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charlesu\Documents\Annual Plans\2025-26\NATIONAL\FIRST SUBMISSIONS\"/>
    </mc:Choice>
  </mc:AlternateContent>
  <xr:revisionPtr revIDLastSave="0" documentId="13_ncr:1_{E6F5ED9A-A51E-4337-A426-9BC1897C35D8}" xr6:coauthVersionLast="47" xr6:coauthVersionMax="47" xr10:uidLastSave="{00000000-0000-0000-0000-000000000000}"/>
  <workbookProtection workbookAlgorithmName="SHA-512" workbookHashValue="qvlFkU18l12hmpGb3wgp2jT+nCTbwQbb0neIwI8DRTt3+QGNxR+35mHaiy+amIofJ3ByhWkJyYuigt0eSuEutQ==" workbookSaltValue="0flGJ8bIXUZJnZjr8pdCvw==" workbookSpinCount="100000" lockStructure="1"/>
  <bookViews>
    <workbookView xWindow="-108" yWindow="-108" windowWidth="23256" windowHeight="12576" tabRatio="740" firstSheet="1" activeTab="1" xr2:uid="{00000000-000D-0000-FFFF-FFFF00000000}"/>
  </bookViews>
  <sheets>
    <sheet name="Welcome" sheetId="7" state="veryHidden" r:id="rId1"/>
    <sheet name="Annual Plan" sheetId="1" r:id="rId2"/>
    <sheet name="Q1 Review" sheetId="2" r:id="rId3"/>
    <sheet name="Q2 Review" sheetId="3" r:id="rId4"/>
    <sheet name="Q3 Review" sheetId="4" r:id="rId5"/>
    <sheet name="Q4 Review" sheetId="5" r:id="rId6"/>
    <sheet name="Annual Report" sheetId="6" r:id="rId7"/>
    <sheet name="Help" sheetId="8" r:id="rId8"/>
  </sheets>
  <definedNames>
    <definedName name="_xlnm._FilterDatabase" localSheetId="1" hidden="1">'Annual Plan'!$P$9:$P$40</definedName>
    <definedName name="_xlnm.Print_Area" localSheetId="1">'Annual Plan'!$Y$1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85" i="6" l="1"/>
  <c r="L685" i="6" s="1"/>
  <c r="I684" i="6"/>
  <c r="I683" i="6"/>
  <c r="L683" i="6" s="1"/>
  <c r="I682" i="6"/>
  <c r="I681" i="6"/>
  <c r="L681" i="6" s="1"/>
  <c r="I680" i="6"/>
  <c r="I679" i="6"/>
  <c r="L679" i="6" s="1"/>
  <c r="I678" i="6"/>
  <c r="I677" i="6"/>
  <c r="L677" i="6" s="1"/>
  <c r="I676" i="6"/>
  <c r="I675" i="6"/>
  <c r="L675" i="6" s="1"/>
  <c r="I674" i="6"/>
  <c r="I673" i="6"/>
  <c r="L673" i="6" s="1"/>
  <c r="I672" i="6"/>
  <c r="I671" i="6"/>
  <c r="L671" i="6" s="1"/>
  <c r="I670" i="6"/>
  <c r="I669" i="6"/>
  <c r="L669" i="6" s="1"/>
  <c r="I668" i="6"/>
  <c r="I667" i="6"/>
  <c r="L667" i="6" s="1"/>
  <c r="I666" i="6"/>
  <c r="I665" i="6"/>
  <c r="L665" i="6" s="1"/>
  <c r="I664" i="6"/>
  <c r="I663" i="6"/>
  <c r="L663" i="6" s="1"/>
  <c r="I662" i="6"/>
  <c r="I661" i="6"/>
  <c r="L661" i="6" s="1"/>
  <c r="I660" i="6"/>
  <c r="I659" i="6"/>
  <c r="L659" i="6" s="1"/>
  <c r="I658" i="6"/>
  <c r="I657" i="6"/>
  <c r="L657" i="6" s="1"/>
  <c r="I651" i="6"/>
  <c r="I650" i="6"/>
  <c r="L650" i="6" s="1"/>
  <c r="I649" i="6"/>
  <c r="I648" i="6"/>
  <c r="L648" i="6" s="1"/>
  <c r="I647" i="6"/>
  <c r="I646" i="6"/>
  <c r="L646" i="6" s="1"/>
  <c r="I645" i="6"/>
  <c r="I644" i="6"/>
  <c r="L644" i="6" s="1"/>
  <c r="I643" i="6"/>
  <c r="I642" i="6"/>
  <c r="L642" i="6" s="1"/>
  <c r="I641" i="6"/>
  <c r="I640" i="6"/>
  <c r="L640" i="6" s="1"/>
  <c r="I639" i="6"/>
  <c r="I638" i="6"/>
  <c r="K638" i="6" s="1"/>
  <c r="I637" i="6"/>
  <c r="I636" i="6"/>
  <c r="L636" i="6" s="1"/>
  <c r="I635" i="6"/>
  <c r="I634" i="6"/>
  <c r="L634" i="6" s="1"/>
  <c r="I633" i="6"/>
  <c r="I632" i="6"/>
  <c r="K632" i="6" s="1"/>
  <c r="I631" i="6"/>
  <c r="I630" i="6"/>
  <c r="K630" i="6" s="1"/>
  <c r="I629" i="6"/>
  <c r="I628" i="6"/>
  <c r="L628" i="6" s="1"/>
  <c r="I627" i="6"/>
  <c r="I626" i="6"/>
  <c r="L626" i="6" s="1"/>
  <c r="I625" i="6"/>
  <c r="I624" i="6"/>
  <c r="K624" i="6" s="1"/>
  <c r="I623" i="6"/>
  <c r="I617" i="6"/>
  <c r="K617" i="6" s="1"/>
  <c r="I616" i="6"/>
  <c r="I615" i="6"/>
  <c r="L615" i="6" s="1"/>
  <c r="I614" i="6"/>
  <c r="I613" i="6"/>
  <c r="L613" i="6" s="1"/>
  <c r="I612" i="6"/>
  <c r="I611" i="6"/>
  <c r="K611" i="6" s="1"/>
  <c r="I610" i="6"/>
  <c r="I609" i="6"/>
  <c r="K609" i="6" s="1"/>
  <c r="I608" i="6"/>
  <c r="I607" i="6"/>
  <c r="L607" i="6" s="1"/>
  <c r="I606" i="6"/>
  <c r="I605" i="6"/>
  <c r="L605" i="6" s="1"/>
  <c r="I604" i="6"/>
  <c r="K604" i="6" s="1"/>
  <c r="I603" i="6"/>
  <c r="K603" i="6" s="1"/>
  <c r="I602" i="6"/>
  <c r="K602" i="6" s="1"/>
  <c r="I601" i="6"/>
  <c r="K601" i="6" s="1"/>
  <c r="I600" i="6"/>
  <c r="K600" i="6" s="1"/>
  <c r="I599" i="6"/>
  <c r="L599" i="6" s="1"/>
  <c r="I598" i="6"/>
  <c r="K598" i="6" s="1"/>
  <c r="I597" i="6"/>
  <c r="K597" i="6" s="1"/>
  <c r="I596" i="6"/>
  <c r="K596" i="6" s="1"/>
  <c r="I595" i="6"/>
  <c r="K595" i="6" s="1"/>
  <c r="I594" i="6"/>
  <c r="K594" i="6" s="1"/>
  <c r="I593" i="6"/>
  <c r="K593" i="6" s="1"/>
  <c r="I592" i="6"/>
  <c r="K592" i="6" s="1"/>
  <c r="I591" i="6"/>
  <c r="L591" i="6" s="1"/>
  <c r="I590" i="6"/>
  <c r="K590" i="6" s="1"/>
  <c r="I589" i="6"/>
  <c r="L589" i="6" s="1"/>
  <c r="I583" i="6"/>
  <c r="K583" i="6" s="1"/>
  <c r="I582" i="6"/>
  <c r="L582" i="6" s="1"/>
  <c r="I581" i="6"/>
  <c r="K581" i="6" s="1"/>
  <c r="I580" i="6"/>
  <c r="K580" i="6" s="1"/>
  <c r="I579" i="6"/>
  <c r="K579" i="6" s="1"/>
  <c r="I578" i="6"/>
  <c r="L578" i="6" s="1"/>
  <c r="I577" i="6"/>
  <c r="K577" i="6" s="1"/>
  <c r="I576" i="6"/>
  <c r="K576" i="6" s="1"/>
  <c r="I575" i="6"/>
  <c r="K575" i="6" s="1"/>
  <c r="I574" i="6"/>
  <c r="L574" i="6" s="1"/>
  <c r="I573" i="6"/>
  <c r="K573" i="6" s="1"/>
  <c r="I572" i="6"/>
  <c r="K572" i="6" s="1"/>
  <c r="I571" i="6"/>
  <c r="K571" i="6" s="1"/>
  <c r="I570" i="6"/>
  <c r="L570" i="6" s="1"/>
  <c r="I569" i="6"/>
  <c r="K569" i="6" s="1"/>
  <c r="I568" i="6"/>
  <c r="L568" i="6" s="1"/>
  <c r="I567" i="6"/>
  <c r="K567" i="6" s="1"/>
  <c r="I566" i="6"/>
  <c r="I565" i="6"/>
  <c r="K565" i="6" s="1"/>
  <c r="I564" i="6"/>
  <c r="I563" i="6"/>
  <c r="L563" i="6" s="1"/>
  <c r="I562" i="6"/>
  <c r="I561" i="6"/>
  <c r="K561" i="6" s="1"/>
  <c r="I560" i="6"/>
  <c r="I559" i="6"/>
  <c r="L559" i="6" s="1"/>
  <c r="I558" i="6"/>
  <c r="I557" i="6"/>
  <c r="L557" i="6" s="1"/>
  <c r="I556" i="6"/>
  <c r="I555" i="6"/>
  <c r="L555" i="6" s="1"/>
  <c r="I549" i="6"/>
  <c r="I548" i="6"/>
  <c r="K548" i="6" s="1"/>
  <c r="I547" i="6"/>
  <c r="I546" i="6"/>
  <c r="L546" i="6" s="1"/>
  <c r="I545" i="6"/>
  <c r="I544" i="6"/>
  <c r="L544" i="6" s="1"/>
  <c r="I543" i="6"/>
  <c r="I542" i="6"/>
  <c r="L542" i="6" s="1"/>
  <c r="I541" i="6"/>
  <c r="I540" i="6"/>
  <c r="K540" i="6" s="1"/>
  <c r="I539" i="6"/>
  <c r="I538" i="6"/>
  <c r="L538" i="6" s="1"/>
  <c r="I537" i="6"/>
  <c r="I536" i="6"/>
  <c r="K536" i="6" s="1"/>
  <c r="I535" i="6"/>
  <c r="I534" i="6"/>
  <c r="L534" i="6" s="1"/>
  <c r="I533" i="6"/>
  <c r="I532" i="6"/>
  <c r="K532" i="6" s="1"/>
  <c r="I531" i="6"/>
  <c r="I530" i="6"/>
  <c r="L530" i="6" s="1"/>
  <c r="I529" i="6"/>
  <c r="I528" i="6"/>
  <c r="L528" i="6" s="1"/>
  <c r="I527" i="6"/>
  <c r="K527" i="6" s="1"/>
  <c r="I526" i="6"/>
  <c r="L526" i="6" s="1"/>
  <c r="I525" i="6"/>
  <c r="K525" i="6" s="1"/>
  <c r="I524" i="6"/>
  <c r="L524" i="6" s="1"/>
  <c r="I523" i="6"/>
  <c r="K523" i="6" s="1"/>
  <c r="I522" i="6"/>
  <c r="L522" i="6" s="1"/>
  <c r="I521" i="6"/>
  <c r="K521" i="6" s="1"/>
  <c r="I515" i="6"/>
  <c r="K515" i="6" s="1"/>
  <c r="I514" i="6"/>
  <c r="K514" i="6" s="1"/>
  <c r="I513" i="6"/>
  <c r="L513" i="6" s="1"/>
  <c r="I512" i="6"/>
  <c r="K512" i="6" s="1"/>
  <c r="I511" i="6"/>
  <c r="K511" i="6" s="1"/>
  <c r="I510" i="6"/>
  <c r="K510" i="6" s="1"/>
  <c r="I509" i="6"/>
  <c r="L509" i="6" s="1"/>
  <c r="I508" i="6"/>
  <c r="K508" i="6" s="1"/>
  <c r="I507" i="6"/>
  <c r="L507" i="6" s="1"/>
  <c r="I506" i="6"/>
  <c r="K506" i="6" s="1"/>
  <c r="I505" i="6"/>
  <c r="K505" i="6" s="1"/>
  <c r="I504" i="6"/>
  <c r="K504" i="6" s="1"/>
  <c r="I503" i="6"/>
  <c r="K503" i="6" s="1"/>
  <c r="I502" i="6"/>
  <c r="K502" i="6" s="1"/>
  <c r="I501" i="6"/>
  <c r="K501" i="6" s="1"/>
  <c r="I500" i="6"/>
  <c r="K500" i="6" s="1"/>
  <c r="I499" i="6"/>
  <c r="K499" i="6" s="1"/>
  <c r="I498" i="6"/>
  <c r="K498" i="6" s="1"/>
  <c r="I497" i="6"/>
  <c r="K497" i="6" s="1"/>
  <c r="I496" i="6"/>
  <c r="K496" i="6" s="1"/>
  <c r="I495" i="6"/>
  <c r="K495" i="6" s="1"/>
  <c r="I494" i="6"/>
  <c r="K494" i="6" s="1"/>
  <c r="I493" i="6"/>
  <c r="K493" i="6" s="1"/>
  <c r="I492" i="6"/>
  <c r="K492" i="6" s="1"/>
  <c r="I491" i="6"/>
  <c r="K491" i="6" s="1"/>
  <c r="I490" i="6"/>
  <c r="K490" i="6" s="1"/>
  <c r="I489" i="6"/>
  <c r="K489" i="6" s="1"/>
  <c r="I488" i="6"/>
  <c r="K488" i="6" s="1"/>
  <c r="I487" i="6"/>
  <c r="K487" i="6" s="1"/>
  <c r="I481" i="6"/>
  <c r="K481" i="6" s="1"/>
  <c r="I480" i="6"/>
  <c r="K480" i="6" s="1"/>
  <c r="I479" i="6"/>
  <c r="K479" i="6" s="1"/>
  <c r="I478" i="6"/>
  <c r="K478" i="6" s="1"/>
  <c r="I477" i="6"/>
  <c r="I476" i="6"/>
  <c r="L476" i="6" s="1"/>
  <c r="I475" i="6"/>
  <c r="I474" i="6"/>
  <c r="L474" i="6" s="1"/>
  <c r="I473" i="6"/>
  <c r="I472" i="6"/>
  <c r="L472" i="6" s="1"/>
  <c r="I471" i="6"/>
  <c r="I470" i="6"/>
  <c r="K470" i="6" s="1"/>
  <c r="I469" i="6"/>
  <c r="I468" i="6"/>
  <c r="L468" i="6" s="1"/>
  <c r="I467" i="6"/>
  <c r="I466" i="6"/>
  <c r="L466" i="6" s="1"/>
  <c r="I465" i="6"/>
  <c r="I464" i="6"/>
  <c r="L464" i="6" s="1"/>
  <c r="I463" i="6"/>
  <c r="I462" i="6"/>
  <c r="K462" i="6" s="1"/>
  <c r="I461" i="6"/>
  <c r="I460" i="6"/>
  <c r="L460" i="6" s="1"/>
  <c r="I459" i="6"/>
  <c r="I458" i="6"/>
  <c r="L458" i="6" s="1"/>
  <c r="I457" i="6"/>
  <c r="I456" i="6"/>
  <c r="L456" i="6" s="1"/>
  <c r="I455" i="6"/>
  <c r="I454" i="6"/>
  <c r="K454" i="6" s="1"/>
  <c r="I453" i="6"/>
  <c r="I447" i="6"/>
  <c r="L447" i="6" s="1"/>
  <c r="I446" i="6"/>
  <c r="I445" i="6"/>
  <c r="L445" i="6" s="1"/>
  <c r="I444" i="6"/>
  <c r="I443" i="6"/>
  <c r="L443" i="6" s="1"/>
  <c r="I442" i="6"/>
  <c r="I441" i="6"/>
  <c r="K441" i="6" s="1"/>
  <c r="I440" i="6"/>
  <c r="I439" i="6"/>
  <c r="L439" i="6" s="1"/>
  <c r="I438" i="6"/>
  <c r="I437" i="6"/>
  <c r="L437" i="6" s="1"/>
  <c r="I436" i="6"/>
  <c r="I435" i="6"/>
  <c r="L435" i="6" s="1"/>
  <c r="I434" i="6"/>
  <c r="I433" i="6"/>
  <c r="K433" i="6" s="1"/>
  <c r="I432" i="6"/>
  <c r="I431" i="6"/>
  <c r="L431" i="6" s="1"/>
  <c r="I430" i="6"/>
  <c r="I429" i="6"/>
  <c r="K429" i="6" s="1"/>
  <c r="I428" i="6"/>
  <c r="I427" i="6"/>
  <c r="L427" i="6" s="1"/>
  <c r="I426" i="6"/>
  <c r="I425" i="6"/>
  <c r="L425" i="6" s="1"/>
  <c r="I424" i="6"/>
  <c r="I423" i="6"/>
  <c r="L423" i="6" s="1"/>
  <c r="I422" i="6"/>
  <c r="I421" i="6"/>
  <c r="K421" i="6" s="1"/>
  <c r="I420" i="6"/>
  <c r="I419" i="6"/>
  <c r="L419" i="6" s="1"/>
  <c r="I413" i="6"/>
  <c r="I412" i="6"/>
  <c r="L412" i="6" s="1"/>
  <c r="I411" i="6"/>
  <c r="I410" i="6"/>
  <c r="L410" i="6" s="1"/>
  <c r="I409" i="6"/>
  <c r="I408" i="6"/>
  <c r="K408" i="6" s="1"/>
  <c r="I407" i="6"/>
  <c r="I406" i="6"/>
  <c r="L406" i="6" s="1"/>
  <c r="I405" i="6"/>
  <c r="I404" i="6"/>
  <c r="L404" i="6" s="1"/>
  <c r="I403" i="6"/>
  <c r="I402" i="6"/>
  <c r="L402" i="6" s="1"/>
  <c r="I401" i="6"/>
  <c r="I400" i="6"/>
  <c r="K400" i="6" s="1"/>
  <c r="I399" i="6"/>
  <c r="I398" i="6"/>
  <c r="I397" i="6"/>
  <c r="I396" i="6"/>
  <c r="L396" i="6" s="1"/>
  <c r="I395" i="6"/>
  <c r="I394" i="6"/>
  <c r="L394" i="6" s="1"/>
  <c r="I393" i="6"/>
  <c r="I392" i="6"/>
  <c r="K392" i="6" s="1"/>
  <c r="I391" i="6"/>
  <c r="I390" i="6"/>
  <c r="L390" i="6" s="1"/>
  <c r="I389" i="6"/>
  <c r="I388" i="6"/>
  <c r="L388" i="6" s="1"/>
  <c r="I387" i="6"/>
  <c r="I386" i="6"/>
  <c r="L386" i="6" s="1"/>
  <c r="I385" i="6"/>
  <c r="I379" i="6"/>
  <c r="L379" i="6" s="1"/>
  <c r="I378" i="6"/>
  <c r="I377" i="6"/>
  <c r="L377" i="6" s="1"/>
  <c r="I376" i="6"/>
  <c r="K376" i="6" s="1"/>
  <c r="I375" i="6"/>
  <c r="K375" i="6" s="1"/>
  <c r="I374" i="6"/>
  <c r="K374" i="6" s="1"/>
  <c r="I373" i="6"/>
  <c r="L373" i="6" s="1"/>
  <c r="I372" i="6"/>
  <c r="K372" i="6" s="1"/>
  <c r="I371" i="6"/>
  <c r="K371" i="6" s="1"/>
  <c r="I370" i="6"/>
  <c r="K370" i="6" s="1"/>
  <c r="I369" i="6"/>
  <c r="K369" i="6" s="1"/>
  <c r="I368" i="6"/>
  <c r="K368" i="6" s="1"/>
  <c r="I367" i="6"/>
  <c r="L367" i="6" s="1"/>
  <c r="I366" i="6"/>
  <c r="K366" i="6" s="1"/>
  <c r="I365" i="6"/>
  <c r="L365" i="6" s="1"/>
  <c r="I364" i="6"/>
  <c r="K364" i="6" s="1"/>
  <c r="I363" i="6"/>
  <c r="L363" i="6" s="1"/>
  <c r="I362" i="6"/>
  <c r="K362" i="6" s="1"/>
  <c r="I361" i="6"/>
  <c r="L361" i="6" s="1"/>
  <c r="I360" i="6"/>
  <c r="K360" i="6" s="1"/>
  <c r="I359" i="6"/>
  <c r="L359" i="6" s="1"/>
  <c r="I358" i="6"/>
  <c r="K358" i="6" s="1"/>
  <c r="I357" i="6"/>
  <c r="L357" i="6" s="1"/>
  <c r="I356" i="6"/>
  <c r="K356" i="6" s="1"/>
  <c r="I355" i="6"/>
  <c r="L355" i="6" s="1"/>
  <c r="I354" i="6"/>
  <c r="K354" i="6" s="1"/>
  <c r="I353" i="6"/>
  <c r="L353" i="6" s="1"/>
  <c r="I352" i="6"/>
  <c r="K352" i="6" s="1"/>
  <c r="I351" i="6"/>
  <c r="L351" i="6" s="1"/>
  <c r="I345" i="6"/>
  <c r="K345" i="6" s="1"/>
  <c r="I344" i="6"/>
  <c r="L344" i="6" s="1"/>
  <c r="I343" i="6"/>
  <c r="K343" i="6" s="1"/>
  <c r="I342" i="6"/>
  <c r="L342" i="6" s="1"/>
  <c r="I341" i="6"/>
  <c r="K341" i="6" s="1"/>
  <c r="I340" i="6"/>
  <c r="L340" i="6" s="1"/>
  <c r="I339" i="6"/>
  <c r="K339" i="6" s="1"/>
  <c r="I338" i="6"/>
  <c r="K338" i="6" s="1"/>
  <c r="I337" i="6"/>
  <c r="K337" i="6" s="1"/>
  <c r="I336" i="6"/>
  <c r="L336" i="6" s="1"/>
  <c r="I335" i="6"/>
  <c r="K335" i="6" s="1"/>
  <c r="I334" i="6"/>
  <c r="K334" i="6" s="1"/>
  <c r="I333" i="6"/>
  <c r="K333" i="6" s="1"/>
  <c r="I332" i="6"/>
  <c r="K332" i="6" s="1"/>
  <c r="I331" i="6"/>
  <c r="K331" i="6" s="1"/>
  <c r="I330" i="6"/>
  <c r="K330" i="6" s="1"/>
  <c r="I329" i="6"/>
  <c r="K329" i="6" s="1"/>
  <c r="I328" i="6"/>
  <c r="K328" i="6" s="1"/>
  <c r="I327" i="6"/>
  <c r="K327" i="6" s="1"/>
  <c r="I326" i="6"/>
  <c r="K326" i="6" s="1"/>
  <c r="I325" i="6"/>
  <c r="K325" i="6" s="1"/>
  <c r="I324" i="6"/>
  <c r="K324" i="6" s="1"/>
  <c r="I323" i="6"/>
  <c r="K323" i="6" s="1"/>
  <c r="I322" i="6"/>
  <c r="L322" i="6" s="1"/>
  <c r="I321" i="6"/>
  <c r="K321" i="6" s="1"/>
  <c r="I320" i="6"/>
  <c r="L320" i="6" s="1"/>
  <c r="I319" i="6"/>
  <c r="K319" i="6" s="1"/>
  <c r="I318" i="6"/>
  <c r="L318" i="6" s="1"/>
  <c r="I317" i="6"/>
  <c r="K317" i="6" s="1"/>
  <c r="I311" i="6"/>
  <c r="L311" i="6" s="1"/>
  <c r="I310" i="6"/>
  <c r="K310" i="6" s="1"/>
  <c r="I309" i="6"/>
  <c r="L309" i="6" s="1"/>
  <c r="I308" i="6"/>
  <c r="K308" i="6" s="1"/>
  <c r="I307" i="6"/>
  <c r="L307" i="6" s="1"/>
  <c r="I306" i="6"/>
  <c r="K306" i="6" s="1"/>
  <c r="I305" i="6"/>
  <c r="K305" i="6" s="1"/>
  <c r="I304" i="6"/>
  <c r="K304" i="6" s="1"/>
  <c r="I303" i="6"/>
  <c r="K303" i="6" s="1"/>
  <c r="I302" i="6"/>
  <c r="K302" i="6" s="1"/>
  <c r="I301" i="6"/>
  <c r="L301" i="6" s="1"/>
  <c r="I300" i="6"/>
  <c r="K300" i="6" s="1"/>
  <c r="I299" i="6"/>
  <c r="L299" i="6" s="1"/>
  <c r="I298" i="6"/>
  <c r="K298" i="6" s="1"/>
  <c r="I297" i="6"/>
  <c r="K297" i="6" s="1"/>
  <c r="I296" i="6"/>
  <c r="K296" i="6" s="1"/>
  <c r="I295" i="6"/>
  <c r="K295" i="6" s="1"/>
  <c r="I294" i="6"/>
  <c r="K294" i="6" s="1"/>
  <c r="I293" i="6"/>
  <c r="L293" i="6" s="1"/>
  <c r="I292" i="6"/>
  <c r="L292" i="6" s="1"/>
  <c r="I291" i="6"/>
  <c r="L291" i="6" s="1"/>
  <c r="I290" i="6"/>
  <c r="L290" i="6" s="1"/>
  <c r="I289" i="6"/>
  <c r="L289" i="6" s="1"/>
  <c r="I288" i="6"/>
  <c r="L288" i="6" s="1"/>
  <c r="I287" i="6"/>
  <c r="L287" i="6" s="1"/>
  <c r="I286" i="6"/>
  <c r="L286" i="6" s="1"/>
  <c r="I285" i="6"/>
  <c r="L285" i="6" s="1"/>
  <c r="I284" i="6"/>
  <c r="L284" i="6" s="1"/>
  <c r="I283" i="6"/>
  <c r="L283" i="6" s="1"/>
  <c r="I277" i="6"/>
  <c r="L277" i="6" s="1"/>
  <c r="I276" i="6"/>
  <c r="L276" i="6" s="1"/>
  <c r="I275" i="6"/>
  <c r="L275" i="6" s="1"/>
  <c r="I274" i="6"/>
  <c r="L274" i="6" s="1"/>
  <c r="I273" i="6"/>
  <c r="L273" i="6" s="1"/>
  <c r="I272" i="6"/>
  <c r="L272" i="6" s="1"/>
  <c r="I271" i="6"/>
  <c r="L271" i="6" s="1"/>
  <c r="I270" i="6"/>
  <c r="L270" i="6" s="1"/>
  <c r="I269" i="6"/>
  <c r="L269" i="6" s="1"/>
  <c r="I268" i="6"/>
  <c r="L268" i="6" s="1"/>
  <c r="I267" i="6"/>
  <c r="L267" i="6" s="1"/>
  <c r="I266" i="6"/>
  <c r="L266" i="6" s="1"/>
  <c r="I265" i="6"/>
  <c r="L265" i="6" s="1"/>
  <c r="I264" i="6"/>
  <c r="L264" i="6" s="1"/>
  <c r="I263" i="6"/>
  <c r="L263" i="6" s="1"/>
  <c r="I262" i="6"/>
  <c r="L262" i="6" s="1"/>
  <c r="I261" i="6"/>
  <c r="L261" i="6" s="1"/>
  <c r="I260" i="6"/>
  <c r="L260" i="6" s="1"/>
  <c r="I259" i="6"/>
  <c r="L259" i="6" s="1"/>
  <c r="I258" i="6"/>
  <c r="L258" i="6" s="1"/>
  <c r="I257" i="6"/>
  <c r="L257" i="6" s="1"/>
  <c r="I256" i="6"/>
  <c r="L256" i="6" s="1"/>
  <c r="I255" i="6"/>
  <c r="L255" i="6" s="1"/>
  <c r="I254" i="6"/>
  <c r="L254" i="6" s="1"/>
  <c r="I253" i="6"/>
  <c r="K253" i="6" s="1"/>
  <c r="I252" i="6"/>
  <c r="L252" i="6" s="1"/>
  <c r="I251" i="6"/>
  <c r="L251" i="6" s="1"/>
  <c r="I250" i="6"/>
  <c r="L250" i="6" s="1"/>
  <c r="I249" i="6"/>
  <c r="L249" i="6" s="1"/>
  <c r="I243" i="6"/>
  <c r="L243" i="6" s="1"/>
  <c r="I242" i="6"/>
  <c r="K242" i="6" s="1"/>
  <c r="I241" i="6"/>
  <c r="L241" i="6" s="1"/>
  <c r="I240" i="6"/>
  <c r="K240" i="6" s="1"/>
  <c r="I239" i="6"/>
  <c r="L239" i="6" s="1"/>
  <c r="I238" i="6"/>
  <c r="L238" i="6" s="1"/>
  <c r="I237" i="6"/>
  <c r="L237" i="6" s="1"/>
  <c r="I236" i="6"/>
  <c r="L236" i="6" s="1"/>
  <c r="I235" i="6"/>
  <c r="L235" i="6" s="1"/>
  <c r="I234" i="6"/>
  <c r="L234" i="6" s="1"/>
  <c r="I233" i="6"/>
  <c r="L233" i="6" s="1"/>
  <c r="I232" i="6"/>
  <c r="K232" i="6" s="1"/>
  <c r="I231" i="6"/>
  <c r="L231" i="6" s="1"/>
  <c r="I230" i="6"/>
  <c r="L230" i="6" s="1"/>
  <c r="I229" i="6"/>
  <c r="L229" i="6" s="1"/>
  <c r="I228" i="6"/>
  <c r="L228" i="6" s="1"/>
  <c r="I227" i="6"/>
  <c r="L227" i="6" s="1"/>
  <c r="I226" i="6"/>
  <c r="L226" i="6" s="1"/>
  <c r="I225" i="6"/>
  <c r="L225" i="6" s="1"/>
  <c r="I224" i="6"/>
  <c r="K224" i="6" s="1"/>
  <c r="I223" i="6"/>
  <c r="L223" i="6" s="1"/>
  <c r="I222" i="6"/>
  <c r="L222" i="6" s="1"/>
  <c r="I221" i="6"/>
  <c r="L221" i="6" s="1"/>
  <c r="I220" i="6"/>
  <c r="L220" i="6" s="1"/>
  <c r="I219" i="6"/>
  <c r="L219" i="6" s="1"/>
  <c r="I218" i="6"/>
  <c r="K218" i="6" s="1"/>
  <c r="I217" i="6"/>
  <c r="L217" i="6" s="1"/>
  <c r="I216" i="6"/>
  <c r="K216" i="6" s="1"/>
  <c r="I215" i="6"/>
  <c r="L215" i="6" s="1"/>
  <c r="I209" i="6"/>
  <c r="L209" i="6" s="1"/>
  <c r="I208" i="6"/>
  <c r="L208" i="6" s="1"/>
  <c r="I207" i="6"/>
  <c r="L207" i="6" s="1"/>
  <c r="I206" i="6"/>
  <c r="L206" i="6" s="1"/>
  <c r="I205" i="6"/>
  <c r="L205" i="6" s="1"/>
  <c r="I204" i="6"/>
  <c r="L204" i="6" s="1"/>
  <c r="I203" i="6"/>
  <c r="I202" i="6"/>
  <c r="L202" i="6" s="1"/>
  <c r="I201" i="6"/>
  <c r="L201" i="6" s="1"/>
  <c r="I200" i="6"/>
  <c r="L200" i="6" s="1"/>
  <c r="I199" i="6"/>
  <c r="L199" i="6" s="1"/>
  <c r="I198" i="6"/>
  <c r="L198" i="6" s="1"/>
  <c r="I197" i="6"/>
  <c r="L197" i="6" s="1"/>
  <c r="I196" i="6"/>
  <c r="L196" i="6" s="1"/>
  <c r="I195" i="6"/>
  <c r="I194" i="6"/>
  <c r="L194" i="6" s="1"/>
  <c r="I193" i="6"/>
  <c r="L193" i="6" s="1"/>
  <c r="I192" i="6"/>
  <c r="L192" i="6" s="1"/>
  <c r="I191" i="6"/>
  <c r="L191" i="6" s="1"/>
  <c r="I190" i="6"/>
  <c r="L190" i="6" s="1"/>
  <c r="I189" i="6"/>
  <c r="L189" i="6" s="1"/>
  <c r="I188" i="6"/>
  <c r="L188" i="6" s="1"/>
  <c r="I187" i="6"/>
  <c r="I186" i="6"/>
  <c r="L186" i="6" s="1"/>
  <c r="I185" i="6"/>
  <c r="L185" i="6" s="1"/>
  <c r="I184" i="6"/>
  <c r="L184" i="6" s="1"/>
  <c r="I183" i="6"/>
  <c r="L183" i="6" s="1"/>
  <c r="I182" i="6"/>
  <c r="L182" i="6" s="1"/>
  <c r="I181" i="6"/>
  <c r="L181" i="6" s="1"/>
  <c r="I175" i="6"/>
  <c r="L175" i="6" s="1"/>
  <c r="I174" i="6"/>
  <c r="I173" i="6"/>
  <c r="L173" i="6" s="1"/>
  <c r="I172" i="6"/>
  <c r="L172" i="6" s="1"/>
  <c r="I171" i="6"/>
  <c r="L171" i="6" s="1"/>
  <c r="I170" i="6"/>
  <c r="L170" i="6" s="1"/>
  <c r="I169" i="6"/>
  <c r="L169" i="6" s="1"/>
  <c r="I168" i="6"/>
  <c r="L168" i="6" s="1"/>
  <c r="I167" i="6"/>
  <c r="L167" i="6" s="1"/>
  <c r="I166" i="6"/>
  <c r="K166" i="6" s="1"/>
  <c r="I165" i="6"/>
  <c r="L165" i="6" s="1"/>
  <c r="I164" i="6"/>
  <c r="I163" i="6"/>
  <c r="L163" i="6" s="1"/>
  <c r="I162" i="6"/>
  <c r="L162" i="6" s="1"/>
  <c r="I161" i="6"/>
  <c r="L161" i="6" s="1"/>
  <c r="I160" i="6"/>
  <c r="L160" i="6" s="1"/>
  <c r="I159" i="6"/>
  <c r="L159" i="6" s="1"/>
  <c r="I158" i="6"/>
  <c r="K158" i="6" s="1"/>
  <c r="I157" i="6"/>
  <c r="L157" i="6" s="1"/>
  <c r="I156" i="6"/>
  <c r="I155" i="6"/>
  <c r="L155" i="6" s="1"/>
  <c r="I154" i="6"/>
  <c r="L154" i="6" s="1"/>
  <c r="I153" i="6"/>
  <c r="L153" i="6" s="1"/>
  <c r="I152" i="6"/>
  <c r="L152" i="6" s="1"/>
  <c r="I151" i="6"/>
  <c r="L151" i="6" s="1"/>
  <c r="I150" i="6"/>
  <c r="K150" i="6" s="1"/>
  <c r="I149" i="6"/>
  <c r="L149" i="6" s="1"/>
  <c r="I148" i="6"/>
  <c r="I147" i="6"/>
  <c r="L147" i="6" s="1"/>
  <c r="I141" i="6"/>
  <c r="L141" i="6" s="1"/>
  <c r="I140" i="6"/>
  <c r="L140" i="6" s="1"/>
  <c r="I139" i="6"/>
  <c r="L139" i="6" s="1"/>
  <c r="I138" i="6"/>
  <c r="L138" i="6" s="1"/>
  <c r="I137" i="6"/>
  <c r="K137" i="6" s="1"/>
  <c r="I136" i="6"/>
  <c r="L136" i="6" s="1"/>
  <c r="I135" i="6"/>
  <c r="I134" i="6"/>
  <c r="L134" i="6" s="1"/>
  <c r="I133" i="6"/>
  <c r="L133" i="6" s="1"/>
  <c r="I132" i="6"/>
  <c r="L132" i="6" s="1"/>
  <c r="I131" i="6"/>
  <c r="L131" i="6" s="1"/>
  <c r="I130" i="6"/>
  <c r="L130" i="6" s="1"/>
  <c r="I129" i="6"/>
  <c r="K129" i="6" s="1"/>
  <c r="I128" i="6"/>
  <c r="L128" i="6" s="1"/>
  <c r="I127" i="6"/>
  <c r="I126" i="6"/>
  <c r="L126" i="6" s="1"/>
  <c r="I125" i="6"/>
  <c r="L125" i="6" s="1"/>
  <c r="I124" i="6"/>
  <c r="L124" i="6" s="1"/>
  <c r="I123" i="6"/>
  <c r="L123" i="6" s="1"/>
  <c r="I122" i="6"/>
  <c r="L122" i="6" s="1"/>
  <c r="I121" i="6"/>
  <c r="K121" i="6" s="1"/>
  <c r="I120" i="6"/>
  <c r="L120" i="6" s="1"/>
  <c r="I119" i="6"/>
  <c r="I118" i="6"/>
  <c r="L118" i="6" s="1"/>
  <c r="I117" i="6"/>
  <c r="L117" i="6" s="1"/>
  <c r="I116" i="6"/>
  <c r="L116" i="6" s="1"/>
  <c r="I115" i="6"/>
  <c r="L115" i="6" s="1"/>
  <c r="I114" i="6"/>
  <c r="L114" i="6" s="1"/>
  <c r="I113" i="6"/>
  <c r="L113" i="6" s="1"/>
  <c r="I107" i="6"/>
  <c r="L107" i="6" s="1"/>
  <c r="I106" i="6"/>
  <c r="K106" i="6" s="1"/>
  <c r="I105" i="6"/>
  <c r="L105" i="6" s="1"/>
  <c r="I104" i="6"/>
  <c r="K104" i="6" s="1"/>
  <c r="I103" i="6"/>
  <c r="L103" i="6" s="1"/>
  <c r="I102" i="6"/>
  <c r="L102" i="6" s="1"/>
  <c r="I101" i="6"/>
  <c r="L101" i="6" s="1"/>
  <c r="I100" i="6"/>
  <c r="L100" i="6" s="1"/>
  <c r="I99" i="6"/>
  <c r="L99" i="6" s="1"/>
  <c r="I98" i="6"/>
  <c r="K98" i="6" s="1"/>
  <c r="I97" i="6"/>
  <c r="L97" i="6" s="1"/>
  <c r="I96" i="6"/>
  <c r="K96" i="6" s="1"/>
  <c r="I95" i="6"/>
  <c r="L95" i="6" s="1"/>
  <c r="I94" i="6"/>
  <c r="L94" i="6" s="1"/>
  <c r="I93" i="6"/>
  <c r="L93" i="6" s="1"/>
  <c r="I92" i="6"/>
  <c r="L92" i="6" s="1"/>
  <c r="I91" i="6"/>
  <c r="L91" i="6" s="1"/>
  <c r="I90" i="6"/>
  <c r="K90" i="6" s="1"/>
  <c r="I89" i="6"/>
  <c r="L89" i="6" s="1"/>
  <c r="I88" i="6"/>
  <c r="K88" i="6" s="1"/>
  <c r="I87" i="6"/>
  <c r="L87" i="6" s="1"/>
  <c r="I86" i="6"/>
  <c r="L86" i="6" s="1"/>
  <c r="I85" i="6"/>
  <c r="L85" i="6" s="1"/>
  <c r="I84" i="6"/>
  <c r="L84" i="6" s="1"/>
  <c r="I83" i="6"/>
  <c r="L83" i="6" s="1"/>
  <c r="I82" i="6"/>
  <c r="K82" i="6" s="1"/>
  <c r="I81" i="6"/>
  <c r="L81" i="6" s="1"/>
  <c r="I80" i="6"/>
  <c r="K80" i="6" s="1"/>
  <c r="I79" i="6"/>
  <c r="L79" i="6" s="1"/>
  <c r="I73" i="6"/>
  <c r="L73" i="6" s="1"/>
  <c r="I72" i="6"/>
  <c r="K72" i="6" s="1"/>
  <c r="I71" i="6"/>
  <c r="L71" i="6" s="1"/>
  <c r="I70" i="6"/>
  <c r="K70" i="6" s="1"/>
  <c r="I69" i="6"/>
  <c r="L69" i="6" s="1"/>
  <c r="I68" i="6"/>
  <c r="K68" i="6" s="1"/>
  <c r="I67" i="6"/>
  <c r="K67" i="6" s="1"/>
  <c r="I66" i="6"/>
  <c r="L66" i="6" s="1"/>
  <c r="I65" i="6"/>
  <c r="K65" i="6" s="1"/>
  <c r="I64" i="6"/>
  <c r="L64" i="6" s="1"/>
  <c r="I63" i="6"/>
  <c r="K63" i="6" s="1"/>
  <c r="I62" i="6"/>
  <c r="K62" i="6" s="1"/>
  <c r="I61" i="6"/>
  <c r="K61" i="6" s="1"/>
  <c r="I60" i="6"/>
  <c r="K60" i="6" s="1"/>
  <c r="I59" i="6"/>
  <c r="K59" i="6" s="1"/>
  <c r="I58" i="6"/>
  <c r="L58" i="6" s="1"/>
  <c r="I57" i="6"/>
  <c r="K57" i="6" s="1"/>
  <c r="I56" i="6"/>
  <c r="L56" i="6" s="1"/>
  <c r="I55" i="6"/>
  <c r="K55" i="6" s="1"/>
  <c r="I54" i="6"/>
  <c r="K54" i="6" s="1"/>
  <c r="I53" i="6"/>
  <c r="K53" i="6" s="1"/>
  <c r="I52" i="6"/>
  <c r="K52" i="6" s="1"/>
  <c r="I51" i="6"/>
  <c r="K51" i="6" s="1"/>
  <c r="I50" i="6"/>
  <c r="L50" i="6" s="1"/>
  <c r="I49" i="6"/>
  <c r="K49" i="6" s="1"/>
  <c r="I48" i="6"/>
  <c r="L48" i="6" s="1"/>
  <c r="I47" i="6"/>
  <c r="K47" i="6" s="1"/>
  <c r="I46" i="6"/>
  <c r="K46" i="6" s="1"/>
  <c r="I45" i="6"/>
  <c r="K45" i="6" s="1"/>
  <c r="K255" i="6" l="1"/>
  <c r="L576" i="6"/>
  <c r="K644" i="6"/>
  <c r="K154" i="6"/>
  <c r="K189" i="6"/>
  <c r="L597" i="6"/>
  <c r="K259" i="6"/>
  <c r="L371" i="6"/>
  <c r="L372" i="6"/>
  <c r="L511" i="6"/>
  <c r="L218" i="6"/>
  <c r="K439" i="6"/>
  <c r="L565" i="6"/>
  <c r="K634" i="6"/>
  <c r="L297" i="6"/>
  <c r="L298" i="6"/>
  <c r="L303" i="6"/>
  <c r="K199" i="6"/>
  <c r="L295" i="6"/>
  <c r="L433" i="6"/>
  <c r="K234" i="6"/>
  <c r="L369" i="6"/>
  <c r="K445" i="6"/>
  <c r="L489" i="6"/>
  <c r="L490" i="6"/>
  <c r="L491" i="6"/>
  <c r="K681" i="6"/>
  <c r="L46" i="6"/>
  <c r="L47" i="6"/>
  <c r="K48" i="6"/>
  <c r="L49" i="6"/>
  <c r="K50" i="6"/>
  <c r="K66" i="6"/>
  <c r="K205" i="6"/>
  <c r="L332" i="6"/>
  <c r="L400" i="6"/>
  <c r="K568" i="6"/>
  <c r="L624" i="6"/>
  <c r="L62" i="6"/>
  <c r="L63" i="6"/>
  <c r="K64" i="6"/>
  <c r="K261" i="6"/>
  <c r="K288" i="6"/>
  <c r="L330" i="6"/>
  <c r="K509" i="6"/>
  <c r="L569" i="6"/>
  <c r="K570" i="6"/>
  <c r="K589" i="6"/>
  <c r="K613" i="6"/>
  <c r="L98" i="6"/>
  <c r="K361" i="6"/>
  <c r="L497" i="6"/>
  <c r="L498" i="6"/>
  <c r="L499" i="6"/>
  <c r="L603" i="6"/>
  <c r="L82" i="6"/>
  <c r="K113" i="6"/>
  <c r="K133" i="6"/>
  <c r="K141" i="6"/>
  <c r="K152" i="6"/>
  <c r="K228" i="6"/>
  <c r="K236" i="6"/>
  <c r="L242" i="6"/>
  <c r="K257" i="6"/>
  <c r="L90" i="6"/>
  <c r="L137" i="6"/>
  <c r="K139" i="6"/>
  <c r="K181" i="6"/>
  <c r="K269" i="6"/>
  <c r="K311" i="6"/>
  <c r="K318" i="6"/>
  <c r="K342" i="6"/>
  <c r="K412" i="6"/>
  <c r="K423" i="6"/>
  <c r="L454" i="6"/>
  <c r="K460" i="6"/>
  <c r="K466" i="6"/>
  <c r="L487" i="6"/>
  <c r="L536" i="6"/>
  <c r="K557" i="6"/>
  <c r="K559" i="6"/>
  <c r="L590" i="6"/>
  <c r="K591" i="6"/>
  <c r="L611" i="6"/>
  <c r="L632" i="6"/>
  <c r="K679" i="6"/>
  <c r="K170" i="6"/>
  <c r="K183" i="6"/>
  <c r="L305" i="6"/>
  <c r="L319" i="6"/>
  <c r="L338" i="6"/>
  <c r="K340" i="6"/>
  <c r="L356" i="6"/>
  <c r="K363" i="6"/>
  <c r="K396" i="6"/>
  <c r="K402" i="6"/>
  <c r="L421" i="6"/>
  <c r="L470" i="6"/>
  <c r="K476" i="6"/>
  <c r="L501" i="6"/>
  <c r="K513" i="6"/>
  <c r="K546" i="6"/>
  <c r="K605" i="6"/>
  <c r="K626" i="6"/>
  <c r="K650" i="6"/>
  <c r="K191" i="6"/>
  <c r="K207" i="6"/>
  <c r="K275" i="6"/>
  <c r="K290" i="6"/>
  <c r="L326" i="6"/>
  <c r="L327" i="6"/>
  <c r="L328" i="6"/>
  <c r="L343" i="6"/>
  <c r="L364" i="6"/>
  <c r="K388" i="6"/>
  <c r="L408" i="6"/>
  <c r="K410" i="6"/>
  <c r="L429" i="6"/>
  <c r="K431" i="6"/>
  <c r="K447" i="6"/>
  <c r="K468" i="6"/>
  <c r="L480" i="6"/>
  <c r="L495" i="6"/>
  <c r="L505" i="6"/>
  <c r="K507" i="6"/>
  <c r="K530" i="6"/>
  <c r="L595" i="6"/>
  <c r="K642" i="6"/>
  <c r="K671" i="6"/>
  <c r="K673" i="6"/>
  <c r="L54" i="6"/>
  <c r="L55" i="6"/>
  <c r="K56" i="6"/>
  <c r="L121" i="6"/>
  <c r="K123" i="6"/>
  <c r="K125" i="6"/>
  <c r="K131" i="6"/>
  <c r="L158" i="6"/>
  <c r="K160" i="6"/>
  <c r="K162" i="6"/>
  <c r="K168" i="6"/>
  <c r="K197" i="6"/>
  <c r="K220" i="6"/>
  <c r="K226" i="6"/>
  <c r="K249" i="6"/>
  <c r="K267" i="6"/>
  <c r="K277" i="6"/>
  <c r="L306" i="6"/>
  <c r="K322" i="6"/>
  <c r="L324" i="6"/>
  <c r="L334" i="6"/>
  <c r="L335" i="6"/>
  <c r="K353" i="6"/>
  <c r="K355" i="6"/>
  <c r="L368" i="6"/>
  <c r="L375" i="6"/>
  <c r="L376" i="6"/>
  <c r="K386" i="6"/>
  <c r="L392" i="6"/>
  <c r="K404" i="6"/>
  <c r="K425" i="6"/>
  <c r="K437" i="6"/>
  <c r="L441" i="6"/>
  <c r="K458" i="6"/>
  <c r="L462" i="6"/>
  <c r="K474" i="6"/>
  <c r="L478" i="6"/>
  <c r="L493" i="6"/>
  <c r="L503" i="6"/>
  <c r="K524" i="6"/>
  <c r="K526" i="6"/>
  <c r="K528" i="6"/>
  <c r="K538" i="6"/>
  <c r="K544" i="6"/>
  <c r="L577" i="6"/>
  <c r="K578" i="6"/>
  <c r="L598" i="6"/>
  <c r="K599" i="6"/>
  <c r="K607" i="6"/>
  <c r="K615" i="6"/>
  <c r="K628" i="6"/>
  <c r="K636" i="6"/>
  <c r="K657" i="6"/>
  <c r="K663" i="6"/>
  <c r="K665" i="6"/>
  <c r="L57" i="6"/>
  <c r="K58" i="6"/>
  <c r="K84" i="6"/>
  <c r="K92" i="6"/>
  <c r="K100" i="6"/>
  <c r="L45" i="6"/>
  <c r="L52" i="6"/>
  <c r="L53" i="6"/>
  <c r="L60" i="6"/>
  <c r="L61" i="6"/>
  <c r="L68" i="6"/>
  <c r="L70" i="6"/>
  <c r="L72" i="6"/>
  <c r="L80" i="6"/>
  <c r="L88" i="6"/>
  <c r="L96" i="6"/>
  <c r="L104" i="6"/>
  <c r="L119" i="6"/>
  <c r="K119" i="6"/>
  <c r="L135" i="6"/>
  <c r="K135" i="6"/>
  <c r="L156" i="6"/>
  <c r="K156" i="6"/>
  <c r="K195" i="6"/>
  <c r="L195" i="6"/>
  <c r="L65" i="6"/>
  <c r="K86" i="6"/>
  <c r="K94" i="6"/>
  <c r="K102" i="6"/>
  <c r="K115" i="6"/>
  <c r="L127" i="6"/>
  <c r="K127" i="6"/>
  <c r="L129" i="6"/>
  <c r="L148" i="6"/>
  <c r="K148" i="6"/>
  <c r="L150" i="6"/>
  <c r="L164" i="6"/>
  <c r="K164" i="6"/>
  <c r="L166" i="6"/>
  <c r="K174" i="6"/>
  <c r="L174" i="6"/>
  <c r="L51" i="6"/>
  <c r="L59" i="6"/>
  <c r="L67" i="6"/>
  <c r="K117" i="6"/>
  <c r="K187" i="6"/>
  <c r="L187" i="6"/>
  <c r="K203" i="6"/>
  <c r="L203" i="6"/>
  <c r="L216" i="6"/>
  <c r="L224" i="6"/>
  <c r="L232" i="6"/>
  <c r="L240" i="6"/>
  <c r="L253" i="6"/>
  <c r="K377" i="6"/>
  <c r="K390" i="6"/>
  <c r="K379" i="6"/>
  <c r="K394" i="6"/>
  <c r="K172" i="6"/>
  <c r="K185" i="6"/>
  <c r="K193" i="6"/>
  <c r="K201" i="6"/>
  <c r="K209" i="6"/>
  <c r="K222" i="6"/>
  <c r="K230" i="6"/>
  <c r="K238" i="6"/>
  <c r="K251" i="6"/>
  <c r="K263" i="6"/>
  <c r="K271" i="6"/>
  <c r="K284" i="6"/>
  <c r="K292" i="6"/>
  <c r="K299" i="6"/>
  <c r="K301" i="6"/>
  <c r="K307" i="6"/>
  <c r="K309" i="6"/>
  <c r="K320" i="6"/>
  <c r="K336" i="6"/>
  <c r="K344" i="6"/>
  <c r="K351" i="6"/>
  <c r="K357" i="6"/>
  <c r="K359" i="6"/>
  <c r="K365" i="6"/>
  <c r="K367" i="6"/>
  <c r="K373" i="6"/>
  <c r="K265" i="6"/>
  <c r="K273" i="6"/>
  <c r="K286" i="6"/>
  <c r="L294" i="6"/>
  <c r="L302" i="6"/>
  <c r="L310" i="6"/>
  <c r="L323" i="6"/>
  <c r="L331" i="6"/>
  <c r="L339" i="6"/>
  <c r="L352" i="6"/>
  <c r="L360" i="6"/>
  <c r="L398" i="6"/>
  <c r="K398" i="6"/>
  <c r="L515" i="6"/>
  <c r="L521" i="6"/>
  <c r="K522" i="6"/>
  <c r="L532" i="6"/>
  <c r="K534" i="6"/>
  <c r="L540" i="6"/>
  <c r="K542" i="6"/>
  <c r="L548" i="6"/>
  <c r="K555" i="6"/>
  <c r="L561" i="6"/>
  <c r="K563" i="6"/>
  <c r="L572" i="6"/>
  <c r="L573" i="6"/>
  <c r="K574" i="6"/>
  <c r="L580" i="6"/>
  <c r="L581" i="6"/>
  <c r="K582" i="6"/>
  <c r="L593" i="6"/>
  <c r="L594" i="6"/>
  <c r="L601" i="6"/>
  <c r="L602" i="6"/>
  <c r="L609" i="6"/>
  <c r="L617" i="6"/>
  <c r="L630" i="6"/>
  <c r="L638" i="6"/>
  <c r="K640" i="6"/>
  <c r="K406" i="6"/>
  <c r="K419" i="6"/>
  <c r="K427" i="6"/>
  <c r="K435" i="6"/>
  <c r="K443" i="6"/>
  <c r="K456" i="6"/>
  <c r="K464" i="6"/>
  <c r="K472" i="6"/>
  <c r="L481" i="6"/>
  <c r="L494" i="6"/>
  <c r="L502" i="6"/>
  <c r="L512" i="6"/>
  <c r="K646" i="6"/>
  <c r="K659" i="6"/>
  <c r="K667" i="6"/>
  <c r="K675" i="6"/>
  <c r="K683" i="6"/>
  <c r="K648" i="6"/>
  <c r="K661" i="6"/>
  <c r="K669" i="6"/>
  <c r="K677" i="6"/>
  <c r="K685" i="6"/>
  <c r="L106" i="6"/>
  <c r="L391" i="6"/>
  <c r="K391" i="6"/>
  <c r="L407" i="6"/>
  <c r="K407" i="6"/>
  <c r="L428" i="6"/>
  <c r="K428" i="6"/>
  <c r="L444" i="6"/>
  <c r="K444" i="6"/>
  <c r="L457" i="6"/>
  <c r="K457" i="6"/>
  <c r="L473" i="6"/>
  <c r="K473" i="6"/>
  <c r="L539" i="6"/>
  <c r="K539" i="6"/>
  <c r="L560" i="6"/>
  <c r="K560" i="6"/>
  <c r="K629" i="6"/>
  <c r="L629" i="6"/>
  <c r="K637" i="6"/>
  <c r="L637" i="6"/>
  <c r="K647" i="6"/>
  <c r="L647" i="6"/>
  <c r="K660" i="6"/>
  <c r="L660" i="6"/>
  <c r="K668" i="6"/>
  <c r="L668" i="6"/>
  <c r="K676" i="6"/>
  <c r="L676" i="6"/>
  <c r="K684" i="6"/>
  <c r="L684" i="6"/>
  <c r="L385" i="6"/>
  <c r="K385" i="6"/>
  <c r="L393" i="6"/>
  <c r="K393" i="6"/>
  <c r="L401" i="6"/>
  <c r="K401" i="6"/>
  <c r="L409" i="6"/>
  <c r="K409" i="6"/>
  <c r="L422" i="6"/>
  <c r="K422" i="6"/>
  <c r="L430" i="6"/>
  <c r="K430" i="6"/>
  <c r="L438" i="6"/>
  <c r="K438" i="6"/>
  <c r="L446" i="6"/>
  <c r="K446" i="6"/>
  <c r="L459" i="6"/>
  <c r="K459" i="6"/>
  <c r="L467" i="6"/>
  <c r="K467" i="6"/>
  <c r="L475" i="6"/>
  <c r="K475" i="6"/>
  <c r="L378" i="6"/>
  <c r="K378" i="6"/>
  <c r="L399" i="6"/>
  <c r="K399" i="6"/>
  <c r="L420" i="6"/>
  <c r="K420" i="6"/>
  <c r="L436" i="6"/>
  <c r="K436" i="6"/>
  <c r="L465" i="6"/>
  <c r="K465" i="6"/>
  <c r="L531" i="6"/>
  <c r="K531" i="6"/>
  <c r="L547" i="6"/>
  <c r="K547" i="6"/>
  <c r="K608" i="6"/>
  <c r="L608" i="6"/>
  <c r="K616" i="6"/>
  <c r="L616" i="6"/>
  <c r="K79" i="6"/>
  <c r="K81" i="6"/>
  <c r="K83" i="6"/>
  <c r="K85" i="6"/>
  <c r="K87" i="6"/>
  <c r="K89" i="6"/>
  <c r="K91" i="6"/>
  <c r="K93" i="6"/>
  <c r="K95" i="6"/>
  <c r="K97" i="6"/>
  <c r="K99" i="6"/>
  <c r="K101" i="6"/>
  <c r="K103" i="6"/>
  <c r="K105" i="6"/>
  <c r="K107" i="6"/>
  <c r="K114" i="6"/>
  <c r="K116" i="6"/>
  <c r="K118" i="6"/>
  <c r="K120" i="6"/>
  <c r="K122" i="6"/>
  <c r="K124" i="6"/>
  <c r="K126" i="6"/>
  <c r="K128" i="6"/>
  <c r="K130" i="6"/>
  <c r="K132" i="6"/>
  <c r="K134" i="6"/>
  <c r="K136" i="6"/>
  <c r="K138" i="6"/>
  <c r="K140" i="6"/>
  <c r="K147" i="6"/>
  <c r="K149" i="6"/>
  <c r="K151" i="6"/>
  <c r="K153" i="6"/>
  <c r="K155" i="6"/>
  <c r="K157" i="6"/>
  <c r="K159" i="6"/>
  <c r="K161" i="6"/>
  <c r="K163" i="6"/>
  <c r="K165" i="6"/>
  <c r="K167" i="6"/>
  <c r="K169" i="6"/>
  <c r="K171" i="6"/>
  <c r="K173" i="6"/>
  <c r="K175" i="6"/>
  <c r="K182" i="6"/>
  <c r="K184" i="6"/>
  <c r="K186" i="6"/>
  <c r="K188" i="6"/>
  <c r="K190" i="6"/>
  <c r="K192" i="6"/>
  <c r="K194" i="6"/>
  <c r="K196" i="6"/>
  <c r="K198" i="6"/>
  <c r="K200" i="6"/>
  <c r="K202" i="6"/>
  <c r="K204" i="6"/>
  <c r="K206" i="6"/>
  <c r="K208" i="6"/>
  <c r="K215" i="6"/>
  <c r="K217" i="6"/>
  <c r="K219" i="6"/>
  <c r="K221" i="6"/>
  <c r="K223" i="6"/>
  <c r="K225" i="6"/>
  <c r="K227" i="6"/>
  <c r="K229" i="6"/>
  <c r="K231" i="6"/>
  <c r="K233" i="6"/>
  <c r="K235" i="6"/>
  <c r="K237" i="6"/>
  <c r="K239" i="6"/>
  <c r="K241" i="6"/>
  <c r="K243" i="6"/>
  <c r="K250" i="6"/>
  <c r="K252" i="6"/>
  <c r="K254" i="6"/>
  <c r="K256" i="6"/>
  <c r="K258" i="6"/>
  <c r="K260" i="6"/>
  <c r="K262" i="6"/>
  <c r="K264" i="6"/>
  <c r="K266" i="6"/>
  <c r="K268" i="6"/>
  <c r="K270" i="6"/>
  <c r="K272" i="6"/>
  <c r="K274" i="6"/>
  <c r="K276" i="6"/>
  <c r="K283" i="6"/>
  <c r="K285" i="6"/>
  <c r="K287" i="6"/>
  <c r="K289" i="6"/>
  <c r="K291" i="6"/>
  <c r="K293" i="6"/>
  <c r="L296" i="6"/>
  <c r="L300" i="6"/>
  <c r="L304" i="6"/>
  <c r="L308" i="6"/>
  <c r="L317" i="6"/>
  <c r="L321" i="6"/>
  <c r="L325" i="6"/>
  <c r="L329" i="6"/>
  <c r="L333" i="6"/>
  <c r="L337" i="6"/>
  <c r="L341" i="6"/>
  <c r="L345" i="6"/>
  <c r="L354" i="6"/>
  <c r="L358" i="6"/>
  <c r="L362" i="6"/>
  <c r="L366" i="6"/>
  <c r="L370" i="6"/>
  <c r="L374" i="6"/>
  <c r="L387" i="6"/>
  <c r="K387" i="6"/>
  <c r="L395" i="6"/>
  <c r="K395" i="6"/>
  <c r="L403" i="6"/>
  <c r="K403" i="6"/>
  <c r="L411" i="6"/>
  <c r="K411" i="6"/>
  <c r="L424" i="6"/>
  <c r="K424" i="6"/>
  <c r="L432" i="6"/>
  <c r="K432" i="6"/>
  <c r="L440" i="6"/>
  <c r="K440" i="6"/>
  <c r="L453" i="6"/>
  <c r="K453" i="6"/>
  <c r="L461" i="6"/>
  <c r="K461" i="6"/>
  <c r="L469" i="6"/>
  <c r="K469" i="6"/>
  <c r="L477" i="6"/>
  <c r="K477" i="6"/>
  <c r="L389" i="6"/>
  <c r="K389" i="6"/>
  <c r="L397" i="6"/>
  <c r="K397" i="6"/>
  <c r="L405" i="6"/>
  <c r="K405" i="6"/>
  <c r="L413" i="6"/>
  <c r="K413" i="6"/>
  <c r="L426" i="6"/>
  <c r="K426" i="6"/>
  <c r="L434" i="6"/>
  <c r="K434" i="6"/>
  <c r="L442" i="6"/>
  <c r="K442" i="6"/>
  <c r="L455" i="6"/>
  <c r="K455" i="6"/>
  <c r="L463" i="6"/>
  <c r="K463" i="6"/>
  <c r="L471" i="6"/>
  <c r="K471" i="6"/>
  <c r="L479" i="6"/>
  <c r="L488" i="6"/>
  <c r="L492" i="6"/>
  <c r="L496" i="6"/>
  <c r="L500" i="6"/>
  <c r="L504" i="6"/>
  <c r="L508" i="6"/>
  <c r="L525" i="6"/>
  <c r="L533" i="6"/>
  <c r="K533" i="6"/>
  <c r="L541" i="6"/>
  <c r="K541" i="6"/>
  <c r="L549" i="6"/>
  <c r="K549" i="6"/>
  <c r="L562" i="6"/>
  <c r="K562" i="6"/>
  <c r="L535" i="6"/>
  <c r="K535" i="6"/>
  <c r="L543" i="6"/>
  <c r="K543" i="6"/>
  <c r="L556" i="6"/>
  <c r="K556" i="6"/>
  <c r="L564" i="6"/>
  <c r="K564" i="6"/>
  <c r="L506" i="6"/>
  <c r="L510" i="6"/>
  <c r="L514" i="6"/>
  <c r="L523" i="6"/>
  <c r="L527" i="6"/>
  <c r="L529" i="6"/>
  <c r="K529" i="6"/>
  <c r="L537" i="6"/>
  <c r="K537" i="6"/>
  <c r="L545" i="6"/>
  <c r="K545" i="6"/>
  <c r="L558" i="6"/>
  <c r="K558" i="6"/>
  <c r="L566" i="6"/>
  <c r="K566" i="6"/>
  <c r="K610" i="6"/>
  <c r="L610" i="6"/>
  <c r="K623" i="6"/>
  <c r="L623" i="6"/>
  <c r="K631" i="6"/>
  <c r="L631" i="6"/>
  <c r="K639" i="6"/>
  <c r="L639" i="6"/>
  <c r="K641" i="6"/>
  <c r="L641" i="6"/>
  <c r="K649" i="6"/>
  <c r="L649" i="6"/>
  <c r="K662" i="6"/>
  <c r="L662" i="6"/>
  <c r="K670" i="6"/>
  <c r="L670" i="6"/>
  <c r="K678" i="6"/>
  <c r="L678" i="6"/>
  <c r="K612" i="6"/>
  <c r="L612" i="6"/>
  <c r="K625" i="6"/>
  <c r="L625" i="6"/>
  <c r="K633" i="6"/>
  <c r="L633" i="6"/>
  <c r="K643" i="6"/>
  <c r="L643" i="6"/>
  <c r="K651" i="6"/>
  <c r="L651" i="6"/>
  <c r="K664" i="6"/>
  <c r="L664" i="6"/>
  <c r="K672" i="6"/>
  <c r="L672" i="6"/>
  <c r="K680" i="6"/>
  <c r="L680" i="6"/>
  <c r="L567" i="6"/>
  <c r="L571" i="6"/>
  <c r="L575" i="6"/>
  <c r="L579" i="6"/>
  <c r="L583" i="6"/>
  <c r="L592" i="6"/>
  <c r="L596" i="6"/>
  <c r="L600" i="6"/>
  <c r="L604" i="6"/>
  <c r="K606" i="6"/>
  <c r="L606" i="6"/>
  <c r="K614" i="6"/>
  <c r="L614" i="6"/>
  <c r="K627" i="6"/>
  <c r="L627" i="6"/>
  <c r="K635" i="6"/>
  <c r="L635" i="6"/>
  <c r="K645" i="6"/>
  <c r="L645" i="6"/>
  <c r="K658" i="6"/>
  <c r="L658" i="6"/>
  <c r="K666" i="6"/>
  <c r="L666" i="6"/>
  <c r="K674" i="6"/>
  <c r="L674" i="6"/>
  <c r="K682" i="6"/>
  <c r="L682" i="6"/>
  <c r="K69" i="6"/>
  <c r="K71" i="6"/>
  <c r="K73" i="6"/>
  <c r="I23" i="6" l="1"/>
  <c r="I24" i="6"/>
  <c r="I25" i="6"/>
  <c r="I26" i="6"/>
  <c r="I27" i="6"/>
  <c r="I28" i="6"/>
  <c r="I29" i="6"/>
  <c r="I30" i="6"/>
  <c r="I31" i="6"/>
  <c r="I32" i="6"/>
  <c r="I33" i="6"/>
  <c r="I34" i="6"/>
  <c r="I35" i="6"/>
  <c r="I36" i="6"/>
  <c r="I37" i="6"/>
  <c r="I38" i="6"/>
  <c r="I39" i="6"/>
  <c r="M685" i="5"/>
  <c r="M684" i="5"/>
  <c r="M683" i="5"/>
  <c r="M682" i="5"/>
  <c r="M681" i="5"/>
  <c r="M680" i="5"/>
  <c r="M679" i="5"/>
  <c r="M678" i="5"/>
  <c r="M677" i="5"/>
  <c r="M676" i="5"/>
  <c r="M675" i="5"/>
  <c r="M674" i="5"/>
  <c r="M673" i="5"/>
  <c r="M672" i="5"/>
  <c r="M671" i="5"/>
  <c r="M670" i="5"/>
  <c r="M669" i="5"/>
  <c r="M668" i="5"/>
  <c r="M667" i="5"/>
  <c r="M666" i="5"/>
  <c r="M665" i="5"/>
  <c r="M664" i="5"/>
  <c r="M663" i="5"/>
  <c r="M662" i="5"/>
  <c r="M661" i="5"/>
  <c r="M660" i="5"/>
  <c r="M659" i="5"/>
  <c r="M658" i="5"/>
  <c r="M657" i="5"/>
  <c r="M651" i="5"/>
  <c r="M650" i="5"/>
  <c r="M649" i="5"/>
  <c r="M648" i="5"/>
  <c r="M647" i="5"/>
  <c r="M646" i="5"/>
  <c r="M645" i="5"/>
  <c r="M644" i="5"/>
  <c r="M643" i="5"/>
  <c r="M642" i="5"/>
  <c r="M641" i="5"/>
  <c r="M640" i="5"/>
  <c r="M639" i="5"/>
  <c r="M638" i="5"/>
  <c r="M637" i="5"/>
  <c r="M636" i="5"/>
  <c r="M635" i="5"/>
  <c r="M634" i="5"/>
  <c r="M633" i="5"/>
  <c r="M632" i="5"/>
  <c r="M631" i="5"/>
  <c r="M630" i="5"/>
  <c r="M629" i="5"/>
  <c r="M628" i="5"/>
  <c r="M627" i="5"/>
  <c r="M626" i="5"/>
  <c r="M625" i="5"/>
  <c r="M624" i="5"/>
  <c r="M623" i="5"/>
  <c r="M617" i="5"/>
  <c r="M616" i="5"/>
  <c r="M615" i="5"/>
  <c r="M614" i="5"/>
  <c r="M613" i="5"/>
  <c r="M612" i="5"/>
  <c r="M611" i="5"/>
  <c r="M610" i="5"/>
  <c r="M609" i="5"/>
  <c r="M608" i="5"/>
  <c r="M607" i="5"/>
  <c r="M606" i="5"/>
  <c r="M605" i="5"/>
  <c r="M604" i="5"/>
  <c r="M603" i="5"/>
  <c r="M602" i="5"/>
  <c r="M601" i="5"/>
  <c r="M600" i="5"/>
  <c r="M599" i="5"/>
  <c r="M598" i="5"/>
  <c r="M597" i="5"/>
  <c r="M596" i="5"/>
  <c r="M595" i="5"/>
  <c r="M594" i="5"/>
  <c r="M593" i="5"/>
  <c r="M592" i="5"/>
  <c r="M591" i="5"/>
  <c r="M590" i="5"/>
  <c r="M589" i="5"/>
  <c r="M583" i="5"/>
  <c r="M582" i="5"/>
  <c r="M581" i="5"/>
  <c r="M580" i="5"/>
  <c r="M579" i="5"/>
  <c r="M578" i="5"/>
  <c r="M577" i="5"/>
  <c r="M576" i="5"/>
  <c r="M575" i="5"/>
  <c r="M574" i="5"/>
  <c r="M573" i="5"/>
  <c r="M572" i="5"/>
  <c r="M571" i="5"/>
  <c r="M570" i="5"/>
  <c r="M569" i="5"/>
  <c r="M568" i="5"/>
  <c r="M567" i="5"/>
  <c r="M566" i="5"/>
  <c r="M565" i="5"/>
  <c r="M564" i="5"/>
  <c r="M563" i="5"/>
  <c r="M562" i="5"/>
  <c r="M561" i="5"/>
  <c r="M560" i="5"/>
  <c r="M559" i="5"/>
  <c r="M558" i="5"/>
  <c r="M557" i="5"/>
  <c r="M556" i="5"/>
  <c r="M555" i="5"/>
  <c r="M549" i="5"/>
  <c r="M548" i="5"/>
  <c r="M547" i="5"/>
  <c r="M546" i="5"/>
  <c r="M545" i="5"/>
  <c r="M544" i="5"/>
  <c r="M543" i="5"/>
  <c r="M542" i="5"/>
  <c r="M541" i="5"/>
  <c r="M540" i="5"/>
  <c r="M539" i="5"/>
  <c r="M538" i="5"/>
  <c r="M537" i="5"/>
  <c r="M536" i="5"/>
  <c r="M535" i="5"/>
  <c r="M534" i="5"/>
  <c r="M533" i="5"/>
  <c r="M532" i="5"/>
  <c r="M531" i="5"/>
  <c r="M530" i="5"/>
  <c r="M529" i="5"/>
  <c r="M528" i="5"/>
  <c r="M527" i="5"/>
  <c r="M526" i="5"/>
  <c r="M525" i="5"/>
  <c r="M524" i="5"/>
  <c r="M523" i="5"/>
  <c r="M522" i="5"/>
  <c r="M521" i="5"/>
  <c r="M515" i="5"/>
  <c r="M514" i="5"/>
  <c r="M513" i="5"/>
  <c r="M512" i="5"/>
  <c r="M511" i="5"/>
  <c r="M510" i="5"/>
  <c r="M509" i="5"/>
  <c r="M508" i="5"/>
  <c r="M507" i="5"/>
  <c r="M506" i="5"/>
  <c r="M505" i="5"/>
  <c r="M504" i="5"/>
  <c r="M503" i="5"/>
  <c r="M502" i="5"/>
  <c r="M501" i="5"/>
  <c r="M500" i="5"/>
  <c r="M499" i="5"/>
  <c r="M498" i="5"/>
  <c r="M497" i="5"/>
  <c r="M496" i="5"/>
  <c r="M495" i="5"/>
  <c r="M494" i="5"/>
  <c r="M493" i="5"/>
  <c r="M492" i="5"/>
  <c r="M491" i="5"/>
  <c r="M490" i="5"/>
  <c r="M489" i="5"/>
  <c r="M488" i="5"/>
  <c r="M487" i="5"/>
  <c r="M481" i="5"/>
  <c r="M480" i="5"/>
  <c r="M479" i="5"/>
  <c r="M478" i="5"/>
  <c r="M477" i="5"/>
  <c r="M476" i="5"/>
  <c r="M475" i="5"/>
  <c r="M474" i="5"/>
  <c r="M473" i="5"/>
  <c r="M472" i="5"/>
  <c r="M471" i="5"/>
  <c r="M470" i="5"/>
  <c r="M469" i="5"/>
  <c r="M468" i="5"/>
  <c r="M467" i="5"/>
  <c r="M466" i="5"/>
  <c r="M465" i="5"/>
  <c r="M464" i="5"/>
  <c r="M463" i="5"/>
  <c r="M462" i="5"/>
  <c r="M461" i="5"/>
  <c r="M460" i="5"/>
  <c r="M459" i="5"/>
  <c r="M458" i="5"/>
  <c r="M457" i="5"/>
  <c r="M456" i="5"/>
  <c r="M455" i="5"/>
  <c r="M454" i="5"/>
  <c r="M453" i="5"/>
  <c r="M447" i="5"/>
  <c r="M446" i="5"/>
  <c r="M445" i="5"/>
  <c r="M444" i="5"/>
  <c r="M443" i="5"/>
  <c r="M442" i="5"/>
  <c r="M441" i="5"/>
  <c r="M440" i="5"/>
  <c r="M439" i="5"/>
  <c r="M438" i="5"/>
  <c r="M437" i="5"/>
  <c r="M436" i="5"/>
  <c r="M435" i="5"/>
  <c r="M434" i="5"/>
  <c r="M433" i="5"/>
  <c r="M432" i="5"/>
  <c r="M431" i="5"/>
  <c r="M430" i="5"/>
  <c r="M429" i="5"/>
  <c r="M428" i="5"/>
  <c r="M427" i="5"/>
  <c r="M426" i="5"/>
  <c r="M425" i="5"/>
  <c r="M424" i="5"/>
  <c r="M423" i="5"/>
  <c r="M422" i="5"/>
  <c r="M421" i="5"/>
  <c r="M420" i="5"/>
  <c r="M419" i="5"/>
  <c r="M413" i="5"/>
  <c r="M412" i="5"/>
  <c r="M411" i="5"/>
  <c r="M410" i="5"/>
  <c r="M409" i="5"/>
  <c r="M408" i="5"/>
  <c r="M407" i="5"/>
  <c r="M406" i="5"/>
  <c r="M405" i="5"/>
  <c r="M404" i="5"/>
  <c r="M403" i="5"/>
  <c r="M402" i="5"/>
  <c r="M401" i="5"/>
  <c r="M400" i="5"/>
  <c r="M399" i="5"/>
  <c r="M398" i="5"/>
  <c r="M397" i="5"/>
  <c r="M396" i="5"/>
  <c r="M395" i="5"/>
  <c r="M394" i="5"/>
  <c r="M393" i="5"/>
  <c r="M392" i="5"/>
  <c r="M391" i="5"/>
  <c r="M390" i="5"/>
  <c r="M389" i="5"/>
  <c r="M388" i="5"/>
  <c r="M387" i="5"/>
  <c r="M386" i="5"/>
  <c r="M385" i="5"/>
  <c r="M379" i="5"/>
  <c r="M378" i="5"/>
  <c r="M377" i="5"/>
  <c r="M376" i="5"/>
  <c r="M375" i="5"/>
  <c r="M374" i="5"/>
  <c r="M373" i="5"/>
  <c r="M372" i="5"/>
  <c r="M371" i="5"/>
  <c r="M370" i="5"/>
  <c r="M369" i="5"/>
  <c r="M368" i="5"/>
  <c r="M367" i="5"/>
  <c r="M366" i="5"/>
  <c r="M365" i="5"/>
  <c r="M364" i="5"/>
  <c r="M363" i="5"/>
  <c r="M362" i="5"/>
  <c r="M361" i="5"/>
  <c r="M360" i="5"/>
  <c r="M359" i="5"/>
  <c r="M358" i="5"/>
  <c r="M357" i="5"/>
  <c r="M356" i="5"/>
  <c r="M355" i="5"/>
  <c r="M354" i="5"/>
  <c r="M353" i="5"/>
  <c r="M352" i="5"/>
  <c r="M351" i="5"/>
  <c r="M345" i="5"/>
  <c r="M344" i="5"/>
  <c r="M343" i="5"/>
  <c r="M342" i="5"/>
  <c r="M341" i="5"/>
  <c r="M340" i="5"/>
  <c r="M339" i="5"/>
  <c r="M338" i="5"/>
  <c r="M337" i="5"/>
  <c r="M336" i="5"/>
  <c r="M335" i="5"/>
  <c r="M334" i="5"/>
  <c r="M333" i="5"/>
  <c r="M332" i="5"/>
  <c r="M331" i="5"/>
  <c r="M330" i="5"/>
  <c r="M329" i="5"/>
  <c r="M328" i="5"/>
  <c r="M327" i="5"/>
  <c r="M326" i="5"/>
  <c r="M325" i="5"/>
  <c r="M324" i="5"/>
  <c r="M323" i="5"/>
  <c r="M322" i="5"/>
  <c r="M321" i="5"/>
  <c r="M320" i="5"/>
  <c r="M319" i="5"/>
  <c r="M318" i="5"/>
  <c r="M317" i="5"/>
  <c r="M311" i="5"/>
  <c r="M310" i="5"/>
  <c r="M309" i="5"/>
  <c r="M308" i="5"/>
  <c r="M307" i="5"/>
  <c r="M306" i="5"/>
  <c r="M305" i="5"/>
  <c r="M304" i="5"/>
  <c r="M303" i="5"/>
  <c r="M302" i="5"/>
  <c r="M301" i="5"/>
  <c r="M300" i="5"/>
  <c r="M299" i="5"/>
  <c r="M298" i="5"/>
  <c r="M297" i="5"/>
  <c r="M296" i="5"/>
  <c r="M295" i="5"/>
  <c r="M294" i="5"/>
  <c r="M293" i="5"/>
  <c r="M292" i="5"/>
  <c r="M291" i="5"/>
  <c r="M290" i="5"/>
  <c r="M289" i="5"/>
  <c r="M288" i="5"/>
  <c r="M287" i="5"/>
  <c r="M286" i="5"/>
  <c r="M285" i="5"/>
  <c r="M284" i="5"/>
  <c r="M283" i="5"/>
  <c r="M277" i="5"/>
  <c r="M276" i="5"/>
  <c r="M275" i="5"/>
  <c r="M274" i="5"/>
  <c r="M273" i="5"/>
  <c r="M272" i="5"/>
  <c r="M271" i="5"/>
  <c r="M270" i="5"/>
  <c r="M269" i="5"/>
  <c r="M268" i="5"/>
  <c r="M267" i="5"/>
  <c r="M266" i="5"/>
  <c r="M265" i="5"/>
  <c r="M264" i="5"/>
  <c r="M263" i="5"/>
  <c r="M262" i="5"/>
  <c r="M261" i="5"/>
  <c r="M260" i="5"/>
  <c r="M259" i="5"/>
  <c r="M258" i="5"/>
  <c r="M257" i="5"/>
  <c r="M256" i="5"/>
  <c r="M255" i="5"/>
  <c r="M254" i="5"/>
  <c r="M253" i="5"/>
  <c r="M252" i="5"/>
  <c r="M251" i="5"/>
  <c r="M250" i="5"/>
  <c r="M249" i="5"/>
  <c r="M243" i="5"/>
  <c r="M242" i="5"/>
  <c r="M241" i="5"/>
  <c r="M240" i="5"/>
  <c r="M239" i="5"/>
  <c r="M238" i="5"/>
  <c r="M237" i="5"/>
  <c r="M236" i="5"/>
  <c r="M235" i="5"/>
  <c r="M234" i="5"/>
  <c r="M233" i="5"/>
  <c r="M232" i="5"/>
  <c r="M231" i="5"/>
  <c r="M230" i="5"/>
  <c r="M229" i="5"/>
  <c r="M228" i="5"/>
  <c r="M227" i="5"/>
  <c r="M226" i="5"/>
  <c r="M225" i="5"/>
  <c r="M224" i="5"/>
  <c r="M223" i="5"/>
  <c r="M222" i="5"/>
  <c r="M221" i="5"/>
  <c r="M220" i="5"/>
  <c r="M219" i="5"/>
  <c r="M218" i="5"/>
  <c r="M217" i="5"/>
  <c r="M216" i="5"/>
  <c r="M215" i="5"/>
  <c r="M209" i="5"/>
  <c r="M208" i="5"/>
  <c r="M207" i="5"/>
  <c r="M206" i="5"/>
  <c r="M205" i="5"/>
  <c r="M204" i="5"/>
  <c r="M203" i="5"/>
  <c r="M202" i="5"/>
  <c r="M201" i="5"/>
  <c r="M200" i="5"/>
  <c r="M199" i="5"/>
  <c r="M198" i="5"/>
  <c r="M197" i="5"/>
  <c r="M196" i="5"/>
  <c r="M195" i="5"/>
  <c r="M194" i="5"/>
  <c r="M193" i="5"/>
  <c r="M192" i="5"/>
  <c r="M191" i="5"/>
  <c r="M190" i="5"/>
  <c r="M189" i="5"/>
  <c r="M188" i="5"/>
  <c r="M187" i="5"/>
  <c r="M186" i="5"/>
  <c r="M185" i="5"/>
  <c r="M184" i="5"/>
  <c r="M183" i="5"/>
  <c r="M182" i="5"/>
  <c r="M181" i="5"/>
  <c r="M175" i="5"/>
  <c r="M174" i="5"/>
  <c r="M173" i="5"/>
  <c r="M172" i="5"/>
  <c r="M171" i="5"/>
  <c r="M170" i="5"/>
  <c r="M169" i="5"/>
  <c r="M168" i="5"/>
  <c r="M167" i="5"/>
  <c r="M166" i="5"/>
  <c r="M165" i="5"/>
  <c r="M164" i="5"/>
  <c r="M163" i="5"/>
  <c r="M162" i="5"/>
  <c r="M161" i="5"/>
  <c r="M160" i="5"/>
  <c r="M159" i="5"/>
  <c r="M158" i="5"/>
  <c r="M157" i="5"/>
  <c r="M156" i="5"/>
  <c r="M155" i="5"/>
  <c r="M154" i="5"/>
  <c r="M153" i="5"/>
  <c r="M152" i="5"/>
  <c r="M151" i="5"/>
  <c r="M150" i="5"/>
  <c r="M149" i="5"/>
  <c r="M148" i="5"/>
  <c r="M147" i="5"/>
  <c r="M141" i="5"/>
  <c r="M140" i="5"/>
  <c r="M139" i="5"/>
  <c r="M138" i="5"/>
  <c r="M137" i="5"/>
  <c r="M136" i="5"/>
  <c r="M135" i="5"/>
  <c r="M134" i="5"/>
  <c r="M133" i="5"/>
  <c r="M132" i="5"/>
  <c r="M131" i="5"/>
  <c r="M130" i="5"/>
  <c r="M129" i="5"/>
  <c r="M128" i="5"/>
  <c r="M127" i="5"/>
  <c r="M126" i="5"/>
  <c r="M125" i="5"/>
  <c r="M124" i="5"/>
  <c r="M123" i="5"/>
  <c r="M122" i="5"/>
  <c r="M121" i="5"/>
  <c r="M120" i="5"/>
  <c r="M119" i="5"/>
  <c r="M118" i="5"/>
  <c r="M117" i="5"/>
  <c r="M116" i="5"/>
  <c r="M115" i="5"/>
  <c r="M114" i="5"/>
  <c r="M113" i="5"/>
  <c r="M107" i="5"/>
  <c r="M106" i="5"/>
  <c r="M105" i="5"/>
  <c r="M104" i="5"/>
  <c r="M103" i="5"/>
  <c r="M102" i="5"/>
  <c r="M101" i="5"/>
  <c r="M100" i="5"/>
  <c r="M99" i="5"/>
  <c r="M98" i="5"/>
  <c r="M97" i="5"/>
  <c r="M96" i="5"/>
  <c r="M95" i="5"/>
  <c r="M94" i="5"/>
  <c r="M93" i="5"/>
  <c r="M92" i="5"/>
  <c r="M91" i="5"/>
  <c r="M90" i="5"/>
  <c r="M89" i="5"/>
  <c r="M88" i="5"/>
  <c r="M87" i="5"/>
  <c r="M86" i="5"/>
  <c r="M85" i="5"/>
  <c r="M84" i="5"/>
  <c r="M83" i="5"/>
  <c r="M82" i="5"/>
  <c r="M81" i="5"/>
  <c r="M80" i="5"/>
  <c r="M79" i="5"/>
  <c r="M73" i="5"/>
  <c r="M72" i="5"/>
  <c r="M71" i="5"/>
  <c r="M70" i="5"/>
  <c r="M69" i="5"/>
  <c r="M68" i="5"/>
  <c r="M67" i="5"/>
  <c r="M66" i="5"/>
  <c r="M65" i="5"/>
  <c r="M64" i="5"/>
  <c r="M63" i="5"/>
  <c r="M62" i="5"/>
  <c r="M61" i="5"/>
  <c r="M60" i="5"/>
  <c r="M59" i="5"/>
  <c r="M58" i="5"/>
  <c r="M57" i="5"/>
  <c r="M56" i="5"/>
  <c r="M55" i="5"/>
  <c r="M54" i="5"/>
  <c r="M53" i="5"/>
  <c r="M52" i="5"/>
  <c r="M51" i="5"/>
  <c r="M50" i="5"/>
  <c r="M49" i="5"/>
  <c r="M48" i="5"/>
  <c r="M47" i="5"/>
  <c r="M46" i="5"/>
  <c r="M45" i="5"/>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685" i="3"/>
  <c r="M684" i="3"/>
  <c r="M683" i="3"/>
  <c r="M682" i="3"/>
  <c r="M681" i="3"/>
  <c r="M680" i="3"/>
  <c r="M679" i="3"/>
  <c r="M678" i="3"/>
  <c r="M677" i="3"/>
  <c r="M676" i="3"/>
  <c r="M675" i="3"/>
  <c r="M674" i="3"/>
  <c r="M673" i="3"/>
  <c r="M672" i="3"/>
  <c r="M671" i="3"/>
  <c r="M670" i="3"/>
  <c r="M669" i="3"/>
  <c r="M668" i="3"/>
  <c r="M667" i="3"/>
  <c r="M666" i="3"/>
  <c r="M665" i="3"/>
  <c r="M664" i="3"/>
  <c r="M663" i="3"/>
  <c r="M662" i="3"/>
  <c r="M661" i="3"/>
  <c r="M660" i="3"/>
  <c r="M659" i="3"/>
  <c r="M658" i="3"/>
  <c r="M657" i="3"/>
  <c r="M651" i="3"/>
  <c r="M650" i="3"/>
  <c r="M649" i="3"/>
  <c r="M648" i="3"/>
  <c r="M647" i="3"/>
  <c r="M646" i="3"/>
  <c r="M645" i="3"/>
  <c r="M644" i="3"/>
  <c r="M643" i="3"/>
  <c r="M642" i="3"/>
  <c r="M641" i="3"/>
  <c r="M640" i="3"/>
  <c r="M639" i="3"/>
  <c r="M638" i="3"/>
  <c r="M637" i="3"/>
  <c r="M636" i="3"/>
  <c r="M635" i="3"/>
  <c r="M634" i="3"/>
  <c r="M633" i="3"/>
  <c r="M632" i="3"/>
  <c r="M631" i="3"/>
  <c r="M630" i="3"/>
  <c r="M629" i="3"/>
  <c r="M628" i="3"/>
  <c r="M627" i="3"/>
  <c r="M626" i="3"/>
  <c r="M625" i="3"/>
  <c r="M624" i="3"/>
  <c r="M623" i="3"/>
  <c r="M617" i="3"/>
  <c r="M616" i="3"/>
  <c r="M615" i="3"/>
  <c r="M614" i="3"/>
  <c r="M613" i="3"/>
  <c r="M612" i="3"/>
  <c r="M611" i="3"/>
  <c r="M610" i="3"/>
  <c r="M609" i="3"/>
  <c r="M608" i="3"/>
  <c r="M607" i="3"/>
  <c r="M606" i="3"/>
  <c r="M605" i="3"/>
  <c r="M604" i="3"/>
  <c r="M603" i="3"/>
  <c r="M602" i="3"/>
  <c r="M601" i="3"/>
  <c r="M600" i="3"/>
  <c r="M599" i="3"/>
  <c r="M598" i="3"/>
  <c r="M597" i="3"/>
  <c r="M596" i="3"/>
  <c r="M595" i="3"/>
  <c r="M594" i="3"/>
  <c r="M593" i="3"/>
  <c r="M592" i="3"/>
  <c r="M591" i="3"/>
  <c r="M590" i="3"/>
  <c r="M589" i="3"/>
  <c r="M583" i="3"/>
  <c r="M582" i="3"/>
  <c r="M581" i="3"/>
  <c r="M580" i="3"/>
  <c r="M579" i="3"/>
  <c r="M578" i="3"/>
  <c r="M577" i="3"/>
  <c r="M576" i="3"/>
  <c r="M575" i="3"/>
  <c r="M574" i="3"/>
  <c r="M573" i="3"/>
  <c r="M572" i="3"/>
  <c r="M571" i="3"/>
  <c r="M570" i="3"/>
  <c r="M569" i="3"/>
  <c r="M568" i="3"/>
  <c r="M567" i="3"/>
  <c r="M566" i="3"/>
  <c r="M565" i="3"/>
  <c r="M564" i="3"/>
  <c r="M563" i="3"/>
  <c r="M562" i="3"/>
  <c r="M561" i="3"/>
  <c r="M560" i="3"/>
  <c r="M559" i="3"/>
  <c r="M558" i="3"/>
  <c r="M557" i="3"/>
  <c r="M556" i="3"/>
  <c r="M555" i="3"/>
  <c r="M549" i="3"/>
  <c r="M548" i="3"/>
  <c r="M547" i="3"/>
  <c r="M546" i="3"/>
  <c r="M545" i="3"/>
  <c r="M544" i="3"/>
  <c r="M543" i="3"/>
  <c r="M542" i="3"/>
  <c r="M541" i="3"/>
  <c r="M540" i="3"/>
  <c r="M539" i="3"/>
  <c r="M538" i="3"/>
  <c r="M537" i="3"/>
  <c r="M536" i="3"/>
  <c r="M535" i="3"/>
  <c r="M534" i="3"/>
  <c r="M533" i="3"/>
  <c r="M532" i="3"/>
  <c r="M531" i="3"/>
  <c r="M530" i="3"/>
  <c r="M529" i="3"/>
  <c r="M528" i="3"/>
  <c r="M527" i="3"/>
  <c r="M526" i="3"/>
  <c r="M525" i="3"/>
  <c r="M524" i="3"/>
  <c r="M523" i="3"/>
  <c r="M522" i="3"/>
  <c r="M521" i="3"/>
  <c r="M515" i="3"/>
  <c r="M514" i="3"/>
  <c r="M513" i="3"/>
  <c r="M512" i="3"/>
  <c r="M511" i="3"/>
  <c r="M510" i="3"/>
  <c r="M509" i="3"/>
  <c r="M508" i="3"/>
  <c r="M507" i="3"/>
  <c r="M506" i="3"/>
  <c r="M505" i="3"/>
  <c r="M504" i="3"/>
  <c r="M503" i="3"/>
  <c r="M502" i="3"/>
  <c r="M501" i="3"/>
  <c r="M500" i="3"/>
  <c r="M499" i="3"/>
  <c r="M498" i="3"/>
  <c r="M497" i="3"/>
  <c r="M496" i="3"/>
  <c r="M495" i="3"/>
  <c r="M494" i="3"/>
  <c r="M493" i="3"/>
  <c r="M492" i="3"/>
  <c r="M491" i="3"/>
  <c r="M490" i="3"/>
  <c r="M489" i="3"/>
  <c r="M488" i="3"/>
  <c r="M487" i="3"/>
  <c r="M481" i="3"/>
  <c r="M480" i="3"/>
  <c r="M479" i="3"/>
  <c r="M478" i="3"/>
  <c r="M477" i="3"/>
  <c r="M476" i="3"/>
  <c r="M475" i="3"/>
  <c r="M474" i="3"/>
  <c r="M473" i="3"/>
  <c r="M472" i="3"/>
  <c r="M471" i="3"/>
  <c r="M470" i="3"/>
  <c r="M469" i="3"/>
  <c r="M468" i="3"/>
  <c r="M467" i="3"/>
  <c r="M466" i="3"/>
  <c r="M465" i="3"/>
  <c r="M464" i="3"/>
  <c r="M463" i="3"/>
  <c r="M462" i="3"/>
  <c r="M461" i="3"/>
  <c r="M460" i="3"/>
  <c r="M459" i="3"/>
  <c r="M458" i="3"/>
  <c r="M457" i="3"/>
  <c r="M456" i="3"/>
  <c r="M455" i="3"/>
  <c r="M454" i="3"/>
  <c r="M453" i="3"/>
  <c r="M447" i="3"/>
  <c r="M446" i="3"/>
  <c r="M445" i="3"/>
  <c r="M444" i="3"/>
  <c r="M443" i="3"/>
  <c r="M442" i="3"/>
  <c r="M441" i="3"/>
  <c r="M440" i="3"/>
  <c r="M439" i="3"/>
  <c r="M438" i="3"/>
  <c r="M437" i="3"/>
  <c r="M436" i="3"/>
  <c r="M435" i="3"/>
  <c r="M434" i="3"/>
  <c r="M433" i="3"/>
  <c r="M432" i="3"/>
  <c r="M431" i="3"/>
  <c r="M430" i="3"/>
  <c r="M429" i="3"/>
  <c r="M428" i="3"/>
  <c r="M427" i="3"/>
  <c r="M426" i="3"/>
  <c r="M425" i="3"/>
  <c r="M424" i="3"/>
  <c r="M423" i="3"/>
  <c r="M422" i="3"/>
  <c r="M421" i="3"/>
  <c r="M420" i="3"/>
  <c r="M419" i="3"/>
  <c r="M413" i="3"/>
  <c r="M412" i="3"/>
  <c r="M411" i="3"/>
  <c r="M410" i="3"/>
  <c r="M409" i="3"/>
  <c r="M408" i="3"/>
  <c r="M407" i="3"/>
  <c r="M406" i="3"/>
  <c r="M405" i="3"/>
  <c r="M404" i="3"/>
  <c r="M403" i="3"/>
  <c r="M402" i="3"/>
  <c r="M401" i="3"/>
  <c r="M400" i="3"/>
  <c r="M399" i="3"/>
  <c r="M398" i="3"/>
  <c r="M397" i="3"/>
  <c r="M396" i="3"/>
  <c r="M395" i="3"/>
  <c r="M394" i="3"/>
  <c r="M393" i="3"/>
  <c r="M392" i="3"/>
  <c r="M391" i="3"/>
  <c r="M390" i="3"/>
  <c r="M389" i="3"/>
  <c r="M388" i="3"/>
  <c r="M387" i="3"/>
  <c r="M386" i="3"/>
  <c r="M385" i="3"/>
  <c r="M379" i="3"/>
  <c r="M378" i="3"/>
  <c r="M377" i="3"/>
  <c r="M376" i="3"/>
  <c r="M375" i="3"/>
  <c r="M374" i="3"/>
  <c r="M373" i="3"/>
  <c r="M372" i="3"/>
  <c r="M371" i="3"/>
  <c r="M370" i="3"/>
  <c r="M369" i="3"/>
  <c r="M368" i="3"/>
  <c r="M367" i="3"/>
  <c r="M366" i="3"/>
  <c r="M365" i="3"/>
  <c r="M364" i="3"/>
  <c r="M363" i="3"/>
  <c r="M362" i="3"/>
  <c r="M361" i="3"/>
  <c r="M360" i="3"/>
  <c r="M359" i="3"/>
  <c r="M358" i="3"/>
  <c r="M357" i="3"/>
  <c r="M356" i="3"/>
  <c r="M355" i="3"/>
  <c r="M354" i="3"/>
  <c r="M353" i="3"/>
  <c r="M352" i="3"/>
  <c r="M351" i="3"/>
  <c r="M345" i="3"/>
  <c r="M344" i="3"/>
  <c r="M343" i="3"/>
  <c r="M342" i="3"/>
  <c r="M341" i="3"/>
  <c r="M340" i="3"/>
  <c r="M339" i="3"/>
  <c r="M338" i="3"/>
  <c r="M337" i="3"/>
  <c r="M336" i="3"/>
  <c r="M335" i="3"/>
  <c r="M334" i="3"/>
  <c r="M333" i="3"/>
  <c r="M332" i="3"/>
  <c r="M331" i="3"/>
  <c r="M330" i="3"/>
  <c r="M329" i="3"/>
  <c r="M328" i="3"/>
  <c r="M327" i="3"/>
  <c r="M326" i="3"/>
  <c r="M325" i="3"/>
  <c r="M324" i="3"/>
  <c r="M323" i="3"/>
  <c r="M322" i="3"/>
  <c r="M321" i="3"/>
  <c r="M320" i="3"/>
  <c r="M319" i="3"/>
  <c r="M318" i="3"/>
  <c r="M317" i="3"/>
  <c r="M311" i="3"/>
  <c r="M310" i="3"/>
  <c r="M309" i="3"/>
  <c r="M308" i="3"/>
  <c r="M307" i="3"/>
  <c r="M306" i="3"/>
  <c r="M305" i="3"/>
  <c r="M304" i="3"/>
  <c r="M303" i="3"/>
  <c r="M302" i="3"/>
  <c r="M301" i="3"/>
  <c r="M300" i="3"/>
  <c r="M299" i="3"/>
  <c r="M298" i="3"/>
  <c r="M297" i="3"/>
  <c r="M296" i="3"/>
  <c r="M295" i="3"/>
  <c r="M294" i="3"/>
  <c r="M293" i="3"/>
  <c r="M292" i="3"/>
  <c r="M291" i="3"/>
  <c r="M290" i="3"/>
  <c r="M289" i="3"/>
  <c r="M288" i="3"/>
  <c r="M287" i="3"/>
  <c r="M286" i="3"/>
  <c r="M285" i="3"/>
  <c r="M284" i="3"/>
  <c r="M283" i="3"/>
  <c r="M277" i="3"/>
  <c r="M276" i="3"/>
  <c r="M275" i="3"/>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M218" i="3"/>
  <c r="M217" i="3"/>
  <c r="M216" i="3"/>
  <c r="M215" i="3"/>
  <c r="M209" i="3"/>
  <c r="M208" i="3"/>
  <c r="M207" i="3"/>
  <c r="M206" i="3"/>
  <c r="M205" i="3"/>
  <c r="M204" i="3"/>
  <c r="M203" i="3"/>
  <c r="M202" i="3"/>
  <c r="M201" i="3"/>
  <c r="M200" i="3"/>
  <c r="M199" i="3"/>
  <c r="M198" i="3"/>
  <c r="M197" i="3"/>
  <c r="M196" i="3"/>
  <c r="M195" i="3"/>
  <c r="M194" i="3"/>
  <c r="M193" i="3"/>
  <c r="M192" i="3"/>
  <c r="M191" i="3"/>
  <c r="M190" i="3"/>
  <c r="M189" i="3"/>
  <c r="M188" i="3"/>
  <c r="M187" i="3"/>
  <c r="M186" i="3"/>
  <c r="M185" i="3"/>
  <c r="M184" i="3"/>
  <c r="M183" i="3"/>
  <c r="M182" i="3"/>
  <c r="M181"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39" i="5"/>
  <c r="M38" i="5"/>
  <c r="M37" i="5"/>
  <c r="M36" i="5"/>
  <c r="M35" i="5"/>
  <c r="M34" i="5"/>
  <c r="M33" i="5"/>
  <c r="M32" i="5"/>
  <c r="M31" i="5"/>
  <c r="M30" i="5"/>
  <c r="M29" i="5"/>
  <c r="M28" i="5"/>
  <c r="M27" i="5"/>
  <c r="M26" i="5"/>
  <c r="M25" i="5"/>
  <c r="M24" i="5"/>
  <c r="M23" i="5"/>
  <c r="M22" i="5"/>
  <c r="M21" i="5"/>
  <c r="M20" i="5"/>
  <c r="M19" i="5"/>
  <c r="M18" i="5"/>
  <c r="M17" i="5"/>
  <c r="M16" i="5"/>
  <c r="M15" i="5"/>
  <c r="M14" i="5"/>
  <c r="M13" i="5"/>
  <c r="M12" i="5"/>
  <c r="M11" i="5"/>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15" i="2"/>
  <c r="M16" i="2"/>
  <c r="M17" i="2"/>
  <c r="M18" i="2"/>
  <c r="M19" i="2"/>
  <c r="M20" i="2"/>
  <c r="M21" i="2"/>
  <c r="M22" i="2"/>
  <c r="M23" i="2"/>
  <c r="M24" i="2"/>
  <c r="M25" i="2"/>
  <c r="M26" i="2"/>
  <c r="M27" i="2"/>
  <c r="M28" i="2"/>
  <c r="M29" i="2"/>
  <c r="M30" i="2"/>
  <c r="M31" i="2"/>
  <c r="M32" i="2"/>
  <c r="M33" i="2"/>
  <c r="M34" i="2"/>
  <c r="M35" i="2"/>
  <c r="M36" i="2"/>
  <c r="M37" i="2"/>
  <c r="M38" i="2"/>
  <c r="M39" i="2"/>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K38" i="6" l="1"/>
  <c r="L38" i="6"/>
  <c r="K34" i="6"/>
  <c r="L34" i="6"/>
  <c r="K30" i="6"/>
  <c r="L30" i="6"/>
  <c r="K26" i="6"/>
  <c r="L26" i="6"/>
  <c r="L37" i="6"/>
  <c r="K37" i="6"/>
  <c r="K33" i="6"/>
  <c r="L33" i="6"/>
  <c r="L29" i="6"/>
  <c r="K29" i="6"/>
  <c r="L25" i="6"/>
  <c r="K25" i="6"/>
  <c r="L36" i="6"/>
  <c r="K36" i="6"/>
  <c r="L32" i="6"/>
  <c r="K32" i="6"/>
  <c r="L28" i="6"/>
  <c r="K28" i="6"/>
  <c r="L24" i="6"/>
  <c r="K24" i="6"/>
  <c r="L39" i="6"/>
  <c r="K39" i="6"/>
  <c r="L35" i="6"/>
  <c r="K35" i="6"/>
  <c r="L31" i="6"/>
  <c r="K31" i="6"/>
  <c r="L27" i="6"/>
  <c r="K27" i="6"/>
  <c r="L23" i="6"/>
  <c r="K23" i="6"/>
  <c r="L11" i="1"/>
  <c r="C13" i="6" l="1"/>
  <c r="C12" i="6"/>
  <c r="C13" i="5"/>
  <c r="C12" i="5"/>
  <c r="C13" i="4"/>
  <c r="C12" i="4"/>
  <c r="C13" i="3"/>
  <c r="C12" i="3"/>
  <c r="C13" i="2"/>
  <c r="C12" i="2"/>
  <c r="A18" i="6"/>
  <c r="A17" i="6"/>
  <c r="A16" i="6"/>
  <c r="A18" i="5"/>
  <c r="A17" i="5"/>
  <c r="A16" i="5"/>
  <c r="A18" i="4"/>
  <c r="A17" i="4"/>
  <c r="A16" i="4"/>
  <c r="A18" i="3"/>
  <c r="A17" i="3"/>
  <c r="A16" i="3"/>
  <c r="A18" i="2"/>
  <c r="A17" i="2"/>
  <c r="A16" i="2"/>
  <c r="B18" i="6"/>
  <c r="B17" i="6"/>
  <c r="B16" i="6"/>
  <c r="B18" i="5"/>
  <c r="B17" i="5"/>
  <c r="B16" i="5"/>
  <c r="B18" i="4"/>
  <c r="B17" i="4"/>
  <c r="B16" i="4"/>
  <c r="B18" i="3"/>
  <c r="B17" i="3"/>
  <c r="B16" i="3"/>
  <c r="B18" i="2"/>
  <c r="B17" i="2"/>
  <c r="B16" i="2"/>
  <c r="B15" i="6"/>
  <c r="B14" i="6"/>
  <c r="B15" i="5"/>
  <c r="B14" i="5"/>
  <c r="B15" i="4"/>
  <c r="B14" i="4"/>
  <c r="B15" i="3"/>
  <c r="B14" i="3"/>
  <c r="B15" i="2"/>
  <c r="B14" i="2"/>
  <c r="B13" i="6"/>
  <c r="B12" i="6"/>
  <c r="B11" i="6"/>
  <c r="B13" i="5"/>
  <c r="B12" i="5"/>
  <c r="B11" i="5"/>
  <c r="B13" i="4"/>
  <c r="B12" i="4"/>
  <c r="B11" i="4"/>
  <c r="B13" i="3"/>
  <c r="B12" i="3"/>
  <c r="B11" i="3"/>
  <c r="B13" i="2"/>
  <c r="B12" i="2"/>
  <c r="B11" i="2"/>
  <c r="A15" i="6"/>
  <c r="A14" i="6"/>
  <c r="A13" i="6"/>
  <c r="A11" i="6"/>
  <c r="A15" i="5"/>
  <c r="A14" i="5"/>
  <c r="A13" i="5"/>
  <c r="A11" i="5"/>
  <c r="A15" i="4"/>
  <c r="A14" i="4"/>
  <c r="A13" i="4"/>
  <c r="A11" i="4"/>
  <c r="A15" i="3"/>
  <c r="A14" i="3"/>
  <c r="A13" i="3"/>
  <c r="A11" i="3"/>
  <c r="A15" i="2"/>
  <c r="A14" i="2"/>
  <c r="A13" i="2"/>
  <c r="A11" i="2"/>
  <c r="C11" i="6"/>
  <c r="C11" i="5"/>
  <c r="C11" i="4"/>
  <c r="C11" i="3"/>
  <c r="C11" i="2"/>
  <c r="T12" i="1" l="1"/>
  <c r="U12" i="1"/>
  <c r="V12" i="1"/>
  <c r="W12" i="1"/>
  <c r="T13" i="1"/>
  <c r="U13" i="1"/>
  <c r="V13" i="1"/>
  <c r="W13" i="1"/>
  <c r="T14" i="1"/>
  <c r="U14" i="1"/>
  <c r="V14" i="1"/>
  <c r="W14" i="1"/>
  <c r="T15" i="1"/>
  <c r="U15" i="1"/>
  <c r="V15" i="1"/>
  <c r="W15" i="1"/>
  <c r="T16" i="1"/>
  <c r="U16" i="1"/>
  <c r="V16" i="1"/>
  <c r="W16" i="1"/>
  <c r="T17" i="1"/>
  <c r="U17" i="1"/>
  <c r="V17" i="1"/>
  <c r="W17" i="1"/>
  <c r="T18" i="1"/>
  <c r="U18" i="1"/>
  <c r="V18" i="1"/>
  <c r="W18" i="1"/>
  <c r="T19" i="1"/>
  <c r="U19" i="1"/>
  <c r="V19" i="1"/>
  <c r="W19" i="1"/>
  <c r="T20" i="1"/>
  <c r="U20" i="1"/>
  <c r="V20" i="1"/>
  <c r="W20" i="1"/>
  <c r="T21" i="1"/>
  <c r="U21" i="1"/>
  <c r="V21" i="1"/>
  <c r="W21" i="1"/>
  <c r="T22" i="1"/>
  <c r="U22" i="1"/>
  <c r="V22" i="1"/>
  <c r="W22" i="1"/>
  <c r="T23" i="1"/>
  <c r="U23" i="1"/>
  <c r="V23" i="1"/>
  <c r="W23" i="1"/>
  <c r="T24" i="1"/>
  <c r="U24" i="1"/>
  <c r="V24" i="1"/>
  <c r="W24" i="1"/>
  <c r="T25" i="1"/>
  <c r="U25" i="1"/>
  <c r="V25" i="1"/>
  <c r="W25" i="1"/>
  <c r="T26" i="1"/>
  <c r="U26" i="1"/>
  <c r="V26" i="1"/>
  <c r="W26" i="1"/>
  <c r="T27" i="1"/>
  <c r="U27" i="1"/>
  <c r="V27" i="1"/>
  <c r="W27" i="1"/>
  <c r="T28" i="1"/>
  <c r="U28" i="1"/>
  <c r="V28" i="1"/>
  <c r="W28" i="1"/>
  <c r="T29" i="1"/>
  <c r="U29" i="1"/>
  <c r="V29" i="1"/>
  <c r="W29" i="1"/>
  <c r="T30" i="1"/>
  <c r="U30" i="1"/>
  <c r="V30" i="1"/>
  <c r="W30" i="1"/>
  <c r="T31" i="1"/>
  <c r="U31" i="1"/>
  <c r="V31" i="1"/>
  <c r="W31" i="1"/>
  <c r="T32" i="1"/>
  <c r="U32" i="1"/>
  <c r="V32" i="1"/>
  <c r="W32" i="1"/>
  <c r="T33" i="1"/>
  <c r="U33" i="1"/>
  <c r="V33" i="1"/>
  <c r="W33" i="1"/>
  <c r="T34" i="1"/>
  <c r="U34" i="1"/>
  <c r="V34" i="1"/>
  <c r="W34" i="1"/>
  <c r="T35" i="1"/>
  <c r="U35" i="1"/>
  <c r="V35" i="1"/>
  <c r="W35" i="1"/>
  <c r="T36" i="1"/>
  <c r="U36" i="1"/>
  <c r="V36" i="1"/>
  <c r="W36" i="1"/>
  <c r="T37" i="1"/>
  <c r="U37" i="1"/>
  <c r="V37" i="1"/>
  <c r="W37" i="1"/>
  <c r="T38" i="1"/>
  <c r="U38" i="1"/>
  <c r="V38" i="1"/>
  <c r="W38" i="1"/>
  <c r="T39" i="1"/>
  <c r="U39" i="1"/>
  <c r="V39" i="1"/>
  <c r="W39" i="1"/>
  <c r="T40" i="1"/>
  <c r="U40" i="1"/>
  <c r="T41" i="1"/>
  <c r="U41" i="1"/>
  <c r="V41" i="1"/>
  <c r="W41" i="1"/>
  <c r="T42" i="1"/>
  <c r="U42" i="1"/>
  <c r="V42" i="1"/>
  <c r="W42" i="1"/>
  <c r="T43" i="1"/>
  <c r="U43" i="1"/>
  <c r="V43" i="1"/>
  <c r="W43" i="1"/>
  <c r="T44" i="1"/>
  <c r="U44" i="1"/>
  <c r="V44" i="1"/>
  <c r="W44" i="1"/>
  <c r="T45" i="1"/>
  <c r="U45" i="1"/>
  <c r="V45" i="1"/>
  <c r="W45" i="1"/>
  <c r="T46" i="1"/>
  <c r="U46" i="1"/>
  <c r="V46" i="1"/>
  <c r="W46" i="1"/>
  <c r="T47" i="1"/>
  <c r="U47" i="1"/>
  <c r="V47" i="1"/>
  <c r="W47" i="1"/>
  <c r="T48" i="1"/>
  <c r="U48" i="1"/>
  <c r="V48" i="1"/>
  <c r="W48" i="1"/>
  <c r="T49" i="1"/>
  <c r="U49" i="1"/>
  <c r="V49" i="1"/>
  <c r="W49" i="1"/>
  <c r="T50" i="1"/>
  <c r="U50" i="1"/>
  <c r="V50" i="1"/>
  <c r="W50" i="1"/>
  <c r="T51" i="1"/>
  <c r="U51" i="1"/>
  <c r="V51" i="1"/>
  <c r="W51" i="1"/>
  <c r="T52" i="1"/>
  <c r="U52" i="1"/>
  <c r="V52" i="1"/>
  <c r="W52" i="1"/>
  <c r="T53" i="1"/>
  <c r="U53" i="1"/>
  <c r="V53" i="1"/>
  <c r="W53" i="1"/>
  <c r="T54" i="1"/>
  <c r="U54" i="1"/>
  <c r="V54" i="1"/>
  <c r="W54" i="1"/>
  <c r="T55" i="1"/>
  <c r="U55" i="1"/>
  <c r="V55" i="1"/>
  <c r="W55" i="1"/>
  <c r="T56" i="1"/>
  <c r="U56" i="1"/>
  <c r="V56" i="1"/>
  <c r="W56" i="1"/>
  <c r="T57" i="1"/>
  <c r="U57" i="1"/>
  <c r="V57" i="1"/>
  <c r="W57" i="1"/>
  <c r="T58" i="1"/>
  <c r="U58" i="1"/>
  <c r="V58" i="1"/>
  <c r="W58" i="1"/>
  <c r="T59" i="1"/>
  <c r="U59" i="1"/>
  <c r="V59" i="1"/>
  <c r="W59" i="1"/>
  <c r="T60" i="1"/>
  <c r="U60" i="1"/>
  <c r="V60" i="1"/>
  <c r="W60" i="1"/>
  <c r="T61" i="1"/>
  <c r="U61" i="1"/>
  <c r="V61" i="1"/>
  <c r="W61" i="1"/>
  <c r="T62" i="1"/>
  <c r="U62" i="1"/>
  <c r="V62" i="1"/>
  <c r="W62" i="1"/>
  <c r="T63" i="1"/>
  <c r="U63" i="1"/>
  <c r="V63" i="1"/>
  <c r="W63" i="1"/>
  <c r="T64" i="1"/>
  <c r="U64" i="1"/>
  <c r="V64" i="1"/>
  <c r="W64" i="1"/>
  <c r="T65" i="1"/>
  <c r="U65" i="1"/>
  <c r="V65" i="1"/>
  <c r="W65" i="1"/>
  <c r="T66" i="1"/>
  <c r="U66" i="1"/>
  <c r="V66" i="1"/>
  <c r="W66" i="1"/>
  <c r="T67" i="1"/>
  <c r="U67" i="1"/>
  <c r="V67" i="1"/>
  <c r="W67" i="1"/>
  <c r="T68" i="1"/>
  <c r="U68" i="1"/>
  <c r="V68" i="1"/>
  <c r="W68" i="1"/>
  <c r="T69" i="1"/>
  <c r="U69" i="1"/>
  <c r="V69" i="1"/>
  <c r="W69" i="1"/>
  <c r="T70" i="1"/>
  <c r="U70" i="1"/>
  <c r="V70" i="1"/>
  <c r="W70" i="1"/>
  <c r="T71" i="1"/>
  <c r="U71" i="1"/>
  <c r="V71" i="1"/>
  <c r="W71" i="1"/>
  <c r="T72" i="1"/>
  <c r="U72" i="1"/>
  <c r="V72" i="1"/>
  <c r="W72" i="1"/>
  <c r="T73" i="1"/>
  <c r="U73" i="1"/>
  <c r="V73" i="1"/>
  <c r="W73" i="1"/>
  <c r="T74" i="1"/>
  <c r="U74" i="1"/>
  <c r="T75" i="1"/>
  <c r="U75" i="1"/>
  <c r="V75" i="1"/>
  <c r="W75" i="1"/>
  <c r="T76" i="1"/>
  <c r="U76" i="1"/>
  <c r="V76" i="1"/>
  <c r="W76" i="1"/>
  <c r="T77" i="1"/>
  <c r="U77" i="1"/>
  <c r="V77" i="1"/>
  <c r="W77" i="1"/>
  <c r="T78" i="1"/>
  <c r="U78" i="1"/>
  <c r="V78" i="1"/>
  <c r="W78" i="1"/>
  <c r="T79" i="1"/>
  <c r="U79" i="1"/>
  <c r="V79" i="1"/>
  <c r="W79" i="1"/>
  <c r="T80" i="1"/>
  <c r="U80" i="1"/>
  <c r="V80" i="1"/>
  <c r="W80" i="1"/>
  <c r="T81" i="1"/>
  <c r="U81" i="1"/>
  <c r="V81" i="1"/>
  <c r="W81" i="1"/>
  <c r="T82" i="1"/>
  <c r="U82" i="1"/>
  <c r="V82" i="1"/>
  <c r="W82" i="1"/>
  <c r="T83" i="1"/>
  <c r="U83" i="1"/>
  <c r="V83" i="1"/>
  <c r="W83" i="1"/>
  <c r="T84" i="1"/>
  <c r="U84" i="1"/>
  <c r="V84" i="1"/>
  <c r="W84" i="1"/>
  <c r="T85" i="1"/>
  <c r="U85" i="1"/>
  <c r="V85" i="1"/>
  <c r="W85" i="1"/>
  <c r="T86" i="1"/>
  <c r="U86" i="1"/>
  <c r="V86" i="1"/>
  <c r="W86" i="1"/>
  <c r="T87" i="1"/>
  <c r="U87" i="1"/>
  <c r="V87" i="1"/>
  <c r="W87" i="1"/>
  <c r="T88" i="1"/>
  <c r="U88" i="1"/>
  <c r="V88" i="1"/>
  <c r="W88" i="1"/>
  <c r="T89" i="1"/>
  <c r="U89" i="1"/>
  <c r="V89" i="1"/>
  <c r="W89" i="1"/>
  <c r="T90" i="1"/>
  <c r="U90" i="1"/>
  <c r="V90" i="1"/>
  <c r="W90" i="1"/>
  <c r="T91" i="1"/>
  <c r="U91" i="1"/>
  <c r="V91" i="1"/>
  <c r="W91" i="1"/>
  <c r="T92" i="1"/>
  <c r="U92" i="1"/>
  <c r="V92" i="1"/>
  <c r="W92" i="1"/>
  <c r="T93" i="1"/>
  <c r="U93" i="1"/>
  <c r="V93" i="1"/>
  <c r="W93" i="1"/>
  <c r="T94" i="1"/>
  <c r="U94" i="1"/>
  <c r="V94" i="1"/>
  <c r="W94" i="1"/>
  <c r="T95" i="1"/>
  <c r="U95" i="1"/>
  <c r="V95" i="1"/>
  <c r="W95" i="1"/>
  <c r="T96" i="1"/>
  <c r="U96" i="1"/>
  <c r="V96" i="1"/>
  <c r="W96" i="1"/>
  <c r="T97" i="1"/>
  <c r="U97" i="1"/>
  <c r="V97" i="1"/>
  <c r="W97" i="1"/>
  <c r="T98" i="1"/>
  <c r="U98" i="1"/>
  <c r="V98" i="1"/>
  <c r="W98" i="1"/>
  <c r="T99" i="1"/>
  <c r="U99" i="1"/>
  <c r="V99" i="1"/>
  <c r="W99" i="1"/>
  <c r="T100" i="1"/>
  <c r="U100" i="1"/>
  <c r="V100" i="1"/>
  <c r="W100" i="1"/>
  <c r="T101" i="1"/>
  <c r="U101" i="1"/>
  <c r="V101" i="1"/>
  <c r="W101" i="1"/>
  <c r="T102" i="1"/>
  <c r="U102" i="1"/>
  <c r="V102" i="1"/>
  <c r="W102" i="1"/>
  <c r="T103" i="1"/>
  <c r="U103" i="1"/>
  <c r="V103" i="1"/>
  <c r="W103" i="1"/>
  <c r="T104" i="1"/>
  <c r="U104" i="1"/>
  <c r="V104" i="1"/>
  <c r="W104" i="1"/>
  <c r="T105" i="1"/>
  <c r="U105" i="1"/>
  <c r="V105" i="1"/>
  <c r="W105" i="1"/>
  <c r="T106" i="1"/>
  <c r="U106" i="1"/>
  <c r="V106" i="1"/>
  <c r="W106" i="1"/>
  <c r="T107" i="1"/>
  <c r="U107" i="1"/>
  <c r="V107" i="1"/>
  <c r="W107" i="1"/>
  <c r="W11" i="1"/>
  <c r="V11" i="1"/>
  <c r="U11" i="1"/>
  <c r="T11" i="1"/>
  <c r="U654" i="1" l="1"/>
  <c r="T654" i="1"/>
  <c r="U620" i="1"/>
  <c r="T620" i="1"/>
  <c r="U586" i="1"/>
  <c r="T586" i="1"/>
  <c r="U552" i="1"/>
  <c r="T552" i="1"/>
  <c r="U518" i="1"/>
  <c r="T518" i="1"/>
  <c r="U484" i="1"/>
  <c r="T484" i="1"/>
  <c r="U450" i="1"/>
  <c r="T450" i="1"/>
  <c r="U416" i="1"/>
  <c r="T416" i="1"/>
  <c r="U382" i="1"/>
  <c r="T382" i="1"/>
  <c r="U348" i="1"/>
  <c r="T348" i="1"/>
  <c r="U314" i="1"/>
  <c r="T314" i="1"/>
  <c r="U280" i="1"/>
  <c r="T280" i="1"/>
  <c r="U246" i="1"/>
  <c r="T246" i="1"/>
  <c r="U212" i="1"/>
  <c r="T212" i="1"/>
  <c r="U178" i="1"/>
  <c r="T178" i="1"/>
  <c r="U144" i="1"/>
  <c r="T144" i="1"/>
  <c r="U110" i="1"/>
  <c r="T110" i="1"/>
  <c r="Q73" i="1" l="1"/>
  <c r="Q72" i="1"/>
  <c r="Q71" i="1"/>
  <c r="Q70" i="1"/>
  <c r="Q69" i="1"/>
  <c r="Q68" i="1"/>
  <c r="Q67" i="1"/>
  <c r="Q66" i="1"/>
  <c r="Q65" i="1"/>
  <c r="Q64" i="1"/>
  <c r="Q63" i="1"/>
  <c r="Q62" i="1"/>
  <c r="Q61" i="1"/>
  <c r="Q60" i="1"/>
  <c r="Q59" i="1"/>
  <c r="Q58" i="1"/>
  <c r="Q57" i="1"/>
  <c r="Q55" i="1"/>
  <c r="Q56" i="1"/>
  <c r="Q54" i="1"/>
  <c r="Q53" i="1"/>
  <c r="Q52" i="1"/>
  <c r="Q51" i="1"/>
  <c r="Q50" i="1"/>
  <c r="Q49" i="1"/>
  <c r="Q48" i="1"/>
  <c r="Q47" i="1"/>
  <c r="Q46" i="1"/>
  <c r="Q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R66" i="1"/>
  <c r="S66" i="1"/>
  <c r="R67" i="1"/>
  <c r="S67" i="1"/>
  <c r="R68" i="1"/>
  <c r="S68" i="1"/>
  <c r="R69" i="1"/>
  <c r="S69" i="1"/>
  <c r="R70" i="1"/>
  <c r="S70" i="1"/>
  <c r="R71" i="1"/>
  <c r="S71" i="1"/>
  <c r="R72" i="1"/>
  <c r="S72" i="1"/>
  <c r="R73" i="1"/>
  <c r="S73" i="1"/>
  <c r="Q79" i="1"/>
  <c r="R79" i="1"/>
  <c r="S79" i="1"/>
  <c r="Q80" i="1"/>
  <c r="R80" i="1"/>
  <c r="S80" i="1"/>
  <c r="Q81" i="1"/>
  <c r="R81" i="1"/>
  <c r="S81" i="1"/>
  <c r="Q82" i="1"/>
  <c r="R82" i="1"/>
  <c r="S82" i="1"/>
  <c r="Q83" i="1"/>
  <c r="R83" i="1"/>
  <c r="S83" i="1"/>
  <c r="Q84" i="1"/>
  <c r="R84" i="1"/>
  <c r="S84" i="1"/>
  <c r="Q85" i="1"/>
  <c r="R85" i="1"/>
  <c r="S85" i="1"/>
  <c r="Q86" i="1"/>
  <c r="R86" i="1"/>
  <c r="S86" i="1"/>
  <c r="Q87" i="1"/>
  <c r="R87" i="1"/>
  <c r="S87" i="1"/>
  <c r="Q88" i="1"/>
  <c r="R88" i="1"/>
  <c r="S88" i="1"/>
  <c r="Q89" i="1"/>
  <c r="R89" i="1"/>
  <c r="S89" i="1"/>
  <c r="Q90" i="1"/>
  <c r="R90" i="1"/>
  <c r="S90" i="1"/>
  <c r="Q91" i="1"/>
  <c r="R91" i="1"/>
  <c r="S91" i="1"/>
  <c r="Q92" i="1"/>
  <c r="R92" i="1"/>
  <c r="S92" i="1"/>
  <c r="Q93" i="1"/>
  <c r="R93" i="1"/>
  <c r="S93" i="1"/>
  <c r="Q94" i="1"/>
  <c r="R94" i="1"/>
  <c r="S94" i="1"/>
  <c r="Q95" i="1"/>
  <c r="R95" i="1"/>
  <c r="S95" i="1"/>
  <c r="Q96" i="1"/>
  <c r="R96" i="1"/>
  <c r="S96" i="1"/>
  <c r="Q97" i="1"/>
  <c r="R97" i="1"/>
  <c r="S97" i="1"/>
  <c r="Q98" i="1"/>
  <c r="R98" i="1"/>
  <c r="S98" i="1"/>
  <c r="Q99" i="1"/>
  <c r="R99" i="1"/>
  <c r="S99" i="1"/>
  <c r="Q100" i="1"/>
  <c r="R100" i="1"/>
  <c r="S100" i="1"/>
  <c r="Q101" i="1"/>
  <c r="R101" i="1"/>
  <c r="S101" i="1"/>
  <c r="Q102" i="1"/>
  <c r="R102" i="1"/>
  <c r="S102" i="1"/>
  <c r="Q103" i="1"/>
  <c r="R103" i="1"/>
  <c r="S103" i="1"/>
  <c r="Q104" i="1"/>
  <c r="R104" i="1"/>
  <c r="S104" i="1"/>
  <c r="Q105" i="1"/>
  <c r="R105" i="1"/>
  <c r="S105" i="1"/>
  <c r="Q106" i="1"/>
  <c r="R106" i="1"/>
  <c r="S106" i="1"/>
  <c r="Q107" i="1"/>
  <c r="R107" i="1"/>
  <c r="S107" i="1"/>
  <c r="Q113" i="1"/>
  <c r="R113" i="1"/>
  <c r="S113" i="1"/>
  <c r="Q114" i="1"/>
  <c r="R114" i="1"/>
  <c r="S114" i="1"/>
  <c r="Q115" i="1"/>
  <c r="R115" i="1"/>
  <c r="S115" i="1"/>
  <c r="Q116" i="1"/>
  <c r="R116" i="1"/>
  <c r="S116" i="1"/>
  <c r="Q117" i="1"/>
  <c r="R117" i="1"/>
  <c r="S117" i="1"/>
  <c r="Q118" i="1"/>
  <c r="R118" i="1"/>
  <c r="S118" i="1"/>
  <c r="Q119" i="1"/>
  <c r="R119" i="1"/>
  <c r="S119" i="1"/>
  <c r="Q120" i="1"/>
  <c r="R120" i="1"/>
  <c r="S120" i="1"/>
  <c r="Q121" i="1"/>
  <c r="R121" i="1"/>
  <c r="S121" i="1"/>
  <c r="Q122" i="1"/>
  <c r="R122" i="1"/>
  <c r="S122" i="1"/>
  <c r="Q123" i="1"/>
  <c r="R123" i="1"/>
  <c r="S123" i="1"/>
  <c r="Q124" i="1"/>
  <c r="R124" i="1"/>
  <c r="S124" i="1"/>
  <c r="Q125" i="1"/>
  <c r="R125" i="1"/>
  <c r="S125" i="1"/>
  <c r="Q126" i="1"/>
  <c r="R126" i="1"/>
  <c r="S126" i="1"/>
  <c r="Q127" i="1"/>
  <c r="R127" i="1"/>
  <c r="S127" i="1"/>
  <c r="Q128" i="1"/>
  <c r="R128" i="1"/>
  <c r="S128" i="1"/>
  <c r="Q129" i="1"/>
  <c r="R129" i="1"/>
  <c r="S129" i="1"/>
  <c r="Q130" i="1"/>
  <c r="R130" i="1"/>
  <c r="S130" i="1"/>
  <c r="Q131" i="1"/>
  <c r="R131" i="1"/>
  <c r="S131" i="1"/>
  <c r="Q132" i="1"/>
  <c r="R132" i="1"/>
  <c r="S132" i="1"/>
  <c r="Q133" i="1"/>
  <c r="R133" i="1"/>
  <c r="S133" i="1"/>
  <c r="Q134" i="1"/>
  <c r="R134" i="1"/>
  <c r="S134" i="1"/>
  <c r="Q135" i="1"/>
  <c r="R135" i="1"/>
  <c r="S135" i="1"/>
  <c r="Q136" i="1"/>
  <c r="R136" i="1"/>
  <c r="S136" i="1"/>
  <c r="Q137" i="1"/>
  <c r="R137" i="1"/>
  <c r="S137" i="1"/>
  <c r="Q138" i="1"/>
  <c r="R138" i="1"/>
  <c r="S138" i="1"/>
  <c r="Q139" i="1"/>
  <c r="R139" i="1"/>
  <c r="S139" i="1"/>
  <c r="Q140" i="1"/>
  <c r="R140" i="1"/>
  <c r="S140" i="1"/>
  <c r="Q141" i="1"/>
  <c r="R141" i="1"/>
  <c r="S141" i="1"/>
  <c r="Q147" i="1"/>
  <c r="R147" i="1"/>
  <c r="S147" i="1"/>
  <c r="Q148" i="1"/>
  <c r="R148" i="1"/>
  <c r="S148" i="1"/>
  <c r="Q149" i="1"/>
  <c r="R149" i="1"/>
  <c r="S149" i="1"/>
  <c r="Q150" i="1"/>
  <c r="R150" i="1"/>
  <c r="S150" i="1"/>
  <c r="Q151" i="1"/>
  <c r="R151" i="1"/>
  <c r="S151" i="1"/>
  <c r="Q152" i="1"/>
  <c r="R152" i="1"/>
  <c r="S152" i="1"/>
  <c r="Q153" i="1"/>
  <c r="R153" i="1"/>
  <c r="S153" i="1"/>
  <c r="Q154" i="1"/>
  <c r="R154" i="1"/>
  <c r="S154" i="1"/>
  <c r="Q155" i="1"/>
  <c r="R155" i="1"/>
  <c r="S155" i="1"/>
  <c r="Q156" i="1"/>
  <c r="R156" i="1"/>
  <c r="S156" i="1"/>
  <c r="Q157" i="1"/>
  <c r="R157" i="1"/>
  <c r="S157" i="1"/>
  <c r="Q158" i="1"/>
  <c r="R158" i="1"/>
  <c r="S158" i="1"/>
  <c r="Q159" i="1"/>
  <c r="R159" i="1"/>
  <c r="S159" i="1"/>
  <c r="Q160" i="1"/>
  <c r="R160" i="1"/>
  <c r="S160" i="1"/>
  <c r="Q161" i="1"/>
  <c r="R161" i="1"/>
  <c r="S161" i="1"/>
  <c r="Q162" i="1"/>
  <c r="R162" i="1"/>
  <c r="S162" i="1"/>
  <c r="Q163" i="1"/>
  <c r="R163" i="1"/>
  <c r="S163" i="1"/>
  <c r="Q164" i="1"/>
  <c r="R164" i="1"/>
  <c r="S164" i="1"/>
  <c r="Q165" i="1"/>
  <c r="R165" i="1"/>
  <c r="S165" i="1"/>
  <c r="Q166" i="1"/>
  <c r="R166" i="1"/>
  <c r="S166" i="1"/>
  <c r="Q167" i="1"/>
  <c r="R167" i="1"/>
  <c r="S167" i="1"/>
  <c r="Q168" i="1"/>
  <c r="R168" i="1"/>
  <c r="S168" i="1"/>
  <c r="Q169" i="1"/>
  <c r="R169" i="1"/>
  <c r="S169" i="1"/>
  <c r="Q170" i="1"/>
  <c r="R170" i="1"/>
  <c r="S170" i="1"/>
  <c r="Q171" i="1"/>
  <c r="R171" i="1"/>
  <c r="S171" i="1"/>
  <c r="Q172" i="1"/>
  <c r="R172" i="1"/>
  <c r="S172" i="1"/>
  <c r="Q173" i="1"/>
  <c r="R173" i="1"/>
  <c r="S173" i="1"/>
  <c r="Q174" i="1"/>
  <c r="R174" i="1"/>
  <c r="S174" i="1"/>
  <c r="Q175" i="1"/>
  <c r="R175" i="1"/>
  <c r="S175" i="1"/>
  <c r="Q181" i="1"/>
  <c r="R181" i="1"/>
  <c r="S181" i="1"/>
  <c r="Q182" i="1"/>
  <c r="R182" i="1"/>
  <c r="S182" i="1"/>
  <c r="Q183" i="1"/>
  <c r="R183" i="1"/>
  <c r="S183" i="1"/>
  <c r="Q184" i="1"/>
  <c r="R184" i="1"/>
  <c r="S184" i="1"/>
  <c r="Q185" i="1"/>
  <c r="R185" i="1"/>
  <c r="S185" i="1"/>
  <c r="Q186" i="1"/>
  <c r="R186" i="1"/>
  <c r="S186" i="1"/>
  <c r="Q187" i="1"/>
  <c r="R187" i="1"/>
  <c r="S187" i="1"/>
  <c r="Q188" i="1"/>
  <c r="R188" i="1"/>
  <c r="S188" i="1"/>
  <c r="Q189" i="1"/>
  <c r="R189" i="1"/>
  <c r="S189" i="1"/>
  <c r="Q190" i="1"/>
  <c r="R190" i="1"/>
  <c r="S190" i="1"/>
  <c r="Q191" i="1"/>
  <c r="R191" i="1"/>
  <c r="S191" i="1"/>
  <c r="Q192" i="1"/>
  <c r="R192" i="1"/>
  <c r="S192" i="1"/>
  <c r="Q193" i="1"/>
  <c r="R193" i="1"/>
  <c r="S193" i="1"/>
  <c r="Q194" i="1"/>
  <c r="R194" i="1"/>
  <c r="S194" i="1"/>
  <c r="Q195" i="1"/>
  <c r="R195" i="1"/>
  <c r="S195" i="1"/>
  <c r="Q196" i="1"/>
  <c r="R196" i="1"/>
  <c r="S196" i="1"/>
  <c r="Q197" i="1"/>
  <c r="R197" i="1"/>
  <c r="S197" i="1"/>
  <c r="Q198" i="1"/>
  <c r="R198" i="1"/>
  <c r="S198" i="1"/>
  <c r="Q199" i="1"/>
  <c r="R199" i="1"/>
  <c r="S199" i="1"/>
  <c r="Q200" i="1"/>
  <c r="R200" i="1"/>
  <c r="S200" i="1"/>
  <c r="Q201" i="1"/>
  <c r="R201" i="1"/>
  <c r="S201" i="1"/>
  <c r="Q202" i="1"/>
  <c r="R202" i="1"/>
  <c r="S202" i="1"/>
  <c r="Q203" i="1"/>
  <c r="R203" i="1"/>
  <c r="S203" i="1"/>
  <c r="Q204" i="1"/>
  <c r="R204" i="1"/>
  <c r="S204" i="1"/>
  <c r="Q205" i="1"/>
  <c r="R205" i="1"/>
  <c r="S205" i="1"/>
  <c r="Q206" i="1"/>
  <c r="R206" i="1"/>
  <c r="S206" i="1"/>
  <c r="Q207" i="1"/>
  <c r="R207" i="1"/>
  <c r="S207" i="1"/>
  <c r="Q208" i="1"/>
  <c r="R208" i="1"/>
  <c r="S208" i="1"/>
  <c r="Q209" i="1"/>
  <c r="R209" i="1"/>
  <c r="S209" i="1"/>
  <c r="Q215" i="1"/>
  <c r="R215" i="1"/>
  <c r="S215" i="1"/>
  <c r="Q216" i="1"/>
  <c r="R216" i="1"/>
  <c r="S216" i="1"/>
  <c r="Q217" i="1"/>
  <c r="R217" i="1"/>
  <c r="S217" i="1"/>
  <c r="Q218" i="1"/>
  <c r="R218" i="1"/>
  <c r="S218" i="1"/>
  <c r="Q219" i="1"/>
  <c r="R219" i="1"/>
  <c r="S219" i="1"/>
  <c r="Q220" i="1"/>
  <c r="R220" i="1"/>
  <c r="S220" i="1"/>
  <c r="Q221" i="1"/>
  <c r="R221" i="1"/>
  <c r="S221" i="1"/>
  <c r="Q222" i="1"/>
  <c r="R222" i="1"/>
  <c r="S222" i="1"/>
  <c r="Q223" i="1"/>
  <c r="R223" i="1"/>
  <c r="S223" i="1"/>
  <c r="Q224" i="1"/>
  <c r="R224" i="1"/>
  <c r="S224" i="1"/>
  <c r="Q225" i="1"/>
  <c r="R225" i="1"/>
  <c r="S225" i="1"/>
  <c r="Q226" i="1"/>
  <c r="R226" i="1"/>
  <c r="S226" i="1"/>
  <c r="Q227" i="1"/>
  <c r="R227" i="1"/>
  <c r="S227" i="1"/>
  <c r="Q228" i="1"/>
  <c r="R228" i="1"/>
  <c r="S228" i="1"/>
  <c r="Q229" i="1"/>
  <c r="R229" i="1"/>
  <c r="S229" i="1"/>
  <c r="Q230" i="1"/>
  <c r="R230" i="1"/>
  <c r="S230" i="1"/>
  <c r="Q231" i="1"/>
  <c r="R231" i="1"/>
  <c r="S231" i="1"/>
  <c r="Q232" i="1"/>
  <c r="R232" i="1"/>
  <c r="S232" i="1"/>
  <c r="Q233" i="1"/>
  <c r="R233" i="1"/>
  <c r="S233" i="1"/>
  <c r="Q234" i="1"/>
  <c r="R234" i="1"/>
  <c r="S234" i="1"/>
  <c r="Q235" i="1"/>
  <c r="R235" i="1"/>
  <c r="S235" i="1"/>
  <c r="Q236" i="1"/>
  <c r="R236" i="1"/>
  <c r="S236" i="1"/>
  <c r="Q237" i="1"/>
  <c r="R237" i="1"/>
  <c r="S237" i="1"/>
  <c r="Q238" i="1"/>
  <c r="R238" i="1"/>
  <c r="S238" i="1"/>
  <c r="Q239" i="1"/>
  <c r="R239" i="1"/>
  <c r="S239" i="1"/>
  <c r="Q240" i="1"/>
  <c r="R240" i="1"/>
  <c r="S240" i="1"/>
  <c r="Q241" i="1"/>
  <c r="R241" i="1"/>
  <c r="S241" i="1"/>
  <c r="Q242" i="1"/>
  <c r="R242" i="1"/>
  <c r="S242" i="1"/>
  <c r="Q243" i="1"/>
  <c r="R243" i="1"/>
  <c r="S243" i="1"/>
  <c r="Q249" i="1"/>
  <c r="R249" i="1"/>
  <c r="S249" i="1"/>
  <c r="Q250" i="1"/>
  <c r="R250" i="1"/>
  <c r="S250" i="1"/>
  <c r="Q251" i="1"/>
  <c r="R251" i="1"/>
  <c r="S251" i="1"/>
  <c r="Q252" i="1"/>
  <c r="R252" i="1"/>
  <c r="S252" i="1"/>
  <c r="Q253" i="1"/>
  <c r="R253" i="1"/>
  <c r="S253" i="1"/>
  <c r="Q254" i="1"/>
  <c r="R254" i="1"/>
  <c r="S254" i="1"/>
  <c r="Q255" i="1"/>
  <c r="R255" i="1"/>
  <c r="S255" i="1"/>
  <c r="Q256" i="1"/>
  <c r="R256" i="1"/>
  <c r="S256" i="1"/>
  <c r="Q257" i="1"/>
  <c r="R257" i="1"/>
  <c r="S257" i="1"/>
  <c r="Q258" i="1"/>
  <c r="R258" i="1"/>
  <c r="S258" i="1"/>
  <c r="Q259" i="1"/>
  <c r="R259" i="1"/>
  <c r="S259" i="1"/>
  <c r="Q260" i="1"/>
  <c r="R260" i="1"/>
  <c r="S260" i="1"/>
  <c r="Q261" i="1"/>
  <c r="R261" i="1"/>
  <c r="S261" i="1"/>
  <c r="Q262" i="1"/>
  <c r="R262" i="1"/>
  <c r="S262" i="1"/>
  <c r="Q263" i="1"/>
  <c r="R263" i="1"/>
  <c r="S263" i="1"/>
  <c r="Q264" i="1"/>
  <c r="R264" i="1"/>
  <c r="S264" i="1"/>
  <c r="Q265" i="1"/>
  <c r="R265" i="1"/>
  <c r="S265" i="1"/>
  <c r="Q266" i="1"/>
  <c r="R266" i="1"/>
  <c r="S266" i="1"/>
  <c r="Q267" i="1"/>
  <c r="R267" i="1"/>
  <c r="S267" i="1"/>
  <c r="Q268" i="1"/>
  <c r="R268" i="1"/>
  <c r="S268" i="1"/>
  <c r="Q269" i="1"/>
  <c r="R269" i="1"/>
  <c r="S269" i="1"/>
  <c r="Q270" i="1"/>
  <c r="R270" i="1"/>
  <c r="S270" i="1"/>
  <c r="Q271" i="1"/>
  <c r="R271" i="1"/>
  <c r="S271" i="1"/>
  <c r="Q272" i="1"/>
  <c r="R272" i="1"/>
  <c r="S272" i="1"/>
  <c r="Q273" i="1"/>
  <c r="R273" i="1"/>
  <c r="S273" i="1"/>
  <c r="Q274" i="1"/>
  <c r="R274" i="1"/>
  <c r="S274" i="1"/>
  <c r="Q275" i="1"/>
  <c r="R275" i="1"/>
  <c r="S275" i="1"/>
  <c r="Q276" i="1"/>
  <c r="R276" i="1"/>
  <c r="S276" i="1"/>
  <c r="Q277" i="1"/>
  <c r="R277" i="1"/>
  <c r="S277" i="1"/>
  <c r="Q283" i="1"/>
  <c r="R283" i="1"/>
  <c r="S283" i="1"/>
  <c r="Q284" i="1"/>
  <c r="R284" i="1"/>
  <c r="S284" i="1"/>
  <c r="Q285" i="1"/>
  <c r="R285" i="1"/>
  <c r="S285" i="1"/>
  <c r="Q286" i="1"/>
  <c r="R286" i="1"/>
  <c r="S286" i="1"/>
  <c r="Q287" i="1"/>
  <c r="R287" i="1"/>
  <c r="S287" i="1"/>
  <c r="Q288" i="1"/>
  <c r="R288" i="1"/>
  <c r="S288" i="1"/>
  <c r="Q289" i="1"/>
  <c r="R289" i="1"/>
  <c r="S289" i="1"/>
  <c r="Q290" i="1"/>
  <c r="R290" i="1"/>
  <c r="S290" i="1"/>
  <c r="Q291" i="1"/>
  <c r="R291" i="1"/>
  <c r="S291" i="1"/>
  <c r="Q292" i="1"/>
  <c r="R292" i="1"/>
  <c r="S292" i="1"/>
  <c r="Q293" i="1"/>
  <c r="R293" i="1"/>
  <c r="S293" i="1"/>
  <c r="Q294" i="1"/>
  <c r="R294" i="1"/>
  <c r="S294" i="1"/>
  <c r="Q295" i="1"/>
  <c r="R295" i="1"/>
  <c r="S295" i="1"/>
  <c r="Q296" i="1"/>
  <c r="R296" i="1"/>
  <c r="S296" i="1"/>
  <c r="Q297" i="1"/>
  <c r="R297" i="1"/>
  <c r="S297" i="1"/>
  <c r="Q298" i="1"/>
  <c r="R298" i="1"/>
  <c r="S298" i="1"/>
  <c r="Q299" i="1"/>
  <c r="R299" i="1"/>
  <c r="S299" i="1"/>
  <c r="Q300" i="1"/>
  <c r="R300" i="1"/>
  <c r="S300" i="1"/>
  <c r="Q301" i="1"/>
  <c r="R301" i="1"/>
  <c r="S301" i="1"/>
  <c r="Q302" i="1"/>
  <c r="R302" i="1"/>
  <c r="S302" i="1"/>
  <c r="Q303" i="1"/>
  <c r="R303" i="1"/>
  <c r="S303" i="1"/>
  <c r="Q304" i="1"/>
  <c r="R304" i="1"/>
  <c r="S304" i="1"/>
  <c r="Q305" i="1"/>
  <c r="R305" i="1"/>
  <c r="S305" i="1"/>
  <c r="Q306" i="1"/>
  <c r="R306" i="1"/>
  <c r="S306" i="1"/>
  <c r="Q307" i="1"/>
  <c r="R307" i="1"/>
  <c r="S307" i="1"/>
  <c r="Q308" i="1"/>
  <c r="R308" i="1"/>
  <c r="S308" i="1"/>
  <c r="Q309" i="1"/>
  <c r="R309" i="1"/>
  <c r="S309" i="1"/>
  <c r="Q310" i="1"/>
  <c r="R310" i="1"/>
  <c r="S310" i="1"/>
  <c r="Q311" i="1"/>
  <c r="R311" i="1"/>
  <c r="S311" i="1"/>
  <c r="Q317" i="1"/>
  <c r="R317" i="1"/>
  <c r="S317" i="1"/>
  <c r="Q318" i="1"/>
  <c r="R318" i="1"/>
  <c r="S318" i="1"/>
  <c r="Q319" i="1"/>
  <c r="R319" i="1"/>
  <c r="S319" i="1"/>
  <c r="Q320" i="1"/>
  <c r="R320" i="1"/>
  <c r="S320" i="1"/>
  <c r="Q321" i="1"/>
  <c r="R321" i="1"/>
  <c r="S321" i="1"/>
  <c r="Q322" i="1"/>
  <c r="R322" i="1"/>
  <c r="S322" i="1"/>
  <c r="Q323" i="1"/>
  <c r="R323" i="1"/>
  <c r="S323" i="1"/>
  <c r="Q324" i="1"/>
  <c r="R324" i="1"/>
  <c r="S324" i="1"/>
  <c r="Q325" i="1"/>
  <c r="R325" i="1"/>
  <c r="S325" i="1"/>
  <c r="Q326" i="1"/>
  <c r="R326" i="1"/>
  <c r="S326" i="1"/>
  <c r="Q327" i="1"/>
  <c r="R327" i="1"/>
  <c r="S327" i="1"/>
  <c r="Q328" i="1"/>
  <c r="R328" i="1"/>
  <c r="S328" i="1"/>
  <c r="Q329" i="1"/>
  <c r="R329" i="1"/>
  <c r="S329" i="1"/>
  <c r="Q330" i="1"/>
  <c r="R330" i="1"/>
  <c r="S330" i="1"/>
  <c r="Q331" i="1"/>
  <c r="R331" i="1"/>
  <c r="S331" i="1"/>
  <c r="Q332" i="1"/>
  <c r="R332" i="1"/>
  <c r="S332" i="1"/>
  <c r="Q333" i="1"/>
  <c r="R333" i="1"/>
  <c r="S333" i="1"/>
  <c r="Q334" i="1"/>
  <c r="R334" i="1"/>
  <c r="S334" i="1"/>
  <c r="Q335" i="1"/>
  <c r="R335" i="1"/>
  <c r="S335" i="1"/>
  <c r="Q336" i="1"/>
  <c r="R336" i="1"/>
  <c r="S336" i="1"/>
  <c r="Q337" i="1"/>
  <c r="R337" i="1"/>
  <c r="S337" i="1"/>
  <c r="Q338" i="1"/>
  <c r="R338" i="1"/>
  <c r="S338" i="1"/>
  <c r="Q339" i="1"/>
  <c r="R339" i="1"/>
  <c r="S339" i="1"/>
  <c r="Q340" i="1"/>
  <c r="R340" i="1"/>
  <c r="S340" i="1"/>
  <c r="Q341" i="1"/>
  <c r="R341" i="1"/>
  <c r="S341" i="1"/>
  <c r="Q342" i="1"/>
  <c r="R342" i="1"/>
  <c r="S342" i="1"/>
  <c r="Q343" i="1"/>
  <c r="R343" i="1"/>
  <c r="S343" i="1"/>
  <c r="Q344" i="1"/>
  <c r="R344" i="1"/>
  <c r="S344" i="1"/>
  <c r="Q345" i="1"/>
  <c r="R345" i="1"/>
  <c r="S345" i="1"/>
  <c r="Q351" i="1"/>
  <c r="R351" i="1"/>
  <c r="S351" i="1"/>
  <c r="Q352" i="1"/>
  <c r="R352" i="1"/>
  <c r="S352" i="1"/>
  <c r="Q353" i="1"/>
  <c r="R353" i="1"/>
  <c r="S353" i="1"/>
  <c r="Q354" i="1"/>
  <c r="R354" i="1"/>
  <c r="S354" i="1"/>
  <c r="Q355" i="1"/>
  <c r="R355" i="1"/>
  <c r="S355" i="1"/>
  <c r="Q356" i="1"/>
  <c r="R356" i="1"/>
  <c r="S356" i="1"/>
  <c r="Q357" i="1"/>
  <c r="R357" i="1"/>
  <c r="S357" i="1"/>
  <c r="Q358" i="1"/>
  <c r="R358" i="1"/>
  <c r="S358" i="1"/>
  <c r="Q359" i="1"/>
  <c r="R359" i="1"/>
  <c r="S359" i="1"/>
  <c r="Q360" i="1"/>
  <c r="R360" i="1"/>
  <c r="S360" i="1"/>
  <c r="Q361" i="1"/>
  <c r="R361" i="1"/>
  <c r="S361" i="1"/>
  <c r="Q362" i="1"/>
  <c r="R362" i="1"/>
  <c r="S362" i="1"/>
  <c r="Q363" i="1"/>
  <c r="R363" i="1"/>
  <c r="S363" i="1"/>
  <c r="Q364" i="1"/>
  <c r="R364" i="1"/>
  <c r="S364" i="1"/>
  <c r="Q365" i="1"/>
  <c r="R365" i="1"/>
  <c r="S365" i="1"/>
  <c r="Q366" i="1"/>
  <c r="R366" i="1"/>
  <c r="S366" i="1"/>
  <c r="Q367" i="1"/>
  <c r="R367" i="1"/>
  <c r="S367" i="1"/>
  <c r="Q368" i="1"/>
  <c r="R368" i="1"/>
  <c r="S368" i="1"/>
  <c r="Q369" i="1"/>
  <c r="R369" i="1"/>
  <c r="S369" i="1"/>
  <c r="Q370" i="1"/>
  <c r="R370" i="1"/>
  <c r="S370" i="1"/>
  <c r="Q371" i="1"/>
  <c r="R371" i="1"/>
  <c r="S371" i="1"/>
  <c r="Q372" i="1"/>
  <c r="R372" i="1"/>
  <c r="S372" i="1"/>
  <c r="Q373" i="1"/>
  <c r="R373" i="1"/>
  <c r="S373" i="1"/>
  <c r="Q374" i="1"/>
  <c r="R374" i="1"/>
  <c r="S374" i="1"/>
  <c r="Q375" i="1"/>
  <c r="R375" i="1"/>
  <c r="S375" i="1"/>
  <c r="Q376" i="1"/>
  <c r="R376" i="1"/>
  <c r="S376" i="1"/>
  <c r="Q377" i="1"/>
  <c r="R377" i="1"/>
  <c r="S377" i="1"/>
  <c r="Q378" i="1"/>
  <c r="R378" i="1"/>
  <c r="S378" i="1"/>
  <c r="Q379" i="1"/>
  <c r="R379" i="1"/>
  <c r="S379" i="1"/>
  <c r="Q385" i="1"/>
  <c r="R385" i="1"/>
  <c r="S385" i="1"/>
  <c r="Q386" i="1"/>
  <c r="R386" i="1"/>
  <c r="S386" i="1"/>
  <c r="Q387" i="1"/>
  <c r="R387" i="1"/>
  <c r="S387" i="1"/>
  <c r="Q388" i="1"/>
  <c r="R388" i="1"/>
  <c r="S388" i="1"/>
  <c r="Q389" i="1"/>
  <c r="R389" i="1"/>
  <c r="S389" i="1"/>
  <c r="Q390" i="1"/>
  <c r="R390" i="1"/>
  <c r="S390" i="1"/>
  <c r="Q391" i="1"/>
  <c r="R391" i="1"/>
  <c r="S391" i="1"/>
  <c r="Q392" i="1"/>
  <c r="R392" i="1"/>
  <c r="S392" i="1"/>
  <c r="Q393" i="1"/>
  <c r="R393" i="1"/>
  <c r="S393" i="1"/>
  <c r="Q394" i="1"/>
  <c r="R394" i="1"/>
  <c r="S394" i="1"/>
  <c r="Q395" i="1"/>
  <c r="R395" i="1"/>
  <c r="S395" i="1"/>
  <c r="Q396" i="1"/>
  <c r="R396" i="1"/>
  <c r="S396" i="1"/>
  <c r="Q397" i="1"/>
  <c r="R397" i="1"/>
  <c r="S397" i="1"/>
  <c r="Q398" i="1"/>
  <c r="R398" i="1"/>
  <c r="S398" i="1"/>
  <c r="Q399" i="1"/>
  <c r="R399" i="1"/>
  <c r="S399" i="1"/>
  <c r="Q400" i="1"/>
  <c r="R400" i="1"/>
  <c r="S400" i="1"/>
  <c r="Q401" i="1"/>
  <c r="R401" i="1"/>
  <c r="S401" i="1"/>
  <c r="Q402" i="1"/>
  <c r="R402" i="1"/>
  <c r="S402" i="1"/>
  <c r="Q403" i="1"/>
  <c r="R403" i="1"/>
  <c r="S403" i="1"/>
  <c r="Q404" i="1"/>
  <c r="R404" i="1"/>
  <c r="S404" i="1"/>
  <c r="Q405" i="1"/>
  <c r="R405" i="1"/>
  <c r="S405" i="1"/>
  <c r="Q406" i="1"/>
  <c r="R406" i="1"/>
  <c r="S406" i="1"/>
  <c r="Q407" i="1"/>
  <c r="R407" i="1"/>
  <c r="S407" i="1"/>
  <c r="Q408" i="1"/>
  <c r="R408" i="1"/>
  <c r="S408" i="1"/>
  <c r="Q409" i="1"/>
  <c r="R409" i="1"/>
  <c r="S409" i="1"/>
  <c r="Q410" i="1"/>
  <c r="R410" i="1"/>
  <c r="S410" i="1"/>
  <c r="Q411" i="1"/>
  <c r="R411" i="1"/>
  <c r="S411" i="1"/>
  <c r="Q412" i="1"/>
  <c r="R412" i="1"/>
  <c r="S412" i="1"/>
  <c r="Q413" i="1"/>
  <c r="R413" i="1"/>
  <c r="S413" i="1"/>
  <c r="Q419" i="1"/>
  <c r="R419" i="1"/>
  <c r="S419" i="1"/>
  <c r="Q420" i="1"/>
  <c r="R420" i="1"/>
  <c r="S420" i="1"/>
  <c r="Q421" i="1"/>
  <c r="R421" i="1"/>
  <c r="S421" i="1"/>
  <c r="Q422" i="1"/>
  <c r="R422" i="1"/>
  <c r="S422" i="1"/>
  <c r="Q423" i="1"/>
  <c r="R423" i="1"/>
  <c r="S423" i="1"/>
  <c r="Q424" i="1"/>
  <c r="R424" i="1"/>
  <c r="S424" i="1"/>
  <c r="Q425" i="1"/>
  <c r="R425" i="1"/>
  <c r="S425" i="1"/>
  <c r="Q426" i="1"/>
  <c r="R426" i="1"/>
  <c r="S426" i="1"/>
  <c r="Q427" i="1"/>
  <c r="R427" i="1"/>
  <c r="S427" i="1"/>
  <c r="Q428" i="1"/>
  <c r="R428" i="1"/>
  <c r="S428" i="1"/>
  <c r="Q429" i="1"/>
  <c r="R429" i="1"/>
  <c r="S429" i="1"/>
  <c r="Q430" i="1"/>
  <c r="R430" i="1"/>
  <c r="S430" i="1"/>
  <c r="Q431" i="1"/>
  <c r="R431" i="1"/>
  <c r="S431" i="1"/>
  <c r="Q432" i="1"/>
  <c r="R432" i="1"/>
  <c r="S432" i="1"/>
  <c r="Q433" i="1"/>
  <c r="R433" i="1"/>
  <c r="S433" i="1"/>
  <c r="Q434" i="1"/>
  <c r="R434" i="1"/>
  <c r="S434" i="1"/>
  <c r="Q435" i="1"/>
  <c r="R435" i="1"/>
  <c r="S435" i="1"/>
  <c r="Q436" i="1"/>
  <c r="R436" i="1"/>
  <c r="S436" i="1"/>
  <c r="Q437" i="1"/>
  <c r="R437" i="1"/>
  <c r="S437" i="1"/>
  <c r="Q438" i="1"/>
  <c r="R438" i="1"/>
  <c r="S438" i="1"/>
  <c r="Q439" i="1"/>
  <c r="R439" i="1"/>
  <c r="S439" i="1"/>
  <c r="Q440" i="1"/>
  <c r="R440" i="1"/>
  <c r="S440" i="1"/>
  <c r="Q441" i="1"/>
  <c r="R441" i="1"/>
  <c r="S441" i="1"/>
  <c r="Q442" i="1"/>
  <c r="R442" i="1"/>
  <c r="S442" i="1"/>
  <c r="Q443" i="1"/>
  <c r="R443" i="1"/>
  <c r="S443" i="1"/>
  <c r="Q444" i="1"/>
  <c r="R444" i="1"/>
  <c r="S444" i="1"/>
  <c r="Q445" i="1"/>
  <c r="R445" i="1"/>
  <c r="S445" i="1"/>
  <c r="Q446" i="1"/>
  <c r="R446" i="1"/>
  <c r="S446" i="1"/>
  <c r="Q447" i="1"/>
  <c r="R447" i="1"/>
  <c r="S447" i="1"/>
  <c r="Q453" i="1"/>
  <c r="R453" i="1"/>
  <c r="S453" i="1"/>
  <c r="Q454" i="1"/>
  <c r="R454" i="1"/>
  <c r="S454" i="1"/>
  <c r="Q455" i="1"/>
  <c r="R455" i="1"/>
  <c r="S455" i="1"/>
  <c r="Q456" i="1"/>
  <c r="R456" i="1"/>
  <c r="S456" i="1"/>
  <c r="Q457" i="1"/>
  <c r="R457" i="1"/>
  <c r="S457" i="1"/>
  <c r="Q458" i="1"/>
  <c r="R458" i="1"/>
  <c r="S458" i="1"/>
  <c r="Q459" i="1"/>
  <c r="R459" i="1"/>
  <c r="S459" i="1"/>
  <c r="Q460" i="1"/>
  <c r="R460" i="1"/>
  <c r="S460" i="1"/>
  <c r="Q461" i="1"/>
  <c r="R461" i="1"/>
  <c r="S461" i="1"/>
  <c r="Q462" i="1"/>
  <c r="R462" i="1"/>
  <c r="S462" i="1"/>
  <c r="Q463" i="1"/>
  <c r="R463" i="1"/>
  <c r="S463" i="1"/>
  <c r="Q464" i="1"/>
  <c r="R464" i="1"/>
  <c r="S464" i="1"/>
  <c r="Q465" i="1"/>
  <c r="R465" i="1"/>
  <c r="S465" i="1"/>
  <c r="Q466" i="1"/>
  <c r="R466" i="1"/>
  <c r="S466" i="1"/>
  <c r="Q467" i="1"/>
  <c r="R467" i="1"/>
  <c r="S467" i="1"/>
  <c r="Q468" i="1"/>
  <c r="R468" i="1"/>
  <c r="S468" i="1"/>
  <c r="Q469" i="1"/>
  <c r="R469" i="1"/>
  <c r="S469" i="1"/>
  <c r="Q470" i="1"/>
  <c r="R470" i="1"/>
  <c r="S470" i="1"/>
  <c r="Q471" i="1"/>
  <c r="R471" i="1"/>
  <c r="S471" i="1"/>
  <c r="Q472" i="1"/>
  <c r="R472" i="1"/>
  <c r="S472" i="1"/>
  <c r="Q473" i="1"/>
  <c r="R473" i="1"/>
  <c r="S473" i="1"/>
  <c r="Q474" i="1"/>
  <c r="R474" i="1"/>
  <c r="S474" i="1"/>
  <c r="Q475" i="1"/>
  <c r="R475" i="1"/>
  <c r="S475" i="1"/>
  <c r="Q476" i="1"/>
  <c r="R476" i="1"/>
  <c r="S476" i="1"/>
  <c r="Q477" i="1"/>
  <c r="R477" i="1"/>
  <c r="S477" i="1"/>
  <c r="Q478" i="1"/>
  <c r="R478" i="1"/>
  <c r="S478" i="1"/>
  <c r="Q479" i="1"/>
  <c r="R479" i="1"/>
  <c r="S479" i="1"/>
  <c r="Q480" i="1"/>
  <c r="R480" i="1"/>
  <c r="S480" i="1"/>
  <c r="Q481" i="1"/>
  <c r="R481" i="1"/>
  <c r="S481" i="1"/>
  <c r="Q487" i="1"/>
  <c r="R487" i="1"/>
  <c r="S487" i="1"/>
  <c r="Q488" i="1"/>
  <c r="R488" i="1"/>
  <c r="S488" i="1"/>
  <c r="Q489" i="1"/>
  <c r="R489" i="1"/>
  <c r="S489" i="1"/>
  <c r="Q490" i="1"/>
  <c r="R490" i="1"/>
  <c r="S490" i="1"/>
  <c r="Q491" i="1"/>
  <c r="R491" i="1"/>
  <c r="S491" i="1"/>
  <c r="Q492" i="1"/>
  <c r="R492" i="1"/>
  <c r="S492" i="1"/>
  <c r="Q493" i="1"/>
  <c r="R493" i="1"/>
  <c r="S493" i="1"/>
  <c r="Q494" i="1"/>
  <c r="R494" i="1"/>
  <c r="S494" i="1"/>
  <c r="Q495" i="1"/>
  <c r="R495" i="1"/>
  <c r="S495" i="1"/>
  <c r="Q496" i="1"/>
  <c r="R496" i="1"/>
  <c r="S496" i="1"/>
  <c r="Q497" i="1"/>
  <c r="R497" i="1"/>
  <c r="S497" i="1"/>
  <c r="Q498" i="1"/>
  <c r="R498" i="1"/>
  <c r="S498" i="1"/>
  <c r="Q499" i="1"/>
  <c r="R499" i="1"/>
  <c r="S499" i="1"/>
  <c r="Q500" i="1"/>
  <c r="R500" i="1"/>
  <c r="S500" i="1"/>
  <c r="Q501" i="1"/>
  <c r="R501" i="1"/>
  <c r="S501" i="1"/>
  <c r="Q502" i="1"/>
  <c r="R502" i="1"/>
  <c r="S502" i="1"/>
  <c r="Q503" i="1"/>
  <c r="R503" i="1"/>
  <c r="S503" i="1"/>
  <c r="Q504" i="1"/>
  <c r="R504" i="1"/>
  <c r="S504" i="1"/>
  <c r="Q505" i="1"/>
  <c r="R505" i="1"/>
  <c r="S505" i="1"/>
  <c r="Q506" i="1"/>
  <c r="R506" i="1"/>
  <c r="S506" i="1"/>
  <c r="Q507" i="1"/>
  <c r="R507" i="1"/>
  <c r="S507" i="1"/>
  <c r="Q508" i="1"/>
  <c r="R508" i="1"/>
  <c r="S508" i="1"/>
  <c r="Q509" i="1"/>
  <c r="R509" i="1"/>
  <c r="S509" i="1"/>
  <c r="Q510" i="1"/>
  <c r="R510" i="1"/>
  <c r="S510" i="1"/>
  <c r="Q511" i="1"/>
  <c r="R511" i="1"/>
  <c r="S511" i="1"/>
  <c r="Q512" i="1"/>
  <c r="R512" i="1"/>
  <c r="S512" i="1"/>
  <c r="Q513" i="1"/>
  <c r="R513" i="1"/>
  <c r="S513" i="1"/>
  <c r="Q514" i="1"/>
  <c r="R514" i="1"/>
  <c r="S514" i="1"/>
  <c r="Q515" i="1"/>
  <c r="R515" i="1"/>
  <c r="S515" i="1"/>
  <c r="Q521" i="1"/>
  <c r="R521" i="1"/>
  <c r="S521" i="1"/>
  <c r="Q522" i="1"/>
  <c r="R522" i="1"/>
  <c r="S522" i="1"/>
  <c r="Q523" i="1"/>
  <c r="R523" i="1"/>
  <c r="S523" i="1"/>
  <c r="Q524" i="1"/>
  <c r="R524" i="1"/>
  <c r="S524" i="1"/>
  <c r="Q525" i="1"/>
  <c r="R525" i="1"/>
  <c r="S525" i="1"/>
  <c r="Q526" i="1"/>
  <c r="R526" i="1"/>
  <c r="S526" i="1"/>
  <c r="Q527" i="1"/>
  <c r="R527" i="1"/>
  <c r="S527" i="1"/>
  <c r="Q528" i="1"/>
  <c r="R528" i="1"/>
  <c r="S528" i="1"/>
  <c r="Q529" i="1"/>
  <c r="R529" i="1"/>
  <c r="S529" i="1"/>
  <c r="Q530" i="1"/>
  <c r="R530" i="1"/>
  <c r="S530" i="1"/>
  <c r="Q531" i="1"/>
  <c r="R531" i="1"/>
  <c r="S531" i="1"/>
  <c r="Q532" i="1"/>
  <c r="R532" i="1"/>
  <c r="S532" i="1"/>
  <c r="Q533" i="1"/>
  <c r="R533" i="1"/>
  <c r="S533" i="1"/>
  <c r="Q534" i="1"/>
  <c r="R534" i="1"/>
  <c r="S534" i="1"/>
  <c r="Q535" i="1"/>
  <c r="R535" i="1"/>
  <c r="S535" i="1"/>
  <c r="Q536" i="1"/>
  <c r="R536" i="1"/>
  <c r="S536" i="1"/>
  <c r="Q537" i="1"/>
  <c r="R537" i="1"/>
  <c r="S537" i="1"/>
  <c r="Q538" i="1"/>
  <c r="R538" i="1"/>
  <c r="S538" i="1"/>
  <c r="Q539" i="1"/>
  <c r="R539" i="1"/>
  <c r="S539" i="1"/>
  <c r="Q540" i="1"/>
  <c r="R540" i="1"/>
  <c r="S540" i="1"/>
  <c r="Q541" i="1"/>
  <c r="R541" i="1"/>
  <c r="S541" i="1"/>
  <c r="Q542" i="1"/>
  <c r="R542" i="1"/>
  <c r="S542" i="1"/>
  <c r="Q543" i="1"/>
  <c r="R543" i="1"/>
  <c r="S543" i="1"/>
  <c r="Q544" i="1"/>
  <c r="R544" i="1"/>
  <c r="S544" i="1"/>
  <c r="Q545" i="1"/>
  <c r="R545" i="1"/>
  <c r="S545" i="1"/>
  <c r="Q546" i="1"/>
  <c r="R546" i="1"/>
  <c r="S546" i="1"/>
  <c r="Q547" i="1"/>
  <c r="R547" i="1"/>
  <c r="S547" i="1"/>
  <c r="Q548" i="1"/>
  <c r="R548" i="1"/>
  <c r="S548" i="1"/>
  <c r="Q549" i="1"/>
  <c r="R549" i="1"/>
  <c r="S549" i="1"/>
  <c r="Q555" i="1"/>
  <c r="R555" i="1"/>
  <c r="S555" i="1"/>
  <c r="Q556" i="1"/>
  <c r="R556" i="1"/>
  <c r="S556" i="1"/>
  <c r="Q557" i="1"/>
  <c r="R557" i="1"/>
  <c r="S557" i="1"/>
  <c r="Q558" i="1"/>
  <c r="R558" i="1"/>
  <c r="S558" i="1"/>
  <c r="Q559" i="1"/>
  <c r="R559" i="1"/>
  <c r="S559" i="1"/>
  <c r="Q560" i="1"/>
  <c r="R560" i="1"/>
  <c r="S560" i="1"/>
  <c r="Q561" i="1"/>
  <c r="R561" i="1"/>
  <c r="S561" i="1"/>
  <c r="Q562" i="1"/>
  <c r="R562" i="1"/>
  <c r="S562" i="1"/>
  <c r="Q563" i="1"/>
  <c r="R563" i="1"/>
  <c r="S563" i="1"/>
  <c r="Q564" i="1"/>
  <c r="R564" i="1"/>
  <c r="S564" i="1"/>
  <c r="Q565" i="1"/>
  <c r="R565" i="1"/>
  <c r="S565" i="1"/>
  <c r="Q566" i="1"/>
  <c r="R566" i="1"/>
  <c r="S566" i="1"/>
  <c r="Q567" i="1"/>
  <c r="R567" i="1"/>
  <c r="S567" i="1"/>
  <c r="Q568" i="1"/>
  <c r="R568" i="1"/>
  <c r="S568" i="1"/>
  <c r="Q569" i="1"/>
  <c r="R569" i="1"/>
  <c r="S569" i="1"/>
  <c r="Q570" i="1"/>
  <c r="R570" i="1"/>
  <c r="S570" i="1"/>
  <c r="Q571" i="1"/>
  <c r="R571" i="1"/>
  <c r="S571" i="1"/>
  <c r="Q572" i="1"/>
  <c r="R572" i="1"/>
  <c r="S572" i="1"/>
  <c r="Q573" i="1"/>
  <c r="R573" i="1"/>
  <c r="S573" i="1"/>
  <c r="Q574" i="1"/>
  <c r="R574" i="1"/>
  <c r="S574" i="1"/>
  <c r="Q575" i="1"/>
  <c r="R575" i="1"/>
  <c r="S575" i="1"/>
  <c r="Q576" i="1"/>
  <c r="R576" i="1"/>
  <c r="S576" i="1"/>
  <c r="Q577" i="1"/>
  <c r="R577" i="1"/>
  <c r="S577" i="1"/>
  <c r="Q578" i="1"/>
  <c r="R578" i="1"/>
  <c r="S578" i="1"/>
  <c r="Q579" i="1"/>
  <c r="R579" i="1"/>
  <c r="S579" i="1"/>
  <c r="Q580" i="1"/>
  <c r="R580" i="1"/>
  <c r="S580" i="1"/>
  <c r="Q581" i="1"/>
  <c r="R581" i="1"/>
  <c r="S581" i="1"/>
  <c r="Q582" i="1"/>
  <c r="R582" i="1"/>
  <c r="S582" i="1"/>
  <c r="Q583" i="1"/>
  <c r="R583" i="1"/>
  <c r="S583" i="1"/>
  <c r="Q589" i="1"/>
  <c r="R589" i="1"/>
  <c r="S589" i="1"/>
  <c r="Q590" i="1"/>
  <c r="R590" i="1"/>
  <c r="S590" i="1"/>
  <c r="Q591" i="1"/>
  <c r="R591" i="1"/>
  <c r="S591" i="1"/>
  <c r="Q592" i="1"/>
  <c r="R592" i="1"/>
  <c r="S592" i="1"/>
  <c r="Q593" i="1"/>
  <c r="R593" i="1"/>
  <c r="S593" i="1"/>
  <c r="Q594" i="1"/>
  <c r="R594" i="1"/>
  <c r="S594" i="1"/>
  <c r="Q595" i="1"/>
  <c r="R595" i="1"/>
  <c r="S595" i="1"/>
  <c r="Q596" i="1"/>
  <c r="R596" i="1"/>
  <c r="S596" i="1"/>
  <c r="Q597" i="1"/>
  <c r="R597" i="1"/>
  <c r="S597" i="1"/>
  <c r="Q598" i="1"/>
  <c r="R598" i="1"/>
  <c r="S598" i="1"/>
  <c r="Q599" i="1"/>
  <c r="R599" i="1"/>
  <c r="S599" i="1"/>
  <c r="Q600" i="1"/>
  <c r="R600" i="1"/>
  <c r="S600" i="1"/>
  <c r="Q601" i="1"/>
  <c r="R601" i="1"/>
  <c r="S601" i="1"/>
  <c r="Q602" i="1"/>
  <c r="R602" i="1"/>
  <c r="S602" i="1"/>
  <c r="Q603" i="1"/>
  <c r="R603" i="1"/>
  <c r="S603" i="1"/>
  <c r="Q604" i="1"/>
  <c r="R604" i="1"/>
  <c r="S604" i="1"/>
  <c r="Q605" i="1"/>
  <c r="R605" i="1"/>
  <c r="S605" i="1"/>
  <c r="Q606" i="1"/>
  <c r="R606" i="1"/>
  <c r="S606" i="1"/>
  <c r="Q607" i="1"/>
  <c r="R607" i="1"/>
  <c r="S607" i="1"/>
  <c r="Q608" i="1"/>
  <c r="R608" i="1"/>
  <c r="S608" i="1"/>
  <c r="Q609" i="1"/>
  <c r="R609" i="1"/>
  <c r="S609" i="1"/>
  <c r="Q610" i="1"/>
  <c r="R610" i="1"/>
  <c r="S610" i="1"/>
  <c r="Q611" i="1"/>
  <c r="R611" i="1"/>
  <c r="S611" i="1"/>
  <c r="Q612" i="1"/>
  <c r="R612" i="1"/>
  <c r="S612" i="1"/>
  <c r="Q613" i="1"/>
  <c r="R613" i="1"/>
  <c r="S613" i="1"/>
  <c r="Q614" i="1"/>
  <c r="R614" i="1"/>
  <c r="S614" i="1"/>
  <c r="Q615" i="1"/>
  <c r="R615" i="1"/>
  <c r="S615" i="1"/>
  <c r="Q616" i="1"/>
  <c r="R616" i="1"/>
  <c r="S616" i="1"/>
  <c r="Q617" i="1"/>
  <c r="R617" i="1"/>
  <c r="S617" i="1"/>
  <c r="Q623" i="1"/>
  <c r="R623" i="1"/>
  <c r="S623" i="1"/>
  <c r="Q624" i="1"/>
  <c r="R624" i="1"/>
  <c r="S624" i="1"/>
  <c r="Q625" i="1"/>
  <c r="R625" i="1"/>
  <c r="S625" i="1"/>
  <c r="Q626" i="1"/>
  <c r="R626" i="1"/>
  <c r="S626" i="1"/>
  <c r="Q627" i="1"/>
  <c r="R627" i="1"/>
  <c r="S627" i="1"/>
  <c r="Q628" i="1"/>
  <c r="R628" i="1"/>
  <c r="S628" i="1"/>
  <c r="Q629" i="1"/>
  <c r="R629" i="1"/>
  <c r="S629" i="1"/>
  <c r="Q630" i="1"/>
  <c r="R630" i="1"/>
  <c r="S630" i="1"/>
  <c r="Q631" i="1"/>
  <c r="R631" i="1"/>
  <c r="S631" i="1"/>
  <c r="Q632" i="1"/>
  <c r="R632" i="1"/>
  <c r="S632" i="1"/>
  <c r="Q633" i="1"/>
  <c r="R633" i="1"/>
  <c r="S633" i="1"/>
  <c r="Q634" i="1"/>
  <c r="R634" i="1"/>
  <c r="S634" i="1"/>
  <c r="Q635" i="1"/>
  <c r="R635" i="1"/>
  <c r="S635" i="1"/>
  <c r="Q636" i="1"/>
  <c r="R636" i="1"/>
  <c r="S636" i="1"/>
  <c r="Q637" i="1"/>
  <c r="R637" i="1"/>
  <c r="S637" i="1"/>
  <c r="Q638" i="1"/>
  <c r="R638" i="1"/>
  <c r="S638" i="1"/>
  <c r="Q639" i="1"/>
  <c r="R639" i="1"/>
  <c r="S639" i="1"/>
  <c r="Q640" i="1"/>
  <c r="R640" i="1"/>
  <c r="S640" i="1"/>
  <c r="Q641" i="1"/>
  <c r="R641" i="1"/>
  <c r="S641" i="1"/>
  <c r="Q642" i="1"/>
  <c r="R642" i="1"/>
  <c r="S642" i="1"/>
  <c r="Q643" i="1"/>
  <c r="R643" i="1"/>
  <c r="S643" i="1"/>
  <c r="Q644" i="1"/>
  <c r="R644" i="1"/>
  <c r="S644" i="1"/>
  <c r="Q645" i="1"/>
  <c r="R645" i="1"/>
  <c r="S645" i="1"/>
  <c r="Q646" i="1"/>
  <c r="R646" i="1"/>
  <c r="S646" i="1"/>
  <c r="Q647" i="1"/>
  <c r="R647" i="1"/>
  <c r="S647" i="1"/>
  <c r="Q648" i="1"/>
  <c r="R648" i="1"/>
  <c r="S648" i="1"/>
  <c r="Q649" i="1"/>
  <c r="R649" i="1"/>
  <c r="S649" i="1"/>
  <c r="Q650" i="1"/>
  <c r="R650" i="1"/>
  <c r="S650" i="1"/>
  <c r="Q651" i="1"/>
  <c r="R651" i="1"/>
  <c r="S651" i="1"/>
  <c r="Q657" i="1"/>
  <c r="R657" i="1"/>
  <c r="S657" i="1"/>
  <c r="Q658" i="1"/>
  <c r="R658" i="1"/>
  <c r="S658" i="1"/>
  <c r="Q659" i="1"/>
  <c r="R659" i="1"/>
  <c r="S659" i="1"/>
  <c r="Q660" i="1"/>
  <c r="R660" i="1"/>
  <c r="S660" i="1"/>
  <c r="Q661" i="1"/>
  <c r="R661" i="1"/>
  <c r="S661" i="1"/>
  <c r="Q662" i="1"/>
  <c r="R662" i="1"/>
  <c r="S662" i="1"/>
  <c r="Q663" i="1"/>
  <c r="R663" i="1"/>
  <c r="S663" i="1"/>
  <c r="Q664" i="1"/>
  <c r="R664" i="1"/>
  <c r="S664" i="1"/>
  <c r="Q665" i="1"/>
  <c r="R665" i="1"/>
  <c r="S665" i="1"/>
  <c r="Q666" i="1"/>
  <c r="R666" i="1"/>
  <c r="S666" i="1"/>
  <c r="Q667" i="1"/>
  <c r="R667" i="1"/>
  <c r="S667" i="1"/>
  <c r="Q668" i="1"/>
  <c r="R668" i="1"/>
  <c r="S668" i="1"/>
  <c r="Q669" i="1"/>
  <c r="R669" i="1"/>
  <c r="S669" i="1"/>
  <c r="Q670" i="1"/>
  <c r="R670" i="1"/>
  <c r="S670" i="1"/>
  <c r="Q671" i="1"/>
  <c r="R671" i="1"/>
  <c r="S671" i="1"/>
  <c r="Q672" i="1"/>
  <c r="R672" i="1"/>
  <c r="S672" i="1"/>
  <c r="Q673" i="1"/>
  <c r="R673" i="1"/>
  <c r="S673" i="1"/>
  <c r="Q674" i="1"/>
  <c r="R674" i="1"/>
  <c r="S674" i="1"/>
  <c r="Q675" i="1"/>
  <c r="R675" i="1"/>
  <c r="S675" i="1"/>
  <c r="Q676" i="1"/>
  <c r="R676" i="1"/>
  <c r="S676" i="1"/>
  <c r="Q677" i="1"/>
  <c r="R677" i="1"/>
  <c r="S677" i="1"/>
  <c r="Q678" i="1"/>
  <c r="R678" i="1"/>
  <c r="S678" i="1"/>
  <c r="Q679" i="1"/>
  <c r="R679" i="1"/>
  <c r="S679" i="1"/>
  <c r="Q680" i="1"/>
  <c r="R680" i="1"/>
  <c r="S680" i="1"/>
  <c r="Q681" i="1"/>
  <c r="R681" i="1"/>
  <c r="S681" i="1"/>
  <c r="Q682" i="1"/>
  <c r="R682" i="1"/>
  <c r="S682" i="1"/>
  <c r="Q683" i="1"/>
  <c r="R683" i="1"/>
  <c r="S683" i="1"/>
  <c r="Q684" i="1"/>
  <c r="R684" i="1"/>
  <c r="S684" i="1"/>
  <c r="Q685" i="1"/>
  <c r="R685" i="1"/>
  <c r="S685" i="1"/>
  <c r="S45" i="1"/>
  <c r="R45" i="1"/>
  <c r="D8" i="6" l="1"/>
  <c r="O686" i="2"/>
  <c r="O652" i="2"/>
  <c r="O618" i="2"/>
  <c r="O584" i="2"/>
  <c r="O550" i="2"/>
  <c r="O516" i="2"/>
  <c r="O482" i="2"/>
  <c r="O448" i="2"/>
  <c r="O414" i="2"/>
  <c r="O380" i="2"/>
  <c r="O346" i="2"/>
  <c r="O312" i="2"/>
  <c r="O278" i="2"/>
  <c r="O244" i="2"/>
  <c r="O210" i="2"/>
  <c r="O176" i="2"/>
  <c r="O142" i="2"/>
  <c r="O108" i="2"/>
  <c r="O74" i="2"/>
  <c r="O686" i="3"/>
  <c r="O652" i="3"/>
  <c r="O618" i="3"/>
  <c r="O584" i="3"/>
  <c r="O550" i="3"/>
  <c r="O516" i="3"/>
  <c r="O482" i="3"/>
  <c r="O448" i="3"/>
  <c r="O414" i="3"/>
  <c r="O380" i="3"/>
  <c r="O346" i="3"/>
  <c r="O312" i="3"/>
  <c r="O278" i="3"/>
  <c r="O244" i="3"/>
  <c r="O210" i="3"/>
  <c r="O176" i="3"/>
  <c r="O142" i="3"/>
  <c r="O108" i="3"/>
  <c r="O74" i="3"/>
  <c r="O686" i="4"/>
  <c r="O652" i="4"/>
  <c r="O618" i="4"/>
  <c r="O584" i="4"/>
  <c r="O550" i="4"/>
  <c r="O516" i="4"/>
  <c r="O482" i="4"/>
  <c r="O448" i="4"/>
  <c r="O414" i="4"/>
  <c r="O380" i="4"/>
  <c r="O346" i="4"/>
  <c r="O312" i="4"/>
  <c r="O278" i="4"/>
  <c r="O244" i="4"/>
  <c r="O210" i="4"/>
  <c r="O176" i="4"/>
  <c r="O142" i="4"/>
  <c r="O108" i="4"/>
  <c r="O74" i="4"/>
  <c r="O40" i="4"/>
  <c r="O686" i="5"/>
  <c r="O652" i="5"/>
  <c r="O618" i="5"/>
  <c r="O584" i="5"/>
  <c r="O550" i="5"/>
  <c r="O516" i="5"/>
  <c r="O482" i="5"/>
  <c r="O448" i="5"/>
  <c r="O414" i="5"/>
  <c r="O380" i="5"/>
  <c r="O346" i="5"/>
  <c r="O312" i="5"/>
  <c r="O278" i="5"/>
  <c r="O244" i="5"/>
  <c r="O210" i="5"/>
  <c r="O176" i="5"/>
  <c r="O142" i="5"/>
  <c r="O108" i="5"/>
  <c r="O74" i="5"/>
  <c r="D8" i="5" l="1"/>
  <c r="D8" i="4"/>
  <c r="O688" i="4"/>
  <c r="D654" i="4"/>
  <c r="D620" i="4"/>
  <c r="D586" i="4"/>
  <c r="D552" i="4"/>
  <c r="D518" i="4"/>
  <c r="D484" i="4"/>
  <c r="D450" i="4"/>
  <c r="D416" i="4"/>
  <c r="D382" i="4"/>
  <c r="D348" i="4"/>
  <c r="D314" i="4"/>
  <c r="D280" i="4"/>
  <c r="D246" i="4"/>
  <c r="D212" i="4"/>
  <c r="D178" i="4"/>
  <c r="D144" i="4"/>
  <c r="D654" i="6"/>
  <c r="D620" i="6"/>
  <c r="D586" i="6"/>
  <c r="D552" i="6"/>
  <c r="D518" i="6"/>
  <c r="D484" i="6"/>
  <c r="D450" i="6"/>
  <c r="D416" i="6"/>
  <c r="D382" i="6"/>
  <c r="D348" i="6"/>
  <c r="D314" i="6"/>
  <c r="D280" i="6"/>
  <c r="D246" i="6"/>
  <c r="D212" i="6"/>
  <c r="D178" i="6"/>
  <c r="D144" i="6"/>
  <c r="D110" i="6"/>
  <c r="D76" i="6"/>
  <c r="D654" i="5"/>
  <c r="D620" i="5"/>
  <c r="D586" i="5"/>
  <c r="D552" i="5"/>
  <c r="D518" i="5"/>
  <c r="D484" i="5"/>
  <c r="D450" i="5"/>
  <c r="D416" i="5"/>
  <c r="D382" i="5"/>
  <c r="D348" i="5"/>
  <c r="D314" i="5"/>
  <c r="D280" i="5"/>
  <c r="D246" i="5"/>
  <c r="D212" i="5"/>
  <c r="D178" i="5"/>
  <c r="D144" i="5"/>
  <c r="D110" i="5"/>
  <c r="D76" i="5"/>
  <c r="D110" i="4"/>
  <c r="D76" i="4"/>
  <c r="D42" i="6"/>
  <c r="D42" i="5"/>
  <c r="O40" i="5"/>
  <c r="O688" i="5" s="1"/>
  <c r="D42" i="4"/>
  <c r="D654" i="3"/>
  <c r="D620" i="3"/>
  <c r="D586" i="3"/>
  <c r="D552" i="3"/>
  <c r="D518" i="3"/>
  <c r="D484" i="3"/>
  <c r="D450" i="3"/>
  <c r="D416" i="3"/>
  <c r="D382" i="3"/>
  <c r="D348" i="3"/>
  <c r="D314" i="3"/>
  <c r="D280" i="3"/>
  <c r="D246" i="3"/>
  <c r="D212" i="3"/>
  <c r="D178" i="3"/>
  <c r="D144" i="3"/>
  <c r="D110" i="3"/>
  <c r="D76" i="3"/>
  <c r="O40" i="3"/>
  <c r="O688" i="3" s="1"/>
  <c r="D42" i="3"/>
  <c r="D12" i="4"/>
  <c r="E12" i="4"/>
  <c r="F12" i="4"/>
  <c r="G12" i="4"/>
  <c r="I12" i="4"/>
  <c r="N12" i="4"/>
  <c r="D13" i="4"/>
  <c r="E13" i="4"/>
  <c r="F13" i="4"/>
  <c r="G13" i="4"/>
  <c r="I13" i="4"/>
  <c r="N13" i="4"/>
  <c r="C14" i="4"/>
  <c r="D14" i="4"/>
  <c r="E14" i="4"/>
  <c r="F14" i="4"/>
  <c r="G14" i="4"/>
  <c r="I14" i="4"/>
  <c r="N14" i="4"/>
  <c r="C15" i="4"/>
  <c r="D15" i="4"/>
  <c r="E15" i="4"/>
  <c r="F15" i="4"/>
  <c r="G15" i="4"/>
  <c r="I15" i="4"/>
  <c r="N15" i="4"/>
  <c r="C16" i="4"/>
  <c r="D16" i="4"/>
  <c r="E16" i="4"/>
  <c r="F16" i="4"/>
  <c r="G16" i="4"/>
  <c r="I16" i="4"/>
  <c r="N16" i="4"/>
  <c r="C17" i="4"/>
  <c r="D17" i="4"/>
  <c r="E17" i="4"/>
  <c r="F17" i="4"/>
  <c r="G17" i="4"/>
  <c r="I17" i="4"/>
  <c r="N17" i="4"/>
  <c r="C18" i="4"/>
  <c r="D18" i="4"/>
  <c r="E18" i="4"/>
  <c r="F18" i="4"/>
  <c r="G18" i="4"/>
  <c r="I18" i="4"/>
  <c r="N18" i="4"/>
  <c r="A19" i="4"/>
  <c r="B19" i="4"/>
  <c r="C19" i="4"/>
  <c r="D19" i="4"/>
  <c r="E19" i="4"/>
  <c r="F19" i="4"/>
  <c r="G19" i="4"/>
  <c r="I19" i="4"/>
  <c r="N19" i="4"/>
  <c r="A20" i="4"/>
  <c r="B20" i="4"/>
  <c r="C20" i="4"/>
  <c r="D20" i="4"/>
  <c r="E20" i="4"/>
  <c r="F20" i="4"/>
  <c r="G20" i="4"/>
  <c r="I20" i="4"/>
  <c r="N20" i="4"/>
  <c r="A21" i="4"/>
  <c r="B21" i="4"/>
  <c r="C21" i="4"/>
  <c r="D21" i="4"/>
  <c r="E21" i="4"/>
  <c r="F21" i="4"/>
  <c r="G21" i="4"/>
  <c r="I21" i="4"/>
  <c r="N21" i="4"/>
  <c r="A22" i="4"/>
  <c r="B22" i="4"/>
  <c r="C22" i="4"/>
  <c r="D22" i="4"/>
  <c r="E22" i="4"/>
  <c r="F22" i="4"/>
  <c r="G22" i="4"/>
  <c r="I22" i="4"/>
  <c r="N22" i="4"/>
  <c r="A23" i="4"/>
  <c r="B23" i="4"/>
  <c r="C23" i="4"/>
  <c r="D23" i="4"/>
  <c r="E23" i="4"/>
  <c r="F23" i="4"/>
  <c r="G23" i="4"/>
  <c r="I23" i="4"/>
  <c r="N23" i="4"/>
  <c r="A24" i="4"/>
  <c r="B24" i="4"/>
  <c r="C24" i="4"/>
  <c r="D24" i="4"/>
  <c r="E24" i="4"/>
  <c r="F24" i="4"/>
  <c r="G24" i="4"/>
  <c r="I24" i="4"/>
  <c r="N24" i="4"/>
  <c r="A25" i="4"/>
  <c r="B25" i="4"/>
  <c r="C25" i="4"/>
  <c r="D25" i="4"/>
  <c r="E25" i="4"/>
  <c r="F25" i="4"/>
  <c r="G25" i="4"/>
  <c r="I25" i="4"/>
  <c r="N25" i="4"/>
  <c r="A26" i="4"/>
  <c r="B26" i="4"/>
  <c r="C26" i="4"/>
  <c r="D26" i="4"/>
  <c r="E26" i="4"/>
  <c r="F26" i="4"/>
  <c r="G26" i="4"/>
  <c r="I26" i="4"/>
  <c r="N26" i="4"/>
  <c r="A27" i="4"/>
  <c r="B27" i="4"/>
  <c r="C27" i="4"/>
  <c r="D27" i="4"/>
  <c r="E27" i="4"/>
  <c r="F27" i="4"/>
  <c r="G27" i="4"/>
  <c r="I27" i="4"/>
  <c r="N27" i="4"/>
  <c r="A28" i="4"/>
  <c r="B28" i="4"/>
  <c r="C28" i="4"/>
  <c r="D28" i="4"/>
  <c r="E28" i="4"/>
  <c r="F28" i="4"/>
  <c r="G28" i="4"/>
  <c r="I28" i="4"/>
  <c r="N28" i="4"/>
  <c r="A29" i="4"/>
  <c r="B29" i="4"/>
  <c r="C29" i="4"/>
  <c r="D29" i="4"/>
  <c r="E29" i="4"/>
  <c r="F29" i="4"/>
  <c r="G29" i="4"/>
  <c r="I29" i="4"/>
  <c r="N29" i="4"/>
  <c r="A30" i="4"/>
  <c r="B30" i="4"/>
  <c r="C30" i="4"/>
  <c r="D30" i="4"/>
  <c r="E30" i="4"/>
  <c r="F30" i="4"/>
  <c r="G30" i="4"/>
  <c r="I30" i="4"/>
  <c r="N30" i="4"/>
  <c r="A31" i="4"/>
  <c r="B31" i="4"/>
  <c r="C31" i="4"/>
  <c r="D31" i="4"/>
  <c r="E31" i="4"/>
  <c r="F31" i="4"/>
  <c r="G31" i="4"/>
  <c r="I31" i="4"/>
  <c r="N31" i="4"/>
  <c r="A32" i="4"/>
  <c r="B32" i="4"/>
  <c r="C32" i="4"/>
  <c r="D32" i="4"/>
  <c r="E32" i="4"/>
  <c r="F32" i="4"/>
  <c r="G32" i="4"/>
  <c r="I32" i="4"/>
  <c r="N32" i="4"/>
  <c r="A33" i="4"/>
  <c r="B33" i="4"/>
  <c r="C33" i="4"/>
  <c r="D33" i="4"/>
  <c r="E33" i="4"/>
  <c r="F33" i="4"/>
  <c r="G33" i="4"/>
  <c r="I33" i="4"/>
  <c r="N33" i="4"/>
  <c r="A34" i="4"/>
  <c r="B34" i="4"/>
  <c r="C34" i="4"/>
  <c r="D34" i="4"/>
  <c r="E34" i="4"/>
  <c r="F34" i="4"/>
  <c r="G34" i="4"/>
  <c r="I34" i="4"/>
  <c r="N34" i="4"/>
  <c r="A35" i="4"/>
  <c r="B35" i="4"/>
  <c r="C35" i="4"/>
  <c r="D35" i="4"/>
  <c r="E35" i="4"/>
  <c r="F35" i="4"/>
  <c r="G35" i="4"/>
  <c r="I35" i="4"/>
  <c r="N35" i="4"/>
  <c r="A36" i="4"/>
  <c r="B36" i="4"/>
  <c r="C36" i="4"/>
  <c r="D36" i="4"/>
  <c r="E36" i="4"/>
  <c r="F36" i="4"/>
  <c r="G36" i="4"/>
  <c r="I36" i="4"/>
  <c r="N36" i="4"/>
  <c r="A37" i="4"/>
  <c r="B37" i="4"/>
  <c r="C37" i="4"/>
  <c r="D37" i="4"/>
  <c r="E37" i="4"/>
  <c r="F37" i="4"/>
  <c r="G37" i="4"/>
  <c r="I37" i="4"/>
  <c r="N37" i="4"/>
  <c r="A38" i="4"/>
  <c r="B38" i="4"/>
  <c r="C38" i="4"/>
  <c r="D38" i="4"/>
  <c r="E38" i="4"/>
  <c r="F38" i="4"/>
  <c r="G38" i="4"/>
  <c r="I38" i="4"/>
  <c r="N38" i="4"/>
  <c r="A39" i="4"/>
  <c r="B39" i="4"/>
  <c r="C39" i="4"/>
  <c r="D39" i="4"/>
  <c r="E39" i="4"/>
  <c r="F39" i="4"/>
  <c r="G39" i="4"/>
  <c r="I39" i="4"/>
  <c r="N39" i="4"/>
  <c r="A45" i="4"/>
  <c r="B45" i="4"/>
  <c r="C45" i="4"/>
  <c r="D45" i="4"/>
  <c r="E45" i="4"/>
  <c r="F45" i="4"/>
  <c r="G45" i="4"/>
  <c r="I45" i="4"/>
  <c r="N45" i="4"/>
  <c r="A46" i="4"/>
  <c r="B46" i="4"/>
  <c r="C46" i="4"/>
  <c r="D46" i="4"/>
  <c r="E46" i="4"/>
  <c r="F46" i="4"/>
  <c r="G46" i="4"/>
  <c r="I46" i="4"/>
  <c r="N46" i="4"/>
  <c r="A47" i="4"/>
  <c r="B47" i="4"/>
  <c r="C47" i="4"/>
  <c r="D47" i="4"/>
  <c r="E47" i="4"/>
  <c r="F47" i="4"/>
  <c r="G47" i="4"/>
  <c r="I47" i="4"/>
  <c r="N47" i="4"/>
  <c r="A48" i="4"/>
  <c r="B48" i="4"/>
  <c r="C48" i="4"/>
  <c r="D48" i="4"/>
  <c r="E48" i="4"/>
  <c r="F48" i="4"/>
  <c r="G48" i="4"/>
  <c r="I48" i="4"/>
  <c r="N48" i="4"/>
  <c r="A49" i="4"/>
  <c r="B49" i="4"/>
  <c r="C49" i="4"/>
  <c r="D49" i="4"/>
  <c r="E49" i="4"/>
  <c r="F49" i="4"/>
  <c r="G49" i="4"/>
  <c r="I49" i="4"/>
  <c r="N49" i="4"/>
  <c r="A50" i="4"/>
  <c r="B50" i="4"/>
  <c r="C50" i="4"/>
  <c r="D50" i="4"/>
  <c r="E50" i="4"/>
  <c r="F50" i="4"/>
  <c r="G50" i="4"/>
  <c r="I50" i="4"/>
  <c r="N50" i="4"/>
  <c r="A51" i="4"/>
  <c r="B51" i="4"/>
  <c r="C51" i="4"/>
  <c r="D51" i="4"/>
  <c r="E51" i="4"/>
  <c r="F51" i="4"/>
  <c r="G51" i="4"/>
  <c r="I51" i="4"/>
  <c r="N51" i="4"/>
  <c r="A52" i="4"/>
  <c r="B52" i="4"/>
  <c r="C52" i="4"/>
  <c r="D52" i="4"/>
  <c r="E52" i="4"/>
  <c r="F52" i="4"/>
  <c r="G52" i="4"/>
  <c r="I52" i="4"/>
  <c r="N52" i="4"/>
  <c r="A53" i="4"/>
  <c r="B53" i="4"/>
  <c r="C53" i="4"/>
  <c r="D53" i="4"/>
  <c r="E53" i="4"/>
  <c r="F53" i="4"/>
  <c r="G53" i="4"/>
  <c r="I53" i="4"/>
  <c r="N53" i="4"/>
  <c r="A54" i="4"/>
  <c r="B54" i="4"/>
  <c r="C54" i="4"/>
  <c r="D54" i="4"/>
  <c r="E54" i="4"/>
  <c r="F54" i="4"/>
  <c r="G54" i="4"/>
  <c r="I54" i="4"/>
  <c r="N54" i="4"/>
  <c r="A55" i="4"/>
  <c r="B55" i="4"/>
  <c r="C55" i="4"/>
  <c r="D55" i="4"/>
  <c r="E55" i="4"/>
  <c r="F55" i="4"/>
  <c r="G55" i="4"/>
  <c r="I55" i="4"/>
  <c r="N55" i="4"/>
  <c r="A56" i="4"/>
  <c r="B56" i="4"/>
  <c r="C56" i="4"/>
  <c r="D56" i="4"/>
  <c r="E56" i="4"/>
  <c r="F56" i="4"/>
  <c r="G56" i="4"/>
  <c r="I56" i="4"/>
  <c r="N56" i="4"/>
  <c r="A57" i="4"/>
  <c r="B57" i="4"/>
  <c r="C57" i="4"/>
  <c r="D57" i="4"/>
  <c r="E57" i="4"/>
  <c r="F57" i="4"/>
  <c r="G57" i="4"/>
  <c r="I57" i="4"/>
  <c r="N57" i="4"/>
  <c r="A58" i="4"/>
  <c r="B58" i="4"/>
  <c r="C58" i="4"/>
  <c r="D58" i="4"/>
  <c r="E58" i="4"/>
  <c r="F58" i="4"/>
  <c r="G58" i="4"/>
  <c r="I58" i="4"/>
  <c r="N58" i="4"/>
  <c r="A59" i="4"/>
  <c r="B59" i="4"/>
  <c r="C59" i="4"/>
  <c r="D59" i="4"/>
  <c r="E59" i="4"/>
  <c r="F59" i="4"/>
  <c r="G59" i="4"/>
  <c r="I59" i="4"/>
  <c r="N59" i="4"/>
  <c r="A60" i="4"/>
  <c r="B60" i="4"/>
  <c r="C60" i="4"/>
  <c r="D60" i="4"/>
  <c r="E60" i="4"/>
  <c r="F60" i="4"/>
  <c r="G60" i="4"/>
  <c r="I60" i="4"/>
  <c r="N60" i="4"/>
  <c r="A61" i="4"/>
  <c r="B61" i="4"/>
  <c r="C61" i="4"/>
  <c r="D61" i="4"/>
  <c r="E61" i="4"/>
  <c r="F61" i="4"/>
  <c r="G61" i="4"/>
  <c r="I61" i="4"/>
  <c r="N61" i="4"/>
  <c r="A62" i="4"/>
  <c r="B62" i="4"/>
  <c r="C62" i="4"/>
  <c r="D62" i="4"/>
  <c r="E62" i="4"/>
  <c r="F62" i="4"/>
  <c r="G62" i="4"/>
  <c r="I62" i="4"/>
  <c r="N62" i="4"/>
  <c r="A63" i="4"/>
  <c r="B63" i="4"/>
  <c r="C63" i="4"/>
  <c r="D63" i="4"/>
  <c r="E63" i="4"/>
  <c r="F63" i="4"/>
  <c r="G63" i="4"/>
  <c r="I63" i="4"/>
  <c r="N63" i="4"/>
  <c r="A64" i="4"/>
  <c r="B64" i="4"/>
  <c r="C64" i="4"/>
  <c r="D64" i="4"/>
  <c r="E64" i="4"/>
  <c r="F64" i="4"/>
  <c r="G64" i="4"/>
  <c r="I64" i="4"/>
  <c r="N64" i="4"/>
  <c r="A65" i="4"/>
  <c r="B65" i="4"/>
  <c r="C65" i="4"/>
  <c r="D65" i="4"/>
  <c r="E65" i="4"/>
  <c r="F65" i="4"/>
  <c r="G65" i="4"/>
  <c r="I65" i="4"/>
  <c r="N65" i="4"/>
  <c r="A66" i="4"/>
  <c r="B66" i="4"/>
  <c r="C66" i="4"/>
  <c r="D66" i="4"/>
  <c r="E66" i="4"/>
  <c r="F66" i="4"/>
  <c r="G66" i="4"/>
  <c r="I66" i="4"/>
  <c r="N66" i="4"/>
  <c r="A67" i="4"/>
  <c r="B67" i="4"/>
  <c r="C67" i="4"/>
  <c r="D67" i="4"/>
  <c r="E67" i="4"/>
  <c r="F67" i="4"/>
  <c r="G67" i="4"/>
  <c r="I67" i="4"/>
  <c r="N67" i="4"/>
  <c r="A68" i="4"/>
  <c r="B68" i="4"/>
  <c r="C68" i="4"/>
  <c r="D68" i="4"/>
  <c r="E68" i="4"/>
  <c r="F68" i="4"/>
  <c r="G68" i="4"/>
  <c r="I68" i="4"/>
  <c r="N68" i="4"/>
  <c r="A69" i="4"/>
  <c r="B69" i="4"/>
  <c r="C69" i="4"/>
  <c r="D69" i="4"/>
  <c r="E69" i="4"/>
  <c r="F69" i="4"/>
  <c r="G69" i="4"/>
  <c r="I69" i="4"/>
  <c r="N69" i="4"/>
  <c r="A70" i="4"/>
  <c r="B70" i="4"/>
  <c r="C70" i="4"/>
  <c r="D70" i="4"/>
  <c r="E70" i="4"/>
  <c r="F70" i="4"/>
  <c r="G70" i="4"/>
  <c r="I70" i="4"/>
  <c r="N70" i="4"/>
  <c r="A71" i="4"/>
  <c r="B71" i="4"/>
  <c r="C71" i="4"/>
  <c r="D71" i="4"/>
  <c r="E71" i="4"/>
  <c r="F71" i="4"/>
  <c r="G71" i="4"/>
  <c r="I71" i="4"/>
  <c r="N71" i="4"/>
  <c r="A72" i="4"/>
  <c r="B72" i="4"/>
  <c r="C72" i="4"/>
  <c r="D72" i="4"/>
  <c r="E72" i="4"/>
  <c r="F72" i="4"/>
  <c r="G72" i="4"/>
  <c r="I72" i="4"/>
  <c r="N72" i="4"/>
  <c r="A73" i="4"/>
  <c r="B73" i="4"/>
  <c r="C73" i="4"/>
  <c r="D73" i="4"/>
  <c r="E73" i="4"/>
  <c r="F73" i="4"/>
  <c r="G73" i="4"/>
  <c r="I73" i="4"/>
  <c r="N73" i="4"/>
  <c r="A79" i="4"/>
  <c r="B79" i="4"/>
  <c r="C79" i="4"/>
  <c r="D79" i="4"/>
  <c r="E79" i="4"/>
  <c r="F79" i="4"/>
  <c r="G79" i="4"/>
  <c r="I79" i="4"/>
  <c r="N79" i="4"/>
  <c r="A80" i="4"/>
  <c r="B80" i="4"/>
  <c r="C80" i="4"/>
  <c r="D80" i="4"/>
  <c r="E80" i="4"/>
  <c r="F80" i="4"/>
  <c r="G80" i="4"/>
  <c r="I80" i="4"/>
  <c r="N80" i="4"/>
  <c r="A81" i="4"/>
  <c r="B81" i="4"/>
  <c r="C81" i="4"/>
  <c r="D81" i="4"/>
  <c r="E81" i="4"/>
  <c r="F81" i="4"/>
  <c r="G81" i="4"/>
  <c r="I81" i="4"/>
  <c r="N81" i="4"/>
  <c r="A82" i="4"/>
  <c r="B82" i="4"/>
  <c r="C82" i="4"/>
  <c r="D82" i="4"/>
  <c r="E82" i="4"/>
  <c r="F82" i="4"/>
  <c r="G82" i="4"/>
  <c r="I82" i="4"/>
  <c r="N82" i="4"/>
  <c r="A83" i="4"/>
  <c r="B83" i="4"/>
  <c r="C83" i="4"/>
  <c r="D83" i="4"/>
  <c r="E83" i="4"/>
  <c r="F83" i="4"/>
  <c r="G83" i="4"/>
  <c r="I83" i="4"/>
  <c r="N83" i="4"/>
  <c r="A84" i="4"/>
  <c r="B84" i="4"/>
  <c r="C84" i="4"/>
  <c r="D84" i="4"/>
  <c r="E84" i="4"/>
  <c r="F84" i="4"/>
  <c r="G84" i="4"/>
  <c r="I84" i="4"/>
  <c r="N84" i="4"/>
  <c r="A85" i="4"/>
  <c r="B85" i="4"/>
  <c r="C85" i="4"/>
  <c r="D85" i="4"/>
  <c r="E85" i="4"/>
  <c r="F85" i="4"/>
  <c r="G85" i="4"/>
  <c r="I85" i="4"/>
  <c r="N85" i="4"/>
  <c r="A86" i="4"/>
  <c r="B86" i="4"/>
  <c r="C86" i="4"/>
  <c r="D86" i="4"/>
  <c r="E86" i="4"/>
  <c r="F86" i="4"/>
  <c r="G86" i="4"/>
  <c r="I86" i="4"/>
  <c r="N86" i="4"/>
  <c r="A87" i="4"/>
  <c r="B87" i="4"/>
  <c r="C87" i="4"/>
  <c r="D87" i="4"/>
  <c r="E87" i="4"/>
  <c r="F87" i="4"/>
  <c r="G87" i="4"/>
  <c r="I87" i="4"/>
  <c r="N87" i="4"/>
  <c r="A88" i="4"/>
  <c r="B88" i="4"/>
  <c r="C88" i="4"/>
  <c r="D88" i="4"/>
  <c r="E88" i="4"/>
  <c r="F88" i="4"/>
  <c r="G88" i="4"/>
  <c r="I88" i="4"/>
  <c r="N88" i="4"/>
  <c r="A89" i="4"/>
  <c r="B89" i="4"/>
  <c r="C89" i="4"/>
  <c r="D89" i="4"/>
  <c r="E89" i="4"/>
  <c r="F89" i="4"/>
  <c r="G89" i="4"/>
  <c r="I89" i="4"/>
  <c r="N89" i="4"/>
  <c r="A90" i="4"/>
  <c r="B90" i="4"/>
  <c r="C90" i="4"/>
  <c r="D90" i="4"/>
  <c r="E90" i="4"/>
  <c r="F90" i="4"/>
  <c r="G90" i="4"/>
  <c r="I90" i="4"/>
  <c r="N90" i="4"/>
  <c r="A91" i="4"/>
  <c r="B91" i="4"/>
  <c r="C91" i="4"/>
  <c r="D91" i="4"/>
  <c r="E91" i="4"/>
  <c r="F91" i="4"/>
  <c r="G91" i="4"/>
  <c r="I91" i="4"/>
  <c r="N91" i="4"/>
  <c r="A92" i="4"/>
  <c r="B92" i="4"/>
  <c r="C92" i="4"/>
  <c r="D92" i="4"/>
  <c r="E92" i="4"/>
  <c r="F92" i="4"/>
  <c r="G92" i="4"/>
  <c r="I92" i="4"/>
  <c r="N92" i="4"/>
  <c r="A93" i="4"/>
  <c r="B93" i="4"/>
  <c r="C93" i="4"/>
  <c r="D93" i="4"/>
  <c r="E93" i="4"/>
  <c r="F93" i="4"/>
  <c r="G93" i="4"/>
  <c r="I93" i="4"/>
  <c r="N93" i="4"/>
  <c r="A94" i="4"/>
  <c r="B94" i="4"/>
  <c r="C94" i="4"/>
  <c r="D94" i="4"/>
  <c r="E94" i="4"/>
  <c r="F94" i="4"/>
  <c r="G94" i="4"/>
  <c r="I94" i="4"/>
  <c r="N94" i="4"/>
  <c r="A95" i="4"/>
  <c r="B95" i="4"/>
  <c r="C95" i="4"/>
  <c r="D95" i="4"/>
  <c r="E95" i="4"/>
  <c r="F95" i="4"/>
  <c r="G95" i="4"/>
  <c r="I95" i="4"/>
  <c r="N95" i="4"/>
  <c r="A96" i="4"/>
  <c r="B96" i="4"/>
  <c r="C96" i="4"/>
  <c r="D96" i="4"/>
  <c r="E96" i="4"/>
  <c r="F96" i="4"/>
  <c r="G96" i="4"/>
  <c r="I96" i="4"/>
  <c r="N96" i="4"/>
  <c r="A97" i="4"/>
  <c r="B97" i="4"/>
  <c r="C97" i="4"/>
  <c r="D97" i="4"/>
  <c r="E97" i="4"/>
  <c r="F97" i="4"/>
  <c r="G97" i="4"/>
  <c r="I97" i="4"/>
  <c r="N97" i="4"/>
  <c r="A98" i="4"/>
  <c r="B98" i="4"/>
  <c r="C98" i="4"/>
  <c r="D98" i="4"/>
  <c r="E98" i="4"/>
  <c r="F98" i="4"/>
  <c r="G98" i="4"/>
  <c r="I98" i="4"/>
  <c r="N98" i="4"/>
  <c r="A99" i="4"/>
  <c r="B99" i="4"/>
  <c r="C99" i="4"/>
  <c r="D99" i="4"/>
  <c r="E99" i="4"/>
  <c r="F99" i="4"/>
  <c r="G99" i="4"/>
  <c r="I99" i="4"/>
  <c r="N99" i="4"/>
  <c r="A100" i="4"/>
  <c r="B100" i="4"/>
  <c r="C100" i="4"/>
  <c r="D100" i="4"/>
  <c r="E100" i="4"/>
  <c r="F100" i="4"/>
  <c r="G100" i="4"/>
  <c r="I100" i="4"/>
  <c r="N100" i="4"/>
  <c r="A101" i="4"/>
  <c r="B101" i="4"/>
  <c r="C101" i="4"/>
  <c r="D101" i="4"/>
  <c r="E101" i="4"/>
  <c r="F101" i="4"/>
  <c r="G101" i="4"/>
  <c r="I101" i="4"/>
  <c r="N101" i="4"/>
  <c r="A102" i="4"/>
  <c r="B102" i="4"/>
  <c r="C102" i="4"/>
  <c r="D102" i="4"/>
  <c r="E102" i="4"/>
  <c r="F102" i="4"/>
  <c r="G102" i="4"/>
  <c r="I102" i="4"/>
  <c r="N102" i="4"/>
  <c r="A103" i="4"/>
  <c r="B103" i="4"/>
  <c r="C103" i="4"/>
  <c r="D103" i="4"/>
  <c r="E103" i="4"/>
  <c r="F103" i="4"/>
  <c r="G103" i="4"/>
  <c r="I103" i="4"/>
  <c r="N103" i="4"/>
  <c r="A104" i="4"/>
  <c r="B104" i="4"/>
  <c r="C104" i="4"/>
  <c r="D104" i="4"/>
  <c r="E104" i="4"/>
  <c r="F104" i="4"/>
  <c r="G104" i="4"/>
  <c r="I104" i="4"/>
  <c r="N104" i="4"/>
  <c r="A105" i="4"/>
  <c r="B105" i="4"/>
  <c r="C105" i="4"/>
  <c r="D105" i="4"/>
  <c r="E105" i="4"/>
  <c r="F105" i="4"/>
  <c r="G105" i="4"/>
  <c r="I105" i="4"/>
  <c r="N105" i="4"/>
  <c r="A106" i="4"/>
  <c r="B106" i="4"/>
  <c r="C106" i="4"/>
  <c r="D106" i="4"/>
  <c r="E106" i="4"/>
  <c r="F106" i="4"/>
  <c r="H106" i="4" s="1"/>
  <c r="G106" i="4"/>
  <c r="I106" i="4"/>
  <c r="N106" i="4"/>
  <c r="A107" i="4"/>
  <c r="B107" i="4"/>
  <c r="C107" i="4"/>
  <c r="D107" i="4"/>
  <c r="E107" i="4"/>
  <c r="F107" i="4"/>
  <c r="G107" i="4"/>
  <c r="I107" i="4"/>
  <c r="N107" i="4"/>
  <c r="A113" i="4"/>
  <c r="B113" i="4"/>
  <c r="C113" i="4"/>
  <c r="D113" i="4"/>
  <c r="E113" i="4"/>
  <c r="F113" i="4"/>
  <c r="G113" i="4"/>
  <c r="I113" i="4"/>
  <c r="N113" i="4"/>
  <c r="A114" i="4"/>
  <c r="B114" i="4"/>
  <c r="C114" i="4"/>
  <c r="D114" i="4"/>
  <c r="E114" i="4"/>
  <c r="F114" i="4"/>
  <c r="G114" i="4"/>
  <c r="I114" i="4"/>
  <c r="N114" i="4"/>
  <c r="A115" i="4"/>
  <c r="B115" i="4"/>
  <c r="C115" i="4"/>
  <c r="D115" i="4"/>
  <c r="E115" i="4"/>
  <c r="F115" i="4"/>
  <c r="G115" i="4"/>
  <c r="I115" i="4"/>
  <c r="N115" i="4"/>
  <c r="A116" i="4"/>
  <c r="B116" i="4"/>
  <c r="C116" i="4"/>
  <c r="D116" i="4"/>
  <c r="E116" i="4"/>
  <c r="F116" i="4"/>
  <c r="G116" i="4"/>
  <c r="I116" i="4"/>
  <c r="N116" i="4"/>
  <c r="A117" i="4"/>
  <c r="B117" i="4"/>
  <c r="C117" i="4"/>
  <c r="D117" i="4"/>
  <c r="E117" i="4"/>
  <c r="F117" i="4"/>
  <c r="G117" i="4"/>
  <c r="I117" i="4"/>
  <c r="N117" i="4"/>
  <c r="A118" i="4"/>
  <c r="B118" i="4"/>
  <c r="C118" i="4"/>
  <c r="D118" i="4"/>
  <c r="E118" i="4"/>
  <c r="F118" i="4"/>
  <c r="G118" i="4"/>
  <c r="I118" i="4"/>
  <c r="N118" i="4"/>
  <c r="A119" i="4"/>
  <c r="B119" i="4"/>
  <c r="C119" i="4"/>
  <c r="D119" i="4"/>
  <c r="E119" i="4"/>
  <c r="F119" i="4"/>
  <c r="G119" i="4"/>
  <c r="I119" i="4"/>
  <c r="N119" i="4"/>
  <c r="A120" i="4"/>
  <c r="B120" i="4"/>
  <c r="C120" i="4"/>
  <c r="D120" i="4"/>
  <c r="E120" i="4"/>
  <c r="F120" i="4"/>
  <c r="G120" i="4"/>
  <c r="I120" i="4"/>
  <c r="N120" i="4"/>
  <c r="A121" i="4"/>
  <c r="B121" i="4"/>
  <c r="C121" i="4"/>
  <c r="D121" i="4"/>
  <c r="E121" i="4"/>
  <c r="F121" i="4"/>
  <c r="G121" i="4"/>
  <c r="I121" i="4"/>
  <c r="N121" i="4"/>
  <c r="A122" i="4"/>
  <c r="B122" i="4"/>
  <c r="C122" i="4"/>
  <c r="D122" i="4"/>
  <c r="E122" i="4"/>
  <c r="F122" i="4"/>
  <c r="G122" i="4"/>
  <c r="I122" i="4"/>
  <c r="N122" i="4"/>
  <c r="A123" i="4"/>
  <c r="B123" i="4"/>
  <c r="C123" i="4"/>
  <c r="D123" i="4"/>
  <c r="E123" i="4"/>
  <c r="F123" i="4"/>
  <c r="G123" i="4"/>
  <c r="I123" i="4"/>
  <c r="N123" i="4"/>
  <c r="A124" i="4"/>
  <c r="B124" i="4"/>
  <c r="C124" i="4"/>
  <c r="D124" i="4"/>
  <c r="E124" i="4"/>
  <c r="F124" i="4"/>
  <c r="G124" i="4"/>
  <c r="I124" i="4"/>
  <c r="N124" i="4"/>
  <c r="A125" i="4"/>
  <c r="B125" i="4"/>
  <c r="C125" i="4"/>
  <c r="D125" i="4"/>
  <c r="E125" i="4"/>
  <c r="F125" i="4"/>
  <c r="G125" i="4"/>
  <c r="I125" i="4"/>
  <c r="N125" i="4"/>
  <c r="A126" i="4"/>
  <c r="B126" i="4"/>
  <c r="C126" i="4"/>
  <c r="D126" i="4"/>
  <c r="E126" i="4"/>
  <c r="F126" i="4"/>
  <c r="G126" i="4"/>
  <c r="I126" i="4"/>
  <c r="N126" i="4"/>
  <c r="A127" i="4"/>
  <c r="B127" i="4"/>
  <c r="C127" i="4"/>
  <c r="D127" i="4"/>
  <c r="E127" i="4"/>
  <c r="F127" i="4"/>
  <c r="G127" i="4"/>
  <c r="I127" i="4"/>
  <c r="N127" i="4"/>
  <c r="A128" i="4"/>
  <c r="B128" i="4"/>
  <c r="C128" i="4"/>
  <c r="D128" i="4"/>
  <c r="E128" i="4"/>
  <c r="F128" i="4"/>
  <c r="G128" i="4"/>
  <c r="I128" i="4"/>
  <c r="N128" i="4"/>
  <c r="A129" i="4"/>
  <c r="B129" i="4"/>
  <c r="C129" i="4"/>
  <c r="D129" i="4"/>
  <c r="E129" i="4"/>
  <c r="F129" i="4"/>
  <c r="G129" i="4"/>
  <c r="I129" i="4"/>
  <c r="N129" i="4"/>
  <c r="A130" i="4"/>
  <c r="B130" i="4"/>
  <c r="C130" i="4"/>
  <c r="D130" i="4"/>
  <c r="E130" i="4"/>
  <c r="F130" i="4"/>
  <c r="G130" i="4"/>
  <c r="I130" i="4"/>
  <c r="N130" i="4"/>
  <c r="A131" i="4"/>
  <c r="B131" i="4"/>
  <c r="C131" i="4"/>
  <c r="D131" i="4"/>
  <c r="E131" i="4"/>
  <c r="F131" i="4"/>
  <c r="G131" i="4"/>
  <c r="I131" i="4"/>
  <c r="N131" i="4"/>
  <c r="A132" i="4"/>
  <c r="B132" i="4"/>
  <c r="C132" i="4"/>
  <c r="D132" i="4"/>
  <c r="E132" i="4"/>
  <c r="F132" i="4"/>
  <c r="G132" i="4"/>
  <c r="I132" i="4"/>
  <c r="N132" i="4"/>
  <c r="A133" i="4"/>
  <c r="B133" i="4"/>
  <c r="C133" i="4"/>
  <c r="D133" i="4"/>
  <c r="E133" i="4"/>
  <c r="F133" i="4"/>
  <c r="G133" i="4"/>
  <c r="I133" i="4"/>
  <c r="N133" i="4"/>
  <c r="A134" i="4"/>
  <c r="B134" i="4"/>
  <c r="C134" i="4"/>
  <c r="D134" i="4"/>
  <c r="E134" i="4"/>
  <c r="F134" i="4"/>
  <c r="G134" i="4"/>
  <c r="I134" i="4"/>
  <c r="N134" i="4"/>
  <c r="A135" i="4"/>
  <c r="B135" i="4"/>
  <c r="C135" i="4"/>
  <c r="D135" i="4"/>
  <c r="E135" i="4"/>
  <c r="F135" i="4"/>
  <c r="G135" i="4"/>
  <c r="I135" i="4"/>
  <c r="N135" i="4"/>
  <c r="A136" i="4"/>
  <c r="B136" i="4"/>
  <c r="C136" i="4"/>
  <c r="D136" i="4"/>
  <c r="E136" i="4"/>
  <c r="F136" i="4"/>
  <c r="G136" i="4"/>
  <c r="I136" i="4"/>
  <c r="N136" i="4"/>
  <c r="A137" i="4"/>
  <c r="B137" i="4"/>
  <c r="C137" i="4"/>
  <c r="D137" i="4"/>
  <c r="E137" i="4"/>
  <c r="F137" i="4"/>
  <c r="G137" i="4"/>
  <c r="I137" i="4"/>
  <c r="N137" i="4"/>
  <c r="A138" i="4"/>
  <c r="B138" i="4"/>
  <c r="C138" i="4"/>
  <c r="D138" i="4"/>
  <c r="E138" i="4"/>
  <c r="F138" i="4"/>
  <c r="G138" i="4"/>
  <c r="I138" i="4"/>
  <c r="N138" i="4"/>
  <c r="A139" i="4"/>
  <c r="B139" i="4"/>
  <c r="C139" i="4"/>
  <c r="D139" i="4"/>
  <c r="E139" i="4"/>
  <c r="F139" i="4"/>
  <c r="G139" i="4"/>
  <c r="I139" i="4"/>
  <c r="N139" i="4"/>
  <c r="A140" i="4"/>
  <c r="B140" i="4"/>
  <c r="C140" i="4"/>
  <c r="D140" i="4"/>
  <c r="E140" i="4"/>
  <c r="F140" i="4"/>
  <c r="G140" i="4"/>
  <c r="I140" i="4"/>
  <c r="N140" i="4"/>
  <c r="A141" i="4"/>
  <c r="B141" i="4"/>
  <c r="C141" i="4"/>
  <c r="D141" i="4"/>
  <c r="E141" i="4"/>
  <c r="F141" i="4"/>
  <c r="G141" i="4"/>
  <c r="I141" i="4"/>
  <c r="N141" i="4"/>
  <c r="A147" i="4"/>
  <c r="B147" i="4"/>
  <c r="C147" i="4"/>
  <c r="D147" i="4"/>
  <c r="E147" i="4"/>
  <c r="F147" i="4"/>
  <c r="G147" i="4"/>
  <c r="I147" i="4"/>
  <c r="N147" i="4"/>
  <c r="A148" i="4"/>
  <c r="B148" i="4"/>
  <c r="C148" i="4"/>
  <c r="D148" i="4"/>
  <c r="E148" i="4"/>
  <c r="F148" i="4"/>
  <c r="G148" i="4"/>
  <c r="I148" i="4"/>
  <c r="N148" i="4"/>
  <c r="A149" i="4"/>
  <c r="B149" i="4"/>
  <c r="C149" i="4"/>
  <c r="D149" i="4"/>
  <c r="E149" i="4"/>
  <c r="F149" i="4"/>
  <c r="G149" i="4"/>
  <c r="I149" i="4"/>
  <c r="N149" i="4"/>
  <c r="A150" i="4"/>
  <c r="B150" i="4"/>
  <c r="C150" i="4"/>
  <c r="D150" i="4"/>
  <c r="E150" i="4"/>
  <c r="F150" i="4"/>
  <c r="G150" i="4"/>
  <c r="I150" i="4"/>
  <c r="N150" i="4"/>
  <c r="A151" i="4"/>
  <c r="B151" i="4"/>
  <c r="C151" i="4"/>
  <c r="D151" i="4"/>
  <c r="E151" i="4"/>
  <c r="F151" i="4"/>
  <c r="G151" i="4"/>
  <c r="I151" i="4"/>
  <c r="N151" i="4"/>
  <c r="A152" i="4"/>
  <c r="B152" i="4"/>
  <c r="C152" i="4"/>
  <c r="D152" i="4"/>
  <c r="E152" i="4"/>
  <c r="F152" i="4"/>
  <c r="G152" i="4"/>
  <c r="I152" i="4"/>
  <c r="N152" i="4"/>
  <c r="A153" i="4"/>
  <c r="B153" i="4"/>
  <c r="C153" i="4"/>
  <c r="D153" i="4"/>
  <c r="E153" i="4"/>
  <c r="F153" i="4"/>
  <c r="G153" i="4"/>
  <c r="I153" i="4"/>
  <c r="N153" i="4"/>
  <c r="A154" i="4"/>
  <c r="B154" i="4"/>
  <c r="C154" i="4"/>
  <c r="D154" i="4"/>
  <c r="E154" i="4"/>
  <c r="F154" i="4"/>
  <c r="G154" i="4"/>
  <c r="I154" i="4"/>
  <c r="N154" i="4"/>
  <c r="A155" i="4"/>
  <c r="B155" i="4"/>
  <c r="C155" i="4"/>
  <c r="D155" i="4"/>
  <c r="E155" i="4"/>
  <c r="F155" i="4"/>
  <c r="G155" i="4"/>
  <c r="I155" i="4"/>
  <c r="N155" i="4"/>
  <c r="A156" i="4"/>
  <c r="B156" i="4"/>
  <c r="C156" i="4"/>
  <c r="D156" i="4"/>
  <c r="E156" i="4"/>
  <c r="F156" i="4"/>
  <c r="G156" i="4"/>
  <c r="I156" i="4"/>
  <c r="N156" i="4"/>
  <c r="A157" i="4"/>
  <c r="B157" i="4"/>
  <c r="C157" i="4"/>
  <c r="D157" i="4"/>
  <c r="E157" i="4"/>
  <c r="F157" i="4"/>
  <c r="G157" i="4"/>
  <c r="I157" i="4"/>
  <c r="N157" i="4"/>
  <c r="A158" i="4"/>
  <c r="B158" i="4"/>
  <c r="C158" i="4"/>
  <c r="D158" i="4"/>
  <c r="E158" i="4"/>
  <c r="F158" i="4"/>
  <c r="G158" i="4"/>
  <c r="I158" i="4"/>
  <c r="N158" i="4"/>
  <c r="A159" i="4"/>
  <c r="B159" i="4"/>
  <c r="C159" i="4"/>
  <c r="D159" i="4"/>
  <c r="E159" i="4"/>
  <c r="F159" i="4"/>
  <c r="G159" i="4"/>
  <c r="I159" i="4"/>
  <c r="N159" i="4"/>
  <c r="A160" i="4"/>
  <c r="B160" i="4"/>
  <c r="C160" i="4"/>
  <c r="D160" i="4"/>
  <c r="E160" i="4"/>
  <c r="F160" i="4"/>
  <c r="G160" i="4"/>
  <c r="I160" i="4"/>
  <c r="N160" i="4"/>
  <c r="A161" i="4"/>
  <c r="B161" i="4"/>
  <c r="C161" i="4"/>
  <c r="D161" i="4"/>
  <c r="E161" i="4"/>
  <c r="F161" i="4"/>
  <c r="G161" i="4"/>
  <c r="I161" i="4"/>
  <c r="N161" i="4"/>
  <c r="A162" i="4"/>
  <c r="B162" i="4"/>
  <c r="C162" i="4"/>
  <c r="D162" i="4"/>
  <c r="E162" i="4"/>
  <c r="F162" i="4"/>
  <c r="G162" i="4"/>
  <c r="I162" i="4"/>
  <c r="N162" i="4"/>
  <c r="A163" i="4"/>
  <c r="B163" i="4"/>
  <c r="C163" i="4"/>
  <c r="D163" i="4"/>
  <c r="E163" i="4"/>
  <c r="F163" i="4"/>
  <c r="G163" i="4"/>
  <c r="I163" i="4"/>
  <c r="N163" i="4"/>
  <c r="A164" i="4"/>
  <c r="B164" i="4"/>
  <c r="C164" i="4"/>
  <c r="D164" i="4"/>
  <c r="E164" i="4"/>
  <c r="F164" i="4"/>
  <c r="G164" i="4"/>
  <c r="I164" i="4"/>
  <c r="N164" i="4"/>
  <c r="A165" i="4"/>
  <c r="B165" i="4"/>
  <c r="C165" i="4"/>
  <c r="D165" i="4"/>
  <c r="E165" i="4"/>
  <c r="F165" i="4"/>
  <c r="G165" i="4"/>
  <c r="I165" i="4"/>
  <c r="N165" i="4"/>
  <c r="A166" i="4"/>
  <c r="B166" i="4"/>
  <c r="C166" i="4"/>
  <c r="D166" i="4"/>
  <c r="E166" i="4"/>
  <c r="F166" i="4"/>
  <c r="G166" i="4"/>
  <c r="I166" i="4"/>
  <c r="N166" i="4"/>
  <c r="A167" i="4"/>
  <c r="B167" i="4"/>
  <c r="C167" i="4"/>
  <c r="D167" i="4"/>
  <c r="E167" i="4"/>
  <c r="F167" i="4"/>
  <c r="G167" i="4"/>
  <c r="I167" i="4"/>
  <c r="N167" i="4"/>
  <c r="A168" i="4"/>
  <c r="B168" i="4"/>
  <c r="C168" i="4"/>
  <c r="D168" i="4"/>
  <c r="E168" i="4"/>
  <c r="F168" i="4"/>
  <c r="G168" i="4"/>
  <c r="I168" i="4"/>
  <c r="N168" i="4"/>
  <c r="A169" i="4"/>
  <c r="B169" i="4"/>
  <c r="C169" i="4"/>
  <c r="D169" i="4"/>
  <c r="E169" i="4"/>
  <c r="F169" i="4"/>
  <c r="G169" i="4"/>
  <c r="I169" i="4"/>
  <c r="N169" i="4"/>
  <c r="A170" i="4"/>
  <c r="B170" i="4"/>
  <c r="C170" i="4"/>
  <c r="D170" i="4"/>
  <c r="E170" i="4"/>
  <c r="F170" i="4"/>
  <c r="G170" i="4"/>
  <c r="I170" i="4"/>
  <c r="N170" i="4"/>
  <c r="A171" i="4"/>
  <c r="B171" i="4"/>
  <c r="C171" i="4"/>
  <c r="D171" i="4"/>
  <c r="E171" i="4"/>
  <c r="F171" i="4"/>
  <c r="G171" i="4"/>
  <c r="I171" i="4"/>
  <c r="N171" i="4"/>
  <c r="A172" i="4"/>
  <c r="B172" i="4"/>
  <c r="C172" i="4"/>
  <c r="D172" i="4"/>
  <c r="E172" i="4"/>
  <c r="F172" i="4"/>
  <c r="G172" i="4"/>
  <c r="I172" i="4"/>
  <c r="N172" i="4"/>
  <c r="A173" i="4"/>
  <c r="B173" i="4"/>
  <c r="C173" i="4"/>
  <c r="D173" i="4"/>
  <c r="E173" i="4"/>
  <c r="F173" i="4"/>
  <c r="G173" i="4"/>
  <c r="I173" i="4"/>
  <c r="N173" i="4"/>
  <c r="A174" i="4"/>
  <c r="B174" i="4"/>
  <c r="C174" i="4"/>
  <c r="D174" i="4"/>
  <c r="E174" i="4"/>
  <c r="F174" i="4"/>
  <c r="G174" i="4"/>
  <c r="I174" i="4"/>
  <c r="N174" i="4"/>
  <c r="A175" i="4"/>
  <c r="B175" i="4"/>
  <c r="C175" i="4"/>
  <c r="D175" i="4"/>
  <c r="E175" i="4"/>
  <c r="F175" i="4"/>
  <c r="G175" i="4"/>
  <c r="I175" i="4"/>
  <c r="N175" i="4"/>
  <c r="A181" i="4"/>
  <c r="B181" i="4"/>
  <c r="C181" i="4"/>
  <c r="D181" i="4"/>
  <c r="E181" i="4"/>
  <c r="F181" i="4"/>
  <c r="G181" i="4"/>
  <c r="I181" i="4"/>
  <c r="N181" i="4"/>
  <c r="A182" i="4"/>
  <c r="B182" i="4"/>
  <c r="C182" i="4"/>
  <c r="D182" i="4"/>
  <c r="E182" i="4"/>
  <c r="F182" i="4"/>
  <c r="G182" i="4"/>
  <c r="I182" i="4"/>
  <c r="N182" i="4"/>
  <c r="A183" i="4"/>
  <c r="B183" i="4"/>
  <c r="C183" i="4"/>
  <c r="D183" i="4"/>
  <c r="E183" i="4"/>
  <c r="F183" i="4"/>
  <c r="G183" i="4"/>
  <c r="I183" i="4"/>
  <c r="N183" i="4"/>
  <c r="A184" i="4"/>
  <c r="B184" i="4"/>
  <c r="C184" i="4"/>
  <c r="D184" i="4"/>
  <c r="E184" i="4"/>
  <c r="F184" i="4"/>
  <c r="G184" i="4"/>
  <c r="I184" i="4"/>
  <c r="N184" i="4"/>
  <c r="A185" i="4"/>
  <c r="B185" i="4"/>
  <c r="C185" i="4"/>
  <c r="D185" i="4"/>
  <c r="E185" i="4"/>
  <c r="F185" i="4"/>
  <c r="G185" i="4"/>
  <c r="I185" i="4"/>
  <c r="N185" i="4"/>
  <c r="A186" i="4"/>
  <c r="B186" i="4"/>
  <c r="C186" i="4"/>
  <c r="D186" i="4"/>
  <c r="E186" i="4"/>
  <c r="F186" i="4"/>
  <c r="G186" i="4"/>
  <c r="I186" i="4"/>
  <c r="N186" i="4"/>
  <c r="A187" i="4"/>
  <c r="B187" i="4"/>
  <c r="C187" i="4"/>
  <c r="D187" i="4"/>
  <c r="E187" i="4"/>
  <c r="F187" i="4"/>
  <c r="G187" i="4"/>
  <c r="I187" i="4"/>
  <c r="N187" i="4"/>
  <c r="A188" i="4"/>
  <c r="B188" i="4"/>
  <c r="C188" i="4"/>
  <c r="D188" i="4"/>
  <c r="E188" i="4"/>
  <c r="F188" i="4"/>
  <c r="G188" i="4"/>
  <c r="I188" i="4"/>
  <c r="N188" i="4"/>
  <c r="A189" i="4"/>
  <c r="B189" i="4"/>
  <c r="C189" i="4"/>
  <c r="D189" i="4"/>
  <c r="E189" i="4"/>
  <c r="F189" i="4"/>
  <c r="G189" i="4"/>
  <c r="I189" i="4"/>
  <c r="N189" i="4"/>
  <c r="A190" i="4"/>
  <c r="B190" i="4"/>
  <c r="C190" i="4"/>
  <c r="D190" i="4"/>
  <c r="E190" i="4"/>
  <c r="F190" i="4"/>
  <c r="G190" i="4"/>
  <c r="I190" i="4"/>
  <c r="N190" i="4"/>
  <c r="A191" i="4"/>
  <c r="B191" i="4"/>
  <c r="C191" i="4"/>
  <c r="D191" i="4"/>
  <c r="E191" i="4"/>
  <c r="F191" i="4"/>
  <c r="G191" i="4"/>
  <c r="I191" i="4"/>
  <c r="N191" i="4"/>
  <c r="A192" i="4"/>
  <c r="B192" i="4"/>
  <c r="C192" i="4"/>
  <c r="D192" i="4"/>
  <c r="E192" i="4"/>
  <c r="F192" i="4"/>
  <c r="G192" i="4"/>
  <c r="I192" i="4"/>
  <c r="N192" i="4"/>
  <c r="A193" i="4"/>
  <c r="B193" i="4"/>
  <c r="C193" i="4"/>
  <c r="D193" i="4"/>
  <c r="E193" i="4"/>
  <c r="F193" i="4"/>
  <c r="G193" i="4"/>
  <c r="I193" i="4"/>
  <c r="N193" i="4"/>
  <c r="A194" i="4"/>
  <c r="B194" i="4"/>
  <c r="C194" i="4"/>
  <c r="D194" i="4"/>
  <c r="E194" i="4"/>
  <c r="F194" i="4"/>
  <c r="G194" i="4"/>
  <c r="I194" i="4"/>
  <c r="N194" i="4"/>
  <c r="A195" i="4"/>
  <c r="B195" i="4"/>
  <c r="C195" i="4"/>
  <c r="D195" i="4"/>
  <c r="E195" i="4"/>
  <c r="F195" i="4"/>
  <c r="G195" i="4"/>
  <c r="I195" i="4"/>
  <c r="N195" i="4"/>
  <c r="A196" i="4"/>
  <c r="B196" i="4"/>
  <c r="C196" i="4"/>
  <c r="D196" i="4"/>
  <c r="E196" i="4"/>
  <c r="F196" i="4"/>
  <c r="G196" i="4"/>
  <c r="I196" i="4"/>
  <c r="N196" i="4"/>
  <c r="A197" i="4"/>
  <c r="B197" i="4"/>
  <c r="C197" i="4"/>
  <c r="D197" i="4"/>
  <c r="E197" i="4"/>
  <c r="F197" i="4"/>
  <c r="G197" i="4"/>
  <c r="I197" i="4"/>
  <c r="N197" i="4"/>
  <c r="A198" i="4"/>
  <c r="B198" i="4"/>
  <c r="C198" i="4"/>
  <c r="D198" i="4"/>
  <c r="E198" i="4"/>
  <c r="F198" i="4"/>
  <c r="G198" i="4"/>
  <c r="I198" i="4"/>
  <c r="N198" i="4"/>
  <c r="A199" i="4"/>
  <c r="B199" i="4"/>
  <c r="C199" i="4"/>
  <c r="D199" i="4"/>
  <c r="E199" i="4"/>
  <c r="F199" i="4"/>
  <c r="G199" i="4"/>
  <c r="I199" i="4"/>
  <c r="N199" i="4"/>
  <c r="A200" i="4"/>
  <c r="B200" i="4"/>
  <c r="C200" i="4"/>
  <c r="D200" i="4"/>
  <c r="E200" i="4"/>
  <c r="F200" i="4"/>
  <c r="G200" i="4"/>
  <c r="I200" i="4"/>
  <c r="N200" i="4"/>
  <c r="A201" i="4"/>
  <c r="B201" i="4"/>
  <c r="C201" i="4"/>
  <c r="D201" i="4"/>
  <c r="E201" i="4"/>
  <c r="F201" i="4"/>
  <c r="G201" i="4"/>
  <c r="I201" i="4"/>
  <c r="N201" i="4"/>
  <c r="A202" i="4"/>
  <c r="B202" i="4"/>
  <c r="C202" i="4"/>
  <c r="D202" i="4"/>
  <c r="E202" i="4"/>
  <c r="F202" i="4"/>
  <c r="G202" i="4"/>
  <c r="I202" i="4"/>
  <c r="N202" i="4"/>
  <c r="A203" i="4"/>
  <c r="B203" i="4"/>
  <c r="C203" i="4"/>
  <c r="D203" i="4"/>
  <c r="E203" i="4"/>
  <c r="F203" i="4"/>
  <c r="G203" i="4"/>
  <c r="I203" i="4"/>
  <c r="N203" i="4"/>
  <c r="A204" i="4"/>
  <c r="B204" i="4"/>
  <c r="C204" i="4"/>
  <c r="D204" i="4"/>
  <c r="E204" i="4"/>
  <c r="F204" i="4"/>
  <c r="G204" i="4"/>
  <c r="I204" i="4"/>
  <c r="N204" i="4"/>
  <c r="A205" i="4"/>
  <c r="B205" i="4"/>
  <c r="C205" i="4"/>
  <c r="D205" i="4"/>
  <c r="E205" i="4"/>
  <c r="F205" i="4"/>
  <c r="G205" i="4"/>
  <c r="I205" i="4"/>
  <c r="N205" i="4"/>
  <c r="A206" i="4"/>
  <c r="B206" i="4"/>
  <c r="C206" i="4"/>
  <c r="D206" i="4"/>
  <c r="E206" i="4"/>
  <c r="F206" i="4"/>
  <c r="G206" i="4"/>
  <c r="I206" i="4"/>
  <c r="N206" i="4"/>
  <c r="A207" i="4"/>
  <c r="B207" i="4"/>
  <c r="C207" i="4"/>
  <c r="D207" i="4"/>
  <c r="E207" i="4"/>
  <c r="F207" i="4"/>
  <c r="G207" i="4"/>
  <c r="I207" i="4"/>
  <c r="N207" i="4"/>
  <c r="A208" i="4"/>
  <c r="B208" i="4"/>
  <c r="C208" i="4"/>
  <c r="D208" i="4"/>
  <c r="E208" i="4"/>
  <c r="F208" i="4"/>
  <c r="G208" i="4"/>
  <c r="I208" i="4"/>
  <c r="N208" i="4"/>
  <c r="A209" i="4"/>
  <c r="B209" i="4"/>
  <c r="C209" i="4"/>
  <c r="D209" i="4"/>
  <c r="E209" i="4"/>
  <c r="F209" i="4"/>
  <c r="G209" i="4"/>
  <c r="I209" i="4"/>
  <c r="N209" i="4"/>
  <c r="A215" i="4"/>
  <c r="B215" i="4"/>
  <c r="C215" i="4"/>
  <c r="D215" i="4"/>
  <c r="E215" i="4"/>
  <c r="F215" i="4"/>
  <c r="G215" i="4"/>
  <c r="I215" i="4"/>
  <c r="N215" i="4"/>
  <c r="A216" i="4"/>
  <c r="B216" i="4"/>
  <c r="C216" i="4"/>
  <c r="D216" i="4"/>
  <c r="E216" i="4"/>
  <c r="F216" i="4"/>
  <c r="G216" i="4"/>
  <c r="I216" i="4"/>
  <c r="N216" i="4"/>
  <c r="A217" i="4"/>
  <c r="B217" i="4"/>
  <c r="C217" i="4"/>
  <c r="D217" i="4"/>
  <c r="E217" i="4"/>
  <c r="F217" i="4"/>
  <c r="G217" i="4"/>
  <c r="I217" i="4"/>
  <c r="N217" i="4"/>
  <c r="A218" i="4"/>
  <c r="B218" i="4"/>
  <c r="C218" i="4"/>
  <c r="D218" i="4"/>
  <c r="E218" i="4"/>
  <c r="F218" i="4"/>
  <c r="G218" i="4"/>
  <c r="I218" i="4"/>
  <c r="N218" i="4"/>
  <c r="A219" i="4"/>
  <c r="B219" i="4"/>
  <c r="C219" i="4"/>
  <c r="D219" i="4"/>
  <c r="E219" i="4"/>
  <c r="F219" i="4"/>
  <c r="G219" i="4"/>
  <c r="I219" i="4"/>
  <c r="N219" i="4"/>
  <c r="A220" i="4"/>
  <c r="B220" i="4"/>
  <c r="C220" i="4"/>
  <c r="D220" i="4"/>
  <c r="E220" i="4"/>
  <c r="F220" i="4"/>
  <c r="G220" i="4"/>
  <c r="I220" i="4"/>
  <c r="N220" i="4"/>
  <c r="A221" i="4"/>
  <c r="B221" i="4"/>
  <c r="C221" i="4"/>
  <c r="D221" i="4"/>
  <c r="E221" i="4"/>
  <c r="F221" i="4"/>
  <c r="G221" i="4"/>
  <c r="I221" i="4"/>
  <c r="N221" i="4"/>
  <c r="A222" i="4"/>
  <c r="B222" i="4"/>
  <c r="C222" i="4"/>
  <c r="D222" i="4"/>
  <c r="E222" i="4"/>
  <c r="F222" i="4"/>
  <c r="G222" i="4"/>
  <c r="I222" i="4"/>
  <c r="N222" i="4"/>
  <c r="A223" i="4"/>
  <c r="B223" i="4"/>
  <c r="C223" i="4"/>
  <c r="D223" i="4"/>
  <c r="E223" i="4"/>
  <c r="F223" i="4"/>
  <c r="G223" i="4"/>
  <c r="I223" i="4"/>
  <c r="N223" i="4"/>
  <c r="A224" i="4"/>
  <c r="B224" i="4"/>
  <c r="C224" i="4"/>
  <c r="D224" i="4"/>
  <c r="E224" i="4"/>
  <c r="F224" i="4"/>
  <c r="G224" i="4"/>
  <c r="I224" i="4"/>
  <c r="N224" i="4"/>
  <c r="A225" i="4"/>
  <c r="B225" i="4"/>
  <c r="C225" i="4"/>
  <c r="D225" i="4"/>
  <c r="E225" i="4"/>
  <c r="F225" i="4"/>
  <c r="G225" i="4"/>
  <c r="I225" i="4"/>
  <c r="N225" i="4"/>
  <c r="A226" i="4"/>
  <c r="B226" i="4"/>
  <c r="C226" i="4"/>
  <c r="D226" i="4"/>
  <c r="E226" i="4"/>
  <c r="F226" i="4"/>
  <c r="G226" i="4"/>
  <c r="I226" i="4"/>
  <c r="N226" i="4"/>
  <c r="A227" i="4"/>
  <c r="B227" i="4"/>
  <c r="C227" i="4"/>
  <c r="D227" i="4"/>
  <c r="E227" i="4"/>
  <c r="F227" i="4"/>
  <c r="G227" i="4"/>
  <c r="I227" i="4"/>
  <c r="N227" i="4"/>
  <c r="A228" i="4"/>
  <c r="B228" i="4"/>
  <c r="C228" i="4"/>
  <c r="D228" i="4"/>
  <c r="E228" i="4"/>
  <c r="F228" i="4"/>
  <c r="G228" i="4"/>
  <c r="I228" i="4"/>
  <c r="N228" i="4"/>
  <c r="A229" i="4"/>
  <c r="B229" i="4"/>
  <c r="C229" i="4"/>
  <c r="D229" i="4"/>
  <c r="E229" i="4"/>
  <c r="F229" i="4"/>
  <c r="G229" i="4"/>
  <c r="I229" i="4"/>
  <c r="N229" i="4"/>
  <c r="A230" i="4"/>
  <c r="B230" i="4"/>
  <c r="C230" i="4"/>
  <c r="D230" i="4"/>
  <c r="E230" i="4"/>
  <c r="F230" i="4"/>
  <c r="G230" i="4"/>
  <c r="I230" i="4"/>
  <c r="N230" i="4"/>
  <c r="A231" i="4"/>
  <c r="B231" i="4"/>
  <c r="C231" i="4"/>
  <c r="D231" i="4"/>
  <c r="E231" i="4"/>
  <c r="F231" i="4"/>
  <c r="G231" i="4"/>
  <c r="I231" i="4"/>
  <c r="N231" i="4"/>
  <c r="A232" i="4"/>
  <c r="B232" i="4"/>
  <c r="C232" i="4"/>
  <c r="D232" i="4"/>
  <c r="E232" i="4"/>
  <c r="F232" i="4"/>
  <c r="G232" i="4"/>
  <c r="I232" i="4"/>
  <c r="N232" i="4"/>
  <c r="A233" i="4"/>
  <c r="B233" i="4"/>
  <c r="C233" i="4"/>
  <c r="D233" i="4"/>
  <c r="E233" i="4"/>
  <c r="F233" i="4"/>
  <c r="G233" i="4"/>
  <c r="I233" i="4"/>
  <c r="N233" i="4"/>
  <c r="A234" i="4"/>
  <c r="B234" i="4"/>
  <c r="C234" i="4"/>
  <c r="D234" i="4"/>
  <c r="E234" i="4"/>
  <c r="F234" i="4"/>
  <c r="G234" i="4"/>
  <c r="I234" i="4"/>
  <c r="N234" i="4"/>
  <c r="A235" i="4"/>
  <c r="B235" i="4"/>
  <c r="C235" i="4"/>
  <c r="D235" i="4"/>
  <c r="E235" i="4"/>
  <c r="F235" i="4"/>
  <c r="G235" i="4"/>
  <c r="I235" i="4"/>
  <c r="N235" i="4"/>
  <c r="A236" i="4"/>
  <c r="B236" i="4"/>
  <c r="C236" i="4"/>
  <c r="D236" i="4"/>
  <c r="E236" i="4"/>
  <c r="F236" i="4"/>
  <c r="G236" i="4"/>
  <c r="I236" i="4"/>
  <c r="N236" i="4"/>
  <c r="A237" i="4"/>
  <c r="B237" i="4"/>
  <c r="C237" i="4"/>
  <c r="D237" i="4"/>
  <c r="E237" i="4"/>
  <c r="F237" i="4"/>
  <c r="G237" i="4"/>
  <c r="I237" i="4"/>
  <c r="N237" i="4"/>
  <c r="A238" i="4"/>
  <c r="B238" i="4"/>
  <c r="C238" i="4"/>
  <c r="D238" i="4"/>
  <c r="E238" i="4"/>
  <c r="F238" i="4"/>
  <c r="G238" i="4"/>
  <c r="I238" i="4"/>
  <c r="N238" i="4"/>
  <c r="A239" i="4"/>
  <c r="B239" i="4"/>
  <c r="C239" i="4"/>
  <c r="D239" i="4"/>
  <c r="E239" i="4"/>
  <c r="F239" i="4"/>
  <c r="G239" i="4"/>
  <c r="I239" i="4"/>
  <c r="N239" i="4"/>
  <c r="A240" i="4"/>
  <c r="B240" i="4"/>
  <c r="C240" i="4"/>
  <c r="D240" i="4"/>
  <c r="E240" i="4"/>
  <c r="F240" i="4"/>
  <c r="G240" i="4"/>
  <c r="I240" i="4"/>
  <c r="N240" i="4"/>
  <c r="A241" i="4"/>
  <c r="B241" i="4"/>
  <c r="C241" i="4"/>
  <c r="D241" i="4"/>
  <c r="E241" i="4"/>
  <c r="F241" i="4"/>
  <c r="G241" i="4"/>
  <c r="I241" i="4"/>
  <c r="N241" i="4"/>
  <c r="A242" i="4"/>
  <c r="B242" i="4"/>
  <c r="C242" i="4"/>
  <c r="D242" i="4"/>
  <c r="E242" i="4"/>
  <c r="F242" i="4"/>
  <c r="G242" i="4"/>
  <c r="I242" i="4"/>
  <c r="N242" i="4"/>
  <c r="A243" i="4"/>
  <c r="B243" i="4"/>
  <c r="C243" i="4"/>
  <c r="D243" i="4"/>
  <c r="E243" i="4"/>
  <c r="F243" i="4"/>
  <c r="G243" i="4"/>
  <c r="I243" i="4"/>
  <c r="N243" i="4"/>
  <c r="A249" i="4"/>
  <c r="B249" i="4"/>
  <c r="C249" i="4"/>
  <c r="D249" i="4"/>
  <c r="E249" i="4"/>
  <c r="F249" i="4"/>
  <c r="G249" i="4"/>
  <c r="I249" i="4"/>
  <c r="N249" i="4"/>
  <c r="A250" i="4"/>
  <c r="B250" i="4"/>
  <c r="C250" i="4"/>
  <c r="D250" i="4"/>
  <c r="E250" i="4"/>
  <c r="F250" i="4"/>
  <c r="G250" i="4"/>
  <c r="I250" i="4"/>
  <c r="N250" i="4"/>
  <c r="A251" i="4"/>
  <c r="B251" i="4"/>
  <c r="C251" i="4"/>
  <c r="D251" i="4"/>
  <c r="E251" i="4"/>
  <c r="F251" i="4"/>
  <c r="G251" i="4"/>
  <c r="I251" i="4"/>
  <c r="N251" i="4"/>
  <c r="A252" i="4"/>
  <c r="B252" i="4"/>
  <c r="C252" i="4"/>
  <c r="D252" i="4"/>
  <c r="E252" i="4"/>
  <c r="F252" i="4"/>
  <c r="G252" i="4"/>
  <c r="I252" i="4"/>
  <c r="N252" i="4"/>
  <c r="A253" i="4"/>
  <c r="B253" i="4"/>
  <c r="C253" i="4"/>
  <c r="D253" i="4"/>
  <c r="E253" i="4"/>
  <c r="F253" i="4"/>
  <c r="G253" i="4"/>
  <c r="I253" i="4"/>
  <c r="N253" i="4"/>
  <c r="A254" i="4"/>
  <c r="B254" i="4"/>
  <c r="C254" i="4"/>
  <c r="D254" i="4"/>
  <c r="E254" i="4"/>
  <c r="F254" i="4"/>
  <c r="G254" i="4"/>
  <c r="I254" i="4"/>
  <c r="N254" i="4"/>
  <c r="A255" i="4"/>
  <c r="B255" i="4"/>
  <c r="C255" i="4"/>
  <c r="D255" i="4"/>
  <c r="E255" i="4"/>
  <c r="F255" i="4"/>
  <c r="G255" i="4"/>
  <c r="I255" i="4"/>
  <c r="N255" i="4"/>
  <c r="A256" i="4"/>
  <c r="B256" i="4"/>
  <c r="C256" i="4"/>
  <c r="D256" i="4"/>
  <c r="E256" i="4"/>
  <c r="F256" i="4"/>
  <c r="G256" i="4"/>
  <c r="I256" i="4"/>
  <c r="N256" i="4"/>
  <c r="A257" i="4"/>
  <c r="B257" i="4"/>
  <c r="C257" i="4"/>
  <c r="D257" i="4"/>
  <c r="E257" i="4"/>
  <c r="F257" i="4"/>
  <c r="G257" i="4"/>
  <c r="I257" i="4"/>
  <c r="N257" i="4"/>
  <c r="A258" i="4"/>
  <c r="B258" i="4"/>
  <c r="C258" i="4"/>
  <c r="D258" i="4"/>
  <c r="E258" i="4"/>
  <c r="F258" i="4"/>
  <c r="G258" i="4"/>
  <c r="I258" i="4"/>
  <c r="N258" i="4"/>
  <c r="A259" i="4"/>
  <c r="B259" i="4"/>
  <c r="C259" i="4"/>
  <c r="D259" i="4"/>
  <c r="E259" i="4"/>
  <c r="F259" i="4"/>
  <c r="G259" i="4"/>
  <c r="I259" i="4"/>
  <c r="N259" i="4"/>
  <c r="A260" i="4"/>
  <c r="B260" i="4"/>
  <c r="C260" i="4"/>
  <c r="D260" i="4"/>
  <c r="E260" i="4"/>
  <c r="F260" i="4"/>
  <c r="G260" i="4"/>
  <c r="I260" i="4"/>
  <c r="N260" i="4"/>
  <c r="A261" i="4"/>
  <c r="B261" i="4"/>
  <c r="C261" i="4"/>
  <c r="D261" i="4"/>
  <c r="E261" i="4"/>
  <c r="F261" i="4"/>
  <c r="G261" i="4"/>
  <c r="I261" i="4"/>
  <c r="N261" i="4"/>
  <c r="A262" i="4"/>
  <c r="B262" i="4"/>
  <c r="C262" i="4"/>
  <c r="D262" i="4"/>
  <c r="E262" i="4"/>
  <c r="F262" i="4"/>
  <c r="G262" i="4"/>
  <c r="I262" i="4"/>
  <c r="N262" i="4"/>
  <c r="A263" i="4"/>
  <c r="B263" i="4"/>
  <c r="C263" i="4"/>
  <c r="D263" i="4"/>
  <c r="E263" i="4"/>
  <c r="F263" i="4"/>
  <c r="G263" i="4"/>
  <c r="I263" i="4"/>
  <c r="N263" i="4"/>
  <c r="A264" i="4"/>
  <c r="B264" i="4"/>
  <c r="C264" i="4"/>
  <c r="D264" i="4"/>
  <c r="E264" i="4"/>
  <c r="F264" i="4"/>
  <c r="G264" i="4"/>
  <c r="I264" i="4"/>
  <c r="N264" i="4"/>
  <c r="A265" i="4"/>
  <c r="B265" i="4"/>
  <c r="C265" i="4"/>
  <c r="D265" i="4"/>
  <c r="E265" i="4"/>
  <c r="F265" i="4"/>
  <c r="G265" i="4"/>
  <c r="I265" i="4"/>
  <c r="N265" i="4"/>
  <c r="A266" i="4"/>
  <c r="B266" i="4"/>
  <c r="C266" i="4"/>
  <c r="D266" i="4"/>
  <c r="E266" i="4"/>
  <c r="F266" i="4"/>
  <c r="G266" i="4"/>
  <c r="I266" i="4"/>
  <c r="N266" i="4"/>
  <c r="A267" i="4"/>
  <c r="B267" i="4"/>
  <c r="C267" i="4"/>
  <c r="D267" i="4"/>
  <c r="E267" i="4"/>
  <c r="F267" i="4"/>
  <c r="G267" i="4"/>
  <c r="I267" i="4"/>
  <c r="N267" i="4"/>
  <c r="A268" i="4"/>
  <c r="B268" i="4"/>
  <c r="C268" i="4"/>
  <c r="D268" i="4"/>
  <c r="E268" i="4"/>
  <c r="F268" i="4"/>
  <c r="G268" i="4"/>
  <c r="I268" i="4"/>
  <c r="N268" i="4"/>
  <c r="A269" i="4"/>
  <c r="B269" i="4"/>
  <c r="C269" i="4"/>
  <c r="D269" i="4"/>
  <c r="E269" i="4"/>
  <c r="F269" i="4"/>
  <c r="G269" i="4"/>
  <c r="I269" i="4"/>
  <c r="N269" i="4"/>
  <c r="A270" i="4"/>
  <c r="B270" i="4"/>
  <c r="C270" i="4"/>
  <c r="D270" i="4"/>
  <c r="E270" i="4"/>
  <c r="F270" i="4"/>
  <c r="G270" i="4"/>
  <c r="I270" i="4"/>
  <c r="N270" i="4"/>
  <c r="A271" i="4"/>
  <c r="B271" i="4"/>
  <c r="C271" i="4"/>
  <c r="D271" i="4"/>
  <c r="E271" i="4"/>
  <c r="F271" i="4"/>
  <c r="G271" i="4"/>
  <c r="I271" i="4"/>
  <c r="N271" i="4"/>
  <c r="A272" i="4"/>
  <c r="B272" i="4"/>
  <c r="C272" i="4"/>
  <c r="D272" i="4"/>
  <c r="E272" i="4"/>
  <c r="F272" i="4"/>
  <c r="G272" i="4"/>
  <c r="I272" i="4"/>
  <c r="N272" i="4"/>
  <c r="A273" i="4"/>
  <c r="B273" i="4"/>
  <c r="C273" i="4"/>
  <c r="D273" i="4"/>
  <c r="E273" i="4"/>
  <c r="F273" i="4"/>
  <c r="G273" i="4"/>
  <c r="I273" i="4"/>
  <c r="N273" i="4"/>
  <c r="A274" i="4"/>
  <c r="B274" i="4"/>
  <c r="C274" i="4"/>
  <c r="D274" i="4"/>
  <c r="E274" i="4"/>
  <c r="F274" i="4"/>
  <c r="G274" i="4"/>
  <c r="I274" i="4"/>
  <c r="N274" i="4"/>
  <c r="A275" i="4"/>
  <c r="B275" i="4"/>
  <c r="C275" i="4"/>
  <c r="D275" i="4"/>
  <c r="E275" i="4"/>
  <c r="F275" i="4"/>
  <c r="G275" i="4"/>
  <c r="I275" i="4"/>
  <c r="N275" i="4"/>
  <c r="A276" i="4"/>
  <c r="B276" i="4"/>
  <c r="C276" i="4"/>
  <c r="D276" i="4"/>
  <c r="E276" i="4"/>
  <c r="F276" i="4"/>
  <c r="G276" i="4"/>
  <c r="I276" i="4"/>
  <c r="N276" i="4"/>
  <c r="A277" i="4"/>
  <c r="B277" i="4"/>
  <c r="C277" i="4"/>
  <c r="D277" i="4"/>
  <c r="E277" i="4"/>
  <c r="F277" i="4"/>
  <c r="G277" i="4"/>
  <c r="I277" i="4"/>
  <c r="N277" i="4"/>
  <c r="A283" i="4"/>
  <c r="B283" i="4"/>
  <c r="C283" i="4"/>
  <c r="D283" i="4"/>
  <c r="E283" i="4"/>
  <c r="F283" i="4"/>
  <c r="G283" i="4"/>
  <c r="I283" i="4"/>
  <c r="N283" i="4"/>
  <c r="A284" i="4"/>
  <c r="B284" i="4"/>
  <c r="C284" i="4"/>
  <c r="D284" i="4"/>
  <c r="E284" i="4"/>
  <c r="F284" i="4"/>
  <c r="G284" i="4"/>
  <c r="I284" i="4"/>
  <c r="N284" i="4"/>
  <c r="A285" i="4"/>
  <c r="B285" i="4"/>
  <c r="C285" i="4"/>
  <c r="D285" i="4"/>
  <c r="E285" i="4"/>
  <c r="F285" i="4"/>
  <c r="G285" i="4"/>
  <c r="I285" i="4"/>
  <c r="N285" i="4"/>
  <c r="A286" i="4"/>
  <c r="B286" i="4"/>
  <c r="C286" i="4"/>
  <c r="D286" i="4"/>
  <c r="E286" i="4"/>
  <c r="F286" i="4"/>
  <c r="G286" i="4"/>
  <c r="I286" i="4"/>
  <c r="N286" i="4"/>
  <c r="A287" i="4"/>
  <c r="B287" i="4"/>
  <c r="C287" i="4"/>
  <c r="D287" i="4"/>
  <c r="E287" i="4"/>
  <c r="F287" i="4"/>
  <c r="G287" i="4"/>
  <c r="I287" i="4"/>
  <c r="N287" i="4"/>
  <c r="A288" i="4"/>
  <c r="B288" i="4"/>
  <c r="C288" i="4"/>
  <c r="D288" i="4"/>
  <c r="E288" i="4"/>
  <c r="F288" i="4"/>
  <c r="G288" i="4"/>
  <c r="I288" i="4"/>
  <c r="N288" i="4"/>
  <c r="A289" i="4"/>
  <c r="B289" i="4"/>
  <c r="C289" i="4"/>
  <c r="D289" i="4"/>
  <c r="E289" i="4"/>
  <c r="F289" i="4"/>
  <c r="G289" i="4"/>
  <c r="I289" i="4"/>
  <c r="N289" i="4"/>
  <c r="A290" i="4"/>
  <c r="B290" i="4"/>
  <c r="C290" i="4"/>
  <c r="D290" i="4"/>
  <c r="E290" i="4"/>
  <c r="F290" i="4"/>
  <c r="G290" i="4"/>
  <c r="I290" i="4"/>
  <c r="N290" i="4"/>
  <c r="A291" i="4"/>
  <c r="B291" i="4"/>
  <c r="C291" i="4"/>
  <c r="D291" i="4"/>
  <c r="E291" i="4"/>
  <c r="F291" i="4"/>
  <c r="G291" i="4"/>
  <c r="I291" i="4"/>
  <c r="N291" i="4"/>
  <c r="A292" i="4"/>
  <c r="B292" i="4"/>
  <c r="C292" i="4"/>
  <c r="D292" i="4"/>
  <c r="E292" i="4"/>
  <c r="F292" i="4"/>
  <c r="G292" i="4"/>
  <c r="I292" i="4"/>
  <c r="N292" i="4"/>
  <c r="A293" i="4"/>
  <c r="B293" i="4"/>
  <c r="C293" i="4"/>
  <c r="D293" i="4"/>
  <c r="E293" i="4"/>
  <c r="F293" i="4"/>
  <c r="G293" i="4"/>
  <c r="I293" i="4"/>
  <c r="N293" i="4"/>
  <c r="A294" i="4"/>
  <c r="B294" i="4"/>
  <c r="C294" i="4"/>
  <c r="D294" i="4"/>
  <c r="E294" i="4"/>
  <c r="F294" i="4"/>
  <c r="G294" i="4"/>
  <c r="I294" i="4"/>
  <c r="N294" i="4"/>
  <c r="A295" i="4"/>
  <c r="B295" i="4"/>
  <c r="C295" i="4"/>
  <c r="D295" i="4"/>
  <c r="E295" i="4"/>
  <c r="F295" i="4"/>
  <c r="G295" i="4"/>
  <c r="I295" i="4"/>
  <c r="N295" i="4"/>
  <c r="A296" i="4"/>
  <c r="B296" i="4"/>
  <c r="C296" i="4"/>
  <c r="D296" i="4"/>
  <c r="E296" i="4"/>
  <c r="F296" i="4"/>
  <c r="G296" i="4"/>
  <c r="I296" i="4"/>
  <c r="N296" i="4"/>
  <c r="A297" i="4"/>
  <c r="B297" i="4"/>
  <c r="C297" i="4"/>
  <c r="D297" i="4"/>
  <c r="E297" i="4"/>
  <c r="F297" i="4"/>
  <c r="G297" i="4"/>
  <c r="I297" i="4"/>
  <c r="N297" i="4"/>
  <c r="A298" i="4"/>
  <c r="B298" i="4"/>
  <c r="C298" i="4"/>
  <c r="D298" i="4"/>
  <c r="E298" i="4"/>
  <c r="F298" i="4"/>
  <c r="G298" i="4"/>
  <c r="I298" i="4"/>
  <c r="N298" i="4"/>
  <c r="A299" i="4"/>
  <c r="B299" i="4"/>
  <c r="C299" i="4"/>
  <c r="D299" i="4"/>
  <c r="E299" i="4"/>
  <c r="F299" i="4"/>
  <c r="G299" i="4"/>
  <c r="I299" i="4"/>
  <c r="N299" i="4"/>
  <c r="A300" i="4"/>
  <c r="B300" i="4"/>
  <c r="C300" i="4"/>
  <c r="D300" i="4"/>
  <c r="E300" i="4"/>
  <c r="F300" i="4"/>
  <c r="G300" i="4"/>
  <c r="I300" i="4"/>
  <c r="N300" i="4"/>
  <c r="A301" i="4"/>
  <c r="B301" i="4"/>
  <c r="C301" i="4"/>
  <c r="D301" i="4"/>
  <c r="E301" i="4"/>
  <c r="F301" i="4"/>
  <c r="G301" i="4"/>
  <c r="I301" i="4"/>
  <c r="N301" i="4"/>
  <c r="A302" i="4"/>
  <c r="B302" i="4"/>
  <c r="C302" i="4"/>
  <c r="D302" i="4"/>
  <c r="E302" i="4"/>
  <c r="F302" i="4"/>
  <c r="G302" i="4"/>
  <c r="I302" i="4"/>
  <c r="N302" i="4"/>
  <c r="A303" i="4"/>
  <c r="B303" i="4"/>
  <c r="C303" i="4"/>
  <c r="D303" i="4"/>
  <c r="E303" i="4"/>
  <c r="F303" i="4"/>
  <c r="G303" i="4"/>
  <c r="I303" i="4"/>
  <c r="N303" i="4"/>
  <c r="A304" i="4"/>
  <c r="B304" i="4"/>
  <c r="C304" i="4"/>
  <c r="D304" i="4"/>
  <c r="E304" i="4"/>
  <c r="F304" i="4"/>
  <c r="G304" i="4"/>
  <c r="I304" i="4"/>
  <c r="N304" i="4"/>
  <c r="A305" i="4"/>
  <c r="B305" i="4"/>
  <c r="C305" i="4"/>
  <c r="D305" i="4"/>
  <c r="E305" i="4"/>
  <c r="F305" i="4"/>
  <c r="G305" i="4"/>
  <c r="I305" i="4"/>
  <c r="N305" i="4"/>
  <c r="A306" i="4"/>
  <c r="B306" i="4"/>
  <c r="C306" i="4"/>
  <c r="D306" i="4"/>
  <c r="E306" i="4"/>
  <c r="F306" i="4"/>
  <c r="G306" i="4"/>
  <c r="I306" i="4"/>
  <c r="N306" i="4"/>
  <c r="A307" i="4"/>
  <c r="B307" i="4"/>
  <c r="C307" i="4"/>
  <c r="D307" i="4"/>
  <c r="E307" i="4"/>
  <c r="F307" i="4"/>
  <c r="G307" i="4"/>
  <c r="I307" i="4"/>
  <c r="N307" i="4"/>
  <c r="A308" i="4"/>
  <c r="B308" i="4"/>
  <c r="C308" i="4"/>
  <c r="D308" i="4"/>
  <c r="E308" i="4"/>
  <c r="F308" i="4"/>
  <c r="G308" i="4"/>
  <c r="I308" i="4"/>
  <c r="N308" i="4"/>
  <c r="A309" i="4"/>
  <c r="B309" i="4"/>
  <c r="C309" i="4"/>
  <c r="D309" i="4"/>
  <c r="E309" i="4"/>
  <c r="F309" i="4"/>
  <c r="G309" i="4"/>
  <c r="I309" i="4"/>
  <c r="N309" i="4"/>
  <c r="A310" i="4"/>
  <c r="B310" i="4"/>
  <c r="C310" i="4"/>
  <c r="D310" i="4"/>
  <c r="E310" i="4"/>
  <c r="F310" i="4"/>
  <c r="G310" i="4"/>
  <c r="I310" i="4"/>
  <c r="N310" i="4"/>
  <c r="A311" i="4"/>
  <c r="B311" i="4"/>
  <c r="C311" i="4"/>
  <c r="D311" i="4"/>
  <c r="E311" i="4"/>
  <c r="F311" i="4"/>
  <c r="G311" i="4"/>
  <c r="I311" i="4"/>
  <c r="N311" i="4"/>
  <c r="A317" i="4"/>
  <c r="B317" i="4"/>
  <c r="C317" i="4"/>
  <c r="D317" i="4"/>
  <c r="E317" i="4"/>
  <c r="F317" i="4"/>
  <c r="G317" i="4"/>
  <c r="I317" i="4"/>
  <c r="N317" i="4"/>
  <c r="A318" i="4"/>
  <c r="B318" i="4"/>
  <c r="C318" i="4"/>
  <c r="D318" i="4"/>
  <c r="E318" i="4"/>
  <c r="F318" i="4"/>
  <c r="G318" i="4"/>
  <c r="I318" i="4"/>
  <c r="N318" i="4"/>
  <c r="A319" i="4"/>
  <c r="B319" i="4"/>
  <c r="C319" i="4"/>
  <c r="D319" i="4"/>
  <c r="E319" i="4"/>
  <c r="F319" i="4"/>
  <c r="G319" i="4"/>
  <c r="I319" i="4"/>
  <c r="N319" i="4"/>
  <c r="A320" i="4"/>
  <c r="B320" i="4"/>
  <c r="C320" i="4"/>
  <c r="D320" i="4"/>
  <c r="E320" i="4"/>
  <c r="F320" i="4"/>
  <c r="G320" i="4"/>
  <c r="I320" i="4"/>
  <c r="N320" i="4"/>
  <c r="A321" i="4"/>
  <c r="B321" i="4"/>
  <c r="C321" i="4"/>
  <c r="D321" i="4"/>
  <c r="E321" i="4"/>
  <c r="F321" i="4"/>
  <c r="G321" i="4"/>
  <c r="I321" i="4"/>
  <c r="N321" i="4"/>
  <c r="A322" i="4"/>
  <c r="B322" i="4"/>
  <c r="C322" i="4"/>
  <c r="D322" i="4"/>
  <c r="E322" i="4"/>
  <c r="F322" i="4"/>
  <c r="G322" i="4"/>
  <c r="I322" i="4"/>
  <c r="N322" i="4"/>
  <c r="A323" i="4"/>
  <c r="B323" i="4"/>
  <c r="C323" i="4"/>
  <c r="D323" i="4"/>
  <c r="E323" i="4"/>
  <c r="F323" i="4"/>
  <c r="G323" i="4"/>
  <c r="I323" i="4"/>
  <c r="N323" i="4"/>
  <c r="A324" i="4"/>
  <c r="B324" i="4"/>
  <c r="C324" i="4"/>
  <c r="D324" i="4"/>
  <c r="E324" i="4"/>
  <c r="F324" i="4"/>
  <c r="G324" i="4"/>
  <c r="I324" i="4"/>
  <c r="N324" i="4"/>
  <c r="A325" i="4"/>
  <c r="B325" i="4"/>
  <c r="C325" i="4"/>
  <c r="D325" i="4"/>
  <c r="E325" i="4"/>
  <c r="F325" i="4"/>
  <c r="G325" i="4"/>
  <c r="I325" i="4"/>
  <c r="N325" i="4"/>
  <c r="A326" i="4"/>
  <c r="B326" i="4"/>
  <c r="C326" i="4"/>
  <c r="D326" i="4"/>
  <c r="E326" i="4"/>
  <c r="F326" i="4"/>
  <c r="G326" i="4"/>
  <c r="I326" i="4"/>
  <c r="N326" i="4"/>
  <c r="A327" i="4"/>
  <c r="B327" i="4"/>
  <c r="C327" i="4"/>
  <c r="D327" i="4"/>
  <c r="E327" i="4"/>
  <c r="F327" i="4"/>
  <c r="G327" i="4"/>
  <c r="I327" i="4"/>
  <c r="N327" i="4"/>
  <c r="A328" i="4"/>
  <c r="B328" i="4"/>
  <c r="C328" i="4"/>
  <c r="D328" i="4"/>
  <c r="E328" i="4"/>
  <c r="F328" i="4"/>
  <c r="G328" i="4"/>
  <c r="I328" i="4"/>
  <c r="N328" i="4"/>
  <c r="A329" i="4"/>
  <c r="B329" i="4"/>
  <c r="C329" i="4"/>
  <c r="D329" i="4"/>
  <c r="E329" i="4"/>
  <c r="F329" i="4"/>
  <c r="G329" i="4"/>
  <c r="I329" i="4"/>
  <c r="N329" i="4"/>
  <c r="A330" i="4"/>
  <c r="B330" i="4"/>
  <c r="C330" i="4"/>
  <c r="D330" i="4"/>
  <c r="E330" i="4"/>
  <c r="F330" i="4"/>
  <c r="G330" i="4"/>
  <c r="I330" i="4"/>
  <c r="N330" i="4"/>
  <c r="A331" i="4"/>
  <c r="B331" i="4"/>
  <c r="C331" i="4"/>
  <c r="D331" i="4"/>
  <c r="E331" i="4"/>
  <c r="F331" i="4"/>
  <c r="G331" i="4"/>
  <c r="I331" i="4"/>
  <c r="N331" i="4"/>
  <c r="A332" i="4"/>
  <c r="B332" i="4"/>
  <c r="C332" i="4"/>
  <c r="D332" i="4"/>
  <c r="E332" i="4"/>
  <c r="F332" i="4"/>
  <c r="G332" i="4"/>
  <c r="I332" i="4"/>
  <c r="N332" i="4"/>
  <c r="A333" i="4"/>
  <c r="B333" i="4"/>
  <c r="C333" i="4"/>
  <c r="D333" i="4"/>
  <c r="E333" i="4"/>
  <c r="F333" i="4"/>
  <c r="G333" i="4"/>
  <c r="I333" i="4"/>
  <c r="N333" i="4"/>
  <c r="A334" i="4"/>
  <c r="B334" i="4"/>
  <c r="C334" i="4"/>
  <c r="D334" i="4"/>
  <c r="E334" i="4"/>
  <c r="F334" i="4"/>
  <c r="G334" i="4"/>
  <c r="I334" i="4"/>
  <c r="N334" i="4"/>
  <c r="A335" i="4"/>
  <c r="B335" i="4"/>
  <c r="C335" i="4"/>
  <c r="D335" i="4"/>
  <c r="E335" i="4"/>
  <c r="F335" i="4"/>
  <c r="G335" i="4"/>
  <c r="I335" i="4"/>
  <c r="N335" i="4"/>
  <c r="A336" i="4"/>
  <c r="B336" i="4"/>
  <c r="C336" i="4"/>
  <c r="D336" i="4"/>
  <c r="E336" i="4"/>
  <c r="F336" i="4"/>
  <c r="G336" i="4"/>
  <c r="I336" i="4"/>
  <c r="N336" i="4"/>
  <c r="A337" i="4"/>
  <c r="B337" i="4"/>
  <c r="C337" i="4"/>
  <c r="D337" i="4"/>
  <c r="E337" i="4"/>
  <c r="F337" i="4"/>
  <c r="G337" i="4"/>
  <c r="I337" i="4"/>
  <c r="N337" i="4"/>
  <c r="A338" i="4"/>
  <c r="B338" i="4"/>
  <c r="C338" i="4"/>
  <c r="D338" i="4"/>
  <c r="E338" i="4"/>
  <c r="F338" i="4"/>
  <c r="G338" i="4"/>
  <c r="I338" i="4"/>
  <c r="N338" i="4"/>
  <c r="A339" i="4"/>
  <c r="B339" i="4"/>
  <c r="C339" i="4"/>
  <c r="D339" i="4"/>
  <c r="E339" i="4"/>
  <c r="F339" i="4"/>
  <c r="G339" i="4"/>
  <c r="I339" i="4"/>
  <c r="N339" i="4"/>
  <c r="A340" i="4"/>
  <c r="B340" i="4"/>
  <c r="C340" i="4"/>
  <c r="D340" i="4"/>
  <c r="E340" i="4"/>
  <c r="F340" i="4"/>
  <c r="G340" i="4"/>
  <c r="I340" i="4"/>
  <c r="N340" i="4"/>
  <c r="A341" i="4"/>
  <c r="B341" i="4"/>
  <c r="C341" i="4"/>
  <c r="D341" i="4"/>
  <c r="E341" i="4"/>
  <c r="F341" i="4"/>
  <c r="G341" i="4"/>
  <c r="I341" i="4"/>
  <c r="N341" i="4"/>
  <c r="A342" i="4"/>
  <c r="B342" i="4"/>
  <c r="C342" i="4"/>
  <c r="D342" i="4"/>
  <c r="E342" i="4"/>
  <c r="F342" i="4"/>
  <c r="G342" i="4"/>
  <c r="I342" i="4"/>
  <c r="N342" i="4"/>
  <c r="A343" i="4"/>
  <c r="B343" i="4"/>
  <c r="C343" i="4"/>
  <c r="D343" i="4"/>
  <c r="E343" i="4"/>
  <c r="F343" i="4"/>
  <c r="G343" i="4"/>
  <c r="I343" i="4"/>
  <c r="N343" i="4"/>
  <c r="A344" i="4"/>
  <c r="B344" i="4"/>
  <c r="C344" i="4"/>
  <c r="D344" i="4"/>
  <c r="E344" i="4"/>
  <c r="F344" i="4"/>
  <c r="G344" i="4"/>
  <c r="I344" i="4"/>
  <c r="N344" i="4"/>
  <c r="A345" i="4"/>
  <c r="B345" i="4"/>
  <c r="C345" i="4"/>
  <c r="D345" i="4"/>
  <c r="E345" i="4"/>
  <c r="F345" i="4"/>
  <c r="G345" i="4"/>
  <c r="I345" i="4"/>
  <c r="N345" i="4"/>
  <c r="A351" i="4"/>
  <c r="B351" i="4"/>
  <c r="C351" i="4"/>
  <c r="D351" i="4"/>
  <c r="E351" i="4"/>
  <c r="F351" i="4"/>
  <c r="G351" i="4"/>
  <c r="I351" i="4"/>
  <c r="N351" i="4"/>
  <c r="A352" i="4"/>
  <c r="B352" i="4"/>
  <c r="C352" i="4"/>
  <c r="D352" i="4"/>
  <c r="E352" i="4"/>
  <c r="F352" i="4"/>
  <c r="G352" i="4"/>
  <c r="I352" i="4"/>
  <c r="N352" i="4"/>
  <c r="A353" i="4"/>
  <c r="B353" i="4"/>
  <c r="C353" i="4"/>
  <c r="D353" i="4"/>
  <c r="E353" i="4"/>
  <c r="F353" i="4"/>
  <c r="G353" i="4"/>
  <c r="I353" i="4"/>
  <c r="N353" i="4"/>
  <c r="A354" i="4"/>
  <c r="B354" i="4"/>
  <c r="C354" i="4"/>
  <c r="D354" i="4"/>
  <c r="E354" i="4"/>
  <c r="F354" i="4"/>
  <c r="G354" i="4"/>
  <c r="I354" i="4"/>
  <c r="N354" i="4"/>
  <c r="A355" i="4"/>
  <c r="B355" i="4"/>
  <c r="C355" i="4"/>
  <c r="D355" i="4"/>
  <c r="E355" i="4"/>
  <c r="F355" i="4"/>
  <c r="G355" i="4"/>
  <c r="I355" i="4"/>
  <c r="N355" i="4"/>
  <c r="A356" i="4"/>
  <c r="B356" i="4"/>
  <c r="C356" i="4"/>
  <c r="D356" i="4"/>
  <c r="E356" i="4"/>
  <c r="F356" i="4"/>
  <c r="G356" i="4"/>
  <c r="I356" i="4"/>
  <c r="N356" i="4"/>
  <c r="A357" i="4"/>
  <c r="B357" i="4"/>
  <c r="C357" i="4"/>
  <c r="D357" i="4"/>
  <c r="E357" i="4"/>
  <c r="F357" i="4"/>
  <c r="G357" i="4"/>
  <c r="I357" i="4"/>
  <c r="N357" i="4"/>
  <c r="A358" i="4"/>
  <c r="B358" i="4"/>
  <c r="C358" i="4"/>
  <c r="D358" i="4"/>
  <c r="E358" i="4"/>
  <c r="F358" i="4"/>
  <c r="G358" i="4"/>
  <c r="I358" i="4"/>
  <c r="N358" i="4"/>
  <c r="A359" i="4"/>
  <c r="B359" i="4"/>
  <c r="C359" i="4"/>
  <c r="D359" i="4"/>
  <c r="E359" i="4"/>
  <c r="F359" i="4"/>
  <c r="G359" i="4"/>
  <c r="I359" i="4"/>
  <c r="N359" i="4"/>
  <c r="A360" i="4"/>
  <c r="B360" i="4"/>
  <c r="C360" i="4"/>
  <c r="D360" i="4"/>
  <c r="E360" i="4"/>
  <c r="F360" i="4"/>
  <c r="G360" i="4"/>
  <c r="I360" i="4"/>
  <c r="N360" i="4"/>
  <c r="A361" i="4"/>
  <c r="B361" i="4"/>
  <c r="C361" i="4"/>
  <c r="D361" i="4"/>
  <c r="E361" i="4"/>
  <c r="F361" i="4"/>
  <c r="G361" i="4"/>
  <c r="I361" i="4"/>
  <c r="N361" i="4"/>
  <c r="A362" i="4"/>
  <c r="B362" i="4"/>
  <c r="C362" i="4"/>
  <c r="D362" i="4"/>
  <c r="E362" i="4"/>
  <c r="F362" i="4"/>
  <c r="G362" i="4"/>
  <c r="I362" i="4"/>
  <c r="N362" i="4"/>
  <c r="A363" i="4"/>
  <c r="B363" i="4"/>
  <c r="C363" i="4"/>
  <c r="D363" i="4"/>
  <c r="E363" i="4"/>
  <c r="F363" i="4"/>
  <c r="G363" i="4"/>
  <c r="I363" i="4"/>
  <c r="N363" i="4"/>
  <c r="A364" i="4"/>
  <c r="B364" i="4"/>
  <c r="C364" i="4"/>
  <c r="D364" i="4"/>
  <c r="E364" i="4"/>
  <c r="F364" i="4"/>
  <c r="G364" i="4"/>
  <c r="I364" i="4"/>
  <c r="N364" i="4"/>
  <c r="A365" i="4"/>
  <c r="B365" i="4"/>
  <c r="C365" i="4"/>
  <c r="D365" i="4"/>
  <c r="E365" i="4"/>
  <c r="F365" i="4"/>
  <c r="G365" i="4"/>
  <c r="I365" i="4"/>
  <c r="N365" i="4"/>
  <c r="A366" i="4"/>
  <c r="B366" i="4"/>
  <c r="C366" i="4"/>
  <c r="D366" i="4"/>
  <c r="E366" i="4"/>
  <c r="F366" i="4"/>
  <c r="G366" i="4"/>
  <c r="I366" i="4"/>
  <c r="N366" i="4"/>
  <c r="A367" i="4"/>
  <c r="B367" i="4"/>
  <c r="C367" i="4"/>
  <c r="D367" i="4"/>
  <c r="E367" i="4"/>
  <c r="F367" i="4"/>
  <c r="G367" i="4"/>
  <c r="I367" i="4"/>
  <c r="N367" i="4"/>
  <c r="A368" i="4"/>
  <c r="B368" i="4"/>
  <c r="C368" i="4"/>
  <c r="D368" i="4"/>
  <c r="E368" i="4"/>
  <c r="F368" i="4"/>
  <c r="G368" i="4"/>
  <c r="I368" i="4"/>
  <c r="N368" i="4"/>
  <c r="A369" i="4"/>
  <c r="B369" i="4"/>
  <c r="C369" i="4"/>
  <c r="D369" i="4"/>
  <c r="E369" i="4"/>
  <c r="F369" i="4"/>
  <c r="G369" i="4"/>
  <c r="I369" i="4"/>
  <c r="N369" i="4"/>
  <c r="A370" i="4"/>
  <c r="B370" i="4"/>
  <c r="C370" i="4"/>
  <c r="D370" i="4"/>
  <c r="E370" i="4"/>
  <c r="F370" i="4"/>
  <c r="G370" i="4"/>
  <c r="I370" i="4"/>
  <c r="N370" i="4"/>
  <c r="A371" i="4"/>
  <c r="B371" i="4"/>
  <c r="C371" i="4"/>
  <c r="D371" i="4"/>
  <c r="E371" i="4"/>
  <c r="F371" i="4"/>
  <c r="G371" i="4"/>
  <c r="I371" i="4"/>
  <c r="N371" i="4"/>
  <c r="A372" i="4"/>
  <c r="B372" i="4"/>
  <c r="C372" i="4"/>
  <c r="D372" i="4"/>
  <c r="E372" i="4"/>
  <c r="F372" i="4"/>
  <c r="G372" i="4"/>
  <c r="I372" i="4"/>
  <c r="N372" i="4"/>
  <c r="A373" i="4"/>
  <c r="B373" i="4"/>
  <c r="C373" i="4"/>
  <c r="D373" i="4"/>
  <c r="E373" i="4"/>
  <c r="F373" i="4"/>
  <c r="G373" i="4"/>
  <c r="I373" i="4"/>
  <c r="N373" i="4"/>
  <c r="A374" i="4"/>
  <c r="B374" i="4"/>
  <c r="C374" i="4"/>
  <c r="D374" i="4"/>
  <c r="E374" i="4"/>
  <c r="F374" i="4"/>
  <c r="G374" i="4"/>
  <c r="I374" i="4"/>
  <c r="N374" i="4"/>
  <c r="A375" i="4"/>
  <c r="B375" i="4"/>
  <c r="C375" i="4"/>
  <c r="D375" i="4"/>
  <c r="E375" i="4"/>
  <c r="F375" i="4"/>
  <c r="G375" i="4"/>
  <c r="I375" i="4"/>
  <c r="N375" i="4"/>
  <c r="A376" i="4"/>
  <c r="B376" i="4"/>
  <c r="C376" i="4"/>
  <c r="D376" i="4"/>
  <c r="E376" i="4"/>
  <c r="F376" i="4"/>
  <c r="G376" i="4"/>
  <c r="I376" i="4"/>
  <c r="N376" i="4"/>
  <c r="A377" i="4"/>
  <c r="B377" i="4"/>
  <c r="C377" i="4"/>
  <c r="D377" i="4"/>
  <c r="E377" i="4"/>
  <c r="F377" i="4"/>
  <c r="G377" i="4"/>
  <c r="I377" i="4"/>
  <c r="N377" i="4"/>
  <c r="A378" i="4"/>
  <c r="B378" i="4"/>
  <c r="C378" i="4"/>
  <c r="D378" i="4"/>
  <c r="E378" i="4"/>
  <c r="F378" i="4"/>
  <c r="G378" i="4"/>
  <c r="I378" i="4"/>
  <c r="N378" i="4"/>
  <c r="A379" i="4"/>
  <c r="B379" i="4"/>
  <c r="C379" i="4"/>
  <c r="D379" i="4"/>
  <c r="E379" i="4"/>
  <c r="F379" i="4"/>
  <c r="G379" i="4"/>
  <c r="I379" i="4"/>
  <c r="N379" i="4"/>
  <c r="A385" i="4"/>
  <c r="B385" i="4"/>
  <c r="C385" i="4"/>
  <c r="D385" i="4"/>
  <c r="E385" i="4"/>
  <c r="F385" i="4"/>
  <c r="G385" i="4"/>
  <c r="I385" i="4"/>
  <c r="N385" i="4"/>
  <c r="A386" i="4"/>
  <c r="B386" i="4"/>
  <c r="C386" i="4"/>
  <c r="D386" i="4"/>
  <c r="E386" i="4"/>
  <c r="F386" i="4"/>
  <c r="G386" i="4"/>
  <c r="I386" i="4"/>
  <c r="N386" i="4"/>
  <c r="A387" i="4"/>
  <c r="B387" i="4"/>
  <c r="C387" i="4"/>
  <c r="D387" i="4"/>
  <c r="E387" i="4"/>
  <c r="F387" i="4"/>
  <c r="G387" i="4"/>
  <c r="I387" i="4"/>
  <c r="N387" i="4"/>
  <c r="A388" i="4"/>
  <c r="B388" i="4"/>
  <c r="C388" i="4"/>
  <c r="D388" i="4"/>
  <c r="E388" i="4"/>
  <c r="F388" i="4"/>
  <c r="G388" i="4"/>
  <c r="I388" i="4"/>
  <c r="N388" i="4"/>
  <c r="A389" i="4"/>
  <c r="B389" i="4"/>
  <c r="C389" i="4"/>
  <c r="D389" i="4"/>
  <c r="E389" i="4"/>
  <c r="F389" i="4"/>
  <c r="G389" i="4"/>
  <c r="I389" i="4"/>
  <c r="N389" i="4"/>
  <c r="A390" i="4"/>
  <c r="B390" i="4"/>
  <c r="C390" i="4"/>
  <c r="D390" i="4"/>
  <c r="E390" i="4"/>
  <c r="F390" i="4"/>
  <c r="G390" i="4"/>
  <c r="I390" i="4"/>
  <c r="N390" i="4"/>
  <c r="A391" i="4"/>
  <c r="B391" i="4"/>
  <c r="C391" i="4"/>
  <c r="D391" i="4"/>
  <c r="E391" i="4"/>
  <c r="F391" i="4"/>
  <c r="G391" i="4"/>
  <c r="I391" i="4"/>
  <c r="N391" i="4"/>
  <c r="A392" i="4"/>
  <c r="B392" i="4"/>
  <c r="C392" i="4"/>
  <c r="D392" i="4"/>
  <c r="E392" i="4"/>
  <c r="F392" i="4"/>
  <c r="G392" i="4"/>
  <c r="I392" i="4"/>
  <c r="N392" i="4"/>
  <c r="A393" i="4"/>
  <c r="B393" i="4"/>
  <c r="C393" i="4"/>
  <c r="D393" i="4"/>
  <c r="E393" i="4"/>
  <c r="F393" i="4"/>
  <c r="G393" i="4"/>
  <c r="I393" i="4"/>
  <c r="N393" i="4"/>
  <c r="A394" i="4"/>
  <c r="B394" i="4"/>
  <c r="C394" i="4"/>
  <c r="D394" i="4"/>
  <c r="E394" i="4"/>
  <c r="F394" i="4"/>
  <c r="G394" i="4"/>
  <c r="I394" i="4"/>
  <c r="N394" i="4"/>
  <c r="A395" i="4"/>
  <c r="B395" i="4"/>
  <c r="C395" i="4"/>
  <c r="D395" i="4"/>
  <c r="E395" i="4"/>
  <c r="F395" i="4"/>
  <c r="G395" i="4"/>
  <c r="I395" i="4"/>
  <c r="N395" i="4"/>
  <c r="A396" i="4"/>
  <c r="B396" i="4"/>
  <c r="C396" i="4"/>
  <c r="D396" i="4"/>
  <c r="E396" i="4"/>
  <c r="F396" i="4"/>
  <c r="G396" i="4"/>
  <c r="I396" i="4"/>
  <c r="N396" i="4"/>
  <c r="A397" i="4"/>
  <c r="B397" i="4"/>
  <c r="C397" i="4"/>
  <c r="D397" i="4"/>
  <c r="E397" i="4"/>
  <c r="F397" i="4"/>
  <c r="G397" i="4"/>
  <c r="I397" i="4"/>
  <c r="N397" i="4"/>
  <c r="A398" i="4"/>
  <c r="B398" i="4"/>
  <c r="C398" i="4"/>
  <c r="D398" i="4"/>
  <c r="E398" i="4"/>
  <c r="F398" i="4"/>
  <c r="G398" i="4"/>
  <c r="I398" i="4"/>
  <c r="N398" i="4"/>
  <c r="A399" i="4"/>
  <c r="B399" i="4"/>
  <c r="C399" i="4"/>
  <c r="D399" i="4"/>
  <c r="E399" i="4"/>
  <c r="F399" i="4"/>
  <c r="G399" i="4"/>
  <c r="I399" i="4"/>
  <c r="N399" i="4"/>
  <c r="A400" i="4"/>
  <c r="B400" i="4"/>
  <c r="C400" i="4"/>
  <c r="D400" i="4"/>
  <c r="E400" i="4"/>
  <c r="F400" i="4"/>
  <c r="G400" i="4"/>
  <c r="I400" i="4"/>
  <c r="N400" i="4"/>
  <c r="A401" i="4"/>
  <c r="B401" i="4"/>
  <c r="C401" i="4"/>
  <c r="D401" i="4"/>
  <c r="E401" i="4"/>
  <c r="F401" i="4"/>
  <c r="G401" i="4"/>
  <c r="I401" i="4"/>
  <c r="N401" i="4"/>
  <c r="A402" i="4"/>
  <c r="B402" i="4"/>
  <c r="C402" i="4"/>
  <c r="D402" i="4"/>
  <c r="E402" i="4"/>
  <c r="F402" i="4"/>
  <c r="G402" i="4"/>
  <c r="I402" i="4"/>
  <c r="N402" i="4"/>
  <c r="A403" i="4"/>
  <c r="B403" i="4"/>
  <c r="C403" i="4"/>
  <c r="D403" i="4"/>
  <c r="E403" i="4"/>
  <c r="F403" i="4"/>
  <c r="G403" i="4"/>
  <c r="I403" i="4"/>
  <c r="N403" i="4"/>
  <c r="A404" i="4"/>
  <c r="B404" i="4"/>
  <c r="C404" i="4"/>
  <c r="D404" i="4"/>
  <c r="E404" i="4"/>
  <c r="F404" i="4"/>
  <c r="G404" i="4"/>
  <c r="I404" i="4"/>
  <c r="N404" i="4"/>
  <c r="A405" i="4"/>
  <c r="B405" i="4"/>
  <c r="C405" i="4"/>
  <c r="D405" i="4"/>
  <c r="E405" i="4"/>
  <c r="F405" i="4"/>
  <c r="G405" i="4"/>
  <c r="I405" i="4"/>
  <c r="N405" i="4"/>
  <c r="A406" i="4"/>
  <c r="B406" i="4"/>
  <c r="C406" i="4"/>
  <c r="D406" i="4"/>
  <c r="E406" i="4"/>
  <c r="F406" i="4"/>
  <c r="G406" i="4"/>
  <c r="I406" i="4"/>
  <c r="N406" i="4"/>
  <c r="A407" i="4"/>
  <c r="B407" i="4"/>
  <c r="C407" i="4"/>
  <c r="D407" i="4"/>
  <c r="E407" i="4"/>
  <c r="F407" i="4"/>
  <c r="G407" i="4"/>
  <c r="I407" i="4"/>
  <c r="N407" i="4"/>
  <c r="A408" i="4"/>
  <c r="B408" i="4"/>
  <c r="C408" i="4"/>
  <c r="D408" i="4"/>
  <c r="E408" i="4"/>
  <c r="F408" i="4"/>
  <c r="G408" i="4"/>
  <c r="I408" i="4"/>
  <c r="N408" i="4"/>
  <c r="A409" i="4"/>
  <c r="B409" i="4"/>
  <c r="C409" i="4"/>
  <c r="D409" i="4"/>
  <c r="E409" i="4"/>
  <c r="F409" i="4"/>
  <c r="G409" i="4"/>
  <c r="I409" i="4"/>
  <c r="N409" i="4"/>
  <c r="A410" i="4"/>
  <c r="B410" i="4"/>
  <c r="C410" i="4"/>
  <c r="D410" i="4"/>
  <c r="E410" i="4"/>
  <c r="F410" i="4"/>
  <c r="G410" i="4"/>
  <c r="I410" i="4"/>
  <c r="N410" i="4"/>
  <c r="A411" i="4"/>
  <c r="B411" i="4"/>
  <c r="C411" i="4"/>
  <c r="D411" i="4"/>
  <c r="E411" i="4"/>
  <c r="F411" i="4"/>
  <c r="G411" i="4"/>
  <c r="I411" i="4"/>
  <c r="N411" i="4"/>
  <c r="A412" i="4"/>
  <c r="B412" i="4"/>
  <c r="C412" i="4"/>
  <c r="D412" i="4"/>
  <c r="E412" i="4"/>
  <c r="F412" i="4"/>
  <c r="G412" i="4"/>
  <c r="I412" i="4"/>
  <c r="N412" i="4"/>
  <c r="A413" i="4"/>
  <c r="B413" i="4"/>
  <c r="C413" i="4"/>
  <c r="D413" i="4"/>
  <c r="E413" i="4"/>
  <c r="F413" i="4"/>
  <c r="G413" i="4"/>
  <c r="I413" i="4"/>
  <c r="N413" i="4"/>
  <c r="A419" i="4"/>
  <c r="B419" i="4"/>
  <c r="C419" i="4"/>
  <c r="D419" i="4"/>
  <c r="E419" i="4"/>
  <c r="F419" i="4"/>
  <c r="G419" i="4"/>
  <c r="I419" i="4"/>
  <c r="N419" i="4"/>
  <c r="A420" i="4"/>
  <c r="B420" i="4"/>
  <c r="C420" i="4"/>
  <c r="D420" i="4"/>
  <c r="E420" i="4"/>
  <c r="F420" i="4"/>
  <c r="G420" i="4"/>
  <c r="I420" i="4"/>
  <c r="N420" i="4"/>
  <c r="A421" i="4"/>
  <c r="B421" i="4"/>
  <c r="C421" i="4"/>
  <c r="D421" i="4"/>
  <c r="E421" i="4"/>
  <c r="F421" i="4"/>
  <c r="G421" i="4"/>
  <c r="I421" i="4"/>
  <c r="N421" i="4"/>
  <c r="A422" i="4"/>
  <c r="B422" i="4"/>
  <c r="C422" i="4"/>
  <c r="D422" i="4"/>
  <c r="E422" i="4"/>
  <c r="F422" i="4"/>
  <c r="G422" i="4"/>
  <c r="I422" i="4"/>
  <c r="N422" i="4"/>
  <c r="A423" i="4"/>
  <c r="B423" i="4"/>
  <c r="C423" i="4"/>
  <c r="D423" i="4"/>
  <c r="E423" i="4"/>
  <c r="F423" i="4"/>
  <c r="G423" i="4"/>
  <c r="I423" i="4"/>
  <c r="N423" i="4"/>
  <c r="A424" i="4"/>
  <c r="B424" i="4"/>
  <c r="C424" i="4"/>
  <c r="D424" i="4"/>
  <c r="E424" i="4"/>
  <c r="F424" i="4"/>
  <c r="G424" i="4"/>
  <c r="I424" i="4"/>
  <c r="N424" i="4"/>
  <c r="A425" i="4"/>
  <c r="B425" i="4"/>
  <c r="C425" i="4"/>
  <c r="D425" i="4"/>
  <c r="E425" i="4"/>
  <c r="F425" i="4"/>
  <c r="G425" i="4"/>
  <c r="I425" i="4"/>
  <c r="N425" i="4"/>
  <c r="A426" i="4"/>
  <c r="B426" i="4"/>
  <c r="C426" i="4"/>
  <c r="D426" i="4"/>
  <c r="E426" i="4"/>
  <c r="F426" i="4"/>
  <c r="G426" i="4"/>
  <c r="I426" i="4"/>
  <c r="N426" i="4"/>
  <c r="A427" i="4"/>
  <c r="B427" i="4"/>
  <c r="C427" i="4"/>
  <c r="D427" i="4"/>
  <c r="E427" i="4"/>
  <c r="F427" i="4"/>
  <c r="G427" i="4"/>
  <c r="I427" i="4"/>
  <c r="N427" i="4"/>
  <c r="A428" i="4"/>
  <c r="B428" i="4"/>
  <c r="C428" i="4"/>
  <c r="D428" i="4"/>
  <c r="E428" i="4"/>
  <c r="F428" i="4"/>
  <c r="G428" i="4"/>
  <c r="I428" i="4"/>
  <c r="N428" i="4"/>
  <c r="A429" i="4"/>
  <c r="B429" i="4"/>
  <c r="C429" i="4"/>
  <c r="D429" i="4"/>
  <c r="E429" i="4"/>
  <c r="F429" i="4"/>
  <c r="G429" i="4"/>
  <c r="I429" i="4"/>
  <c r="N429" i="4"/>
  <c r="A430" i="4"/>
  <c r="B430" i="4"/>
  <c r="C430" i="4"/>
  <c r="D430" i="4"/>
  <c r="E430" i="4"/>
  <c r="F430" i="4"/>
  <c r="G430" i="4"/>
  <c r="I430" i="4"/>
  <c r="N430" i="4"/>
  <c r="A431" i="4"/>
  <c r="B431" i="4"/>
  <c r="C431" i="4"/>
  <c r="D431" i="4"/>
  <c r="E431" i="4"/>
  <c r="F431" i="4"/>
  <c r="G431" i="4"/>
  <c r="I431" i="4"/>
  <c r="N431" i="4"/>
  <c r="A432" i="4"/>
  <c r="B432" i="4"/>
  <c r="C432" i="4"/>
  <c r="D432" i="4"/>
  <c r="E432" i="4"/>
  <c r="F432" i="4"/>
  <c r="G432" i="4"/>
  <c r="I432" i="4"/>
  <c r="N432" i="4"/>
  <c r="A433" i="4"/>
  <c r="B433" i="4"/>
  <c r="C433" i="4"/>
  <c r="D433" i="4"/>
  <c r="E433" i="4"/>
  <c r="F433" i="4"/>
  <c r="G433" i="4"/>
  <c r="I433" i="4"/>
  <c r="N433" i="4"/>
  <c r="A434" i="4"/>
  <c r="B434" i="4"/>
  <c r="C434" i="4"/>
  <c r="D434" i="4"/>
  <c r="E434" i="4"/>
  <c r="F434" i="4"/>
  <c r="G434" i="4"/>
  <c r="I434" i="4"/>
  <c r="N434" i="4"/>
  <c r="A435" i="4"/>
  <c r="B435" i="4"/>
  <c r="C435" i="4"/>
  <c r="D435" i="4"/>
  <c r="E435" i="4"/>
  <c r="F435" i="4"/>
  <c r="G435" i="4"/>
  <c r="I435" i="4"/>
  <c r="N435" i="4"/>
  <c r="A436" i="4"/>
  <c r="B436" i="4"/>
  <c r="C436" i="4"/>
  <c r="D436" i="4"/>
  <c r="E436" i="4"/>
  <c r="F436" i="4"/>
  <c r="G436" i="4"/>
  <c r="I436" i="4"/>
  <c r="N436" i="4"/>
  <c r="A437" i="4"/>
  <c r="B437" i="4"/>
  <c r="C437" i="4"/>
  <c r="D437" i="4"/>
  <c r="E437" i="4"/>
  <c r="F437" i="4"/>
  <c r="G437" i="4"/>
  <c r="I437" i="4"/>
  <c r="N437" i="4"/>
  <c r="A438" i="4"/>
  <c r="B438" i="4"/>
  <c r="C438" i="4"/>
  <c r="D438" i="4"/>
  <c r="E438" i="4"/>
  <c r="F438" i="4"/>
  <c r="G438" i="4"/>
  <c r="I438" i="4"/>
  <c r="N438" i="4"/>
  <c r="A439" i="4"/>
  <c r="B439" i="4"/>
  <c r="C439" i="4"/>
  <c r="D439" i="4"/>
  <c r="E439" i="4"/>
  <c r="F439" i="4"/>
  <c r="G439" i="4"/>
  <c r="I439" i="4"/>
  <c r="N439" i="4"/>
  <c r="A440" i="4"/>
  <c r="B440" i="4"/>
  <c r="C440" i="4"/>
  <c r="D440" i="4"/>
  <c r="E440" i="4"/>
  <c r="F440" i="4"/>
  <c r="G440" i="4"/>
  <c r="I440" i="4"/>
  <c r="N440" i="4"/>
  <c r="A441" i="4"/>
  <c r="B441" i="4"/>
  <c r="C441" i="4"/>
  <c r="D441" i="4"/>
  <c r="E441" i="4"/>
  <c r="F441" i="4"/>
  <c r="G441" i="4"/>
  <c r="I441" i="4"/>
  <c r="N441" i="4"/>
  <c r="A442" i="4"/>
  <c r="B442" i="4"/>
  <c r="C442" i="4"/>
  <c r="D442" i="4"/>
  <c r="E442" i="4"/>
  <c r="F442" i="4"/>
  <c r="G442" i="4"/>
  <c r="I442" i="4"/>
  <c r="N442" i="4"/>
  <c r="A443" i="4"/>
  <c r="B443" i="4"/>
  <c r="C443" i="4"/>
  <c r="D443" i="4"/>
  <c r="E443" i="4"/>
  <c r="F443" i="4"/>
  <c r="G443" i="4"/>
  <c r="I443" i="4"/>
  <c r="N443" i="4"/>
  <c r="A444" i="4"/>
  <c r="B444" i="4"/>
  <c r="C444" i="4"/>
  <c r="D444" i="4"/>
  <c r="E444" i="4"/>
  <c r="F444" i="4"/>
  <c r="G444" i="4"/>
  <c r="I444" i="4"/>
  <c r="N444" i="4"/>
  <c r="A445" i="4"/>
  <c r="B445" i="4"/>
  <c r="C445" i="4"/>
  <c r="D445" i="4"/>
  <c r="E445" i="4"/>
  <c r="F445" i="4"/>
  <c r="G445" i="4"/>
  <c r="I445" i="4"/>
  <c r="N445" i="4"/>
  <c r="A446" i="4"/>
  <c r="B446" i="4"/>
  <c r="C446" i="4"/>
  <c r="D446" i="4"/>
  <c r="E446" i="4"/>
  <c r="F446" i="4"/>
  <c r="G446" i="4"/>
  <c r="I446" i="4"/>
  <c r="N446" i="4"/>
  <c r="A447" i="4"/>
  <c r="B447" i="4"/>
  <c r="C447" i="4"/>
  <c r="D447" i="4"/>
  <c r="E447" i="4"/>
  <c r="F447" i="4"/>
  <c r="G447" i="4"/>
  <c r="I447" i="4"/>
  <c r="N447" i="4"/>
  <c r="A453" i="4"/>
  <c r="B453" i="4"/>
  <c r="C453" i="4"/>
  <c r="D453" i="4"/>
  <c r="E453" i="4"/>
  <c r="F453" i="4"/>
  <c r="G453" i="4"/>
  <c r="I453" i="4"/>
  <c r="N453" i="4"/>
  <c r="A454" i="4"/>
  <c r="B454" i="4"/>
  <c r="C454" i="4"/>
  <c r="D454" i="4"/>
  <c r="E454" i="4"/>
  <c r="F454" i="4"/>
  <c r="G454" i="4"/>
  <c r="I454" i="4"/>
  <c r="N454" i="4"/>
  <c r="A455" i="4"/>
  <c r="B455" i="4"/>
  <c r="C455" i="4"/>
  <c r="D455" i="4"/>
  <c r="E455" i="4"/>
  <c r="F455" i="4"/>
  <c r="G455" i="4"/>
  <c r="I455" i="4"/>
  <c r="N455" i="4"/>
  <c r="A456" i="4"/>
  <c r="B456" i="4"/>
  <c r="C456" i="4"/>
  <c r="D456" i="4"/>
  <c r="E456" i="4"/>
  <c r="F456" i="4"/>
  <c r="G456" i="4"/>
  <c r="I456" i="4"/>
  <c r="N456" i="4"/>
  <c r="A457" i="4"/>
  <c r="B457" i="4"/>
  <c r="C457" i="4"/>
  <c r="D457" i="4"/>
  <c r="E457" i="4"/>
  <c r="F457" i="4"/>
  <c r="G457" i="4"/>
  <c r="I457" i="4"/>
  <c r="N457" i="4"/>
  <c r="A458" i="4"/>
  <c r="B458" i="4"/>
  <c r="C458" i="4"/>
  <c r="D458" i="4"/>
  <c r="E458" i="4"/>
  <c r="F458" i="4"/>
  <c r="G458" i="4"/>
  <c r="I458" i="4"/>
  <c r="N458" i="4"/>
  <c r="A459" i="4"/>
  <c r="B459" i="4"/>
  <c r="C459" i="4"/>
  <c r="D459" i="4"/>
  <c r="E459" i="4"/>
  <c r="F459" i="4"/>
  <c r="G459" i="4"/>
  <c r="I459" i="4"/>
  <c r="N459" i="4"/>
  <c r="A460" i="4"/>
  <c r="B460" i="4"/>
  <c r="C460" i="4"/>
  <c r="D460" i="4"/>
  <c r="E460" i="4"/>
  <c r="F460" i="4"/>
  <c r="G460" i="4"/>
  <c r="I460" i="4"/>
  <c r="N460" i="4"/>
  <c r="A461" i="4"/>
  <c r="B461" i="4"/>
  <c r="C461" i="4"/>
  <c r="D461" i="4"/>
  <c r="E461" i="4"/>
  <c r="F461" i="4"/>
  <c r="G461" i="4"/>
  <c r="I461" i="4"/>
  <c r="N461" i="4"/>
  <c r="A462" i="4"/>
  <c r="B462" i="4"/>
  <c r="C462" i="4"/>
  <c r="D462" i="4"/>
  <c r="E462" i="4"/>
  <c r="F462" i="4"/>
  <c r="G462" i="4"/>
  <c r="I462" i="4"/>
  <c r="N462" i="4"/>
  <c r="A463" i="4"/>
  <c r="B463" i="4"/>
  <c r="C463" i="4"/>
  <c r="D463" i="4"/>
  <c r="E463" i="4"/>
  <c r="F463" i="4"/>
  <c r="G463" i="4"/>
  <c r="I463" i="4"/>
  <c r="N463" i="4"/>
  <c r="A464" i="4"/>
  <c r="B464" i="4"/>
  <c r="C464" i="4"/>
  <c r="D464" i="4"/>
  <c r="E464" i="4"/>
  <c r="F464" i="4"/>
  <c r="G464" i="4"/>
  <c r="I464" i="4"/>
  <c r="N464" i="4"/>
  <c r="A465" i="4"/>
  <c r="B465" i="4"/>
  <c r="C465" i="4"/>
  <c r="D465" i="4"/>
  <c r="E465" i="4"/>
  <c r="F465" i="4"/>
  <c r="G465" i="4"/>
  <c r="I465" i="4"/>
  <c r="N465" i="4"/>
  <c r="A466" i="4"/>
  <c r="B466" i="4"/>
  <c r="C466" i="4"/>
  <c r="D466" i="4"/>
  <c r="E466" i="4"/>
  <c r="F466" i="4"/>
  <c r="G466" i="4"/>
  <c r="I466" i="4"/>
  <c r="N466" i="4"/>
  <c r="A467" i="4"/>
  <c r="B467" i="4"/>
  <c r="C467" i="4"/>
  <c r="D467" i="4"/>
  <c r="E467" i="4"/>
  <c r="F467" i="4"/>
  <c r="G467" i="4"/>
  <c r="I467" i="4"/>
  <c r="N467" i="4"/>
  <c r="A468" i="4"/>
  <c r="B468" i="4"/>
  <c r="C468" i="4"/>
  <c r="D468" i="4"/>
  <c r="E468" i="4"/>
  <c r="F468" i="4"/>
  <c r="G468" i="4"/>
  <c r="I468" i="4"/>
  <c r="N468" i="4"/>
  <c r="A469" i="4"/>
  <c r="B469" i="4"/>
  <c r="C469" i="4"/>
  <c r="D469" i="4"/>
  <c r="E469" i="4"/>
  <c r="F469" i="4"/>
  <c r="G469" i="4"/>
  <c r="I469" i="4"/>
  <c r="N469" i="4"/>
  <c r="A470" i="4"/>
  <c r="B470" i="4"/>
  <c r="C470" i="4"/>
  <c r="D470" i="4"/>
  <c r="E470" i="4"/>
  <c r="F470" i="4"/>
  <c r="G470" i="4"/>
  <c r="I470" i="4"/>
  <c r="N470" i="4"/>
  <c r="A471" i="4"/>
  <c r="B471" i="4"/>
  <c r="C471" i="4"/>
  <c r="D471" i="4"/>
  <c r="E471" i="4"/>
  <c r="F471" i="4"/>
  <c r="G471" i="4"/>
  <c r="I471" i="4"/>
  <c r="N471" i="4"/>
  <c r="A472" i="4"/>
  <c r="B472" i="4"/>
  <c r="C472" i="4"/>
  <c r="D472" i="4"/>
  <c r="E472" i="4"/>
  <c r="F472" i="4"/>
  <c r="G472" i="4"/>
  <c r="I472" i="4"/>
  <c r="N472" i="4"/>
  <c r="A473" i="4"/>
  <c r="B473" i="4"/>
  <c r="C473" i="4"/>
  <c r="D473" i="4"/>
  <c r="E473" i="4"/>
  <c r="F473" i="4"/>
  <c r="G473" i="4"/>
  <c r="I473" i="4"/>
  <c r="N473" i="4"/>
  <c r="A474" i="4"/>
  <c r="B474" i="4"/>
  <c r="C474" i="4"/>
  <c r="D474" i="4"/>
  <c r="E474" i="4"/>
  <c r="F474" i="4"/>
  <c r="G474" i="4"/>
  <c r="I474" i="4"/>
  <c r="N474" i="4"/>
  <c r="A475" i="4"/>
  <c r="B475" i="4"/>
  <c r="C475" i="4"/>
  <c r="D475" i="4"/>
  <c r="E475" i="4"/>
  <c r="F475" i="4"/>
  <c r="G475" i="4"/>
  <c r="I475" i="4"/>
  <c r="N475" i="4"/>
  <c r="A476" i="4"/>
  <c r="B476" i="4"/>
  <c r="C476" i="4"/>
  <c r="D476" i="4"/>
  <c r="E476" i="4"/>
  <c r="F476" i="4"/>
  <c r="G476" i="4"/>
  <c r="I476" i="4"/>
  <c r="N476" i="4"/>
  <c r="A477" i="4"/>
  <c r="B477" i="4"/>
  <c r="C477" i="4"/>
  <c r="D477" i="4"/>
  <c r="E477" i="4"/>
  <c r="F477" i="4"/>
  <c r="G477" i="4"/>
  <c r="I477" i="4"/>
  <c r="N477" i="4"/>
  <c r="A478" i="4"/>
  <c r="B478" i="4"/>
  <c r="C478" i="4"/>
  <c r="D478" i="4"/>
  <c r="E478" i="4"/>
  <c r="F478" i="4"/>
  <c r="G478" i="4"/>
  <c r="I478" i="4"/>
  <c r="N478" i="4"/>
  <c r="A479" i="4"/>
  <c r="B479" i="4"/>
  <c r="C479" i="4"/>
  <c r="D479" i="4"/>
  <c r="E479" i="4"/>
  <c r="F479" i="4"/>
  <c r="G479" i="4"/>
  <c r="I479" i="4"/>
  <c r="N479" i="4"/>
  <c r="A480" i="4"/>
  <c r="B480" i="4"/>
  <c r="C480" i="4"/>
  <c r="D480" i="4"/>
  <c r="E480" i="4"/>
  <c r="F480" i="4"/>
  <c r="G480" i="4"/>
  <c r="I480" i="4"/>
  <c r="N480" i="4"/>
  <c r="A481" i="4"/>
  <c r="B481" i="4"/>
  <c r="C481" i="4"/>
  <c r="D481" i="4"/>
  <c r="E481" i="4"/>
  <c r="F481" i="4"/>
  <c r="G481" i="4"/>
  <c r="I481" i="4"/>
  <c r="N481" i="4"/>
  <c r="A487" i="4"/>
  <c r="B487" i="4"/>
  <c r="C487" i="4"/>
  <c r="D487" i="4"/>
  <c r="E487" i="4"/>
  <c r="F487" i="4"/>
  <c r="G487" i="4"/>
  <c r="I487" i="4"/>
  <c r="N487" i="4"/>
  <c r="A488" i="4"/>
  <c r="B488" i="4"/>
  <c r="C488" i="4"/>
  <c r="D488" i="4"/>
  <c r="E488" i="4"/>
  <c r="F488" i="4"/>
  <c r="G488" i="4"/>
  <c r="I488" i="4"/>
  <c r="N488" i="4"/>
  <c r="A489" i="4"/>
  <c r="B489" i="4"/>
  <c r="C489" i="4"/>
  <c r="D489" i="4"/>
  <c r="E489" i="4"/>
  <c r="F489" i="4"/>
  <c r="G489" i="4"/>
  <c r="I489" i="4"/>
  <c r="N489" i="4"/>
  <c r="A490" i="4"/>
  <c r="B490" i="4"/>
  <c r="C490" i="4"/>
  <c r="D490" i="4"/>
  <c r="E490" i="4"/>
  <c r="F490" i="4"/>
  <c r="G490" i="4"/>
  <c r="I490" i="4"/>
  <c r="N490" i="4"/>
  <c r="A491" i="4"/>
  <c r="B491" i="4"/>
  <c r="C491" i="4"/>
  <c r="D491" i="4"/>
  <c r="E491" i="4"/>
  <c r="F491" i="4"/>
  <c r="G491" i="4"/>
  <c r="I491" i="4"/>
  <c r="N491" i="4"/>
  <c r="A492" i="4"/>
  <c r="B492" i="4"/>
  <c r="C492" i="4"/>
  <c r="D492" i="4"/>
  <c r="E492" i="4"/>
  <c r="F492" i="4"/>
  <c r="G492" i="4"/>
  <c r="I492" i="4"/>
  <c r="N492" i="4"/>
  <c r="A493" i="4"/>
  <c r="B493" i="4"/>
  <c r="C493" i="4"/>
  <c r="D493" i="4"/>
  <c r="E493" i="4"/>
  <c r="F493" i="4"/>
  <c r="G493" i="4"/>
  <c r="I493" i="4"/>
  <c r="N493" i="4"/>
  <c r="A494" i="4"/>
  <c r="B494" i="4"/>
  <c r="C494" i="4"/>
  <c r="D494" i="4"/>
  <c r="E494" i="4"/>
  <c r="F494" i="4"/>
  <c r="G494" i="4"/>
  <c r="I494" i="4"/>
  <c r="N494" i="4"/>
  <c r="A495" i="4"/>
  <c r="B495" i="4"/>
  <c r="C495" i="4"/>
  <c r="D495" i="4"/>
  <c r="E495" i="4"/>
  <c r="F495" i="4"/>
  <c r="G495" i="4"/>
  <c r="I495" i="4"/>
  <c r="N495" i="4"/>
  <c r="A496" i="4"/>
  <c r="B496" i="4"/>
  <c r="C496" i="4"/>
  <c r="D496" i="4"/>
  <c r="E496" i="4"/>
  <c r="F496" i="4"/>
  <c r="G496" i="4"/>
  <c r="I496" i="4"/>
  <c r="N496" i="4"/>
  <c r="A497" i="4"/>
  <c r="B497" i="4"/>
  <c r="C497" i="4"/>
  <c r="D497" i="4"/>
  <c r="E497" i="4"/>
  <c r="F497" i="4"/>
  <c r="G497" i="4"/>
  <c r="I497" i="4"/>
  <c r="N497" i="4"/>
  <c r="A498" i="4"/>
  <c r="B498" i="4"/>
  <c r="C498" i="4"/>
  <c r="D498" i="4"/>
  <c r="E498" i="4"/>
  <c r="F498" i="4"/>
  <c r="G498" i="4"/>
  <c r="I498" i="4"/>
  <c r="N498" i="4"/>
  <c r="A499" i="4"/>
  <c r="B499" i="4"/>
  <c r="C499" i="4"/>
  <c r="D499" i="4"/>
  <c r="E499" i="4"/>
  <c r="F499" i="4"/>
  <c r="G499" i="4"/>
  <c r="I499" i="4"/>
  <c r="N499" i="4"/>
  <c r="A500" i="4"/>
  <c r="B500" i="4"/>
  <c r="C500" i="4"/>
  <c r="D500" i="4"/>
  <c r="E500" i="4"/>
  <c r="F500" i="4"/>
  <c r="G500" i="4"/>
  <c r="I500" i="4"/>
  <c r="N500" i="4"/>
  <c r="A501" i="4"/>
  <c r="B501" i="4"/>
  <c r="C501" i="4"/>
  <c r="D501" i="4"/>
  <c r="E501" i="4"/>
  <c r="F501" i="4"/>
  <c r="G501" i="4"/>
  <c r="I501" i="4"/>
  <c r="N501" i="4"/>
  <c r="A502" i="4"/>
  <c r="B502" i="4"/>
  <c r="C502" i="4"/>
  <c r="D502" i="4"/>
  <c r="E502" i="4"/>
  <c r="F502" i="4"/>
  <c r="G502" i="4"/>
  <c r="I502" i="4"/>
  <c r="N502" i="4"/>
  <c r="A503" i="4"/>
  <c r="B503" i="4"/>
  <c r="C503" i="4"/>
  <c r="D503" i="4"/>
  <c r="E503" i="4"/>
  <c r="F503" i="4"/>
  <c r="G503" i="4"/>
  <c r="I503" i="4"/>
  <c r="N503" i="4"/>
  <c r="A504" i="4"/>
  <c r="B504" i="4"/>
  <c r="C504" i="4"/>
  <c r="D504" i="4"/>
  <c r="E504" i="4"/>
  <c r="F504" i="4"/>
  <c r="G504" i="4"/>
  <c r="I504" i="4"/>
  <c r="N504" i="4"/>
  <c r="A505" i="4"/>
  <c r="B505" i="4"/>
  <c r="C505" i="4"/>
  <c r="D505" i="4"/>
  <c r="E505" i="4"/>
  <c r="F505" i="4"/>
  <c r="G505" i="4"/>
  <c r="I505" i="4"/>
  <c r="N505" i="4"/>
  <c r="A506" i="4"/>
  <c r="B506" i="4"/>
  <c r="C506" i="4"/>
  <c r="D506" i="4"/>
  <c r="E506" i="4"/>
  <c r="F506" i="4"/>
  <c r="G506" i="4"/>
  <c r="I506" i="4"/>
  <c r="N506" i="4"/>
  <c r="A507" i="4"/>
  <c r="B507" i="4"/>
  <c r="C507" i="4"/>
  <c r="D507" i="4"/>
  <c r="E507" i="4"/>
  <c r="F507" i="4"/>
  <c r="G507" i="4"/>
  <c r="I507" i="4"/>
  <c r="N507" i="4"/>
  <c r="A508" i="4"/>
  <c r="B508" i="4"/>
  <c r="C508" i="4"/>
  <c r="D508" i="4"/>
  <c r="E508" i="4"/>
  <c r="F508" i="4"/>
  <c r="G508" i="4"/>
  <c r="I508" i="4"/>
  <c r="N508" i="4"/>
  <c r="A509" i="4"/>
  <c r="B509" i="4"/>
  <c r="C509" i="4"/>
  <c r="D509" i="4"/>
  <c r="E509" i="4"/>
  <c r="F509" i="4"/>
  <c r="G509" i="4"/>
  <c r="I509" i="4"/>
  <c r="N509" i="4"/>
  <c r="A510" i="4"/>
  <c r="B510" i="4"/>
  <c r="C510" i="4"/>
  <c r="D510" i="4"/>
  <c r="E510" i="4"/>
  <c r="F510" i="4"/>
  <c r="G510" i="4"/>
  <c r="I510" i="4"/>
  <c r="N510" i="4"/>
  <c r="A511" i="4"/>
  <c r="B511" i="4"/>
  <c r="C511" i="4"/>
  <c r="D511" i="4"/>
  <c r="E511" i="4"/>
  <c r="F511" i="4"/>
  <c r="G511" i="4"/>
  <c r="I511" i="4"/>
  <c r="N511" i="4"/>
  <c r="A512" i="4"/>
  <c r="B512" i="4"/>
  <c r="C512" i="4"/>
  <c r="D512" i="4"/>
  <c r="E512" i="4"/>
  <c r="F512" i="4"/>
  <c r="G512" i="4"/>
  <c r="I512" i="4"/>
  <c r="N512" i="4"/>
  <c r="A513" i="4"/>
  <c r="B513" i="4"/>
  <c r="C513" i="4"/>
  <c r="D513" i="4"/>
  <c r="E513" i="4"/>
  <c r="F513" i="4"/>
  <c r="G513" i="4"/>
  <c r="I513" i="4"/>
  <c r="N513" i="4"/>
  <c r="A514" i="4"/>
  <c r="B514" i="4"/>
  <c r="C514" i="4"/>
  <c r="D514" i="4"/>
  <c r="E514" i="4"/>
  <c r="F514" i="4"/>
  <c r="G514" i="4"/>
  <c r="I514" i="4"/>
  <c r="N514" i="4"/>
  <c r="A515" i="4"/>
  <c r="B515" i="4"/>
  <c r="C515" i="4"/>
  <c r="D515" i="4"/>
  <c r="E515" i="4"/>
  <c r="F515" i="4"/>
  <c r="G515" i="4"/>
  <c r="I515" i="4"/>
  <c r="N515" i="4"/>
  <c r="A521" i="4"/>
  <c r="B521" i="4"/>
  <c r="C521" i="4"/>
  <c r="D521" i="4"/>
  <c r="E521" i="4"/>
  <c r="F521" i="4"/>
  <c r="G521" i="4"/>
  <c r="I521" i="4"/>
  <c r="N521" i="4"/>
  <c r="A522" i="4"/>
  <c r="B522" i="4"/>
  <c r="C522" i="4"/>
  <c r="D522" i="4"/>
  <c r="E522" i="4"/>
  <c r="F522" i="4"/>
  <c r="G522" i="4"/>
  <c r="I522" i="4"/>
  <c r="N522" i="4"/>
  <c r="A523" i="4"/>
  <c r="B523" i="4"/>
  <c r="C523" i="4"/>
  <c r="D523" i="4"/>
  <c r="E523" i="4"/>
  <c r="F523" i="4"/>
  <c r="G523" i="4"/>
  <c r="I523" i="4"/>
  <c r="N523" i="4"/>
  <c r="A524" i="4"/>
  <c r="B524" i="4"/>
  <c r="C524" i="4"/>
  <c r="D524" i="4"/>
  <c r="E524" i="4"/>
  <c r="F524" i="4"/>
  <c r="G524" i="4"/>
  <c r="I524" i="4"/>
  <c r="N524" i="4"/>
  <c r="A525" i="4"/>
  <c r="B525" i="4"/>
  <c r="C525" i="4"/>
  <c r="D525" i="4"/>
  <c r="E525" i="4"/>
  <c r="F525" i="4"/>
  <c r="G525" i="4"/>
  <c r="I525" i="4"/>
  <c r="N525" i="4"/>
  <c r="A526" i="4"/>
  <c r="B526" i="4"/>
  <c r="C526" i="4"/>
  <c r="D526" i="4"/>
  <c r="E526" i="4"/>
  <c r="F526" i="4"/>
  <c r="G526" i="4"/>
  <c r="I526" i="4"/>
  <c r="N526" i="4"/>
  <c r="A527" i="4"/>
  <c r="B527" i="4"/>
  <c r="C527" i="4"/>
  <c r="D527" i="4"/>
  <c r="E527" i="4"/>
  <c r="F527" i="4"/>
  <c r="G527" i="4"/>
  <c r="I527" i="4"/>
  <c r="N527" i="4"/>
  <c r="A528" i="4"/>
  <c r="B528" i="4"/>
  <c r="C528" i="4"/>
  <c r="D528" i="4"/>
  <c r="E528" i="4"/>
  <c r="F528" i="4"/>
  <c r="G528" i="4"/>
  <c r="I528" i="4"/>
  <c r="N528" i="4"/>
  <c r="A529" i="4"/>
  <c r="B529" i="4"/>
  <c r="C529" i="4"/>
  <c r="D529" i="4"/>
  <c r="E529" i="4"/>
  <c r="F529" i="4"/>
  <c r="G529" i="4"/>
  <c r="I529" i="4"/>
  <c r="N529" i="4"/>
  <c r="A530" i="4"/>
  <c r="B530" i="4"/>
  <c r="C530" i="4"/>
  <c r="D530" i="4"/>
  <c r="E530" i="4"/>
  <c r="F530" i="4"/>
  <c r="G530" i="4"/>
  <c r="I530" i="4"/>
  <c r="N530" i="4"/>
  <c r="A531" i="4"/>
  <c r="B531" i="4"/>
  <c r="C531" i="4"/>
  <c r="D531" i="4"/>
  <c r="E531" i="4"/>
  <c r="F531" i="4"/>
  <c r="G531" i="4"/>
  <c r="I531" i="4"/>
  <c r="N531" i="4"/>
  <c r="A532" i="4"/>
  <c r="B532" i="4"/>
  <c r="C532" i="4"/>
  <c r="D532" i="4"/>
  <c r="E532" i="4"/>
  <c r="F532" i="4"/>
  <c r="G532" i="4"/>
  <c r="I532" i="4"/>
  <c r="N532" i="4"/>
  <c r="A533" i="4"/>
  <c r="B533" i="4"/>
  <c r="C533" i="4"/>
  <c r="D533" i="4"/>
  <c r="E533" i="4"/>
  <c r="F533" i="4"/>
  <c r="G533" i="4"/>
  <c r="I533" i="4"/>
  <c r="N533" i="4"/>
  <c r="A534" i="4"/>
  <c r="B534" i="4"/>
  <c r="C534" i="4"/>
  <c r="D534" i="4"/>
  <c r="E534" i="4"/>
  <c r="F534" i="4"/>
  <c r="G534" i="4"/>
  <c r="I534" i="4"/>
  <c r="N534" i="4"/>
  <c r="A535" i="4"/>
  <c r="B535" i="4"/>
  <c r="C535" i="4"/>
  <c r="D535" i="4"/>
  <c r="E535" i="4"/>
  <c r="F535" i="4"/>
  <c r="G535" i="4"/>
  <c r="I535" i="4"/>
  <c r="N535" i="4"/>
  <c r="A536" i="4"/>
  <c r="B536" i="4"/>
  <c r="C536" i="4"/>
  <c r="D536" i="4"/>
  <c r="E536" i="4"/>
  <c r="F536" i="4"/>
  <c r="G536" i="4"/>
  <c r="I536" i="4"/>
  <c r="N536" i="4"/>
  <c r="A537" i="4"/>
  <c r="B537" i="4"/>
  <c r="C537" i="4"/>
  <c r="D537" i="4"/>
  <c r="E537" i="4"/>
  <c r="F537" i="4"/>
  <c r="G537" i="4"/>
  <c r="I537" i="4"/>
  <c r="N537" i="4"/>
  <c r="A538" i="4"/>
  <c r="B538" i="4"/>
  <c r="C538" i="4"/>
  <c r="D538" i="4"/>
  <c r="E538" i="4"/>
  <c r="F538" i="4"/>
  <c r="G538" i="4"/>
  <c r="I538" i="4"/>
  <c r="N538" i="4"/>
  <c r="A539" i="4"/>
  <c r="B539" i="4"/>
  <c r="C539" i="4"/>
  <c r="D539" i="4"/>
  <c r="E539" i="4"/>
  <c r="F539" i="4"/>
  <c r="G539" i="4"/>
  <c r="I539" i="4"/>
  <c r="N539" i="4"/>
  <c r="A540" i="4"/>
  <c r="B540" i="4"/>
  <c r="C540" i="4"/>
  <c r="D540" i="4"/>
  <c r="E540" i="4"/>
  <c r="F540" i="4"/>
  <c r="G540" i="4"/>
  <c r="I540" i="4"/>
  <c r="N540" i="4"/>
  <c r="A541" i="4"/>
  <c r="B541" i="4"/>
  <c r="C541" i="4"/>
  <c r="D541" i="4"/>
  <c r="E541" i="4"/>
  <c r="F541" i="4"/>
  <c r="G541" i="4"/>
  <c r="I541" i="4"/>
  <c r="N541" i="4"/>
  <c r="A542" i="4"/>
  <c r="B542" i="4"/>
  <c r="C542" i="4"/>
  <c r="D542" i="4"/>
  <c r="E542" i="4"/>
  <c r="F542" i="4"/>
  <c r="G542" i="4"/>
  <c r="I542" i="4"/>
  <c r="N542" i="4"/>
  <c r="A543" i="4"/>
  <c r="B543" i="4"/>
  <c r="C543" i="4"/>
  <c r="D543" i="4"/>
  <c r="E543" i="4"/>
  <c r="F543" i="4"/>
  <c r="G543" i="4"/>
  <c r="I543" i="4"/>
  <c r="N543" i="4"/>
  <c r="A544" i="4"/>
  <c r="B544" i="4"/>
  <c r="C544" i="4"/>
  <c r="D544" i="4"/>
  <c r="E544" i="4"/>
  <c r="F544" i="4"/>
  <c r="G544" i="4"/>
  <c r="I544" i="4"/>
  <c r="N544" i="4"/>
  <c r="A545" i="4"/>
  <c r="B545" i="4"/>
  <c r="C545" i="4"/>
  <c r="D545" i="4"/>
  <c r="E545" i="4"/>
  <c r="F545" i="4"/>
  <c r="G545" i="4"/>
  <c r="I545" i="4"/>
  <c r="N545" i="4"/>
  <c r="A546" i="4"/>
  <c r="B546" i="4"/>
  <c r="C546" i="4"/>
  <c r="D546" i="4"/>
  <c r="E546" i="4"/>
  <c r="F546" i="4"/>
  <c r="G546" i="4"/>
  <c r="I546" i="4"/>
  <c r="N546" i="4"/>
  <c r="A547" i="4"/>
  <c r="B547" i="4"/>
  <c r="C547" i="4"/>
  <c r="D547" i="4"/>
  <c r="E547" i="4"/>
  <c r="F547" i="4"/>
  <c r="G547" i="4"/>
  <c r="I547" i="4"/>
  <c r="N547" i="4"/>
  <c r="A548" i="4"/>
  <c r="B548" i="4"/>
  <c r="C548" i="4"/>
  <c r="D548" i="4"/>
  <c r="E548" i="4"/>
  <c r="F548" i="4"/>
  <c r="G548" i="4"/>
  <c r="I548" i="4"/>
  <c r="N548" i="4"/>
  <c r="A549" i="4"/>
  <c r="B549" i="4"/>
  <c r="C549" i="4"/>
  <c r="D549" i="4"/>
  <c r="E549" i="4"/>
  <c r="F549" i="4"/>
  <c r="G549" i="4"/>
  <c r="I549" i="4"/>
  <c r="N549" i="4"/>
  <c r="A555" i="4"/>
  <c r="B555" i="4"/>
  <c r="C555" i="4"/>
  <c r="D555" i="4"/>
  <c r="E555" i="4"/>
  <c r="F555" i="4"/>
  <c r="G555" i="4"/>
  <c r="I555" i="4"/>
  <c r="N555" i="4"/>
  <c r="A556" i="4"/>
  <c r="B556" i="4"/>
  <c r="C556" i="4"/>
  <c r="D556" i="4"/>
  <c r="E556" i="4"/>
  <c r="F556" i="4"/>
  <c r="G556" i="4"/>
  <c r="I556" i="4"/>
  <c r="N556" i="4"/>
  <c r="A557" i="4"/>
  <c r="B557" i="4"/>
  <c r="C557" i="4"/>
  <c r="D557" i="4"/>
  <c r="E557" i="4"/>
  <c r="F557" i="4"/>
  <c r="G557" i="4"/>
  <c r="I557" i="4"/>
  <c r="N557" i="4"/>
  <c r="A558" i="4"/>
  <c r="B558" i="4"/>
  <c r="C558" i="4"/>
  <c r="D558" i="4"/>
  <c r="E558" i="4"/>
  <c r="F558" i="4"/>
  <c r="G558" i="4"/>
  <c r="I558" i="4"/>
  <c r="N558" i="4"/>
  <c r="A559" i="4"/>
  <c r="B559" i="4"/>
  <c r="C559" i="4"/>
  <c r="D559" i="4"/>
  <c r="E559" i="4"/>
  <c r="F559" i="4"/>
  <c r="G559" i="4"/>
  <c r="I559" i="4"/>
  <c r="N559" i="4"/>
  <c r="A560" i="4"/>
  <c r="B560" i="4"/>
  <c r="C560" i="4"/>
  <c r="D560" i="4"/>
  <c r="E560" i="4"/>
  <c r="F560" i="4"/>
  <c r="G560" i="4"/>
  <c r="I560" i="4"/>
  <c r="N560" i="4"/>
  <c r="A561" i="4"/>
  <c r="B561" i="4"/>
  <c r="C561" i="4"/>
  <c r="D561" i="4"/>
  <c r="E561" i="4"/>
  <c r="F561" i="4"/>
  <c r="G561" i="4"/>
  <c r="I561" i="4"/>
  <c r="N561" i="4"/>
  <c r="A562" i="4"/>
  <c r="B562" i="4"/>
  <c r="C562" i="4"/>
  <c r="D562" i="4"/>
  <c r="E562" i="4"/>
  <c r="F562" i="4"/>
  <c r="G562" i="4"/>
  <c r="I562" i="4"/>
  <c r="N562" i="4"/>
  <c r="A563" i="4"/>
  <c r="B563" i="4"/>
  <c r="C563" i="4"/>
  <c r="D563" i="4"/>
  <c r="E563" i="4"/>
  <c r="F563" i="4"/>
  <c r="G563" i="4"/>
  <c r="I563" i="4"/>
  <c r="N563" i="4"/>
  <c r="A564" i="4"/>
  <c r="B564" i="4"/>
  <c r="C564" i="4"/>
  <c r="D564" i="4"/>
  <c r="E564" i="4"/>
  <c r="F564" i="4"/>
  <c r="G564" i="4"/>
  <c r="I564" i="4"/>
  <c r="N564" i="4"/>
  <c r="A565" i="4"/>
  <c r="B565" i="4"/>
  <c r="C565" i="4"/>
  <c r="D565" i="4"/>
  <c r="E565" i="4"/>
  <c r="F565" i="4"/>
  <c r="G565" i="4"/>
  <c r="I565" i="4"/>
  <c r="N565" i="4"/>
  <c r="A566" i="4"/>
  <c r="B566" i="4"/>
  <c r="C566" i="4"/>
  <c r="D566" i="4"/>
  <c r="E566" i="4"/>
  <c r="F566" i="4"/>
  <c r="G566" i="4"/>
  <c r="I566" i="4"/>
  <c r="N566" i="4"/>
  <c r="A567" i="4"/>
  <c r="B567" i="4"/>
  <c r="C567" i="4"/>
  <c r="D567" i="4"/>
  <c r="E567" i="4"/>
  <c r="F567" i="4"/>
  <c r="G567" i="4"/>
  <c r="I567" i="4"/>
  <c r="N567" i="4"/>
  <c r="A568" i="4"/>
  <c r="B568" i="4"/>
  <c r="C568" i="4"/>
  <c r="D568" i="4"/>
  <c r="E568" i="4"/>
  <c r="F568" i="4"/>
  <c r="G568" i="4"/>
  <c r="I568" i="4"/>
  <c r="N568" i="4"/>
  <c r="A569" i="4"/>
  <c r="B569" i="4"/>
  <c r="C569" i="4"/>
  <c r="D569" i="4"/>
  <c r="E569" i="4"/>
  <c r="F569" i="4"/>
  <c r="G569" i="4"/>
  <c r="I569" i="4"/>
  <c r="N569" i="4"/>
  <c r="A570" i="4"/>
  <c r="B570" i="4"/>
  <c r="C570" i="4"/>
  <c r="D570" i="4"/>
  <c r="E570" i="4"/>
  <c r="F570" i="4"/>
  <c r="G570" i="4"/>
  <c r="I570" i="4"/>
  <c r="N570" i="4"/>
  <c r="A571" i="4"/>
  <c r="B571" i="4"/>
  <c r="C571" i="4"/>
  <c r="D571" i="4"/>
  <c r="E571" i="4"/>
  <c r="F571" i="4"/>
  <c r="G571" i="4"/>
  <c r="I571" i="4"/>
  <c r="N571" i="4"/>
  <c r="A572" i="4"/>
  <c r="B572" i="4"/>
  <c r="C572" i="4"/>
  <c r="D572" i="4"/>
  <c r="E572" i="4"/>
  <c r="F572" i="4"/>
  <c r="G572" i="4"/>
  <c r="I572" i="4"/>
  <c r="N572" i="4"/>
  <c r="A573" i="4"/>
  <c r="B573" i="4"/>
  <c r="C573" i="4"/>
  <c r="D573" i="4"/>
  <c r="E573" i="4"/>
  <c r="F573" i="4"/>
  <c r="G573" i="4"/>
  <c r="I573" i="4"/>
  <c r="N573" i="4"/>
  <c r="A574" i="4"/>
  <c r="B574" i="4"/>
  <c r="C574" i="4"/>
  <c r="D574" i="4"/>
  <c r="E574" i="4"/>
  <c r="F574" i="4"/>
  <c r="G574" i="4"/>
  <c r="I574" i="4"/>
  <c r="N574" i="4"/>
  <c r="A575" i="4"/>
  <c r="B575" i="4"/>
  <c r="C575" i="4"/>
  <c r="D575" i="4"/>
  <c r="E575" i="4"/>
  <c r="F575" i="4"/>
  <c r="G575" i="4"/>
  <c r="I575" i="4"/>
  <c r="N575" i="4"/>
  <c r="A576" i="4"/>
  <c r="B576" i="4"/>
  <c r="C576" i="4"/>
  <c r="D576" i="4"/>
  <c r="E576" i="4"/>
  <c r="F576" i="4"/>
  <c r="G576" i="4"/>
  <c r="I576" i="4"/>
  <c r="N576" i="4"/>
  <c r="A577" i="4"/>
  <c r="B577" i="4"/>
  <c r="C577" i="4"/>
  <c r="D577" i="4"/>
  <c r="E577" i="4"/>
  <c r="F577" i="4"/>
  <c r="G577" i="4"/>
  <c r="I577" i="4"/>
  <c r="N577" i="4"/>
  <c r="A578" i="4"/>
  <c r="B578" i="4"/>
  <c r="C578" i="4"/>
  <c r="D578" i="4"/>
  <c r="E578" i="4"/>
  <c r="F578" i="4"/>
  <c r="G578" i="4"/>
  <c r="I578" i="4"/>
  <c r="N578" i="4"/>
  <c r="A579" i="4"/>
  <c r="B579" i="4"/>
  <c r="C579" i="4"/>
  <c r="D579" i="4"/>
  <c r="E579" i="4"/>
  <c r="F579" i="4"/>
  <c r="G579" i="4"/>
  <c r="I579" i="4"/>
  <c r="N579" i="4"/>
  <c r="A580" i="4"/>
  <c r="B580" i="4"/>
  <c r="C580" i="4"/>
  <c r="D580" i="4"/>
  <c r="E580" i="4"/>
  <c r="F580" i="4"/>
  <c r="G580" i="4"/>
  <c r="I580" i="4"/>
  <c r="N580" i="4"/>
  <c r="A581" i="4"/>
  <c r="B581" i="4"/>
  <c r="C581" i="4"/>
  <c r="D581" i="4"/>
  <c r="E581" i="4"/>
  <c r="F581" i="4"/>
  <c r="G581" i="4"/>
  <c r="I581" i="4"/>
  <c r="N581" i="4"/>
  <c r="A582" i="4"/>
  <c r="B582" i="4"/>
  <c r="C582" i="4"/>
  <c r="D582" i="4"/>
  <c r="E582" i="4"/>
  <c r="F582" i="4"/>
  <c r="G582" i="4"/>
  <c r="I582" i="4"/>
  <c r="N582" i="4"/>
  <c r="A583" i="4"/>
  <c r="B583" i="4"/>
  <c r="C583" i="4"/>
  <c r="D583" i="4"/>
  <c r="E583" i="4"/>
  <c r="F583" i="4"/>
  <c r="G583" i="4"/>
  <c r="I583" i="4"/>
  <c r="N583" i="4"/>
  <c r="A589" i="4"/>
  <c r="B589" i="4"/>
  <c r="C589" i="4"/>
  <c r="D589" i="4"/>
  <c r="E589" i="4"/>
  <c r="F589" i="4"/>
  <c r="G589" i="4"/>
  <c r="I589" i="4"/>
  <c r="N589" i="4"/>
  <c r="A590" i="4"/>
  <c r="B590" i="4"/>
  <c r="C590" i="4"/>
  <c r="D590" i="4"/>
  <c r="E590" i="4"/>
  <c r="F590" i="4"/>
  <c r="G590" i="4"/>
  <c r="I590" i="4"/>
  <c r="N590" i="4"/>
  <c r="A591" i="4"/>
  <c r="B591" i="4"/>
  <c r="C591" i="4"/>
  <c r="D591" i="4"/>
  <c r="E591" i="4"/>
  <c r="F591" i="4"/>
  <c r="G591" i="4"/>
  <c r="I591" i="4"/>
  <c r="N591" i="4"/>
  <c r="A592" i="4"/>
  <c r="B592" i="4"/>
  <c r="C592" i="4"/>
  <c r="D592" i="4"/>
  <c r="E592" i="4"/>
  <c r="F592" i="4"/>
  <c r="G592" i="4"/>
  <c r="I592" i="4"/>
  <c r="N592" i="4"/>
  <c r="A593" i="4"/>
  <c r="B593" i="4"/>
  <c r="C593" i="4"/>
  <c r="D593" i="4"/>
  <c r="E593" i="4"/>
  <c r="F593" i="4"/>
  <c r="G593" i="4"/>
  <c r="I593" i="4"/>
  <c r="N593" i="4"/>
  <c r="A594" i="4"/>
  <c r="B594" i="4"/>
  <c r="C594" i="4"/>
  <c r="D594" i="4"/>
  <c r="E594" i="4"/>
  <c r="F594" i="4"/>
  <c r="G594" i="4"/>
  <c r="I594" i="4"/>
  <c r="N594" i="4"/>
  <c r="A595" i="4"/>
  <c r="B595" i="4"/>
  <c r="C595" i="4"/>
  <c r="D595" i="4"/>
  <c r="E595" i="4"/>
  <c r="F595" i="4"/>
  <c r="G595" i="4"/>
  <c r="I595" i="4"/>
  <c r="N595" i="4"/>
  <c r="A596" i="4"/>
  <c r="B596" i="4"/>
  <c r="C596" i="4"/>
  <c r="D596" i="4"/>
  <c r="E596" i="4"/>
  <c r="F596" i="4"/>
  <c r="G596" i="4"/>
  <c r="I596" i="4"/>
  <c r="N596" i="4"/>
  <c r="A597" i="4"/>
  <c r="B597" i="4"/>
  <c r="C597" i="4"/>
  <c r="D597" i="4"/>
  <c r="E597" i="4"/>
  <c r="F597" i="4"/>
  <c r="G597" i="4"/>
  <c r="I597" i="4"/>
  <c r="N597" i="4"/>
  <c r="A598" i="4"/>
  <c r="B598" i="4"/>
  <c r="C598" i="4"/>
  <c r="D598" i="4"/>
  <c r="E598" i="4"/>
  <c r="F598" i="4"/>
  <c r="G598" i="4"/>
  <c r="I598" i="4"/>
  <c r="N598" i="4"/>
  <c r="A599" i="4"/>
  <c r="B599" i="4"/>
  <c r="C599" i="4"/>
  <c r="D599" i="4"/>
  <c r="E599" i="4"/>
  <c r="F599" i="4"/>
  <c r="G599" i="4"/>
  <c r="I599" i="4"/>
  <c r="N599" i="4"/>
  <c r="A600" i="4"/>
  <c r="B600" i="4"/>
  <c r="C600" i="4"/>
  <c r="D600" i="4"/>
  <c r="E600" i="4"/>
  <c r="F600" i="4"/>
  <c r="G600" i="4"/>
  <c r="I600" i="4"/>
  <c r="N600" i="4"/>
  <c r="A601" i="4"/>
  <c r="B601" i="4"/>
  <c r="C601" i="4"/>
  <c r="D601" i="4"/>
  <c r="E601" i="4"/>
  <c r="F601" i="4"/>
  <c r="G601" i="4"/>
  <c r="I601" i="4"/>
  <c r="N601" i="4"/>
  <c r="A602" i="4"/>
  <c r="B602" i="4"/>
  <c r="C602" i="4"/>
  <c r="D602" i="4"/>
  <c r="E602" i="4"/>
  <c r="F602" i="4"/>
  <c r="G602" i="4"/>
  <c r="I602" i="4"/>
  <c r="N602" i="4"/>
  <c r="A603" i="4"/>
  <c r="B603" i="4"/>
  <c r="C603" i="4"/>
  <c r="D603" i="4"/>
  <c r="E603" i="4"/>
  <c r="F603" i="4"/>
  <c r="G603" i="4"/>
  <c r="I603" i="4"/>
  <c r="N603" i="4"/>
  <c r="A604" i="4"/>
  <c r="B604" i="4"/>
  <c r="C604" i="4"/>
  <c r="D604" i="4"/>
  <c r="E604" i="4"/>
  <c r="F604" i="4"/>
  <c r="G604" i="4"/>
  <c r="I604" i="4"/>
  <c r="N604" i="4"/>
  <c r="A605" i="4"/>
  <c r="B605" i="4"/>
  <c r="C605" i="4"/>
  <c r="D605" i="4"/>
  <c r="E605" i="4"/>
  <c r="F605" i="4"/>
  <c r="G605" i="4"/>
  <c r="I605" i="4"/>
  <c r="N605" i="4"/>
  <c r="A606" i="4"/>
  <c r="B606" i="4"/>
  <c r="C606" i="4"/>
  <c r="D606" i="4"/>
  <c r="E606" i="4"/>
  <c r="F606" i="4"/>
  <c r="G606" i="4"/>
  <c r="I606" i="4"/>
  <c r="N606" i="4"/>
  <c r="A607" i="4"/>
  <c r="B607" i="4"/>
  <c r="C607" i="4"/>
  <c r="D607" i="4"/>
  <c r="E607" i="4"/>
  <c r="F607" i="4"/>
  <c r="G607" i="4"/>
  <c r="I607" i="4"/>
  <c r="N607" i="4"/>
  <c r="A608" i="4"/>
  <c r="B608" i="4"/>
  <c r="C608" i="4"/>
  <c r="D608" i="4"/>
  <c r="E608" i="4"/>
  <c r="F608" i="4"/>
  <c r="G608" i="4"/>
  <c r="I608" i="4"/>
  <c r="N608" i="4"/>
  <c r="A609" i="4"/>
  <c r="B609" i="4"/>
  <c r="C609" i="4"/>
  <c r="D609" i="4"/>
  <c r="E609" i="4"/>
  <c r="F609" i="4"/>
  <c r="G609" i="4"/>
  <c r="I609" i="4"/>
  <c r="N609" i="4"/>
  <c r="A610" i="4"/>
  <c r="B610" i="4"/>
  <c r="C610" i="4"/>
  <c r="D610" i="4"/>
  <c r="E610" i="4"/>
  <c r="F610" i="4"/>
  <c r="G610" i="4"/>
  <c r="I610" i="4"/>
  <c r="N610" i="4"/>
  <c r="A611" i="4"/>
  <c r="B611" i="4"/>
  <c r="C611" i="4"/>
  <c r="D611" i="4"/>
  <c r="E611" i="4"/>
  <c r="F611" i="4"/>
  <c r="G611" i="4"/>
  <c r="I611" i="4"/>
  <c r="N611" i="4"/>
  <c r="A612" i="4"/>
  <c r="B612" i="4"/>
  <c r="C612" i="4"/>
  <c r="D612" i="4"/>
  <c r="E612" i="4"/>
  <c r="F612" i="4"/>
  <c r="G612" i="4"/>
  <c r="I612" i="4"/>
  <c r="N612" i="4"/>
  <c r="A613" i="4"/>
  <c r="B613" i="4"/>
  <c r="C613" i="4"/>
  <c r="D613" i="4"/>
  <c r="E613" i="4"/>
  <c r="F613" i="4"/>
  <c r="G613" i="4"/>
  <c r="I613" i="4"/>
  <c r="N613" i="4"/>
  <c r="A614" i="4"/>
  <c r="B614" i="4"/>
  <c r="C614" i="4"/>
  <c r="D614" i="4"/>
  <c r="E614" i="4"/>
  <c r="F614" i="4"/>
  <c r="G614" i="4"/>
  <c r="I614" i="4"/>
  <c r="N614" i="4"/>
  <c r="A615" i="4"/>
  <c r="B615" i="4"/>
  <c r="C615" i="4"/>
  <c r="D615" i="4"/>
  <c r="E615" i="4"/>
  <c r="F615" i="4"/>
  <c r="G615" i="4"/>
  <c r="I615" i="4"/>
  <c r="N615" i="4"/>
  <c r="A616" i="4"/>
  <c r="B616" i="4"/>
  <c r="C616" i="4"/>
  <c r="D616" i="4"/>
  <c r="E616" i="4"/>
  <c r="F616" i="4"/>
  <c r="G616" i="4"/>
  <c r="I616" i="4"/>
  <c r="N616" i="4"/>
  <c r="A617" i="4"/>
  <c r="B617" i="4"/>
  <c r="C617" i="4"/>
  <c r="D617" i="4"/>
  <c r="E617" i="4"/>
  <c r="F617" i="4"/>
  <c r="G617" i="4"/>
  <c r="I617" i="4"/>
  <c r="N617" i="4"/>
  <c r="A623" i="4"/>
  <c r="B623" i="4"/>
  <c r="C623" i="4"/>
  <c r="D623" i="4"/>
  <c r="E623" i="4"/>
  <c r="F623" i="4"/>
  <c r="G623" i="4"/>
  <c r="I623" i="4"/>
  <c r="N623" i="4"/>
  <c r="A624" i="4"/>
  <c r="B624" i="4"/>
  <c r="C624" i="4"/>
  <c r="D624" i="4"/>
  <c r="E624" i="4"/>
  <c r="F624" i="4"/>
  <c r="G624" i="4"/>
  <c r="I624" i="4"/>
  <c r="N624" i="4"/>
  <c r="A625" i="4"/>
  <c r="B625" i="4"/>
  <c r="C625" i="4"/>
  <c r="D625" i="4"/>
  <c r="E625" i="4"/>
  <c r="F625" i="4"/>
  <c r="G625" i="4"/>
  <c r="I625" i="4"/>
  <c r="N625" i="4"/>
  <c r="A626" i="4"/>
  <c r="B626" i="4"/>
  <c r="C626" i="4"/>
  <c r="D626" i="4"/>
  <c r="E626" i="4"/>
  <c r="F626" i="4"/>
  <c r="G626" i="4"/>
  <c r="I626" i="4"/>
  <c r="N626" i="4"/>
  <c r="A627" i="4"/>
  <c r="B627" i="4"/>
  <c r="C627" i="4"/>
  <c r="D627" i="4"/>
  <c r="E627" i="4"/>
  <c r="F627" i="4"/>
  <c r="G627" i="4"/>
  <c r="I627" i="4"/>
  <c r="N627" i="4"/>
  <c r="A628" i="4"/>
  <c r="B628" i="4"/>
  <c r="C628" i="4"/>
  <c r="D628" i="4"/>
  <c r="E628" i="4"/>
  <c r="F628" i="4"/>
  <c r="G628" i="4"/>
  <c r="I628" i="4"/>
  <c r="N628" i="4"/>
  <c r="A629" i="4"/>
  <c r="B629" i="4"/>
  <c r="C629" i="4"/>
  <c r="D629" i="4"/>
  <c r="E629" i="4"/>
  <c r="F629" i="4"/>
  <c r="G629" i="4"/>
  <c r="I629" i="4"/>
  <c r="N629" i="4"/>
  <c r="A630" i="4"/>
  <c r="B630" i="4"/>
  <c r="C630" i="4"/>
  <c r="D630" i="4"/>
  <c r="E630" i="4"/>
  <c r="F630" i="4"/>
  <c r="G630" i="4"/>
  <c r="I630" i="4"/>
  <c r="N630" i="4"/>
  <c r="A631" i="4"/>
  <c r="B631" i="4"/>
  <c r="C631" i="4"/>
  <c r="D631" i="4"/>
  <c r="E631" i="4"/>
  <c r="F631" i="4"/>
  <c r="G631" i="4"/>
  <c r="I631" i="4"/>
  <c r="N631" i="4"/>
  <c r="A632" i="4"/>
  <c r="B632" i="4"/>
  <c r="C632" i="4"/>
  <c r="D632" i="4"/>
  <c r="E632" i="4"/>
  <c r="F632" i="4"/>
  <c r="G632" i="4"/>
  <c r="I632" i="4"/>
  <c r="N632" i="4"/>
  <c r="A633" i="4"/>
  <c r="B633" i="4"/>
  <c r="C633" i="4"/>
  <c r="D633" i="4"/>
  <c r="E633" i="4"/>
  <c r="F633" i="4"/>
  <c r="G633" i="4"/>
  <c r="I633" i="4"/>
  <c r="N633" i="4"/>
  <c r="A634" i="4"/>
  <c r="B634" i="4"/>
  <c r="C634" i="4"/>
  <c r="D634" i="4"/>
  <c r="E634" i="4"/>
  <c r="F634" i="4"/>
  <c r="G634" i="4"/>
  <c r="I634" i="4"/>
  <c r="N634" i="4"/>
  <c r="A635" i="4"/>
  <c r="B635" i="4"/>
  <c r="C635" i="4"/>
  <c r="D635" i="4"/>
  <c r="E635" i="4"/>
  <c r="F635" i="4"/>
  <c r="G635" i="4"/>
  <c r="I635" i="4"/>
  <c r="N635" i="4"/>
  <c r="A636" i="4"/>
  <c r="B636" i="4"/>
  <c r="C636" i="4"/>
  <c r="D636" i="4"/>
  <c r="E636" i="4"/>
  <c r="F636" i="4"/>
  <c r="G636" i="4"/>
  <c r="I636" i="4"/>
  <c r="N636" i="4"/>
  <c r="A637" i="4"/>
  <c r="B637" i="4"/>
  <c r="C637" i="4"/>
  <c r="D637" i="4"/>
  <c r="E637" i="4"/>
  <c r="F637" i="4"/>
  <c r="G637" i="4"/>
  <c r="I637" i="4"/>
  <c r="N637" i="4"/>
  <c r="A638" i="4"/>
  <c r="B638" i="4"/>
  <c r="C638" i="4"/>
  <c r="D638" i="4"/>
  <c r="E638" i="4"/>
  <c r="F638" i="4"/>
  <c r="G638" i="4"/>
  <c r="I638" i="4"/>
  <c r="N638" i="4"/>
  <c r="A639" i="4"/>
  <c r="B639" i="4"/>
  <c r="C639" i="4"/>
  <c r="D639" i="4"/>
  <c r="E639" i="4"/>
  <c r="F639" i="4"/>
  <c r="G639" i="4"/>
  <c r="I639" i="4"/>
  <c r="N639" i="4"/>
  <c r="A640" i="4"/>
  <c r="B640" i="4"/>
  <c r="C640" i="4"/>
  <c r="D640" i="4"/>
  <c r="E640" i="4"/>
  <c r="F640" i="4"/>
  <c r="G640" i="4"/>
  <c r="I640" i="4"/>
  <c r="N640" i="4"/>
  <c r="A641" i="4"/>
  <c r="B641" i="4"/>
  <c r="C641" i="4"/>
  <c r="D641" i="4"/>
  <c r="E641" i="4"/>
  <c r="F641" i="4"/>
  <c r="G641" i="4"/>
  <c r="I641" i="4"/>
  <c r="N641" i="4"/>
  <c r="A642" i="4"/>
  <c r="B642" i="4"/>
  <c r="C642" i="4"/>
  <c r="D642" i="4"/>
  <c r="E642" i="4"/>
  <c r="F642" i="4"/>
  <c r="G642" i="4"/>
  <c r="I642" i="4"/>
  <c r="N642" i="4"/>
  <c r="A643" i="4"/>
  <c r="B643" i="4"/>
  <c r="C643" i="4"/>
  <c r="D643" i="4"/>
  <c r="E643" i="4"/>
  <c r="F643" i="4"/>
  <c r="G643" i="4"/>
  <c r="I643" i="4"/>
  <c r="N643" i="4"/>
  <c r="A644" i="4"/>
  <c r="B644" i="4"/>
  <c r="C644" i="4"/>
  <c r="D644" i="4"/>
  <c r="E644" i="4"/>
  <c r="F644" i="4"/>
  <c r="G644" i="4"/>
  <c r="I644" i="4"/>
  <c r="N644" i="4"/>
  <c r="A645" i="4"/>
  <c r="B645" i="4"/>
  <c r="C645" i="4"/>
  <c r="D645" i="4"/>
  <c r="E645" i="4"/>
  <c r="F645" i="4"/>
  <c r="G645" i="4"/>
  <c r="I645" i="4"/>
  <c r="N645" i="4"/>
  <c r="A646" i="4"/>
  <c r="B646" i="4"/>
  <c r="C646" i="4"/>
  <c r="D646" i="4"/>
  <c r="E646" i="4"/>
  <c r="F646" i="4"/>
  <c r="G646" i="4"/>
  <c r="I646" i="4"/>
  <c r="N646" i="4"/>
  <c r="A647" i="4"/>
  <c r="B647" i="4"/>
  <c r="C647" i="4"/>
  <c r="D647" i="4"/>
  <c r="E647" i="4"/>
  <c r="F647" i="4"/>
  <c r="G647" i="4"/>
  <c r="I647" i="4"/>
  <c r="N647" i="4"/>
  <c r="A648" i="4"/>
  <c r="B648" i="4"/>
  <c r="C648" i="4"/>
  <c r="D648" i="4"/>
  <c r="E648" i="4"/>
  <c r="F648" i="4"/>
  <c r="G648" i="4"/>
  <c r="I648" i="4"/>
  <c r="N648" i="4"/>
  <c r="A649" i="4"/>
  <c r="B649" i="4"/>
  <c r="C649" i="4"/>
  <c r="D649" i="4"/>
  <c r="E649" i="4"/>
  <c r="F649" i="4"/>
  <c r="G649" i="4"/>
  <c r="I649" i="4"/>
  <c r="N649" i="4"/>
  <c r="A650" i="4"/>
  <c r="B650" i="4"/>
  <c r="C650" i="4"/>
  <c r="D650" i="4"/>
  <c r="E650" i="4"/>
  <c r="F650" i="4"/>
  <c r="G650" i="4"/>
  <c r="I650" i="4"/>
  <c r="N650" i="4"/>
  <c r="A651" i="4"/>
  <c r="B651" i="4"/>
  <c r="C651" i="4"/>
  <c r="D651" i="4"/>
  <c r="E651" i="4"/>
  <c r="F651" i="4"/>
  <c r="G651" i="4"/>
  <c r="I651" i="4"/>
  <c r="N651" i="4"/>
  <c r="A657" i="4"/>
  <c r="B657" i="4"/>
  <c r="C657" i="4"/>
  <c r="D657" i="4"/>
  <c r="E657" i="4"/>
  <c r="F657" i="4"/>
  <c r="G657" i="4"/>
  <c r="I657" i="4"/>
  <c r="N657" i="4"/>
  <c r="A658" i="4"/>
  <c r="B658" i="4"/>
  <c r="C658" i="4"/>
  <c r="D658" i="4"/>
  <c r="E658" i="4"/>
  <c r="F658" i="4"/>
  <c r="G658" i="4"/>
  <c r="I658" i="4"/>
  <c r="N658" i="4"/>
  <c r="A659" i="4"/>
  <c r="B659" i="4"/>
  <c r="C659" i="4"/>
  <c r="D659" i="4"/>
  <c r="E659" i="4"/>
  <c r="F659" i="4"/>
  <c r="G659" i="4"/>
  <c r="I659" i="4"/>
  <c r="N659" i="4"/>
  <c r="A660" i="4"/>
  <c r="B660" i="4"/>
  <c r="C660" i="4"/>
  <c r="D660" i="4"/>
  <c r="E660" i="4"/>
  <c r="F660" i="4"/>
  <c r="G660" i="4"/>
  <c r="I660" i="4"/>
  <c r="N660" i="4"/>
  <c r="A661" i="4"/>
  <c r="B661" i="4"/>
  <c r="C661" i="4"/>
  <c r="D661" i="4"/>
  <c r="E661" i="4"/>
  <c r="F661" i="4"/>
  <c r="G661" i="4"/>
  <c r="I661" i="4"/>
  <c r="N661" i="4"/>
  <c r="A662" i="4"/>
  <c r="B662" i="4"/>
  <c r="C662" i="4"/>
  <c r="D662" i="4"/>
  <c r="E662" i="4"/>
  <c r="F662" i="4"/>
  <c r="G662" i="4"/>
  <c r="I662" i="4"/>
  <c r="N662" i="4"/>
  <c r="A663" i="4"/>
  <c r="B663" i="4"/>
  <c r="C663" i="4"/>
  <c r="D663" i="4"/>
  <c r="E663" i="4"/>
  <c r="F663" i="4"/>
  <c r="G663" i="4"/>
  <c r="I663" i="4"/>
  <c r="N663" i="4"/>
  <c r="A664" i="4"/>
  <c r="B664" i="4"/>
  <c r="C664" i="4"/>
  <c r="D664" i="4"/>
  <c r="E664" i="4"/>
  <c r="F664" i="4"/>
  <c r="G664" i="4"/>
  <c r="I664" i="4"/>
  <c r="N664" i="4"/>
  <c r="A665" i="4"/>
  <c r="B665" i="4"/>
  <c r="C665" i="4"/>
  <c r="D665" i="4"/>
  <c r="E665" i="4"/>
  <c r="F665" i="4"/>
  <c r="G665" i="4"/>
  <c r="I665" i="4"/>
  <c r="N665" i="4"/>
  <c r="A666" i="4"/>
  <c r="B666" i="4"/>
  <c r="C666" i="4"/>
  <c r="D666" i="4"/>
  <c r="E666" i="4"/>
  <c r="F666" i="4"/>
  <c r="G666" i="4"/>
  <c r="I666" i="4"/>
  <c r="N666" i="4"/>
  <c r="A667" i="4"/>
  <c r="B667" i="4"/>
  <c r="C667" i="4"/>
  <c r="D667" i="4"/>
  <c r="E667" i="4"/>
  <c r="F667" i="4"/>
  <c r="G667" i="4"/>
  <c r="I667" i="4"/>
  <c r="N667" i="4"/>
  <c r="A668" i="4"/>
  <c r="B668" i="4"/>
  <c r="C668" i="4"/>
  <c r="D668" i="4"/>
  <c r="E668" i="4"/>
  <c r="F668" i="4"/>
  <c r="G668" i="4"/>
  <c r="I668" i="4"/>
  <c r="N668" i="4"/>
  <c r="A669" i="4"/>
  <c r="B669" i="4"/>
  <c r="C669" i="4"/>
  <c r="D669" i="4"/>
  <c r="E669" i="4"/>
  <c r="F669" i="4"/>
  <c r="G669" i="4"/>
  <c r="I669" i="4"/>
  <c r="N669" i="4"/>
  <c r="A670" i="4"/>
  <c r="B670" i="4"/>
  <c r="C670" i="4"/>
  <c r="D670" i="4"/>
  <c r="E670" i="4"/>
  <c r="F670" i="4"/>
  <c r="G670" i="4"/>
  <c r="I670" i="4"/>
  <c r="N670" i="4"/>
  <c r="A671" i="4"/>
  <c r="B671" i="4"/>
  <c r="C671" i="4"/>
  <c r="D671" i="4"/>
  <c r="E671" i="4"/>
  <c r="F671" i="4"/>
  <c r="G671" i="4"/>
  <c r="I671" i="4"/>
  <c r="N671" i="4"/>
  <c r="A672" i="4"/>
  <c r="B672" i="4"/>
  <c r="C672" i="4"/>
  <c r="D672" i="4"/>
  <c r="E672" i="4"/>
  <c r="F672" i="4"/>
  <c r="G672" i="4"/>
  <c r="I672" i="4"/>
  <c r="N672" i="4"/>
  <c r="A673" i="4"/>
  <c r="B673" i="4"/>
  <c r="C673" i="4"/>
  <c r="D673" i="4"/>
  <c r="E673" i="4"/>
  <c r="F673" i="4"/>
  <c r="G673" i="4"/>
  <c r="I673" i="4"/>
  <c r="N673" i="4"/>
  <c r="A674" i="4"/>
  <c r="B674" i="4"/>
  <c r="C674" i="4"/>
  <c r="D674" i="4"/>
  <c r="E674" i="4"/>
  <c r="F674" i="4"/>
  <c r="G674" i="4"/>
  <c r="I674" i="4"/>
  <c r="N674" i="4"/>
  <c r="A675" i="4"/>
  <c r="B675" i="4"/>
  <c r="C675" i="4"/>
  <c r="D675" i="4"/>
  <c r="E675" i="4"/>
  <c r="F675" i="4"/>
  <c r="G675" i="4"/>
  <c r="I675" i="4"/>
  <c r="N675" i="4"/>
  <c r="A676" i="4"/>
  <c r="B676" i="4"/>
  <c r="C676" i="4"/>
  <c r="D676" i="4"/>
  <c r="E676" i="4"/>
  <c r="F676" i="4"/>
  <c r="G676" i="4"/>
  <c r="I676" i="4"/>
  <c r="N676" i="4"/>
  <c r="A677" i="4"/>
  <c r="B677" i="4"/>
  <c r="C677" i="4"/>
  <c r="D677" i="4"/>
  <c r="E677" i="4"/>
  <c r="F677" i="4"/>
  <c r="G677" i="4"/>
  <c r="I677" i="4"/>
  <c r="N677" i="4"/>
  <c r="A678" i="4"/>
  <c r="B678" i="4"/>
  <c r="C678" i="4"/>
  <c r="D678" i="4"/>
  <c r="E678" i="4"/>
  <c r="F678" i="4"/>
  <c r="G678" i="4"/>
  <c r="I678" i="4"/>
  <c r="N678" i="4"/>
  <c r="A679" i="4"/>
  <c r="B679" i="4"/>
  <c r="C679" i="4"/>
  <c r="D679" i="4"/>
  <c r="E679" i="4"/>
  <c r="F679" i="4"/>
  <c r="G679" i="4"/>
  <c r="I679" i="4"/>
  <c r="N679" i="4"/>
  <c r="A680" i="4"/>
  <c r="B680" i="4"/>
  <c r="C680" i="4"/>
  <c r="D680" i="4"/>
  <c r="E680" i="4"/>
  <c r="F680" i="4"/>
  <c r="G680" i="4"/>
  <c r="I680" i="4"/>
  <c r="N680" i="4"/>
  <c r="A681" i="4"/>
  <c r="B681" i="4"/>
  <c r="C681" i="4"/>
  <c r="D681" i="4"/>
  <c r="E681" i="4"/>
  <c r="F681" i="4"/>
  <c r="G681" i="4"/>
  <c r="I681" i="4"/>
  <c r="N681" i="4"/>
  <c r="A682" i="4"/>
  <c r="B682" i="4"/>
  <c r="C682" i="4"/>
  <c r="D682" i="4"/>
  <c r="E682" i="4"/>
  <c r="F682" i="4"/>
  <c r="G682" i="4"/>
  <c r="I682" i="4"/>
  <c r="N682" i="4"/>
  <c r="A683" i="4"/>
  <c r="B683" i="4"/>
  <c r="C683" i="4"/>
  <c r="D683" i="4"/>
  <c r="E683" i="4"/>
  <c r="F683" i="4"/>
  <c r="G683" i="4"/>
  <c r="I683" i="4"/>
  <c r="N683" i="4"/>
  <c r="A684" i="4"/>
  <c r="B684" i="4"/>
  <c r="C684" i="4"/>
  <c r="D684" i="4"/>
  <c r="E684" i="4"/>
  <c r="F684" i="4"/>
  <c r="G684" i="4"/>
  <c r="I684" i="4"/>
  <c r="N684" i="4"/>
  <c r="A685" i="4"/>
  <c r="B685" i="4"/>
  <c r="C685" i="4"/>
  <c r="D685" i="4"/>
  <c r="E685" i="4"/>
  <c r="F685" i="4"/>
  <c r="G685" i="4"/>
  <c r="I685" i="4"/>
  <c r="N685" i="4"/>
  <c r="D12" i="5"/>
  <c r="E12" i="5"/>
  <c r="F12" i="5"/>
  <c r="G12" i="5"/>
  <c r="I12" i="5"/>
  <c r="N12" i="5"/>
  <c r="D13" i="5"/>
  <c r="E13" i="5"/>
  <c r="F13" i="5"/>
  <c r="H13" i="5" s="1"/>
  <c r="G13" i="5"/>
  <c r="I13" i="5"/>
  <c r="N13" i="5"/>
  <c r="C14" i="5"/>
  <c r="D14" i="5"/>
  <c r="E14" i="5"/>
  <c r="F14" i="5"/>
  <c r="G14" i="5"/>
  <c r="I14" i="5"/>
  <c r="N14" i="5"/>
  <c r="C15" i="5"/>
  <c r="D15" i="5"/>
  <c r="E15" i="5"/>
  <c r="F15" i="5"/>
  <c r="G15" i="5"/>
  <c r="I15" i="5"/>
  <c r="N15" i="5"/>
  <c r="C16" i="5"/>
  <c r="D16" i="5"/>
  <c r="E16" i="5"/>
  <c r="F16" i="5"/>
  <c r="G16" i="5"/>
  <c r="I16" i="5"/>
  <c r="N16" i="5"/>
  <c r="C17" i="5"/>
  <c r="D17" i="5"/>
  <c r="E17" i="5"/>
  <c r="F17" i="5"/>
  <c r="G17" i="5"/>
  <c r="I17" i="5"/>
  <c r="N17" i="5"/>
  <c r="C18" i="5"/>
  <c r="D18" i="5"/>
  <c r="E18" i="5"/>
  <c r="F18" i="5"/>
  <c r="G18" i="5"/>
  <c r="I18" i="5"/>
  <c r="N18" i="5"/>
  <c r="A19" i="5"/>
  <c r="B19" i="5"/>
  <c r="C19" i="5"/>
  <c r="D19" i="5"/>
  <c r="E19" i="5"/>
  <c r="F19" i="5"/>
  <c r="G19" i="5"/>
  <c r="I19" i="5"/>
  <c r="N19" i="5"/>
  <c r="A20" i="5"/>
  <c r="B20" i="5"/>
  <c r="C20" i="5"/>
  <c r="D20" i="5"/>
  <c r="E20" i="5"/>
  <c r="F20" i="5"/>
  <c r="G20" i="5"/>
  <c r="I20" i="5"/>
  <c r="N20" i="5"/>
  <c r="A21" i="5"/>
  <c r="B21" i="5"/>
  <c r="C21" i="5"/>
  <c r="D21" i="5"/>
  <c r="E21" i="5"/>
  <c r="F21" i="5"/>
  <c r="G21" i="5"/>
  <c r="I21" i="5"/>
  <c r="N21" i="5"/>
  <c r="A22" i="5"/>
  <c r="B22" i="5"/>
  <c r="C22" i="5"/>
  <c r="D22" i="5"/>
  <c r="E22" i="5"/>
  <c r="F22" i="5"/>
  <c r="G22" i="5"/>
  <c r="I22" i="5"/>
  <c r="N22" i="5"/>
  <c r="A23" i="5"/>
  <c r="B23" i="5"/>
  <c r="C23" i="5"/>
  <c r="D23" i="5"/>
  <c r="E23" i="5"/>
  <c r="F23" i="5"/>
  <c r="G23" i="5"/>
  <c r="I23" i="5"/>
  <c r="N23" i="5"/>
  <c r="A24" i="5"/>
  <c r="B24" i="5"/>
  <c r="C24" i="5"/>
  <c r="D24" i="5"/>
  <c r="E24" i="5"/>
  <c r="F24" i="5"/>
  <c r="G24" i="5"/>
  <c r="I24" i="5"/>
  <c r="N24" i="5"/>
  <c r="A25" i="5"/>
  <c r="B25" i="5"/>
  <c r="C25" i="5"/>
  <c r="D25" i="5"/>
  <c r="E25" i="5"/>
  <c r="F25" i="5"/>
  <c r="G25" i="5"/>
  <c r="I25" i="5"/>
  <c r="N25" i="5"/>
  <c r="A26" i="5"/>
  <c r="B26" i="5"/>
  <c r="C26" i="5"/>
  <c r="D26" i="5"/>
  <c r="E26" i="5"/>
  <c r="F26" i="5"/>
  <c r="G26" i="5"/>
  <c r="I26" i="5"/>
  <c r="N26" i="5"/>
  <c r="A27" i="5"/>
  <c r="B27" i="5"/>
  <c r="C27" i="5"/>
  <c r="D27" i="5"/>
  <c r="E27" i="5"/>
  <c r="F27" i="5"/>
  <c r="G27" i="5"/>
  <c r="I27" i="5"/>
  <c r="N27" i="5"/>
  <c r="A28" i="5"/>
  <c r="B28" i="5"/>
  <c r="C28" i="5"/>
  <c r="D28" i="5"/>
  <c r="E28" i="5"/>
  <c r="F28" i="5"/>
  <c r="G28" i="5"/>
  <c r="I28" i="5"/>
  <c r="N28" i="5"/>
  <c r="A29" i="5"/>
  <c r="B29" i="5"/>
  <c r="C29" i="5"/>
  <c r="D29" i="5"/>
  <c r="E29" i="5"/>
  <c r="F29" i="5"/>
  <c r="G29" i="5"/>
  <c r="I29" i="5"/>
  <c r="N29" i="5"/>
  <c r="A30" i="5"/>
  <c r="B30" i="5"/>
  <c r="C30" i="5"/>
  <c r="D30" i="5"/>
  <c r="E30" i="5"/>
  <c r="F30" i="5"/>
  <c r="G30" i="5"/>
  <c r="I30" i="5"/>
  <c r="N30" i="5"/>
  <c r="A31" i="5"/>
  <c r="B31" i="5"/>
  <c r="C31" i="5"/>
  <c r="D31" i="5"/>
  <c r="E31" i="5"/>
  <c r="F31" i="5"/>
  <c r="G31" i="5"/>
  <c r="I31" i="5"/>
  <c r="N31" i="5"/>
  <c r="A32" i="5"/>
  <c r="B32" i="5"/>
  <c r="C32" i="5"/>
  <c r="D32" i="5"/>
  <c r="E32" i="5"/>
  <c r="F32" i="5"/>
  <c r="G32" i="5"/>
  <c r="I32" i="5"/>
  <c r="N32" i="5"/>
  <c r="A33" i="5"/>
  <c r="B33" i="5"/>
  <c r="C33" i="5"/>
  <c r="D33" i="5"/>
  <c r="E33" i="5"/>
  <c r="F33" i="5"/>
  <c r="G33" i="5"/>
  <c r="I33" i="5"/>
  <c r="N33" i="5"/>
  <c r="A34" i="5"/>
  <c r="B34" i="5"/>
  <c r="C34" i="5"/>
  <c r="D34" i="5"/>
  <c r="E34" i="5"/>
  <c r="F34" i="5"/>
  <c r="G34" i="5"/>
  <c r="I34" i="5"/>
  <c r="N34" i="5"/>
  <c r="A35" i="5"/>
  <c r="B35" i="5"/>
  <c r="C35" i="5"/>
  <c r="D35" i="5"/>
  <c r="E35" i="5"/>
  <c r="F35" i="5"/>
  <c r="G35" i="5"/>
  <c r="I35" i="5"/>
  <c r="N35" i="5"/>
  <c r="A36" i="5"/>
  <c r="B36" i="5"/>
  <c r="C36" i="5"/>
  <c r="D36" i="5"/>
  <c r="E36" i="5"/>
  <c r="F36" i="5"/>
  <c r="G36" i="5"/>
  <c r="I36" i="5"/>
  <c r="N36" i="5"/>
  <c r="A37" i="5"/>
  <c r="B37" i="5"/>
  <c r="C37" i="5"/>
  <c r="D37" i="5"/>
  <c r="E37" i="5"/>
  <c r="F37" i="5"/>
  <c r="G37" i="5"/>
  <c r="I37" i="5"/>
  <c r="N37" i="5"/>
  <c r="A38" i="5"/>
  <c r="B38" i="5"/>
  <c r="C38" i="5"/>
  <c r="D38" i="5"/>
  <c r="E38" i="5"/>
  <c r="F38" i="5"/>
  <c r="G38" i="5"/>
  <c r="I38" i="5"/>
  <c r="N38" i="5"/>
  <c r="A39" i="5"/>
  <c r="B39" i="5"/>
  <c r="C39" i="5"/>
  <c r="D39" i="5"/>
  <c r="E39" i="5"/>
  <c r="F39" i="5"/>
  <c r="G39" i="5"/>
  <c r="I39" i="5"/>
  <c r="N39" i="5"/>
  <c r="A45" i="5"/>
  <c r="B45" i="5"/>
  <c r="C45" i="5"/>
  <c r="D45" i="5"/>
  <c r="E45" i="5"/>
  <c r="F45" i="5"/>
  <c r="G45" i="5"/>
  <c r="I45" i="5"/>
  <c r="N45" i="5"/>
  <c r="A46" i="5"/>
  <c r="B46" i="5"/>
  <c r="C46" i="5"/>
  <c r="D46" i="5"/>
  <c r="E46" i="5"/>
  <c r="F46" i="5"/>
  <c r="G46" i="5"/>
  <c r="I46" i="5"/>
  <c r="N46" i="5"/>
  <c r="A47" i="5"/>
  <c r="B47" i="5"/>
  <c r="C47" i="5"/>
  <c r="D47" i="5"/>
  <c r="E47" i="5"/>
  <c r="F47" i="5"/>
  <c r="G47" i="5"/>
  <c r="I47" i="5"/>
  <c r="N47" i="5"/>
  <c r="A48" i="5"/>
  <c r="B48" i="5"/>
  <c r="C48" i="5"/>
  <c r="D48" i="5"/>
  <c r="E48" i="5"/>
  <c r="F48" i="5"/>
  <c r="G48" i="5"/>
  <c r="I48" i="5"/>
  <c r="N48" i="5"/>
  <c r="A49" i="5"/>
  <c r="B49" i="5"/>
  <c r="C49" i="5"/>
  <c r="D49" i="5"/>
  <c r="E49" i="5"/>
  <c r="F49" i="5"/>
  <c r="G49" i="5"/>
  <c r="I49" i="5"/>
  <c r="N49" i="5"/>
  <c r="A50" i="5"/>
  <c r="B50" i="5"/>
  <c r="C50" i="5"/>
  <c r="D50" i="5"/>
  <c r="E50" i="5"/>
  <c r="F50" i="5"/>
  <c r="G50" i="5"/>
  <c r="I50" i="5"/>
  <c r="N50" i="5"/>
  <c r="A51" i="5"/>
  <c r="B51" i="5"/>
  <c r="C51" i="5"/>
  <c r="D51" i="5"/>
  <c r="E51" i="5"/>
  <c r="F51" i="5"/>
  <c r="G51" i="5"/>
  <c r="I51" i="5"/>
  <c r="N51" i="5"/>
  <c r="A52" i="5"/>
  <c r="B52" i="5"/>
  <c r="C52" i="5"/>
  <c r="D52" i="5"/>
  <c r="E52" i="5"/>
  <c r="F52" i="5"/>
  <c r="G52" i="5"/>
  <c r="I52" i="5"/>
  <c r="N52" i="5"/>
  <c r="A53" i="5"/>
  <c r="B53" i="5"/>
  <c r="C53" i="5"/>
  <c r="D53" i="5"/>
  <c r="E53" i="5"/>
  <c r="F53" i="5"/>
  <c r="G53" i="5"/>
  <c r="I53" i="5"/>
  <c r="N53" i="5"/>
  <c r="A54" i="5"/>
  <c r="B54" i="5"/>
  <c r="C54" i="5"/>
  <c r="D54" i="5"/>
  <c r="E54" i="5"/>
  <c r="F54" i="5"/>
  <c r="G54" i="5"/>
  <c r="I54" i="5"/>
  <c r="N54" i="5"/>
  <c r="A55" i="5"/>
  <c r="B55" i="5"/>
  <c r="C55" i="5"/>
  <c r="D55" i="5"/>
  <c r="E55" i="5"/>
  <c r="F55" i="5"/>
  <c r="G55" i="5"/>
  <c r="I55" i="5"/>
  <c r="N55" i="5"/>
  <c r="A56" i="5"/>
  <c r="B56" i="5"/>
  <c r="C56" i="5"/>
  <c r="D56" i="5"/>
  <c r="E56" i="5"/>
  <c r="F56" i="5"/>
  <c r="G56" i="5"/>
  <c r="I56" i="5"/>
  <c r="N56" i="5"/>
  <c r="A57" i="5"/>
  <c r="B57" i="5"/>
  <c r="C57" i="5"/>
  <c r="D57" i="5"/>
  <c r="E57" i="5"/>
  <c r="F57" i="5"/>
  <c r="G57" i="5"/>
  <c r="I57" i="5"/>
  <c r="N57" i="5"/>
  <c r="A58" i="5"/>
  <c r="B58" i="5"/>
  <c r="C58" i="5"/>
  <c r="D58" i="5"/>
  <c r="E58" i="5"/>
  <c r="F58" i="5"/>
  <c r="G58" i="5"/>
  <c r="I58" i="5"/>
  <c r="N58" i="5"/>
  <c r="A59" i="5"/>
  <c r="B59" i="5"/>
  <c r="C59" i="5"/>
  <c r="D59" i="5"/>
  <c r="E59" i="5"/>
  <c r="F59" i="5"/>
  <c r="G59" i="5"/>
  <c r="I59" i="5"/>
  <c r="N59" i="5"/>
  <c r="A60" i="5"/>
  <c r="B60" i="5"/>
  <c r="C60" i="5"/>
  <c r="D60" i="5"/>
  <c r="E60" i="5"/>
  <c r="F60" i="5"/>
  <c r="G60" i="5"/>
  <c r="I60" i="5"/>
  <c r="N60" i="5"/>
  <c r="A61" i="5"/>
  <c r="B61" i="5"/>
  <c r="C61" i="5"/>
  <c r="D61" i="5"/>
  <c r="E61" i="5"/>
  <c r="F61" i="5"/>
  <c r="G61" i="5"/>
  <c r="I61" i="5"/>
  <c r="N61" i="5"/>
  <c r="A62" i="5"/>
  <c r="B62" i="5"/>
  <c r="C62" i="5"/>
  <c r="D62" i="5"/>
  <c r="E62" i="5"/>
  <c r="F62" i="5"/>
  <c r="G62" i="5"/>
  <c r="I62" i="5"/>
  <c r="N62" i="5"/>
  <c r="A63" i="5"/>
  <c r="B63" i="5"/>
  <c r="C63" i="5"/>
  <c r="D63" i="5"/>
  <c r="E63" i="5"/>
  <c r="F63" i="5"/>
  <c r="G63" i="5"/>
  <c r="I63" i="5"/>
  <c r="N63" i="5"/>
  <c r="A64" i="5"/>
  <c r="B64" i="5"/>
  <c r="C64" i="5"/>
  <c r="D64" i="5"/>
  <c r="E64" i="5"/>
  <c r="F64" i="5"/>
  <c r="G64" i="5"/>
  <c r="I64" i="5"/>
  <c r="N64" i="5"/>
  <c r="A65" i="5"/>
  <c r="B65" i="5"/>
  <c r="C65" i="5"/>
  <c r="D65" i="5"/>
  <c r="E65" i="5"/>
  <c r="F65" i="5"/>
  <c r="G65" i="5"/>
  <c r="I65" i="5"/>
  <c r="N65" i="5"/>
  <c r="A66" i="5"/>
  <c r="B66" i="5"/>
  <c r="C66" i="5"/>
  <c r="D66" i="5"/>
  <c r="E66" i="5"/>
  <c r="F66" i="5"/>
  <c r="G66" i="5"/>
  <c r="I66" i="5"/>
  <c r="N66" i="5"/>
  <c r="A67" i="5"/>
  <c r="B67" i="5"/>
  <c r="C67" i="5"/>
  <c r="D67" i="5"/>
  <c r="E67" i="5"/>
  <c r="F67" i="5"/>
  <c r="G67" i="5"/>
  <c r="I67" i="5"/>
  <c r="N67" i="5"/>
  <c r="A68" i="5"/>
  <c r="B68" i="5"/>
  <c r="C68" i="5"/>
  <c r="D68" i="5"/>
  <c r="E68" i="5"/>
  <c r="F68" i="5"/>
  <c r="G68" i="5"/>
  <c r="I68" i="5"/>
  <c r="N68" i="5"/>
  <c r="A69" i="5"/>
  <c r="B69" i="5"/>
  <c r="C69" i="5"/>
  <c r="D69" i="5"/>
  <c r="E69" i="5"/>
  <c r="F69" i="5"/>
  <c r="G69" i="5"/>
  <c r="I69" i="5"/>
  <c r="N69" i="5"/>
  <c r="A70" i="5"/>
  <c r="B70" i="5"/>
  <c r="C70" i="5"/>
  <c r="D70" i="5"/>
  <c r="E70" i="5"/>
  <c r="F70" i="5"/>
  <c r="G70" i="5"/>
  <c r="I70" i="5"/>
  <c r="N70" i="5"/>
  <c r="A71" i="5"/>
  <c r="B71" i="5"/>
  <c r="C71" i="5"/>
  <c r="D71" i="5"/>
  <c r="E71" i="5"/>
  <c r="F71" i="5"/>
  <c r="G71" i="5"/>
  <c r="I71" i="5"/>
  <c r="N71" i="5"/>
  <c r="A72" i="5"/>
  <c r="B72" i="5"/>
  <c r="C72" i="5"/>
  <c r="D72" i="5"/>
  <c r="E72" i="5"/>
  <c r="F72" i="5"/>
  <c r="G72" i="5"/>
  <c r="I72" i="5"/>
  <c r="N72" i="5"/>
  <c r="A73" i="5"/>
  <c r="B73" i="5"/>
  <c r="C73" i="5"/>
  <c r="D73" i="5"/>
  <c r="E73" i="5"/>
  <c r="F73" i="5"/>
  <c r="G73" i="5"/>
  <c r="I73" i="5"/>
  <c r="N73" i="5"/>
  <c r="A79" i="5"/>
  <c r="B79" i="5"/>
  <c r="C79" i="5"/>
  <c r="D79" i="5"/>
  <c r="E79" i="5"/>
  <c r="F79" i="5"/>
  <c r="G79" i="5"/>
  <c r="I79" i="5"/>
  <c r="N79" i="5"/>
  <c r="A80" i="5"/>
  <c r="B80" i="5"/>
  <c r="C80" i="5"/>
  <c r="D80" i="5"/>
  <c r="E80" i="5"/>
  <c r="F80" i="5"/>
  <c r="G80" i="5"/>
  <c r="I80" i="5"/>
  <c r="N80" i="5"/>
  <c r="A81" i="5"/>
  <c r="B81" i="5"/>
  <c r="C81" i="5"/>
  <c r="D81" i="5"/>
  <c r="E81" i="5"/>
  <c r="F81" i="5"/>
  <c r="G81" i="5"/>
  <c r="I81" i="5"/>
  <c r="N81" i="5"/>
  <c r="A82" i="5"/>
  <c r="B82" i="5"/>
  <c r="C82" i="5"/>
  <c r="D82" i="5"/>
  <c r="E82" i="5"/>
  <c r="F82" i="5"/>
  <c r="G82" i="5"/>
  <c r="I82" i="5"/>
  <c r="N82" i="5"/>
  <c r="A83" i="5"/>
  <c r="B83" i="5"/>
  <c r="C83" i="5"/>
  <c r="D83" i="5"/>
  <c r="E83" i="5"/>
  <c r="F83" i="5"/>
  <c r="G83" i="5"/>
  <c r="I83" i="5"/>
  <c r="N83" i="5"/>
  <c r="A84" i="5"/>
  <c r="B84" i="5"/>
  <c r="C84" i="5"/>
  <c r="D84" i="5"/>
  <c r="E84" i="5"/>
  <c r="F84" i="5"/>
  <c r="G84" i="5"/>
  <c r="I84" i="5"/>
  <c r="N84" i="5"/>
  <c r="A85" i="5"/>
  <c r="B85" i="5"/>
  <c r="C85" i="5"/>
  <c r="D85" i="5"/>
  <c r="E85" i="5"/>
  <c r="F85" i="5"/>
  <c r="G85" i="5"/>
  <c r="I85" i="5"/>
  <c r="N85" i="5"/>
  <c r="A86" i="5"/>
  <c r="B86" i="5"/>
  <c r="C86" i="5"/>
  <c r="D86" i="5"/>
  <c r="E86" i="5"/>
  <c r="F86" i="5"/>
  <c r="G86" i="5"/>
  <c r="I86" i="5"/>
  <c r="N86" i="5"/>
  <c r="A87" i="5"/>
  <c r="B87" i="5"/>
  <c r="C87" i="5"/>
  <c r="D87" i="5"/>
  <c r="E87" i="5"/>
  <c r="F87" i="5"/>
  <c r="G87" i="5"/>
  <c r="I87" i="5"/>
  <c r="N87" i="5"/>
  <c r="A88" i="5"/>
  <c r="B88" i="5"/>
  <c r="C88" i="5"/>
  <c r="D88" i="5"/>
  <c r="E88" i="5"/>
  <c r="F88" i="5"/>
  <c r="G88" i="5"/>
  <c r="I88" i="5"/>
  <c r="N88" i="5"/>
  <c r="A89" i="5"/>
  <c r="B89" i="5"/>
  <c r="C89" i="5"/>
  <c r="D89" i="5"/>
  <c r="E89" i="5"/>
  <c r="F89" i="5"/>
  <c r="G89" i="5"/>
  <c r="I89" i="5"/>
  <c r="N89" i="5"/>
  <c r="A90" i="5"/>
  <c r="B90" i="5"/>
  <c r="C90" i="5"/>
  <c r="D90" i="5"/>
  <c r="E90" i="5"/>
  <c r="F90" i="5"/>
  <c r="G90" i="5"/>
  <c r="I90" i="5"/>
  <c r="N90" i="5"/>
  <c r="A91" i="5"/>
  <c r="B91" i="5"/>
  <c r="C91" i="5"/>
  <c r="D91" i="5"/>
  <c r="E91" i="5"/>
  <c r="F91" i="5"/>
  <c r="G91" i="5"/>
  <c r="I91" i="5"/>
  <c r="N91" i="5"/>
  <c r="A92" i="5"/>
  <c r="B92" i="5"/>
  <c r="C92" i="5"/>
  <c r="D92" i="5"/>
  <c r="E92" i="5"/>
  <c r="F92" i="5"/>
  <c r="G92" i="5"/>
  <c r="I92" i="5"/>
  <c r="N92" i="5"/>
  <c r="A93" i="5"/>
  <c r="B93" i="5"/>
  <c r="C93" i="5"/>
  <c r="D93" i="5"/>
  <c r="E93" i="5"/>
  <c r="F93" i="5"/>
  <c r="G93" i="5"/>
  <c r="I93" i="5"/>
  <c r="N93" i="5"/>
  <c r="A94" i="5"/>
  <c r="B94" i="5"/>
  <c r="C94" i="5"/>
  <c r="D94" i="5"/>
  <c r="E94" i="5"/>
  <c r="F94" i="5"/>
  <c r="G94" i="5"/>
  <c r="I94" i="5"/>
  <c r="N94" i="5"/>
  <c r="A95" i="5"/>
  <c r="B95" i="5"/>
  <c r="C95" i="5"/>
  <c r="D95" i="5"/>
  <c r="E95" i="5"/>
  <c r="F95" i="5"/>
  <c r="G95" i="5"/>
  <c r="I95" i="5"/>
  <c r="N95" i="5"/>
  <c r="A96" i="5"/>
  <c r="B96" i="5"/>
  <c r="C96" i="5"/>
  <c r="D96" i="5"/>
  <c r="E96" i="5"/>
  <c r="F96" i="5"/>
  <c r="G96" i="5"/>
  <c r="I96" i="5"/>
  <c r="N96" i="5"/>
  <c r="A97" i="5"/>
  <c r="B97" i="5"/>
  <c r="C97" i="5"/>
  <c r="D97" i="5"/>
  <c r="E97" i="5"/>
  <c r="F97" i="5"/>
  <c r="G97" i="5"/>
  <c r="I97" i="5"/>
  <c r="N97" i="5"/>
  <c r="A98" i="5"/>
  <c r="B98" i="5"/>
  <c r="C98" i="5"/>
  <c r="D98" i="5"/>
  <c r="E98" i="5"/>
  <c r="F98" i="5"/>
  <c r="G98" i="5"/>
  <c r="I98" i="5"/>
  <c r="N98" i="5"/>
  <c r="A99" i="5"/>
  <c r="B99" i="5"/>
  <c r="C99" i="5"/>
  <c r="D99" i="5"/>
  <c r="E99" i="5"/>
  <c r="F99" i="5"/>
  <c r="G99" i="5"/>
  <c r="I99" i="5"/>
  <c r="N99" i="5"/>
  <c r="A100" i="5"/>
  <c r="B100" i="5"/>
  <c r="C100" i="5"/>
  <c r="D100" i="5"/>
  <c r="E100" i="5"/>
  <c r="F100" i="5"/>
  <c r="G100" i="5"/>
  <c r="I100" i="5"/>
  <c r="N100" i="5"/>
  <c r="A101" i="5"/>
  <c r="B101" i="5"/>
  <c r="C101" i="5"/>
  <c r="D101" i="5"/>
  <c r="E101" i="5"/>
  <c r="F101" i="5"/>
  <c r="G101" i="5"/>
  <c r="I101" i="5"/>
  <c r="N101" i="5"/>
  <c r="A102" i="5"/>
  <c r="B102" i="5"/>
  <c r="C102" i="5"/>
  <c r="D102" i="5"/>
  <c r="E102" i="5"/>
  <c r="F102" i="5"/>
  <c r="G102" i="5"/>
  <c r="I102" i="5"/>
  <c r="N102" i="5"/>
  <c r="A103" i="5"/>
  <c r="B103" i="5"/>
  <c r="C103" i="5"/>
  <c r="D103" i="5"/>
  <c r="E103" i="5"/>
  <c r="F103" i="5"/>
  <c r="G103" i="5"/>
  <c r="I103" i="5"/>
  <c r="N103" i="5"/>
  <c r="A104" i="5"/>
  <c r="B104" i="5"/>
  <c r="C104" i="5"/>
  <c r="D104" i="5"/>
  <c r="E104" i="5"/>
  <c r="F104" i="5"/>
  <c r="G104" i="5"/>
  <c r="I104" i="5"/>
  <c r="N104" i="5"/>
  <c r="A105" i="5"/>
  <c r="B105" i="5"/>
  <c r="C105" i="5"/>
  <c r="D105" i="5"/>
  <c r="E105" i="5"/>
  <c r="F105" i="5"/>
  <c r="G105" i="5"/>
  <c r="I105" i="5"/>
  <c r="N105" i="5"/>
  <c r="A106" i="5"/>
  <c r="B106" i="5"/>
  <c r="C106" i="5"/>
  <c r="D106" i="5"/>
  <c r="E106" i="5"/>
  <c r="F106" i="5"/>
  <c r="H106" i="5" s="1"/>
  <c r="G106" i="5"/>
  <c r="I106" i="5"/>
  <c r="N106" i="5"/>
  <c r="A107" i="5"/>
  <c r="B107" i="5"/>
  <c r="C107" i="5"/>
  <c r="D107" i="5"/>
  <c r="E107" i="5"/>
  <c r="F107" i="5"/>
  <c r="G107" i="5"/>
  <c r="I107" i="5"/>
  <c r="N107" i="5"/>
  <c r="A113" i="5"/>
  <c r="B113" i="5"/>
  <c r="C113" i="5"/>
  <c r="D113" i="5"/>
  <c r="E113" i="5"/>
  <c r="F113" i="5"/>
  <c r="G113" i="5"/>
  <c r="I113" i="5"/>
  <c r="N113" i="5"/>
  <c r="A114" i="5"/>
  <c r="B114" i="5"/>
  <c r="C114" i="5"/>
  <c r="D114" i="5"/>
  <c r="E114" i="5"/>
  <c r="F114" i="5"/>
  <c r="G114" i="5"/>
  <c r="I114" i="5"/>
  <c r="N114" i="5"/>
  <c r="A115" i="5"/>
  <c r="B115" i="5"/>
  <c r="C115" i="5"/>
  <c r="D115" i="5"/>
  <c r="E115" i="5"/>
  <c r="F115" i="5"/>
  <c r="G115" i="5"/>
  <c r="I115" i="5"/>
  <c r="N115" i="5"/>
  <c r="A116" i="5"/>
  <c r="B116" i="5"/>
  <c r="C116" i="5"/>
  <c r="D116" i="5"/>
  <c r="E116" i="5"/>
  <c r="F116" i="5"/>
  <c r="G116" i="5"/>
  <c r="I116" i="5"/>
  <c r="N116" i="5"/>
  <c r="A117" i="5"/>
  <c r="B117" i="5"/>
  <c r="C117" i="5"/>
  <c r="D117" i="5"/>
  <c r="E117" i="5"/>
  <c r="F117" i="5"/>
  <c r="G117" i="5"/>
  <c r="I117" i="5"/>
  <c r="N117" i="5"/>
  <c r="A118" i="5"/>
  <c r="B118" i="5"/>
  <c r="C118" i="5"/>
  <c r="D118" i="5"/>
  <c r="E118" i="5"/>
  <c r="F118" i="5"/>
  <c r="G118" i="5"/>
  <c r="I118" i="5"/>
  <c r="N118" i="5"/>
  <c r="A119" i="5"/>
  <c r="B119" i="5"/>
  <c r="C119" i="5"/>
  <c r="D119" i="5"/>
  <c r="E119" i="5"/>
  <c r="F119" i="5"/>
  <c r="G119" i="5"/>
  <c r="I119" i="5"/>
  <c r="N119" i="5"/>
  <c r="A120" i="5"/>
  <c r="B120" i="5"/>
  <c r="C120" i="5"/>
  <c r="D120" i="5"/>
  <c r="E120" i="5"/>
  <c r="F120" i="5"/>
  <c r="G120" i="5"/>
  <c r="I120" i="5"/>
  <c r="N120" i="5"/>
  <c r="A121" i="5"/>
  <c r="B121" i="5"/>
  <c r="C121" i="5"/>
  <c r="D121" i="5"/>
  <c r="E121" i="5"/>
  <c r="F121" i="5"/>
  <c r="G121" i="5"/>
  <c r="I121" i="5"/>
  <c r="N121" i="5"/>
  <c r="A122" i="5"/>
  <c r="B122" i="5"/>
  <c r="C122" i="5"/>
  <c r="D122" i="5"/>
  <c r="E122" i="5"/>
  <c r="F122" i="5"/>
  <c r="G122" i="5"/>
  <c r="I122" i="5"/>
  <c r="N122" i="5"/>
  <c r="A123" i="5"/>
  <c r="B123" i="5"/>
  <c r="C123" i="5"/>
  <c r="D123" i="5"/>
  <c r="E123" i="5"/>
  <c r="F123" i="5"/>
  <c r="G123" i="5"/>
  <c r="I123" i="5"/>
  <c r="N123" i="5"/>
  <c r="A124" i="5"/>
  <c r="B124" i="5"/>
  <c r="C124" i="5"/>
  <c r="D124" i="5"/>
  <c r="E124" i="5"/>
  <c r="F124" i="5"/>
  <c r="G124" i="5"/>
  <c r="I124" i="5"/>
  <c r="N124" i="5"/>
  <c r="A125" i="5"/>
  <c r="B125" i="5"/>
  <c r="C125" i="5"/>
  <c r="D125" i="5"/>
  <c r="E125" i="5"/>
  <c r="F125" i="5"/>
  <c r="G125" i="5"/>
  <c r="I125" i="5"/>
  <c r="N125" i="5"/>
  <c r="A126" i="5"/>
  <c r="B126" i="5"/>
  <c r="C126" i="5"/>
  <c r="D126" i="5"/>
  <c r="E126" i="5"/>
  <c r="F126" i="5"/>
  <c r="G126" i="5"/>
  <c r="I126" i="5"/>
  <c r="N126" i="5"/>
  <c r="A127" i="5"/>
  <c r="B127" i="5"/>
  <c r="C127" i="5"/>
  <c r="D127" i="5"/>
  <c r="E127" i="5"/>
  <c r="F127" i="5"/>
  <c r="G127" i="5"/>
  <c r="I127" i="5"/>
  <c r="N127" i="5"/>
  <c r="A128" i="5"/>
  <c r="B128" i="5"/>
  <c r="C128" i="5"/>
  <c r="D128" i="5"/>
  <c r="E128" i="5"/>
  <c r="F128" i="5"/>
  <c r="G128" i="5"/>
  <c r="I128" i="5"/>
  <c r="N128" i="5"/>
  <c r="A129" i="5"/>
  <c r="B129" i="5"/>
  <c r="C129" i="5"/>
  <c r="D129" i="5"/>
  <c r="E129" i="5"/>
  <c r="F129" i="5"/>
  <c r="G129" i="5"/>
  <c r="I129" i="5"/>
  <c r="N129" i="5"/>
  <c r="A130" i="5"/>
  <c r="B130" i="5"/>
  <c r="C130" i="5"/>
  <c r="D130" i="5"/>
  <c r="E130" i="5"/>
  <c r="F130" i="5"/>
  <c r="G130" i="5"/>
  <c r="I130" i="5"/>
  <c r="N130" i="5"/>
  <c r="A131" i="5"/>
  <c r="B131" i="5"/>
  <c r="C131" i="5"/>
  <c r="D131" i="5"/>
  <c r="E131" i="5"/>
  <c r="F131" i="5"/>
  <c r="G131" i="5"/>
  <c r="I131" i="5"/>
  <c r="N131" i="5"/>
  <c r="A132" i="5"/>
  <c r="B132" i="5"/>
  <c r="C132" i="5"/>
  <c r="D132" i="5"/>
  <c r="E132" i="5"/>
  <c r="F132" i="5"/>
  <c r="G132" i="5"/>
  <c r="I132" i="5"/>
  <c r="N132" i="5"/>
  <c r="A133" i="5"/>
  <c r="B133" i="5"/>
  <c r="C133" i="5"/>
  <c r="D133" i="5"/>
  <c r="E133" i="5"/>
  <c r="F133" i="5"/>
  <c r="G133" i="5"/>
  <c r="I133" i="5"/>
  <c r="N133" i="5"/>
  <c r="A134" i="5"/>
  <c r="B134" i="5"/>
  <c r="C134" i="5"/>
  <c r="D134" i="5"/>
  <c r="E134" i="5"/>
  <c r="F134" i="5"/>
  <c r="G134" i="5"/>
  <c r="I134" i="5"/>
  <c r="N134" i="5"/>
  <c r="A135" i="5"/>
  <c r="B135" i="5"/>
  <c r="C135" i="5"/>
  <c r="D135" i="5"/>
  <c r="E135" i="5"/>
  <c r="F135" i="5"/>
  <c r="G135" i="5"/>
  <c r="I135" i="5"/>
  <c r="N135" i="5"/>
  <c r="A136" i="5"/>
  <c r="B136" i="5"/>
  <c r="C136" i="5"/>
  <c r="D136" i="5"/>
  <c r="E136" i="5"/>
  <c r="F136" i="5"/>
  <c r="G136" i="5"/>
  <c r="I136" i="5"/>
  <c r="N136" i="5"/>
  <c r="A137" i="5"/>
  <c r="B137" i="5"/>
  <c r="C137" i="5"/>
  <c r="D137" i="5"/>
  <c r="E137" i="5"/>
  <c r="F137" i="5"/>
  <c r="G137" i="5"/>
  <c r="I137" i="5"/>
  <c r="N137" i="5"/>
  <c r="A138" i="5"/>
  <c r="B138" i="5"/>
  <c r="C138" i="5"/>
  <c r="D138" i="5"/>
  <c r="E138" i="5"/>
  <c r="F138" i="5"/>
  <c r="G138" i="5"/>
  <c r="I138" i="5"/>
  <c r="N138" i="5"/>
  <c r="A139" i="5"/>
  <c r="B139" i="5"/>
  <c r="C139" i="5"/>
  <c r="D139" i="5"/>
  <c r="E139" i="5"/>
  <c r="F139" i="5"/>
  <c r="G139" i="5"/>
  <c r="I139" i="5"/>
  <c r="N139" i="5"/>
  <c r="A140" i="5"/>
  <c r="B140" i="5"/>
  <c r="C140" i="5"/>
  <c r="D140" i="5"/>
  <c r="E140" i="5"/>
  <c r="F140" i="5"/>
  <c r="G140" i="5"/>
  <c r="I140" i="5"/>
  <c r="N140" i="5"/>
  <c r="A141" i="5"/>
  <c r="B141" i="5"/>
  <c r="C141" i="5"/>
  <c r="D141" i="5"/>
  <c r="E141" i="5"/>
  <c r="F141" i="5"/>
  <c r="G141" i="5"/>
  <c r="I141" i="5"/>
  <c r="N141" i="5"/>
  <c r="A147" i="5"/>
  <c r="B147" i="5"/>
  <c r="C147" i="5"/>
  <c r="D147" i="5"/>
  <c r="E147" i="5"/>
  <c r="F147" i="5"/>
  <c r="G147" i="5"/>
  <c r="I147" i="5"/>
  <c r="N147" i="5"/>
  <c r="A148" i="5"/>
  <c r="B148" i="5"/>
  <c r="C148" i="5"/>
  <c r="D148" i="5"/>
  <c r="E148" i="5"/>
  <c r="F148" i="5"/>
  <c r="G148" i="5"/>
  <c r="I148" i="5"/>
  <c r="N148" i="5"/>
  <c r="A149" i="5"/>
  <c r="B149" i="5"/>
  <c r="C149" i="5"/>
  <c r="D149" i="5"/>
  <c r="E149" i="5"/>
  <c r="F149" i="5"/>
  <c r="G149" i="5"/>
  <c r="I149" i="5"/>
  <c r="N149" i="5"/>
  <c r="A150" i="5"/>
  <c r="B150" i="5"/>
  <c r="C150" i="5"/>
  <c r="D150" i="5"/>
  <c r="E150" i="5"/>
  <c r="F150" i="5"/>
  <c r="G150" i="5"/>
  <c r="I150" i="5"/>
  <c r="N150" i="5"/>
  <c r="A151" i="5"/>
  <c r="B151" i="5"/>
  <c r="C151" i="5"/>
  <c r="D151" i="5"/>
  <c r="E151" i="5"/>
  <c r="F151" i="5"/>
  <c r="G151" i="5"/>
  <c r="I151" i="5"/>
  <c r="N151" i="5"/>
  <c r="A152" i="5"/>
  <c r="B152" i="5"/>
  <c r="C152" i="5"/>
  <c r="D152" i="5"/>
  <c r="E152" i="5"/>
  <c r="F152" i="5"/>
  <c r="G152" i="5"/>
  <c r="I152" i="5"/>
  <c r="N152" i="5"/>
  <c r="A153" i="5"/>
  <c r="B153" i="5"/>
  <c r="C153" i="5"/>
  <c r="D153" i="5"/>
  <c r="E153" i="5"/>
  <c r="F153" i="5"/>
  <c r="G153" i="5"/>
  <c r="I153" i="5"/>
  <c r="N153" i="5"/>
  <c r="A154" i="5"/>
  <c r="B154" i="5"/>
  <c r="C154" i="5"/>
  <c r="D154" i="5"/>
  <c r="E154" i="5"/>
  <c r="F154" i="5"/>
  <c r="G154" i="5"/>
  <c r="I154" i="5"/>
  <c r="N154" i="5"/>
  <c r="A155" i="5"/>
  <c r="B155" i="5"/>
  <c r="C155" i="5"/>
  <c r="D155" i="5"/>
  <c r="E155" i="5"/>
  <c r="F155" i="5"/>
  <c r="G155" i="5"/>
  <c r="I155" i="5"/>
  <c r="N155" i="5"/>
  <c r="A156" i="5"/>
  <c r="B156" i="5"/>
  <c r="C156" i="5"/>
  <c r="D156" i="5"/>
  <c r="E156" i="5"/>
  <c r="F156" i="5"/>
  <c r="G156" i="5"/>
  <c r="I156" i="5"/>
  <c r="N156" i="5"/>
  <c r="A157" i="5"/>
  <c r="B157" i="5"/>
  <c r="C157" i="5"/>
  <c r="D157" i="5"/>
  <c r="E157" i="5"/>
  <c r="F157" i="5"/>
  <c r="G157" i="5"/>
  <c r="I157" i="5"/>
  <c r="N157" i="5"/>
  <c r="A158" i="5"/>
  <c r="B158" i="5"/>
  <c r="C158" i="5"/>
  <c r="D158" i="5"/>
  <c r="E158" i="5"/>
  <c r="F158" i="5"/>
  <c r="G158" i="5"/>
  <c r="I158" i="5"/>
  <c r="N158" i="5"/>
  <c r="A159" i="5"/>
  <c r="B159" i="5"/>
  <c r="C159" i="5"/>
  <c r="D159" i="5"/>
  <c r="E159" i="5"/>
  <c r="F159" i="5"/>
  <c r="G159" i="5"/>
  <c r="I159" i="5"/>
  <c r="N159" i="5"/>
  <c r="A160" i="5"/>
  <c r="B160" i="5"/>
  <c r="C160" i="5"/>
  <c r="D160" i="5"/>
  <c r="E160" i="5"/>
  <c r="F160" i="5"/>
  <c r="G160" i="5"/>
  <c r="I160" i="5"/>
  <c r="N160" i="5"/>
  <c r="A161" i="5"/>
  <c r="B161" i="5"/>
  <c r="C161" i="5"/>
  <c r="D161" i="5"/>
  <c r="E161" i="5"/>
  <c r="F161" i="5"/>
  <c r="G161" i="5"/>
  <c r="I161" i="5"/>
  <c r="N161" i="5"/>
  <c r="A162" i="5"/>
  <c r="B162" i="5"/>
  <c r="C162" i="5"/>
  <c r="D162" i="5"/>
  <c r="E162" i="5"/>
  <c r="F162" i="5"/>
  <c r="G162" i="5"/>
  <c r="I162" i="5"/>
  <c r="N162" i="5"/>
  <c r="A163" i="5"/>
  <c r="B163" i="5"/>
  <c r="C163" i="5"/>
  <c r="D163" i="5"/>
  <c r="E163" i="5"/>
  <c r="F163" i="5"/>
  <c r="G163" i="5"/>
  <c r="I163" i="5"/>
  <c r="N163" i="5"/>
  <c r="A164" i="5"/>
  <c r="B164" i="5"/>
  <c r="C164" i="5"/>
  <c r="D164" i="5"/>
  <c r="E164" i="5"/>
  <c r="F164" i="5"/>
  <c r="G164" i="5"/>
  <c r="I164" i="5"/>
  <c r="N164" i="5"/>
  <c r="A165" i="5"/>
  <c r="B165" i="5"/>
  <c r="C165" i="5"/>
  <c r="D165" i="5"/>
  <c r="E165" i="5"/>
  <c r="F165" i="5"/>
  <c r="G165" i="5"/>
  <c r="I165" i="5"/>
  <c r="N165" i="5"/>
  <c r="A166" i="5"/>
  <c r="B166" i="5"/>
  <c r="C166" i="5"/>
  <c r="D166" i="5"/>
  <c r="E166" i="5"/>
  <c r="F166" i="5"/>
  <c r="G166" i="5"/>
  <c r="I166" i="5"/>
  <c r="N166" i="5"/>
  <c r="A167" i="5"/>
  <c r="B167" i="5"/>
  <c r="C167" i="5"/>
  <c r="D167" i="5"/>
  <c r="E167" i="5"/>
  <c r="F167" i="5"/>
  <c r="G167" i="5"/>
  <c r="I167" i="5"/>
  <c r="N167" i="5"/>
  <c r="A168" i="5"/>
  <c r="B168" i="5"/>
  <c r="C168" i="5"/>
  <c r="D168" i="5"/>
  <c r="E168" i="5"/>
  <c r="F168" i="5"/>
  <c r="G168" i="5"/>
  <c r="I168" i="5"/>
  <c r="N168" i="5"/>
  <c r="A169" i="5"/>
  <c r="B169" i="5"/>
  <c r="C169" i="5"/>
  <c r="D169" i="5"/>
  <c r="E169" i="5"/>
  <c r="F169" i="5"/>
  <c r="G169" i="5"/>
  <c r="I169" i="5"/>
  <c r="N169" i="5"/>
  <c r="A170" i="5"/>
  <c r="B170" i="5"/>
  <c r="C170" i="5"/>
  <c r="D170" i="5"/>
  <c r="E170" i="5"/>
  <c r="F170" i="5"/>
  <c r="G170" i="5"/>
  <c r="I170" i="5"/>
  <c r="N170" i="5"/>
  <c r="A171" i="5"/>
  <c r="B171" i="5"/>
  <c r="C171" i="5"/>
  <c r="D171" i="5"/>
  <c r="E171" i="5"/>
  <c r="F171" i="5"/>
  <c r="G171" i="5"/>
  <c r="I171" i="5"/>
  <c r="N171" i="5"/>
  <c r="A172" i="5"/>
  <c r="B172" i="5"/>
  <c r="C172" i="5"/>
  <c r="D172" i="5"/>
  <c r="E172" i="5"/>
  <c r="F172" i="5"/>
  <c r="G172" i="5"/>
  <c r="I172" i="5"/>
  <c r="N172" i="5"/>
  <c r="A173" i="5"/>
  <c r="B173" i="5"/>
  <c r="C173" i="5"/>
  <c r="D173" i="5"/>
  <c r="E173" i="5"/>
  <c r="F173" i="5"/>
  <c r="G173" i="5"/>
  <c r="I173" i="5"/>
  <c r="N173" i="5"/>
  <c r="A174" i="5"/>
  <c r="B174" i="5"/>
  <c r="C174" i="5"/>
  <c r="D174" i="5"/>
  <c r="E174" i="5"/>
  <c r="F174" i="5"/>
  <c r="G174" i="5"/>
  <c r="I174" i="5"/>
  <c r="N174" i="5"/>
  <c r="A175" i="5"/>
  <c r="B175" i="5"/>
  <c r="C175" i="5"/>
  <c r="D175" i="5"/>
  <c r="E175" i="5"/>
  <c r="F175" i="5"/>
  <c r="G175" i="5"/>
  <c r="I175" i="5"/>
  <c r="N175" i="5"/>
  <c r="A181" i="5"/>
  <c r="B181" i="5"/>
  <c r="C181" i="5"/>
  <c r="D181" i="5"/>
  <c r="E181" i="5"/>
  <c r="F181" i="5"/>
  <c r="G181" i="5"/>
  <c r="I181" i="5"/>
  <c r="N181" i="5"/>
  <c r="A182" i="5"/>
  <c r="B182" i="5"/>
  <c r="C182" i="5"/>
  <c r="D182" i="5"/>
  <c r="E182" i="5"/>
  <c r="F182" i="5"/>
  <c r="G182" i="5"/>
  <c r="I182" i="5"/>
  <c r="N182" i="5"/>
  <c r="A183" i="5"/>
  <c r="B183" i="5"/>
  <c r="C183" i="5"/>
  <c r="D183" i="5"/>
  <c r="E183" i="5"/>
  <c r="F183" i="5"/>
  <c r="G183" i="5"/>
  <c r="I183" i="5"/>
  <c r="N183" i="5"/>
  <c r="A184" i="5"/>
  <c r="B184" i="5"/>
  <c r="C184" i="5"/>
  <c r="D184" i="5"/>
  <c r="E184" i="5"/>
  <c r="F184" i="5"/>
  <c r="G184" i="5"/>
  <c r="I184" i="5"/>
  <c r="N184" i="5"/>
  <c r="A185" i="5"/>
  <c r="B185" i="5"/>
  <c r="C185" i="5"/>
  <c r="D185" i="5"/>
  <c r="E185" i="5"/>
  <c r="F185" i="5"/>
  <c r="G185" i="5"/>
  <c r="I185" i="5"/>
  <c r="N185" i="5"/>
  <c r="A186" i="5"/>
  <c r="B186" i="5"/>
  <c r="C186" i="5"/>
  <c r="D186" i="5"/>
  <c r="E186" i="5"/>
  <c r="F186" i="5"/>
  <c r="G186" i="5"/>
  <c r="I186" i="5"/>
  <c r="N186" i="5"/>
  <c r="A187" i="5"/>
  <c r="B187" i="5"/>
  <c r="C187" i="5"/>
  <c r="D187" i="5"/>
  <c r="E187" i="5"/>
  <c r="F187" i="5"/>
  <c r="G187" i="5"/>
  <c r="I187" i="5"/>
  <c r="N187" i="5"/>
  <c r="A188" i="5"/>
  <c r="B188" i="5"/>
  <c r="C188" i="5"/>
  <c r="D188" i="5"/>
  <c r="E188" i="5"/>
  <c r="F188" i="5"/>
  <c r="G188" i="5"/>
  <c r="I188" i="5"/>
  <c r="N188" i="5"/>
  <c r="A189" i="5"/>
  <c r="B189" i="5"/>
  <c r="C189" i="5"/>
  <c r="D189" i="5"/>
  <c r="E189" i="5"/>
  <c r="F189" i="5"/>
  <c r="G189" i="5"/>
  <c r="I189" i="5"/>
  <c r="N189" i="5"/>
  <c r="A190" i="5"/>
  <c r="B190" i="5"/>
  <c r="C190" i="5"/>
  <c r="D190" i="5"/>
  <c r="E190" i="5"/>
  <c r="F190" i="5"/>
  <c r="G190" i="5"/>
  <c r="I190" i="5"/>
  <c r="N190" i="5"/>
  <c r="A191" i="5"/>
  <c r="B191" i="5"/>
  <c r="C191" i="5"/>
  <c r="D191" i="5"/>
  <c r="E191" i="5"/>
  <c r="F191" i="5"/>
  <c r="G191" i="5"/>
  <c r="I191" i="5"/>
  <c r="N191" i="5"/>
  <c r="A192" i="5"/>
  <c r="B192" i="5"/>
  <c r="C192" i="5"/>
  <c r="D192" i="5"/>
  <c r="E192" i="5"/>
  <c r="F192" i="5"/>
  <c r="G192" i="5"/>
  <c r="I192" i="5"/>
  <c r="N192" i="5"/>
  <c r="A193" i="5"/>
  <c r="B193" i="5"/>
  <c r="C193" i="5"/>
  <c r="D193" i="5"/>
  <c r="E193" i="5"/>
  <c r="F193" i="5"/>
  <c r="G193" i="5"/>
  <c r="I193" i="5"/>
  <c r="N193" i="5"/>
  <c r="A194" i="5"/>
  <c r="B194" i="5"/>
  <c r="C194" i="5"/>
  <c r="D194" i="5"/>
  <c r="E194" i="5"/>
  <c r="F194" i="5"/>
  <c r="G194" i="5"/>
  <c r="I194" i="5"/>
  <c r="N194" i="5"/>
  <c r="A195" i="5"/>
  <c r="B195" i="5"/>
  <c r="C195" i="5"/>
  <c r="D195" i="5"/>
  <c r="E195" i="5"/>
  <c r="F195" i="5"/>
  <c r="G195" i="5"/>
  <c r="I195" i="5"/>
  <c r="N195" i="5"/>
  <c r="A196" i="5"/>
  <c r="B196" i="5"/>
  <c r="C196" i="5"/>
  <c r="D196" i="5"/>
  <c r="E196" i="5"/>
  <c r="F196" i="5"/>
  <c r="G196" i="5"/>
  <c r="I196" i="5"/>
  <c r="N196" i="5"/>
  <c r="A197" i="5"/>
  <c r="B197" i="5"/>
  <c r="C197" i="5"/>
  <c r="D197" i="5"/>
  <c r="E197" i="5"/>
  <c r="F197" i="5"/>
  <c r="G197" i="5"/>
  <c r="I197" i="5"/>
  <c r="N197" i="5"/>
  <c r="A198" i="5"/>
  <c r="B198" i="5"/>
  <c r="C198" i="5"/>
  <c r="D198" i="5"/>
  <c r="E198" i="5"/>
  <c r="F198" i="5"/>
  <c r="G198" i="5"/>
  <c r="I198" i="5"/>
  <c r="N198" i="5"/>
  <c r="A199" i="5"/>
  <c r="B199" i="5"/>
  <c r="C199" i="5"/>
  <c r="D199" i="5"/>
  <c r="E199" i="5"/>
  <c r="F199" i="5"/>
  <c r="G199" i="5"/>
  <c r="I199" i="5"/>
  <c r="N199" i="5"/>
  <c r="A200" i="5"/>
  <c r="B200" i="5"/>
  <c r="C200" i="5"/>
  <c r="D200" i="5"/>
  <c r="E200" i="5"/>
  <c r="F200" i="5"/>
  <c r="G200" i="5"/>
  <c r="I200" i="5"/>
  <c r="N200" i="5"/>
  <c r="A201" i="5"/>
  <c r="B201" i="5"/>
  <c r="C201" i="5"/>
  <c r="D201" i="5"/>
  <c r="E201" i="5"/>
  <c r="F201" i="5"/>
  <c r="G201" i="5"/>
  <c r="I201" i="5"/>
  <c r="N201" i="5"/>
  <c r="A202" i="5"/>
  <c r="B202" i="5"/>
  <c r="C202" i="5"/>
  <c r="D202" i="5"/>
  <c r="E202" i="5"/>
  <c r="F202" i="5"/>
  <c r="G202" i="5"/>
  <c r="I202" i="5"/>
  <c r="N202" i="5"/>
  <c r="A203" i="5"/>
  <c r="B203" i="5"/>
  <c r="C203" i="5"/>
  <c r="D203" i="5"/>
  <c r="E203" i="5"/>
  <c r="F203" i="5"/>
  <c r="G203" i="5"/>
  <c r="I203" i="5"/>
  <c r="N203" i="5"/>
  <c r="A204" i="5"/>
  <c r="B204" i="5"/>
  <c r="C204" i="5"/>
  <c r="D204" i="5"/>
  <c r="E204" i="5"/>
  <c r="F204" i="5"/>
  <c r="G204" i="5"/>
  <c r="I204" i="5"/>
  <c r="N204" i="5"/>
  <c r="A205" i="5"/>
  <c r="B205" i="5"/>
  <c r="C205" i="5"/>
  <c r="D205" i="5"/>
  <c r="E205" i="5"/>
  <c r="F205" i="5"/>
  <c r="G205" i="5"/>
  <c r="I205" i="5"/>
  <c r="N205" i="5"/>
  <c r="A206" i="5"/>
  <c r="B206" i="5"/>
  <c r="C206" i="5"/>
  <c r="D206" i="5"/>
  <c r="E206" i="5"/>
  <c r="F206" i="5"/>
  <c r="G206" i="5"/>
  <c r="I206" i="5"/>
  <c r="N206" i="5"/>
  <c r="A207" i="5"/>
  <c r="B207" i="5"/>
  <c r="C207" i="5"/>
  <c r="D207" i="5"/>
  <c r="E207" i="5"/>
  <c r="F207" i="5"/>
  <c r="G207" i="5"/>
  <c r="I207" i="5"/>
  <c r="N207" i="5"/>
  <c r="A208" i="5"/>
  <c r="B208" i="5"/>
  <c r="C208" i="5"/>
  <c r="D208" i="5"/>
  <c r="E208" i="5"/>
  <c r="F208" i="5"/>
  <c r="G208" i="5"/>
  <c r="I208" i="5"/>
  <c r="N208" i="5"/>
  <c r="A209" i="5"/>
  <c r="B209" i="5"/>
  <c r="C209" i="5"/>
  <c r="D209" i="5"/>
  <c r="E209" i="5"/>
  <c r="F209" i="5"/>
  <c r="G209" i="5"/>
  <c r="I209" i="5"/>
  <c r="N209" i="5"/>
  <c r="A215" i="5"/>
  <c r="B215" i="5"/>
  <c r="C215" i="5"/>
  <c r="D215" i="5"/>
  <c r="E215" i="5"/>
  <c r="F215" i="5"/>
  <c r="G215" i="5"/>
  <c r="I215" i="5"/>
  <c r="N215" i="5"/>
  <c r="A216" i="5"/>
  <c r="B216" i="5"/>
  <c r="C216" i="5"/>
  <c r="D216" i="5"/>
  <c r="E216" i="5"/>
  <c r="F216" i="5"/>
  <c r="G216" i="5"/>
  <c r="I216" i="5"/>
  <c r="N216" i="5"/>
  <c r="A217" i="5"/>
  <c r="B217" i="5"/>
  <c r="C217" i="5"/>
  <c r="D217" i="5"/>
  <c r="E217" i="5"/>
  <c r="F217" i="5"/>
  <c r="G217" i="5"/>
  <c r="I217" i="5"/>
  <c r="N217" i="5"/>
  <c r="A218" i="5"/>
  <c r="B218" i="5"/>
  <c r="C218" i="5"/>
  <c r="D218" i="5"/>
  <c r="E218" i="5"/>
  <c r="F218" i="5"/>
  <c r="G218" i="5"/>
  <c r="I218" i="5"/>
  <c r="N218" i="5"/>
  <c r="A219" i="5"/>
  <c r="B219" i="5"/>
  <c r="C219" i="5"/>
  <c r="D219" i="5"/>
  <c r="E219" i="5"/>
  <c r="F219" i="5"/>
  <c r="G219" i="5"/>
  <c r="I219" i="5"/>
  <c r="N219" i="5"/>
  <c r="A220" i="5"/>
  <c r="B220" i="5"/>
  <c r="C220" i="5"/>
  <c r="D220" i="5"/>
  <c r="E220" i="5"/>
  <c r="F220" i="5"/>
  <c r="G220" i="5"/>
  <c r="I220" i="5"/>
  <c r="N220" i="5"/>
  <c r="A221" i="5"/>
  <c r="B221" i="5"/>
  <c r="C221" i="5"/>
  <c r="D221" i="5"/>
  <c r="E221" i="5"/>
  <c r="F221" i="5"/>
  <c r="G221" i="5"/>
  <c r="I221" i="5"/>
  <c r="N221" i="5"/>
  <c r="A222" i="5"/>
  <c r="B222" i="5"/>
  <c r="C222" i="5"/>
  <c r="D222" i="5"/>
  <c r="E222" i="5"/>
  <c r="F222" i="5"/>
  <c r="G222" i="5"/>
  <c r="I222" i="5"/>
  <c r="N222" i="5"/>
  <c r="A223" i="5"/>
  <c r="B223" i="5"/>
  <c r="C223" i="5"/>
  <c r="D223" i="5"/>
  <c r="E223" i="5"/>
  <c r="F223" i="5"/>
  <c r="G223" i="5"/>
  <c r="I223" i="5"/>
  <c r="N223" i="5"/>
  <c r="A224" i="5"/>
  <c r="B224" i="5"/>
  <c r="C224" i="5"/>
  <c r="D224" i="5"/>
  <c r="E224" i="5"/>
  <c r="F224" i="5"/>
  <c r="G224" i="5"/>
  <c r="I224" i="5"/>
  <c r="N224" i="5"/>
  <c r="A225" i="5"/>
  <c r="B225" i="5"/>
  <c r="C225" i="5"/>
  <c r="D225" i="5"/>
  <c r="E225" i="5"/>
  <c r="F225" i="5"/>
  <c r="G225" i="5"/>
  <c r="I225" i="5"/>
  <c r="N225" i="5"/>
  <c r="A226" i="5"/>
  <c r="B226" i="5"/>
  <c r="C226" i="5"/>
  <c r="D226" i="5"/>
  <c r="E226" i="5"/>
  <c r="F226" i="5"/>
  <c r="G226" i="5"/>
  <c r="I226" i="5"/>
  <c r="N226" i="5"/>
  <c r="A227" i="5"/>
  <c r="B227" i="5"/>
  <c r="C227" i="5"/>
  <c r="D227" i="5"/>
  <c r="E227" i="5"/>
  <c r="F227" i="5"/>
  <c r="G227" i="5"/>
  <c r="I227" i="5"/>
  <c r="N227" i="5"/>
  <c r="A228" i="5"/>
  <c r="B228" i="5"/>
  <c r="C228" i="5"/>
  <c r="D228" i="5"/>
  <c r="E228" i="5"/>
  <c r="F228" i="5"/>
  <c r="G228" i="5"/>
  <c r="I228" i="5"/>
  <c r="N228" i="5"/>
  <c r="A229" i="5"/>
  <c r="B229" i="5"/>
  <c r="C229" i="5"/>
  <c r="D229" i="5"/>
  <c r="E229" i="5"/>
  <c r="F229" i="5"/>
  <c r="G229" i="5"/>
  <c r="I229" i="5"/>
  <c r="N229" i="5"/>
  <c r="A230" i="5"/>
  <c r="B230" i="5"/>
  <c r="C230" i="5"/>
  <c r="D230" i="5"/>
  <c r="E230" i="5"/>
  <c r="F230" i="5"/>
  <c r="G230" i="5"/>
  <c r="I230" i="5"/>
  <c r="N230" i="5"/>
  <c r="A231" i="5"/>
  <c r="B231" i="5"/>
  <c r="C231" i="5"/>
  <c r="D231" i="5"/>
  <c r="E231" i="5"/>
  <c r="F231" i="5"/>
  <c r="G231" i="5"/>
  <c r="I231" i="5"/>
  <c r="N231" i="5"/>
  <c r="A232" i="5"/>
  <c r="B232" i="5"/>
  <c r="C232" i="5"/>
  <c r="D232" i="5"/>
  <c r="E232" i="5"/>
  <c r="F232" i="5"/>
  <c r="G232" i="5"/>
  <c r="I232" i="5"/>
  <c r="N232" i="5"/>
  <c r="A233" i="5"/>
  <c r="B233" i="5"/>
  <c r="C233" i="5"/>
  <c r="D233" i="5"/>
  <c r="E233" i="5"/>
  <c r="F233" i="5"/>
  <c r="G233" i="5"/>
  <c r="I233" i="5"/>
  <c r="N233" i="5"/>
  <c r="A234" i="5"/>
  <c r="B234" i="5"/>
  <c r="C234" i="5"/>
  <c r="D234" i="5"/>
  <c r="E234" i="5"/>
  <c r="F234" i="5"/>
  <c r="G234" i="5"/>
  <c r="I234" i="5"/>
  <c r="N234" i="5"/>
  <c r="A235" i="5"/>
  <c r="B235" i="5"/>
  <c r="C235" i="5"/>
  <c r="D235" i="5"/>
  <c r="E235" i="5"/>
  <c r="F235" i="5"/>
  <c r="G235" i="5"/>
  <c r="I235" i="5"/>
  <c r="N235" i="5"/>
  <c r="A236" i="5"/>
  <c r="B236" i="5"/>
  <c r="C236" i="5"/>
  <c r="D236" i="5"/>
  <c r="E236" i="5"/>
  <c r="F236" i="5"/>
  <c r="G236" i="5"/>
  <c r="I236" i="5"/>
  <c r="N236" i="5"/>
  <c r="A237" i="5"/>
  <c r="B237" i="5"/>
  <c r="C237" i="5"/>
  <c r="D237" i="5"/>
  <c r="E237" i="5"/>
  <c r="F237" i="5"/>
  <c r="G237" i="5"/>
  <c r="I237" i="5"/>
  <c r="N237" i="5"/>
  <c r="A238" i="5"/>
  <c r="B238" i="5"/>
  <c r="C238" i="5"/>
  <c r="D238" i="5"/>
  <c r="E238" i="5"/>
  <c r="F238" i="5"/>
  <c r="G238" i="5"/>
  <c r="I238" i="5"/>
  <c r="N238" i="5"/>
  <c r="A239" i="5"/>
  <c r="B239" i="5"/>
  <c r="C239" i="5"/>
  <c r="D239" i="5"/>
  <c r="E239" i="5"/>
  <c r="F239" i="5"/>
  <c r="G239" i="5"/>
  <c r="I239" i="5"/>
  <c r="N239" i="5"/>
  <c r="A240" i="5"/>
  <c r="B240" i="5"/>
  <c r="C240" i="5"/>
  <c r="D240" i="5"/>
  <c r="E240" i="5"/>
  <c r="F240" i="5"/>
  <c r="G240" i="5"/>
  <c r="I240" i="5"/>
  <c r="N240" i="5"/>
  <c r="A241" i="5"/>
  <c r="B241" i="5"/>
  <c r="C241" i="5"/>
  <c r="D241" i="5"/>
  <c r="E241" i="5"/>
  <c r="F241" i="5"/>
  <c r="G241" i="5"/>
  <c r="I241" i="5"/>
  <c r="N241" i="5"/>
  <c r="A242" i="5"/>
  <c r="B242" i="5"/>
  <c r="C242" i="5"/>
  <c r="D242" i="5"/>
  <c r="E242" i="5"/>
  <c r="F242" i="5"/>
  <c r="G242" i="5"/>
  <c r="I242" i="5"/>
  <c r="N242" i="5"/>
  <c r="A243" i="5"/>
  <c r="B243" i="5"/>
  <c r="C243" i="5"/>
  <c r="D243" i="5"/>
  <c r="E243" i="5"/>
  <c r="F243" i="5"/>
  <c r="G243" i="5"/>
  <c r="I243" i="5"/>
  <c r="N243" i="5"/>
  <c r="A249" i="5"/>
  <c r="B249" i="5"/>
  <c r="C249" i="5"/>
  <c r="D249" i="5"/>
  <c r="E249" i="5"/>
  <c r="F249" i="5"/>
  <c r="G249" i="5"/>
  <c r="I249" i="5"/>
  <c r="N249" i="5"/>
  <c r="A250" i="5"/>
  <c r="B250" i="5"/>
  <c r="C250" i="5"/>
  <c r="D250" i="5"/>
  <c r="E250" i="5"/>
  <c r="F250" i="5"/>
  <c r="G250" i="5"/>
  <c r="I250" i="5"/>
  <c r="N250" i="5"/>
  <c r="A251" i="5"/>
  <c r="B251" i="5"/>
  <c r="C251" i="5"/>
  <c r="D251" i="5"/>
  <c r="E251" i="5"/>
  <c r="F251" i="5"/>
  <c r="G251" i="5"/>
  <c r="I251" i="5"/>
  <c r="N251" i="5"/>
  <c r="A252" i="5"/>
  <c r="B252" i="5"/>
  <c r="C252" i="5"/>
  <c r="D252" i="5"/>
  <c r="E252" i="5"/>
  <c r="F252" i="5"/>
  <c r="G252" i="5"/>
  <c r="I252" i="5"/>
  <c r="N252" i="5"/>
  <c r="A253" i="5"/>
  <c r="B253" i="5"/>
  <c r="C253" i="5"/>
  <c r="D253" i="5"/>
  <c r="E253" i="5"/>
  <c r="F253" i="5"/>
  <c r="G253" i="5"/>
  <c r="I253" i="5"/>
  <c r="N253" i="5"/>
  <c r="A254" i="5"/>
  <c r="B254" i="5"/>
  <c r="C254" i="5"/>
  <c r="D254" i="5"/>
  <c r="E254" i="5"/>
  <c r="F254" i="5"/>
  <c r="G254" i="5"/>
  <c r="I254" i="5"/>
  <c r="N254" i="5"/>
  <c r="A255" i="5"/>
  <c r="B255" i="5"/>
  <c r="C255" i="5"/>
  <c r="D255" i="5"/>
  <c r="E255" i="5"/>
  <c r="F255" i="5"/>
  <c r="G255" i="5"/>
  <c r="I255" i="5"/>
  <c r="N255" i="5"/>
  <c r="A256" i="5"/>
  <c r="B256" i="5"/>
  <c r="C256" i="5"/>
  <c r="D256" i="5"/>
  <c r="E256" i="5"/>
  <c r="F256" i="5"/>
  <c r="G256" i="5"/>
  <c r="I256" i="5"/>
  <c r="N256" i="5"/>
  <c r="A257" i="5"/>
  <c r="B257" i="5"/>
  <c r="C257" i="5"/>
  <c r="D257" i="5"/>
  <c r="E257" i="5"/>
  <c r="F257" i="5"/>
  <c r="G257" i="5"/>
  <c r="I257" i="5"/>
  <c r="N257" i="5"/>
  <c r="A258" i="5"/>
  <c r="B258" i="5"/>
  <c r="C258" i="5"/>
  <c r="D258" i="5"/>
  <c r="E258" i="5"/>
  <c r="F258" i="5"/>
  <c r="G258" i="5"/>
  <c r="I258" i="5"/>
  <c r="N258" i="5"/>
  <c r="A259" i="5"/>
  <c r="B259" i="5"/>
  <c r="C259" i="5"/>
  <c r="D259" i="5"/>
  <c r="E259" i="5"/>
  <c r="F259" i="5"/>
  <c r="G259" i="5"/>
  <c r="I259" i="5"/>
  <c r="N259" i="5"/>
  <c r="A260" i="5"/>
  <c r="B260" i="5"/>
  <c r="C260" i="5"/>
  <c r="D260" i="5"/>
  <c r="E260" i="5"/>
  <c r="F260" i="5"/>
  <c r="G260" i="5"/>
  <c r="I260" i="5"/>
  <c r="N260" i="5"/>
  <c r="A261" i="5"/>
  <c r="B261" i="5"/>
  <c r="C261" i="5"/>
  <c r="D261" i="5"/>
  <c r="E261" i="5"/>
  <c r="F261" i="5"/>
  <c r="G261" i="5"/>
  <c r="I261" i="5"/>
  <c r="N261" i="5"/>
  <c r="A262" i="5"/>
  <c r="B262" i="5"/>
  <c r="C262" i="5"/>
  <c r="D262" i="5"/>
  <c r="E262" i="5"/>
  <c r="F262" i="5"/>
  <c r="G262" i="5"/>
  <c r="I262" i="5"/>
  <c r="N262" i="5"/>
  <c r="A263" i="5"/>
  <c r="B263" i="5"/>
  <c r="C263" i="5"/>
  <c r="D263" i="5"/>
  <c r="E263" i="5"/>
  <c r="F263" i="5"/>
  <c r="G263" i="5"/>
  <c r="I263" i="5"/>
  <c r="N263" i="5"/>
  <c r="A264" i="5"/>
  <c r="B264" i="5"/>
  <c r="C264" i="5"/>
  <c r="D264" i="5"/>
  <c r="E264" i="5"/>
  <c r="F264" i="5"/>
  <c r="G264" i="5"/>
  <c r="I264" i="5"/>
  <c r="N264" i="5"/>
  <c r="A265" i="5"/>
  <c r="B265" i="5"/>
  <c r="C265" i="5"/>
  <c r="D265" i="5"/>
  <c r="E265" i="5"/>
  <c r="F265" i="5"/>
  <c r="G265" i="5"/>
  <c r="I265" i="5"/>
  <c r="N265" i="5"/>
  <c r="A266" i="5"/>
  <c r="B266" i="5"/>
  <c r="C266" i="5"/>
  <c r="D266" i="5"/>
  <c r="E266" i="5"/>
  <c r="F266" i="5"/>
  <c r="G266" i="5"/>
  <c r="I266" i="5"/>
  <c r="N266" i="5"/>
  <c r="A267" i="5"/>
  <c r="B267" i="5"/>
  <c r="C267" i="5"/>
  <c r="D267" i="5"/>
  <c r="E267" i="5"/>
  <c r="F267" i="5"/>
  <c r="G267" i="5"/>
  <c r="I267" i="5"/>
  <c r="N267" i="5"/>
  <c r="A268" i="5"/>
  <c r="B268" i="5"/>
  <c r="C268" i="5"/>
  <c r="D268" i="5"/>
  <c r="E268" i="5"/>
  <c r="F268" i="5"/>
  <c r="G268" i="5"/>
  <c r="I268" i="5"/>
  <c r="N268" i="5"/>
  <c r="A269" i="5"/>
  <c r="B269" i="5"/>
  <c r="C269" i="5"/>
  <c r="D269" i="5"/>
  <c r="E269" i="5"/>
  <c r="F269" i="5"/>
  <c r="G269" i="5"/>
  <c r="I269" i="5"/>
  <c r="N269" i="5"/>
  <c r="A270" i="5"/>
  <c r="B270" i="5"/>
  <c r="C270" i="5"/>
  <c r="D270" i="5"/>
  <c r="E270" i="5"/>
  <c r="F270" i="5"/>
  <c r="G270" i="5"/>
  <c r="I270" i="5"/>
  <c r="N270" i="5"/>
  <c r="A271" i="5"/>
  <c r="B271" i="5"/>
  <c r="C271" i="5"/>
  <c r="D271" i="5"/>
  <c r="E271" i="5"/>
  <c r="F271" i="5"/>
  <c r="G271" i="5"/>
  <c r="I271" i="5"/>
  <c r="N271" i="5"/>
  <c r="A272" i="5"/>
  <c r="B272" i="5"/>
  <c r="C272" i="5"/>
  <c r="D272" i="5"/>
  <c r="E272" i="5"/>
  <c r="F272" i="5"/>
  <c r="G272" i="5"/>
  <c r="I272" i="5"/>
  <c r="N272" i="5"/>
  <c r="A273" i="5"/>
  <c r="B273" i="5"/>
  <c r="C273" i="5"/>
  <c r="D273" i="5"/>
  <c r="E273" i="5"/>
  <c r="F273" i="5"/>
  <c r="G273" i="5"/>
  <c r="I273" i="5"/>
  <c r="N273" i="5"/>
  <c r="A274" i="5"/>
  <c r="B274" i="5"/>
  <c r="C274" i="5"/>
  <c r="D274" i="5"/>
  <c r="E274" i="5"/>
  <c r="F274" i="5"/>
  <c r="G274" i="5"/>
  <c r="I274" i="5"/>
  <c r="N274" i="5"/>
  <c r="A275" i="5"/>
  <c r="B275" i="5"/>
  <c r="C275" i="5"/>
  <c r="D275" i="5"/>
  <c r="E275" i="5"/>
  <c r="F275" i="5"/>
  <c r="G275" i="5"/>
  <c r="I275" i="5"/>
  <c r="N275" i="5"/>
  <c r="A276" i="5"/>
  <c r="B276" i="5"/>
  <c r="C276" i="5"/>
  <c r="D276" i="5"/>
  <c r="E276" i="5"/>
  <c r="F276" i="5"/>
  <c r="G276" i="5"/>
  <c r="I276" i="5"/>
  <c r="N276" i="5"/>
  <c r="A277" i="5"/>
  <c r="B277" i="5"/>
  <c r="C277" i="5"/>
  <c r="D277" i="5"/>
  <c r="E277" i="5"/>
  <c r="F277" i="5"/>
  <c r="G277" i="5"/>
  <c r="I277" i="5"/>
  <c r="N277" i="5"/>
  <c r="A283" i="5"/>
  <c r="B283" i="5"/>
  <c r="C283" i="5"/>
  <c r="D283" i="5"/>
  <c r="E283" i="5"/>
  <c r="F283" i="5"/>
  <c r="G283" i="5"/>
  <c r="I283" i="5"/>
  <c r="N283" i="5"/>
  <c r="A284" i="5"/>
  <c r="B284" i="5"/>
  <c r="C284" i="5"/>
  <c r="D284" i="5"/>
  <c r="E284" i="5"/>
  <c r="F284" i="5"/>
  <c r="G284" i="5"/>
  <c r="I284" i="5"/>
  <c r="N284" i="5"/>
  <c r="A285" i="5"/>
  <c r="B285" i="5"/>
  <c r="C285" i="5"/>
  <c r="D285" i="5"/>
  <c r="E285" i="5"/>
  <c r="F285" i="5"/>
  <c r="G285" i="5"/>
  <c r="I285" i="5"/>
  <c r="N285" i="5"/>
  <c r="A286" i="5"/>
  <c r="B286" i="5"/>
  <c r="C286" i="5"/>
  <c r="D286" i="5"/>
  <c r="E286" i="5"/>
  <c r="F286" i="5"/>
  <c r="G286" i="5"/>
  <c r="I286" i="5"/>
  <c r="N286" i="5"/>
  <c r="A287" i="5"/>
  <c r="B287" i="5"/>
  <c r="C287" i="5"/>
  <c r="D287" i="5"/>
  <c r="E287" i="5"/>
  <c r="F287" i="5"/>
  <c r="G287" i="5"/>
  <c r="I287" i="5"/>
  <c r="N287" i="5"/>
  <c r="A288" i="5"/>
  <c r="B288" i="5"/>
  <c r="C288" i="5"/>
  <c r="D288" i="5"/>
  <c r="E288" i="5"/>
  <c r="F288" i="5"/>
  <c r="G288" i="5"/>
  <c r="I288" i="5"/>
  <c r="N288" i="5"/>
  <c r="A289" i="5"/>
  <c r="B289" i="5"/>
  <c r="C289" i="5"/>
  <c r="D289" i="5"/>
  <c r="E289" i="5"/>
  <c r="F289" i="5"/>
  <c r="G289" i="5"/>
  <c r="I289" i="5"/>
  <c r="N289" i="5"/>
  <c r="A290" i="5"/>
  <c r="B290" i="5"/>
  <c r="C290" i="5"/>
  <c r="D290" i="5"/>
  <c r="E290" i="5"/>
  <c r="F290" i="5"/>
  <c r="G290" i="5"/>
  <c r="I290" i="5"/>
  <c r="N290" i="5"/>
  <c r="A291" i="5"/>
  <c r="B291" i="5"/>
  <c r="C291" i="5"/>
  <c r="D291" i="5"/>
  <c r="E291" i="5"/>
  <c r="F291" i="5"/>
  <c r="G291" i="5"/>
  <c r="I291" i="5"/>
  <c r="N291" i="5"/>
  <c r="A292" i="5"/>
  <c r="B292" i="5"/>
  <c r="C292" i="5"/>
  <c r="D292" i="5"/>
  <c r="E292" i="5"/>
  <c r="F292" i="5"/>
  <c r="G292" i="5"/>
  <c r="I292" i="5"/>
  <c r="N292" i="5"/>
  <c r="A293" i="5"/>
  <c r="B293" i="5"/>
  <c r="C293" i="5"/>
  <c r="D293" i="5"/>
  <c r="E293" i="5"/>
  <c r="F293" i="5"/>
  <c r="G293" i="5"/>
  <c r="I293" i="5"/>
  <c r="N293" i="5"/>
  <c r="A294" i="5"/>
  <c r="B294" i="5"/>
  <c r="C294" i="5"/>
  <c r="D294" i="5"/>
  <c r="E294" i="5"/>
  <c r="F294" i="5"/>
  <c r="G294" i="5"/>
  <c r="I294" i="5"/>
  <c r="N294" i="5"/>
  <c r="A295" i="5"/>
  <c r="B295" i="5"/>
  <c r="C295" i="5"/>
  <c r="D295" i="5"/>
  <c r="E295" i="5"/>
  <c r="F295" i="5"/>
  <c r="G295" i="5"/>
  <c r="I295" i="5"/>
  <c r="N295" i="5"/>
  <c r="A296" i="5"/>
  <c r="B296" i="5"/>
  <c r="C296" i="5"/>
  <c r="D296" i="5"/>
  <c r="E296" i="5"/>
  <c r="F296" i="5"/>
  <c r="G296" i="5"/>
  <c r="I296" i="5"/>
  <c r="N296" i="5"/>
  <c r="A297" i="5"/>
  <c r="B297" i="5"/>
  <c r="C297" i="5"/>
  <c r="D297" i="5"/>
  <c r="E297" i="5"/>
  <c r="F297" i="5"/>
  <c r="G297" i="5"/>
  <c r="I297" i="5"/>
  <c r="N297" i="5"/>
  <c r="A298" i="5"/>
  <c r="B298" i="5"/>
  <c r="C298" i="5"/>
  <c r="D298" i="5"/>
  <c r="E298" i="5"/>
  <c r="F298" i="5"/>
  <c r="G298" i="5"/>
  <c r="I298" i="5"/>
  <c r="N298" i="5"/>
  <c r="A299" i="5"/>
  <c r="B299" i="5"/>
  <c r="C299" i="5"/>
  <c r="D299" i="5"/>
  <c r="E299" i="5"/>
  <c r="F299" i="5"/>
  <c r="G299" i="5"/>
  <c r="I299" i="5"/>
  <c r="N299" i="5"/>
  <c r="A300" i="5"/>
  <c r="B300" i="5"/>
  <c r="C300" i="5"/>
  <c r="D300" i="5"/>
  <c r="E300" i="5"/>
  <c r="F300" i="5"/>
  <c r="G300" i="5"/>
  <c r="I300" i="5"/>
  <c r="N300" i="5"/>
  <c r="A301" i="5"/>
  <c r="B301" i="5"/>
  <c r="C301" i="5"/>
  <c r="D301" i="5"/>
  <c r="E301" i="5"/>
  <c r="F301" i="5"/>
  <c r="G301" i="5"/>
  <c r="I301" i="5"/>
  <c r="N301" i="5"/>
  <c r="A302" i="5"/>
  <c r="B302" i="5"/>
  <c r="C302" i="5"/>
  <c r="D302" i="5"/>
  <c r="E302" i="5"/>
  <c r="F302" i="5"/>
  <c r="G302" i="5"/>
  <c r="I302" i="5"/>
  <c r="N302" i="5"/>
  <c r="A303" i="5"/>
  <c r="B303" i="5"/>
  <c r="C303" i="5"/>
  <c r="D303" i="5"/>
  <c r="E303" i="5"/>
  <c r="F303" i="5"/>
  <c r="G303" i="5"/>
  <c r="I303" i="5"/>
  <c r="N303" i="5"/>
  <c r="A304" i="5"/>
  <c r="B304" i="5"/>
  <c r="C304" i="5"/>
  <c r="D304" i="5"/>
  <c r="E304" i="5"/>
  <c r="F304" i="5"/>
  <c r="G304" i="5"/>
  <c r="I304" i="5"/>
  <c r="N304" i="5"/>
  <c r="A305" i="5"/>
  <c r="B305" i="5"/>
  <c r="C305" i="5"/>
  <c r="D305" i="5"/>
  <c r="E305" i="5"/>
  <c r="F305" i="5"/>
  <c r="G305" i="5"/>
  <c r="I305" i="5"/>
  <c r="N305" i="5"/>
  <c r="A306" i="5"/>
  <c r="B306" i="5"/>
  <c r="C306" i="5"/>
  <c r="D306" i="5"/>
  <c r="E306" i="5"/>
  <c r="F306" i="5"/>
  <c r="G306" i="5"/>
  <c r="I306" i="5"/>
  <c r="N306" i="5"/>
  <c r="A307" i="5"/>
  <c r="B307" i="5"/>
  <c r="C307" i="5"/>
  <c r="D307" i="5"/>
  <c r="E307" i="5"/>
  <c r="F307" i="5"/>
  <c r="G307" i="5"/>
  <c r="I307" i="5"/>
  <c r="N307" i="5"/>
  <c r="A308" i="5"/>
  <c r="B308" i="5"/>
  <c r="C308" i="5"/>
  <c r="D308" i="5"/>
  <c r="E308" i="5"/>
  <c r="F308" i="5"/>
  <c r="G308" i="5"/>
  <c r="I308" i="5"/>
  <c r="N308" i="5"/>
  <c r="A309" i="5"/>
  <c r="B309" i="5"/>
  <c r="C309" i="5"/>
  <c r="D309" i="5"/>
  <c r="E309" i="5"/>
  <c r="F309" i="5"/>
  <c r="G309" i="5"/>
  <c r="I309" i="5"/>
  <c r="N309" i="5"/>
  <c r="A310" i="5"/>
  <c r="B310" i="5"/>
  <c r="C310" i="5"/>
  <c r="D310" i="5"/>
  <c r="E310" i="5"/>
  <c r="F310" i="5"/>
  <c r="G310" i="5"/>
  <c r="I310" i="5"/>
  <c r="N310" i="5"/>
  <c r="A311" i="5"/>
  <c r="B311" i="5"/>
  <c r="C311" i="5"/>
  <c r="D311" i="5"/>
  <c r="E311" i="5"/>
  <c r="F311" i="5"/>
  <c r="G311" i="5"/>
  <c r="I311" i="5"/>
  <c r="N311" i="5"/>
  <c r="A317" i="5"/>
  <c r="B317" i="5"/>
  <c r="C317" i="5"/>
  <c r="D317" i="5"/>
  <c r="E317" i="5"/>
  <c r="F317" i="5"/>
  <c r="G317" i="5"/>
  <c r="I317" i="5"/>
  <c r="N317" i="5"/>
  <c r="A318" i="5"/>
  <c r="B318" i="5"/>
  <c r="C318" i="5"/>
  <c r="D318" i="5"/>
  <c r="E318" i="5"/>
  <c r="F318" i="5"/>
  <c r="G318" i="5"/>
  <c r="I318" i="5"/>
  <c r="N318" i="5"/>
  <c r="A319" i="5"/>
  <c r="B319" i="5"/>
  <c r="C319" i="5"/>
  <c r="D319" i="5"/>
  <c r="E319" i="5"/>
  <c r="F319" i="5"/>
  <c r="G319" i="5"/>
  <c r="I319" i="5"/>
  <c r="N319" i="5"/>
  <c r="A320" i="5"/>
  <c r="B320" i="5"/>
  <c r="C320" i="5"/>
  <c r="D320" i="5"/>
  <c r="E320" i="5"/>
  <c r="F320" i="5"/>
  <c r="G320" i="5"/>
  <c r="I320" i="5"/>
  <c r="N320" i="5"/>
  <c r="A321" i="5"/>
  <c r="B321" i="5"/>
  <c r="C321" i="5"/>
  <c r="D321" i="5"/>
  <c r="E321" i="5"/>
  <c r="F321" i="5"/>
  <c r="G321" i="5"/>
  <c r="I321" i="5"/>
  <c r="N321" i="5"/>
  <c r="A322" i="5"/>
  <c r="B322" i="5"/>
  <c r="C322" i="5"/>
  <c r="D322" i="5"/>
  <c r="E322" i="5"/>
  <c r="F322" i="5"/>
  <c r="G322" i="5"/>
  <c r="I322" i="5"/>
  <c r="N322" i="5"/>
  <c r="A323" i="5"/>
  <c r="B323" i="5"/>
  <c r="C323" i="5"/>
  <c r="D323" i="5"/>
  <c r="E323" i="5"/>
  <c r="F323" i="5"/>
  <c r="G323" i="5"/>
  <c r="I323" i="5"/>
  <c r="N323" i="5"/>
  <c r="A324" i="5"/>
  <c r="B324" i="5"/>
  <c r="C324" i="5"/>
  <c r="D324" i="5"/>
  <c r="E324" i="5"/>
  <c r="F324" i="5"/>
  <c r="G324" i="5"/>
  <c r="I324" i="5"/>
  <c r="N324" i="5"/>
  <c r="A325" i="5"/>
  <c r="B325" i="5"/>
  <c r="C325" i="5"/>
  <c r="D325" i="5"/>
  <c r="E325" i="5"/>
  <c r="F325" i="5"/>
  <c r="G325" i="5"/>
  <c r="I325" i="5"/>
  <c r="N325" i="5"/>
  <c r="A326" i="5"/>
  <c r="B326" i="5"/>
  <c r="C326" i="5"/>
  <c r="D326" i="5"/>
  <c r="E326" i="5"/>
  <c r="F326" i="5"/>
  <c r="G326" i="5"/>
  <c r="I326" i="5"/>
  <c r="N326" i="5"/>
  <c r="A327" i="5"/>
  <c r="B327" i="5"/>
  <c r="C327" i="5"/>
  <c r="D327" i="5"/>
  <c r="E327" i="5"/>
  <c r="F327" i="5"/>
  <c r="G327" i="5"/>
  <c r="I327" i="5"/>
  <c r="N327" i="5"/>
  <c r="A328" i="5"/>
  <c r="B328" i="5"/>
  <c r="C328" i="5"/>
  <c r="D328" i="5"/>
  <c r="E328" i="5"/>
  <c r="F328" i="5"/>
  <c r="G328" i="5"/>
  <c r="I328" i="5"/>
  <c r="N328" i="5"/>
  <c r="A329" i="5"/>
  <c r="B329" i="5"/>
  <c r="C329" i="5"/>
  <c r="D329" i="5"/>
  <c r="E329" i="5"/>
  <c r="F329" i="5"/>
  <c r="G329" i="5"/>
  <c r="I329" i="5"/>
  <c r="N329" i="5"/>
  <c r="A330" i="5"/>
  <c r="B330" i="5"/>
  <c r="C330" i="5"/>
  <c r="D330" i="5"/>
  <c r="E330" i="5"/>
  <c r="F330" i="5"/>
  <c r="G330" i="5"/>
  <c r="I330" i="5"/>
  <c r="N330" i="5"/>
  <c r="A331" i="5"/>
  <c r="B331" i="5"/>
  <c r="C331" i="5"/>
  <c r="D331" i="5"/>
  <c r="E331" i="5"/>
  <c r="F331" i="5"/>
  <c r="G331" i="5"/>
  <c r="I331" i="5"/>
  <c r="N331" i="5"/>
  <c r="A332" i="5"/>
  <c r="B332" i="5"/>
  <c r="C332" i="5"/>
  <c r="D332" i="5"/>
  <c r="E332" i="5"/>
  <c r="F332" i="5"/>
  <c r="G332" i="5"/>
  <c r="I332" i="5"/>
  <c r="N332" i="5"/>
  <c r="A333" i="5"/>
  <c r="B333" i="5"/>
  <c r="C333" i="5"/>
  <c r="D333" i="5"/>
  <c r="E333" i="5"/>
  <c r="F333" i="5"/>
  <c r="G333" i="5"/>
  <c r="I333" i="5"/>
  <c r="N333" i="5"/>
  <c r="A334" i="5"/>
  <c r="B334" i="5"/>
  <c r="C334" i="5"/>
  <c r="D334" i="5"/>
  <c r="E334" i="5"/>
  <c r="F334" i="5"/>
  <c r="G334" i="5"/>
  <c r="I334" i="5"/>
  <c r="N334" i="5"/>
  <c r="A335" i="5"/>
  <c r="B335" i="5"/>
  <c r="C335" i="5"/>
  <c r="D335" i="5"/>
  <c r="E335" i="5"/>
  <c r="F335" i="5"/>
  <c r="G335" i="5"/>
  <c r="I335" i="5"/>
  <c r="N335" i="5"/>
  <c r="A336" i="5"/>
  <c r="B336" i="5"/>
  <c r="C336" i="5"/>
  <c r="D336" i="5"/>
  <c r="E336" i="5"/>
  <c r="F336" i="5"/>
  <c r="G336" i="5"/>
  <c r="I336" i="5"/>
  <c r="N336" i="5"/>
  <c r="A337" i="5"/>
  <c r="B337" i="5"/>
  <c r="C337" i="5"/>
  <c r="D337" i="5"/>
  <c r="E337" i="5"/>
  <c r="F337" i="5"/>
  <c r="G337" i="5"/>
  <c r="I337" i="5"/>
  <c r="N337" i="5"/>
  <c r="A338" i="5"/>
  <c r="B338" i="5"/>
  <c r="C338" i="5"/>
  <c r="D338" i="5"/>
  <c r="E338" i="5"/>
  <c r="F338" i="5"/>
  <c r="G338" i="5"/>
  <c r="I338" i="5"/>
  <c r="N338" i="5"/>
  <c r="A339" i="5"/>
  <c r="B339" i="5"/>
  <c r="C339" i="5"/>
  <c r="D339" i="5"/>
  <c r="E339" i="5"/>
  <c r="F339" i="5"/>
  <c r="G339" i="5"/>
  <c r="I339" i="5"/>
  <c r="N339" i="5"/>
  <c r="A340" i="5"/>
  <c r="B340" i="5"/>
  <c r="C340" i="5"/>
  <c r="D340" i="5"/>
  <c r="E340" i="5"/>
  <c r="F340" i="5"/>
  <c r="G340" i="5"/>
  <c r="I340" i="5"/>
  <c r="N340" i="5"/>
  <c r="A341" i="5"/>
  <c r="B341" i="5"/>
  <c r="C341" i="5"/>
  <c r="D341" i="5"/>
  <c r="E341" i="5"/>
  <c r="F341" i="5"/>
  <c r="G341" i="5"/>
  <c r="I341" i="5"/>
  <c r="N341" i="5"/>
  <c r="A342" i="5"/>
  <c r="B342" i="5"/>
  <c r="C342" i="5"/>
  <c r="D342" i="5"/>
  <c r="E342" i="5"/>
  <c r="F342" i="5"/>
  <c r="G342" i="5"/>
  <c r="I342" i="5"/>
  <c r="N342" i="5"/>
  <c r="A343" i="5"/>
  <c r="B343" i="5"/>
  <c r="C343" i="5"/>
  <c r="D343" i="5"/>
  <c r="E343" i="5"/>
  <c r="F343" i="5"/>
  <c r="G343" i="5"/>
  <c r="I343" i="5"/>
  <c r="N343" i="5"/>
  <c r="A344" i="5"/>
  <c r="B344" i="5"/>
  <c r="C344" i="5"/>
  <c r="D344" i="5"/>
  <c r="E344" i="5"/>
  <c r="F344" i="5"/>
  <c r="G344" i="5"/>
  <c r="I344" i="5"/>
  <c r="N344" i="5"/>
  <c r="A345" i="5"/>
  <c r="B345" i="5"/>
  <c r="C345" i="5"/>
  <c r="D345" i="5"/>
  <c r="E345" i="5"/>
  <c r="F345" i="5"/>
  <c r="G345" i="5"/>
  <c r="I345" i="5"/>
  <c r="N345" i="5"/>
  <c r="A351" i="5"/>
  <c r="B351" i="5"/>
  <c r="C351" i="5"/>
  <c r="D351" i="5"/>
  <c r="E351" i="5"/>
  <c r="F351" i="5"/>
  <c r="G351" i="5"/>
  <c r="I351" i="5"/>
  <c r="N351" i="5"/>
  <c r="A352" i="5"/>
  <c r="B352" i="5"/>
  <c r="C352" i="5"/>
  <c r="D352" i="5"/>
  <c r="E352" i="5"/>
  <c r="F352" i="5"/>
  <c r="G352" i="5"/>
  <c r="I352" i="5"/>
  <c r="N352" i="5"/>
  <c r="A353" i="5"/>
  <c r="B353" i="5"/>
  <c r="C353" i="5"/>
  <c r="D353" i="5"/>
  <c r="E353" i="5"/>
  <c r="F353" i="5"/>
  <c r="G353" i="5"/>
  <c r="I353" i="5"/>
  <c r="N353" i="5"/>
  <c r="A354" i="5"/>
  <c r="B354" i="5"/>
  <c r="C354" i="5"/>
  <c r="D354" i="5"/>
  <c r="E354" i="5"/>
  <c r="F354" i="5"/>
  <c r="G354" i="5"/>
  <c r="I354" i="5"/>
  <c r="N354" i="5"/>
  <c r="A355" i="5"/>
  <c r="B355" i="5"/>
  <c r="C355" i="5"/>
  <c r="D355" i="5"/>
  <c r="E355" i="5"/>
  <c r="F355" i="5"/>
  <c r="G355" i="5"/>
  <c r="I355" i="5"/>
  <c r="N355" i="5"/>
  <c r="A356" i="5"/>
  <c r="B356" i="5"/>
  <c r="C356" i="5"/>
  <c r="D356" i="5"/>
  <c r="E356" i="5"/>
  <c r="F356" i="5"/>
  <c r="G356" i="5"/>
  <c r="I356" i="5"/>
  <c r="N356" i="5"/>
  <c r="A357" i="5"/>
  <c r="B357" i="5"/>
  <c r="C357" i="5"/>
  <c r="D357" i="5"/>
  <c r="E357" i="5"/>
  <c r="F357" i="5"/>
  <c r="G357" i="5"/>
  <c r="I357" i="5"/>
  <c r="N357" i="5"/>
  <c r="A358" i="5"/>
  <c r="B358" i="5"/>
  <c r="C358" i="5"/>
  <c r="D358" i="5"/>
  <c r="E358" i="5"/>
  <c r="F358" i="5"/>
  <c r="G358" i="5"/>
  <c r="I358" i="5"/>
  <c r="N358" i="5"/>
  <c r="A359" i="5"/>
  <c r="B359" i="5"/>
  <c r="C359" i="5"/>
  <c r="D359" i="5"/>
  <c r="E359" i="5"/>
  <c r="F359" i="5"/>
  <c r="G359" i="5"/>
  <c r="I359" i="5"/>
  <c r="N359" i="5"/>
  <c r="A360" i="5"/>
  <c r="B360" i="5"/>
  <c r="C360" i="5"/>
  <c r="D360" i="5"/>
  <c r="E360" i="5"/>
  <c r="F360" i="5"/>
  <c r="G360" i="5"/>
  <c r="I360" i="5"/>
  <c r="N360" i="5"/>
  <c r="A361" i="5"/>
  <c r="B361" i="5"/>
  <c r="C361" i="5"/>
  <c r="D361" i="5"/>
  <c r="E361" i="5"/>
  <c r="F361" i="5"/>
  <c r="G361" i="5"/>
  <c r="I361" i="5"/>
  <c r="N361" i="5"/>
  <c r="A362" i="5"/>
  <c r="B362" i="5"/>
  <c r="C362" i="5"/>
  <c r="D362" i="5"/>
  <c r="E362" i="5"/>
  <c r="F362" i="5"/>
  <c r="G362" i="5"/>
  <c r="I362" i="5"/>
  <c r="N362" i="5"/>
  <c r="A363" i="5"/>
  <c r="B363" i="5"/>
  <c r="C363" i="5"/>
  <c r="D363" i="5"/>
  <c r="E363" i="5"/>
  <c r="F363" i="5"/>
  <c r="G363" i="5"/>
  <c r="I363" i="5"/>
  <c r="N363" i="5"/>
  <c r="A364" i="5"/>
  <c r="B364" i="5"/>
  <c r="C364" i="5"/>
  <c r="D364" i="5"/>
  <c r="E364" i="5"/>
  <c r="F364" i="5"/>
  <c r="G364" i="5"/>
  <c r="I364" i="5"/>
  <c r="N364" i="5"/>
  <c r="A365" i="5"/>
  <c r="B365" i="5"/>
  <c r="C365" i="5"/>
  <c r="D365" i="5"/>
  <c r="E365" i="5"/>
  <c r="F365" i="5"/>
  <c r="G365" i="5"/>
  <c r="I365" i="5"/>
  <c r="N365" i="5"/>
  <c r="A366" i="5"/>
  <c r="B366" i="5"/>
  <c r="C366" i="5"/>
  <c r="D366" i="5"/>
  <c r="E366" i="5"/>
  <c r="F366" i="5"/>
  <c r="G366" i="5"/>
  <c r="I366" i="5"/>
  <c r="N366" i="5"/>
  <c r="A367" i="5"/>
  <c r="B367" i="5"/>
  <c r="C367" i="5"/>
  <c r="D367" i="5"/>
  <c r="E367" i="5"/>
  <c r="F367" i="5"/>
  <c r="G367" i="5"/>
  <c r="I367" i="5"/>
  <c r="N367" i="5"/>
  <c r="A368" i="5"/>
  <c r="B368" i="5"/>
  <c r="C368" i="5"/>
  <c r="D368" i="5"/>
  <c r="E368" i="5"/>
  <c r="F368" i="5"/>
  <c r="G368" i="5"/>
  <c r="I368" i="5"/>
  <c r="N368" i="5"/>
  <c r="A369" i="5"/>
  <c r="B369" i="5"/>
  <c r="C369" i="5"/>
  <c r="D369" i="5"/>
  <c r="E369" i="5"/>
  <c r="F369" i="5"/>
  <c r="G369" i="5"/>
  <c r="I369" i="5"/>
  <c r="N369" i="5"/>
  <c r="A370" i="5"/>
  <c r="B370" i="5"/>
  <c r="C370" i="5"/>
  <c r="D370" i="5"/>
  <c r="E370" i="5"/>
  <c r="F370" i="5"/>
  <c r="G370" i="5"/>
  <c r="I370" i="5"/>
  <c r="N370" i="5"/>
  <c r="A371" i="5"/>
  <c r="B371" i="5"/>
  <c r="C371" i="5"/>
  <c r="D371" i="5"/>
  <c r="E371" i="5"/>
  <c r="F371" i="5"/>
  <c r="G371" i="5"/>
  <c r="I371" i="5"/>
  <c r="N371" i="5"/>
  <c r="A372" i="5"/>
  <c r="B372" i="5"/>
  <c r="C372" i="5"/>
  <c r="D372" i="5"/>
  <c r="E372" i="5"/>
  <c r="F372" i="5"/>
  <c r="G372" i="5"/>
  <c r="I372" i="5"/>
  <c r="N372" i="5"/>
  <c r="A373" i="5"/>
  <c r="B373" i="5"/>
  <c r="C373" i="5"/>
  <c r="D373" i="5"/>
  <c r="E373" i="5"/>
  <c r="F373" i="5"/>
  <c r="G373" i="5"/>
  <c r="I373" i="5"/>
  <c r="N373" i="5"/>
  <c r="A374" i="5"/>
  <c r="B374" i="5"/>
  <c r="C374" i="5"/>
  <c r="D374" i="5"/>
  <c r="E374" i="5"/>
  <c r="F374" i="5"/>
  <c r="G374" i="5"/>
  <c r="I374" i="5"/>
  <c r="N374" i="5"/>
  <c r="A375" i="5"/>
  <c r="B375" i="5"/>
  <c r="C375" i="5"/>
  <c r="D375" i="5"/>
  <c r="E375" i="5"/>
  <c r="F375" i="5"/>
  <c r="G375" i="5"/>
  <c r="I375" i="5"/>
  <c r="N375" i="5"/>
  <c r="A376" i="5"/>
  <c r="B376" i="5"/>
  <c r="C376" i="5"/>
  <c r="D376" i="5"/>
  <c r="E376" i="5"/>
  <c r="F376" i="5"/>
  <c r="G376" i="5"/>
  <c r="I376" i="5"/>
  <c r="N376" i="5"/>
  <c r="A377" i="5"/>
  <c r="B377" i="5"/>
  <c r="C377" i="5"/>
  <c r="D377" i="5"/>
  <c r="E377" i="5"/>
  <c r="F377" i="5"/>
  <c r="G377" i="5"/>
  <c r="I377" i="5"/>
  <c r="N377" i="5"/>
  <c r="A378" i="5"/>
  <c r="B378" i="5"/>
  <c r="C378" i="5"/>
  <c r="D378" i="5"/>
  <c r="E378" i="5"/>
  <c r="F378" i="5"/>
  <c r="G378" i="5"/>
  <c r="I378" i="5"/>
  <c r="N378" i="5"/>
  <c r="A379" i="5"/>
  <c r="B379" i="5"/>
  <c r="C379" i="5"/>
  <c r="D379" i="5"/>
  <c r="E379" i="5"/>
  <c r="F379" i="5"/>
  <c r="G379" i="5"/>
  <c r="I379" i="5"/>
  <c r="N379" i="5"/>
  <c r="A385" i="5"/>
  <c r="B385" i="5"/>
  <c r="C385" i="5"/>
  <c r="D385" i="5"/>
  <c r="E385" i="5"/>
  <c r="F385" i="5"/>
  <c r="G385" i="5"/>
  <c r="I385" i="5"/>
  <c r="N385" i="5"/>
  <c r="A386" i="5"/>
  <c r="B386" i="5"/>
  <c r="C386" i="5"/>
  <c r="D386" i="5"/>
  <c r="E386" i="5"/>
  <c r="F386" i="5"/>
  <c r="G386" i="5"/>
  <c r="I386" i="5"/>
  <c r="N386" i="5"/>
  <c r="A387" i="5"/>
  <c r="B387" i="5"/>
  <c r="C387" i="5"/>
  <c r="D387" i="5"/>
  <c r="E387" i="5"/>
  <c r="F387" i="5"/>
  <c r="G387" i="5"/>
  <c r="I387" i="5"/>
  <c r="N387" i="5"/>
  <c r="A388" i="5"/>
  <c r="B388" i="5"/>
  <c r="C388" i="5"/>
  <c r="D388" i="5"/>
  <c r="E388" i="5"/>
  <c r="F388" i="5"/>
  <c r="G388" i="5"/>
  <c r="I388" i="5"/>
  <c r="N388" i="5"/>
  <c r="A389" i="5"/>
  <c r="B389" i="5"/>
  <c r="C389" i="5"/>
  <c r="D389" i="5"/>
  <c r="E389" i="5"/>
  <c r="F389" i="5"/>
  <c r="G389" i="5"/>
  <c r="I389" i="5"/>
  <c r="N389" i="5"/>
  <c r="A390" i="5"/>
  <c r="B390" i="5"/>
  <c r="C390" i="5"/>
  <c r="D390" i="5"/>
  <c r="E390" i="5"/>
  <c r="F390" i="5"/>
  <c r="G390" i="5"/>
  <c r="I390" i="5"/>
  <c r="N390" i="5"/>
  <c r="A391" i="5"/>
  <c r="B391" i="5"/>
  <c r="C391" i="5"/>
  <c r="D391" i="5"/>
  <c r="E391" i="5"/>
  <c r="F391" i="5"/>
  <c r="G391" i="5"/>
  <c r="I391" i="5"/>
  <c r="N391" i="5"/>
  <c r="A392" i="5"/>
  <c r="B392" i="5"/>
  <c r="C392" i="5"/>
  <c r="D392" i="5"/>
  <c r="E392" i="5"/>
  <c r="F392" i="5"/>
  <c r="G392" i="5"/>
  <c r="I392" i="5"/>
  <c r="N392" i="5"/>
  <c r="A393" i="5"/>
  <c r="B393" i="5"/>
  <c r="C393" i="5"/>
  <c r="D393" i="5"/>
  <c r="E393" i="5"/>
  <c r="F393" i="5"/>
  <c r="G393" i="5"/>
  <c r="I393" i="5"/>
  <c r="N393" i="5"/>
  <c r="A394" i="5"/>
  <c r="B394" i="5"/>
  <c r="C394" i="5"/>
  <c r="D394" i="5"/>
  <c r="E394" i="5"/>
  <c r="F394" i="5"/>
  <c r="G394" i="5"/>
  <c r="I394" i="5"/>
  <c r="N394" i="5"/>
  <c r="A395" i="5"/>
  <c r="B395" i="5"/>
  <c r="C395" i="5"/>
  <c r="D395" i="5"/>
  <c r="E395" i="5"/>
  <c r="F395" i="5"/>
  <c r="G395" i="5"/>
  <c r="I395" i="5"/>
  <c r="N395" i="5"/>
  <c r="A396" i="5"/>
  <c r="B396" i="5"/>
  <c r="C396" i="5"/>
  <c r="D396" i="5"/>
  <c r="E396" i="5"/>
  <c r="F396" i="5"/>
  <c r="G396" i="5"/>
  <c r="I396" i="5"/>
  <c r="N396" i="5"/>
  <c r="A397" i="5"/>
  <c r="B397" i="5"/>
  <c r="C397" i="5"/>
  <c r="D397" i="5"/>
  <c r="E397" i="5"/>
  <c r="F397" i="5"/>
  <c r="G397" i="5"/>
  <c r="I397" i="5"/>
  <c r="N397" i="5"/>
  <c r="A398" i="5"/>
  <c r="B398" i="5"/>
  <c r="C398" i="5"/>
  <c r="D398" i="5"/>
  <c r="E398" i="5"/>
  <c r="F398" i="5"/>
  <c r="G398" i="5"/>
  <c r="I398" i="5"/>
  <c r="N398" i="5"/>
  <c r="A399" i="5"/>
  <c r="B399" i="5"/>
  <c r="C399" i="5"/>
  <c r="D399" i="5"/>
  <c r="E399" i="5"/>
  <c r="F399" i="5"/>
  <c r="G399" i="5"/>
  <c r="I399" i="5"/>
  <c r="N399" i="5"/>
  <c r="A400" i="5"/>
  <c r="B400" i="5"/>
  <c r="C400" i="5"/>
  <c r="D400" i="5"/>
  <c r="E400" i="5"/>
  <c r="F400" i="5"/>
  <c r="G400" i="5"/>
  <c r="I400" i="5"/>
  <c r="N400" i="5"/>
  <c r="A401" i="5"/>
  <c r="B401" i="5"/>
  <c r="C401" i="5"/>
  <c r="D401" i="5"/>
  <c r="E401" i="5"/>
  <c r="F401" i="5"/>
  <c r="G401" i="5"/>
  <c r="I401" i="5"/>
  <c r="N401" i="5"/>
  <c r="A402" i="5"/>
  <c r="B402" i="5"/>
  <c r="C402" i="5"/>
  <c r="D402" i="5"/>
  <c r="E402" i="5"/>
  <c r="F402" i="5"/>
  <c r="G402" i="5"/>
  <c r="I402" i="5"/>
  <c r="N402" i="5"/>
  <c r="A403" i="5"/>
  <c r="B403" i="5"/>
  <c r="C403" i="5"/>
  <c r="D403" i="5"/>
  <c r="E403" i="5"/>
  <c r="F403" i="5"/>
  <c r="G403" i="5"/>
  <c r="I403" i="5"/>
  <c r="N403" i="5"/>
  <c r="A404" i="5"/>
  <c r="B404" i="5"/>
  <c r="C404" i="5"/>
  <c r="D404" i="5"/>
  <c r="E404" i="5"/>
  <c r="F404" i="5"/>
  <c r="G404" i="5"/>
  <c r="I404" i="5"/>
  <c r="N404" i="5"/>
  <c r="A405" i="5"/>
  <c r="B405" i="5"/>
  <c r="C405" i="5"/>
  <c r="D405" i="5"/>
  <c r="E405" i="5"/>
  <c r="F405" i="5"/>
  <c r="G405" i="5"/>
  <c r="I405" i="5"/>
  <c r="N405" i="5"/>
  <c r="A406" i="5"/>
  <c r="B406" i="5"/>
  <c r="C406" i="5"/>
  <c r="D406" i="5"/>
  <c r="E406" i="5"/>
  <c r="F406" i="5"/>
  <c r="G406" i="5"/>
  <c r="I406" i="5"/>
  <c r="N406" i="5"/>
  <c r="A407" i="5"/>
  <c r="B407" i="5"/>
  <c r="C407" i="5"/>
  <c r="D407" i="5"/>
  <c r="E407" i="5"/>
  <c r="F407" i="5"/>
  <c r="G407" i="5"/>
  <c r="I407" i="5"/>
  <c r="N407" i="5"/>
  <c r="A408" i="5"/>
  <c r="B408" i="5"/>
  <c r="C408" i="5"/>
  <c r="D408" i="5"/>
  <c r="E408" i="5"/>
  <c r="F408" i="5"/>
  <c r="G408" i="5"/>
  <c r="I408" i="5"/>
  <c r="N408" i="5"/>
  <c r="A409" i="5"/>
  <c r="B409" i="5"/>
  <c r="C409" i="5"/>
  <c r="D409" i="5"/>
  <c r="E409" i="5"/>
  <c r="F409" i="5"/>
  <c r="G409" i="5"/>
  <c r="I409" i="5"/>
  <c r="N409" i="5"/>
  <c r="A410" i="5"/>
  <c r="B410" i="5"/>
  <c r="C410" i="5"/>
  <c r="D410" i="5"/>
  <c r="E410" i="5"/>
  <c r="F410" i="5"/>
  <c r="G410" i="5"/>
  <c r="I410" i="5"/>
  <c r="N410" i="5"/>
  <c r="A411" i="5"/>
  <c r="B411" i="5"/>
  <c r="C411" i="5"/>
  <c r="D411" i="5"/>
  <c r="E411" i="5"/>
  <c r="F411" i="5"/>
  <c r="G411" i="5"/>
  <c r="I411" i="5"/>
  <c r="N411" i="5"/>
  <c r="A412" i="5"/>
  <c r="B412" i="5"/>
  <c r="C412" i="5"/>
  <c r="D412" i="5"/>
  <c r="E412" i="5"/>
  <c r="F412" i="5"/>
  <c r="G412" i="5"/>
  <c r="I412" i="5"/>
  <c r="N412" i="5"/>
  <c r="A413" i="5"/>
  <c r="B413" i="5"/>
  <c r="C413" i="5"/>
  <c r="D413" i="5"/>
  <c r="E413" i="5"/>
  <c r="F413" i="5"/>
  <c r="G413" i="5"/>
  <c r="I413" i="5"/>
  <c r="N413" i="5"/>
  <c r="A419" i="5"/>
  <c r="B419" i="5"/>
  <c r="C419" i="5"/>
  <c r="D419" i="5"/>
  <c r="E419" i="5"/>
  <c r="F419" i="5"/>
  <c r="G419" i="5"/>
  <c r="I419" i="5"/>
  <c r="N419" i="5"/>
  <c r="A420" i="5"/>
  <c r="B420" i="5"/>
  <c r="C420" i="5"/>
  <c r="D420" i="5"/>
  <c r="E420" i="5"/>
  <c r="F420" i="5"/>
  <c r="G420" i="5"/>
  <c r="I420" i="5"/>
  <c r="N420" i="5"/>
  <c r="A421" i="5"/>
  <c r="B421" i="5"/>
  <c r="C421" i="5"/>
  <c r="D421" i="5"/>
  <c r="E421" i="5"/>
  <c r="F421" i="5"/>
  <c r="G421" i="5"/>
  <c r="I421" i="5"/>
  <c r="N421" i="5"/>
  <c r="A422" i="5"/>
  <c r="B422" i="5"/>
  <c r="C422" i="5"/>
  <c r="D422" i="5"/>
  <c r="E422" i="5"/>
  <c r="F422" i="5"/>
  <c r="G422" i="5"/>
  <c r="I422" i="5"/>
  <c r="N422" i="5"/>
  <c r="A423" i="5"/>
  <c r="B423" i="5"/>
  <c r="C423" i="5"/>
  <c r="D423" i="5"/>
  <c r="E423" i="5"/>
  <c r="F423" i="5"/>
  <c r="G423" i="5"/>
  <c r="I423" i="5"/>
  <c r="N423" i="5"/>
  <c r="A424" i="5"/>
  <c r="B424" i="5"/>
  <c r="C424" i="5"/>
  <c r="D424" i="5"/>
  <c r="E424" i="5"/>
  <c r="F424" i="5"/>
  <c r="G424" i="5"/>
  <c r="I424" i="5"/>
  <c r="N424" i="5"/>
  <c r="A425" i="5"/>
  <c r="B425" i="5"/>
  <c r="C425" i="5"/>
  <c r="D425" i="5"/>
  <c r="E425" i="5"/>
  <c r="F425" i="5"/>
  <c r="G425" i="5"/>
  <c r="I425" i="5"/>
  <c r="N425" i="5"/>
  <c r="A426" i="5"/>
  <c r="B426" i="5"/>
  <c r="C426" i="5"/>
  <c r="D426" i="5"/>
  <c r="E426" i="5"/>
  <c r="F426" i="5"/>
  <c r="G426" i="5"/>
  <c r="I426" i="5"/>
  <c r="N426" i="5"/>
  <c r="A427" i="5"/>
  <c r="B427" i="5"/>
  <c r="C427" i="5"/>
  <c r="D427" i="5"/>
  <c r="E427" i="5"/>
  <c r="F427" i="5"/>
  <c r="G427" i="5"/>
  <c r="I427" i="5"/>
  <c r="N427" i="5"/>
  <c r="A428" i="5"/>
  <c r="B428" i="5"/>
  <c r="C428" i="5"/>
  <c r="D428" i="5"/>
  <c r="E428" i="5"/>
  <c r="F428" i="5"/>
  <c r="G428" i="5"/>
  <c r="I428" i="5"/>
  <c r="N428" i="5"/>
  <c r="A429" i="5"/>
  <c r="B429" i="5"/>
  <c r="C429" i="5"/>
  <c r="D429" i="5"/>
  <c r="E429" i="5"/>
  <c r="F429" i="5"/>
  <c r="G429" i="5"/>
  <c r="I429" i="5"/>
  <c r="N429" i="5"/>
  <c r="A430" i="5"/>
  <c r="B430" i="5"/>
  <c r="C430" i="5"/>
  <c r="D430" i="5"/>
  <c r="E430" i="5"/>
  <c r="F430" i="5"/>
  <c r="G430" i="5"/>
  <c r="I430" i="5"/>
  <c r="N430" i="5"/>
  <c r="A431" i="5"/>
  <c r="B431" i="5"/>
  <c r="C431" i="5"/>
  <c r="D431" i="5"/>
  <c r="E431" i="5"/>
  <c r="F431" i="5"/>
  <c r="G431" i="5"/>
  <c r="I431" i="5"/>
  <c r="N431" i="5"/>
  <c r="A432" i="5"/>
  <c r="B432" i="5"/>
  <c r="C432" i="5"/>
  <c r="D432" i="5"/>
  <c r="E432" i="5"/>
  <c r="F432" i="5"/>
  <c r="G432" i="5"/>
  <c r="I432" i="5"/>
  <c r="N432" i="5"/>
  <c r="A433" i="5"/>
  <c r="B433" i="5"/>
  <c r="C433" i="5"/>
  <c r="D433" i="5"/>
  <c r="E433" i="5"/>
  <c r="F433" i="5"/>
  <c r="G433" i="5"/>
  <c r="I433" i="5"/>
  <c r="N433" i="5"/>
  <c r="A434" i="5"/>
  <c r="B434" i="5"/>
  <c r="C434" i="5"/>
  <c r="D434" i="5"/>
  <c r="E434" i="5"/>
  <c r="F434" i="5"/>
  <c r="G434" i="5"/>
  <c r="I434" i="5"/>
  <c r="N434" i="5"/>
  <c r="A435" i="5"/>
  <c r="B435" i="5"/>
  <c r="C435" i="5"/>
  <c r="D435" i="5"/>
  <c r="E435" i="5"/>
  <c r="F435" i="5"/>
  <c r="G435" i="5"/>
  <c r="I435" i="5"/>
  <c r="N435" i="5"/>
  <c r="A436" i="5"/>
  <c r="B436" i="5"/>
  <c r="C436" i="5"/>
  <c r="D436" i="5"/>
  <c r="E436" i="5"/>
  <c r="F436" i="5"/>
  <c r="G436" i="5"/>
  <c r="I436" i="5"/>
  <c r="N436" i="5"/>
  <c r="A437" i="5"/>
  <c r="B437" i="5"/>
  <c r="C437" i="5"/>
  <c r="D437" i="5"/>
  <c r="E437" i="5"/>
  <c r="F437" i="5"/>
  <c r="G437" i="5"/>
  <c r="I437" i="5"/>
  <c r="N437" i="5"/>
  <c r="A438" i="5"/>
  <c r="B438" i="5"/>
  <c r="C438" i="5"/>
  <c r="D438" i="5"/>
  <c r="E438" i="5"/>
  <c r="F438" i="5"/>
  <c r="G438" i="5"/>
  <c r="I438" i="5"/>
  <c r="N438" i="5"/>
  <c r="A439" i="5"/>
  <c r="B439" i="5"/>
  <c r="C439" i="5"/>
  <c r="D439" i="5"/>
  <c r="E439" i="5"/>
  <c r="F439" i="5"/>
  <c r="G439" i="5"/>
  <c r="I439" i="5"/>
  <c r="N439" i="5"/>
  <c r="A440" i="5"/>
  <c r="B440" i="5"/>
  <c r="C440" i="5"/>
  <c r="D440" i="5"/>
  <c r="E440" i="5"/>
  <c r="F440" i="5"/>
  <c r="G440" i="5"/>
  <c r="I440" i="5"/>
  <c r="N440" i="5"/>
  <c r="A441" i="5"/>
  <c r="B441" i="5"/>
  <c r="C441" i="5"/>
  <c r="D441" i="5"/>
  <c r="E441" i="5"/>
  <c r="F441" i="5"/>
  <c r="G441" i="5"/>
  <c r="I441" i="5"/>
  <c r="N441" i="5"/>
  <c r="A442" i="5"/>
  <c r="B442" i="5"/>
  <c r="C442" i="5"/>
  <c r="D442" i="5"/>
  <c r="E442" i="5"/>
  <c r="F442" i="5"/>
  <c r="G442" i="5"/>
  <c r="I442" i="5"/>
  <c r="N442" i="5"/>
  <c r="A443" i="5"/>
  <c r="B443" i="5"/>
  <c r="C443" i="5"/>
  <c r="D443" i="5"/>
  <c r="E443" i="5"/>
  <c r="F443" i="5"/>
  <c r="G443" i="5"/>
  <c r="I443" i="5"/>
  <c r="N443" i="5"/>
  <c r="A444" i="5"/>
  <c r="B444" i="5"/>
  <c r="C444" i="5"/>
  <c r="D444" i="5"/>
  <c r="E444" i="5"/>
  <c r="F444" i="5"/>
  <c r="G444" i="5"/>
  <c r="I444" i="5"/>
  <c r="N444" i="5"/>
  <c r="A445" i="5"/>
  <c r="B445" i="5"/>
  <c r="C445" i="5"/>
  <c r="D445" i="5"/>
  <c r="E445" i="5"/>
  <c r="F445" i="5"/>
  <c r="G445" i="5"/>
  <c r="I445" i="5"/>
  <c r="N445" i="5"/>
  <c r="A446" i="5"/>
  <c r="B446" i="5"/>
  <c r="C446" i="5"/>
  <c r="D446" i="5"/>
  <c r="E446" i="5"/>
  <c r="F446" i="5"/>
  <c r="G446" i="5"/>
  <c r="I446" i="5"/>
  <c r="N446" i="5"/>
  <c r="A447" i="5"/>
  <c r="B447" i="5"/>
  <c r="C447" i="5"/>
  <c r="D447" i="5"/>
  <c r="E447" i="5"/>
  <c r="F447" i="5"/>
  <c r="G447" i="5"/>
  <c r="I447" i="5"/>
  <c r="N447" i="5"/>
  <c r="A453" i="5"/>
  <c r="B453" i="5"/>
  <c r="C453" i="5"/>
  <c r="D453" i="5"/>
  <c r="E453" i="5"/>
  <c r="F453" i="5"/>
  <c r="G453" i="5"/>
  <c r="I453" i="5"/>
  <c r="N453" i="5"/>
  <c r="A454" i="5"/>
  <c r="B454" i="5"/>
  <c r="C454" i="5"/>
  <c r="D454" i="5"/>
  <c r="E454" i="5"/>
  <c r="F454" i="5"/>
  <c r="G454" i="5"/>
  <c r="I454" i="5"/>
  <c r="N454" i="5"/>
  <c r="A455" i="5"/>
  <c r="B455" i="5"/>
  <c r="C455" i="5"/>
  <c r="D455" i="5"/>
  <c r="E455" i="5"/>
  <c r="F455" i="5"/>
  <c r="G455" i="5"/>
  <c r="I455" i="5"/>
  <c r="N455" i="5"/>
  <c r="A456" i="5"/>
  <c r="B456" i="5"/>
  <c r="C456" i="5"/>
  <c r="D456" i="5"/>
  <c r="E456" i="5"/>
  <c r="F456" i="5"/>
  <c r="G456" i="5"/>
  <c r="I456" i="5"/>
  <c r="N456" i="5"/>
  <c r="A457" i="5"/>
  <c r="B457" i="5"/>
  <c r="C457" i="5"/>
  <c r="D457" i="5"/>
  <c r="E457" i="5"/>
  <c r="F457" i="5"/>
  <c r="G457" i="5"/>
  <c r="I457" i="5"/>
  <c r="N457" i="5"/>
  <c r="A458" i="5"/>
  <c r="B458" i="5"/>
  <c r="C458" i="5"/>
  <c r="D458" i="5"/>
  <c r="E458" i="5"/>
  <c r="F458" i="5"/>
  <c r="G458" i="5"/>
  <c r="I458" i="5"/>
  <c r="N458" i="5"/>
  <c r="A459" i="5"/>
  <c r="B459" i="5"/>
  <c r="C459" i="5"/>
  <c r="D459" i="5"/>
  <c r="E459" i="5"/>
  <c r="F459" i="5"/>
  <c r="G459" i="5"/>
  <c r="I459" i="5"/>
  <c r="N459" i="5"/>
  <c r="A460" i="5"/>
  <c r="B460" i="5"/>
  <c r="C460" i="5"/>
  <c r="D460" i="5"/>
  <c r="E460" i="5"/>
  <c r="F460" i="5"/>
  <c r="G460" i="5"/>
  <c r="I460" i="5"/>
  <c r="N460" i="5"/>
  <c r="A461" i="5"/>
  <c r="B461" i="5"/>
  <c r="C461" i="5"/>
  <c r="D461" i="5"/>
  <c r="E461" i="5"/>
  <c r="F461" i="5"/>
  <c r="G461" i="5"/>
  <c r="I461" i="5"/>
  <c r="N461" i="5"/>
  <c r="A462" i="5"/>
  <c r="B462" i="5"/>
  <c r="C462" i="5"/>
  <c r="D462" i="5"/>
  <c r="E462" i="5"/>
  <c r="F462" i="5"/>
  <c r="G462" i="5"/>
  <c r="I462" i="5"/>
  <c r="N462" i="5"/>
  <c r="A463" i="5"/>
  <c r="B463" i="5"/>
  <c r="C463" i="5"/>
  <c r="D463" i="5"/>
  <c r="E463" i="5"/>
  <c r="F463" i="5"/>
  <c r="G463" i="5"/>
  <c r="I463" i="5"/>
  <c r="N463" i="5"/>
  <c r="A464" i="5"/>
  <c r="B464" i="5"/>
  <c r="C464" i="5"/>
  <c r="D464" i="5"/>
  <c r="E464" i="5"/>
  <c r="F464" i="5"/>
  <c r="G464" i="5"/>
  <c r="I464" i="5"/>
  <c r="N464" i="5"/>
  <c r="A465" i="5"/>
  <c r="B465" i="5"/>
  <c r="C465" i="5"/>
  <c r="D465" i="5"/>
  <c r="E465" i="5"/>
  <c r="F465" i="5"/>
  <c r="G465" i="5"/>
  <c r="I465" i="5"/>
  <c r="N465" i="5"/>
  <c r="A466" i="5"/>
  <c r="B466" i="5"/>
  <c r="C466" i="5"/>
  <c r="D466" i="5"/>
  <c r="E466" i="5"/>
  <c r="F466" i="5"/>
  <c r="G466" i="5"/>
  <c r="I466" i="5"/>
  <c r="N466" i="5"/>
  <c r="A467" i="5"/>
  <c r="B467" i="5"/>
  <c r="C467" i="5"/>
  <c r="D467" i="5"/>
  <c r="E467" i="5"/>
  <c r="F467" i="5"/>
  <c r="G467" i="5"/>
  <c r="I467" i="5"/>
  <c r="N467" i="5"/>
  <c r="A468" i="5"/>
  <c r="B468" i="5"/>
  <c r="C468" i="5"/>
  <c r="D468" i="5"/>
  <c r="E468" i="5"/>
  <c r="F468" i="5"/>
  <c r="G468" i="5"/>
  <c r="I468" i="5"/>
  <c r="N468" i="5"/>
  <c r="A469" i="5"/>
  <c r="B469" i="5"/>
  <c r="C469" i="5"/>
  <c r="D469" i="5"/>
  <c r="E469" i="5"/>
  <c r="F469" i="5"/>
  <c r="G469" i="5"/>
  <c r="I469" i="5"/>
  <c r="N469" i="5"/>
  <c r="A470" i="5"/>
  <c r="B470" i="5"/>
  <c r="C470" i="5"/>
  <c r="D470" i="5"/>
  <c r="E470" i="5"/>
  <c r="F470" i="5"/>
  <c r="G470" i="5"/>
  <c r="I470" i="5"/>
  <c r="N470" i="5"/>
  <c r="A471" i="5"/>
  <c r="B471" i="5"/>
  <c r="C471" i="5"/>
  <c r="D471" i="5"/>
  <c r="E471" i="5"/>
  <c r="F471" i="5"/>
  <c r="G471" i="5"/>
  <c r="I471" i="5"/>
  <c r="N471" i="5"/>
  <c r="A472" i="5"/>
  <c r="B472" i="5"/>
  <c r="C472" i="5"/>
  <c r="D472" i="5"/>
  <c r="E472" i="5"/>
  <c r="F472" i="5"/>
  <c r="G472" i="5"/>
  <c r="I472" i="5"/>
  <c r="N472" i="5"/>
  <c r="A473" i="5"/>
  <c r="B473" i="5"/>
  <c r="C473" i="5"/>
  <c r="D473" i="5"/>
  <c r="E473" i="5"/>
  <c r="F473" i="5"/>
  <c r="G473" i="5"/>
  <c r="I473" i="5"/>
  <c r="N473" i="5"/>
  <c r="A474" i="5"/>
  <c r="B474" i="5"/>
  <c r="C474" i="5"/>
  <c r="D474" i="5"/>
  <c r="E474" i="5"/>
  <c r="F474" i="5"/>
  <c r="G474" i="5"/>
  <c r="I474" i="5"/>
  <c r="N474" i="5"/>
  <c r="A475" i="5"/>
  <c r="B475" i="5"/>
  <c r="C475" i="5"/>
  <c r="D475" i="5"/>
  <c r="E475" i="5"/>
  <c r="F475" i="5"/>
  <c r="G475" i="5"/>
  <c r="I475" i="5"/>
  <c r="N475" i="5"/>
  <c r="A476" i="5"/>
  <c r="B476" i="5"/>
  <c r="C476" i="5"/>
  <c r="D476" i="5"/>
  <c r="E476" i="5"/>
  <c r="F476" i="5"/>
  <c r="G476" i="5"/>
  <c r="I476" i="5"/>
  <c r="N476" i="5"/>
  <c r="A477" i="5"/>
  <c r="B477" i="5"/>
  <c r="C477" i="5"/>
  <c r="D477" i="5"/>
  <c r="E477" i="5"/>
  <c r="F477" i="5"/>
  <c r="G477" i="5"/>
  <c r="I477" i="5"/>
  <c r="N477" i="5"/>
  <c r="A478" i="5"/>
  <c r="B478" i="5"/>
  <c r="C478" i="5"/>
  <c r="D478" i="5"/>
  <c r="E478" i="5"/>
  <c r="F478" i="5"/>
  <c r="G478" i="5"/>
  <c r="I478" i="5"/>
  <c r="N478" i="5"/>
  <c r="A479" i="5"/>
  <c r="B479" i="5"/>
  <c r="C479" i="5"/>
  <c r="D479" i="5"/>
  <c r="E479" i="5"/>
  <c r="F479" i="5"/>
  <c r="G479" i="5"/>
  <c r="I479" i="5"/>
  <c r="N479" i="5"/>
  <c r="A480" i="5"/>
  <c r="B480" i="5"/>
  <c r="C480" i="5"/>
  <c r="D480" i="5"/>
  <c r="E480" i="5"/>
  <c r="F480" i="5"/>
  <c r="G480" i="5"/>
  <c r="I480" i="5"/>
  <c r="N480" i="5"/>
  <c r="A481" i="5"/>
  <c r="B481" i="5"/>
  <c r="C481" i="5"/>
  <c r="D481" i="5"/>
  <c r="E481" i="5"/>
  <c r="F481" i="5"/>
  <c r="G481" i="5"/>
  <c r="I481" i="5"/>
  <c r="N481" i="5"/>
  <c r="A487" i="5"/>
  <c r="B487" i="5"/>
  <c r="C487" i="5"/>
  <c r="D487" i="5"/>
  <c r="E487" i="5"/>
  <c r="F487" i="5"/>
  <c r="G487" i="5"/>
  <c r="I487" i="5"/>
  <c r="N487" i="5"/>
  <c r="A488" i="5"/>
  <c r="B488" i="5"/>
  <c r="C488" i="5"/>
  <c r="D488" i="5"/>
  <c r="E488" i="5"/>
  <c r="F488" i="5"/>
  <c r="G488" i="5"/>
  <c r="I488" i="5"/>
  <c r="N488" i="5"/>
  <c r="A489" i="5"/>
  <c r="B489" i="5"/>
  <c r="C489" i="5"/>
  <c r="D489" i="5"/>
  <c r="E489" i="5"/>
  <c r="F489" i="5"/>
  <c r="G489" i="5"/>
  <c r="I489" i="5"/>
  <c r="N489" i="5"/>
  <c r="A490" i="5"/>
  <c r="B490" i="5"/>
  <c r="C490" i="5"/>
  <c r="D490" i="5"/>
  <c r="E490" i="5"/>
  <c r="F490" i="5"/>
  <c r="G490" i="5"/>
  <c r="I490" i="5"/>
  <c r="N490" i="5"/>
  <c r="A491" i="5"/>
  <c r="B491" i="5"/>
  <c r="C491" i="5"/>
  <c r="D491" i="5"/>
  <c r="E491" i="5"/>
  <c r="F491" i="5"/>
  <c r="G491" i="5"/>
  <c r="I491" i="5"/>
  <c r="N491" i="5"/>
  <c r="A492" i="5"/>
  <c r="B492" i="5"/>
  <c r="C492" i="5"/>
  <c r="D492" i="5"/>
  <c r="E492" i="5"/>
  <c r="F492" i="5"/>
  <c r="G492" i="5"/>
  <c r="I492" i="5"/>
  <c r="N492" i="5"/>
  <c r="A493" i="5"/>
  <c r="B493" i="5"/>
  <c r="C493" i="5"/>
  <c r="D493" i="5"/>
  <c r="E493" i="5"/>
  <c r="F493" i="5"/>
  <c r="G493" i="5"/>
  <c r="I493" i="5"/>
  <c r="N493" i="5"/>
  <c r="A494" i="5"/>
  <c r="B494" i="5"/>
  <c r="C494" i="5"/>
  <c r="D494" i="5"/>
  <c r="E494" i="5"/>
  <c r="F494" i="5"/>
  <c r="G494" i="5"/>
  <c r="I494" i="5"/>
  <c r="N494" i="5"/>
  <c r="A495" i="5"/>
  <c r="B495" i="5"/>
  <c r="C495" i="5"/>
  <c r="D495" i="5"/>
  <c r="E495" i="5"/>
  <c r="F495" i="5"/>
  <c r="G495" i="5"/>
  <c r="I495" i="5"/>
  <c r="N495" i="5"/>
  <c r="A496" i="5"/>
  <c r="B496" i="5"/>
  <c r="C496" i="5"/>
  <c r="D496" i="5"/>
  <c r="E496" i="5"/>
  <c r="F496" i="5"/>
  <c r="G496" i="5"/>
  <c r="I496" i="5"/>
  <c r="N496" i="5"/>
  <c r="A497" i="5"/>
  <c r="B497" i="5"/>
  <c r="C497" i="5"/>
  <c r="D497" i="5"/>
  <c r="E497" i="5"/>
  <c r="F497" i="5"/>
  <c r="G497" i="5"/>
  <c r="I497" i="5"/>
  <c r="N497" i="5"/>
  <c r="A498" i="5"/>
  <c r="B498" i="5"/>
  <c r="C498" i="5"/>
  <c r="D498" i="5"/>
  <c r="E498" i="5"/>
  <c r="F498" i="5"/>
  <c r="G498" i="5"/>
  <c r="I498" i="5"/>
  <c r="N498" i="5"/>
  <c r="A499" i="5"/>
  <c r="B499" i="5"/>
  <c r="C499" i="5"/>
  <c r="D499" i="5"/>
  <c r="E499" i="5"/>
  <c r="F499" i="5"/>
  <c r="G499" i="5"/>
  <c r="I499" i="5"/>
  <c r="N499" i="5"/>
  <c r="A500" i="5"/>
  <c r="B500" i="5"/>
  <c r="C500" i="5"/>
  <c r="D500" i="5"/>
  <c r="E500" i="5"/>
  <c r="F500" i="5"/>
  <c r="G500" i="5"/>
  <c r="I500" i="5"/>
  <c r="N500" i="5"/>
  <c r="A501" i="5"/>
  <c r="B501" i="5"/>
  <c r="C501" i="5"/>
  <c r="D501" i="5"/>
  <c r="E501" i="5"/>
  <c r="F501" i="5"/>
  <c r="G501" i="5"/>
  <c r="I501" i="5"/>
  <c r="N501" i="5"/>
  <c r="A502" i="5"/>
  <c r="B502" i="5"/>
  <c r="C502" i="5"/>
  <c r="D502" i="5"/>
  <c r="E502" i="5"/>
  <c r="F502" i="5"/>
  <c r="G502" i="5"/>
  <c r="I502" i="5"/>
  <c r="N502" i="5"/>
  <c r="A503" i="5"/>
  <c r="B503" i="5"/>
  <c r="C503" i="5"/>
  <c r="D503" i="5"/>
  <c r="E503" i="5"/>
  <c r="F503" i="5"/>
  <c r="G503" i="5"/>
  <c r="I503" i="5"/>
  <c r="N503" i="5"/>
  <c r="A504" i="5"/>
  <c r="B504" i="5"/>
  <c r="C504" i="5"/>
  <c r="D504" i="5"/>
  <c r="E504" i="5"/>
  <c r="F504" i="5"/>
  <c r="G504" i="5"/>
  <c r="I504" i="5"/>
  <c r="N504" i="5"/>
  <c r="A505" i="5"/>
  <c r="B505" i="5"/>
  <c r="C505" i="5"/>
  <c r="D505" i="5"/>
  <c r="E505" i="5"/>
  <c r="F505" i="5"/>
  <c r="G505" i="5"/>
  <c r="I505" i="5"/>
  <c r="N505" i="5"/>
  <c r="A506" i="5"/>
  <c r="B506" i="5"/>
  <c r="C506" i="5"/>
  <c r="D506" i="5"/>
  <c r="E506" i="5"/>
  <c r="F506" i="5"/>
  <c r="G506" i="5"/>
  <c r="I506" i="5"/>
  <c r="N506" i="5"/>
  <c r="A507" i="5"/>
  <c r="B507" i="5"/>
  <c r="C507" i="5"/>
  <c r="D507" i="5"/>
  <c r="E507" i="5"/>
  <c r="F507" i="5"/>
  <c r="G507" i="5"/>
  <c r="I507" i="5"/>
  <c r="N507" i="5"/>
  <c r="A508" i="5"/>
  <c r="B508" i="5"/>
  <c r="C508" i="5"/>
  <c r="D508" i="5"/>
  <c r="E508" i="5"/>
  <c r="F508" i="5"/>
  <c r="G508" i="5"/>
  <c r="I508" i="5"/>
  <c r="N508" i="5"/>
  <c r="A509" i="5"/>
  <c r="B509" i="5"/>
  <c r="C509" i="5"/>
  <c r="D509" i="5"/>
  <c r="E509" i="5"/>
  <c r="F509" i="5"/>
  <c r="G509" i="5"/>
  <c r="I509" i="5"/>
  <c r="N509" i="5"/>
  <c r="A510" i="5"/>
  <c r="B510" i="5"/>
  <c r="C510" i="5"/>
  <c r="D510" i="5"/>
  <c r="E510" i="5"/>
  <c r="F510" i="5"/>
  <c r="G510" i="5"/>
  <c r="I510" i="5"/>
  <c r="N510" i="5"/>
  <c r="A511" i="5"/>
  <c r="B511" i="5"/>
  <c r="C511" i="5"/>
  <c r="D511" i="5"/>
  <c r="E511" i="5"/>
  <c r="F511" i="5"/>
  <c r="G511" i="5"/>
  <c r="I511" i="5"/>
  <c r="N511" i="5"/>
  <c r="A512" i="5"/>
  <c r="B512" i="5"/>
  <c r="C512" i="5"/>
  <c r="D512" i="5"/>
  <c r="E512" i="5"/>
  <c r="F512" i="5"/>
  <c r="G512" i="5"/>
  <c r="I512" i="5"/>
  <c r="N512" i="5"/>
  <c r="A513" i="5"/>
  <c r="B513" i="5"/>
  <c r="C513" i="5"/>
  <c r="D513" i="5"/>
  <c r="E513" i="5"/>
  <c r="F513" i="5"/>
  <c r="G513" i="5"/>
  <c r="I513" i="5"/>
  <c r="N513" i="5"/>
  <c r="A514" i="5"/>
  <c r="B514" i="5"/>
  <c r="C514" i="5"/>
  <c r="D514" i="5"/>
  <c r="E514" i="5"/>
  <c r="F514" i="5"/>
  <c r="G514" i="5"/>
  <c r="I514" i="5"/>
  <c r="N514" i="5"/>
  <c r="A515" i="5"/>
  <c r="B515" i="5"/>
  <c r="C515" i="5"/>
  <c r="D515" i="5"/>
  <c r="E515" i="5"/>
  <c r="F515" i="5"/>
  <c r="G515" i="5"/>
  <c r="I515" i="5"/>
  <c r="N515" i="5"/>
  <c r="A521" i="5"/>
  <c r="B521" i="5"/>
  <c r="C521" i="5"/>
  <c r="D521" i="5"/>
  <c r="E521" i="5"/>
  <c r="F521" i="5"/>
  <c r="G521" i="5"/>
  <c r="I521" i="5"/>
  <c r="N521" i="5"/>
  <c r="A522" i="5"/>
  <c r="B522" i="5"/>
  <c r="C522" i="5"/>
  <c r="D522" i="5"/>
  <c r="E522" i="5"/>
  <c r="F522" i="5"/>
  <c r="G522" i="5"/>
  <c r="I522" i="5"/>
  <c r="N522" i="5"/>
  <c r="A523" i="5"/>
  <c r="B523" i="5"/>
  <c r="C523" i="5"/>
  <c r="D523" i="5"/>
  <c r="E523" i="5"/>
  <c r="F523" i="5"/>
  <c r="G523" i="5"/>
  <c r="I523" i="5"/>
  <c r="N523" i="5"/>
  <c r="A524" i="5"/>
  <c r="B524" i="5"/>
  <c r="C524" i="5"/>
  <c r="D524" i="5"/>
  <c r="E524" i="5"/>
  <c r="F524" i="5"/>
  <c r="G524" i="5"/>
  <c r="I524" i="5"/>
  <c r="N524" i="5"/>
  <c r="A525" i="5"/>
  <c r="B525" i="5"/>
  <c r="C525" i="5"/>
  <c r="D525" i="5"/>
  <c r="E525" i="5"/>
  <c r="F525" i="5"/>
  <c r="G525" i="5"/>
  <c r="I525" i="5"/>
  <c r="N525" i="5"/>
  <c r="A526" i="5"/>
  <c r="B526" i="5"/>
  <c r="C526" i="5"/>
  <c r="D526" i="5"/>
  <c r="E526" i="5"/>
  <c r="F526" i="5"/>
  <c r="G526" i="5"/>
  <c r="I526" i="5"/>
  <c r="N526" i="5"/>
  <c r="A527" i="5"/>
  <c r="B527" i="5"/>
  <c r="C527" i="5"/>
  <c r="D527" i="5"/>
  <c r="E527" i="5"/>
  <c r="F527" i="5"/>
  <c r="G527" i="5"/>
  <c r="I527" i="5"/>
  <c r="N527" i="5"/>
  <c r="A528" i="5"/>
  <c r="B528" i="5"/>
  <c r="C528" i="5"/>
  <c r="D528" i="5"/>
  <c r="E528" i="5"/>
  <c r="F528" i="5"/>
  <c r="G528" i="5"/>
  <c r="I528" i="5"/>
  <c r="N528" i="5"/>
  <c r="A529" i="5"/>
  <c r="B529" i="5"/>
  <c r="C529" i="5"/>
  <c r="D529" i="5"/>
  <c r="E529" i="5"/>
  <c r="F529" i="5"/>
  <c r="G529" i="5"/>
  <c r="I529" i="5"/>
  <c r="N529" i="5"/>
  <c r="A530" i="5"/>
  <c r="B530" i="5"/>
  <c r="C530" i="5"/>
  <c r="D530" i="5"/>
  <c r="E530" i="5"/>
  <c r="F530" i="5"/>
  <c r="G530" i="5"/>
  <c r="I530" i="5"/>
  <c r="N530" i="5"/>
  <c r="A531" i="5"/>
  <c r="B531" i="5"/>
  <c r="C531" i="5"/>
  <c r="D531" i="5"/>
  <c r="E531" i="5"/>
  <c r="F531" i="5"/>
  <c r="G531" i="5"/>
  <c r="I531" i="5"/>
  <c r="N531" i="5"/>
  <c r="A532" i="5"/>
  <c r="B532" i="5"/>
  <c r="C532" i="5"/>
  <c r="D532" i="5"/>
  <c r="E532" i="5"/>
  <c r="F532" i="5"/>
  <c r="G532" i="5"/>
  <c r="I532" i="5"/>
  <c r="N532" i="5"/>
  <c r="A533" i="5"/>
  <c r="B533" i="5"/>
  <c r="C533" i="5"/>
  <c r="D533" i="5"/>
  <c r="E533" i="5"/>
  <c r="F533" i="5"/>
  <c r="G533" i="5"/>
  <c r="I533" i="5"/>
  <c r="N533" i="5"/>
  <c r="A534" i="5"/>
  <c r="B534" i="5"/>
  <c r="C534" i="5"/>
  <c r="D534" i="5"/>
  <c r="E534" i="5"/>
  <c r="F534" i="5"/>
  <c r="G534" i="5"/>
  <c r="I534" i="5"/>
  <c r="N534" i="5"/>
  <c r="A535" i="5"/>
  <c r="B535" i="5"/>
  <c r="C535" i="5"/>
  <c r="D535" i="5"/>
  <c r="E535" i="5"/>
  <c r="F535" i="5"/>
  <c r="G535" i="5"/>
  <c r="I535" i="5"/>
  <c r="N535" i="5"/>
  <c r="A536" i="5"/>
  <c r="B536" i="5"/>
  <c r="C536" i="5"/>
  <c r="D536" i="5"/>
  <c r="E536" i="5"/>
  <c r="F536" i="5"/>
  <c r="G536" i="5"/>
  <c r="I536" i="5"/>
  <c r="N536" i="5"/>
  <c r="A537" i="5"/>
  <c r="B537" i="5"/>
  <c r="C537" i="5"/>
  <c r="D537" i="5"/>
  <c r="E537" i="5"/>
  <c r="F537" i="5"/>
  <c r="G537" i="5"/>
  <c r="I537" i="5"/>
  <c r="N537" i="5"/>
  <c r="A538" i="5"/>
  <c r="B538" i="5"/>
  <c r="C538" i="5"/>
  <c r="D538" i="5"/>
  <c r="E538" i="5"/>
  <c r="F538" i="5"/>
  <c r="G538" i="5"/>
  <c r="I538" i="5"/>
  <c r="N538" i="5"/>
  <c r="A539" i="5"/>
  <c r="B539" i="5"/>
  <c r="C539" i="5"/>
  <c r="D539" i="5"/>
  <c r="E539" i="5"/>
  <c r="F539" i="5"/>
  <c r="G539" i="5"/>
  <c r="I539" i="5"/>
  <c r="N539" i="5"/>
  <c r="A540" i="5"/>
  <c r="B540" i="5"/>
  <c r="C540" i="5"/>
  <c r="D540" i="5"/>
  <c r="E540" i="5"/>
  <c r="F540" i="5"/>
  <c r="G540" i="5"/>
  <c r="I540" i="5"/>
  <c r="N540" i="5"/>
  <c r="A541" i="5"/>
  <c r="B541" i="5"/>
  <c r="C541" i="5"/>
  <c r="D541" i="5"/>
  <c r="E541" i="5"/>
  <c r="F541" i="5"/>
  <c r="G541" i="5"/>
  <c r="I541" i="5"/>
  <c r="N541" i="5"/>
  <c r="A542" i="5"/>
  <c r="B542" i="5"/>
  <c r="C542" i="5"/>
  <c r="D542" i="5"/>
  <c r="E542" i="5"/>
  <c r="F542" i="5"/>
  <c r="G542" i="5"/>
  <c r="I542" i="5"/>
  <c r="N542" i="5"/>
  <c r="A543" i="5"/>
  <c r="B543" i="5"/>
  <c r="C543" i="5"/>
  <c r="D543" i="5"/>
  <c r="E543" i="5"/>
  <c r="F543" i="5"/>
  <c r="G543" i="5"/>
  <c r="I543" i="5"/>
  <c r="N543" i="5"/>
  <c r="A544" i="5"/>
  <c r="B544" i="5"/>
  <c r="C544" i="5"/>
  <c r="D544" i="5"/>
  <c r="E544" i="5"/>
  <c r="F544" i="5"/>
  <c r="G544" i="5"/>
  <c r="I544" i="5"/>
  <c r="N544" i="5"/>
  <c r="A545" i="5"/>
  <c r="B545" i="5"/>
  <c r="C545" i="5"/>
  <c r="D545" i="5"/>
  <c r="E545" i="5"/>
  <c r="F545" i="5"/>
  <c r="G545" i="5"/>
  <c r="I545" i="5"/>
  <c r="N545" i="5"/>
  <c r="A546" i="5"/>
  <c r="B546" i="5"/>
  <c r="C546" i="5"/>
  <c r="D546" i="5"/>
  <c r="E546" i="5"/>
  <c r="F546" i="5"/>
  <c r="G546" i="5"/>
  <c r="I546" i="5"/>
  <c r="N546" i="5"/>
  <c r="A547" i="5"/>
  <c r="B547" i="5"/>
  <c r="C547" i="5"/>
  <c r="D547" i="5"/>
  <c r="E547" i="5"/>
  <c r="F547" i="5"/>
  <c r="G547" i="5"/>
  <c r="I547" i="5"/>
  <c r="N547" i="5"/>
  <c r="A548" i="5"/>
  <c r="B548" i="5"/>
  <c r="C548" i="5"/>
  <c r="D548" i="5"/>
  <c r="E548" i="5"/>
  <c r="F548" i="5"/>
  <c r="G548" i="5"/>
  <c r="I548" i="5"/>
  <c r="N548" i="5"/>
  <c r="A549" i="5"/>
  <c r="B549" i="5"/>
  <c r="C549" i="5"/>
  <c r="D549" i="5"/>
  <c r="E549" i="5"/>
  <c r="F549" i="5"/>
  <c r="G549" i="5"/>
  <c r="I549" i="5"/>
  <c r="N549" i="5"/>
  <c r="A555" i="5"/>
  <c r="B555" i="5"/>
  <c r="C555" i="5"/>
  <c r="D555" i="5"/>
  <c r="E555" i="5"/>
  <c r="F555" i="5"/>
  <c r="G555" i="5"/>
  <c r="I555" i="5"/>
  <c r="N555" i="5"/>
  <c r="A556" i="5"/>
  <c r="B556" i="5"/>
  <c r="C556" i="5"/>
  <c r="D556" i="5"/>
  <c r="E556" i="5"/>
  <c r="F556" i="5"/>
  <c r="G556" i="5"/>
  <c r="I556" i="5"/>
  <c r="N556" i="5"/>
  <c r="A557" i="5"/>
  <c r="B557" i="5"/>
  <c r="C557" i="5"/>
  <c r="D557" i="5"/>
  <c r="E557" i="5"/>
  <c r="F557" i="5"/>
  <c r="G557" i="5"/>
  <c r="I557" i="5"/>
  <c r="N557" i="5"/>
  <c r="A558" i="5"/>
  <c r="B558" i="5"/>
  <c r="C558" i="5"/>
  <c r="D558" i="5"/>
  <c r="E558" i="5"/>
  <c r="F558" i="5"/>
  <c r="G558" i="5"/>
  <c r="I558" i="5"/>
  <c r="N558" i="5"/>
  <c r="A559" i="5"/>
  <c r="B559" i="5"/>
  <c r="C559" i="5"/>
  <c r="D559" i="5"/>
  <c r="E559" i="5"/>
  <c r="F559" i="5"/>
  <c r="G559" i="5"/>
  <c r="I559" i="5"/>
  <c r="N559" i="5"/>
  <c r="A560" i="5"/>
  <c r="B560" i="5"/>
  <c r="C560" i="5"/>
  <c r="D560" i="5"/>
  <c r="E560" i="5"/>
  <c r="F560" i="5"/>
  <c r="G560" i="5"/>
  <c r="I560" i="5"/>
  <c r="N560" i="5"/>
  <c r="A561" i="5"/>
  <c r="B561" i="5"/>
  <c r="C561" i="5"/>
  <c r="D561" i="5"/>
  <c r="E561" i="5"/>
  <c r="F561" i="5"/>
  <c r="G561" i="5"/>
  <c r="I561" i="5"/>
  <c r="N561" i="5"/>
  <c r="A562" i="5"/>
  <c r="B562" i="5"/>
  <c r="C562" i="5"/>
  <c r="D562" i="5"/>
  <c r="E562" i="5"/>
  <c r="F562" i="5"/>
  <c r="G562" i="5"/>
  <c r="I562" i="5"/>
  <c r="N562" i="5"/>
  <c r="A563" i="5"/>
  <c r="B563" i="5"/>
  <c r="C563" i="5"/>
  <c r="D563" i="5"/>
  <c r="E563" i="5"/>
  <c r="F563" i="5"/>
  <c r="G563" i="5"/>
  <c r="I563" i="5"/>
  <c r="N563" i="5"/>
  <c r="A564" i="5"/>
  <c r="B564" i="5"/>
  <c r="C564" i="5"/>
  <c r="D564" i="5"/>
  <c r="E564" i="5"/>
  <c r="F564" i="5"/>
  <c r="G564" i="5"/>
  <c r="I564" i="5"/>
  <c r="N564" i="5"/>
  <c r="A565" i="5"/>
  <c r="B565" i="5"/>
  <c r="C565" i="5"/>
  <c r="D565" i="5"/>
  <c r="E565" i="5"/>
  <c r="F565" i="5"/>
  <c r="G565" i="5"/>
  <c r="I565" i="5"/>
  <c r="N565" i="5"/>
  <c r="A566" i="5"/>
  <c r="B566" i="5"/>
  <c r="C566" i="5"/>
  <c r="D566" i="5"/>
  <c r="E566" i="5"/>
  <c r="F566" i="5"/>
  <c r="G566" i="5"/>
  <c r="I566" i="5"/>
  <c r="N566" i="5"/>
  <c r="A567" i="5"/>
  <c r="B567" i="5"/>
  <c r="C567" i="5"/>
  <c r="D567" i="5"/>
  <c r="E567" i="5"/>
  <c r="F567" i="5"/>
  <c r="G567" i="5"/>
  <c r="I567" i="5"/>
  <c r="N567" i="5"/>
  <c r="A568" i="5"/>
  <c r="B568" i="5"/>
  <c r="C568" i="5"/>
  <c r="D568" i="5"/>
  <c r="E568" i="5"/>
  <c r="F568" i="5"/>
  <c r="G568" i="5"/>
  <c r="I568" i="5"/>
  <c r="N568" i="5"/>
  <c r="A569" i="5"/>
  <c r="B569" i="5"/>
  <c r="C569" i="5"/>
  <c r="D569" i="5"/>
  <c r="E569" i="5"/>
  <c r="F569" i="5"/>
  <c r="G569" i="5"/>
  <c r="I569" i="5"/>
  <c r="N569" i="5"/>
  <c r="A570" i="5"/>
  <c r="B570" i="5"/>
  <c r="C570" i="5"/>
  <c r="D570" i="5"/>
  <c r="E570" i="5"/>
  <c r="F570" i="5"/>
  <c r="G570" i="5"/>
  <c r="I570" i="5"/>
  <c r="N570" i="5"/>
  <c r="A571" i="5"/>
  <c r="B571" i="5"/>
  <c r="C571" i="5"/>
  <c r="D571" i="5"/>
  <c r="E571" i="5"/>
  <c r="F571" i="5"/>
  <c r="G571" i="5"/>
  <c r="I571" i="5"/>
  <c r="N571" i="5"/>
  <c r="A572" i="5"/>
  <c r="B572" i="5"/>
  <c r="C572" i="5"/>
  <c r="D572" i="5"/>
  <c r="E572" i="5"/>
  <c r="F572" i="5"/>
  <c r="G572" i="5"/>
  <c r="I572" i="5"/>
  <c r="N572" i="5"/>
  <c r="A573" i="5"/>
  <c r="B573" i="5"/>
  <c r="C573" i="5"/>
  <c r="D573" i="5"/>
  <c r="E573" i="5"/>
  <c r="F573" i="5"/>
  <c r="G573" i="5"/>
  <c r="I573" i="5"/>
  <c r="N573" i="5"/>
  <c r="A574" i="5"/>
  <c r="B574" i="5"/>
  <c r="C574" i="5"/>
  <c r="D574" i="5"/>
  <c r="E574" i="5"/>
  <c r="F574" i="5"/>
  <c r="G574" i="5"/>
  <c r="I574" i="5"/>
  <c r="N574" i="5"/>
  <c r="A575" i="5"/>
  <c r="B575" i="5"/>
  <c r="C575" i="5"/>
  <c r="D575" i="5"/>
  <c r="E575" i="5"/>
  <c r="F575" i="5"/>
  <c r="G575" i="5"/>
  <c r="I575" i="5"/>
  <c r="N575" i="5"/>
  <c r="A576" i="5"/>
  <c r="B576" i="5"/>
  <c r="C576" i="5"/>
  <c r="D576" i="5"/>
  <c r="E576" i="5"/>
  <c r="F576" i="5"/>
  <c r="G576" i="5"/>
  <c r="I576" i="5"/>
  <c r="N576" i="5"/>
  <c r="A577" i="5"/>
  <c r="B577" i="5"/>
  <c r="C577" i="5"/>
  <c r="D577" i="5"/>
  <c r="E577" i="5"/>
  <c r="F577" i="5"/>
  <c r="G577" i="5"/>
  <c r="I577" i="5"/>
  <c r="N577" i="5"/>
  <c r="A578" i="5"/>
  <c r="B578" i="5"/>
  <c r="C578" i="5"/>
  <c r="D578" i="5"/>
  <c r="E578" i="5"/>
  <c r="F578" i="5"/>
  <c r="G578" i="5"/>
  <c r="I578" i="5"/>
  <c r="N578" i="5"/>
  <c r="A579" i="5"/>
  <c r="B579" i="5"/>
  <c r="C579" i="5"/>
  <c r="D579" i="5"/>
  <c r="E579" i="5"/>
  <c r="F579" i="5"/>
  <c r="G579" i="5"/>
  <c r="I579" i="5"/>
  <c r="N579" i="5"/>
  <c r="A580" i="5"/>
  <c r="B580" i="5"/>
  <c r="C580" i="5"/>
  <c r="D580" i="5"/>
  <c r="E580" i="5"/>
  <c r="F580" i="5"/>
  <c r="G580" i="5"/>
  <c r="I580" i="5"/>
  <c r="N580" i="5"/>
  <c r="A581" i="5"/>
  <c r="B581" i="5"/>
  <c r="C581" i="5"/>
  <c r="D581" i="5"/>
  <c r="E581" i="5"/>
  <c r="F581" i="5"/>
  <c r="G581" i="5"/>
  <c r="I581" i="5"/>
  <c r="N581" i="5"/>
  <c r="A582" i="5"/>
  <c r="B582" i="5"/>
  <c r="C582" i="5"/>
  <c r="D582" i="5"/>
  <c r="E582" i="5"/>
  <c r="F582" i="5"/>
  <c r="G582" i="5"/>
  <c r="I582" i="5"/>
  <c r="N582" i="5"/>
  <c r="A583" i="5"/>
  <c r="B583" i="5"/>
  <c r="C583" i="5"/>
  <c r="D583" i="5"/>
  <c r="E583" i="5"/>
  <c r="F583" i="5"/>
  <c r="G583" i="5"/>
  <c r="I583" i="5"/>
  <c r="N583" i="5"/>
  <c r="A589" i="5"/>
  <c r="B589" i="5"/>
  <c r="C589" i="5"/>
  <c r="D589" i="5"/>
  <c r="E589" i="5"/>
  <c r="F589" i="5"/>
  <c r="G589" i="5"/>
  <c r="I589" i="5"/>
  <c r="N589" i="5"/>
  <c r="A590" i="5"/>
  <c r="B590" i="5"/>
  <c r="C590" i="5"/>
  <c r="D590" i="5"/>
  <c r="E590" i="5"/>
  <c r="F590" i="5"/>
  <c r="G590" i="5"/>
  <c r="I590" i="5"/>
  <c r="N590" i="5"/>
  <c r="A591" i="5"/>
  <c r="B591" i="5"/>
  <c r="C591" i="5"/>
  <c r="D591" i="5"/>
  <c r="E591" i="5"/>
  <c r="F591" i="5"/>
  <c r="G591" i="5"/>
  <c r="I591" i="5"/>
  <c r="N591" i="5"/>
  <c r="A592" i="5"/>
  <c r="B592" i="5"/>
  <c r="C592" i="5"/>
  <c r="D592" i="5"/>
  <c r="E592" i="5"/>
  <c r="F592" i="5"/>
  <c r="G592" i="5"/>
  <c r="I592" i="5"/>
  <c r="N592" i="5"/>
  <c r="A593" i="5"/>
  <c r="B593" i="5"/>
  <c r="C593" i="5"/>
  <c r="D593" i="5"/>
  <c r="E593" i="5"/>
  <c r="F593" i="5"/>
  <c r="G593" i="5"/>
  <c r="I593" i="5"/>
  <c r="N593" i="5"/>
  <c r="A594" i="5"/>
  <c r="B594" i="5"/>
  <c r="C594" i="5"/>
  <c r="D594" i="5"/>
  <c r="E594" i="5"/>
  <c r="F594" i="5"/>
  <c r="G594" i="5"/>
  <c r="I594" i="5"/>
  <c r="N594" i="5"/>
  <c r="A595" i="5"/>
  <c r="B595" i="5"/>
  <c r="C595" i="5"/>
  <c r="D595" i="5"/>
  <c r="E595" i="5"/>
  <c r="F595" i="5"/>
  <c r="G595" i="5"/>
  <c r="I595" i="5"/>
  <c r="N595" i="5"/>
  <c r="A596" i="5"/>
  <c r="B596" i="5"/>
  <c r="C596" i="5"/>
  <c r="D596" i="5"/>
  <c r="E596" i="5"/>
  <c r="F596" i="5"/>
  <c r="G596" i="5"/>
  <c r="I596" i="5"/>
  <c r="N596" i="5"/>
  <c r="A597" i="5"/>
  <c r="B597" i="5"/>
  <c r="C597" i="5"/>
  <c r="D597" i="5"/>
  <c r="E597" i="5"/>
  <c r="F597" i="5"/>
  <c r="G597" i="5"/>
  <c r="I597" i="5"/>
  <c r="N597" i="5"/>
  <c r="A598" i="5"/>
  <c r="B598" i="5"/>
  <c r="C598" i="5"/>
  <c r="D598" i="5"/>
  <c r="E598" i="5"/>
  <c r="F598" i="5"/>
  <c r="G598" i="5"/>
  <c r="I598" i="5"/>
  <c r="N598" i="5"/>
  <c r="A599" i="5"/>
  <c r="B599" i="5"/>
  <c r="C599" i="5"/>
  <c r="D599" i="5"/>
  <c r="E599" i="5"/>
  <c r="F599" i="5"/>
  <c r="G599" i="5"/>
  <c r="I599" i="5"/>
  <c r="N599" i="5"/>
  <c r="A600" i="5"/>
  <c r="B600" i="5"/>
  <c r="C600" i="5"/>
  <c r="D600" i="5"/>
  <c r="E600" i="5"/>
  <c r="F600" i="5"/>
  <c r="G600" i="5"/>
  <c r="I600" i="5"/>
  <c r="N600" i="5"/>
  <c r="A601" i="5"/>
  <c r="B601" i="5"/>
  <c r="C601" i="5"/>
  <c r="D601" i="5"/>
  <c r="E601" i="5"/>
  <c r="F601" i="5"/>
  <c r="G601" i="5"/>
  <c r="I601" i="5"/>
  <c r="N601" i="5"/>
  <c r="A602" i="5"/>
  <c r="B602" i="5"/>
  <c r="C602" i="5"/>
  <c r="D602" i="5"/>
  <c r="E602" i="5"/>
  <c r="F602" i="5"/>
  <c r="G602" i="5"/>
  <c r="I602" i="5"/>
  <c r="N602" i="5"/>
  <c r="A603" i="5"/>
  <c r="B603" i="5"/>
  <c r="C603" i="5"/>
  <c r="D603" i="5"/>
  <c r="E603" i="5"/>
  <c r="F603" i="5"/>
  <c r="G603" i="5"/>
  <c r="I603" i="5"/>
  <c r="N603" i="5"/>
  <c r="A604" i="5"/>
  <c r="B604" i="5"/>
  <c r="C604" i="5"/>
  <c r="D604" i="5"/>
  <c r="E604" i="5"/>
  <c r="F604" i="5"/>
  <c r="G604" i="5"/>
  <c r="I604" i="5"/>
  <c r="N604" i="5"/>
  <c r="A605" i="5"/>
  <c r="B605" i="5"/>
  <c r="C605" i="5"/>
  <c r="D605" i="5"/>
  <c r="E605" i="5"/>
  <c r="F605" i="5"/>
  <c r="G605" i="5"/>
  <c r="I605" i="5"/>
  <c r="N605" i="5"/>
  <c r="A606" i="5"/>
  <c r="B606" i="5"/>
  <c r="C606" i="5"/>
  <c r="D606" i="5"/>
  <c r="E606" i="5"/>
  <c r="F606" i="5"/>
  <c r="G606" i="5"/>
  <c r="I606" i="5"/>
  <c r="N606" i="5"/>
  <c r="A607" i="5"/>
  <c r="B607" i="5"/>
  <c r="C607" i="5"/>
  <c r="D607" i="5"/>
  <c r="E607" i="5"/>
  <c r="F607" i="5"/>
  <c r="G607" i="5"/>
  <c r="I607" i="5"/>
  <c r="N607" i="5"/>
  <c r="A608" i="5"/>
  <c r="B608" i="5"/>
  <c r="C608" i="5"/>
  <c r="D608" i="5"/>
  <c r="E608" i="5"/>
  <c r="F608" i="5"/>
  <c r="G608" i="5"/>
  <c r="I608" i="5"/>
  <c r="N608" i="5"/>
  <c r="A609" i="5"/>
  <c r="B609" i="5"/>
  <c r="C609" i="5"/>
  <c r="D609" i="5"/>
  <c r="E609" i="5"/>
  <c r="F609" i="5"/>
  <c r="G609" i="5"/>
  <c r="I609" i="5"/>
  <c r="N609" i="5"/>
  <c r="A610" i="5"/>
  <c r="B610" i="5"/>
  <c r="C610" i="5"/>
  <c r="D610" i="5"/>
  <c r="E610" i="5"/>
  <c r="F610" i="5"/>
  <c r="G610" i="5"/>
  <c r="I610" i="5"/>
  <c r="N610" i="5"/>
  <c r="A611" i="5"/>
  <c r="B611" i="5"/>
  <c r="C611" i="5"/>
  <c r="D611" i="5"/>
  <c r="E611" i="5"/>
  <c r="F611" i="5"/>
  <c r="G611" i="5"/>
  <c r="I611" i="5"/>
  <c r="N611" i="5"/>
  <c r="A612" i="5"/>
  <c r="B612" i="5"/>
  <c r="C612" i="5"/>
  <c r="D612" i="5"/>
  <c r="E612" i="5"/>
  <c r="F612" i="5"/>
  <c r="G612" i="5"/>
  <c r="I612" i="5"/>
  <c r="N612" i="5"/>
  <c r="A613" i="5"/>
  <c r="B613" i="5"/>
  <c r="C613" i="5"/>
  <c r="D613" i="5"/>
  <c r="E613" i="5"/>
  <c r="F613" i="5"/>
  <c r="G613" i="5"/>
  <c r="I613" i="5"/>
  <c r="N613" i="5"/>
  <c r="A614" i="5"/>
  <c r="B614" i="5"/>
  <c r="C614" i="5"/>
  <c r="D614" i="5"/>
  <c r="E614" i="5"/>
  <c r="F614" i="5"/>
  <c r="G614" i="5"/>
  <c r="I614" i="5"/>
  <c r="N614" i="5"/>
  <c r="A615" i="5"/>
  <c r="B615" i="5"/>
  <c r="C615" i="5"/>
  <c r="D615" i="5"/>
  <c r="E615" i="5"/>
  <c r="F615" i="5"/>
  <c r="G615" i="5"/>
  <c r="I615" i="5"/>
  <c r="N615" i="5"/>
  <c r="A616" i="5"/>
  <c r="B616" i="5"/>
  <c r="C616" i="5"/>
  <c r="D616" i="5"/>
  <c r="E616" i="5"/>
  <c r="F616" i="5"/>
  <c r="G616" i="5"/>
  <c r="I616" i="5"/>
  <c r="N616" i="5"/>
  <c r="A617" i="5"/>
  <c r="B617" i="5"/>
  <c r="C617" i="5"/>
  <c r="D617" i="5"/>
  <c r="E617" i="5"/>
  <c r="F617" i="5"/>
  <c r="G617" i="5"/>
  <c r="I617" i="5"/>
  <c r="N617" i="5"/>
  <c r="A623" i="5"/>
  <c r="B623" i="5"/>
  <c r="C623" i="5"/>
  <c r="D623" i="5"/>
  <c r="E623" i="5"/>
  <c r="F623" i="5"/>
  <c r="G623" i="5"/>
  <c r="I623" i="5"/>
  <c r="N623" i="5"/>
  <c r="A624" i="5"/>
  <c r="B624" i="5"/>
  <c r="C624" i="5"/>
  <c r="D624" i="5"/>
  <c r="E624" i="5"/>
  <c r="F624" i="5"/>
  <c r="G624" i="5"/>
  <c r="I624" i="5"/>
  <c r="N624" i="5"/>
  <c r="A625" i="5"/>
  <c r="B625" i="5"/>
  <c r="C625" i="5"/>
  <c r="D625" i="5"/>
  <c r="E625" i="5"/>
  <c r="F625" i="5"/>
  <c r="G625" i="5"/>
  <c r="I625" i="5"/>
  <c r="N625" i="5"/>
  <c r="A626" i="5"/>
  <c r="B626" i="5"/>
  <c r="C626" i="5"/>
  <c r="D626" i="5"/>
  <c r="E626" i="5"/>
  <c r="F626" i="5"/>
  <c r="G626" i="5"/>
  <c r="I626" i="5"/>
  <c r="N626" i="5"/>
  <c r="A627" i="5"/>
  <c r="B627" i="5"/>
  <c r="C627" i="5"/>
  <c r="D627" i="5"/>
  <c r="E627" i="5"/>
  <c r="F627" i="5"/>
  <c r="G627" i="5"/>
  <c r="I627" i="5"/>
  <c r="N627" i="5"/>
  <c r="A628" i="5"/>
  <c r="B628" i="5"/>
  <c r="C628" i="5"/>
  <c r="D628" i="5"/>
  <c r="E628" i="5"/>
  <c r="F628" i="5"/>
  <c r="G628" i="5"/>
  <c r="I628" i="5"/>
  <c r="N628" i="5"/>
  <c r="A629" i="5"/>
  <c r="B629" i="5"/>
  <c r="C629" i="5"/>
  <c r="D629" i="5"/>
  <c r="E629" i="5"/>
  <c r="F629" i="5"/>
  <c r="G629" i="5"/>
  <c r="I629" i="5"/>
  <c r="N629" i="5"/>
  <c r="A630" i="5"/>
  <c r="B630" i="5"/>
  <c r="C630" i="5"/>
  <c r="D630" i="5"/>
  <c r="E630" i="5"/>
  <c r="F630" i="5"/>
  <c r="G630" i="5"/>
  <c r="I630" i="5"/>
  <c r="N630" i="5"/>
  <c r="A631" i="5"/>
  <c r="B631" i="5"/>
  <c r="C631" i="5"/>
  <c r="D631" i="5"/>
  <c r="E631" i="5"/>
  <c r="F631" i="5"/>
  <c r="G631" i="5"/>
  <c r="I631" i="5"/>
  <c r="N631" i="5"/>
  <c r="A632" i="5"/>
  <c r="B632" i="5"/>
  <c r="C632" i="5"/>
  <c r="D632" i="5"/>
  <c r="E632" i="5"/>
  <c r="F632" i="5"/>
  <c r="G632" i="5"/>
  <c r="I632" i="5"/>
  <c r="N632" i="5"/>
  <c r="A633" i="5"/>
  <c r="B633" i="5"/>
  <c r="C633" i="5"/>
  <c r="D633" i="5"/>
  <c r="E633" i="5"/>
  <c r="F633" i="5"/>
  <c r="G633" i="5"/>
  <c r="I633" i="5"/>
  <c r="N633" i="5"/>
  <c r="A634" i="5"/>
  <c r="B634" i="5"/>
  <c r="C634" i="5"/>
  <c r="D634" i="5"/>
  <c r="E634" i="5"/>
  <c r="F634" i="5"/>
  <c r="G634" i="5"/>
  <c r="I634" i="5"/>
  <c r="N634" i="5"/>
  <c r="A635" i="5"/>
  <c r="B635" i="5"/>
  <c r="C635" i="5"/>
  <c r="D635" i="5"/>
  <c r="E635" i="5"/>
  <c r="F635" i="5"/>
  <c r="G635" i="5"/>
  <c r="I635" i="5"/>
  <c r="N635" i="5"/>
  <c r="A636" i="5"/>
  <c r="B636" i="5"/>
  <c r="C636" i="5"/>
  <c r="D636" i="5"/>
  <c r="E636" i="5"/>
  <c r="F636" i="5"/>
  <c r="G636" i="5"/>
  <c r="I636" i="5"/>
  <c r="N636" i="5"/>
  <c r="A637" i="5"/>
  <c r="B637" i="5"/>
  <c r="C637" i="5"/>
  <c r="D637" i="5"/>
  <c r="E637" i="5"/>
  <c r="F637" i="5"/>
  <c r="G637" i="5"/>
  <c r="I637" i="5"/>
  <c r="N637" i="5"/>
  <c r="A638" i="5"/>
  <c r="B638" i="5"/>
  <c r="C638" i="5"/>
  <c r="D638" i="5"/>
  <c r="E638" i="5"/>
  <c r="F638" i="5"/>
  <c r="G638" i="5"/>
  <c r="I638" i="5"/>
  <c r="N638" i="5"/>
  <c r="A639" i="5"/>
  <c r="B639" i="5"/>
  <c r="C639" i="5"/>
  <c r="D639" i="5"/>
  <c r="E639" i="5"/>
  <c r="F639" i="5"/>
  <c r="G639" i="5"/>
  <c r="I639" i="5"/>
  <c r="N639" i="5"/>
  <c r="A640" i="5"/>
  <c r="B640" i="5"/>
  <c r="C640" i="5"/>
  <c r="D640" i="5"/>
  <c r="E640" i="5"/>
  <c r="F640" i="5"/>
  <c r="G640" i="5"/>
  <c r="I640" i="5"/>
  <c r="N640" i="5"/>
  <c r="A641" i="5"/>
  <c r="B641" i="5"/>
  <c r="C641" i="5"/>
  <c r="D641" i="5"/>
  <c r="E641" i="5"/>
  <c r="F641" i="5"/>
  <c r="G641" i="5"/>
  <c r="I641" i="5"/>
  <c r="N641" i="5"/>
  <c r="A642" i="5"/>
  <c r="B642" i="5"/>
  <c r="C642" i="5"/>
  <c r="D642" i="5"/>
  <c r="E642" i="5"/>
  <c r="F642" i="5"/>
  <c r="G642" i="5"/>
  <c r="I642" i="5"/>
  <c r="N642" i="5"/>
  <c r="A643" i="5"/>
  <c r="B643" i="5"/>
  <c r="C643" i="5"/>
  <c r="D643" i="5"/>
  <c r="E643" i="5"/>
  <c r="F643" i="5"/>
  <c r="G643" i="5"/>
  <c r="I643" i="5"/>
  <c r="N643" i="5"/>
  <c r="A644" i="5"/>
  <c r="B644" i="5"/>
  <c r="C644" i="5"/>
  <c r="D644" i="5"/>
  <c r="E644" i="5"/>
  <c r="F644" i="5"/>
  <c r="G644" i="5"/>
  <c r="I644" i="5"/>
  <c r="N644" i="5"/>
  <c r="A645" i="5"/>
  <c r="B645" i="5"/>
  <c r="C645" i="5"/>
  <c r="D645" i="5"/>
  <c r="E645" i="5"/>
  <c r="F645" i="5"/>
  <c r="G645" i="5"/>
  <c r="I645" i="5"/>
  <c r="N645" i="5"/>
  <c r="A646" i="5"/>
  <c r="B646" i="5"/>
  <c r="C646" i="5"/>
  <c r="D646" i="5"/>
  <c r="E646" i="5"/>
  <c r="F646" i="5"/>
  <c r="G646" i="5"/>
  <c r="I646" i="5"/>
  <c r="N646" i="5"/>
  <c r="A647" i="5"/>
  <c r="B647" i="5"/>
  <c r="C647" i="5"/>
  <c r="D647" i="5"/>
  <c r="E647" i="5"/>
  <c r="F647" i="5"/>
  <c r="G647" i="5"/>
  <c r="I647" i="5"/>
  <c r="N647" i="5"/>
  <c r="A648" i="5"/>
  <c r="B648" i="5"/>
  <c r="C648" i="5"/>
  <c r="D648" i="5"/>
  <c r="E648" i="5"/>
  <c r="F648" i="5"/>
  <c r="G648" i="5"/>
  <c r="I648" i="5"/>
  <c r="N648" i="5"/>
  <c r="A649" i="5"/>
  <c r="B649" i="5"/>
  <c r="C649" i="5"/>
  <c r="D649" i="5"/>
  <c r="E649" i="5"/>
  <c r="F649" i="5"/>
  <c r="G649" i="5"/>
  <c r="I649" i="5"/>
  <c r="N649" i="5"/>
  <c r="A650" i="5"/>
  <c r="B650" i="5"/>
  <c r="C650" i="5"/>
  <c r="D650" i="5"/>
  <c r="E650" i="5"/>
  <c r="F650" i="5"/>
  <c r="G650" i="5"/>
  <c r="I650" i="5"/>
  <c r="N650" i="5"/>
  <c r="A651" i="5"/>
  <c r="B651" i="5"/>
  <c r="C651" i="5"/>
  <c r="D651" i="5"/>
  <c r="E651" i="5"/>
  <c r="F651" i="5"/>
  <c r="G651" i="5"/>
  <c r="I651" i="5"/>
  <c r="N651" i="5"/>
  <c r="A657" i="5"/>
  <c r="B657" i="5"/>
  <c r="C657" i="5"/>
  <c r="D657" i="5"/>
  <c r="E657" i="5"/>
  <c r="F657" i="5"/>
  <c r="G657" i="5"/>
  <c r="I657" i="5"/>
  <c r="N657" i="5"/>
  <c r="A658" i="5"/>
  <c r="B658" i="5"/>
  <c r="C658" i="5"/>
  <c r="D658" i="5"/>
  <c r="E658" i="5"/>
  <c r="F658" i="5"/>
  <c r="G658" i="5"/>
  <c r="I658" i="5"/>
  <c r="N658" i="5"/>
  <c r="A659" i="5"/>
  <c r="B659" i="5"/>
  <c r="C659" i="5"/>
  <c r="D659" i="5"/>
  <c r="E659" i="5"/>
  <c r="F659" i="5"/>
  <c r="G659" i="5"/>
  <c r="I659" i="5"/>
  <c r="N659" i="5"/>
  <c r="A660" i="5"/>
  <c r="B660" i="5"/>
  <c r="C660" i="5"/>
  <c r="D660" i="5"/>
  <c r="E660" i="5"/>
  <c r="F660" i="5"/>
  <c r="G660" i="5"/>
  <c r="I660" i="5"/>
  <c r="N660" i="5"/>
  <c r="A661" i="5"/>
  <c r="B661" i="5"/>
  <c r="C661" i="5"/>
  <c r="D661" i="5"/>
  <c r="E661" i="5"/>
  <c r="F661" i="5"/>
  <c r="G661" i="5"/>
  <c r="I661" i="5"/>
  <c r="N661" i="5"/>
  <c r="A662" i="5"/>
  <c r="B662" i="5"/>
  <c r="C662" i="5"/>
  <c r="D662" i="5"/>
  <c r="E662" i="5"/>
  <c r="F662" i="5"/>
  <c r="G662" i="5"/>
  <c r="I662" i="5"/>
  <c r="N662" i="5"/>
  <c r="A663" i="5"/>
  <c r="B663" i="5"/>
  <c r="C663" i="5"/>
  <c r="D663" i="5"/>
  <c r="E663" i="5"/>
  <c r="F663" i="5"/>
  <c r="G663" i="5"/>
  <c r="I663" i="5"/>
  <c r="N663" i="5"/>
  <c r="A664" i="5"/>
  <c r="B664" i="5"/>
  <c r="C664" i="5"/>
  <c r="D664" i="5"/>
  <c r="E664" i="5"/>
  <c r="F664" i="5"/>
  <c r="G664" i="5"/>
  <c r="I664" i="5"/>
  <c r="N664" i="5"/>
  <c r="A665" i="5"/>
  <c r="B665" i="5"/>
  <c r="C665" i="5"/>
  <c r="D665" i="5"/>
  <c r="E665" i="5"/>
  <c r="F665" i="5"/>
  <c r="G665" i="5"/>
  <c r="I665" i="5"/>
  <c r="N665" i="5"/>
  <c r="A666" i="5"/>
  <c r="B666" i="5"/>
  <c r="C666" i="5"/>
  <c r="D666" i="5"/>
  <c r="E666" i="5"/>
  <c r="F666" i="5"/>
  <c r="G666" i="5"/>
  <c r="I666" i="5"/>
  <c r="N666" i="5"/>
  <c r="A667" i="5"/>
  <c r="B667" i="5"/>
  <c r="C667" i="5"/>
  <c r="D667" i="5"/>
  <c r="E667" i="5"/>
  <c r="F667" i="5"/>
  <c r="G667" i="5"/>
  <c r="I667" i="5"/>
  <c r="N667" i="5"/>
  <c r="A668" i="5"/>
  <c r="B668" i="5"/>
  <c r="C668" i="5"/>
  <c r="D668" i="5"/>
  <c r="E668" i="5"/>
  <c r="F668" i="5"/>
  <c r="G668" i="5"/>
  <c r="I668" i="5"/>
  <c r="N668" i="5"/>
  <c r="A669" i="5"/>
  <c r="B669" i="5"/>
  <c r="C669" i="5"/>
  <c r="D669" i="5"/>
  <c r="E669" i="5"/>
  <c r="F669" i="5"/>
  <c r="G669" i="5"/>
  <c r="I669" i="5"/>
  <c r="N669" i="5"/>
  <c r="A670" i="5"/>
  <c r="B670" i="5"/>
  <c r="C670" i="5"/>
  <c r="D670" i="5"/>
  <c r="E670" i="5"/>
  <c r="F670" i="5"/>
  <c r="G670" i="5"/>
  <c r="I670" i="5"/>
  <c r="N670" i="5"/>
  <c r="A671" i="5"/>
  <c r="B671" i="5"/>
  <c r="C671" i="5"/>
  <c r="D671" i="5"/>
  <c r="E671" i="5"/>
  <c r="F671" i="5"/>
  <c r="G671" i="5"/>
  <c r="I671" i="5"/>
  <c r="N671" i="5"/>
  <c r="A672" i="5"/>
  <c r="B672" i="5"/>
  <c r="C672" i="5"/>
  <c r="D672" i="5"/>
  <c r="E672" i="5"/>
  <c r="F672" i="5"/>
  <c r="G672" i="5"/>
  <c r="I672" i="5"/>
  <c r="N672" i="5"/>
  <c r="A673" i="5"/>
  <c r="B673" i="5"/>
  <c r="C673" i="5"/>
  <c r="D673" i="5"/>
  <c r="E673" i="5"/>
  <c r="F673" i="5"/>
  <c r="G673" i="5"/>
  <c r="I673" i="5"/>
  <c r="N673" i="5"/>
  <c r="A674" i="5"/>
  <c r="B674" i="5"/>
  <c r="C674" i="5"/>
  <c r="D674" i="5"/>
  <c r="E674" i="5"/>
  <c r="F674" i="5"/>
  <c r="G674" i="5"/>
  <c r="I674" i="5"/>
  <c r="N674" i="5"/>
  <c r="A675" i="5"/>
  <c r="B675" i="5"/>
  <c r="C675" i="5"/>
  <c r="D675" i="5"/>
  <c r="E675" i="5"/>
  <c r="F675" i="5"/>
  <c r="G675" i="5"/>
  <c r="I675" i="5"/>
  <c r="N675" i="5"/>
  <c r="A676" i="5"/>
  <c r="B676" i="5"/>
  <c r="C676" i="5"/>
  <c r="D676" i="5"/>
  <c r="E676" i="5"/>
  <c r="F676" i="5"/>
  <c r="G676" i="5"/>
  <c r="I676" i="5"/>
  <c r="N676" i="5"/>
  <c r="A677" i="5"/>
  <c r="B677" i="5"/>
  <c r="C677" i="5"/>
  <c r="D677" i="5"/>
  <c r="E677" i="5"/>
  <c r="F677" i="5"/>
  <c r="G677" i="5"/>
  <c r="I677" i="5"/>
  <c r="N677" i="5"/>
  <c r="A678" i="5"/>
  <c r="B678" i="5"/>
  <c r="C678" i="5"/>
  <c r="D678" i="5"/>
  <c r="E678" i="5"/>
  <c r="F678" i="5"/>
  <c r="G678" i="5"/>
  <c r="I678" i="5"/>
  <c r="N678" i="5"/>
  <c r="A679" i="5"/>
  <c r="B679" i="5"/>
  <c r="C679" i="5"/>
  <c r="D679" i="5"/>
  <c r="E679" i="5"/>
  <c r="F679" i="5"/>
  <c r="G679" i="5"/>
  <c r="I679" i="5"/>
  <c r="N679" i="5"/>
  <c r="A680" i="5"/>
  <c r="B680" i="5"/>
  <c r="C680" i="5"/>
  <c r="D680" i="5"/>
  <c r="E680" i="5"/>
  <c r="F680" i="5"/>
  <c r="G680" i="5"/>
  <c r="I680" i="5"/>
  <c r="N680" i="5"/>
  <c r="A681" i="5"/>
  <c r="B681" i="5"/>
  <c r="C681" i="5"/>
  <c r="D681" i="5"/>
  <c r="E681" i="5"/>
  <c r="F681" i="5"/>
  <c r="G681" i="5"/>
  <c r="I681" i="5"/>
  <c r="N681" i="5"/>
  <c r="A682" i="5"/>
  <c r="B682" i="5"/>
  <c r="C682" i="5"/>
  <c r="D682" i="5"/>
  <c r="E682" i="5"/>
  <c r="F682" i="5"/>
  <c r="G682" i="5"/>
  <c r="I682" i="5"/>
  <c r="N682" i="5"/>
  <c r="A683" i="5"/>
  <c r="B683" i="5"/>
  <c r="C683" i="5"/>
  <c r="D683" i="5"/>
  <c r="E683" i="5"/>
  <c r="F683" i="5"/>
  <c r="G683" i="5"/>
  <c r="I683" i="5"/>
  <c r="N683" i="5"/>
  <c r="A684" i="5"/>
  <c r="B684" i="5"/>
  <c r="C684" i="5"/>
  <c r="D684" i="5"/>
  <c r="E684" i="5"/>
  <c r="F684" i="5"/>
  <c r="G684" i="5"/>
  <c r="I684" i="5"/>
  <c r="N684" i="5"/>
  <c r="A685" i="5"/>
  <c r="B685" i="5"/>
  <c r="C685" i="5"/>
  <c r="D685" i="5"/>
  <c r="E685" i="5"/>
  <c r="F685" i="5"/>
  <c r="G685" i="5"/>
  <c r="I685" i="5"/>
  <c r="N685" i="5"/>
  <c r="D12" i="3"/>
  <c r="E12" i="3"/>
  <c r="F12" i="3"/>
  <c r="G12" i="3"/>
  <c r="I12" i="3"/>
  <c r="N12" i="3"/>
  <c r="D13" i="3"/>
  <c r="E13" i="3"/>
  <c r="F13" i="3"/>
  <c r="G13" i="3"/>
  <c r="I13" i="3"/>
  <c r="N13" i="3"/>
  <c r="C14" i="3"/>
  <c r="D14" i="3"/>
  <c r="E14" i="3"/>
  <c r="F14" i="3"/>
  <c r="G14" i="3"/>
  <c r="I14" i="3"/>
  <c r="N14" i="3"/>
  <c r="C15" i="3"/>
  <c r="D15" i="3"/>
  <c r="E15" i="3"/>
  <c r="F15" i="3"/>
  <c r="G15" i="3"/>
  <c r="I15" i="3"/>
  <c r="N15" i="3"/>
  <c r="C16" i="3"/>
  <c r="D16" i="3"/>
  <c r="E16" i="3"/>
  <c r="F16" i="3"/>
  <c r="G16" i="3"/>
  <c r="I16" i="3"/>
  <c r="N16" i="3"/>
  <c r="C17" i="3"/>
  <c r="D17" i="3"/>
  <c r="E17" i="3"/>
  <c r="F17" i="3"/>
  <c r="G17" i="3"/>
  <c r="I17" i="3"/>
  <c r="N17" i="3"/>
  <c r="C18" i="3"/>
  <c r="D18" i="3"/>
  <c r="E18" i="3"/>
  <c r="F18" i="3"/>
  <c r="G18" i="3"/>
  <c r="I18" i="3"/>
  <c r="N18" i="3"/>
  <c r="A19" i="3"/>
  <c r="B19" i="3"/>
  <c r="C19" i="3"/>
  <c r="D19" i="3"/>
  <c r="E19" i="3"/>
  <c r="F19" i="3"/>
  <c r="G19" i="3"/>
  <c r="I19" i="3"/>
  <c r="N19" i="3"/>
  <c r="A20" i="3"/>
  <c r="B20" i="3"/>
  <c r="C20" i="3"/>
  <c r="D20" i="3"/>
  <c r="E20" i="3"/>
  <c r="F20" i="3"/>
  <c r="G20" i="3"/>
  <c r="I20" i="3"/>
  <c r="N20" i="3"/>
  <c r="A21" i="3"/>
  <c r="B21" i="3"/>
  <c r="C21" i="3"/>
  <c r="D21" i="3"/>
  <c r="E21" i="3"/>
  <c r="F21" i="3"/>
  <c r="G21" i="3"/>
  <c r="I21" i="3"/>
  <c r="N21" i="3"/>
  <c r="A22" i="3"/>
  <c r="B22" i="3"/>
  <c r="C22" i="3"/>
  <c r="D22" i="3"/>
  <c r="E22" i="3"/>
  <c r="F22" i="3"/>
  <c r="G22" i="3"/>
  <c r="I22" i="3"/>
  <c r="N22" i="3"/>
  <c r="A23" i="3"/>
  <c r="B23" i="3"/>
  <c r="C23" i="3"/>
  <c r="D23" i="3"/>
  <c r="E23" i="3"/>
  <c r="F23" i="3"/>
  <c r="G23" i="3"/>
  <c r="I23" i="3"/>
  <c r="N23" i="3"/>
  <c r="A24" i="3"/>
  <c r="B24" i="3"/>
  <c r="C24" i="3"/>
  <c r="D24" i="3"/>
  <c r="E24" i="3"/>
  <c r="F24" i="3"/>
  <c r="G24" i="3"/>
  <c r="I24" i="3"/>
  <c r="N24" i="3"/>
  <c r="A25" i="3"/>
  <c r="B25" i="3"/>
  <c r="C25" i="3"/>
  <c r="D25" i="3"/>
  <c r="E25" i="3"/>
  <c r="F25" i="3"/>
  <c r="G25" i="3"/>
  <c r="I25" i="3"/>
  <c r="N25" i="3"/>
  <c r="A26" i="3"/>
  <c r="B26" i="3"/>
  <c r="C26" i="3"/>
  <c r="D26" i="3"/>
  <c r="E26" i="3"/>
  <c r="F26" i="3"/>
  <c r="G26" i="3"/>
  <c r="I26" i="3"/>
  <c r="N26" i="3"/>
  <c r="A27" i="3"/>
  <c r="B27" i="3"/>
  <c r="C27" i="3"/>
  <c r="D27" i="3"/>
  <c r="E27" i="3"/>
  <c r="F27" i="3"/>
  <c r="G27" i="3"/>
  <c r="I27" i="3"/>
  <c r="N27" i="3"/>
  <c r="A28" i="3"/>
  <c r="B28" i="3"/>
  <c r="C28" i="3"/>
  <c r="D28" i="3"/>
  <c r="E28" i="3"/>
  <c r="F28" i="3"/>
  <c r="G28" i="3"/>
  <c r="I28" i="3"/>
  <c r="N28" i="3"/>
  <c r="A29" i="3"/>
  <c r="B29" i="3"/>
  <c r="C29" i="3"/>
  <c r="D29" i="3"/>
  <c r="E29" i="3"/>
  <c r="F29" i="3"/>
  <c r="G29" i="3"/>
  <c r="I29" i="3"/>
  <c r="N29" i="3"/>
  <c r="A30" i="3"/>
  <c r="B30" i="3"/>
  <c r="C30" i="3"/>
  <c r="D30" i="3"/>
  <c r="E30" i="3"/>
  <c r="F30" i="3"/>
  <c r="G30" i="3"/>
  <c r="I30" i="3"/>
  <c r="N30" i="3"/>
  <c r="A31" i="3"/>
  <c r="B31" i="3"/>
  <c r="C31" i="3"/>
  <c r="D31" i="3"/>
  <c r="E31" i="3"/>
  <c r="F31" i="3"/>
  <c r="G31" i="3"/>
  <c r="I31" i="3"/>
  <c r="N31" i="3"/>
  <c r="A32" i="3"/>
  <c r="B32" i="3"/>
  <c r="C32" i="3"/>
  <c r="D32" i="3"/>
  <c r="E32" i="3"/>
  <c r="F32" i="3"/>
  <c r="G32" i="3"/>
  <c r="I32" i="3"/>
  <c r="N32" i="3"/>
  <c r="A33" i="3"/>
  <c r="B33" i="3"/>
  <c r="C33" i="3"/>
  <c r="D33" i="3"/>
  <c r="E33" i="3"/>
  <c r="F33" i="3"/>
  <c r="G33" i="3"/>
  <c r="I33" i="3"/>
  <c r="N33" i="3"/>
  <c r="A34" i="3"/>
  <c r="B34" i="3"/>
  <c r="C34" i="3"/>
  <c r="D34" i="3"/>
  <c r="E34" i="3"/>
  <c r="F34" i="3"/>
  <c r="G34" i="3"/>
  <c r="I34" i="3"/>
  <c r="N34" i="3"/>
  <c r="A35" i="3"/>
  <c r="B35" i="3"/>
  <c r="C35" i="3"/>
  <c r="D35" i="3"/>
  <c r="E35" i="3"/>
  <c r="F35" i="3"/>
  <c r="G35" i="3"/>
  <c r="I35" i="3"/>
  <c r="N35" i="3"/>
  <c r="A36" i="3"/>
  <c r="B36" i="3"/>
  <c r="C36" i="3"/>
  <c r="D36" i="3"/>
  <c r="E36" i="3"/>
  <c r="F36" i="3"/>
  <c r="G36" i="3"/>
  <c r="I36" i="3"/>
  <c r="N36" i="3"/>
  <c r="A37" i="3"/>
  <c r="B37" i="3"/>
  <c r="C37" i="3"/>
  <c r="D37" i="3"/>
  <c r="E37" i="3"/>
  <c r="F37" i="3"/>
  <c r="G37" i="3"/>
  <c r="I37" i="3"/>
  <c r="N37" i="3"/>
  <c r="A38" i="3"/>
  <c r="B38" i="3"/>
  <c r="C38" i="3"/>
  <c r="D38" i="3"/>
  <c r="E38" i="3"/>
  <c r="F38" i="3"/>
  <c r="G38" i="3"/>
  <c r="I38" i="3"/>
  <c r="N38" i="3"/>
  <c r="A39" i="3"/>
  <c r="B39" i="3"/>
  <c r="C39" i="3"/>
  <c r="D39" i="3"/>
  <c r="E39" i="3"/>
  <c r="F39" i="3"/>
  <c r="G39" i="3"/>
  <c r="I39" i="3"/>
  <c r="N39" i="3"/>
  <c r="A45" i="3"/>
  <c r="B45" i="3"/>
  <c r="C45" i="3"/>
  <c r="D45" i="3"/>
  <c r="E45" i="3"/>
  <c r="F45" i="3"/>
  <c r="G45" i="3"/>
  <c r="I45" i="3"/>
  <c r="N45" i="3"/>
  <c r="A46" i="3"/>
  <c r="B46" i="3"/>
  <c r="C46" i="3"/>
  <c r="D46" i="3"/>
  <c r="E46" i="3"/>
  <c r="F46" i="3"/>
  <c r="G46" i="3"/>
  <c r="I46" i="3"/>
  <c r="N46" i="3"/>
  <c r="A47" i="3"/>
  <c r="B47" i="3"/>
  <c r="C47" i="3"/>
  <c r="D47" i="3"/>
  <c r="E47" i="3"/>
  <c r="F47" i="3"/>
  <c r="G47" i="3"/>
  <c r="I47" i="3"/>
  <c r="N47" i="3"/>
  <c r="A48" i="3"/>
  <c r="B48" i="3"/>
  <c r="C48" i="3"/>
  <c r="D48" i="3"/>
  <c r="E48" i="3"/>
  <c r="F48" i="3"/>
  <c r="G48" i="3"/>
  <c r="I48" i="3"/>
  <c r="N48" i="3"/>
  <c r="A49" i="3"/>
  <c r="B49" i="3"/>
  <c r="C49" i="3"/>
  <c r="D49" i="3"/>
  <c r="E49" i="3"/>
  <c r="F49" i="3"/>
  <c r="G49" i="3"/>
  <c r="I49" i="3"/>
  <c r="N49" i="3"/>
  <c r="A50" i="3"/>
  <c r="B50" i="3"/>
  <c r="C50" i="3"/>
  <c r="D50" i="3"/>
  <c r="E50" i="3"/>
  <c r="F50" i="3"/>
  <c r="G50" i="3"/>
  <c r="I50" i="3"/>
  <c r="N50" i="3"/>
  <c r="A51" i="3"/>
  <c r="B51" i="3"/>
  <c r="C51" i="3"/>
  <c r="D51" i="3"/>
  <c r="E51" i="3"/>
  <c r="F51" i="3"/>
  <c r="G51" i="3"/>
  <c r="I51" i="3"/>
  <c r="N51" i="3"/>
  <c r="A52" i="3"/>
  <c r="B52" i="3"/>
  <c r="C52" i="3"/>
  <c r="D52" i="3"/>
  <c r="E52" i="3"/>
  <c r="F52" i="3"/>
  <c r="G52" i="3"/>
  <c r="I52" i="3"/>
  <c r="N52" i="3"/>
  <c r="A53" i="3"/>
  <c r="B53" i="3"/>
  <c r="C53" i="3"/>
  <c r="D53" i="3"/>
  <c r="E53" i="3"/>
  <c r="F53" i="3"/>
  <c r="G53" i="3"/>
  <c r="I53" i="3"/>
  <c r="N53" i="3"/>
  <c r="A54" i="3"/>
  <c r="B54" i="3"/>
  <c r="C54" i="3"/>
  <c r="D54" i="3"/>
  <c r="E54" i="3"/>
  <c r="F54" i="3"/>
  <c r="G54" i="3"/>
  <c r="I54" i="3"/>
  <c r="N54" i="3"/>
  <c r="A55" i="3"/>
  <c r="B55" i="3"/>
  <c r="C55" i="3"/>
  <c r="D55" i="3"/>
  <c r="E55" i="3"/>
  <c r="F55" i="3"/>
  <c r="G55" i="3"/>
  <c r="I55" i="3"/>
  <c r="N55" i="3"/>
  <c r="A56" i="3"/>
  <c r="B56" i="3"/>
  <c r="C56" i="3"/>
  <c r="D56" i="3"/>
  <c r="E56" i="3"/>
  <c r="F56" i="3"/>
  <c r="G56" i="3"/>
  <c r="I56" i="3"/>
  <c r="N56" i="3"/>
  <c r="A57" i="3"/>
  <c r="B57" i="3"/>
  <c r="C57" i="3"/>
  <c r="D57" i="3"/>
  <c r="E57" i="3"/>
  <c r="F57" i="3"/>
  <c r="G57" i="3"/>
  <c r="I57" i="3"/>
  <c r="N57" i="3"/>
  <c r="A58" i="3"/>
  <c r="B58" i="3"/>
  <c r="C58" i="3"/>
  <c r="D58" i="3"/>
  <c r="E58" i="3"/>
  <c r="F58" i="3"/>
  <c r="G58" i="3"/>
  <c r="I58" i="3"/>
  <c r="N58" i="3"/>
  <c r="A59" i="3"/>
  <c r="B59" i="3"/>
  <c r="C59" i="3"/>
  <c r="D59" i="3"/>
  <c r="E59" i="3"/>
  <c r="F59" i="3"/>
  <c r="G59" i="3"/>
  <c r="I59" i="3"/>
  <c r="N59" i="3"/>
  <c r="A60" i="3"/>
  <c r="B60" i="3"/>
  <c r="C60" i="3"/>
  <c r="D60" i="3"/>
  <c r="E60" i="3"/>
  <c r="F60" i="3"/>
  <c r="G60" i="3"/>
  <c r="I60" i="3"/>
  <c r="N60" i="3"/>
  <c r="A61" i="3"/>
  <c r="B61" i="3"/>
  <c r="C61" i="3"/>
  <c r="D61" i="3"/>
  <c r="E61" i="3"/>
  <c r="F61" i="3"/>
  <c r="G61" i="3"/>
  <c r="I61" i="3"/>
  <c r="N61" i="3"/>
  <c r="A62" i="3"/>
  <c r="B62" i="3"/>
  <c r="C62" i="3"/>
  <c r="D62" i="3"/>
  <c r="E62" i="3"/>
  <c r="F62" i="3"/>
  <c r="G62" i="3"/>
  <c r="I62" i="3"/>
  <c r="N62" i="3"/>
  <c r="A63" i="3"/>
  <c r="B63" i="3"/>
  <c r="C63" i="3"/>
  <c r="D63" i="3"/>
  <c r="E63" i="3"/>
  <c r="F63" i="3"/>
  <c r="G63" i="3"/>
  <c r="I63" i="3"/>
  <c r="N63" i="3"/>
  <c r="A64" i="3"/>
  <c r="B64" i="3"/>
  <c r="C64" i="3"/>
  <c r="D64" i="3"/>
  <c r="E64" i="3"/>
  <c r="F64" i="3"/>
  <c r="G64" i="3"/>
  <c r="I64" i="3"/>
  <c r="N64" i="3"/>
  <c r="A65" i="3"/>
  <c r="B65" i="3"/>
  <c r="C65" i="3"/>
  <c r="D65" i="3"/>
  <c r="E65" i="3"/>
  <c r="F65" i="3"/>
  <c r="G65" i="3"/>
  <c r="I65" i="3"/>
  <c r="N65" i="3"/>
  <c r="A66" i="3"/>
  <c r="B66" i="3"/>
  <c r="C66" i="3"/>
  <c r="D66" i="3"/>
  <c r="E66" i="3"/>
  <c r="F66" i="3"/>
  <c r="G66" i="3"/>
  <c r="I66" i="3"/>
  <c r="N66" i="3"/>
  <c r="A67" i="3"/>
  <c r="B67" i="3"/>
  <c r="C67" i="3"/>
  <c r="D67" i="3"/>
  <c r="E67" i="3"/>
  <c r="F67" i="3"/>
  <c r="G67" i="3"/>
  <c r="I67" i="3"/>
  <c r="N67" i="3"/>
  <c r="A68" i="3"/>
  <c r="B68" i="3"/>
  <c r="C68" i="3"/>
  <c r="D68" i="3"/>
  <c r="E68" i="3"/>
  <c r="F68" i="3"/>
  <c r="G68" i="3"/>
  <c r="I68" i="3"/>
  <c r="N68" i="3"/>
  <c r="A69" i="3"/>
  <c r="B69" i="3"/>
  <c r="C69" i="3"/>
  <c r="D69" i="3"/>
  <c r="E69" i="3"/>
  <c r="F69" i="3"/>
  <c r="G69" i="3"/>
  <c r="I69" i="3"/>
  <c r="N69" i="3"/>
  <c r="A70" i="3"/>
  <c r="B70" i="3"/>
  <c r="C70" i="3"/>
  <c r="D70" i="3"/>
  <c r="E70" i="3"/>
  <c r="F70" i="3"/>
  <c r="G70" i="3"/>
  <c r="I70" i="3"/>
  <c r="N70" i="3"/>
  <c r="A71" i="3"/>
  <c r="B71" i="3"/>
  <c r="C71" i="3"/>
  <c r="D71" i="3"/>
  <c r="E71" i="3"/>
  <c r="F71" i="3"/>
  <c r="G71" i="3"/>
  <c r="I71" i="3"/>
  <c r="N71" i="3"/>
  <c r="A72" i="3"/>
  <c r="B72" i="3"/>
  <c r="C72" i="3"/>
  <c r="D72" i="3"/>
  <c r="E72" i="3"/>
  <c r="F72" i="3"/>
  <c r="G72" i="3"/>
  <c r="I72" i="3"/>
  <c r="N72" i="3"/>
  <c r="A73" i="3"/>
  <c r="B73" i="3"/>
  <c r="C73" i="3"/>
  <c r="D73" i="3"/>
  <c r="E73" i="3"/>
  <c r="F73" i="3"/>
  <c r="G73" i="3"/>
  <c r="I73" i="3"/>
  <c r="N73" i="3"/>
  <c r="A79" i="3"/>
  <c r="B79" i="3"/>
  <c r="C79" i="3"/>
  <c r="D79" i="3"/>
  <c r="E79" i="3"/>
  <c r="F79" i="3"/>
  <c r="G79" i="3"/>
  <c r="I79" i="3"/>
  <c r="N79" i="3"/>
  <c r="A80" i="3"/>
  <c r="B80" i="3"/>
  <c r="C80" i="3"/>
  <c r="D80" i="3"/>
  <c r="E80" i="3"/>
  <c r="F80" i="3"/>
  <c r="G80" i="3"/>
  <c r="I80" i="3"/>
  <c r="N80" i="3"/>
  <c r="A81" i="3"/>
  <c r="B81" i="3"/>
  <c r="C81" i="3"/>
  <c r="D81" i="3"/>
  <c r="E81" i="3"/>
  <c r="F81" i="3"/>
  <c r="G81" i="3"/>
  <c r="I81" i="3"/>
  <c r="N81" i="3"/>
  <c r="A82" i="3"/>
  <c r="B82" i="3"/>
  <c r="C82" i="3"/>
  <c r="D82" i="3"/>
  <c r="E82" i="3"/>
  <c r="F82" i="3"/>
  <c r="G82" i="3"/>
  <c r="I82" i="3"/>
  <c r="N82" i="3"/>
  <c r="A83" i="3"/>
  <c r="B83" i="3"/>
  <c r="C83" i="3"/>
  <c r="D83" i="3"/>
  <c r="E83" i="3"/>
  <c r="F83" i="3"/>
  <c r="G83" i="3"/>
  <c r="I83" i="3"/>
  <c r="N83" i="3"/>
  <c r="A84" i="3"/>
  <c r="B84" i="3"/>
  <c r="C84" i="3"/>
  <c r="D84" i="3"/>
  <c r="E84" i="3"/>
  <c r="F84" i="3"/>
  <c r="G84" i="3"/>
  <c r="I84" i="3"/>
  <c r="N84" i="3"/>
  <c r="A85" i="3"/>
  <c r="B85" i="3"/>
  <c r="C85" i="3"/>
  <c r="D85" i="3"/>
  <c r="E85" i="3"/>
  <c r="F85" i="3"/>
  <c r="G85" i="3"/>
  <c r="I85" i="3"/>
  <c r="N85" i="3"/>
  <c r="A86" i="3"/>
  <c r="B86" i="3"/>
  <c r="C86" i="3"/>
  <c r="D86" i="3"/>
  <c r="E86" i="3"/>
  <c r="F86" i="3"/>
  <c r="G86" i="3"/>
  <c r="I86" i="3"/>
  <c r="N86" i="3"/>
  <c r="A87" i="3"/>
  <c r="B87" i="3"/>
  <c r="C87" i="3"/>
  <c r="D87" i="3"/>
  <c r="E87" i="3"/>
  <c r="F87" i="3"/>
  <c r="G87" i="3"/>
  <c r="I87" i="3"/>
  <c r="N87" i="3"/>
  <c r="A88" i="3"/>
  <c r="B88" i="3"/>
  <c r="C88" i="3"/>
  <c r="D88" i="3"/>
  <c r="E88" i="3"/>
  <c r="F88" i="3"/>
  <c r="G88" i="3"/>
  <c r="I88" i="3"/>
  <c r="N88" i="3"/>
  <c r="A89" i="3"/>
  <c r="B89" i="3"/>
  <c r="C89" i="3"/>
  <c r="D89" i="3"/>
  <c r="E89" i="3"/>
  <c r="F89" i="3"/>
  <c r="G89" i="3"/>
  <c r="I89" i="3"/>
  <c r="N89" i="3"/>
  <c r="A90" i="3"/>
  <c r="B90" i="3"/>
  <c r="C90" i="3"/>
  <c r="D90" i="3"/>
  <c r="E90" i="3"/>
  <c r="F90" i="3"/>
  <c r="G90" i="3"/>
  <c r="I90" i="3"/>
  <c r="N90" i="3"/>
  <c r="A91" i="3"/>
  <c r="B91" i="3"/>
  <c r="C91" i="3"/>
  <c r="D91" i="3"/>
  <c r="E91" i="3"/>
  <c r="F91" i="3"/>
  <c r="G91" i="3"/>
  <c r="I91" i="3"/>
  <c r="N91" i="3"/>
  <c r="A92" i="3"/>
  <c r="B92" i="3"/>
  <c r="C92" i="3"/>
  <c r="D92" i="3"/>
  <c r="E92" i="3"/>
  <c r="F92" i="3"/>
  <c r="G92" i="3"/>
  <c r="I92" i="3"/>
  <c r="N92" i="3"/>
  <c r="A93" i="3"/>
  <c r="B93" i="3"/>
  <c r="C93" i="3"/>
  <c r="D93" i="3"/>
  <c r="E93" i="3"/>
  <c r="F93" i="3"/>
  <c r="G93" i="3"/>
  <c r="I93" i="3"/>
  <c r="N93" i="3"/>
  <c r="A94" i="3"/>
  <c r="B94" i="3"/>
  <c r="C94" i="3"/>
  <c r="D94" i="3"/>
  <c r="E94" i="3"/>
  <c r="F94" i="3"/>
  <c r="G94" i="3"/>
  <c r="I94" i="3"/>
  <c r="N94" i="3"/>
  <c r="A95" i="3"/>
  <c r="B95" i="3"/>
  <c r="C95" i="3"/>
  <c r="D95" i="3"/>
  <c r="E95" i="3"/>
  <c r="F95" i="3"/>
  <c r="G95" i="3"/>
  <c r="I95" i="3"/>
  <c r="N95" i="3"/>
  <c r="A96" i="3"/>
  <c r="B96" i="3"/>
  <c r="C96" i="3"/>
  <c r="D96" i="3"/>
  <c r="E96" i="3"/>
  <c r="F96" i="3"/>
  <c r="G96" i="3"/>
  <c r="I96" i="3"/>
  <c r="N96" i="3"/>
  <c r="A97" i="3"/>
  <c r="B97" i="3"/>
  <c r="C97" i="3"/>
  <c r="D97" i="3"/>
  <c r="E97" i="3"/>
  <c r="F97" i="3"/>
  <c r="G97" i="3"/>
  <c r="I97" i="3"/>
  <c r="N97" i="3"/>
  <c r="A98" i="3"/>
  <c r="B98" i="3"/>
  <c r="C98" i="3"/>
  <c r="D98" i="3"/>
  <c r="E98" i="3"/>
  <c r="F98" i="3"/>
  <c r="G98" i="3"/>
  <c r="I98" i="3"/>
  <c r="N98" i="3"/>
  <c r="A99" i="3"/>
  <c r="B99" i="3"/>
  <c r="C99" i="3"/>
  <c r="D99" i="3"/>
  <c r="E99" i="3"/>
  <c r="F99" i="3"/>
  <c r="G99" i="3"/>
  <c r="I99" i="3"/>
  <c r="N99" i="3"/>
  <c r="A100" i="3"/>
  <c r="B100" i="3"/>
  <c r="C100" i="3"/>
  <c r="D100" i="3"/>
  <c r="E100" i="3"/>
  <c r="F100" i="3"/>
  <c r="G100" i="3"/>
  <c r="I100" i="3"/>
  <c r="N100" i="3"/>
  <c r="A101" i="3"/>
  <c r="B101" i="3"/>
  <c r="C101" i="3"/>
  <c r="D101" i="3"/>
  <c r="E101" i="3"/>
  <c r="F101" i="3"/>
  <c r="G101" i="3"/>
  <c r="I101" i="3"/>
  <c r="N101" i="3"/>
  <c r="A102" i="3"/>
  <c r="B102" i="3"/>
  <c r="C102" i="3"/>
  <c r="D102" i="3"/>
  <c r="E102" i="3"/>
  <c r="F102" i="3"/>
  <c r="G102" i="3"/>
  <c r="I102" i="3"/>
  <c r="N102" i="3"/>
  <c r="A103" i="3"/>
  <c r="B103" i="3"/>
  <c r="C103" i="3"/>
  <c r="D103" i="3"/>
  <c r="E103" i="3"/>
  <c r="F103" i="3"/>
  <c r="G103" i="3"/>
  <c r="I103" i="3"/>
  <c r="N103" i="3"/>
  <c r="A104" i="3"/>
  <c r="B104" i="3"/>
  <c r="C104" i="3"/>
  <c r="D104" i="3"/>
  <c r="E104" i="3"/>
  <c r="F104" i="3"/>
  <c r="G104" i="3"/>
  <c r="I104" i="3"/>
  <c r="N104" i="3"/>
  <c r="A105" i="3"/>
  <c r="B105" i="3"/>
  <c r="C105" i="3"/>
  <c r="D105" i="3"/>
  <c r="E105" i="3"/>
  <c r="F105" i="3"/>
  <c r="G105" i="3"/>
  <c r="I105" i="3"/>
  <c r="N105" i="3"/>
  <c r="A106" i="3"/>
  <c r="B106" i="3"/>
  <c r="C106" i="3"/>
  <c r="D106" i="3"/>
  <c r="E106" i="3"/>
  <c r="F106" i="3"/>
  <c r="H106" i="3" s="1"/>
  <c r="G106" i="3"/>
  <c r="I106" i="3"/>
  <c r="N106" i="3"/>
  <c r="A107" i="3"/>
  <c r="B107" i="3"/>
  <c r="C107" i="3"/>
  <c r="D107" i="3"/>
  <c r="E107" i="3"/>
  <c r="F107" i="3"/>
  <c r="G107" i="3"/>
  <c r="I107" i="3"/>
  <c r="N107" i="3"/>
  <c r="A113" i="3"/>
  <c r="B113" i="3"/>
  <c r="C113" i="3"/>
  <c r="D113" i="3"/>
  <c r="E113" i="3"/>
  <c r="F113" i="3"/>
  <c r="G113" i="3"/>
  <c r="I113" i="3"/>
  <c r="N113" i="3"/>
  <c r="A114" i="3"/>
  <c r="B114" i="3"/>
  <c r="C114" i="3"/>
  <c r="D114" i="3"/>
  <c r="E114" i="3"/>
  <c r="F114" i="3"/>
  <c r="G114" i="3"/>
  <c r="I114" i="3"/>
  <c r="N114" i="3"/>
  <c r="A115" i="3"/>
  <c r="B115" i="3"/>
  <c r="C115" i="3"/>
  <c r="D115" i="3"/>
  <c r="E115" i="3"/>
  <c r="F115" i="3"/>
  <c r="G115" i="3"/>
  <c r="I115" i="3"/>
  <c r="N115" i="3"/>
  <c r="A116" i="3"/>
  <c r="B116" i="3"/>
  <c r="C116" i="3"/>
  <c r="D116" i="3"/>
  <c r="E116" i="3"/>
  <c r="F116" i="3"/>
  <c r="G116" i="3"/>
  <c r="I116" i="3"/>
  <c r="N116" i="3"/>
  <c r="A117" i="3"/>
  <c r="B117" i="3"/>
  <c r="C117" i="3"/>
  <c r="D117" i="3"/>
  <c r="E117" i="3"/>
  <c r="F117" i="3"/>
  <c r="G117" i="3"/>
  <c r="I117" i="3"/>
  <c r="N117" i="3"/>
  <c r="A118" i="3"/>
  <c r="B118" i="3"/>
  <c r="C118" i="3"/>
  <c r="D118" i="3"/>
  <c r="E118" i="3"/>
  <c r="F118" i="3"/>
  <c r="G118" i="3"/>
  <c r="I118" i="3"/>
  <c r="N118" i="3"/>
  <c r="A119" i="3"/>
  <c r="B119" i="3"/>
  <c r="C119" i="3"/>
  <c r="D119" i="3"/>
  <c r="E119" i="3"/>
  <c r="F119" i="3"/>
  <c r="G119" i="3"/>
  <c r="I119" i="3"/>
  <c r="N119" i="3"/>
  <c r="A120" i="3"/>
  <c r="B120" i="3"/>
  <c r="C120" i="3"/>
  <c r="D120" i="3"/>
  <c r="E120" i="3"/>
  <c r="F120" i="3"/>
  <c r="G120" i="3"/>
  <c r="I120" i="3"/>
  <c r="N120" i="3"/>
  <c r="A121" i="3"/>
  <c r="B121" i="3"/>
  <c r="C121" i="3"/>
  <c r="D121" i="3"/>
  <c r="E121" i="3"/>
  <c r="F121" i="3"/>
  <c r="G121" i="3"/>
  <c r="I121" i="3"/>
  <c r="N121" i="3"/>
  <c r="A122" i="3"/>
  <c r="B122" i="3"/>
  <c r="C122" i="3"/>
  <c r="D122" i="3"/>
  <c r="E122" i="3"/>
  <c r="F122" i="3"/>
  <c r="G122" i="3"/>
  <c r="I122" i="3"/>
  <c r="N122" i="3"/>
  <c r="A123" i="3"/>
  <c r="B123" i="3"/>
  <c r="C123" i="3"/>
  <c r="D123" i="3"/>
  <c r="E123" i="3"/>
  <c r="F123" i="3"/>
  <c r="G123" i="3"/>
  <c r="I123" i="3"/>
  <c r="N123" i="3"/>
  <c r="A124" i="3"/>
  <c r="B124" i="3"/>
  <c r="C124" i="3"/>
  <c r="D124" i="3"/>
  <c r="E124" i="3"/>
  <c r="F124" i="3"/>
  <c r="G124" i="3"/>
  <c r="I124" i="3"/>
  <c r="N124" i="3"/>
  <c r="A125" i="3"/>
  <c r="B125" i="3"/>
  <c r="C125" i="3"/>
  <c r="D125" i="3"/>
  <c r="E125" i="3"/>
  <c r="F125" i="3"/>
  <c r="G125" i="3"/>
  <c r="I125" i="3"/>
  <c r="N125" i="3"/>
  <c r="A126" i="3"/>
  <c r="B126" i="3"/>
  <c r="C126" i="3"/>
  <c r="D126" i="3"/>
  <c r="E126" i="3"/>
  <c r="F126" i="3"/>
  <c r="G126" i="3"/>
  <c r="I126" i="3"/>
  <c r="N126" i="3"/>
  <c r="A127" i="3"/>
  <c r="B127" i="3"/>
  <c r="C127" i="3"/>
  <c r="D127" i="3"/>
  <c r="E127" i="3"/>
  <c r="F127" i="3"/>
  <c r="G127" i="3"/>
  <c r="I127" i="3"/>
  <c r="N127" i="3"/>
  <c r="A128" i="3"/>
  <c r="B128" i="3"/>
  <c r="C128" i="3"/>
  <c r="D128" i="3"/>
  <c r="E128" i="3"/>
  <c r="F128" i="3"/>
  <c r="G128" i="3"/>
  <c r="I128" i="3"/>
  <c r="N128" i="3"/>
  <c r="A129" i="3"/>
  <c r="B129" i="3"/>
  <c r="C129" i="3"/>
  <c r="D129" i="3"/>
  <c r="E129" i="3"/>
  <c r="F129" i="3"/>
  <c r="G129" i="3"/>
  <c r="I129" i="3"/>
  <c r="N129" i="3"/>
  <c r="A130" i="3"/>
  <c r="B130" i="3"/>
  <c r="C130" i="3"/>
  <c r="D130" i="3"/>
  <c r="E130" i="3"/>
  <c r="F130" i="3"/>
  <c r="G130" i="3"/>
  <c r="I130" i="3"/>
  <c r="N130" i="3"/>
  <c r="A131" i="3"/>
  <c r="B131" i="3"/>
  <c r="C131" i="3"/>
  <c r="D131" i="3"/>
  <c r="E131" i="3"/>
  <c r="F131" i="3"/>
  <c r="G131" i="3"/>
  <c r="I131" i="3"/>
  <c r="N131" i="3"/>
  <c r="A132" i="3"/>
  <c r="B132" i="3"/>
  <c r="C132" i="3"/>
  <c r="D132" i="3"/>
  <c r="E132" i="3"/>
  <c r="F132" i="3"/>
  <c r="G132" i="3"/>
  <c r="I132" i="3"/>
  <c r="N132" i="3"/>
  <c r="A133" i="3"/>
  <c r="B133" i="3"/>
  <c r="C133" i="3"/>
  <c r="D133" i="3"/>
  <c r="E133" i="3"/>
  <c r="F133" i="3"/>
  <c r="G133" i="3"/>
  <c r="I133" i="3"/>
  <c r="N133" i="3"/>
  <c r="A134" i="3"/>
  <c r="B134" i="3"/>
  <c r="C134" i="3"/>
  <c r="D134" i="3"/>
  <c r="E134" i="3"/>
  <c r="F134" i="3"/>
  <c r="G134" i="3"/>
  <c r="I134" i="3"/>
  <c r="N134" i="3"/>
  <c r="A135" i="3"/>
  <c r="B135" i="3"/>
  <c r="C135" i="3"/>
  <c r="D135" i="3"/>
  <c r="E135" i="3"/>
  <c r="F135" i="3"/>
  <c r="G135" i="3"/>
  <c r="I135" i="3"/>
  <c r="N135" i="3"/>
  <c r="A136" i="3"/>
  <c r="B136" i="3"/>
  <c r="C136" i="3"/>
  <c r="D136" i="3"/>
  <c r="E136" i="3"/>
  <c r="F136" i="3"/>
  <c r="G136" i="3"/>
  <c r="I136" i="3"/>
  <c r="N136" i="3"/>
  <c r="A137" i="3"/>
  <c r="B137" i="3"/>
  <c r="C137" i="3"/>
  <c r="D137" i="3"/>
  <c r="E137" i="3"/>
  <c r="F137" i="3"/>
  <c r="G137" i="3"/>
  <c r="I137" i="3"/>
  <c r="N137" i="3"/>
  <c r="A138" i="3"/>
  <c r="B138" i="3"/>
  <c r="C138" i="3"/>
  <c r="D138" i="3"/>
  <c r="E138" i="3"/>
  <c r="F138" i="3"/>
  <c r="G138" i="3"/>
  <c r="I138" i="3"/>
  <c r="N138" i="3"/>
  <c r="A139" i="3"/>
  <c r="B139" i="3"/>
  <c r="C139" i="3"/>
  <c r="D139" i="3"/>
  <c r="E139" i="3"/>
  <c r="F139" i="3"/>
  <c r="G139" i="3"/>
  <c r="I139" i="3"/>
  <c r="N139" i="3"/>
  <c r="A140" i="3"/>
  <c r="B140" i="3"/>
  <c r="C140" i="3"/>
  <c r="D140" i="3"/>
  <c r="E140" i="3"/>
  <c r="F140" i="3"/>
  <c r="G140" i="3"/>
  <c r="I140" i="3"/>
  <c r="N140" i="3"/>
  <c r="A141" i="3"/>
  <c r="B141" i="3"/>
  <c r="C141" i="3"/>
  <c r="D141" i="3"/>
  <c r="E141" i="3"/>
  <c r="F141" i="3"/>
  <c r="G141" i="3"/>
  <c r="I141" i="3"/>
  <c r="N141" i="3"/>
  <c r="A147" i="3"/>
  <c r="B147" i="3"/>
  <c r="C147" i="3"/>
  <c r="D147" i="3"/>
  <c r="E147" i="3"/>
  <c r="F147" i="3"/>
  <c r="G147" i="3"/>
  <c r="I147" i="3"/>
  <c r="N147" i="3"/>
  <c r="A148" i="3"/>
  <c r="B148" i="3"/>
  <c r="C148" i="3"/>
  <c r="D148" i="3"/>
  <c r="E148" i="3"/>
  <c r="F148" i="3"/>
  <c r="G148" i="3"/>
  <c r="I148" i="3"/>
  <c r="N148" i="3"/>
  <c r="A149" i="3"/>
  <c r="B149" i="3"/>
  <c r="C149" i="3"/>
  <c r="D149" i="3"/>
  <c r="E149" i="3"/>
  <c r="F149" i="3"/>
  <c r="G149" i="3"/>
  <c r="I149" i="3"/>
  <c r="N149" i="3"/>
  <c r="A150" i="3"/>
  <c r="B150" i="3"/>
  <c r="C150" i="3"/>
  <c r="D150" i="3"/>
  <c r="E150" i="3"/>
  <c r="F150" i="3"/>
  <c r="G150" i="3"/>
  <c r="I150" i="3"/>
  <c r="N150" i="3"/>
  <c r="A151" i="3"/>
  <c r="B151" i="3"/>
  <c r="C151" i="3"/>
  <c r="D151" i="3"/>
  <c r="E151" i="3"/>
  <c r="F151" i="3"/>
  <c r="G151" i="3"/>
  <c r="I151" i="3"/>
  <c r="N151" i="3"/>
  <c r="A152" i="3"/>
  <c r="B152" i="3"/>
  <c r="C152" i="3"/>
  <c r="D152" i="3"/>
  <c r="E152" i="3"/>
  <c r="F152" i="3"/>
  <c r="G152" i="3"/>
  <c r="I152" i="3"/>
  <c r="N152" i="3"/>
  <c r="A153" i="3"/>
  <c r="B153" i="3"/>
  <c r="C153" i="3"/>
  <c r="D153" i="3"/>
  <c r="E153" i="3"/>
  <c r="F153" i="3"/>
  <c r="G153" i="3"/>
  <c r="I153" i="3"/>
  <c r="N153" i="3"/>
  <c r="A154" i="3"/>
  <c r="B154" i="3"/>
  <c r="C154" i="3"/>
  <c r="D154" i="3"/>
  <c r="E154" i="3"/>
  <c r="F154" i="3"/>
  <c r="G154" i="3"/>
  <c r="I154" i="3"/>
  <c r="N154" i="3"/>
  <c r="A155" i="3"/>
  <c r="B155" i="3"/>
  <c r="C155" i="3"/>
  <c r="D155" i="3"/>
  <c r="E155" i="3"/>
  <c r="F155" i="3"/>
  <c r="G155" i="3"/>
  <c r="I155" i="3"/>
  <c r="N155" i="3"/>
  <c r="A156" i="3"/>
  <c r="B156" i="3"/>
  <c r="C156" i="3"/>
  <c r="D156" i="3"/>
  <c r="E156" i="3"/>
  <c r="F156" i="3"/>
  <c r="G156" i="3"/>
  <c r="I156" i="3"/>
  <c r="N156" i="3"/>
  <c r="A157" i="3"/>
  <c r="B157" i="3"/>
  <c r="C157" i="3"/>
  <c r="D157" i="3"/>
  <c r="E157" i="3"/>
  <c r="F157" i="3"/>
  <c r="G157" i="3"/>
  <c r="I157" i="3"/>
  <c r="N157" i="3"/>
  <c r="A158" i="3"/>
  <c r="B158" i="3"/>
  <c r="C158" i="3"/>
  <c r="D158" i="3"/>
  <c r="E158" i="3"/>
  <c r="F158" i="3"/>
  <c r="G158" i="3"/>
  <c r="I158" i="3"/>
  <c r="N158" i="3"/>
  <c r="A159" i="3"/>
  <c r="B159" i="3"/>
  <c r="C159" i="3"/>
  <c r="D159" i="3"/>
  <c r="E159" i="3"/>
  <c r="F159" i="3"/>
  <c r="G159" i="3"/>
  <c r="I159" i="3"/>
  <c r="N159" i="3"/>
  <c r="A160" i="3"/>
  <c r="B160" i="3"/>
  <c r="C160" i="3"/>
  <c r="D160" i="3"/>
  <c r="E160" i="3"/>
  <c r="F160" i="3"/>
  <c r="G160" i="3"/>
  <c r="I160" i="3"/>
  <c r="N160" i="3"/>
  <c r="A161" i="3"/>
  <c r="B161" i="3"/>
  <c r="C161" i="3"/>
  <c r="D161" i="3"/>
  <c r="E161" i="3"/>
  <c r="F161" i="3"/>
  <c r="G161" i="3"/>
  <c r="I161" i="3"/>
  <c r="N161" i="3"/>
  <c r="A162" i="3"/>
  <c r="B162" i="3"/>
  <c r="C162" i="3"/>
  <c r="D162" i="3"/>
  <c r="E162" i="3"/>
  <c r="F162" i="3"/>
  <c r="G162" i="3"/>
  <c r="I162" i="3"/>
  <c r="N162" i="3"/>
  <c r="A163" i="3"/>
  <c r="B163" i="3"/>
  <c r="C163" i="3"/>
  <c r="D163" i="3"/>
  <c r="E163" i="3"/>
  <c r="F163" i="3"/>
  <c r="G163" i="3"/>
  <c r="I163" i="3"/>
  <c r="N163" i="3"/>
  <c r="A164" i="3"/>
  <c r="B164" i="3"/>
  <c r="C164" i="3"/>
  <c r="D164" i="3"/>
  <c r="E164" i="3"/>
  <c r="F164" i="3"/>
  <c r="G164" i="3"/>
  <c r="I164" i="3"/>
  <c r="N164" i="3"/>
  <c r="A165" i="3"/>
  <c r="B165" i="3"/>
  <c r="C165" i="3"/>
  <c r="D165" i="3"/>
  <c r="E165" i="3"/>
  <c r="F165" i="3"/>
  <c r="G165" i="3"/>
  <c r="I165" i="3"/>
  <c r="N165" i="3"/>
  <c r="A166" i="3"/>
  <c r="B166" i="3"/>
  <c r="C166" i="3"/>
  <c r="D166" i="3"/>
  <c r="E166" i="3"/>
  <c r="F166" i="3"/>
  <c r="G166" i="3"/>
  <c r="I166" i="3"/>
  <c r="N166" i="3"/>
  <c r="A167" i="3"/>
  <c r="B167" i="3"/>
  <c r="C167" i="3"/>
  <c r="D167" i="3"/>
  <c r="E167" i="3"/>
  <c r="F167" i="3"/>
  <c r="G167" i="3"/>
  <c r="I167" i="3"/>
  <c r="N167" i="3"/>
  <c r="A168" i="3"/>
  <c r="B168" i="3"/>
  <c r="C168" i="3"/>
  <c r="D168" i="3"/>
  <c r="E168" i="3"/>
  <c r="F168" i="3"/>
  <c r="G168" i="3"/>
  <c r="I168" i="3"/>
  <c r="N168" i="3"/>
  <c r="A169" i="3"/>
  <c r="B169" i="3"/>
  <c r="C169" i="3"/>
  <c r="D169" i="3"/>
  <c r="E169" i="3"/>
  <c r="F169" i="3"/>
  <c r="G169" i="3"/>
  <c r="I169" i="3"/>
  <c r="N169" i="3"/>
  <c r="A170" i="3"/>
  <c r="B170" i="3"/>
  <c r="C170" i="3"/>
  <c r="D170" i="3"/>
  <c r="E170" i="3"/>
  <c r="F170" i="3"/>
  <c r="G170" i="3"/>
  <c r="I170" i="3"/>
  <c r="N170" i="3"/>
  <c r="A171" i="3"/>
  <c r="B171" i="3"/>
  <c r="C171" i="3"/>
  <c r="D171" i="3"/>
  <c r="E171" i="3"/>
  <c r="F171" i="3"/>
  <c r="G171" i="3"/>
  <c r="I171" i="3"/>
  <c r="N171" i="3"/>
  <c r="A172" i="3"/>
  <c r="B172" i="3"/>
  <c r="C172" i="3"/>
  <c r="D172" i="3"/>
  <c r="E172" i="3"/>
  <c r="F172" i="3"/>
  <c r="G172" i="3"/>
  <c r="I172" i="3"/>
  <c r="N172" i="3"/>
  <c r="A173" i="3"/>
  <c r="B173" i="3"/>
  <c r="C173" i="3"/>
  <c r="D173" i="3"/>
  <c r="E173" i="3"/>
  <c r="F173" i="3"/>
  <c r="G173" i="3"/>
  <c r="I173" i="3"/>
  <c r="N173" i="3"/>
  <c r="A174" i="3"/>
  <c r="B174" i="3"/>
  <c r="C174" i="3"/>
  <c r="D174" i="3"/>
  <c r="E174" i="3"/>
  <c r="F174" i="3"/>
  <c r="G174" i="3"/>
  <c r="I174" i="3"/>
  <c r="N174" i="3"/>
  <c r="A175" i="3"/>
  <c r="B175" i="3"/>
  <c r="C175" i="3"/>
  <c r="D175" i="3"/>
  <c r="E175" i="3"/>
  <c r="F175" i="3"/>
  <c r="G175" i="3"/>
  <c r="I175" i="3"/>
  <c r="N175" i="3"/>
  <c r="A181" i="3"/>
  <c r="B181" i="3"/>
  <c r="C181" i="3"/>
  <c r="D181" i="3"/>
  <c r="E181" i="3"/>
  <c r="F181" i="3"/>
  <c r="G181" i="3"/>
  <c r="I181" i="3"/>
  <c r="N181" i="3"/>
  <c r="A182" i="3"/>
  <c r="B182" i="3"/>
  <c r="C182" i="3"/>
  <c r="D182" i="3"/>
  <c r="E182" i="3"/>
  <c r="F182" i="3"/>
  <c r="G182" i="3"/>
  <c r="I182" i="3"/>
  <c r="N182" i="3"/>
  <c r="A183" i="3"/>
  <c r="B183" i="3"/>
  <c r="C183" i="3"/>
  <c r="D183" i="3"/>
  <c r="E183" i="3"/>
  <c r="F183" i="3"/>
  <c r="G183" i="3"/>
  <c r="I183" i="3"/>
  <c r="N183" i="3"/>
  <c r="A184" i="3"/>
  <c r="B184" i="3"/>
  <c r="C184" i="3"/>
  <c r="D184" i="3"/>
  <c r="E184" i="3"/>
  <c r="F184" i="3"/>
  <c r="G184" i="3"/>
  <c r="I184" i="3"/>
  <c r="N184" i="3"/>
  <c r="A185" i="3"/>
  <c r="B185" i="3"/>
  <c r="C185" i="3"/>
  <c r="D185" i="3"/>
  <c r="E185" i="3"/>
  <c r="F185" i="3"/>
  <c r="G185" i="3"/>
  <c r="I185" i="3"/>
  <c r="N185" i="3"/>
  <c r="A186" i="3"/>
  <c r="B186" i="3"/>
  <c r="C186" i="3"/>
  <c r="D186" i="3"/>
  <c r="E186" i="3"/>
  <c r="F186" i="3"/>
  <c r="G186" i="3"/>
  <c r="I186" i="3"/>
  <c r="N186" i="3"/>
  <c r="A187" i="3"/>
  <c r="B187" i="3"/>
  <c r="C187" i="3"/>
  <c r="D187" i="3"/>
  <c r="E187" i="3"/>
  <c r="F187" i="3"/>
  <c r="G187" i="3"/>
  <c r="I187" i="3"/>
  <c r="N187" i="3"/>
  <c r="A188" i="3"/>
  <c r="B188" i="3"/>
  <c r="C188" i="3"/>
  <c r="D188" i="3"/>
  <c r="E188" i="3"/>
  <c r="F188" i="3"/>
  <c r="G188" i="3"/>
  <c r="I188" i="3"/>
  <c r="N188" i="3"/>
  <c r="A189" i="3"/>
  <c r="B189" i="3"/>
  <c r="C189" i="3"/>
  <c r="D189" i="3"/>
  <c r="E189" i="3"/>
  <c r="F189" i="3"/>
  <c r="G189" i="3"/>
  <c r="I189" i="3"/>
  <c r="N189" i="3"/>
  <c r="A190" i="3"/>
  <c r="B190" i="3"/>
  <c r="C190" i="3"/>
  <c r="D190" i="3"/>
  <c r="E190" i="3"/>
  <c r="F190" i="3"/>
  <c r="G190" i="3"/>
  <c r="I190" i="3"/>
  <c r="N190" i="3"/>
  <c r="A191" i="3"/>
  <c r="B191" i="3"/>
  <c r="C191" i="3"/>
  <c r="D191" i="3"/>
  <c r="E191" i="3"/>
  <c r="F191" i="3"/>
  <c r="G191" i="3"/>
  <c r="I191" i="3"/>
  <c r="N191" i="3"/>
  <c r="A192" i="3"/>
  <c r="B192" i="3"/>
  <c r="C192" i="3"/>
  <c r="D192" i="3"/>
  <c r="E192" i="3"/>
  <c r="F192" i="3"/>
  <c r="G192" i="3"/>
  <c r="I192" i="3"/>
  <c r="N192" i="3"/>
  <c r="A193" i="3"/>
  <c r="B193" i="3"/>
  <c r="C193" i="3"/>
  <c r="D193" i="3"/>
  <c r="E193" i="3"/>
  <c r="F193" i="3"/>
  <c r="G193" i="3"/>
  <c r="I193" i="3"/>
  <c r="N193" i="3"/>
  <c r="A194" i="3"/>
  <c r="B194" i="3"/>
  <c r="C194" i="3"/>
  <c r="D194" i="3"/>
  <c r="E194" i="3"/>
  <c r="F194" i="3"/>
  <c r="G194" i="3"/>
  <c r="I194" i="3"/>
  <c r="N194" i="3"/>
  <c r="A195" i="3"/>
  <c r="B195" i="3"/>
  <c r="C195" i="3"/>
  <c r="D195" i="3"/>
  <c r="E195" i="3"/>
  <c r="F195" i="3"/>
  <c r="G195" i="3"/>
  <c r="I195" i="3"/>
  <c r="N195" i="3"/>
  <c r="A196" i="3"/>
  <c r="B196" i="3"/>
  <c r="C196" i="3"/>
  <c r="D196" i="3"/>
  <c r="E196" i="3"/>
  <c r="F196" i="3"/>
  <c r="G196" i="3"/>
  <c r="I196" i="3"/>
  <c r="N196" i="3"/>
  <c r="A197" i="3"/>
  <c r="B197" i="3"/>
  <c r="C197" i="3"/>
  <c r="D197" i="3"/>
  <c r="E197" i="3"/>
  <c r="F197" i="3"/>
  <c r="G197" i="3"/>
  <c r="I197" i="3"/>
  <c r="N197" i="3"/>
  <c r="A198" i="3"/>
  <c r="B198" i="3"/>
  <c r="C198" i="3"/>
  <c r="D198" i="3"/>
  <c r="E198" i="3"/>
  <c r="F198" i="3"/>
  <c r="G198" i="3"/>
  <c r="I198" i="3"/>
  <c r="N198" i="3"/>
  <c r="A199" i="3"/>
  <c r="B199" i="3"/>
  <c r="C199" i="3"/>
  <c r="D199" i="3"/>
  <c r="E199" i="3"/>
  <c r="F199" i="3"/>
  <c r="G199" i="3"/>
  <c r="I199" i="3"/>
  <c r="N199" i="3"/>
  <c r="A200" i="3"/>
  <c r="B200" i="3"/>
  <c r="C200" i="3"/>
  <c r="D200" i="3"/>
  <c r="E200" i="3"/>
  <c r="F200" i="3"/>
  <c r="G200" i="3"/>
  <c r="I200" i="3"/>
  <c r="N200" i="3"/>
  <c r="A201" i="3"/>
  <c r="B201" i="3"/>
  <c r="C201" i="3"/>
  <c r="D201" i="3"/>
  <c r="E201" i="3"/>
  <c r="F201" i="3"/>
  <c r="G201" i="3"/>
  <c r="I201" i="3"/>
  <c r="N201" i="3"/>
  <c r="A202" i="3"/>
  <c r="B202" i="3"/>
  <c r="C202" i="3"/>
  <c r="D202" i="3"/>
  <c r="E202" i="3"/>
  <c r="F202" i="3"/>
  <c r="G202" i="3"/>
  <c r="I202" i="3"/>
  <c r="N202" i="3"/>
  <c r="A203" i="3"/>
  <c r="B203" i="3"/>
  <c r="C203" i="3"/>
  <c r="D203" i="3"/>
  <c r="E203" i="3"/>
  <c r="F203" i="3"/>
  <c r="G203" i="3"/>
  <c r="I203" i="3"/>
  <c r="N203" i="3"/>
  <c r="A204" i="3"/>
  <c r="B204" i="3"/>
  <c r="C204" i="3"/>
  <c r="D204" i="3"/>
  <c r="E204" i="3"/>
  <c r="F204" i="3"/>
  <c r="G204" i="3"/>
  <c r="I204" i="3"/>
  <c r="N204" i="3"/>
  <c r="A205" i="3"/>
  <c r="B205" i="3"/>
  <c r="C205" i="3"/>
  <c r="D205" i="3"/>
  <c r="E205" i="3"/>
  <c r="F205" i="3"/>
  <c r="G205" i="3"/>
  <c r="I205" i="3"/>
  <c r="N205" i="3"/>
  <c r="A206" i="3"/>
  <c r="B206" i="3"/>
  <c r="C206" i="3"/>
  <c r="D206" i="3"/>
  <c r="E206" i="3"/>
  <c r="F206" i="3"/>
  <c r="G206" i="3"/>
  <c r="I206" i="3"/>
  <c r="N206" i="3"/>
  <c r="A207" i="3"/>
  <c r="B207" i="3"/>
  <c r="C207" i="3"/>
  <c r="D207" i="3"/>
  <c r="E207" i="3"/>
  <c r="F207" i="3"/>
  <c r="G207" i="3"/>
  <c r="I207" i="3"/>
  <c r="N207" i="3"/>
  <c r="A208" i="3"/>
  <c r="B208" i="3"/>
  <c r="C208" i="3"/>
  <c r="D208" i="3"/>
  <c r="E208" i="3"/>
  <c r="F208" i="3"/>
  <c r="G208" i="3"/>
  <c r="I208" i="3"/>
  <c r="N208" i="3"/>
  <c r="A209" i="3"/>
  <c r="B209" i="3"/>
  <c r="C209" i="3"/>
  <c r="D209" i="3"/>
  <c r="E209" i="3"/>
  <c r="F209" i="3"/>
  <c r="G209" i="3"/>
  <c r="I209" i="3"/>
  <c r="N209" i="3"/>
  <c r="A215" i="3"/>
  <c r="B215" i="3"/>
  <c r="C215" i="3"/>
  <c r="D215" i="3"/>
  <c r="E215" i="3"/>
  <c r="F215" i="3"/>
  <c r="G215" i="3"/>
  <c r="I215" i="3"/>
  <c r="N215" i="3"/>
  <c r="A216" i="3"/>
  <c r="B216" i="3"/>
  <c r="C216" i="3"/>
  <c r="D216" i="3"/>
  <c r="E216" i="3"/>
  <c r="F216" i="3"/>
  <c r="G216" i="3"/>
  <c r="I216" i="3"/>
  <c r="N216" i="3"/>
  <c r="A217" i="3"/>
  <c r="B217" i="3"/>
  <c r="C217" i="3"/>
  <c r="D217" i="3"/>
  <c r="E217" i="3"/>
  <c r="F217" i="3"/>
  <c r="G217" i="3"/>
  <c r="I217" i="3"/>
  <c r="N217" i="3"/>
  <c r="A218" i="3"/>
  <c r="B218" i="3"/>
  <c r="C218" i="3"/>
  <c r="D218" i="3"/>
  <c r="E218" i="3"/>
  <c r="F218" i="3"/>
  <c r="G218" i="3"/>
  <c r="I218" i="3"/>
  <c r="N218" i="3"/>
  <c r="A219" i="3"/>
  <c r="B219" i="3"/>
  <c r="C219" i="3"/>
  <c r="D219" i="3"/>
  <c r="E219" i="3"/>
  <c r="F219" i="3"/>
  <c r="G219" i="3"/>
  <c r="I219" i="3"/>
  <c r="N219" i="3"/>
  <c r="A220" i="3"/>
  <c r="B220" i="3"/>
  <c r="C220" i="3"/>
  <c r="D220" i="3"/>
  <c r="E220" i="3"/>
  <c r="F220" i="3"/>
  <c r="G220" i="3"/>
  <c r="I220" i="3"/>
  <c r="N220" i="3"/>
  <c r="A221" i="3"/>
  <c r="B221" i="3"/>
  <c r="C221" i="3"/>
  <c r="D221" i="3"/>
  <c r="E221" i="3"/>
  <c r="F221" i="3"/>
  <c r="G221" i="3"/>
  <c r="I221" i="3"/>
  <c r="N221" i="3"/>
  <c r="A222" i="3"/>
  <c r="B222" i="3"/>
  <c r="C222" i="3"/>
  <c r="D222" i="3"/>
  <c r="E222" i="3"/>
  <c r="F222" i="3"/>
  <c r="G222" i="3"/>
  <c r="I222" i="3"/>
  <c r="N222" i="3"/>
  <c r="A223" i="3"/>
  <c r="B223" i="3"/>
  <c r="C223" i="3"/>
  <c r="D223" i="3"/>
  <c r="E223" i="3"/>
  <c r="F223" i="3"/>
  <c r="G223" i="3"/>
  <c r="I223" i="3"/>
  <c r="N223" i="3"/>
  <c r="A224" i="3"/>
  <c r="B224" i="3"/>
  <c r="C224" i="3"/>
  <c r="D224" i="3"/>
  <c r="E224" i="3"/>
  <c r="F224" i="3"/>
  <c r="G224" i="3"/>
  <c r="I224" i="3"/>
  <c r="N224" i="3"/>
  <c r="A225" i="3"/>
  <c r="B225" i="3"/>
  <c r="C225" i="3"/>
  <c r="D225" i="3"/>
  <c r="E225" i="3"/>
  <c r="F225" i="3"/>
  <c r="G225" i="3"/>
  <c r="I225" i="3"/>
  <c r="N225" i="3"/>
  <c r="A226" i="3"/>
  <c r="B226" i="3"/>
  <c r="C226" i="3"/>
  <c r="D226" i="3"/>
  <c r="E226" i="3"/>
  <c r="F226" i="3"/>
  <c r="G226" i="3"/>
  <c r="I226" i="3"/>
  <c r="N226" i="3"/>
  <c r="A227" i="3"/>
  <c r="B227" i="3"/>
  <c r="C227" i="3"/>
  <c r="D227" i="3"/>
  <c r="E227" i="3"/>
  <c r="F227" i="3"/>
  <c r="G227" i="3"/>
  <c r="I227" i="3"/>
  <c r="N227" i="3"/>
  <c r="A228" i="3"/>
  <c r="B228" i="3"/>
  <c r="C228" i="3"/>
  <c r="D228" i="3"/>
  <c r="E228" i="3"/>
  <c r="F228" i="3"/>
  <c r="G228" i="3"/>
  <c r="I228" i="3"/>
  <c r="N228" i="3"/>
  <c r="A229" i="3"/>
  <c r="B229" i="3"/>
  <c r="C229" i="3"/>
  <c r="D229" i="3"/>
  <c r="E229" i="3"/>
  <c r="F229" i="3"/>
  <c r="G229" i="3"/>
  <c r="I229" i="3"/>
  <c r="N229" i="3"/>
  <c r="A230" i="3"/>
  <c r="B230" i="3"/>
  <c r="C230" i="3"/>
  <c r="D230" i="3"/>
  <c r="E230" i="3"/>
  <c r="F230" i="3"/>
  <c r="G230" i="3"/>
  <c r="I230" i="3"/>
  <c r="N230" i="3"/>
  <c r="A231" i="3"/>
  <c r="B231" i="3"/>
  <c r="C231" i="3"/>
  <c r="D231" i="3"/>
  <c r="E231" i="3"/>
  <c r="F231" i="3"/>
  <c r="G231" i="3"/>
  <c r="I231" i="3"/>
  <c r="N231" i="3"/>
  <c r="A232" i="3"/>
  <c r="B232" i="3"/>
  <c r="C232" i="3"/>
  <c r="D232" i="3"/>
  <c r="E232" i="3"/>
  <c r="F232" i="3"/>
  <c r="G232" i="3"/>
  <c r="I232" i="3"/>
  <c r="N232" i="3"/>
  <c r="A233" i="3"/>
  <c r="B233" i="3"/>
  <c r="C233" i="3"/>
  <c r="D233" i="3"/>
  <c r="E233" i="3"/>
  <c r="F233" i="3"/>
  <c r="G233" i="3"/>
  <c r="I233" i="3"/>
  <c r="N233" i="3"/>
  <c r="A234" i="3"/>
  <c r="B234" i="3"/>
  <c r="C234" i="3"/>
  <c r="D234" i="3"/>
  <c r="E234" i="3"/>
  <c r="F234" i="3"/>
  <c r="G234" i="3"/>
  <c r="I234" i="3"/>
  <c r="N234" i="3"/>
  <c r="A235" i="3"/>
  <c r="B235" i="3"/>
  <c r="C235" i="3"/>
  <c r="D235" i="3"/>
  <c r="E235" i="3"/>
  <c r="F235" i="3"/>
  <c r="G235" i="3"/>
  <c r="I235" i="3"/>
  <c r="N235" i="3"/>
  <c r="A236" i="3"/>
  <c r="B236" i="3"/>
  <c r="C236" i="3"/>
  <c r="D236" i="3"/>
  <c r="E236" i="3"/>
  <c r="F236" i="3"/>
  <c r="G236" i="3"/>
  <c r="I236" i="3"/>
  <c r="N236" i="3"/>
  <c r="A237" i="3"/>
  <c r="B237" i="3"/>
  <c r="C237" i="3"/>
  <c r="D237" i="3"/>
  <c r="E237" i="3"/>
  <c r="F237" i="3"/>
  <c r="G237" i="3"/>
  <c r="I237" i="3"/>
  <c r="N237" i="3"/>
  <c r="A238" i="3"/>
  <c r="B238" i="3"/>
  <c r="C238" i="3"/>
  <c r="D238" i="3"/>
  <c r="E238" i="3"/>
  <c r="F238" i="3"/>
  <c r="G238" i="3"/>
  <c r="I238" i="3"/>
  <c r="N238" i="3"/>
  <c r="A239" i="3"/>
  <c r="B239" i="3"/>
  <c r="C239" i="3"/>
  <c r="D239" i="3"/>
  <c r="E239" i="3"/>
  <c r="F239" i="3"/>
  <c r="G239" i="3"/>
  <c r="I239" i="3"/>
  <c r="N239" i="3"/>
  <c r="A240" i="3"/>
  <c r="B240" i="3"/>
  <c r="C240" i="3"/>
  <c r="D240" i="3"/>
  <c r="E240" i="3"/>
  <c r="F240" i="3"/>
  <c r="G240" i="3"/>
  <c r="I240" i="3"/>
  <c r="N240" i="3"/>
  <c r="A241" i="3"/>
  <c r="B241" i="3"/>
  <c r="C241" i="3"/>
  <c r="D241" i="3"/>
  <c r="E241" i="3"/>
  <c r="F241" i="3"/>
  <c r="G241" i="3"/>
  <c r="I241" i="3"/>
  <c r="N241" i="3"/>
  <c r="A242" i="3"/>
  <c r="B242" i="3"/>
  <c r="C242" i="3"/>
  <c r="D242" i="3"/>
  <c r="E242" i="3"/>
  <c r="F242" i="3"/>
  <c r="G242" i="3"/>
  <c r="I242" i="3"/>
  <c r="N242" i="3"/>
  <c r="A243" i="3"/>
  <c r="B243" i="3"/>
  <c r="C243" i="3"/>
  <c r="D243" i="3"/>
  <c r="E243" i="3"/>
  <c r="F243" i="3"/>
  <c r="G243" i="3"/>
  <c r="I243" i="3"/>
  <c r="N243" i="3"/>
  <c r="A249" i="3"/>
  <c r="B249" i="3"/>
  <c r="C249" i="3"/>
  <c r="D249" i="3"/>
  <c r="E249" i="3"/>
  <c r="F249" i="3"/>
  <c r="G249" i="3"/>
  <c r="I249" i="3"/>
  <c r="N249" i="3"/>
  <c r="A250" i="3"/>
  <c r="B250" i="3"/>
  <c r="C250" i="3"/>
  <c r="D250" i="3"/>
  <c r="E250" i="3"/>
  <c r="F250" i="3"/>
  <c r="G250" i="3"/>
  <c r="I250" i="3"/>
  <c r="N250" i="3"/>
  <c r="A251" i="3"/>
  <c r="B251" i="3"/>
  <c r="C251" i="3"/>
  <c r="D251" i="3"/>
  <c r="E251" i="3"/>
  <c r="F251" i="3"/>
  <c r="G251" i="3"/>
  <c r="I251" i="3"/>
  <c r="N251" i="3"/>
  <c r="A252" i="3"/>
  <c r="B252" i="3"/>
  <c r="C252" i="3"/>
  <c r="D252" i="3"/>
  <c r="E252" i="3"/>
  <c r="F252" i="3"/>
  <c r="G252" i="3"/>
  <c r="I252" i="3"/>
  <c r="N252" i="3"/>
  <c r="A253" i="3"/>
  <c r="B253" i="3"/>
  <c r="C253" i="3"/>
  <c r="D253" i="3"/>
  <c r="E253" i="3"/>
  <c r="F253" i="3"/>
  <c r="G253" i="3"/>
  <c r="I253" i="3"/>
  <c r="N253" i="3"/>
  <c r="A254" i="3"/>
  <c r="B254" i="3"/>
  <c r="C254" i="3"/>
  <c r="D254" i="3"/>
  <c r="E254" i="3"/>
  <c r="F254" i="3"/>
  <c r="G254" i="3"/>
  <c r="I254" i="3"/>
  <c r="N254" i="3"/>
  <c r="A255" i="3"/>
  <c r="B255" i="3"/>
  <c r="C255" i="3"/>
  <c r="D255" i="3"/>
  <c r="E255" i="3"/>
  <c r="F255" i="3"/>
  <c r="G255" i="3"/>
  <c r="I255" i="3"/>
  <c r="N255" i="3"/>
  <c r="A256" i="3"/>
  <c r="B256" i="3"/>
  <c r="C256" i="3"/>
  <c r="D256" i="3"/>
  <c r="E256" i="3"/>
  <c r="F256" i="3"/>
  <c r="G256" i="3"/>
  <c r="I256" i="3"/>
  <c r="N256" i="3"/>
  <c r="A257" i="3"/>
  <c r="B257" i="3"/>
  <c r="C257" i="3"/>
  <c r="D257" i="3"/>
  <c r="E257" i="3"/>
  <c r="F257" i="3"/>
  <c r="G257" i="3"/>
  <c r="I257" i="3"/>
  <c r="N257" i="3"/>
  <c r="A258" i="3"/>
  <c r="B258" i="3"/>
  <c r="C258" i="3"/>
  <c r="D258" i="3"/>
  <c r="E258" i="3"/>
  <c r="F258" i="3"/>
  <c r="G258" i="3"/>
  <c r="I258" i="3"/>
  <c r="N258" i="3"/>
  <c r="A259" i="3"/>
  <c r="B259" i="3"/>
  <c r="C259" i="3"/>
  <c r="D259" i="3"/>
  <c r="E259" i="3"/>
  <c r="F259" i="3"/>
  <c r="G259" i="3"/>
  <c r="I259" i="3"/>
  <c r="N259" i="3"/>
  <c r="A260" i="3"/>
  <c r="B260" i="3"/>
  <c r="C260" i="3"/>
  <c r="D260" i="3"/>
  <c r="E260" i="3"/>
  <c r="F260" i="3"/>
  <c r="G260" i="3"/>
  <c r="I260" i="3"/>
  <c r="N260" i="3"/>
  <c r="A261" i="3"/>
  <c r="B261" i="3"/>
  <c r="C261" i="3"/>
  <c r="D261" i="3"/>
  <c r="E261" i="3"/>
  <c r="F261" i="3"/>
  <c r="G261" i="3"/>
  <c r="I261" i="3"/>
  <c r="N261" i="3"/>
  <c r="A262" i="3"/>
  <c r="B262" i="3"/>
  <c r="C262" i="3"/>
  <c r="D262" i="3"/>
  <c r="E262" i="3"/>
  <c r="F262" i="3"/>
  <c r="G262" i="3"/>
  <c r="I262" i="3"/>
  <c r="N262" i="3"/>
  <c r="A263" i="3"/>
  <c r="B263" i="3"/>
  <c r="C263" i="3"/>
  <c r="D263" i="3"/>
  <c r="E263" i="3"/>
  <c r="F263" i="3"/>
  <c r="G263" i="3"/>
  <c r="I263" i="3"/>
  <c r="N263" i="3"/>
  <c r="A264" i="3"/>
  <c r="B264" i="3"/>
  <c r="C264" i="3"/>
  <c r="D264" i="3"/>
  <c r="E264" i="3"/>
  <c r="F264" i="3"/>
  <c r="G264" i="3"/>
  <c r="I264" i="3"/>
  <c r="N264" i="3"/>
  <c r="A265" i="3"/>
  <c r="B265" i="3"/>
  <c r="C265" i="3"/>
  <c r="D265" i="3"/>
  <c r="E265" i="3"/>
  <c r="F265" i="3"/>
  <c r="G265" i="3"/>
  <c r="I265" i="3"/>
  <c r="N265" i="3"/>
  <c r="A266" i="3"/>
  <c r="B266" i="3"/>
  <c r="C266" i="3"/>
  <c r="D266" i="3"/>
  <c r="E266" i="3"/>
  <c r="F266" i="3"/>
  <c r="G266" i="3"/>
  <c r="I266" i="3"/>
  <c r="N266" i="3"/>
  <c r="A267" i="3"/>
  <c r="B267" i="3"/>
  <c r="C267" i="3"/>
  <c r="D267" i="3"/>
  <c r="E267" i="3"/>
  <c r="F267" i="3"/>
  <c r="G267" i="3"/>
  <c r="I267" i="3"/>
  <c r="N267" i="3"/>
  <c r="A268" i="3"/>
  <c r="B268" i="3"/>
  <c r="C268" i="3"/>
  <c r="D268" i="3"/>
  <c r="E268" i="3"/>
  <c r="F268" i="3"/>
  <c r="G268" i="3"/>
  <c r="I268" i="3"/>
  <c r="N268" i="3"/>
  <c r="A269" i="3"/>
  <c r="B269" i="3"/>
  <c r="C269" i="3"/>
  <c r="D269" i="3"/>
  <c r="E269" i="3"/>
  <c r="F269" i="3"/>
  <c r="G269" i="3"/>
  <c r="I269" i="3"/>
  <c r="N269" i="3"/>
  <c r="A270" i="3"/>
  <c r="B270" i="3"/>
  <c r="C270" i="3"/>
  <c r="D270" i="3"/>
  <c r="E270" i="3"/>
  <c r="F270" i="3"/>
  <c r="G270" i="3"/>
  <c r="I270" i="3"/>
  <c r="N270" i="3"/>
  <c r="A271" i="3"/>
  <c r="B271" i="3"/>
  <c r="C271" i="3"/>
  <c r="D271" i="3"/>
  <c r="E271" i="3"/>
  <c r="F271" i="3"/>
  <c r="G271" i="3"/>
  <c r="I271" i="3"/>
  <c r="N271" i="3"/>
  <c r="A272" i="3"/>
  <c r="B272" i="3"/>
  <c r="C272" i="3"/>
  <c r="D272" i="3"/>
  <c r="E272" i="3"/>
  <c r="F272" i="3"/>
  <c r="G272" i="3"/>
  <c r="I272" i="3"/>
  <c r="N272" i="3"/>
  <c r="A273" i="3"/>
  <c r="B273" i="3"/>
  <c r="C273" i="3"/>
  <c r="D273" i="3"/>
  <c r="E273" i="3"/>
  <c r="F273" i="3"/>
  <c r="G273" i="3"/>
  <c r="I273" i="3"/>
  <c r="N273" i="3"/>
  <c r="A274" i="3"/>
  <c r="B274" i="3"/>
  <c r="C274" i="3"/>
  <c r="D274" i="3"/>
  <c r="E274" i="3"/>
  <c r="F274" i="3"/>
  <c r="G274" i="3"/>
  <c r="I274" i="3"/>
  <c r="N274" i="3"/>
  <c r="A275" i="3"/>
  <c r="B275" i="3"/>
  <c r="C275" i="3"/>
  <c r="D275" i="3"/>
  <c r="E275" i="3"/>
  <c r="F275" i="3"/>
  <c r="G275" i="3"/>
  <c r="I275" i="3"/>
  <c r="N275" i="3"/>
  <c r="A276" i="3"/>
  <c r="B276" i="3"/>
  <c r="C276" i="3"/>
  <c r="D276" i="3"/>
  <c r="E276" i="3"/>
  <c r="F276" i="3"/>
  <c r="G276" i="3"/>
  <c r="I276" i="3"/>
  <c r="N276" i="3"/>
  <c r="A277" i="3"/>
  <c r="B277" i="3"/>
  <c r="C277" i="3"/>
  <c r="D277" i="3"/>
  <c r="E277" i="3"/>
  <c r="F277" i="3"/>
  <c r="G277" i="3"/>
  <c r="I277" i="3"/>
  <c r="N277" i="3"/>
  <c r="A283" i="3"/>
  <c r="B283" i="3"/>
  <c r="C283" i="3"/>
  <c r="D283" i="3"/>
  <c r="E283" i="3"/>
  <c r="F283" i="3"/>
  <c r="G283" i="3"/>
  <c r="I283" i="3"/>
  <c r="N283" i="3"/>
  <c r="A284" i="3"/>
  <c r="B284" i="3"/>
  <c r="C284" i="3"/>
  <c r="D284" i="3"/>
  <c r="E284" i="3"/>
  <c r="F284" i="3"/>
  <c r="G284" i="3"/>
  <c r="I284" i="3"/>
  <c r="N284" i="3"/>
  <c r="A285" i="3"/>
  <c r="B285" i="3"/>
  <c r="C285" i="3"/>
  <c r="D285" i="3"/>
  <c r="E285" i="3"/>
  <c r="F285" i="3"/>
  <c r="G285" i="3"/>
  <c r="I285" i="3"/>
  <c r="N285" i="3"/>
  <c r="A286" i="3"/>
  <c r="B286" i="3"/>
  <c r="C286" i="3"/>
  <c r="D286" i="3"/>
  <c r="E286" i="3"/>
  <c r="F286" i="3"/>
  <c r="G286" i="3"/>
  <c r="I286" i="3"/>
  <c r="N286" i="3"/>
  <c r="A287" i="3"/>
  <c r="B287" i="3"/>
  <c r="C287" i="3"/>
  <c r="D287" i="3"/>
  <c r="E287" i="3"/>
  <c r="F287" i="3"/>
  <c r="G287" i="3"/>
  <c r="I287" i="3"/>
  <c r="N287" i="3"/>
  <c r="A288" i="3"/>
  <c r="B288" i="3"/>
  <c r="C288" i="3"/>
  <c r="D288" i="3"/>
  <c r="E288" i="3"/>
  <c r="F288" i="3"/>
  <c r="G288" i="3"/>
  <c r="I288" i="3"/>
  <c r="N288" i="3"/>
  <c r="A289" i="3"/>
  <c r="B289" i="3"/>
  <c r="C289" i="3"/>
  <c r="D289" i="3"/>
  <c r="E289" i="3"/>
  <c r="F289" i="3"/>
  <c r="G289" i="3"/>
  <c r="I289" i="3"/>
  <c r="N289" i="3"/>
  <c r="A290" i="3"/>
  <c r="B290" i="3"/>
  <c r="C290" i="3"/>
  <c r="D290" i="3"/>
  <c r="E290" i="3"/>
  <c r="F290" i="3"/>
  <c r="G290" i="3"/>
  <c r="I290" i="3"/>
  <c r="N290" i="3"/>
  <c r="A291" i="3"/>
  <c r="B291" i="3"/>
  <c r="C291" i="3"/>
  <c r="D291" i="3"/>
  <c r="E291" i="3"/>
  <c r="F291" i="3"/>
  <c r="G291" i="3"/>
  <c r="I291" i="3"/>
  <c r="N291" i="3"/>
  <c r="A292" i="3"/>
  <c r="B292" i="3"/>
  <c r="C292" i="3"/>
  <c r="D292" i="3"/>
  <c r="E292" i="3"/>
  <c r="F292" i="3"/>
  <c r="G292" i="3"/>
  <c r="I292" i="3"/>
  <c r="N292" i="3"/>
  <c r="A293" i="3"/>
  <c r="B293" i="3"/>
  <c r="C293" i="3"/>
  <c r="D293" i="3"/>
  <c r="E293" i="3"/>
  <c r="F293" i="3"/>
  <c r="G293" i="3"/>
  <c r="I293" i="3"/>
  <c r="N293" i="3"/>
  <c r="A294" i="3"/>
  <c r="B294" i="3"/>
  <c r="C294" i="3"/>
  <c r="D294" i="3"/>
  <c r="E294" i="3"/>
  <c r="F294" i="3"/>
  <c r="G294" i="3"/>
  <c r="I294" i="3"/>
  <c r="N294" i="3"/>
  <c r="A295" i="3"/>
  <c r="B295" i="3"/>
  <c r="C295" i="3"/>
  <c r="D295" i="3"/>
  <c r="E295" i="3"/>
  <c r="F295" i="3"/>
  <c r="G295" i="3"/>
  <c r="I295" i="3"/>
  <c r="N295" i="3"/>
  <c r="A296" i="3"/>
  <c r="B296" i="3"/>
  <c r="C296" i="3"/>
  <c r="D296" i="3"/>
  <c r="E296" i="3"/>
  <c r="F296" i="3"/>
  <c r="G296" i="3"/>
  <c r="I296" i="3"/>
  <c r="N296" i="3"/>
  <c r="A297" i="3"/>
  <c r="B297" i="3"/>
  <c r="C297" i="3"/>
  <c r="D297" i="3"/>
  <c r="E297" i="3"/>
  <c r="F297" i="3"/>
  <c r="G297" i="3"/>
  <c r="I297" i="3"/>
  <c r="N297" i="3"/>
  <c r="A298" i="3"/>
  <c r="B298" i="3"/>
  <c r="C298" i="3"/>
  <c r="D298" i="3"/>
  <c r="E298" i="3"/>
  <c r="F298" i="3"/>
  <c r="G298" i="3"/>
  <c r="I298" i="3"/>
  <c r="N298" i="3"/>
  <c r="A299" i="3"/>
  <c r="B299" i="3"/>
  <c r="C299" i="3"/>
  <c r="D299" i="3"/>
  <c r="E299" i="3"/>
  <c r="F299" i="3"/>
  <c r="G299" i="3"/>
  <c r="I299" i="3"/>
  <c r="N299" i="3"/>
  <c r="A300" i="3"/>
  <c r="B300" i="3"/>
  <c r="C300" i="3"/>
  <c r="D300" i="3"/>
  <c r="E300" i="3"/>
  <c r="F300" i="3"/>
  <c r="G300" i="3"/>
  <c r="I300" i="3"/>
  <c r="N300" i="3"/>
  <c r="A301" i="3"/>
  <c r="B301" i="3"/>
  <c r="C301" i="3"/>
  <c r="D301" i="3"/>
  <c r="E301" i="3"/>
  <c r="F301" i="3"/>
  <c r="G301" i="3"/>
  <c r="I301" i="3"/>
  <c r="N301" i="3"/>
  <c r="A302" i="3"/>
  <c r="B302" i="3"/>
  <c r="C302" i="3"/>
  <c r="D302" i="3"/>
  <c r="E302" i="3"/>
  <c r="F302" i="3"/>
  <c r="G302" i="3"/>
  <c r="I302" i="3"/>
  <c r="N302" i="3"/>
  <c r="A303" i="3"/>
  <c r="B303" i="3"/>
  <c r="C303" i="3"/>
  <c r="D303" i="3"/>
  <c r="E303" i="3"/>
  <c r="F303" i="3"/>
  <c r="G303" i="3"/>
  <c r="I303" i="3"/>
  <c r="N303" i="3"/>
  <c r="A304" i="3"/>
  <c r="B304" i="3"/>
  <c r="C304" i="3"/>
  <c r="D304" i="3"/>
  <c r="E304" i="3"/>
  <c r="F304" i="3"/>
  <c r="G304" i="3"/>
  <c r="I304" i="3"/>
  <c r="N304" i="3"/>
  <c r="A305" i="3"/>
  <c r="B305" i="3"/>
  <c r="C305" i="3"/>
  <c r="D305" i="3"/>
  <c r="E305" i="3"/>
  <c r="F305" i="3"/>
  <c r="G305" i="3"/>
  <c r="I305" i="3"/>
  <c r="N305" i="3"/>
  <c r="A306" i="3"/>
  <c r="B306" i="3"/>
  <c r="C306" i="3"/>
  <c r="D306" i="3"/>
  <c r="E306" i="3"/>
  <c r="F306" i="3"/>
  <c r="G306" i="3"/>
  <c r="I306" i="3"/>
  <c r="N306" i="3"/>
  <c r="A307" i="3"/>
  <c r="B307" i="3"/>
  <c r="C307" i="3"/>
  <c r="D307" i="3"/>
  <c r="E307" i="3"/>
  <c r="F307" i="3"/>
  <c r="G307" i="3"/>
  <c r="I307" i="3"/>
  <c r="N307" i="3"/>
  <c r="A308" i="3"/>
  <c r="B308" i="3"/>
  <c r="C308" i="3"/>
  <c r="D308" i="3"/>
  <c r="E308" i="3"/>
  <c r="F308" i="3"/>
  <c r="G308" i="3"/>
  <c r="I308" i="3"/>
  <c r="N308" i="3"/>
  <c r="A309" i="3"/>
  <c r="B309" i="3"/>
  <c r="C309" i="3"/>
  <c r="D309" i="3"/>
  <c r="E309" i="3"/>
  <c r="F309" i="3"/>
  <c r="G309" i="3"/>
  <c r="I309" i="3"/>
  <c r="N309" i="3"/>
  <c r="A310" i="3"/>
  <c r="B310" i="3"/>
  <c r="C310" i="3"/>
  <c r="D310" i="3"/>
  <c r="E310" i="3"/>
  <c r="F310" i="3"/>
  <c r="G310" i="3"/>
  <c r="I310" i="3"/>
  <c r="N310" i="3"/>
  <c r="A311" i="3"/>
  <c r="B311" i="3"/>
  <c r="C311" i="3"/>
  <c r="D311" i="3"/>
  <c r="E311" i="3"/>
  <c r="F311" i="3"/>
  <c r="G311" i="3"/>
  <c r="I311" i="3"/>
  <c r="N311" i="3"/>
  <c r="A317" i="3"/>
  <c r="B317" i="3"/>
  <c r="C317" i="3"/>
  <c r="D317" i="3"/>
  <c r="E317" i="3"/>
  <c r="F317" i="3"/>
  <c r="G317" i="3"/>
  <c r="I317" i="3"/>
  <c r="N317" i="3"/>
  <c r="A318" i="3"/>
  <c r="B318" i="3"/>
  <c r="C318" i="3"/>
  <c r="D318" i="3"/>
  <c r="E318" i="3"/>
  <c r="F318" i="3"/>
  <c r="G318" i="3"/>
  <c r="I318" i="3"/>
  <c r="N318" i="3"/>
  <c r="A319" i="3"/>
  <c r="B319" i="3"/>
  <c r="C319" i="3"/>
  <c r="D319" i="3"/>
  <c r="E319" i="3"/>
  <c r="F319" i="3"/>
  <c r="G319" i="3"/>
  <c r="I319" i="3"/>
  <c r="N319" i="3"/>
  <c r="A320" i="3"/>
  <c r="B320" i="3"/>
  <c r="C320" i="3"/>
  <c r="D320" i="3"/>
  <c r="E320" i="3"/>
  <c r="F320" i="3"/>
  <c r="G320" i="3"/>
  <c r="I320" i="3"/>
  <c r="N320" i="3"/>
  <c r="A321" i="3"/>
  <c r="B321" i="3"/>
  <c r="C321" i="3"/>
  <c r="D321" i="3"/>
  <c r="E321" i="3"/>
  <c r="F321" i="3"/>
  <c r="G321" i="3"/>
  <c r="I321" i="3"/>
  <c r="N321" i="3"/>
  <c r="A322" i="3"/>
  <c r="B322" i="3"/>
  <c r="C322" i="3"/>
  <c r="D322" i="3"/>
  <c r="E322" i="3"/>
  <c r="F322" i="3"/>
  <c r="G322" i="3"/>
  <c r="I322" i="3"/>
  <c r="N322" i="3"/>
  <c r="A323" i="3"/>
  <c r="B323" i="3"/>
  <c r="C323" i="3"/>
  <c r="D323" i="3"/>
  <c r="E323" i="3"/>
  <c r="F323" i="3"/>
  <c r="G323" i="3"/>
  <c r="I323" i="3"/>
  <c r="N323" i="3"/>
  <c r="A324" i="3"/>
  <c r="B324" i="3"/>
  <c r="C324" i="3"/>
  <c r="D324" i="3"/>
  <c r="E324" i="3"/>
  <c r="F324" i="3"/>
  <c r="G324" i="3"/>
  <c r="I324" i="3"/>
  <c r="N324" i="3"/>
  <c r="A325" i="3"/>
  <c r="B325" i="3"/>
  <c r="C325" i="3"/>
  <c r="D325" i="3"/>
  <c r="E325" i="3"/>
  <c r="F325" i="3"/>
  <c r="G325" i="3"/>
  <c r="I325" i="3"/>
  <c r="N325" i="3"/>
  <c r="A326" i="3"/>
  <c r="B326" i="3"/>
  <c r="C326" i="3"/>
  <c r="D326" i="3"/>
  <c r="E326" i="3"/>
  <c r="F326" i="3"/>
  <c r="G326" i="3"/>
  <c r="I326" i="3"/>
  <c r="N326" i="3"/>
  <c r="A327" i="3"/>
  <c r="B327" i="3"/>
  <c r="C327" i="3"/>
  <c r="D327" i="3"/>
  <c r="E327" i="3"/>
  <c r="F327" i="3"/>
  <c r="G327" i="3"/>
  <c r="I327" i="3"/>
  <c r="N327" i="3"/>
  <c r="A328" i="3"/>
  <c r="B328" i="3"/>
  <c r="C328" i="3"/>
  <c r="D328" i="3"/>
  <c r="E328" i="3"/>
  <c r="F328" i="3"/>
  <c r="G328" i="3"/>
  <c r="I328" i="3"/>
  <c r="N328" i="3"/>
  <c r="A329" i="3"/>
  <c r="B329" i="3"/>
  <c r="C329" i="3"/>
  <c r="D329" i="3"/>
  <c r="E329" i="3"/>
  <c r="F329" i="3"/>
  <c r="G329" i="3"/>
  <c r="I329" i="3"/>
  <c r="N329" i="3"/>
  <c r="A330" i="3"/>
  <c r="B330" i="3"/>
  <c r="C330" i="3"/>
  <c r="D330" i="3"/>
  <c r="E330" i="3"/>
  <c r="F330" i="3"/>
  <c r="G330" i="3"/>
  <c r="I330" i="3"/>
  <c r="N330" i="3"/>
  <c r="A331" i="3"/>
  <c r="B331" i="3"/>
  <c r="C331" i="3"/>
  <c r="D331" i="3"/>
  <c r="E331" i="3"/>
  <c r="F331" i="3"/>
  <c r="G331" i="3"/>
  <c r="I331" i="3"/>
  <c r="N331" i="3"/>
  <c r="A332" i="3"/>
  <c r="B332" i="3"/>
  <c r="C332" i="3"/>
  <c r="D332" i="3"/>
  <c r="E332" i="3"/>
  <c r="F332" i="3"/>
  <c r="G332" i="3"/>
  <c r="I332" i="3"/>
  <c r="N332" i="3"/>
  <c r="A333" i="3"/>
  <c r="B333" i="3"/>
  <c r="C333" i="3"/>
  <c r="D333" i="3"/>
  <c r="E333" i="3"/>
  <c r="F333" i="3"/>
  <c r="G333" i="3"/>
  <c r="I333" i="3"/>
  <c r="N333" i="3"/>
  <c r="A334" i="3"/>
  <c r="B334" i="3"/>
  <c r="C334" i="3"/>
  <c r="D334" i="3"/>
  <c r="E334" i="3"/>
  <c r="F334" i="3"/>
  <c r="G334" i="3"/>
  <c r="I334" i="3"/>
  <c r="N334" i="3"/>
  <c r="A335" i="3"/>
  <c r="B335" i="3"/>
  <c r="C335" i="3"/>
  <c r="D335" i="3"/>
  <c r="E335" i="3"/>
  <c r="F335" i="3"/>
  <c r="G335" i="3"/>
  <c r="I335" i="3"/>
  <c r="N335" i="3"/>
  <c r="A336" i="3"/>
  <c r="B336" i="3"/>
  <c r="C336" i="3"/>
  <c r="D336" i="3"/>
  <c r="E336" i="3"/>
  <c r="F336" i="3"/>
  <c r="G336" i="3"/>
  <c r="I336" i="3"/>
  <c r="N336" i="3"/>
  <c r="A337" i="3"/>
  <c r="B337" i="3"/>
  <c r="C337" i="3"/>
  <c r="D337" i="3"/>
  <c r="E337" i="3"/>
  <c r="F337" i="3"/>
  <c r="G337" i="3"/>
  <c r="I337" i="3"/>
  <c r="N337" i="3"/>
  <c r="A338" i="3"/>
  <c r="B338" i="3"/>
  <c r="C338" i="3"/>
  <c r="D338" i="3"/>
  <c r="E338" i="3"/>
  <c r="F338" i="3"/>
  <c r="G338" i="3"/>
  <c r="I338" i="3"/>
  <c r="N338" i="3"/>
  <c r="A339" i="3"/>
  <c r="B339" i="3"/>
  <c r="C339" i="3"/>
  <c r="D339" i="3"/>
  <c r="E339" i="3"/>
  <c r="F339" i="3"/>
  <c r="G339" i="3"/>
  <c r="I339" i="3"/>
  <c r="N339" i="3"/>
  <c r="A340" i="3"/>
  <c r="B340" i="3"/>
  <c r="C340" i="3"/>
  <c r="D340" i="3"/>
  <c r="E340" i="3"/>
  <c r="F340" i="3"/>
  <c r="G340" i="3"/>
  <c r="I340" i="3"/>
  <c r="N340" i="3"/>
  <c r="A341" i="3"/>
  <c r="B341" i="3"/>
  <c r="C341" i="3"/>
  <c r="D341" i="3"/>
  <c r="E341" i="3"/>
  <c r="F341" i="3"/>
  <c r="G341" i="3"/>
  <c r="I341" i="3"/>
  <c r="N341" i="3"/>
  <c r="A342" i="3"/>
  <c r="B342" i="3"/>
  <c r="C342" i="3"/>
  <c r="D342" i="3"/>
  <c r="E342" i="3"/>
  <c r="F342" i="3"/>
  <c r="G342" i="3"/>
  <c r="I342" i="3"/>
  <c r="N342" i="3"/>
  <c r="A343" i="3"/>
  <c r="B343" i="3"/>
  <c r="C343" i="3"/>
  <c r="D343" i="3"/>
  <c r="E343" i="3"/>
  <c r="F343" i="3"/>
  <c r="G343" i="3"/>
  <c r="I343" i="3"/>
  <c r="N343" i="3"/>
  <c r="A344" i="3"/>
  <c r="B344" i="3"/>
  <c r="C344" i="3"/>
  <c r="D344" i="3"/>
  <c r="E344" i="3"/>
  <c r="F344" i="3"/>
  <c r="G344" i="3"/>
  <c r="I344" i="3"/>
  <c r="N344" i="3"/>
  <c r="A345" i="3"/>
  <c r="B345" i="3"/>
  <c r="C345" i="3"/>
  <c r="D345" i="3"/>
  <c r="E345" i="3"/>
  <c r="F345" i="3"/>
  <c r="G345" i="3"/>
  <c r="I345" i="3"/>
  <c r="N345" i="3"/>
  <c r="A351" i="3"/>
  <c r="B351" i="3"/>
  <c r="C351" i="3"/>
  <c r="D351" i="3"/>
  <c r="E351" i="3"/>
  <c r="F351" i="3"/>
  <c r="G351" i="3"/>
  <c r="I351" i="3"/>
  <c r="N351" i="3"/>
  <c r="A352" i="3"/>
  <c r="B352" i="3"/>
  <c r="C352" i="3"/>
  <c r="D352" i="3"/>
  <c r="E352" i="3"/>
  <c r="F352" i="3"/>
  <c r="G352" i="3"/>
  <c r="I352" i="3"/>
  <c r="N352" i="3"/>
  <c r="A353" i="3"/>
  <c r="B353" i="3"/>
  <c r="C353" i="3"/>
  <c r="D353" i="3"/>
  <c r="E353" i="3"/>
  <c r="F353" i="3"/>
  <c r="G353" i="3"/>
  <c r="I353" i="3"/>
  <c r="N353" i="3"/>
  <c r="A354" i="3"/>
  <c r="B354" i="3"/>
  <c r="C354" i="3"/>
  <c r="D354" i="3"/>
  <c r="E354" i="3"/>
  <c r="F354" i="3"/>
  <c r="G354" i="3"/>
  <c r="I354" i="3"/>
  <c r="N354" i="3"/>
  <c r="A355" i="3"/>
  <c r="B355" i="3"/>
  <c r="C355" i="3"/>
  <c r="D355" i="3"/>
  <c r="E355" i="3"/>
  <c r="F355" i="3"/>
  <c r="G355" i="3"/>
  <c r="I355" i="3"/>
  <c r="N355" i="3"/>
  <c r="A356" i="3"/>
  <c r="B356" i="3"/>
  <c r="C356" i="3"/>
  <c r="D356" i="3"/>
  <c r="E356" i="3"/>
  <c r="F356" i="3"/>
  <c r="G356" i="3"/>
  <c r="I356" i="3"/>
  <c r="N356" i="3"/>
  <c r="A357" i="3"/>
  <c r="B357" i="3"/>
  <c r="C357" i="3"/>
  <c r="D357" i="3"/>
  <c r="E357" i="3"/>
  <c r="F357" i="3"/>
  <c r="G357" i="3"/>
  <c r="I357" i="3"/>
  <c r="N357" i="3"/>
  <c r="A358" i="3"/>
  <c r="B358" i="3"/>
  <c r="C358" i="3"/>
  <c r="D358" i="3"/>
  <c r="E358" i="3"/>
  <c r="F358" i="3"/>
  <c r="G358" i="3"/>
  <c r="I358" i="3"/>
  <c r="N358" i="3"/>
  <c r="A359" i="3"/>
  <c r="B359" i="3"/>
  <c r="C359" i="3"/>
  <c r="D359" i="3"/>
  <c r="E359" i="3"/>
  <c r="F359" i="3"/>
  <c r="G359" i="3"/>
  <c r="I359" i="3"/>
  <c r="N359" i="3"/>
  <c r="A360" i="3"/>
  <c r="B360" i="3"/>
  <c r="C360" i="3"/>
  <c r="D360" i="3"/>
  <c r="E360" i="3"/>
  <c r="F360" i="3"/>
  <c r="G360" i="3"/>
  <c r="I360" i="3"/>
  <c r="N360" i="3"/>
  <c r="A361" i="3"/>
  <c r="B361" i="3"/>
  <c r="C361" i="3"/>
  <c r="D361" i="3"/>
  <c r="E361" i="3"/>
  <c r="F361" i="3"/>
  <c r="G361" i="3"/>
  <c r="I361" i="3"/>
  <c r="N361" i="3"/>
  <c r="A362" i="3"/>
  <c r="B362" i="3"/>
  <c r="C362" i="3"/>
  <c r="D362" i="3"/>
  <c r="E362" i="3"/>
  <c r="F362" i="3"/>
  <c r="G362" i="3"/>
  <c r="I362" i="3"/>
  <c r="N362" i="3"/>
  <c r="A363" i="3"/>
  <c r="B363" i="3"/>
  <c r="C363" i="3"/>
  <c r="D363" i="3"/>
  <c r="E363" i="3"/>
  <c r="F363" i="3"/>
  <c r="G363" i="3"/>
  <c r="I363" i="3"/>
  <c r="N363" i="3"/>
  <c r="A364" i="3"/>
  <c r="B364" i="3"/>
  <c r="C364" i="3"/>
  <c r="D364" i="3"/>
  <c r="E364" i="3"/>
  <c r="F364" i="3"/>
  <c r="G364" i="3"/>
  <c r="I364" i="3"/>
  <c r="N364" i="3"/>
  <c r="A365" i="3"/>
  <c r="B365" i="3"/>
  <c r="C365" i="3"/>
  <c r="D365" i="3"/>
  <c r="E365" i="3"/>
  <c r="F365" i="3"/>
  <c r="G365" i="3"/>
  <c r="I365" i="3"/>
  <c r="N365" i="3"/>
  <c r="A366" i="3"/>
  <c r="B366" i="3"/>
  <c r="C366" i="3"/>
  <c r="D366" i="3"/>
  <c r="E366" i="3"/>
  <c r="F366" i="3"/>
  <c r="G366" i="3"/>
  <c r="I366" i="3"/>
  <c r="N366" i="3"/>
  <c r="A367" i="3"/>
  <c r="B367" i="3"/>
  <c r="C367" i="3"/>
  <c r="D367" i="3"/>
  <c r="E367" i="3"/>
  <c r="F367" i="3"/>
  <c r="G367" i="3"/>
  <c r="I367" i="3"/>
  <c r="N367" i="3"/>
  <c r="A368" i="3"/>
  <c r="B368" i="3"/>
  <c r="C368" i="3"/>
  <c r="D368" i="3"/>
  <c r="E368" i="3"/>
  <c r="F368" i="3"/>
  <c r="G368" i="3"/>
  <c r="I368" i="3"/>
  <c r="N368" i="3"/>
  <c r="A369" i="3"/>
  <c r="B369" i="3"/>
  <c r="C369" i="3"/>
  <c r="D369" i="3"/>
  <c r="E369" i="3"/>
  <c r="F369" i="3"/>
  <c r="G369" i="3"/>
  <c r="I369" i="3"/>
  <c r="N369" i="3"/>
  <c r="A370" i="3"/>
  <c r="B370" i="3"/>
  <c r="C370" i="3"/>
  <c r="D370" i="3"/>
  <c r="E370" i="3"/>
  <c r="F370" i="3"/>
  <c r="G370" i="3"/>
  <c r="I370" i="3"/>
  <c r="N370" i="3"/>
  <c r="A371" i="3"/>
  <c r="B371" i="3"/>
  <c r="C371" i="3"/>
  <c r="D371" i="3"/>
  <c r="E371" i="3"/>
  <c r="F371" i="3"/>
  <c r="G371" i="3"/>
  <c r="I371" i="3"/>
  <c r="N371" i="3"/>
  <c r="A372" i="3"/>
  <c r="B372" i="3"/>
  <c r="C372" i="3"/>
  <c r="D372" i="3"/>
  <c r="E372" i="3"/>
  <c r="F372" i="3"/>
  <c r="G372" i="3"/>
  <c r="I372" i="3"/>
  <c r="N372" i="3"/>
  <c r="A373" i="3"/>
  <c r="B373" i="3"/>
  <c r="C373" i="3"/>
  <c r="D373" i="3"/>
  <c r="E373" i="3"/>
  <c r="F373" i="3"/>
  <c r="G373" i="3"/>
  <c r="I373" i="3"/>
  <c r="N373" i="3"/>
  <c r="A374" i="3"/>
  <c r="B374" i="3"/>
  <c r="C374" i="3"/>
  <c r="D374" i="3"/>
  <c r="E374" i="3"/>
  <c r="F374" i="3"/>
  <c r="G374" i="3"/>
  <c r="I374" i="3"/>
  <c r="N374" i="3"/>
  <c r="A375" i="3"/>
  <c r="B375" i="3"/>
  <c r="C375" i="3"/>
  <c r="D375" i="3"/>
  <c r="E375" i="3"/>
  <c r="F375" i="3"/>
  <c r="G375" i="3"/>
  <c r="I375" i="3"/>
  <c r="N375" i="3"/>
  <c r="A376" i="3"/>
  <c r="B376" i="3"/>
  <c r="C376" i="3"/>
  <c r="D376" i="3"/>
  <c r="E376" i="3"/>
  <c r="F376" i="3"/>
  <c r="G376" i="3"/>
  <c r="I376" i="3"/>
  <c r="N376" i="3"/>
  <c r="A377" i="3"/>
  <c r="B377" i="3"/>
  <c r="C377" i="3"/>
  <c r="D377" i="3"/>
  <c r="E377" i="3"/>
  <c r="F377" i="3"/>
  <c r="G377" i="3"/>
  <c r="I377" i="3"/>
  <c r="N377" i="3"/>
  <c r="A378" i="3"/>
  <c r="B378" i="3"/>
  <c r="C378" i="3"/>
  <c r="D378" i="3"/>
  <c r="E378" i="3"/>
  <c r="F378" i="3"/>
  <c r="G378" i="3"/>
  <c r="I378" i="3"/>
  <c r="N378" i="3"/>
  <c r="A379" i="3"/>
  <c r="B379" i="3"/>
  <c r="C379" i="3"/>
  <c r="D379" i="3"/>
  <c r="E379" i="3"/>
  <c r="F379" i="3"/>
  <c r="G379" i="3"/>
  <c r="I379" i="3"/>
  <c r="N379" i="3"/>
  <c r="A385" i="3"/>
  <c r="B385" i="3"/>
  <c r="C385" i="3"/>
  <c r="D385" i="3"/>
  <c r="E385" i="3"/>
  <c r="F385" i="3"/>
  <c r="G385" i="3"/>
  <c r="I385" i="3"/>
  <c r="N385" i="3"/>
  <c r="A386" i="3"/>
  <c r="B386" i="3"/>
  <c r="C386" i="3"/>
  <c r="D386" i="3"/>
  <c r="E386" i="3"/>
  <c r="F386" i="3"/>
  <c r="G386" i="3"/>
  <c r="I386" i="3"/>
  <c r="N386" i="3"/>
  <c r="A387" i="3"/>
  <c r="B387" i="3"/>
  <c r="C387" i="3"/>
  <c r="D387" i="3"/>
  <c r="E387" i="3"/>
  <c r="F387" i="3"/>
  <c r="G387" i="3"/>
  <c r="I387" i="3"/>
  <c r="N387" i="3"/>
  <c r="A388" i="3"/>
  <c r="B388" i="3"/>
  <c r="C388" i="3"/>
  <c r="D388" i="3"/>
  <c r="E388" i="3"/>
  <c r="F388" i="3"/>
  <c r="G388" i="3"/>
  <c r="I388" i="3"/>
  <c r="N388" i="3"/>
  <c r="A389" i="3"/>
  <c r="B389" i="3"/>
  <c r="C389" i="3"/>
  <c r="D389" i="3"/>
  <c r="E389" i="3"/>
  <c r="F389" i="3"/>
  <c r="G389" i="3"/>
  <c r="I389" i="3"/>
  <c r="N389" i="3"/>
  <c r="A390" i="3"/>
  <c r="B390" i="3"/>
  <c r="C390" i="3"/>
  <c r="D390" i="3"/>
  <c r="E390" i="3"/>
  <c r="F390" i="3"/>
  <c r="G390" i="3"/>
  <c r="I390" i="3"/>
  <c r="N390" i="3"/>
  <c r="A391" i="3"/>
  <c r="B391" i="3"/>
  <c r="C391" i="3"/>
  <c r="D391" i="3"/>
  <c r="E391" i="3"/>
  <c r="F391" i="3"/>
  <c r="G391" i="3"/>
  <c r="I391" i="3"/>
  <c r="N391" i="3"/>
  <c r="A392" i="3"/>
  <c r="B392" i="3"/>
  <c r="C392" i="3"/>
  <c r="D392" i="3"/>
  <c r="E392" i="3"/>
  <c r="F392" i="3"/>
  <c r="G392" i="3"/>
  <c r="I392" i="3"/>
  <c r="N392" i="3"/>
  <c r="A393" i="3"/>
  <c r="B393" i="3"/>
  <c r="C393" i="3"/>
  <c r="D393" i="3"/>
  <c r="E393" i="3"/>
  <c r="F393" i="3"/>
  <c r="G393" i="3"/>
  <c r="I393" i="3"/>
  <c r="N393" i="3"/>
  <c r="A394" i="3"/>
  <c r="B394" i="3"/>
  <c r="C394" i="3"/>
  <c r="D394" i="3"/>
  <c r="E394" i="3"/>
  <c r="F394" i="3"/>
  <c r="G394" i="3"/>
  <c r="I394" i="3"/>
  <c r="N394" i="3"/>
  <c r="A395" i="3"/>
  <c r="B395" i="3"/>
  <c r="C395" i="3"/>
  <c r="D395" i="3"/>
  <c r="E395" i="3"/>
  <c r="F395" i="3"/>
  <c r="G395" i="3"/>
  <c r="I395" i="3"/>
  <c r="N395" i="3"/>
  <c r="A396" i="3"/>
  <c r="B396" i="3"/>
  <c r="C396" i="3"/>
  <c r="D396" i="3"/>
  <c r="E396" i="3"/>
  <c r="F396" i="3"/>
  <c r="G396" i="3"/>
  <c r="I396" i="3"/>
  <c r="N396" i="3"/>
  <c r="A397" i="3"/>
  <c r="B397" i="3"/>
  <c r="C397" i="3"/>
  <c r="D397" i="3"/>
  <c r="E397" i="3"/>
  <c r="F397" i="3"/>
  <c r="G397" i="3"/>
  <c r="I397" i="3"/>
  <c r="N397" i="3"/>
  <c r="A398" i="3"/>
  <c r="B398" i="3"/>
  <c r="C398" i="3"/>
  <c r="D398" i="3"/>
  <c r="E398" i="3"/>
  <c r="F398" i="3"/>
  <c r="G398" i="3"/>
  <c r="I398" i="3"/>
  <c r="N398" i="3"/>
  <c r="A399" i="3"/>
  <c r="B399" i="3"/>
  <c r="C399" i="3"/>
  <c r="D399" i="3"/>
  <c r="E399" i="3"/>
  <c r="F399" i="3"/>
  <c r="G399" i="3"/>
  <c r="I399" i="3"/>
  <c r="N399" i="3"/>
  <c r="A400" i="3"/>
  <c r="B400" i="3"/>
  <c r="C400" i="3"/>
  <c r="D400" i="3"/>
  <c r="E400" i="3"/>
  <c r="F400" i="3"/>
  <c r="G400" i="3"/>
  <c r="I400" i="3"/>
  <c r="N400" i="3"/>
  <c r="A401" i="3"/>
  <c r="B401" i="3"/>
  <c r="C401" i="3"/>
  <c r="D401" i="3"/>
  <c r="E401" i="3"/>
  <c r="F401" i="3"/>
  <c r="G401" i="3"/>
  <c r="I401" i="3"/>
  <c r="N401" i="3"/>
  <c r="A402" i="3"/>
  <c r="B402" i="3"/>
  <c r="C402" i="3"/>
  <c r="D402" i="3"/>
  <c r="E402" i="3"/>
  <c r="F402" i="3"/>
  <c r="G402" i="3"/>
  <c r="I402" i="3"/>
  <c r="N402" i="3"/>
  <c r="A403" i="3"/>
  <c r="B403" i="3"/>
  <c r="C403" i="3"/>
  <c r="D403" i="3"/>
  <c r="E403" i="3"/>
  <c r="F403" i="3"/>
  <c r="G403" i="3"/>
  <c r="I403" i="3"/>
  <c r="N403" i="3"/>
  <c r="A404" i="3"/>
  <c r="B404" i="3"/>
  <c r="C404" i="3"/>
  <c r="D404" i="3"/>
  <c r="E404" i="3"/>
  <c r="F404" i="3"/>
  <c r="G404" i="3"/>
  <c r="I404" i="3"/>
  <c r="N404" i="3"/>
  <c r="A405" i="3"/>
  <c r="B405" i="3"/>
  <c r="C405" i="3"/>
  <c r="D405" i="3"/>
  <c r="E405" i="3"/>
  <c r="F405" i="3"/>
  <c r="G405" i="3"/>
  <c r="I405" i="3"/>
  <c r="N405" i="3"/>
  <c r="A406" i="3"/>
  <c r="B406" i="3"/>
  <c r="C406" i="3"/>
  <c r="D406" i="3"/>
  <c r="E406" i="3"/>
  <c r="F406" i="3"/>
  <c r="G406" i="3"/>
  <c r="I406" i="3"/>
  <c r="N406" i="3"/>
  <c r="A407" i="3"/>
  <c r="B407" i="3"/>
  <c r="C407" i="3"/>
  <c r="D407" i="3"/>
  <c r="E407" i="3"/>
  <c r="F407" i="3"/>
  <c r="G407" i="3"/>
  <c r="I407" i="3"/>
  <c r="N407" i="3"/>
  <c r="A408" i="3"/>
  <c r="B408" i="3"/>
  <c r="C408" i="3"/>
  <c r="D408" i="3"/>
  <c r="E408" i="3"/>
  <c r="F408" i="3"/>
  <c r="G408" i="3"/>
  <c r="I408" i="3"/>
  <c r="N408" i="3"/>
  <c r="A409" i="3"/>
  <c r="B409" i="3"/>
  <c r="C409" i="3"/>
  <c r="D409" i="3"/>
  <c r="E409" i="3"/>
  <c r="F409" i="3"/>
  <c r="G409" i="3"/>
  <c r="I409" i="3"/>
  <c r="N409" i="3"/>
  <c r="A410" i="3"/>
  <c r="B410" i="3"/>
  <c r="C410" i="3"/>
  <c r="D410" i="3"/>
  <c r="E410" i="3"/>
  <c r="F410" i="3"/>
  <c r="G410" i="3"/>
  <c r="I410" i="3"/>
  <c r="N410" i="3"/>
  <c r="A411" i="3"/>
  <c r="B411" i="3"/>
  <c r="C411" i="3"/>
  <c r="D411" i="3"/>
  <c r="E411" i="3"/>
  <c r="F411" i="3"/>
  <c r="G411" i="3"/>
  <c r="I411" i="3"/>
  <c r="N411" i="3"/>
  <c r="A412" i="3"/>
  <c r="B412" i="3"/>
  <c r="C412" i="3"/>
  <c r="D412" i="3"/>
  <c r="E412" i="3"/>
  <c r="F412" i="3"/>
  <c r="G412" i="3"/>
  <c r="I412" i="3"/>
  <c r="N412" i="3"/>
  <c r="A413" i="3"/>
  <c r="B413" i="3"/>
  <c r="C413" i="3"/>
  <c r="D413" i="3"/>
  <c r="E413" i="3"/>
  <c r="F413" i="3"/>
  <c r="G413" i="3"/>
  <c r="I413" i="3"/>
  <c r="N413" i="3"/>
  <c r="A419" i="3"/>
  <c r="B419" i="3"/>
  <c r="C419" i="3"/>
  <c r="D419" i="3"/>
  <c r="E419" i="3"/>
  <c r="F419" i="3"/>
  <c r="G419" i="3"/>
  <c r="I419" i="3"/>
  <c r="N419" i="3"/>
  <c r="A420" i="3"/>
  <c r="B420" i="3"/>
  <c r="C420" i="3"/>
  <c r="D420" i="3"/>
  <c r="E420" i="3"/>
  <c r="F420" i="3"/>
  <c r="G420" i="3"/>
  <c r="I420" i="3"/>
  <c r="N420" i="3"/>
  <c r="A421" i="3"/>
  <c r="B421" i="3"/>
  <c r="C421" i="3"/>
  <c r="D421" i="3"/>
  <c r="E421" i="3"/>
  <c r="F421" i="3"/>
  <c r="G421" i="3"/>
  <c r="I421" i="3"/>
  <c r="N421" i="3"/>
  <c r="A422" i="3"/>
  <c r="B422" i="3"/>
  <c r="C422" i="3"/>
  <c r="D422" i="3"/>
  <c r="E422" i="3"/>
  <c r="F422" i="3"/>
  <c r="G422" i="3"/>
  <c r="I422" i="3"/>
  <c r="N422" i="3"/>
  <c r="A423" i="3"/>
  <c r="B423" i="3"/>
  <c r="C423" i="3"/>
  <c r="D423" i="3"/>
  <c r="E423" i="3"/>
  <c r="F423" i="3"/>
  <c r="G423" i="3"/>
  <c r="I423" i="3"/>
  <c r="N423" i="3"/>
  <c r="A424" i="3"/>
  <c r="B424" i="3"/>
  <c r="C424" i="3"/>
  <c r="D424" i="3"/>
  <c r="E424" i="3"/>
  <c r="F424" i="3"/>
  <c r="G424" i="3"/>
  <c r="I424" i="3"/>
  <c r="N424" i="3"/>
  <c r="A425" i="3"/>
  <c r="B425" i="3"/>
  <c r="C425" i="3"/>
  <c r="D425" i="3"/>
  <c r="E425" i="3"/>
  <c r="F425" i="3"/>
  <c r="G425" i="3"/>
  <c r="I425" i="3"/>
  <c r="N425" i="3"/>
  <c r="A426" i="3"/>
  <c r="B426" i="3"/>
  <c r="C426" i="3"/>
  <c r="D426" i="3"/>
  <c r="E426" i="3"/>
  <c r="F426" i="3"/>
  <c r="G426" i="3"/>
  <c r="I426" i="3"/>
  <c r="N426" i="3"/>
  <c r="A427" i="3"/>
  <c r="B427" i="3"/>
  <c r="C427" i="3"/>
  <c r="D427" i="3"/>
  <c r="E427" i="3"/>
  <c r="F427" i="3"/>
  <c r="G427" i="3"/>
  <c r="I427" i="3"/>
  <c r="N427" i="3"/>
  <c r="A428" i="3"/>
  <c r="B428" i="3"/>
  <c r="C428" i="3"/>
  <c r="D428" i="3"/>
  <c r="E428" i="3"/>
  <c r="F428" i="3"/>
  <c r="G428" i="3"/>
  <c r="I428" i="3"/>
  <c r="N428" i="3"/>
  <c r="A429" i="3"/>
  <c r="B429" i="3"/>
  <c r="C429" i="3"/>
  <c r="D429" i="3"/>
  <c r="E429" i="3"/>
  <c r="F429" i="3"/>
  <c r="G429" i="3"/>
  <c r="I429" i="3"/>
  <c r="N429" i="3"/>
  <c r="A430" i="3"/>
  <c r="B430" i="3"/>
  <c r="C430" i="3"/>
  <c r="D430" i="3"/>
  <c r="E430" i="3"/>
  <c r="F430" i="3"/>
  <c r="G430" i="3"/>
  <c r="I430" i="3"/>
  <c r="N430" i="3"/>
  <c r="A431" i="3"/>
  <c r="B431" i="3"/>
  <c r="C431" i="3"/>
  <c r="D431" i="3"/>
  <c r="E431" i="3"/>
  <c r="F431" i="3"/>
  <c r="G431" i="3"/>
  <c r="I431" i="3"/>
  <c r="N431" i="3"/>
  <c r="A432" i="3"/>
  <c r="B432" i="3"/>
  <c r="C432" i="3"/>
  <c r="D432" i="3"/>
  <c r="E432" i="3"/>
  <c r="F432" i="3"/>
  <c r="G432" i="3"/>
  <c r="I432" i="3"/>
  <c r="N432" i="3"/>
  <c r="A433" i="3"/>
  <c r="B433" i="3"/>
  <c r="C433" i="3"/>
  <c r="D433" i="3"/>
  <c r="E433" i="3"/>
  <c r="F433" i="3"/>
  <c r="G433" i="3"/>
  <c r="I433" i="3"/>
  <c r="N433" i="3"/>
  <c r="A434" i="3"/>
  <c r="B434" i="3"/>
  <c r="C434" i="3"/>
  <c r="D434" i="3"/>
  <c r="E434" i="3"/>
  <c r="F434" i="3"/>
  <c r="G434" i="3"/>
  <c r="I434" i="3"/>
  <c r="N434" i="3"/>
  <c r="A435" i="3"/>
  <c r="B435" i="3"/>
  <c r="C435" i="3"/>
  <c r="D435" i="3"/>
  <c r="E435" i="3"/>
  <c r="F435" i="3"/>
  <c r="G435" i="3"/>
  <c r="I435" i="3"/>
  <c r="N435" i="3"/>
  <c r="A436" i="3"/>
  <c r="B436" i="3"/>
  <c r="C436" i="3"/>
  <c r="D436" i="3"/>
  <c r="E436" i="3"/>
  <c r="F436" i="3"/>
  <c r="G436" i="3"/>
  <c r="I436" i="3"/>
  <c r="N436" i="3"/>
  <c r="A437" i="3"/>
  <c r="B437" i="3"/>
  <c r="C437" i="3"/>
  <c r="D437" i="3"/>
  <c r="E437" i="3"/>
  <c r="F437" i="3"/>
  <c r="G437" i="3"/>
  <c r="I437" i="3"/>
  <c r="N437" i="3"/>
  <c r="A438" i="3"/>
  <c r="B438" i="3"/>
  <c r="C438" i="3"/>
  <c r="D438" i="3"/>
  <c r="E438" i="3"/>
  <c r="F438" i="3"/>
  <c r="G438" i="3"/>
  <c r="I438" i="3"/>
  <c r="N438" i="3"/>
  <c r="A439" i="3"/>
  <c r="B439" i="3"/>
  <c r="C439" i="3"/>
  <c r="D439" i="3"/>
  <c r="E439" i="3"/>
  <c r="F439" i="3"/>
  <c r="G439" i="3"/>
  <c r="I439" i="3"/>
  <c r="N439" i="3"/>
  <c r="A440" i="3"/>
  <c r="B440" i="3"/>
  <c r="C440" i="3"/>
  <c r="D440" i="3"/>
  <c r="E440" i="3"/>
  <c r="F440" i="3"/>
  <c r="G440" i="3"/>
  <c r="I440" i="3"/>
  <c r="N440" i="3"/>
  <c r="A441" i="3"/>
  <c r="B441" i="3"/>
  <c r="C441" i="3"/>
  <c r="D441" i="3"/>
  <c r="E441" i="3"/>
  <c r="F441" i="3"/>
  <c r="G441" i="3"/>
  <c r="I441" i="3"/>
  <c r="N441" i="3"/>
  <c r="A442" i="3"/>
  <c r="B442" i="3"/>
  <c r="C442" i="3"/>
  <c r="D442" i="3"/>
  <c r="E442" i="3"/>
  <c r="F442" i="3"/>
  <c r="G442" i="3"/>
  <c r="I442" i="3"/>
  <c r="N442" i="3"/>
  <c r="A443" i="3"/>
  <c r="B443" i="3"/>
  <c r="C443" i="3"/>
  <c r="D443" i="3"/>
  <c r="E443" i="3"/>
  <c r="F443" i="3"/>
  <c r="G443" i="3"/>
  <c r="I443" i="3"/>
  <c r="N443" i="3"/>
  <c r="A444" i="3"/>
  <c r="B444" i="3"/>
  <c r="C444" i="3"/>
  <c r="D444" i="3"/>
  <c r="E444" i="3"/>
  <c r="F444" i="3"/>
  <c r="G444" i="3"/>
  <c r="I444" i="3"/>
  <c r="N444" i="3"/>
  <c r="A445" i="3"/>
  <c r="B445" i="3"/>
  <c r="C445" i="3"/>
  <c r="D445" i="3"/>
  <c r="E445" i="3"/>
  <c r="F445" i="3"/>
  <c r="G445" i="3"/>
  <c r="I445" i="3"/>
  <c r="N445" i="3"/>
  <c r="A446" i="3"/>
  <c r="B446" i="3"/>
  <c r="C446" i="3"/>
  <c r="D446" i="3"/>
  <c r="E446" i="3"/>
  <c r="F446" i="3"/>
  <c r="G446" i="3"/>
  <c r="I446" i="3"/>
  <c r="N446" i="3"/>
  <c r="A447" i="3"/>
  <c r="B447" i="3"/>
  <c r="C447" i="3"/>
  <c r="D447" i="3"/>
  <c r="E447" i="3"/>
  <c r="F447" i="3"/>
  <c r="G447" i="3"/>
  <c r="I447" i="3"/>
  <c r="N447" i="3"/>
  <c r="A453" i="3"/>
  <c r="B453" i="3"/>
  <c r="C453" i="3"/>
  <c r="D453" i="3"/>
  <c r="E453" i="3"/>
  <c r="F453" i="3"/>
  <c r="G453" i="3"/>
  <c r="I453" i="3"/>
  <c r="N453" i="3"/>
  <c r="A454" i="3"/>
  <c r="B454" i="3"/>
  <c r="C454" i="3"/>
  <c r="D454" i="3"/>
  <c r="E454" i="3"/>
  <c r="F454" i="3"/>
  <c r="G454" i="3"/>
  <c r="I454" i="3"/>
  <c r="N454" i="3"/>
  <c r="A455" i="3"/>
  <c r="B455" i="3"/>
  <c r="C455" i="3"/>
  <c r="D455" i="3"/>
  <c r="E455" i="3"/>
  <c r="F455" i="3"/>
  <c r="G455" i="3"/>
  <c r="I455" i="3"/>
  <c r="N455" i="3"/>
  <c r="A456" i="3"/>
  <c r="B456" i="3"/>
  <c r="C456" i="3"/>
  <c r="D456" i="3"/>
  <c r="E456" i="3"/>
  <c r="F456" i="3"/>
  <c r="G456" i="3"/>
  <c r="I456" i="3"/>
  <c r="N456" i="3"/>
  <c r="A457" i="3"/>
  <c r="B457" i="3"/>
  <c r="C457" i="3"/>
  <c r="D457" i="3"/>
  <c r="E457" i="3"/>
  <c r="F457" i="3"/>
  <c r="G457" i="3"/>
  <c r="I457" i="3"/>
  <c r="N457" i="3"/>
  <c r="A458" i="3"/>
  <c r="B458" i="3"/>
  <c r="C458" i="3"/>
  <c r="D458" i="3"/>
  <c r="E458" i="3"/>
  <c r="F458" i="3"/>
  <c r="G458" i="3"/>
  <c r="I458" i="3"/>
  <c r="N458" i="3"/>
  <c r="A459" i="3"/>
  <c r="B459" i="3"/>
  <c r="C459" i="3"/>
  <c r="D459" i="3"/>
  <c r="E459" i="3"/>
  <c r="F459" i="3"/>
  <c r="G459" i="3"/>
  <c r="I459" i="3"/>
  <c r="N459" i="3"/>
  <c r="A460" i="3"/>
  <c r="B460" i="3"/>
  <c r="C460" i="3"/>
  <c r="D460" i="3"/>
  <c r="E460" i="3"/>
  <c r="F460" i="3"/>
  <c r="G460" i="3"/>
  <c r="I460" i="3"/>
  <c r="N460" i="3"/>
  <c r="A461" i="3"/>
  <c r="B461" i="3"/>
  <c r="C461" i="3"/>
  <c r="D461" i="3"/>
  <c r="E461" i="3"/>
  <c r="F461" i="3"/>
  <c r="G461" i="3"/>
  <c r="I461" i="3"/>
  <c r="N461" i="3"/>
  <c r="A462" i="3"/>
  <c r="B462" i="3"/>
  <c r="C462" i="3"/>
  <c r="D462" i="3"/>
  <c r="E462" i="3"/>
  <c r="F462" i="3"/>
  <c r="G462" i="3"/>
  <c r="I462" i="3"/>
  <c r="N462" i="3"/>
  <c r="A463" i="3"/>
  <c r="B463" i="3"/>
  <c r="C463" i="3"/>
  <c r="D463" i="3"/>
  <c r="E463" i="3"/>
  <c r="F463" i="3"/>
  <c r="G463" i="3"/>
  <c r="I463" i="3"/>
  <c r="N463" i="3"/>
  <c r="A464" i="3"/>
  <c r="B464" i="3"/>
  <c r="C464" i="3"/>
  <c r="D464" i="3"/>
  <c r="E464" i="3"/>
  <c r="F464" i="3"/>
  <c r="G464" i="3"/>
  <c r="I464" i="3"/>
  <c r="N464" i="3"/>
  <c r="A465" i="3"/>
  <c r="B465" i="3"/>
  <c r="C465" i="3"/>
  <c r="D465" i="3"/>
  <c r="E465" i="3"/>
  <c r="F465" i="3"/>
  <c r="G465" i="3"/>
  <c r="I465" i="3"/>
  <c r="N465" i="3"/>
  <c r="A466" i="3"/>
  <c r="B466" i="3"/>
  <c r="C466" i="3"/>
  <c r="D466" i="3"/>
  <c r="E466" i="3"/>
  <c r="F466" i="3"/>
  <c r="G466" i="3"/>
  <c r="I466" i="3"/>
  <c r="N466" i="3"/>
  <c r="A467" i="3"/>
  <c r="B467" i="3"/>
  <c r="C467" i="3"/>
  <c r="D467" i="3"/>
  <c r="E467" i="3"/>
  <c r="F467" i="3"/>
  <c r="G467" i="3"/>
  <c r="I467" i="3"/>
  <c r="N467" i="3"/>
  <c r="A468" i="3"/>
  <c r="B468" i="3"/>
  <c r="C468" i="3"/>
  <c r="D468" i="3"/>
  <c r="E468" i="3"/>
  <c r="F468" i="3"/>
  <c r="G468" i="3"/>
  <c r="I468" i="3"/>
  <c r="N468" i="3"/>
  <c r="A469" i="3"/>
  <c r="B469" i="3"/>
  <c r="C469" i="3"/>
  <c r="D469" i="3"/>
  <c r="E469" i="3"/>
  <c r="F469" i="3"/>
  <c r="G469" i="3"/>
  <c r="I469" i="3"/>
  <c r="N469" i="3"/>
  <c r="A470" i="3"/>
  <c r="B470" i="3"/>
  <c r="C470" i="3"/>
  <c r="D470" i="3"/>
  <c r="E470" i="3"/>
  <c r="F470" i="3"/>
  <c r="G470" i="3"/>
  <c r="I470" i="3"/>
  <c r="N470" i="3"/>
  <c r="A471" i="3"/>
  <c r="B471" i="3"/>
  <c r="C471" i="3"/>
  <c r="D471" i="3"/>
  <c r="E471" i="3"/>
  <c r="F471" i="3"/>
  <c r="G471" i="3"/>
  <c r="I471" i="3"/>
  <c r="N471" i="3"/>
  <c r="A472" i="3"/>
  <c r="B472" i="3"/>
  <c r="C472" i="3"/>
  <c r="D472" i="3"/>
  <c r="E472" i="3"/>
  <c r="F472" i="3"/>
  <c r="G472" i="3"/>
  <c r="I472" i="3"/>
  <c r="N472" i="3"/>
  <c r="A473" i="3"/>
  <c r="B473" i="3"/>
  <c r="C473" i="3"/>
  <c r="D473" i="3"/>
  <c r="E473" i="3"/>
  <c r="F473" i="3"/>
  <c r="G473" i="3"/>
  <c r="I473" i="3"/>
  <c r="N473" i="3"/>
  <c r="A474" i="3"/>
  <c r="B474" i="3"/>
  <c r="C474" i="3"/>
  <c r="D474" i="3"/>
  <c r="E474" i="3"/>
  <c r="F474" i="3"/>
  <c r="G474" i="3"/>
  <c r="I474" i="3"/>
  <c r="N474" i="3"/>
  <c r="A475" i="3"/>
  <c r="B475" i="3"/>
  <c r="C475" i="3"/>
  <c r="D475" i="3"/>
  <c r="E475" i="3"/>
  <c r="F475" i="3"/>
  <c r="G475" i="3"/>
  <c r="I475" i="3"/>
  <c r="N475" i="3"/>
  <c r="A476" i="3"/>
  <c r="B476" i="3"/>
  <c r="C476" i="3"/>
  <c r="D476" i="3"/>
  <c r="E476" i="3"/>
  <c r="F476" i="3"/>
  <c r="G476" i="3"/>
  <c r="I476" i="3"/>
  <c r="N476" i="3"/>
  <c r="A477" i="3"/>
  <c r="B477" i="3"/>
  <c r="C477" i="3"/>
  <c r="D477" i="3"/>
  <c r="E477" i="3"/>
  <c r="F477" i="3"/>
  <c r="G477" i="3"/>
  <c r="I477" i="3"/>
  <c r="N477" i="3"/>
  <c r="A478" i="3"/>
  <c r="B478" i="3"/>
  <c r="C478" i="3"/>
  <c r="D478" i="3"/>
  <c r="E478" i="3"/>
  <c r="F478" i="3"/>
  <c r="G478" i="3"/>
  <c r="I478" i="3"/>
  <c r="N478" i="3"/>
  <c r="A479" i="3"/>
  <c r="B479" i="3"/>
  <c r="C479" i="3"/>
  <c r="D479" i="3"/>
  <c r="E479" i="3"/>
  <c r="F479" i="3"/>
  <c r="G479" i="3"/>
  <c r="I479" i="3"/>
  <c r="N479" i="3"/>
  <c r="A480" i="3"/>
  <c r="B480" i="3"/>
  <c r="C480" i="3"/>
  <c r="D480" i="3"/>
  <c r="E480" i="3"/>
  <c r="F480" i="3"/>
  <c r="G480" i="3"/>
  <c r="I480" i="3"/>
  <c r="N480" i="3"/>
  <c r="A481" i="3"/>
  <c r="B481" i="3"/>
  <c r="C481" i="3"/>
  <c r="D481" i="3"/>
  <c r="E481" i="3"/>
  <c r="F481" i="3"/>
  <c r="G481" i="3"/>
  <c r="I481" i="3"/>
  <c r="N481" i="3"/>
  <c r="A487" i="3"/>
  <c r="B487" i="3"/>
  <c r="C487" i="3"/>
  <c r="D487" i="3"/>
  <c r="E487" i="3"/>
  <c r="F487" i="3"/>
  <c r="G487" i="3"/>
  <c r="I487" i="3"/>
  <c r="N487" i="3"/>
  <c r="A488" i="3"/>
  <c r="B488" i="3"/>
  <c r="C488" i="3"/>
  <c r="D488" i="3"/>
  <c r="E488" i="3"/>
  <c r="F488" i="3"/>
  <c r="G488" i="3"/>
  <c r="I488" i="3"/>
  <c r="N488" i="3"/>
  <c r="A489" i="3"/>
  <c r="B489" i="3"/>
  <c r="C489" i="3"/>
  <c r="D489" i="3"/>
  <c r="E489" i="3"/>
  <c r="F489" i="3"/>
  <c r="G489" i="3"/>
  <c r="I489" i="3"/>
  <c r="N489" i="3"/>
  <c r="A490" i="3"/>
  <c r="B490" i="3"/>
  <c r="C490" i="3"/>
  <c r="D490" i="3"/>
  <c r="E490" i="3"/>
  <c r="F490" i="3"/>
  <c r="G490" i="3"/>
  <c r="I490" i="3"/>
  <c r="N490" i="3"/>
  <c r="A491" i="3"/>
  <c r="B491" i="3"/>
  <c r="C491" i="3"/>
  <c r="D491" i="3"/>
  <c r="E491" i="3"/>
  <c r="F491" i="3"/>
  <c r="G491" i="3"/>
  <c r="I491" i="3"/>
  <c r="N491" i="3"/>
  <c r="A492" i="3"/>
  <c r="B492" i="3"/>
  <c r="C492" i="3"/>
  <c r="D492" i="3"/>
  <c r="E492" i="3"/>
  <c r="F492" i="3"/>
  <c r="G492" i="3"/>
  <c r="I492" i="3"/>
  <c r="N492" i="3"/>
  <c r="A493" i="3"/>
  <c r="B493" i="3"/>
  <c r="C493" i="3"/>
  <c r="D493" i="3"/>
  <c r="E493" i="3"/>
  <c r="F493" i="3"/>
  <c r="G493" i="3"/>
  <c r="I493" i="3"/>
  <c r="N493" i="3"/>
  <c r="A494" i="3"/>
  <c r="B494" i="3"/>
  <c r="C494" i="3"/>
  <c r="D494" i="3"/>
  <c r="E494" i="3"/>
  <c r="F494" i="3"/>
  <c r="G494" i="3"/>
  <c r="I494" i="3"/>
  <c r="N494" i="3"/>
  <c r="A495" i="3"/>
  <c r="B495" i="3"/>
  <c r="C495" i="3"/>
  <c r="D495" i="3"/>
  <c r="E495" i="3"/>
  <c r="F495" i="3"/>
  <c r="G495" i="3"/>
  <c r="I495" i="3"/>
  <c r="N495" i="3"/>
  <c r="A496" i="3"/>
  <c r="B496" i="3"/>
  <c r="C496" i="3"/>
  <c r="D496" i="3"/>
  <c r="E496" i="3"/>
  <c r="F496" i="3"/>
  <c r="G496" i="3"/>
  <c r="I496" i="3"/>
  <c r="N496" i="3"/>
  <c r="A497" i="3"/>
  <c r="B497" i="3"/>
  <c r="C497" i="3"/>
  <c r="D497" i="3"/>
  <c r="E497" i="3"/>
  <c r="F497" i="3"/>
  <c r="G497" i="3"/>
  <c r="I497" i="3"/>
  <c r="N497" i="3"/>
  <c r="A498" i="3"/>
  <c r="B498" i="3"/>
  <c r="C498" i="3"/>
  <c r="D498" i="3"/>
  <c r="E498" i="3"/>
  <c r="F498" i="3"/>
  <c r="G498" i="3"/>
  <c r="I498" i="3"/>
  <c r="N498" i="3"/>
  <c r="A499" i="3"/>
  <c r="B499" i="3"/>
  <c r="C499" i="3"/>
  <c r="D499" i="3"/>
  <c r="E499" i="3"/>
  <c r="F499" i="3"/>
  <c r="G499" i="3"/>
  <c r="I499" i="3"/>
  <c r="N499" i="3"/>
  <c r="A500" i="3"/>
  <c r="B500" i="3"/>
  <c r="C500" i="3"/>
  <c r="D500" i="3"/>
  <c r="E500" i="3"/>
  <c r="F500" i="3"/>
  <c r="G500" i="3"/>
  <c r="I500" i="3"/>
  <c r="N500" i="3"/>
  <c r="A501" i="3"/>
  <c r="B501" i="3"/>
  <c r="C501" i="3"/>
  <c r="D501" i="3"/>
  <c r="E501" i="3"/>
  <c r="F501" i="3"/>
  <c r="G501" i="3"/>
  <c r="I501" i="3"/>
  <c r="N501" i="3"/>
  <c r="A502" i="3"/>
  <c r="B502" i="3"/>
  <c r="C502" i="3"/>
  <c r="D502" i="3"/>
  <c r="E502" i="3"/>
  <c r="F502" i="3"/>
  <c r="G502" i="3"/>
  <c r="I502" i="3"/>
  <c r="N502" i="3"/>
  <c r="A503" i="3"/>
  <c r="B503" i="3"/>
  <c r="C503" i="3"/>
  <c r="D503" i="3"/>
  <c r="E503" i="3"/>
  <c r="F503" i="3"/>
  <c r="G503" i="3"/>
  <c r="I503" i="3"/>
  <c r="N503" i="3"/>
  <c r="A504" i="3"/>
  <c r="B504" i="3"/>
  <c r="C504" i="3"/>
  <c r="D504" i="3"/>
  <c r="E504" i="3"/>
  <c r="F504" i="3"/>
  <c r="G504" i="3"/>
  <c r="I504" i="3"/>
  <c r="N504" i="3"/>
  <c r="A505" i="3"/>
  <c r="B505" i="3"/>
  <c r="C505" i="3"/>
  <c r="D505" i="3"/>
  <c r="E505" i="3"/>
  <c r="F505" i="3"/>
  <c r="G505" i="3"/>
  <c r="I505" i="3"/>
  <c r="N505" i="3"/>
  <c r="A506" i="3"/>
  <c r="B506" i="3"/>
  <c r="C506" i="3"/>
  <c r="D506" i="3"/>
  <c r="E506" i="3"/>
  <c r="F506" i="3"/>
  <c r="G506" i="3"/>
  <c r="I506" i="3"/>
  <c r="N506" i="3"/>
  <c r="A507" i="3"/>
  <c r="B507" i="3"/>
  <c r="C507" i="3"/>
  <c r="D507" i="3"/>
  <c r="E507" i="3"/>
  <c r="F507" i="3"/>
  <c r="G507" i="3"/>
  <c r="I507" i="3"/>
  <c r="N507" i="3"/>
  <c r="A508" i="3"/>
  <c r="B508" i="3"/>
  <c r="C508" i="3"/>
  <c r="D508" i="3"/>
  <c r="E508" i="3"/>
  <c r="F508" i="3"/>
  <c r="G508" i="3"/>
  <c r="I508" i="3"/>
  <c r="N508" i="3"/>
  <c r="A509" i="3"/>
  <c r="B509" i="3"/>
  <c r="C509" i="3"/>
  <c r="D509" i="3"/>
  <c r="E509" i="3"/>
  <c r="F509" i="3"/>
  <c r="G509" i="3"/>
  <c r="I509" i="3"/>
  <c r="N509" i="3"/>
  <c r="A510" i="3"/>
  <c r="B510" i="3"/>
  <c r="C510" i="3"/>
  <c r="D510" i="3"/>
  <c r="E510" i="3"/>
  <c r="F510" i="3"/>
  <c r="G510" i="3"/>
  <c r="I510" i="3"/>
  <c r="N510" i="3"/>
  <c r="A511" i="3"/>
  <c r="B511" i="3"/>
  <c r="C511" i="3"/>
  <c r="D511" i="3"/>
  <c r="E511" i="3"/>
  <c r="F511" i="3"/>
  <c r="G511" i="3"/>
  <c r="I511" i="3"/>
  <c r="N511" i="3"/>
  <c r="A512" i="3"/>
  <c r="B512" i="3"/>
  <c r="C512" i="3"/>
  <c r="D512" i="3"/>
  <c r="E512" i="3"/>
  <c r="F512" i="3"/>
  <c r="G512" i="3"/>
  <c r="I512" i="3"/>
  <c r="N512" i="3"/>
  <c r="A513" i="3"/>
  <c r="B513" i="3"/>
  <c r="C513" i="3"/>
  <c r="D513" i="3"/>
  <c r="E513" i="3"/>
  <c r="F513" i="3"/>
  <c r="G513" i="3"/>
  <c r="I513" i="3"/>
  <c r="N513" i="3"/>
  <c r="A514" i="3"/>
  <c r="B514" i="3"/>
  <c r="C514" i="3"/>
  <c r="D514" i="3"/>
  <c r="E514" i="3"/>
  <c r="F514" i="3"/>
  <c r="G514" i="3"/>
  <c r="I514" i="3"/>
  <c r="N514" i="3"/>
  <c r="A515" i="3"/>
  <c r="B515" i="3"/>
  <c r="C515" i="3"/>
  <c r="D515" i="3"/>
  <c r="E515" i="3"/>
  <c r="F515" i="3"/>
  <c r="G515" i="3"/>
  <c r="I515" i="3"/>
  <c r="N515" i="3"/>
  <c r="A521" i="3"/>
  <c r="B521" i="3"/>
  <c r="C521" i="3"/>
  <c r="D521" i="3"/>
  <c r="E521" i="3"/>
  <c r="F521" i="3"/>
  <c r="G521" i="3"/>
  <c r="I521" i="3"/>
  <c r="N521" i="3"/>
  <c r="A522" i="3"/>
  <c r="B522" i="3"/>
  <c r="C522" i="3"/>
  <c r="D522" i="3"/>
  <c r="E522" i="3"/>
  <c r="F522" i="3"/>
  <c r="G522" i="3"/>
  <c r="I522" i="3"/>
  <c r="N522" i="3"/>
  <c r="A523" i="3"/>
  <c r="B523" i="3"/>
  <c r="C523" i="3"/>
  <c r="D523" i="3"/>
  <c r="E523" i="3"/>
  <c r="F523" i="3"/>
  <c r="G523" i="3"/>
  <c r="I523" i="3"/>
  <c r="N523" i="3"/>
  <c r="A524" i="3"/>
  <c r="B524" i="3"/>
  <c r="C524" i="3"/>
  <c r="D524" i="3"/>
  <c r="E524" i="3"/>
  <c r="F524" i="3"/>
  <c r="G524" i="3"/>
  <c r="I524" i="3"/>
  <c r="N524" i="3"/>
  <c r="A525" i="3"/>
  <c r="B525" i="3"/>
  <c r="C525" i="3"/>
  <c r="D525" i="3"/>
  <c r="E525" i="3"/>
  <c r="F525" i="3"/>
  <c r="G525" i="3"/>
  <c r="I525" i="3"/>
  <c r="N525" i="3"/>
  <c r="A526" i="3"/>
  <c r="B526" i="3"/>
  <c r="C526" i="3"/>
  <c r="D526" i="3"/>
  <c r="E526" i="3"/>
  <c r="F526" i="3"/>
  <c r="G526" i="3"/>
  <c r="I526" i="3"/>
  <c r="N526" i="3"/>
  <c r="A527" i="3"/>
  <c r="B527" i="3"/>
  <c r="C527" i="3"/>
  <c r="D527" i="3"/>
  <c r="E527" i="3"/>
  <c r="F527" i="3"/>
  <c r="G527" i="3"/>
  <c r="I527" i="3"/>
  <c r="N527" i="3"/>
  <c r="A528" i="3"/>
  <c r="B528" i="3"/>
  <c r="C528" i="3"/>
  <c r="D528" i="3"/>
  <c r="E528" i="3"/>
  <c r="F528" i="3"/>
  <c r="G528" i="3"/>
  <c r="I528" i="3"/>
  <c r="N528" i="3"/>
  <c r="A529" i="3"/>
  <c r="B529" i="3"/>
  <c r="C529" i="3"/>
  <c r="D529" i="3"/>
  <c r="E529" i="3"/>
  <c r="F529" i="3"/>
  <c r="G529" i="3"/>
  <c r="I529" i="3"/>
  <c r="N529" i="3"/>
  <c r="A530" i="3"/>
  <c r="B530" i="3"/>
  <c r="C530" i="3"/>
  <c r="D530" i="3"/>
  <c r="E530" i="3"/>
  <c r="F530" i="3"/>
  <c r="G530" i="3"/>
  <c r="I530" i="3"/>
  <c r="N530" i="3"/>
  <c r="A531" i="3"/>
  <c r="B531" i="3"/>
  <c r="C531" i="3"/>
  <c r="D531" i="3"/>
  <c r="E531" i="3"/>
  <c r="F531" i="3"/>
  <c r="G531" i="3"/>
  <c r="I531" i="3"/>
  <c r="N531" i="3"/>
  <c r="A532" i="3"/>
  <c r="B532" i="3"/>
  <c r="C532" i="3"/>
  <c r="D532" i="3"/>
  <c r="E532" i="3"/>
  <c r="F532" i="3"/>
  <c r="G532" i="3"/>
  <c r="I532" i="3"/>
  <c r="N532" i="3"/>
  <c r="A533" i="3"/>
  <c r="B533" i="3"/>
  <c r="C533" i="3"/>
  <c r="D533" i="3"/>
  <c r="E533" i="3"/>
  <c r="F533" i="3"/>
  <c r="G533" i="3"/>
  <c r="I533" i="3"/>
  <c r="N533" i="3"/>
  <c r="A534" i="3"/>
  <c r="B534" i="3"/>
  <c r="C534" i="3"/>
  <c r="D534" i="3"/>
  <c r="E534" i="3"/>
  <c r="F534" i="3"/>
  <c r="G534" i="3"/>
  <c r="I534" i="3"/>
  <c r="N534" i="3"/>
  <c r="A535" i="3"/>
  <c r="B535" i="3"/>
  <c r="C535" i="3"/>
  <c r="D535" i="3"/>
  <c r="E535" i="3"/>
  <c r="F535" i="3"/>
  <c r="G535" i="3"/>
  <c r="I535" i="3"/>
  <c r="N535" i="3"/>
  <c r="A536" i="3"/>
  <c r="B536" i="3"/>
  <c r="C536" i="3"/>
  <c r="D536" i="3"/>
  <c r="E536" i="3"/>
  <c r="F536" i="3"/>
  <c r="G536" i="3"/>
  <c r="I536" i="3"/>
  <c r="N536" i="3"/>
  <c r="A537" i="3"/>
  <c r="B537" i="3"/>
  <c r="C537" i="3"/>
  <c r="D537" i="3"/>
  <c r="E537" i="3"/>
  <c r="F537" i="3"/>
  <c r="G537" i="3"/>
  <c r="I537" i="3"/>
  <c r="N537" i="3"/>
  <c r="A538" i="3"/>
  <c r="B538" i="3"/>
  <c r="C538" i="3"/>
  <c r="D538" i="3"/>
  <c r="E538" i="3"/>
  <c r="F538" i="3"/>
  <c r="G538" i="3"/>
  <c r="I538" i="3"/>
  <c r="N538" i="3"/>
  <c r="A539" i="3"/>
  <c r="B539" i="3"/>
  <c r="C539" i="3"/>
  <c r="D539" i="3"/>
  <c r="E539" i="3"/>
  <c r="F539" i="3"/>
  <c r="G539" i="3"/>
  <c r="I539" i="3"/>
  <c r="N539" i="3"/>
  <c r="A540" i="3"/>
  <c r="B540" i="3"/>
  <c r="C540" i="3"/>
  <c r="D540" i="3"/>
  <c r="E540" i="3"/>
  <c r="F540" i="3"/>
  <c r="G540" i="3"/>
  <c r="I540" i="3"/>
  <c r="N540" i="3"/>
  <c r="A541" i="3"/>
  <c r="B541" i="3"/>
  <c r="C541" i="3"/>
  <c r="D541" i="3"/>
  <c r="E541" i="3"/>
  <c r="F541" i="3"/>
  <c r="G541" i="3"/>
  <c r="I541" i="3"/>
  <c r="N541" i="3"/>
  <c r="A542" i="3"/>
  <c r="B542" i="3"/>
  <c r="C542" i="3"/>
  <c r="D542" i="3"/>
  <c r="E542" i="3"/>
  <c r="F542" i="3"/>
  <c r="G542" i="3"/>
  <c r="I542" i="3"/>
  <c r="N542" i="3"/>
  <c r="A543" i="3"/>
  <c r="B543" i="3"/>
  <c r="C543" i="3"/>
  <c r="D543" i="3"/>
  <c r="E543" i="3"/>
  <c r="F543" i="3"/>
  <c r="G543" i="3"/>
  <c r="I543" i="3"/>
  <c r="N543" i="3"/>
  <c r="A544" i="3"/>
  <c r="B544" i="3"/>
  <c r="C544" i="3"/>
  <c r="D544" i="3"/>
  <c r="E544" i="3"/>
  <c r="F544" i="3"/>
  <c r="G544" i="3"/>
  <c r="I544" i="3"/>
  <c r="N544" i="3"/>
  <c r="A545" i="3"/>
  <c r="B545" i="3"/>
  <c r="C545" i="3"/>
  <c r="D545" i="3"/>
  <c r="E545" i="3"/>
  <c r="F545" i="3"/>
  <c r="G545" i="3"/>
  <c r="I545" i="3"/>
  <c r="N545" i="3"/>
  <c r="A546" i="3"/>
  <c r="B546" i="3"/>
  <c r="C546" i="3"/>
  <c r="D546" i="3"/>
  <c r="E546" i="3"/>
  <c r="F546" i="3"/>
  <c r="G546" i="3"/>
  <c r="I546" i="3"/>
  <c r="N546" i="3"/>
  <c r="A547" i="3"/>
  <c r="B547" i="3"/>
  <c r="C547" i="3"/>
  <c r="D547" i="3"/>
  <c r="E547" i="3"/>
  <c r="F547" i="3"/>
  <c r="G547" i="3"/>
  <c r="I547" i="3"/>
  <c r="N547" i="3"/>
  <c r="A548" i="3"/>
  <c r="B548" i="3"/>
  <c r="C548" i="3"/>
  <c r="D548" i="3"/>
  <c r="E548" i="3"/>
  <c r="F548" i="3"/>
  <c r="G548" i="3"/>
  <c r="I548" i="3"/>
  <c r="N548" i="3"/>
  <c r="A549" i="3"/>
  <c r="B549" i="3"/>
  <c r="C549" i="3"/>
  <c r="D549" i="3"/>
  <c r="E549" i="3"/>
  <c r="F549" i="3"/>
  <c r="G549" i="3"/>
  <c r="I549" i="3"/>
  <c r="N549" i="3"/>
  <c r="A555" i="3"/>
  <c r="B555" i="3"/>
  <c r="C555" i="3"/>
  <c r="D555" i="3"/>
  <c r="E555" i="3"/>
  <c r="F555" i="3"/>
  <c r="G555" i="3"/>
  <c r="I555" i="3"/>
  <c r="N555" i="3"/>
  <c r="A556" i="3"/>
  <c r="B556" i="3"/>
  <c r="C556" i="3"/>
  <c r="D556" i="3"/>
  <c r="E556" i="3"/>
  <c r="F556" i="3"/>
  <c r="G556" i="3"/>
  <c r="I556" i="3"/>
  <c r="N556" i="3"/>
  <c r="A557" i="3"/>
  <c r="B557" i="3"/>
  <c r="C557" i="3"/>
  <c r="D557" i="3"/>
  <c r="E557" i="3"/>
  <c r="F557" i="3"/>
  <c r="G557" i="3"/>
  <c r="I557" i="3"/>
  <c r="N557" i="3"/>
  <c r="A558" i="3"/>
  <c r="B558" i="3"/>
  <c r="C558" i="3"/>
  <c r="D558" i="3"/>
  <c r="E558" i="3"/>
  <c r="F558" i="3"/>
  <c r="G558" i="3"/>
  <c r="I558" i="3"/>
  <c r="N558" i="3"/>
  <c r="A559" i="3"/>
  <c r="B559" i="3"/>
  <c r="C559" i="3"/>
  <c r="D559" i="3"/>
  <c r="E559" i="3"/>
  <c r="F559" i="3"/>
  <c r="G559" i="3"/>
  <c r="I559" i="3"/>
  <c r="N559" i="3"/>
  <c r="A560" i="3"/>
  <c r="B560" i="3"/>
  <c r="C560" i="3"/>
  <c r="D560" i="3"/>
  <c r="E560" i="3"/>
  <c r="F560" i="3"/>
  <c r="G560" i="3"/>
  <c r="I560" i="3"/>
  <c r="N560" i="3"/>
  <c r="A561" i="3"/>
  <c r="B561" i="3"/>
  <c r="C561" i="3"/>
  <c r="D561" i="3"/>
  <c r="E561" i="3"/>
  <c r="F561" i="3"/>
  <c r="G561" i="3"/>
  <c r="I561" i="3"/>
  <c r="N561" i="3"/>
  <c r="A562" i="3"/>
  <c r="B562" i="3"/>
  <c r="C562" i="3"/>
  <c r="D562" i="3"/>
  <c r="E562" i="3"/>
  <c r="F562" i="3"/>
  <c r="G562" i="3"/>
  <c r="I562" i="3"/>
  <c r="N562" i="3"/>
  <c r="A563" i="3"/>
  <c r="B563" i="3"/>
  <c r="C563" i="3"/>
  <c r="D563" i="3"/>
  <c r="E563" i="3"/>
  <c r="F563" i="3"/>
  <c r="G563" i="3"/>
  <c r="I563" i="3"/>
  <c r="N563" i="3"/>
  <c r="A564" i="3"/>
  <c r="B564" i="3"/>
  <c r="C564" i="3"/>
  <c r="D564" i="3"/>
  <c r="E564" i="3"/>
  <c r="F564" i="3"/>
  <c r="G564" i="3"/>
  <c r="I564" i="3"/>
  <c r="N564" i="3"/>
  <c r="A565" i="3"/>
  <c r="B565" i="3"/>
  <c r="C565" i="3"/>
  <c r="D565" i="3"/>
  <c r="E565" i="3"/>
  <c r="F565" i="3"/>
  <c r="G565" i="3"/>
  <c r="I565" i="3"/>
  <c r="N565" i="3"/>
  <c r="A566" i="3"/>
  <c r="B566" i="3"/>
  <c r="C566" i="3"/>
  <c r="D566" i="3"/>
  <c r="E566" i="3"/>
  <c r="F566" i="3"/>
  <c r="G566" i="3"/>
  <c r="I566" i="3"/>
  <c r="N566" i="3"/>
  <c r="A567" i="3"/>
  <c r="B567" i="3"/>
  <c r="C567" i="3"/>
  <c r="D567" i="3"/>
  <c r="E567" i="3"/>
  <c r="F567" i="3"/>
  <c r="G567" i="3"/>
  <c r="I567" i="3"/>
  <c r="N567" i="3"/>
  <c r="A568" i="3"/>
  <c r="B568" i="3"/>
  <c r="C568" i="3"/>
  <c r="D568" i="3"/>
  <c r="E568" i="3"/>
  <c r="F568" i="3"/>
  <c r="G568" i="3"/>
  <c r="I568" i="3"/>
  <c r="N568" i="3"/>
  <c r="A569" i="3"/>
  <c r="B569" i="3"/>
  <c r="C569" i="3"/>
  <c r="D569" i="3"/>
  <c r="E569" i="3"/>
  <c r="F569" i="3"/>
  <c r="G569" i="3"/>
  <c r="I569" i="3"/>
  <c r="N569" i="3"/>
  <c r="A570" i="3"/>
  <c r="B570" i="3"/>
  <c r="C570" i="3"/>
  <c r="D570" i="3"/>
  <c r="E570" i="3"/>
  <c r="F570" i="3"/>
  <c r="G570" i="3"/>
  <c r="I570" i="3"/>
  <c r="N570" i="3"/>
  <c r="A571" i="3"/>
  <c r="B571" i="3"/>
  <c r="C571" i="3"/>
  <c r="D571" i="3"/>
  <c r="E571" i="3"/>
  <c r="F571" i="3"/>
  <c r="G571" i="3"/>
  <c r="I571" i="3"/>
  <c r="N571" i="3"/>
  <c r="A572" i="3"/>
  <c r="B572" i="3"/>
  <c r="C572" i="3"/>
  <c r="D572" i="3"/>
  <c r="E572" i="3"/>
  <c r="F572" i="3"/>
  <c r="G572" i="3"/>
  <c r="I572" i="3"/>
  <c r="N572" i="3"/>
  <c r="A573" i="3"/>
  <c r="B573" i="3"/>
  <c r="C573" i="3"/>
  <c r="D573" i="3"/>
  <c r="E573" i="3"/>
  <c r="F573" i="3"/>
  <c r="G573" i="3"/>
  <c r="I573" i="3"/>
  <c r="N573" i="3"/>
  <c r="A574" i="3"/>
  <c r="B574" i="3"/>
  <c r="C574" i="3"/>
  <c r="D574" i="3"/>
  <c r="E574" i="3"/>
  <c r="F574" i="3"/>
  <c r="G574" i="3"/>
  <c r="I574" i="3"/>
  <c r="N574" i="3"/>
  <c r="A575" i="3"/>
  <c r="B575" i="3"/>
  <c r="C575" i="3"/>
  <c r="D575" i="3"/>
  <c r="E575" i="3"/>
  <c r="F575" i="3"/>
  <c r="G575" i="3"/>
  <c r="I575" i="3"/>
  <c r="N575" i="3"/>
  <c r="A576" i="3"/>
  <c r="B576" i="3"/>
  <c r="C576" i="3"/>
  <c r="D576" i="3"/>
  <c r="E576" i="3"/>
  <c r="F576" i="3"/>
  <c r="G576" i="3"/>
  <c r="I576" i="3"/>
  <c r="N576" i="3"/>
  <c r="A577" i="3"/>
  <c r="B577" i="3"/>
  <c r="C577" i="3"/>
  <c r="D577" i="3"/>
  <c r="E577" i="3"/>
  <c r="F577" i="3"/>
  <c r="G577" i="3"/>
  <c r="I577" i="3"/>
  <c r="N577" i="3"/>
  <c r="A578" i="3"/>
  <c r="B578" i="3"/>
  <c r="C578" i="3"/>
  <c r="D578" i="3"/>
  <c r="E578" i="3"/>
  <c r="F578" i="3"/>
  <c r="G578" i="3"/>
  <c r="I578" i="3"/>
  <c r="N578" i="3"/>
  <c r="A579" i="3"/>
  <c r="B579" i="3"/>
  <c r="C579" i="3"/>
  <c r="D579" i="3"/>
  <c r="E579" i="3"/>
  <c r="F579" i="3"/>
  <c r="G579" i="3"/>
  <c r="I579" i="3"/>
  <c r="N579" i="3"/>
  <c r="A580" i="3"/>
  <c r="B580" i="3"/>
  <c r="C580" i="3"/>
  <c r="D580" i="3"/>
  <c r="E580" i="3"/>
  <c r="F580" i="3"/>
  <c r="G580" i="3"/>
  <c r="I580" i="3"/>
  <c r="N580" i="3"/>
  <c r="A581" i="3"/>
  <c r="B581" i="3"/>
  <c r="C581" i="3"/>
  <c r="D581" i="3"/>
  <c r="E581" i="3"/>
  <c r="F581" i="3"/>
  <c r="G581" i="3"/>
  <c r="I581" i="3"/>
  <c r="N581" i="3"/>
  <c r="A582" i="3"/>
  <c r="B582" i="3"/>
  <c r="C582" i="3"/>
  <c r="D582" i="3"/>
  <c r="E582" i="3"/>
  <c r="F582" i="3"/>
  <c r="G582" i="3"/>
  <c r="I582" i="3"/>
  <c r="N582" i="3"/>
  <c r="A583" i="3"/>
  <c r="B583" i="3"/>
  <c r="C583" i="3"/>
  <c r="D583" i="3"/>
  <c r="E583" i="3"/>
  <c r="F583" i="3"/>
  <c r="G583" i="3"/>
  <c r="I583" i="3"/>
  <c r="N583" i="3"/>
  <c r="A589" i="3"/>
  <c r="B589" i="3"/>
  <c r="C589" i="3"/>
  <c r="D589" i="3"/>
  <c r="E589" i="3"/>
  <c r="F589" i="3"/>
  <c r="G589" i="3"/>
  <c r="I589" i="3"/>
  <c r="N589" i="3"/>
  <c r="A590" i="3"/>
  <c r="B590" i="3"/>
  <c r="C590" i="3"/>
  <c r="D590" i="3"/>
  <c r="E590" i="3"/>
  <c r="F590" i="3"/>
  <c r="G590" i="3"/>
  <c r="I590" i="3"/>
  <c r="N590" i="3"/>
  <c r="A591" i="3"/>
  <c r="B591" i="3"/>
  <c r="C591" i="3"/>
  <c r="D591" i="3"/>
  <c r="E591" i="3"/>
  <c r="F591" i="3"/>
  <c r="G591" i="3"/>
  <c r="I591" i="3"/>
  <c r="N591" i="3"/>
  <c r="A592" i="3"/>
  <c r="B592" i="3"/>
  <c r="C592" i="3"/>
  <c r="D592" i="3"/>
  <c r="E592" i="3"/>
  <c r="F592" i="3"/>
  <c r="G592" i="3"/>
  <c r="I592" i="3"/>
  <c r="N592" i="3"/>
  <c r="A593" i="3"/>
  <c r="B593" i="3"/>
  <c r="C593" i="3"/>
  <c r="D593" i="3"/>
  <c r="E593" i="3"/>
  <c r="F593" i="3"/>
  <c r="G593" i="3"/>
  <c r="I593" i="3"/>
  <c r="N593" i="3"/>
  <c r="A594" i="3"/>
  <c r="B594" i="3"/>
  <c r="C594" i="3"/>
  <c r="D594" i="3"/>
  <c r="E594" i="3"/>
  <c r="F594" i="3"/>
  <c r="G594" i="3"/>
  <c r="I594" i="3"/>
  <c r="N594" i="3"/>
  <c r="A595" i="3"/>
  <c r="B595" i="3"/>
  <c r="C595" i="3"/>
  <c r="D595" i="3"/>
  <c r="E595" i="3"/>
  <c r="F595" i="3"/>
  <c r="G595" i="3"/>
  <c r="I595" i="3"/>
  <c r="N595" i="3"/>
  <c r="A596" i="3"/>
  <c r="B596" i="3"/>
  <c r="C596" i="3"/>
  <c r="D596" i="3"/>
  <c r="E596" i="3"/>
  <c r="F596" i="3"/>
  <c r="G596" i="3"/>
  <c r="I596" i="3"/>
  <c r="N596" i="3"/>
  <c r="A597" i="3"/>
  <c r="B597" i="3"/>
  <c r="C597" i="3"/>
  <c r="D597" i="3"/>
  <c r="E597" i="3"/>
  <c r="F597" i="3"/>
  <c r="G597" i="3"/>
  <c r="I597" i="3"/>
  <c r="N597" i="3"/>
  <c r="A598" i="3"/>
  <c r="B598" i="3"/>
  <c r="C598" i="3"/>
  <c r="D598" i="3"/>
  <c r="E598" i="3"/>
  <c r="F598" i="3"/>
  <c r="G598" i="3"/>
  <c r="I598" i="3"/>
  <c r="N598" i="3"/>
  <c r="A599" i="3"/>
  <c r="B599" i="3"/>
  <c r="C599" i="3"/>
  <c r="D599" i="3"/>
  <c r="E599" i="3"/>
  <c r="F599" i="3"/>
  <c r="G599" i="3"/>
  <c r="I599" i="3"/>
  <c r="N599" i="3"/>
  <c r="A600" i="3"/>
  <c r="B600" i="3"/>
  <c r="C600" i="3"/>
  <c r="D600" i="3"/>
  <c r="E600" i="3"/>
  <c r="F600" i="3"/>
  <c r="G600" i="3"/>
  <c r="I600" i="3"/>
  <c r="N600" i="3"/>
  <c r="A601" i="3"/>
  <c r="B601" i="3"/>
  <c r="C601" i="3"/>
  <c r="D601" i="3"/>
  <c r="E601" i="3"/>
  <c r="F601" i="3"/>
  <c r="G601" i="3"/>
  <c r="I601" i="3"/>
  <c r="N601" i="3"/>
  <c r="A602" i="3"/>
  <c r="B602" i="3"/>
  <c r="C602" i="3"/>
  <c r="D602" i="3"/>
  <c r="E602" i="3"/>
  <c r="F602" i="3"/>
  <c r="G602" i="3"/>
  <c r="I602" i="3"/>
  <c r="N602" i="3"/>
  <c r="A603" i="3"/>
  <c r="B603" i="3"/>
  <c r="C603" i="3"/>
  <c r="D603" i="3"/>
  <c r="E603" i="3"/>
  <c r="F603" i="3"/>
  <c r="G603" i="3"/>
  <c r="I603" i="3"/>
  <c r="N603" i="3"/>
  <c r="A604" i="3"/>
  <c r="B604" i="3"/>
  <c r="C604" i="3"/>
  <c r="D604" i="3"/>
  <c r="E604" i="3"/>
  <c r="F604" i="3"/>
  <c r="G604" i="3"/>
  <c r="I604" i="3"/>
  <c r="N604" i="3"/>
  <c r="A605" i="3"/>
  <c r="B605" i="3"/>
  <c r="C605" i="3"/>
  <c r="D605" i="3"/>
  <c r="E605" i="3"/>
  <c r="F605" i="3"/>
  <c r="G605" i="3"/>
  <c r="I605" i="3"/>
  <c r="N605" i="3"/>
  <c r="A606" i="3"/>
  <c r="B606" i="3"/>
  <c r="C606" i="3"/>
  <c r="D606" i="3"/>
  <c r="E606" i="3"/>
  <c r="F606" i="3"/>
  <c r="G606" i="3"/>
  <c r="I606" i="3"/>
  <c r="N606" i="3"/>
  <c r="A607" i="3"/>
  <c r="B607" i="3"/>
  <c r="C607" i="3"/>
  <c r="D607" i="3"/>
  <c r="E607" i="3"/>
  <c r="F607" i="3"/>
  <c r="G607" i="3"/>
  <c r="I607" i="3"/>
  <c r="N607" i="3"/>
  <c r="A608" i="3"/>
  <c r="B608" i="3"/>
  <c r="C608" i="3"/>
  <c r="D608" i="3"/>
  <c r="E608" i="3"/>
  <c r="F608" i="3"/>
  <c r="G608" i="3"/>
  <c r="I608" i="3"/>
  <c r="N608" i="3"/>
  <c r="A609" i="3"/>
  <c r="B609" i="3"/>
  <c r="C609" i="3"/>
  <c r="D609" i="3"/>
  <c r="E609" i="3"/>
  <c r="F609" i="3"/>
  <c r="G609" i="3"/>
  <c r="I609" i="3"/>
  <c r="N609" i="3"/>
  <c r="A610" i="3"/>
  <c r="B610" i="3"/>
  <c r="C610" i="3"/>
  <c r="D610" i="3"/>
  <c r="E610" i="3"/>
  <c r="F610" i="3"/>
  <c r="G610" i="3"/>
  <c r="I610" i="3"/>
  <c r="N610" i="3"/>
  <c r="A611" i="3"/>
  <c r="B611" i="3"/>
  <c r="C611" i="3"/>
  <c r="D611" i="3"/>
  <c r="E611" i="3"/>
  <c r="F611" i="3"/>
  <c r="G611" i="3"/>
  <c r="I611" i="3"/>
  <c r="N611" i="3"/>
  <c r="A612" i="3"/>
  <c r="B612" i="3"/>
  <c r="C612" i="3"/>
  <c r="D612" i="3"/>
  <c r="E612" i="3"/>
  <c r="F612" i="3"/>
  <c r="G612" i="3"/>
  <c r="I612" i="3"/>
  <c r="N612" i="3"/>
  <c r="A613" i="3"/>
  <c r="B613" i="3"/>
  <c r="C613" i="3"/>
  <c r="D613" i="3"/>
  <c r="E613" i="3"/>
  <c r="F613" i="3"/>
  <c r="G613" i="3"/>
  <c r="I613" i="3"/>
  <c r="N613" i="3"/>
  <c r="A614" i="3"/>
  <c r="B614" i="3"/>
  <c r="C614" i="3"/>
  <c r="D614" i="3"/>
  <c r="E614" i="3"/>
  <c r="F614" i="3"/>
  <c r="G614" i="3"/>
  <c r="I614" i="3"/>
  <c r="N614" i="3"/>
  <c r="A615" i="3"/>
  <c r="B615" i="3"/>
  <c r="C615" i="3"/>
  <c r="D615" i="3"/>
  <c r="E615" i="3"/>
  <c r="F615" i="3"/>
  <c r="G615" i="3"/>
  <c r="I615" i="3"/>
  <c r="N615" i="3"/>
  <c r="A616" i="3"/>
  <c r="B616" i="3"/>
  <c r="C616" i="3"/>
  <c r="D616" i="3"/>
  <c r="E616" i="3"/>
  <c r="F616" i="3"/>
  <c r="G616" i="3"/>
  <c r="I616" i="3"/>
  <c r="N616" i="3"/>
  <c r="A617" i="3"/>
  <c r="B617" i="3"/>
  <c r="C617" i="3"/>
  <c r="D617" i="3"/>
  <c r="E617" i="3"/>
  <c r="F617" i="3"/>
  <c r="G617" i="3"/>
  <c r="I617" i="3"/>
  <c r="N617" i="3"/>
  <c r="A623" i="3"/>
  <c r="B623" i="3"/>
  <c r="C623" i="3"/>
  <c r="D623" i="3"/>
  <c r="E623" i="3"/>
  <c r="F623" i="3"/>
  <c r="G623" i="3"/>
  <c r="I623" i="3"/>
  <c r="N623" i="3"/>
  <c r="A624" i="3"/>
  <c r="B624" i="3"/>
  <c r="C624" i="3"/>
  <c r="D624" i="3"/>
  <c r="E624" i="3"/>
  <c r="F624" i="3"/>
  <c r="G624" i="3"/>
  <c r="I624" i="3"/>
  <c r="N624" i="3"/>
  <c r="A625" i="3"/>
  <c r="B625" i="3"/>
  <c r="C625" i="3"/>
  <c r="D625" i="3"/>
  <c r="E625" i="3"/>
  <c r="F625" i="3"/>
  <c r="G625" i="3"/>
  <c r="I625" i="3"/>
  <c r="N625" i="3"/>
  <c r="A626" i="3"/>
  <c r="B626" i="3"/>
  <c r="C626" i="3"/>
  <c r="D626" i="3"/>
  <c r="E626" i="3"/>
  <c r="F626" i="3"/>
  <c r="G626" i="3"/>
  <c r="I626" i="3"/>
  <c r="N626" i="3"/>
  <c r="A627" i="3"/>
  <c r="B627" i="3"/>
  <c r="C627" i="3"/>
  <c r="D627" i="3"/>
  <c r="E627" i="3"/>
  <c r="F627" i="3"/>
  <c r="G627" i="3"/>
  <c r="I627" i="3"/>
  <c r="N627" i="3"/>
  <c r="A628" i="3"/>
  <c r="B628" i="3"/>
  <c r="C628" i="3"/>
  <c r="D628" i="3"/>
  <c r="E628" i="3"/>
  <c r="F628" i="3"/>
  <c r="G628" i="3"/>
  <c r="I628" i="3"/>
  <c r="N628" i="3"/>
  <c r="A629" i="3"/>
  <c r="B629" i="3"/>
  <c r="C629" i="3"/>
  <c r="D629" i="3"/>
  <c r="E629" i="3"/>
  <c r="F629" i="3"/>
  <c r="G629" i="3"/>
  <c r="I629" i="3"/>
  <c r="N629" i="3"/>
  <c r="A630" i="3"/>
  <c r="B630" i="3"/>
  <c r="C630" i="3"/>
  <c r="D630" i="3"/>
  <c r="E630" i="3"/>
  <c r="F630" i="3"/>
  <c r="G630" i="3"/>
  <c r="I630" i="3"/>
  <c r="N630" i="3"/>
  <c r="A631" i="3"/>
  <c r="B631" i="3"/>
  <c r="C631" i="3"/>
  <c r="D631" i="3"/>
  <c r="E631" i="3"/>
  <c r="F631" i="3"/>
  <c r="G631" i="3"/>
  <c r="I631" i="3"/>
  <c r="N631" i="3"/>
  <c r="A632" i="3"/>
  <c r="B632" i="3"/>
  <c r="C632" i="3"/>
  <c r="D632" i="3"/>
  <c r="E632" i="3"/>
  <c r="F632" i="3"/>
  <c r="G632" i="3"/>
  <c r="I632" i="3"/>
  <c r="N632" i="3"/>
  <c r="A633" i="3"/>
  <c r="B633" i="3"/>
  <c r="C633" i="3"/>
  <c r="D633" i="3"/>
  <c r="E633" i="3"/>
  <c r="F633" i="3"/>
  <c r="G633" i="3"/>
  <c r="I633" i="3"/>
  <c r="N633" i="3"/>
  <c r="A634" i="3"/>
  <c r="B634" i="3"/>
  <c r="C634" i="3"/>
  <c r="D634" i="3"/>
  <c r="E634" i="3"/>
  <c r="F634" i="3"/>
  <c r="G634" i="3"/>
  <c r="I634" i="3"/>
  <c r="N634" i="3"/>
  <c r="A635" i="3"/>
  <c r="B635" i="3"/>
  <c r="C635" i="3"/>
  <c r="D635" i="3"/>
  <c r="E635" i="3"/>
  <c r="F635" i="3"/>
  <c r="G635" i="3"/>
  <c r="I635" i="3"/>
  <c r="N635" i="3"/>
  <c r="A636" i="3"/>
  <c r="B636" i="3"/>
  <c r="C636" i="3"/>
  <c r="D636" i="3"/>
  <c r="E636" i="3"/>
  <c r="F636" i="3"/>
  <c r="G636" i="3"/>
  <c r="I636" i="3"/>
  <c r="N636" i="3"/>
  <c r="A637" i="3"/>
  <c r="B637" i="3"/>
  <c r="C637" i="3"/>
  <c r="D637" i="3"/>
  <c r="E637" i="3"/>
  <c r="F637" i="3"/>
  <c r="G637" i="3"/>
  <c r="I637" i="3"/>
  <c r="N637" i="3"/>
  <c r="A638" i="3"/>
  <c r="B638" i="3"/>
  <c r="C638" i="3"/>
  <c r="D638" i="3"/>
  <c r="E638" i="3"/>
  <c r="F638" i="3"/>
  <c r="G638" i="3"/>
  <c r="I638" i="3"/>
  <c r="N638" i="3"/>
  <c r="A639" i="3"/>
  <c r="B639" i="3"/>
  <c r="C639" i="3"/>
  <c r="D639" i="3"/>
  <c r="E639" i="3"/>
  <c r="F639" i="3"/>
  <c r="G639" i="3"/>
  <c r="I639" i="3"/>
  <c r="N639" i="3"/>
  <c r="A640" i="3"/>
  <c r="B640" i="3"/>
  <c r="C640" i="3"/>
  <c r="D640" i="3"/>
  <c r="E640" i="3"/>
  <c r="F640" i="3"/>
  <c r="G640" i="3"/>
  <c r="I640" i="3"/>
  <c r="N640" i="3"/>
  <c r="A641" i="3"/>
  <c r="B641" i="3"/>
  <c r="C641" i="3"/>
  <c r="D641" i="3"/>
  <c r="E641" i="3"/>
  <c r="F641" i="3"/>
  <c r="G641" i="3"/>
  <c r="I641" i="3"/>
  <c r="N641" i="3"/>
  <c r="A642" i="3"/>
  <c r="B642" i="3"/>
  <c r="C642" i="3"/>
  <c r="D642" i="3"/>
  <c r="E642" i="3"/>
  <c r="F642" i="3"/>
  <c r="G642" i="3"/>
  <c r="I642" i="3"/>
  <c r="N642" i="3"/>
  <c r="A643" i="3"/>
  <c r="B643" i="3"/>
  <c r="C643" i="3"/>
  <c r="D643" i="3"/>
  <c r="E643" i="3"/>
  <c r="F643" i="3"/>
  <c r="G643" i="3"/>
  <c r="I643" i="3"/>
  <c r="N643" i="3"/>
  <c r="A644" i="3"/>
  <c r="B644" i="3"/>
  <c r="C644" i="3"/>
  <c r="D644" i="3"/>
  <c r="E644" i="3"/>
  <c r="F644" i="3"/>
  <c r="G644" i="3"/>
  <c r="I644" i="3"/>
  <c r="N644" i="3"/>
  <c r="A645" i="3"/>
  <c r="B645" i="3"/>
  <c r="C645" i="3"/>
  <c r="D645" i="3"/>
  <c r="E645" i="3"/>
  <c r="F645" i="3"/>
  <c r="G645" i="3"/>
  <c r="I645" i="3"/>
  <c r="N645" i="3"/>
  <c r="A646" i="3"/>
  <c r="B646" i="3"/>
  <c r="C646" i="3"/>
  <c r="D646" i="3"/>
  <c r="E646" i="3"/>
  <c r="F646" i="3"/>
  <c r="G646" i="3"/>
  <c r="I646" i="3"/>
  <c r="N646" i="3"/>
  <c r="A647" i="3"/>
  <c r="B647" i="3"/>
  <c r="C647" i="3"/>
  <c r="D647" i="3"/>
  <c r="E647" i="3"/>
  <c r="F647" i="3"/>
  <c r="G647" i="3"/>
  <c r="I647" i="3"/>
  <c r="N647" i="3"/>
  <c r="A648" i="3"/>
  <c r="B648" i="3"/>
  <c r="C648" i="3"/>
  <c r="D648" i="3"/>
  <c r="E648" i="3"/>
  <c r="F648" i="3"/>
  <c r="G648" i="3"/>
  <c r="I648" i="3"/>
  <c r="N648" i="3"/>
  <c r="A649" i="3"/>
  <c r="B649" i="3"/>
  <c r="C649" i="3"/>
  <c r="D649" i="3"/>
  <c r="E649" i="3"/>
  <c r="F649" i="3"/>
  <c r="G649" i="3"/>
  <c r="I649" i="3"/>
  <c r="N649" i="3"/>
  <c r="A650" i="3"/>
  <c r="B650" i="3"/>
  <c r="C650" i="3"/>
  <c r="D650" i="3"/>
  <c r="E650" i="3"/>
  <c r="F650" i="3"/>
  <c r="G650" i="3"/>
  <c r="I650" i="3"/>
  <c r="N650" i="3"/>
  <c r="A651" i="3"/>
  <c r="B651" i="3"/>
  <c r="C651" i="3"/>
  <c r="D651" i="3"/>
  <c r="E651" i="3"/>
  <c r="F651" i="3"/>
  <c r="G651" i="3"/>
  <c r="I651" i="3"/>
  <c r="N651" i="3"/>
  <c r="A657" i="3"/>
  <c r="B657" i="3"/>
  <c r="C657" i="3"/>
  <c r="D657" i="3"/>
  <c r="E657" i="3"/>
  <c r="F657" i="3"/>
  <c r="G657" i="3"/>
  <c r="I657" i="3"/>
  <c r="N657" i="3"/>
  <c r="A658" i="3"/>
  <c r="B658" i="3"/>
  <c r="C658" i="3"/>
  <c r="D658" i="3"/>
  <c r="E658" i="3"/>
  <c r="F658" i="3"/>
  <c r="G658" i="3"/>
  <c r="I658" i="3"/>
  <c r="N658" i="3"/>
  <c r="A659" i="3"/>
  <c r="B659" i="3"/>
  <c r="C659" i="3"/>
  <c r="D659" i="3"/>
  <c r="E659" i="3"/>
  <c r="F659" i="3"/>
  <c r="G659" i="3"/>
  <c r="I659" i="3"/>
  <c r="N659" i="3"/>
  <c r="A660" i="3"/>
  <c r="B660" i="3"/>
  <c r="C660" i="3"/>
  <c r="D660" i="3"/>
  <c r="E660" i="3"/>
  <c r="F660" i="3"/>
  <c r="G660" i="3"/>
  <c r="I660" i="3"/>
  <c r="N660" i="3"/>
  <c r="A661" i="3"/>
  <c r="B661" i="3"/>
  <c r="C661" i="3"/>
  <c r="D661" i="3"/>
  <c r="E661" i="3"/>
  <c r="F661" i="3"/>
  <c r="G661" i="3"/>
  <c r="I661" i="3"/>
  <c r="N661" i="3"/>
  <c r="A662" i="3"/>
  <c r="B662" i="3"/>
  <c r="C662" i="3"/>
  <c r="D662" i="3"/>
  <c r="E662" i="3"/>
  <c r="F662" i="3"/>
  <c r="G662" i="3"/>
  <c r="I662" i="3"/>
  <c r="N662" i="3"/>
  <c r="A663" i="3"/>
  <c r="B663" i="3"/>
  <c r="C663" i="3"/>
  <c r="D663" i="3"/>
  <c r="E663" i="3"/>
  <c r="F663" i="3"/>
  <c r="G663" i="3"/>
  <c r="I663" i="3"/>
  <c r="N663" i="3"/>
  <c r="A664" i="3"/>
  <c r="B664" i="3"/>
  <c r="C664" i="3"/>
  <c r="D664" i="3"/>
  <c r="E664" i="3"/>
  <c r="F664" i="3"/>
  <c r="G664" i="3"/>
  <c r="I664" i="3"/>
  <c r="N664" i="3"/>
  <c r="A665" i="3"/>
  <c r="B665" i="3"/>
  <c r="C665" i="3"/>
  <c r="D665" i="3"/>
  <c r="E665" i="3"/>
  <c r="F665" i="3"/>
  <c r="G665" i="3"/>
  <c r="I665" i="3"/>
  <c r="N665" i="3"/>
  <c r="A666" i="3"/>
  <c r="B666" i="3"/>
  <c r="C666" i="3"/>
  <c r="D666" i="3"/>
  <c r="E666" i="3"/>
  <c r="F666" i="3"/>
  <c r="G666" i="3"/>
  <c r="I666" i="3"/>
  <c r="N666" i="3"/>
  <c r="A667" i="3"/>
  <c r="B667" i="3"/>
  <c r="C667" i="3"/>
  <c r="D667" i="3"/>
  <c r="E667" i="3"/>
  <c r="F667" i="3"/>
  <c r="G667" i="3"/>
  <c r="I667" i="3"/>
  <c r="N667" i="3"/>
  <c r="A668" i="3"/>
  <c r="B668" i="3"/>
  <c r="C668" i="3"/>
  <c r="D668" i="3"/>
  <c r="E668" i="3"/>
  <c r="F668" i="3"/>
  <c r="G668" i="3"/>
  <c r="I668" i="3"/>
  <c r="N668" i="3"/>
  <c r="A669" i="3"/>
  <c r="B669" i="3"/>
  <c r="C669" i="3"/>
  <c r="D669" i="3"/>
  <c r="E669" i="3"/>
  <c r="F669" i="3"/>
  <c r="G669" i="3"/>
  <c r="I669" i="3"/>
  <c r="N669" i="3"/>
  <c r="A670" i="3"/>
  <c r="B670" i="3"/>
  <c r="C670" i="3"/>
  <c r="D670" i="3"/>
  <c r="E670" i="3"/>
  <c r="F670" i="3"/>
  <c r="G670" i="3"/>
  <c r="I670" i="3"/>
  <c r="N670" i="3"/>
  <c r="A671" i="3"/>
  <c r="B671" i="3"/>
  <c r="C671" i="3"/>
  <c r="D671" i="3"/>
  <c r="E671" i="3"/>
  <c r="F671" i="3"/>
  <c r="G671" i="3"/>
  <c r="I671" i="3"/>
  <c r="N671" i="3"/>
  <c r="A672" i="3"/>
  <c r="B672" i="3"/>
  <c r="C672" i="3"/>
  <c r="D672" i="3"/>
  <c r="E672" i="3"/>
  <c r="F672" i="3"/>
  <c r="G672" i="3"/>
  <c r="I672" i="3"/>
  <c r="N672" i="3"/>
  <c r="A673" i="3"/>
  <c r="B673" i="3"/>
  <c r="C673" i="3"/>
  <c r="D673" i="3"/>
  <c r="E673" i="3"/>
  <c r="F673" i="3"/>
  <c r="G673" i="3"/>
  <c r="I673" i="3"/>
  <c r="N673" i="3"/>
  <c r="A674" i="3"/>
  <c r="B674" i="3"/>
  <c r="C674" i="3"/>
  <c r="D674" i="3"/>
  <c r="E674" i="3"/>
  <c r="F674" i="3"/>
  <c r="G674" i="3"/>
  <c r="I674" i="3"/>
  <c r="N674" i="3"/>
  <c r="A675" i="3"/>
  <c r="B675" i="3"/>
  <c r="C675" i="3"/>
  <c r="D675" i="3"/>
  <c r="E675" i="3"/>
  <c r="F675" i="3"/>
  <c r="G675" i="3"/>
  <c r="I675" i="3"/>
  <c r="N675" i="3"/>
  <c r="A676" i="3"/>
  <c r="B676" i="3"/>
  <c r="C676" i="3"/>
  <c r="D676" i="3"/>
  <c r="E676" i="3"/>
  <c r="F676" i="3"/>
  <c r="G676" i="3"/>
  <c r="I676" i="3"/>
  <c r="N676" i="3"/>
  <c r="A677" i="3"/>
  <c r="B677" i="3"/>
  <c r="C677" i="3"/>
  <c r="D677" i="3"/>
  <c r="E677" i="3"/>
  <c r="F677" i="3"/>
  <c r="G677" i="3"/>
  <c r="I677" i="3"/>
  <c r="N677" i="3"/>
  <c r="A678" i="3"/>
  <c r="B678" i="3"/>
  <c r="C678" i="3"/>
  <c r="D678" i="3"/>
  <c r="E678" i="3"/>
  <c r="F678" i="3"/>
  <c r="G678" i="3"/>
  <c r="I678" i="3"/>
  <c r="N678" i="3"/>
  <c r="A679" i="3"/>
  <c r="B679" i="3"/>
  <c r="C679" i="3"/>
  <c r="D679" i="3"/>
  <c r="E679" i="3"/>
  <c r="F679" i="3"/>
  <c r="G679" i="3"/>
  <c r="I679" i="3"/>
  <c r="N679" i="3"/>
  <c r="A680" i="3"/>
  <c r="B680" i="3"/>
  <c r="C680" i="3"/>
  <c r="D680" i="3"/>
  <c r="E680" i="3"/>
  <c r="F680" i="3"/>
  <c r="G680" i="3"/>
  <c r="I680" i="3"/>
  <c r="N680" i="3"/>
  <c r="A681" i="3"/>
  <c r="B681" i="3"/>
  <c r="C681" i="3"/>
  <c r="D681" i="3"/>
  <c r="E681" i="3"/>
  <c r="F681" i="3"/>
  <c r="G681" i="3"/>
  <c r="I681" i="3"/>
  <c r="N681" i="3"/>
  <c r="A682" i="3"/>
  <c r="B682" i="3"/>
  <c r="C682" i="3"/>
  <c r="D682" i="3"/>
  <c r="E682" i="3"/>
  <c r="F682" i="3"/>
  <c r="G682" i="3"/>
  <c r="I682" i="3"/>
  <c r="N682" i="3"/>
  <c r="A683" i="3"/>
  <c r="B683" i="3"/>
  <c r="C683" i="3"/>
  <c r="D683" i="3"/>
  <c r="E683" i="3"/>
  <c r="F683" i="3"/>
  <c r="G683" i="3"/>
  <c r="I683" i="3"/>
  <c r="N683" i="3"/>
  <c r="A684" i="3"/>
  <c r="B684" i="3"/>
  <c r="C684" i="3"/>
  <c r="D684" i="3"/>
  <c r="E684" i="3"/>
  <c r="F684" i="3"/>
  <c r="G684" i="3"/>
  <c r="I684" i="3"/>
  <c r="N684" i="3"/>
  <c r="A685" i="3"/>
  <c r="B685" i="3"/>
  <c r="C685" i="3"/>
  <c r="D685" i="3"/>
  <c r="E685" i="3"/>
  <c r="F685" i="3"/>
  <c r="G685" i="3"/>
  <c r="I685" i="3"/>
  <c r="N685" i="3"/>
  <c r="D12" i="6"/>
  <c r="E12" i="6"/>
  <c r="F12" i="6"/>
  <c r="G12" i="6"/>
  <c r="N12" i="6"/>
  <c r="O12" i="6"/>
  <c r="D13" i="6"/>
  <c r="E13" i="6"/>
  <c r="F13" i="6"/>
  <c r="G13" i="6"/>
  <c r="N13" i="6"/>
  <c r="O13" i="6"/>
  <c r="C14" i="6"/>
  <c r="D14" i="6"/>
  <c r="E14" i="6"/>
  <c r="F14" i="6"/>
  <c r="G14" i="6"/>
  <c r="N14" i="6"/>
  <c r="O14" i="6"/>
  <c r="C15" i="6"/>
  <c r="D15" i="6"/>
  <c r="E15" i="6"/>
  <c r="F15" i="6"/>
  <c r="I15" i="6" s="1"/>
  <c r="G15" i="6"/>
  <c r="N15" i="6"/>
  <c r="O15" i="6"/>
  <c r="C16" i="6"/>
  <c r="D16" i="6"/>
  <c r="E16" i="6"/>
  <c r="F16" i="6"/>
  <c r="I16" i="6" s="1"/>
  <c r="G16" i="6"/>
  <c r="N16" i="6"/>
  <c r="O16" i="6"/>
  <c r="C17" i="6"/>
  <c r="D17" i="6"/>
  <c r="E17" i="6"/>
  <c r="F17" i="6"/>
  <c r="I17" i="6" s="1"/>
  <c r="G17" i="6"/>
  <c r="N17" i="6"/>
  <c r="O17" i="6"/>
  <c r="C18" i="6"/>
  <c r="D18" i="6"/>
  <c r="E18" i="6"/>
  <c r="F18" i="6"/>
  <c r="I18" i="6" s="1"/>
  <c r="G18" i="6"/>
  <c r="N18" i="6"/>
  <c r="O18" i="6"/>
  <c r="A19" i="6"/>
  <c r="B19" i="6"/>
  <c r="C19" i="6"/>
  <c r="D19" i="6"/>
  <c r="E19" i="6"/>
  <c r="F19" i="6"/>
  <c r="I19" i="6" s="1"/>
  <c r="G19" i="6"/>
  <c r="N19" i="6"/>
  <c r="O19" i="6"/>
  <c r="A20" i="6"/>
  <c r="B20" i="6"/>
  <c r="C20" i="6"/>
  <c r="D20" i="6"/>
  <c r="E20" i="6"/>
  <c r="F20" i="6"/>
  <c r="I20" i="6" s="1"/>
  <c r="G20" i="6"/>
  <c r="N20" i="6"/>
  <c r="O20" i="6"/>
  <c r="A21" i="6"/>
  <c r="B21" i="6"/>
  <c r="C21" i="6"/>
  <c r="D21" i="6"/>
  <c r="E21" i="6"/>
  <c r="F21" i="6"/>
  <c r="I21" i="6" s="1"/>
  <c r="G21" i="6"/>
  <c r="N21" i="6"/>
  <c r="O21" i="6"/>
  <c r="A22" i="6"/>
  <c r="B22" i="6"/>
  <c r="C22" i="6"/>
  <c r="D22" i="6"/>
  <c r="E22" i="6"/>
  <c r="F22" i="6"/>
  <c r="I22" i="6" s="1"/>
  <c r="G22" i="6"/>
  <c r="N22" i="6"/>
  <c r="O22" i="6"/>
  <c r="A23" i="6"/>
  <c r="B23" i="6"/>
  <c r="C23" i="6"/>
  <c r="D23" i="6"/>
  <c r="E23" i="6"/>
  <c r="F23" i="6"/>
  <c r="G23" i="6"/>
  <c r="N23" i="6"/>
  <c r="O23" i="6"/>
  <c r="A24" i="6"/>
  <c r="B24" i="6"/>
  <c r="C24" i="6"/>
  <c r="D24" i="6"/>
  <c r="E24" i="6"/>
  <c r="F24" i="6"/>
  <c r="G24" i="6"/>
  <c r="N24" i="6"/>
  <c r="O24" i="6"/>
  <c r="A25" i="6"/>
  <c r="B25" i="6"/>
  <c r="C25" i="6"/>
  <c r="D25" i="6"/>
  <c r="E25" i="6"/>
  <c r="F25" i="6"/>
  <c r="G25" i="6"/>
  <c r="N25" i="6"/>
  <c r="O25" i="6"/>
  <c r="A26" i="6"/>
  <c r="B26" i="6"/>
  <c r="C26" i="6"/>
  <c r="D26" i="6"/>
  <c r="E26" i="6"/>
  <c r="F26" i="6"/>
  <c r="G26" i="6"/>
  <c r="N26" i="6"/>
  <c r="O26" i="6"/>
  <c r="A27" i="6"/>
  <c r="B27" i="6"/>
  <c r="C27" i="6"/>
  <c r="D27" i="6"/>
  <c r="E27" i="6"/>
  <c r="F27" i="6"/>
  <c r="G27" i="6"/>
  <c r="N27" i="6"/>
  <c r="O27" i="6"/>
  <c r="A28" i="6"/>
  <c r="B28" i="6"/>
  <c r="C28" i="6"/>
  <c r="D28" i="6"/>
  <c r="E28" i="6"/>
  <c r="F28" i="6"/>
  <c r="G28" i="6"/>
  <c r="N28" i="6"/>
  <c r="O28" i="6"/>
  <c r="A29" i="6"/>
  <c r="B29" i="6"/>
  <c r="C29" i="6"/>
  <c r="D29" i="6"/>
  <c r="E29" i="6"/>
  <c r="F29" i="6"/>
  <c r="G29" i="6"/>
  <c r="N29" i="6"/>
  <c r="O29" i="6"/>
  <c r="A30" i="6"/>
  <c r="B30" i="6"/>
  <c r="C30" i="6"/>
  <c r="D30" i="6"/>
  <c r="E30" i="6"/>
  <c r="F30" i="6"/>
  <c r="G30" i="6"/>
  <c r="N30" i="6"/>
  <c r="O30" i="6"/>
  <c r="A31" i="6"/>
  <c r="B31" i="6"/>
  <c r="C31" i="6"/>
  <c r="D31" i="6"/>
  <c r="E31" i="6"/>
  <c r="F31" i="6"/>
  <c r="G31" i="6"/>
  <c r="N31" i="6"/>
  <c r="O31" i="6"/>
  <c r="A32" i="6"/>
  <c r="B32" i="6"/>
  <c r="C32" i="6"/>
  <c r="D32" i="6"/>
  <c r="E32" i="6"/>
  <c r="F32" i="6"/>
  <c r="G32" i="6"/>
  <c r="N32" i="6"/>
  <c r="O32" i="6"/>
  <c r="A33" i="6"/>
  <c r="B33" i="6"/>
  <c r="C33" i="6"/>
  <c r="D33" i="6"/>
  <c r="E33" i="6"/>
  <c r="F33" i="6"/>
  <c r="G33" i="6"/>
  <c r="N33" i="6"/>
  <c r="O33" i="6"/>
  <c r="A34" i="6"/>
  <c r="B34" i="6"/>
  <c r="C34" i="6"/>
  <c r="D34" i="6"/>
  <c r="E34" i="6"/>
  <c r="F34" i="6"/>
  <c r="G34" i="6"/>
  <c r="N34" i="6"/>
  <c r="O34" i="6"/>
  <c r="A35" i="6"/>
  <c r="B35" i="6"/>
  <c r="C35" i="6"/>
  <c r="D35" i="6"/>
  <c r="E35" i="6"/>
  <c r="F35" i="6"/>
  <c r="G35" i="6"/>
  <c r="N35" i="6"/>
  <c r="O35" i="6"/>
  <c r="A36" i="6"/>
  <c r="B36" i="6"/>
  <c r="C36" i="6"/>
  <c r="D36" i="6"/>
  <c r="E36" i="6"/>
  <c r="F36" i="6"/>
  <c r="G36" i="6"/>
  <c r="N36" i="6"/>
  <c r="O36" i="6"/>
  <c r="A37" i="6"/>
  <c r="B37" i="6"/>
  <c r="C37" i="6"/>
  <c r="D37" i="6"/>
  <c r="E37" i="6"/>
  <c r="F37" i="6"/>
  <c r="G37" i="6"/>
  <c r="N37" i="6"/>
  <c r="O37" i="6"/>
  <c r="A38" i="6"/>
  <c r="B38" i="6"/>
  <c r="C38" i="6"/>
  <c r="D38" i="6"/>
  <c r="E38" i="6"/>
  <c r="F38" i="6"/>
  <c r="G38" i="6"/>
  <c r="N38" i="6"/>
  <c r="O38" i="6"/>
  <c r="A39" i="6"/>
  <c r="B39" i="6"/>
  <c r="C39" i="6"/>
  <c r="D39" i="6"/>
  <c r="E39" i="6"/>
  <c r="F39" i="6"/>
  <c r="G39" i="6"/>
  <c r="N39" i="6"/>
  <c r="O39" i="6"/>
  <c r="A45" i="6"/>
  <c r="B45" i="6"/>
  <c r="C45" i="6"/>
  <c r="D45" i="6"/>
  <c r="E45" i="6"/>
  <c r="F45" i="6"/>
  <c r="G45" i="6"/>
  <c r="N45" i="6"/>
  <c r="O45" i="6"/>
  <c r="A46" i="6"/>
  <c r="B46" i="6"/>
  <c r="C46" i="6"/>
  <c r="D46" i="6"/>
  <c r="E46" i="6"/>
  <c r="F46" i="6"/>
  <c r="G46" i="6"/>
  <c r="N46" i="6"/>
  <c r="O46" i="6"/>
  <c r="A47" i="6"/>
  <c r="B47" i="6"/>
  <c r="C47" i="6"/>
  <c r="D47" i="6"/>
  <c r="E47" i="6"/>
  <c r="F47" i="6"/>
  <c r="G47" i="6"/>
  <c r="N47" i="6"/>
  <c r="O47" i="6"/>
  <c r="A48" i="6"/>
  <c r="B48" i="6"/>
  <c r="C48" i="6"/>
  <c r="D48" i="6"/>
  <c r="E48" i="6"/>
  <c r="F48" i="6"/>
  <c r="G48" i="6"/>
  <c r="N48" i="6"/>
  <c r="O48" i="6"/>
  <c r="A49" i="6"/>
  <c r="B49" i="6"/>
  <c r="C49" i="6"/>
  <c r="D49" i="6"/>
  <c r="E49" i="6"/>
  <c r="F49" i="6"/>
  <c r="G49" i="6"/>
  <c r="N49" i="6"/>
  <c r="O49" i="6"/>
  <c r="A50" i="6"/>
  <c r="B50" i="6"/>
  <c r="C50" i="6"/>
  <c r="D50" i="6"/>
  <c r="E50" i="6"/>
  <c r="F50" i="6"/>
  <c r="G50" i="6"/>
  <c r="N50" i="6"/>
  <c r="O50" i="6"/>
  <c r="A51" i="6"/>
  <c r="B51" i="6"/>
  <c r="C51" i="6"/>
  <c r="D51" i="6"/>
  <c r="E51" i="6"/>
  <c r="F51" i="6"/>
  <c r="G51" i="6"/>
  <c r="N51" i="6"/>
  <c r="O51" i="6"/>
  <c r="A52" i="6"/>
  <c r="B52" i="6"/>
  <c r="C52" i="6"/>
  <c r="D52" i="6"/>
  <c r="E52" i="6"/>
  <c r="F52" i="6"/>
  <c r="G52" i="6"/>
  <c r="N52" i="6"/>
  <c r="O52" i="6"/>
  <c r="A53" i="6"/>
  <c r="B53" i="6"/>
  <c r="C53" i="6"/>
  <c r="D53" i="6"/>
  <c r="E53" i="6"/>
  <c r="F53" i="6"/>
  <c r="G53" i="6"/>
  <c r="N53" i="6"/>
  <c r="O53" i="6"/>
  <c r="A54" i="6"/>
  <c r="B54" i="6"/>
  <c r="C54" i="6"/>
  <c r="D54" i="6"/>
  <c r="E54" i="6"/>
  <c r="F54" i="6"/>
  <c r="G54" i="6"/>
  <c r="N54" i="6"/>
  <c r="O54" i="6"/>
  <c r="A55" i="6"/>
  <c r="B55" i="6"/>
  <c r="C55" i="6"/>
  <c r="D55" i="6"/>
  <c r="E55" i="6"/>
  <c r="F55" i="6"/>
  <c r="G55" i="6"/>
  <c r="N55" i="6"/>
  <c r="O55" i="6"/>
  <c r="A56" i="6"/>
  <c r="B56" i="6"/>
  <c r="C56" i="6"/>
  <c r="D56" i="6"/>
  <c r="E56" i="6"/>
  <c r="F56" i="6"/>
  <c r="G56" i="6"/>
  <c r="N56" i="6"/>
  <c r="O56" i="6"/>
  <c r="A57" i="6"/>
  <c r="B57" i="6"/>
  <c r="C57" i="6"/>
  <c r="D57" i="6"/>
  <c r="E57" i="6"/>
  <c r="F57" i="6"/>
  <c r="G57" i="6"/>
  <c r="N57" i="6"/>
  <c r="O57" i="6"/>
  <c r="A58" i="6"/>
  <c r="B58" i="6"/>
  <c r="C58" i="6"/>
  <c r="D58" i="6"/>
  <c r="E58" i="6"/>
  <c r="F58" i="6"/>
  <c r="G58" i="6"/>
  <c r="N58" i="6"/>
  <c r="O58" i="6"/>
  <c r="A59" i="6"/>
  <c r="B59" i="6"/>
  <c r="C59" i="6"/>
  <c r="D59" i="6"/>
  <c r="E59" i="6"/>
  <c r="F59" i="6"/>
  <c r="G59" i="6"/>
  <c r="N59" i="6"/>
  <c r="O59" i="6"/>
  <c r="A60" i="6"/>
  <c r="B60" i="6"/>
  <c r="C60" i="6"/>
  <c r="D60" i="6"/>
  <c r="E60" i="6"/>
  <c r="F60" i="6"/>
  <c r="G60" i="6"/>
  <c r="N60" i="6"/>
  <c r="O60" i="6"/>
  <c r="A61" i="6"/>
  <c r="B61" i="6"/>
  <c r="C61" i="6"/>
  <c r="D61" i="6"/>
  <c r="E61" i="6"/>
  <c r="F61" i="6"/>
  <c r="G61" i="6"/>
  <c r="N61" i="6"/>
  <c r="O61" i="6"/>
  <c r="A62" i="6"/>
  <c r="B62" i="6"/>
  <c r="C62" i="6"/>
  <c r="D62" i="6"/>
  <c r="E62" i="6"/>
  <c r="F62" i="6"/>
  <c r="G62" i="6"/>
  <c r="N62" i="6"/>
  <c r="O62" i="6"/>
  <c r="A63" i="6"/>
  <c r="B63" i="6"/>
  <c r="C63" i="6"/>
  <c r="D63" i="6"/>
  <c r="E63" i="6"/>
  <c r="F63" i="6"/>
  <c r="G63" i="6"/>
  <c r="N63" i="6"/>
  <c r="O63" i="6"/>
  <c r="A64" i="6"/>
  <c r="B64" i="6"/>
  <c r="C64" i="6"/>
  <c r="D64" i="6"/>
  <c r="E64" i="6"/>
  <c r="F64" i="6"/>
  <c r="G64" i="6"/>
  <c r="N64" i="6"/>
  <c r="O64" i="6"/>
  <c r="A65" i="6"/>
  <c r="B65" i="6"/>
  <c r="C65" i="6"/>
  <c r="D65" i="6"/>
  <c r="E65" i="6"/>
  <c r="F65" i="6"/>
  <c r="G65" i="6"/>
  <c r="N65" i="6"/>
  <c r="O65" i="6"/>
  <c r="A66" i="6"/>
  <c r="B66" i="6"/>
  <c r="C66" i="6"/>
  <c r="D66" i="6"/>
  <c r="E66" i="6"/>
  <c r="F66" i="6"/>
  <c r="G66" i="6"/>
  <c r="N66" i="6"/>
  <c r="O66" i="6"/>
  <c r="A67" i="6"/>
  <c r="B67" i="6"/>
  <c r="C67" i="6"/>
  <c r="D67" i="6"/>
  <c r="E67" i="6"/>
  <c r="F67" i="6"/>
  <c r="G67" i="6"/>
  <c r="N67" i="6"/>
  <c r="O67" i="6"/>
  <c r="A68" i="6"/>
  <c r="B68" i="6"/>
  <c r="C68" i="6"/>
  <c r="D68" i="6"/>
  <c r="E68" i="6"/>
  <c r="F68" i="6"/>
  <c r="G68" i="6"/>
  <c r="N68" i="6"/>
  <c r="O68" i="6"/>
  <c r="A69" i="6"/>
  <c r="B69" i="6"/>
  <c r="C69" i="6"/>
  <c r="D69" i="6"/>
  <c r="E69" i="6"/>
  <c r="F69" i="6"/>
  <c r="G69" i="6"/>
  <c r="N69" i="6"/>
  <c r="O69" i="6"/>
  <c r="A70" i="6"/>
  <c r="B70" i="6"/>
  <c r="C70" i="6"/>
  <c r="D70" i="6"/>
  <c r="E70" i="6"/>
  <c r="F70" i="6"/>
  <c r="G70" i="6"/>
  <c r="N70" i="6"/>
  <c r="O70" i="6"/>
  <c r="A71" i="6"/>
  <c r="B71" i="6"/>
  <c r="C71" i="6"/>
  <c r="D71" i="6"/>
  <c r="E71" i="6"/>
  <c r="F71" i="6"/>
  <c r="G71" i="6"/>
  <c r="N71" i="6"/>
  <c r="O71" i="6"/>
  <c r="A72" i="6"/>
  <c r="B72" i="6"/>
  <c r="C72" i="6"/>
  <c r="D72" i="6"/>
  <c r="E72" i="6"/>
  <c r="F72" i="6"/>
  <c r="G72" i="6"/>
  <c r="N72" i="6"/>
  <c r="O72" i="6"/>
  <c r="A73" i="6"/>
  <c r="B73" i="6"/>
  <c r="C73" i="6"/>
  <c r="D73" i="6"/>
  <c r="E73" i="6"/>
  <c r="F73" i="6"/>
  <c r="G73" i="6"/>
  <c r="N73" i="6"/>
  <c r="O73" i="6"/>
  <c r="A79" i="6"/>
  <c r="B79" i="6"/>
  <c r="C79" i="6"/>
  <c r="D79" i="6"/>
  <c r="E79" i="6"/>
  <c r="F79" i="6"/>
  <c r="G79" i="6"/>
  <c r="N79" i="6"/>
  <c r="O79" i="6"/>
  <c r="A80" i="6"/>
  <c r="B80" i="6"/>
  <c r="C80" i="6"/>
  <c r="D80" i="6"/>
  <c r="E80" i="6"/>
  <c r="F80" i="6"/>
  <c r="G80" i="6"/>
  <c r="N80" i="6"/>
  <c r="O80" i="6"/>
  <c r="A81" i="6"/>
  <c r="B81" i="6"/>
  <c r="C81" i="6"/>
  <c r="D81" i="6"/>
  <c r="E81" i="6"/>
  <c r="F81" i="6"/>
  <c r="G81" i="6"/>
  <c r="N81" i="6"/>
  <c r="O81" i="6"/>
  <c r="A82" i="6"/>
  <c r="B82" i="6"/>
  <c r="C82" i="6"/>
  <c r="D82" i="6"/>
  <c r="E82" i="6"/>
  <c r="F82" i="6"/>
  <c r="G82" i="6"/>
  <c r="N82" i="6"/>
  <c r="O82" i="6"/>
  <c r="A83" i="6"/>
  <c r="B83" i="6"/>
  <c r="C83" i="6"/>
  <c r="D83" i="6"/>
  <c r="E83" i="6"/>
  <c r="F83" i="6"/>
  <c r="G83" i="6"/>
  <c r="N83" i="6"/>
  <c r="O83" i="6"/>
  <c r="A84" i="6"/>
  <c r="B84" i="6"/>
  <c r="C84" i="6"/>
  <c r="D84" i="6"/>
  <c r="E84" i="6"/>
  <c r="F84" i="6"/>
  <c r="G84" i="6"/>
  <c r="N84" i="6"/>
  <c r="O84" i="6"/>
  <c r="A85" i="6"/>
  <c r="B85" i="6"/>
  <c r="C85" i="6"/>
  <c r="D85" i="6"/>
  <c r="E85" i="6"/>
  <c r="F85" i="6"/>
  <c r="G85" i="6"/>
  <c r="N85" i="6"/>
  <c r="O85" i="6"/>
  <c r="A86" i="6"/>
  <c r="B86" i="6"/>
  <c r="C86" i="6"/>
  <c r="D86" i="6"/>
  <c r="E86" i="6"/>
  <c r="F86" i="6"/>
  <c r="G86" i="6"/>
  <c r="N86" i="6"/>
  <c r="O86" i="6"/>
  <c r="A87" i="6"/>
  <c r="B87" i="6"/>
  <c r="C87" i="6"/>
  <c r="D87" i="6"/>
  <c r="E87" i="6"/>
  <c r="F87" i="6"/>
  <c r="G87" i="6"/>
  <c r="N87" i="6"/>
  <c r="O87" i="6"/>
  <c r="A88" i="6"/>
  <c r="B88" i="6"/>
  <c r="C88" i="6"/>
  <c r="D88" i="6"/>
  <c r="E88" i="6"/>
  <c r="F88" i="6"/>
  <c r="G88" i="6"/>
  <c r="N88" i="6"/>
  <c r="O88" i="6"/>
  <c r="A89" i="6"/>
  <c r="B89" i="6"/>
  <c r="C89" i="6"/>
  <c r="D89" i="6"/>
  <c r="E89" i="6"/>
  <c r="F89" i="6"/>
  <c r="G89" i="6"/>
  <c r="N89" i="6"/>
  <c r="O89" i="6"/>
  <c r="A90" i="6"/>
  <c r="B90" i="6"/>
  <c r="C90" i="6"/>
  <c r="D90" i="6"/>
  <c r="E90" i="6"/>
  <c r="F90" i="6"/>
  <c r="G90" i="6"/>
  <c r="N90" i="6"/>
  <c r="O90" i="6"/>
  <c r="A91" i="6"/>
  <c r="B91" i="6"/>
  <c r="C91" i="6"/>
  <c r="D91" i="6"/>
  <c r="E91" i="6"/>
  <c r="F91" i="6"/>
  <c r="G91" i="6"/>
  <c r="N91" i="6"/>
  <c r="O91" i="6"/>
  <c r="A92" i="6"/>
  <c r="B92" i="6"/>
  <c r="C92" i="6"/>
  <c r="D92" i="6"/>
  <c r="E92" i="6"/>
  <c r="F92" i="6"/>
  <c r="G92" i="6"/>
  <c r="N92" i="6"/>
  <c r="O92" i="6"/>
  <c r="A93" i="6"/>
  <c r="B93" i="6"/>
  <c r="C93" i="6"/>
  <c r="D93" i="6"/>
  <c r="E93" i="6"/>
  <c r="F93" i="6"/>
  <c r="G93" i="6"/>
  <c r="N93" i="6"/>
  <c r="O93" i="6"/>
  <c r="A94" i="6"/>
  <c r="B94" i="6"/>
  <c r="C94" i="6"/>
  <c r="D94" i="6"/>
  <c r="E94" i="6"/>
  <c r="F94" i="6"/>
  <c r="G94" i="6"/>
  <c r="N94" i="6"/>
  <c r="O94" i="6"/>
  <c r="A95" i="6"/>
  <c r="B95" i="6"/>
  <c r="C95" i="6"/>
  <c r="D95" i="6"/>
  <c r="E95" i="6"/>
  <c r="F95" i="6"/>
  <c r="G95" i="6"/>
  <c r="N95" i="6"/>
  <c r="O95" i="6"/>
  <c r="A96" i="6"/>
  <c r="B96" i="6"/>
  <c r="C96" i="6"/>
  <c r="D96" i="6"/>
  <c r="E96" i="6"/>
  <c r="F96" i="6"/>
  <c r="G96" i="6"/>
  <c r="N96" i="6"/>
  <c r="O96" i="6"/>
  <c r="A97" i="6"/>
  <c r="B97" i="6"/>
  <c r="C97" i="6"/>
  <c r="D97" i="6"/>
  <c r="E97" i="6"/>
  <c r="F97" i="6"/>
  <c r="G97" i="6"/>
  <c r="N97" i="6"/>
  <c r="O97" i="6"/>
  <c r="A98" i="6"/>
  <c r="B98" i="6"/>
  <c r="C98" i="6"/>
  <c r="D98" i="6"/>
  <c r="E98" i="6"/>
  <c r="F98" i="6"/>
  <c r="G98" i="6"/>
  <c r="N98" i="6"/>
  <c r="O98" i="6"/>
  <c r="A99" i="6"/>
  <c r="B99" i="6"/>
  <c r="C99" i="6"/>
  <c r="D99" i="6"/>
  <c r="E99" i="6"/>
  <c r="F99" i="6"/>
  <c r="G99" i="6"/>
  <c r="N99" i="6"/>
  <c r="O99" i="6"/>
  <c r="A100" i="6"/>
  <c r="B100" i="6"/>
  <c r="C100" i="6"/>
  <c r="D100" i="6"/>
  <c r="E100" i="6"/>
  <c r="F100" i="6"/>
  <c r="G100" i="6"/>
  <c r="N100" i="6"/>
  <c r="O100" i="6"/>
  <c r="A101" i="6"/>
  <c r="B101" i="6"/>
  <c r="C101" i="6"/>
  <c r="D101" i="6"/>
  <c r="E101" i="6"/>
  <c r="F101" i="6"/>
  <c r="G101" i="6"/>
  <c r="N101" i="6"/>
  <c r="O101" i="6"/>
  <c r="A102" i="6"/>
  <c r="B102" i="6"/>
  <c r="C102" i="6"/>
  <c r="D102" i="6"/>
  <c r="E102" i="6"/>
  <c r="F102" i="6"/>
  <c r="G102" i="6"/>
  <c r="N102" i="6"/>
  <c r="O102" i="6"/>
  <c r="A103" i="6"/>
  <c r="B103" i="6"/>
  <c r="C103" i="6"/>
  <c r="D103" i="6"/>
  <c r="E103" i="6"/>
  <c r="F103" i="6"/>
  <c r="G103" i="6"/>
  <c r="N103" i="6"/>
  <c r="O103" i="6"/>
  <c r="A104" i="6"/>
  <c r="B104" i="6"/>
  <c r="C104" i="6"/>
  <c r="D104" i="6"/>
  <c r="E104" i="6"/>
  <c r="F104" i="6"/>
  <c r="G104" i="6"/>
  <c r="N104" i="6"/>
  <c r="O104" i="6"/>
  <c r="A105" i="6"/>
  <c r="B105" i="6"/>
  <c r="C105" i="6"/>
  <c r="D105" i="6"/>
  <c r="E105" i="6"/>
  <c r="F105" i="6"/>
  <c r="G105" i="6"/>
  <c r="N105" i="6"/>
  <c r="O105" i="6"/>
  <c r="A106" i="6"/>
  <c r="B106" i="6"/>
  <c r="C106" i="6"/>
  <c r="D106" i="6"/>
  <c r="E106" i="6"/>
  <c r="F106" i="6"/>
  <c r="G106" i="6"/>
  <c r="N106" i="6"/>
  <c r="O106" i="6"/>
  <c r="A107" i="6"/>
  <c r="B107" i="6"/>
  <c r="C107" i="6"/>
  <c r="D107" i="6"/>
  <c r="E107" i="6"/>
  <c r="F107" i="6"/>
  <c r="G107" i="6"/>
  <c r="N107" i="6"/>
  <c r="O107" i="6"/>
  <c r="A113" i="6"/>
  <c r="B113" i="6"/>
  <c r="C113" i="6"/>
  <c r="D113" i="6"/>
  <c r="E113" i="6"/>
  <c r="F113" i="6"/>
  <c r="G113" i="6"/>
  <c r="N113" i="6"/>
  <c r="O113" i="6"/>
  <c r="A114" i="6"/>
  <c r="B114" i="6"/>
  <c r="C114" i="6"/>
  <c r="D114" i="6"/>
  <c r="E114" i="6"/>
  <c r="F114" i="6"/>
  <c r="G114" i="6"/>
  <c r="N114" i="6"/>
  <c r="O114" i="6"/>
  <c r="A115" i="6"/>
  <c r="B115" i="6"/>
  <c r="C115" i="6"/>
  <c r="D115" i="6"/>
  <c r="E115" i="6"/>
  <c r="F115" i="6"/>
  <c r="G115" i="6"/>
  <c r="N115" i="6"/>
  <c r="O115" i="6"/>
  <c r="A116" i="6"/>
  <c r="B116" i="6"/>
  <c r="C116" i="6"/>
  <c r="D116" i="6"/>
  <c r="E116" i="6"/>
  <c r="F116" i="6"/>
  <c r="G116" i="6"/>
  <c r="N116" i="6"/>
  <c r="O116" i="6"/>
  <c r="A117" i="6"/>
  <c r="B117" i="6"/>
  <c r="C117" i="6"/>
  <c r="D117" i="6"/>
  <c r="E117" i="6"/>
  <c r="F117" i="6"/>
  <c r="G117" i="6"/>
  <c r="N117" i="6"/>
  <c r="O117" i="6"/>
  <c r="A118" i="6"/>
  <c r="B118" i="6"/>
  <c r="C118" i="6"/>
  <c r="D118" i="6"/>
  <c r="E118" i="6"/>
  <c r="F118" i="6"/>
  <c r="G118" i="6"/>
  <c r="N118" i="6"/>
  <c r="O118" i="6"/>
  <c r="A119" i="6"/>
  <c r="B119" i="6"/>
  <c r="C119" i="6"/>
  <c r="D119" i="6"/>
  <c r="E119" i="6"/>
  <c r="F119" i="6"/>
  <c r="G119" i="6"/>
  <c r="N119" i="6"/>
  <c r="O119" i="6"/>
  <c r="A120" i="6"/>
  <c r="B120" i="6"/>
  <c r="C120" i="6"/>
  <c r="D120" i="6"/>
  <c r="E120" i="6"/>
  <c r="F120" i="6"/>
  <c r="G120" i="6"/>
  <c r="N120" i="6"/>
  <c r="O120" i="6"/>
  <c r="A121" i="6"/>
  <c r="B121" i="6"/>
  <c r="C121" i="6"/>
  <c r="D121" i="6"/>
  <c r="E121" i="6"/>
  <c r="F121" i="6"/>
  <c r="G121" i="6"/>
  <c r="N121" i="6"/>
  <c r="O121" i="6"/>
  <c r="A122" i="6"/>
  <c r="B122" i="6"/>
  <c r="C122" i="6"/>
  <c r="D122" i="6"/>
  <c r="E122" i="6"/>
  <c r="F122" i="6"/>
  <c r="G122" i="6"/>
  <c r="N122" i="6"/>
  <c r="O122" i="6"/>
  <c r="A123" i="6"/>
  <c r="B123" i="6"/>
  <c r="C123" i="6"/>
  <c r="D123" i="6"/>
  <c r="E123" i="6"/>
  <c r="F123" i="6"/>
  <c r="G123" i="6"/>
  <c r="N123" i="6"/>
  <c r="O123" i="6"/>
  <c r="A124" i="6"/>
  <c r="B124" i="6"/>
  <c r="C124" i="6"/>
  <c r="D124" i="6"/>
  <c r="E124" i="6"/>
  <c r="F124" i="6"/>
  <c r="G124" i="6"/>
  <c r="N124" i="6"/>
  <c r="O124" i="6"/>
  <c r="A125" i="6"/>
  <c r="B125" i="6"/>
  <c r="C125" i="6"/>
  <c r="D125" i="6"/>
  <c r="E125" i="6"/>
  <c r="F125" i="6"/>
  <c r="G125" i="6"/>
  <c r="N125" i="6"/>
  <c r="O125" i="6"/>
  <c r="A126" i="6"/>
  <c r="B126" i="6"/>
  <c r="C126" i="6"/>
  <c r="D126" i="6"/>
  <c r="E126" i="6"/>
  <c r="F126" i="6"/>
  <c r="G126" i="6"/>
  <c r="N126" i="6"/>
  <c r="O126" i="6"/>
  <c r="A127" i="6"/>
  <c r="B127" i="6"/>
  <c r="C127" i="6"/>
  <c r="D127" i="6"/>
  <c r="E127" i="6"/>
  <c r="F127" i="6"/>
  <c r="G127" i="6"/>
  <c r="N127" i="6"/>
  <c r="O127" i="6"/>
  <c r="A128" i="6"/>
  <c r="B128" i="6"/>
  <c r="C128" i="6"/>
  <c r="D128" i="6"/>
  <c r="E128" i="6"/>
  <c r="F128" i="6"/>
  <c r="G128" i="6"/>
  <c r="N128" i="6"/>
  <c r="O128" i="6"/>
  <c r="A129" i="6"/>
  <c r="B129" i="6"/>
  <c r="C129" i="6"/>
  <c r="D129" i="6"/>
  <c r="E129" i="6"/>
  <c r="F129" i="6"/>
  <c r="G129" i="6"/>
  <c r="N129" i="6"/>
  <c r="O129" i="6"/>
  <c r="A130" i="6"/>
  <c r="B130" i="6"/>
  <c r="C130" i="6"/>
  <c r="D130" i="6"/>
  <c r="E130" i="6"/>
  <c r="F130" i="6"/>
  <c r="G130" i="6"/>
  <c r="N130" i="6"/>
  <c r="O130" i="6"/>
  <c r="A131" i="6"/>
  <c r="B131" i="6"/>
  <c r="C131" i="6"/>
  <c r="D131" i="6"/>
  <c r="E131" i="6"/>
  <c r="F131" i="6"/>
  <c r="G131" i="6"/>
  <c r="N131" i="6"/>
  <c r="O131" i="6"/>
  <c r="A132" i="6"/>
  <c r="B132" i="6"/>
  <c r="C132" i="6"/>
  <c r="D132" i="6"/>
  <c r="E132" i="6"/>
  <c r="F132" i="6"/>
  <c r="G132" i="6"/>
  <c r="N132" i="6"/>
  <c r="O132" i="6"/>
  <c r="A133" i="6"/>
  <c r="B133" i="6"/>
  <c r="C133" i="6"/>
  <c r="D133" i="6"/>
  <c r="E133" i="6"/>
  <c r="F133" i="6"/>
  <c r="G133" i="6"/>
  <c r="N133" i="6"/>
  <c r="O133" i="6"/>
  <c r="A134" i="6"/>
  <c r="B134" i="6"/>
  <c r="C134" i="6"/>
  <c r="D134" i="6"/>
  <c r="E134" i="6"/>
  <c r="F134" i="6"/>
  <c r="G134" i="6"/>
  <c r="N134" i="6"/>
  <c r="O134" i="6"/>
  <c r="A135" i="6"/>
  <c r="B135" i="6"/>
  <c r="C135" i="6"/>
  <c r="D135" i="6"/>
  <c r="E135" i="6"/>
  <c r="F135" i="6"/>
  <c r="G135" i="6"/>
  <c r="N135" i="6"/>
  <c r="O135" i="6"/>
  <c r="A136" i="6"/>
  <c r="B136" i="6"/>
  <c r="C136" i="6"/>
  <c r="D136" i="6"/>
  <c r="E136" i="6"/>
  <c r="F136" i="6"/>
  <c r="G136" i="6"/>
  <c r="N136" i="6"/>
  <c r="O136" i="6"/>
  <c r="A137" i="6"/>
  <c r="B137" i="6"/>
  <c r="C137" i="6"/>
  <c r="D137" i="6"/>
  <c r="E137" i="6"/>
  <c r="F137" i="6"/>
  <c r="G137" i="6"/>
  <c r="N137" i="6"/>
  <c r="O137" i="6"/>
  <c r="A138" i="6"/>
  <c r="B138" i="6"/>
  <c r="C138" i="6"/>
  <c r="D138" i="6"/>
  <c r="E138" i="6"/>
  <c r="F138" i="6"/>
  <c r="G138" i="6"/>
  <c r="N138" i="6"/>
  <c r="O138" i="6"/>
  <c r="A139" i="6"/>
  <c r="B139" i="6"/>
  <c r="C139" i="6"/>
  <c r="D139" i="6"/>
  <c r="E139" i="6"/>
  <c r="F139" i="6"/>
  <c r="G139" i="6"/>
  <c r="N139" i="6"/>
  <c r="O139" i="6"/>
  <c r="A140" i="6"/>
  <c r="B140" i="6"/>
  <c r="C140" i="6"/>
  <c r="D140" i="6"/>
  <c r="E140" i="6"/>
  <c r="F140" i="6"/>
  <c r="G140" i="6"/>
  <c r="N140" i="6"/>
  <c r="O140" i="6"/>
  <c r="A141" i="6"/>
  <c r="B141" i="6"/>
  <c r="C141" i="6"/>
  <c r="D141" i="6"/>
  <c r="E141" i="6"/>
  <c r="F141" i="6"/>
  <c r="G141" i="6"/>
  <c r="N141" i="6"/>
  <c r="O141" i="6"/>
  <c r="A147" i="6"/>
  <c r="B147" i="6"/>
  <c r="C147" i="6"/>
  <c r="D147" i="6"/>
  <c r="E147" i="6"/>
  <c r="F147" i="6"/>
  <c r="G147" i="6"/>
  <c r="N147" i="6"/>
  <c r="O147" i="6"/>
  <c r="A148" i="6"/>
  <c r="B148" i="6"/>
  <c r="C148" i="6"/>
  <c r="D148" i="6"/>
  <c r="E148" i="6"/>
  <c r="F148" i="6"/>
  <c r="G148" i="6"/>
  <c r="N148" i="6"/>
  <c r="O148" i="6"/>
  <c r="A149" i="6"/>
  <c r="B149" i="6"/>
  <c r="C149" i="6"/>
  <c r="D149" i="6"/>
  <c r="E149" i="6"/>
  <c r="F149" i="6"/>
  <c r="G149" i="6"/>
  <c r="N149" i="6"/>
  <c r="O149" i="6"/>
  <c r="A150" i="6"/>
  <c r="B150" i="6"/>
  <c r="C150" i="6"/>
  <c r="D150" i="6"/>
  <c r="E150" i="6"/>
  <c r="F150" i="6"/>
  <c r="G150" i="6"/>
  <c r="N150" i="6"/>
  <c r="O150" i="6"/>
  <c r="A151" i="6"/>
  <c r="B151" i="6"/>
  <c r="C151" i="6"/>
  <c r="D151" i="6"/>
  <c r="E151" i="6"/>
  <c r="F151" i="6"/>
  <c r="G151" i="6"/>
  <c r="N151" i="6"/>
  <c r="O151" i="6"/>
  <c r="A152" i="6"/>
  <c r="B152" i="6"/>
  <c r="C152" i="6"/>
  <c r="D152" i="6"/>
  <c r="E152" i="6"/>
  <c r="F152" i="6"/>
  <c r="G152" i="6"/>
  <c r="N152" i="6"/>
  <c r="O152" i="6"/>
  <c r="A153" i="6"/>
  <c r="B153" i="6"/>
  <c r="C153" i="6"/>
  <c r="D153" i="6"/>
  <c r="E153" i="6"/>
  <c r="F153" i="6"/>
  <c r="G153" i="6"/>
  <c r="N153" i="6"/>
  <c r="O153" i="6"/>
  <c r="A154" i="6"/>
  <c r="B154" i="6"/>
  <c r="C154" i="6"/>
  <c r="D154" i="6"/>
  <c r="E154" i="6"/>
  <c r="F154" i="6"/>
  <c r="G154" i="6"/>
  <c r="N154" i="6"/>
  <c r="O154" i="6"/>
  <c r="A155" i="6"/>
  <c r="B155" i="6"/>
  <c r="C155" i="6"/>
  <c r="D155" i="6"/>
  <c r="E155" i="6"/>
  <c r="F155" i="6"/>
  <c r="G155" i="6"/>
  <c r="N155" i="6"/>
  <c r="O155" i="6"/>
  <c r="A156" i="6"/>
  <c r="B156" i="6"/>
  <c r="C156" i="6"/>
  <c r="D156" i="6"/>
  <c r="E156" i="6"/>
  <c r="F156" i="6"/>
  <c r="G156" i="6"/>
  <c r="N156" i="6"/>
  <c r="O156" i="6"/>
  <c r="A157" i="6"/>
  <c r="B157" i="6"/>
  <c r="C157" i="6"/>
  <c r="D157" i="6"/>
  <c r="E157" i="6"/>
  <c r="F157" i="6"/>
  <c r="G157" i="6"/>
  <c r="N157" i="6"/>
  <c r="O157" i="6"/>
  <c r="A158" i="6"/>
  <c r="B158" i="6"/>
  <c r="C158" i="6"/>
  <c r="D158" i="6"/>
  <c r="E158" i="6"/>
  <c r="F158" i="6"/>
  <c r="G158" i="6"/>
  <c r="N158" i="6"/>
  <c r="O158" i="6"/>
  <c r="A159" i="6"/>
  <c r="B159" i="6"/>
  <c r="C159" i="6"/>
  <c r="D159" i="6"/>
  <c r="E159" i="6"/>
  <c r="F159" i="6"/>
  <c r="G159" i="6"/>
  <c r="N159" i="6"/>
  <c r="O159" i="6"/>
  <c r="A160" i="6"/>
  <c r="B160" i="6"/>
  <c r="C160" i="6"/>
  <c r="D160" i="6"/>
  <c r="E160" i="6"/>
  <c r="F160" i="6"/>
  <c r="G160" i="6"/>
  <c r="N160" i="6"/>
  <c r="O160" i="6"/>
  <c r="A161" i="6"/>
  <c r="B161" i="6"/>
  <c r="C161" i="6"/>
  <c r="D161" i="6"/>
  <c r="E161" i="6"/>
  <c r="F161" i="6"/>
  <c r="G161" i="6"/>
  <c r="N161" i="6"/>
  <c r="O161" i="6"/>
  <c r="A162" i="6"/>
  <c r="B162" i="6"/>
  <c r="C162" i="6"/>
  <c r="D162" i="6"/>
  <c r="E162" i="6"/>
  <c r="F162" i="6"/>
  <c r="G162" i="6"/>
  <c r="N162" i="6"/>
  <c r="O162" i="6"/>
  <c r="A163" i="6"/>
  <c r="B163" i="6"/>
  <c r="C163" i="6"/>
  <c r="D163" i="6"/>
  <c r="E163" i="6"/>
  <c r="F163" i="6"/>
  <c r="G163" i="6"/>
  <c r="N163" i="6"/>
  <c r="O163" i="6"/>
  <c r="A164" i="6"/>
  <c r="B164" i="6"/>
  <c r="C164" i="6"/>
  <c r="D164" i="6"/>
  <c r="E164" i="6"/>
  <c r="F164" i="6"/>
  <c r="G164" i="6"/>
  <c r="N164" i="6"/>
  <c r="O164" i="6"/>
  <c r="A165" i="6"/>
  <c r="B165" i="6"/>
  <c r="C165" i="6"/>
  <c r="D165" i="6"/>
  <c r="E165" i="6"/>
  <c r="F165" i="6"/>
  <c r="G165" i="6"/>
  <c r="N165" i="6"/>
  <c r="O165" i="6"/>
  <c r="A166" i="6"/>
  <c r="B166" i="6"/>
  <c r="C166" i="6"/>
  <c r="D166" i="6"/>
  <c r="E166" i="6"/>
  <c r="F166" i="6"/>
  <c r="G166" i="6"/>
  <c r="N166" i="6"/>
  <c r="O166" i="6"/>
  <c r="A167" i="6"/>
  <c r="B167" i="6"/>
  <c r="C167" i="6"/>
  <c r="D167" i="6"/>
  <c r="E167" i="6"/>
  <c r="F167" i="6"/>
  <c r="G167" i="6"/>
  <c r="N167" i="6"/>
  <c r="O167" i="6"/>
  <c r="A168" i="6"/>
  <c r="B168" i="6"/>
  <c r="C168" i="6"/>
  <c r="D168" i="6"/>
  <c r="E168" i="6"/>
  <c r="F168" i="6"/>
  <c r="G168" i="6"/>
  <c r="N168" i="6"/>
  <c r="O168" i="6"/>
  <c r="A169" i="6"/>
  <c r="B169" i="6"/>
  <c r="C169" i="6"/>
  <c r="D169" i="6"/>
  <c r="E169" i="6"/>
  <c r="F169" i="6"/>
  <c r="G169" i="6"/>
  <c r="N169" i="6"/>
  <c r="O169" i="6"/>
  <c r="A170" i="6"/>
  <c r="B170" i="6"/>
  <c r="C170" i="6"/>
  <c r="D170" i="6"/>
  <c r="E170" i="6"/>
  <c r="F170" i="6"/>
  <c r="G170" i="6"/>
  <c r="N170" i="6"/>
  <c r="O170" i="6"/>
  <c r="A171" i="6"/>
  <c r="B171" i="6"/>
  <c r="C171" i="6"/>
  <c r="D171" i="6"/>
  <c r="E171" i="6"/>
  <c r="F171" i="6"/>
  <c r="G171" i="6"/>
  <c r="N171" i="6"/>
  <c r="O171" i="6"/>
  <c r="A172" i="6"/>
  <c r="B172" i="6"/>
  <c r="C172" i="6"/>
  <c r="D172" i="6"/>
  <c r="E172" i="6"/>
  <c r="F172" i="6"/>
  <c r="G172" i="6"/>
  <c r="N172" i="6"/>
  <c r="O172" i="6"/>
  <c r="A173" i="6"/>
  <c r="B173" i="6"/>
  <c r="C173" i="6"/>
  <c r="D173" i="6"/>
  <c r="E173" i="6"/>
  <c r="F173" i="6"/>
  <c r="G173" i="6"/>
  <c r="N173" i="6"/>
  <c r="O173" i="6"/>
  <c r="A174" i="6"/>
  <c r="B174" i="6"/>
  <c r="C174" i="6"/>
  <c r="D174" i="6"/>
  <c r="E174" i="6"/>
  <c r="F174" i="6"/>
  <c r="G174" i="6"/>
  <c r="N174" i="6"/>
  <c r="O174" i="6"/>
  <c r="A175" i="6"/>
  <c r="B175" i="6"/>
  <c r="C175" i="6"/>
  <c r="D175" i="6"/>
  <c r="E175" i="6"/>
  <c r="F175" i="6"/>
  <c r="G175" i="6"/>
  <c r="N175" i="6"/>
  <c r="O175" i="6"/>
  <c r="A181" i="6"/>
  <c r="B181" i="6"/>
  <c r="C181" i="6"/>
  <c r="D181" i="6"/>
  <c r="E181" i="6"/>
  <c r="F181" i="6"/>
  <c r="G181" i="6"/>
  <c r="N181" i="6"/>
  <c r="O181" i="6"/>
  <c r="A182" i="6"/>
  <c r="B182" i="6"/>
  <c r="C182" i="6"/>
  <c r="D182" i="6"/>
  <c r="E182" i="6"/>
  <c r="F182" i="6"/>
  <c r="G182" i="6"/>
  <c r="N182" i="6"/>
  <c r="O182" i="6"/>
  <c r="A183" i="6"/>
  <c r="B183" i="6"/>
  <c r="C183" i="6"/>
  <c r="D183" i="6"/>
  <c r="E183" i="6"/>
  <c r="F183" i="6"/>
  <c r="G183" i="6"/>
  <c r="N183" i="6"/>
  <c r="O183" i="6"/>
  <c r="A184" i="6"/>
  <c r="B184" i="6"/>
  <c r="C184" i="6"/>
  <c r="D184" i="6"/>
  <c r="E184" i="6"/>
  <c r="F184" i="6"/>
  <c r="G184" i="6"/>
  <c r="N184" i="6"/>
  <c r="O184" i="6"/>
  <c r="A185" i="6"/>
  <c r="B185" i="6"/>
  <c r="C185" i="6"/>
  <c r="D185" i="6"/>
  <c r="E185" i="6"/>
  <c r="F185" i="6"/>
  <c r="G185" i="6"/>
  <c r="N185" i="6"/>
  <c r="O185" i="6"/>
  <c r="A186" i="6"/>
  <c r="B186" i="6"/>
  <c r="C186" i="6"/>
  <c r="D186" i="6"/>
  <c r="E186" i="6"/>
  <c r="F186" i="6"/>
  <c r="G186" i="6"/>
  <c r="N186" i="6"/>
  <c r="O186" i="6"/>
  <c r="A187" i="6"/>
  <c r="B187" i="6"/>
  <c r="C187" i="6"/>
  <c r="D187" i="6"/>
  <c r="E187" i="6"/>
  <c r="F187" i="6"/>
  <c r="G187" i="6"/>
  <c r="N187" i="6"/>
  <c r="O187" i="6"/>
  <c r="A188" i="6"/>
  <c r="B188" i="6"/>
  <c r="C188" i="6"/>
  <c r="D188" i="6"/>
  <c r="E188" i="6"/>
  <c r="F188" i="6"/>
  <c r="G188" i="6"/>
  <c r="N188" i="6"/>
  <c r="O188" i="6"/>
  <c r="A189" i="6"/>
  <c r="B189" i="6"/>
  <c r="C189" i="6"/>
  <c r="D189" i="6"/>
  <c r="E189" i="6"/>
  <c r="F189" i="6"/>
  <c r="G189" i="6"/>
  <c r="N189" i="6"/>
  <c r="O189" i="6"/>
  <c r="A190" i="6"/>
  <c r="B190" i="6"/>
  <c r="C190" i="6"/>
  <c r="D190" i="6"/>
  <c r="E190" i="6"/>
  <c r="F190" i="6"/>
  <c r="G190" i="6"/>
  <c r="N190" i="6"/>
  <c r="O190" i="6"/>
  <c r="A191" i="6"/>
  <c r="B191" i="6"/>
  <c r="C191" i="6"/>
  <c r="D191" i="6"/>
  <c r="E191" i="6"/>
  <c r="F191" i="6"/>
  <c r="G191" i="6"/>
  <c r="N191" i="6"/>
  <c r="O191" i="6"/>
  <c r="A192" i="6"/>
  <c r="B192" i="6"/>
  <c r="C192" i="6"/>
  <c r="D192" i="6"/>
  <c r="E192" i="6"/>
  <c r="F192" i="6"/>
  <c r="G192" i="6"/>
  <c r="N192" i="6"/>
  <c r="O192" i="6"/>
  <c r="A193" i="6"/>
  <c r="B193" i="6"/>
  <c r="C193" i="6"/>
  <c r="D193" i="6"/>
  <c r="E193" i="6"/>
  <c r="F193" i="6"/>
  <c r="G193" i="6"/>
  <c r="N193" i="6"/>
  <c r="O193" i="6"/>
  <c r="A194" i="6"/>
  <c r="B194" i="6"/>
  <c r="C194" i="6"/>
  <c r="D194" i="6"/>
  <c r="E194" i="6"/>
  <c r="F194" i="6"/>
  <c r="G194" i="6"/>
  <c r="N194" i="6"/>
  <c r="O194" i="6"/>
  <c r="A195" i="6"/>
  <c r="B195" i="6"/>
  <c r="C195" i="6"/>
  <c r="D195" i="6"/>
  <c r="E195" i="6"/>
  <c r="F195" i="6"/>
  <c r="G195" i="6"/>
  <c r="N195" i="6"/>
  <c r="O195" i="6"/>
  <c r="A196" i="6"/>
  <c r="B196" i="6"/>
  <c r="C196" i="6"/>
  <c r="D196" i="6"/>
  <c r="E196" i="6"/>
  <c r="F196" i="6"/>
  <c r="G196" i="6"/>
  <c r="N196" i="6"/>
  <c r="O196" i="6"/>
  <c r="A197" i="6"/>
  <c r="B197" i="6"/>
  <c r="C197" i="6"/>
  <c r="D197" i="6"/>
  <c r="E197" i="6"/>
  <c r="F197" i="6"/>
  <c r="G197" i="6"/>
  <c r="N197" i="6"/>
  <c r="O197" i="6"/>
  <c r="A198" i="6"/>
  <c r="B198" i="6"/>
  <c r="C198" i="6"/>
  <c r="D198" i="6"/>
  <c r="E198" i="6"/>
  <c r="F198" i="6"/>
  <c r="G198" i="6"/>
  <c r="N198" i="6"/>
  <c r="O198" i="6"/>
  <c r="A199" i="6"/>
  <c r="B199" i="6"/>
  <c r="C199" i="6"/>
  <c r="D199" i="6"/>
  <c r="E199" i="6"/>
  <c r="F199" i="6"/>
  <c r="G199" i="6"/>
  <c r="N199" i="6"/>
  <c r="O199" i="6"/>
  <c r="A200" i="6"/>
  <c r="B200" i="6"/>
  <c r="C200" i="6"/>
  <c r="D200" i="6"/>
  <c r="E200" i="6"/>
  <c r="F200" i="6"/>
  <c r="G200" i="6"/>
  <c r="N200" i="6"/>
  <c r="O200" i="6"/>
  <c r="A201" i="6"/>
  <c r="B201" i="6"/>
  <c r="C201" i="6"/>
  <c r="D201" i="6"/>
  <c r="E201" i="6"/>
  <c r="F201" i="6"/>
  <c r="G201" i="6"/>
  <c r="N201" i="6"/>
  <c r="O201" i="6"/>
  <c r="A202" i="6"/>
  <c r="B202" i="6"/>
  <c r="C202" i="6"/>
  <c r="D202" i="6"/>
  <c r="E202" i="6"/>
  <c r="F202" i="6"/>
  <c r="G202" i="6"/>
  <c r="N202" i="6"/>
  <c r="O202" i="6"/>
  <c r="A203" i="6"/>
  <c r="B203" i="6"/>
  <c r="C203" i="6"/>
  <c r="D203" i="6"/>
  <c r="E203" i="6"/>
  <c r="F203" i="6"/>
  <c r="G203" i="6"/>
  <c r="N203" i="6"/>
  <c r="O203" i="6"/>
  <c r="A204" i="6"/>
  <c r="B204" i="6"/>
  <c r="C204" i="6"/>
  <c r="D204" i="6"/>
  <c r="E204" i="6"/>
  <c r="F204" i="6"/>
  <c r="G204" i="6"/>
  <c r="N204" i="6"/>
  <c r="O204" i="6"/>
  <c r="A205" i="6"/>
  <c r="B205" i="6"/>
  <c r="C205" i="6"/>
  <c r="D205" i="6"/>
  <c r="E205" i="6"/>
  <c r="F205" i="6"/>
  <c r="G205" i="6"/>
  <c r="N205" i="6"/>
  <c r="O205" i="6"/>
  <c r="A206" i="6"/>
  <c r="B206" i="6"/>
  <c r="C206" i="6"/>
  <c r="D206" i="6"/>
  <c r="E206" i="6"/>
  <c r="F206" i="6"/>
  <c r="G206" i="6"/>
  <c r="N206" i="6"/>
  <c r="O206" i="6"/>
  <c r="A207" i="6"/>
  <c r="B207" i="6"/>
  <c r="C207" i="6"/>
  <c r="D207" i="6"/>
  <c r="E207" i="6"/>
  <c r="F207" i="6"/>
  <c r="G207" i="6"/>
  <c r="N207" i="6"/>
  <c r="O207" i="6"/>
  <c r="A208" i="6"/>
  <c r="B208" i="6"/>
  <c r="C208" i="6"/>
  <c r="D208" i="6"/>
  <c r="E208" i="6"/>
  <c r="F208" i="6"/>
  <c r="G208" i="6"/>
  <c r="N208" i="6"/>
  <c r="O208" i="6"/>
  <c r="A209" i="6"/>
  <c r="B209" i="6"/>
  <c r="C209" i="6"/>
  <c r="D209" i="6"/>
  <c r="E209" i="6"/>
  <c r="F209" i="6"/>
  <c r="G209" i="6"/>
  <c r="N209" i="6"/>
  <c r="O209" i="6"/>
  <c r="A215" i="6"/>
  <c r="B215" i="6"/>
  <c r="C215" i="6"/>
  <c r="D215" i="6"/>
  <c r="E215" i="6"/>
  <c r="F215" i="6"/>
  <c r="G215" i="6"/>
  <c r="N215" i="6"/>
  <c r="O215" i="6"/>
  <c r="A216" i="6"/>
  <c r="B216" i="6"/>
  <c r="C216" i="6"/>
  <c r="D216" i="6"/>
  <c r="E216" i="6"/>
  <c r="F216" i="6"/>
  <c r="G216" i="6"/>
  <c r="N216" i="6"/>
  <c r="O216" i="6"/>
  <c r="A217" i="6"/>
  <c r="B217" i="6"/>
  <c r="C217" i="6"/>
  <c r="D217" i="6"/>
  <c r="E217" i="6"/>
  <c r="F217" i="6"/>
  <c r="G217" i="6"/>
  <c r="N217" i="6"/>
  <c r="O217" i="6"/>
  <c r="A218" i="6"/>
  <c r="B218" i="6"/>
  <c r="C218" i="6"/>
  <c r="D218" i="6"/>
  <c r="E218" i="6"/>
  <c r="F218" i="6"/>
  <c r="G218" i="6"/>
  <c r="N218" i="6"/>
  <c r="O218" i="6"/>
  <c r="A219" i="6"/>
  <c r="B219" i="6"/>
  <c r="C219" i="6"/>
  <c r="D219" i="6"/>
  <c r="E219" i="6"/>
  <c r="F219" i="6"/>
  <c r="G219" i="6"/>
  <c r="N219" i="6"/>
  <c r="O219" i="6"/>
  <c r="A220" i="6"/>
  <c r="B220" i="6"/>
  <c r="C220" i="6"/>
  <c r="D220" i="6"/>
  <c r="E220" i="6"/>
  <c r="F220" i="6"/>
  <c r="G220" i="6"/>
  <c r="N220" i="6"/>
  <c r="O220" i="6"/>
  <c r="A221" i="6"/>
  <c r="B221" i="6"/>
  <c r="C221" i="6"/>
  <c r="D221" i="6"/>
  <c r="E221" i="6"/>
  <c r="F221" i="6"/>
  <c r="G221" i="6"/>
  <c r="N221" i="6"/>
  <c r="O221" i="6"/>
  <c r="A222" i="6"/>
  <c r="B222" i="6"/>
  <c r="C222" i="6"/>
  <c r="D222" i="6"/>
  <c r="E222" i="6"/>
  <c r="F222" i="6"/>
  <c r="G222" i="6"/>
  <c r="N222" i="6"/>
  <c r="O222" i="6"/>
  <c r="A223" i="6"/>
  <c r="B223" i="6"/>
  <c r="C223" i="6"/>
  <c r="D223" i="6"/>
  <c r="E223" i="6"/>
  <c r="F223" i="6"/>
  <c r="G223" i="6"/>
  <c r="N223" i="6"/>
  <c r="O223" i="6"/>
  <c r="A224" i="6"/>
  <c r="B224" i="6"/>
  <c r="C224" i="6"/>
  <c r="D224" i="6"/>
  <c r="E224" i="6"/>
  <c r="F224" i="6"/>
  <c r="G224" i="6"/>
  <c r="N224" i="6"/>
  <c r="O224" i="6"/>
  <c r="A225" i="6"/>
  <c r="B225" i="6"/>
  <c r="C225" i="6"/>
  <c r="D225" i="6"/>
  <c r="E225" i="6"/>
  <c r="F225" i="6"/>
  <c r="G225" i="6"/>
  <c r="N225" i="6"/>
  <c r="O225" i="6"/>
  <c r="A226" i="6"/>
  <c r="B226" i="6"/>
  <c r="C226" i="6"/>
  <c r="D226" i="6"/>
  <c r="E226" i="6"/>
  <c r="F226" i="6"/>
  <c r="G226" i="6"/>
  <c r="N226" i="6"/>
  <c r="O226" i="6"/>
  <c r="A227" i="6"/>
  <c r="B227" i="6"/>
  <c r="C227" i="6"/>
  <c r="D227" i="6"/>
  <c r="E227" i="6"/>
  <c r="F227" i="6"/>
  <c r="G227" i="6"/>
  <c r="N227" i="6"/>
  <c r="O227" i="6"/>
  <c r="A228" i="6"/>
  <c r="B228" i="6"/>
  <c r="C228" i="6"/>
  <c r="D228" i="6"/>
  <c r="E228" i="6"/>
  <c r="F228" i="6"/>
  <c r="G228" i="6"/>
  <c r="N228" i="6"/>
  <c r="O228" i="6"/>
  <c r="A229" i="6"/>
  <c r="B229" i="6"/>
  <c r="C229" i="6"/>
  <c r="D229" i="6"/>
  <c r="E229" i="6"/>
  <c r="F229" i="6"/>
  <c r="G229" i="6"/>
  <c r="N229" i="6"/>
  <c r="O229" i="6"/>
  <c r="A230" i="6"/>
  <c r="B230" i="6"/>
  <c r="C230" i="6"/>
  <c r="D230" i="6"/>
  <c r="E230" i="6"/>
  <c r="F230" i="6"/>
  <c r="G230" i="6"/>
  <c r="N230" i="6"/>
  <c r="O230" i="6"/>
  <c r="A231" i="6"/>
  <c r="B231" i="6"/>
  <c r="C231" i="6"/>
  <c r="D231" i="6"/>
  <c r="E231" i="6"/>
  <c r="F231" i="6"/>
  <c r="G231" i="6"/>
  <c r="N231" i="6"/>
  <c r="O231" i="6"/>
  <c r="A232" i="6"/>
  <c r="B232" i="6"/>
  <c r="C232" i="6"/>
  <c r="D232" i="6"/>
  <c r="E232" i="6"/>
  <c r="F232" i="6"/>
  <c r="G232" i="6"/>
  <c r="N232" i="6"/>
  <c r="O232" i="6"/>
  <c r="A233" i="6"/>
  <c r="B233" i="6"/>
  <c r="C233" i="6"/>
  <c r="D233" i="6"/>
  <c r="E233" i="6"/>
  <c r="F233" i="6"/>
  <c r="G233" i="6"/>
  <c r="N233" i="6"/>
  <c r="O233" i="6"/>
  <c r="A234" i="6"/>
  <c r="B234" i="6"/>
  <c r="C234" i="6"/>
  <c r="D234" i="6"/>
  <c r="E234" i="6"/>
  <c r="F234" i="6"/>
  <c r="G234" i="6"/>
  <c r="N234" i="6"/>
  <c r="O234" i="6"/>
  <c r="A235" i="6"/>
  <c r="B235" i="6"/>
  <c r="C235" i="6"/>
  <c r="D235" i="6"/>
  <c r="E235" i="6"/>
  <c r="F235" i="6"/>
  <c r="G235" i="6"/>
  <c r="N235" i="6"/>
  <c r="O235" i="6"/>
  <c r="A236" i="6"/>
  <c r="B236" i="6"/>
  <c r="C236" i="6"/>
  <c r="D236" i="6"/>
  <c r="E236" i="6"/>
  <c r="F236" i="6"/>
  <c r="G236" i="6"/>
  <c r="N236" i="6"/>
  <c r="O236" i="6"/>
  <c r="A237" i="6"/>
  <c r="B237" i="6"/>
  <c r="C237" i="6"/>
  <c r="D237" i="6"/>
  <c r="E237" i="6"/>
  <c r="F237" i="6"/>
  <c r="G237" i="6"/>
  <c r="N237" i="6"/>
  <c r="O237" i="6"/>
  <c r="A238" i="6"/>
  <c r="B238" i="6"/>
  <c r="C238" i="6"/>
  <c r="D238" i="6"/>
  <c r="E238" i="6"/>
  <c r="F238" i="6"/>
  <c r="G238" i="6"/>
  <c r="N238" i="6"/>
  <c r="O238" i="6"/>
  <c r="A239" i="6"/>
  <c r="B239" i="6"/>
  <c r="C239" i="6"/>
  <c r="D239" i="6"/>
  <c r="E239" i="6"/>
  <c r="F239" i="6"/>
  <c r="G239" i="6"/>
  <c r="N239" i="6"/>
  <c r="O239" i="6"/>
  <c r="A240" i="6"/>
  <c r="B240" i="6"/>
  <c r="C240" i="6"/>
  <c r="D240" i="6"/>
  <c r="E240" i="6"/>
  <c r="F240" i="6"/>
  <c r="G240" i="6"/>
  <c r="N240" i="6"/>
  <c r="O240" i="6"/>
  <c r="A241" i="6"/>
  <c r="B241" i="6"/>
  <c r="C241" i="6"/>
  <c r="D241" i="6"/>
  <c r="E241" i="6"/>
  <c r="F241" i="6"/>
  <c r="G241" i="6"/>
  <c r="N241" i="6"/>
  <c r="O241" i="6"/>
  <c r="A242" i="6"/>
  <c r="B242" i="6"/>
  <c r="C242" i="6"/>
  <c r="D242" i="6"/>
  <c r="E242" i="6"/>
  <c r="F242" i="6"/>
  <c r="G242" i="6"/>
  <c r="N242" i="6"/>
  <c r="O242" i="6"/>
  <c r="A243" i="6"/>
  <c r="B243" i="6"/>
  <c r="C243" i="6"/>
  <c r="D243" i="6"/>
  <c r="E243" i="6"/>
  <c r="F243" i="6"/>
  <c r="G243" i="6"/>
  <c r="N243" i="6"/>
  <c r="O243" i="6"/>
  <c r="A249" i="6"/>
  <c r="B249" i="6"/>
  <c r="C249" i="6"/>
  <c r="D249" i="6"/>
  <c r="E249" i="6"/>
  <c r="F249" i="6"/>
  <c r="G249" i="6"/>
  <c r="N249" i="6"/>
  <c r="O249" i="6"/>
  <c r="A250" i="6"/>
  <c r="B250" i="6"/>
  <c r="C250" i="6"/>
  <c r="D250" i="6"/>
  <c r="E250" i="6"/>
  <c r="F250" i="6"/>
  <c r="G250" i="6"/>
  <c r="N250" i="6"/>
  <c r="O250" i="6"/>
  <c r="A251" i="6"/>
  <c r="B251" i="6"/>
  <c r="C251" i="6"/>
  <c r="D251" i="6"/>
  <c r="E251" i="6"/>
  <c r="F251" i="6"/>
  <c r="G251" i="6"/>
  <c r="N251" i="6"/>
  <c r="O251" i="6"/>
  <c r="A252" i="6"/>
  <c r="B252" i="6"/>
  <c r="C252" i="6"/>
  <c r="D252" i="6"/>
  <c r="E252" i="6"/>
  <c r="F252" i="6"/>
  <c r="G252" i="6"/>
  <c r="N252" i="6"/>
  <c r="O252" i="6"/>
  <c r="A253" i="6"/>
  <c r="B253" i="6"/>
  <c r="C253" i="6"/>
  <c r="D253" i="6"/>
  <c r="E253" i="6"/>
  <c r="F253" i="6"/>
  <c r="G253" i="6"/>
  <c r="N253" i="6"/>
  <c r="O253" i="6"/>
  <c r="A254" i="6"/>
  <c r="B254" i="6"/>
  <c r="C254" i="6"/>
  <c r="D254" i="6"/>
  <c r="E254" i="6"/>
  <c r="F254" i="6"/>
  <c r="G254" i="6"/>
  <c r="N254" i="6"/>
  <c r="O254" i="6"/>
  <c r="A255" i="6"/>
  <c r="B255" i="6"/>
  <c r="C255" i="6"/>
  <c r="D255" i="6"/>
  <c r="E255" i="6"/>
  <c r="F255" i="6"/>
  <c r="G255" i="6"/>
  <c r="N255" i="6"/>
  <c r="O255" i="6"/>
  <c r="A256" i="6"/>
  <c r="B256" i="6"/>
  <c r="C256" i="6"/>
  <c r="D256" i="6"/>
  <c r="E256" i="6"/>
  <c r="F256" i="6"/>
  <c r="G256" i="6"/>
  <c r="N256" i="6"/>
  <c r="O256" i="6"/>
  <c r="A257" i="6"/>
  <c r="B257" i="6"/>
  <c r="C257" i="6"/>
  <c r="D257" i="6"/>
  <c r="E257" i="6"/>
  <c r="F257" i="6"/>
  <c r="G257" i="6"/>
  <c r="N257" i="6"/>
  <c r="O257" i="6"/>
  <c r="A258" i="6"/>
  <c r="B258" i="6"/>
  <c r="C258" i="6"/>
  <c r="D258" i="6"/>
  <c r="E258" i="6"/>
  <c r="F258" i="6"/>
  <c r="G258" i="6"/>
  <c r="N258" i="6"/>
  <c r="O258" i="6"/>
  <c r="A259" i="6"/>
  <c r="B259" i="6"/>
  <c r="C259" i="6"/>
  <c r="D259" i="6"/>
  <c r="E259" i="6"/>
  <c r="F259" i="6"/>
  <c r="G259" i="6"/>
  <c r="N259" i="6"/>
  <c r="O259" i="6"/>
  <c r="A260" i="6"/>
  <c r="B260" i="6"/>
  <c r="C260" i="6"/>
  <c r="D260" i="6"/>
  <c r="E260" i="6"/>
  <c r="F260" i="6"/>
  <c r="G260" i="6"/>
  <c r="N260" i="6"/>
  <c r="O260" i="6"/>
  <c r="A261" i="6"/>
  <c r="B261" i="6"/>
  <c r="C261" i="6"/>
  <c r="D261" i="6"/>
  <c r="E261" i="6"/>
  <c r="F261" i="6"/>
  <c r="G261" i="6"/>
  <c r="N261" i="6"/>
  <c r="O261" i="6"/>
  <c r="A262" i="6"/>
  <c r="B262" i="6"/>
  <c r="C262" i="6"/>
  <c r="D262" i="6"/>
  <c r="E262" i="6"/>
  <c r="F262" i="6"/>
  <c r="G262" i="6"/>
  <c r="N262" i="6"/>
  <c r="O262" i="6"/>
  <c r="A263" i="6"/>
  <c r="B263" i="6"/>
  <c r="C263" i="6"/>
  <c r="D263" i="6"/>
  <c r="E263" i="6"/>
  <c r="F263" i="6"/>
  <c r="G263" i="6"/>
  <c r="N263" i="6"/>
  <c r="O263" i="6"/>
  <c r="A264" i="6"/>
  <c r="B264" i="6"/>
  <c r="C264" i="6"/>
  <c r="D264" i="6"/>
  <c r="E264" i="6"/>
  <c r="F264" i="6"/>
  <c r="G264" i="6"/>
  <c r="N264" i="6"/>
  <c r="O264" i="6"/>
  <c r="A265" i="6"/>
  <c r="B265" i="6"/>
  <c r="C265" i="6"/>
  <c r="D265" i="6"/>
  <c r="E265" i="6"/>
  <c r="F265" i="6"/>
  <c r="G265" i="6"/>
  <c r="N265" i="6"/>
  <c r="O265" i="6"/>
  <c r="A266" i="6"/>
  <c r="B266" i="6"/>
  <c r="C266" i="6"/>
  <c r="D266" i="6"/>
  <c r="E266" i="6"/>
  <c r="F266" i="6"/>
  <c r="G266" i="6"/>
  <c r="N266" i="6"/>
  <c r="O266" i="6"/>
  <c r="A267" i="6"/>
  <c r="B267" i="6"/>
  <c r="C267" i="6"/>
  <c r="D267" i="6"/>
  <c r="E267" i="6"/>
  <c r="F267" i="6"/>
  <c r="G267" i="6"/>
  <c r="N267" i="6"/>
  <c r="O267" i="6"/>
  <c r="A268" i="6"/>
  <c r="B268" i="6"/>
  <c r="C268" i="6"/>
  <c r="D268" i="6"/>
  <c r="E268" i="6"/>
  <c r="F268" i="6"/>
  <c r="G268" i="6"/>
  <c r="N268" i="6"/>
  <c r="O268" i="6"/>
  <c r="A269" i="6"/>
  <c r="B269" i="6"/>
  <c r="C269" i="6"/>
  <c r="D269" i="6"/>
  <c r="E269" i="6"/>
  <c r="F269" i="6"/>
  <c r="G269" i="6"/>
  <c r="N269" i="6"/>
  <c r="O269" i="6"/>
  <c r="A270" i="6"/>
  <c r="B270" i="6"/>
  <c r="C270" i="6"/>
  <c r="D270" i="6"/>
  <c r="E270" i="6"/>
  <c r="F270" i="6"/>
  <c r="G270" i="6"/>
  <c r="N270" i="6"/>
  <c r="O270" i="6"/>
  <c r="A271" i="6"/>
  <c r="B271" i="6"/>
  <c r="C271" i="6"/>
  <c r="D271" i="6"/>
  <c r="E271" i="6"/>
  <c r="F271" i="6"/>
  <c r="G271" i="6"/>
  <c r="N271" i="6"/>
  <c r="O271" i="6"/>
  <c r="A272" i="6"/>
  <c r="B272" i="6"/>
  <c r="C272" i="6"/>
  <c r="D272" i="6"/>
  <c r="E272" i="6"/>
  <c r="F272" i="6"/>
  <c r="G272" i="6"/>
  <c r="N272" i="6"/>
  <c r="O272" i="6"/>
  <c r="A273" i="6"/>
  <c r="B273" i="6"/>
  <c r="C273" i="6"/>
  <c r="D273" i="6"/>
  <c r="E273" i="6"/>
  <c r="F273" i="6"/>
  <c r="G273" i="6"/>
  <c r="N273" i="6"/>
  <c r="O273" i="6"/>
  <c r="A274" i="6"/>
  <c r="B274" i="6"/>
  <c r="C274" i="6"/>
  <c r="D274" i="6"/>
  <c r="E274" i="6"/>
  <c r="F274" i="6"/>
  <c r="G274" i="6"/>
  <c r="N274" i="6"/>
  <c r="O274" i="6"/>
  <c r="A275" i="6"/>
  <c r="B275" i="6"/>
  <c r="C275" i="6"/>
  <c r="D275" i="6"/>
  <c r="E275" i="6"/>
  <c r="F275" i="6"/>
  <c r="G275" i="6"/>
  <c r="N275" i="6"/>
  <c r="O275" i="6"/>
  <c r="A276" i="6"/>
  <c r="B276" i="6"/>
  <c r="C276" i="6"/>
  <c r="D276" i="6"/>
  <c r="E276" i="6"/>
  <c r="F276" i="6"/>
  <c r="G276" i="6"/>
  <c r="N276" i="6"/>
  <c r="O276" i="6"/>
  <c r="A277" i="6"/>
  <c r="B277" i="6"/>
  <c r="C277" i="6"/>
  <c r="D277" i="6"/>
  <c r="E277" i="6"/>
  <c r="F277" i="6"/>
  <c r="G277" i="6"/>
  <c r="N277" i="6"/>
  <c r="O277" i="6"/>
  <c r="A283" i="6"/>
  <c r="B283" i="6"/>
  <c r="C283" i="6"/>
  <c r="D283" i="6"/>
  <c r="E283" i="6"/>
  <c r="F283" i="6"/>
  <c r="G283" i="6"/>
  <c r="N283" i="6"/>
  <c r="O283" i="6"/>
  <c r="A284" i="6"/>
  <c r="B284" i="6"/>
  <c r="C284" i="6"/>
  <c r="D284" i="6"/>
  <c r="E284" i="6"/>
  <c r="F284" i="6"/>
  <c r="G284" i="6"/>
  <c r="N284" i="6"/>
  <c r="O284" i="6"/>
  <c r="A285" i="6"/>
  <c r="B285" i="6"/>
  <c r="C285" i="6"/>
  <c r="D285" i="6"/>
  <c r="E285" i="6"/>
  <c r="F285" i="6"/>
  <c r="G285" i="6"/>
  <c r="N285" i="6"/>
  <c r="O285" i="6"/>
  <c r="A286" i="6"/>
  <c r="B286" i="6"/>
  <c r="C286" i="6"/>
  <c r="D286" i="6"/>
  <c r="E286" i="6"/>
  <c r="F286" i="6"/>
  <c r="G286" i="6"/>
  <c r="N286" i="6"/>
  <c r="O286" i="6"/>
  <c r="A287" i="6"/>
  <c r="B287" i="6"/>
  <c r="C287" i="6"/>
  <c r="D287" i="6"/>
  <c r="E287" i="6"/>
  <c r="F287" i="6"/>
  <c r="G287" i="6"/>
  <c r="N287" i="6"/>
  <c r="O287" i="6"/>
  <c r="A288" i="6"/>
  <c r="B288" i="6"/>
  <c r="C288" i="6"/>
  <c r="D288" i="6"/>
  <c r="E288" i="6"/>
  <c r="F288" i="6"/>
  <c r="G288" i="6"/>
  <c r="N288" i="6"/>
  <c r="O288" i="6"/>
  <c r="A289" i="6"/>
  <c r="B289" i="6"/>
  <c r="C289" i="6"/>
  <c r="D289" i="6"/>
  <c r="E289" i="6"/>
  <c r="F289" i="6"/>
  <c r="G289" i="6"/>
  <c r="N289" i="6"/>
  <c r="O289" i="6"/>
  <c r="A290" i="6"/>
  <c r="B290" i="6"/>
  <c r="C290" i="6"/>
  <c r="D290" i="6"/>
  <c r="E290" i="6"/>
  <c r="F290" i="6"/>
  <c r="G290" i="6"/>
  <c r="N290" i="6"/>
  <c r="O290" i="6"/>
  <c r="A291" i="6"/>
  <c r="B291" i="6"/>
  <c r="C291" i="6"/>
  <c r="D291" i="6"/>
  <c r="E291" i="6"/>
  <c r="F291" i="6"/>
  <c r="G291" i="6"/>
  <c r="N291" i="6"/>
  <c r="O291" i="6"/>
  <c r="A292" i="6"/>
  <c r="B292" i="6"/>
  <c r="C292" i="6"/>
  <c r="D292" i="6"/>
  <c r="E292" i="6"/>
  <c r="F292" i="6"/>
  <c r="G292" i="6"/>
  <c r="N292" i="6"/>
  <c r="O292" i="6"/>
  <c r="A293" i="6"/>
  <c r="B293" i="6"/>
  <c r="C293" i="6"/>
  <c r="D293" i="6"/>
  <c r="E293" i="6"/>
  <c r="F293" i="6"/>
  <c r="G293" i="6"/>
  <c r="N293" i="6"/>
  <c r="O293" i="6"/>
  <c r="A294" i="6"/>
  <c r="B294" i="6"/>
  <c r="C294" i="6"/>
  <c r="D294" i="6"/>
  <c r="E294" i="6"/>
  <c r="F294" i="6"/>
  <c r="G294" i="6"/>
  <c r="N294" i="6"/>
  <c r="O294" i="6"/>
  <c r="A295" i="6"/>
  <c r="B295" i="6"/>
  <c r="C295" i="6"/>
  <c r="D295" i="6"/>
  <c r="E295" i="6"/>
  <c r="F295" i="6"/>
  <c r="G295" i="6"/>
  <c r="N295" i="6"/>
  <c r="O295" i="6"/>
  <c r="A296" i="6"/>
  <c r="B296" i="6"/>
  <c r="C296" i="6"/>
  <c r="D296" i="6"/>
  <c r="E296" i="6"/>
  <c r="F296" i="6"/>
  <c r="G296" i="6"/>
  <c r="N296" i="6"/>
  <c r="O296" i="6"/>
  <c r="A297" i="6"/>
  <c r="B297" i="6"/>
  <c r="C297" i="6"/>
  <c r="D297" i="6"/>
  <c r="E297" i="6"/>
  <c r="F297" i="6"/>
  <c r="G297" i="6"/>
  <c r="N297" i="6"/>
  <c r="O297" i="6"/>
  <c r="A298" i="6"/>
  <c r="B298" i="6"/>
  <c r="C298" i="6"/>
  <c r="D298" i="6"/>
  <c r="E298" i="6"/>
  <c r="F298" i="6"/>
  <c r="G298" i="6"/>
  <c r="N298" i="6"/>
  <c r="O298" i="6"/>
  <c r="A299" i="6"/>
  <c r="B299" i="6"/>
  <c r="C299" i="6"/>
  <c r="D299" i="6"/>
  <c r="E299" i="6"/>
  <c r="F299" i="6"/>
  <c r="G299" i="6"/>
  <c r="N299" i="6"/>
  <c r="O299" i="6"/>
  <c r="A300" i="6"/>
  <c r="B300" i="6"/>
  <c r="C300" i="6"/>
  <c r="D300" i="6"/>
  <c r="E300" i="6"/>
  <c r="F300" i="6"/>
  <c r="G300" i="6"/>
  <c r="N300" i="6"/>
  <c r="O300" i="6"/>
  <c r="A301" i="6"/>
  <c r="B301" i="6"/>
  <c r="C301" i="6"/>
  <c r="D301" i="6"/>
  <c r="E301" i="6"/>
  <c r="F301" i="6"/>
  <c r="G301" i="6"/>
  <c r="N301" i="6"/>
  <c r="O301" i="6"/>
  <c r="A302" i="6"/>
  <c r="B302" i="6"/>
  <c r="C302" i="6"/>
  <c r="D302" i="6"/>
  <c r="E302" i="6"/>
  <c r="F302" i="6"/>
  <c r="G302" i="6"/>
  <c r="N302" i="6"/>
  <c r="O302" i="6"/>
  <c r="A303" i="6"/>
  <c r="B303" i="6"/>
  <c r="C303" i="6"/>
  <c r="D303" i="6"/>
  <c r="E303" i="6"/>
  <c r="F303" i="6"/>
  <c r="G303" i="6"/>
  <c r="N303" i="6"/>
  <c r="O303" i="6"/>
  <c r="A304" i="6"/>
  <c r="B304" i="6"/>
  <c r="C304" i="6"/>
  <c r="D304" i="6"/>
  <c r="E304" i="6"/>
  <c r="F304" i="6"/>
  <c r="G304" i="6"/>
  <c r="N304" i="6"/>
  <c r="O304" i="6"/>
  <c r="A305" i="6"/>
  <c r="B305" i="6"/>
  <c r="C305" i="6"/>
  <c r="D305" i="6"/>
  <c r="E305" i="6"/>
  <c r="F305" i="6"/>
  <c r="G305" i="6"/>
  <c r="N305" i="6"/>
  <c r="O305" i="6"/>
  <c r="A306" i="6"/>
  <c r="B306" i="6"/>
  <c r="C306" i="6"/>
  <c r="D306" i="6"/>
  <c r="E306" i="6"/>
  <c r="F306" i="6"/>
  <c r="G306" i="6"/>
  <c r="N306" i="6"/>
  <c r="O306" i="6"/>
  <c r="A307" i="6"/>
  <c r="B307" i="6"/>
  <c r="C307" i="6"/>
  <c r="D307" i="6"/>
  <c r="E307" i="6"/>
  <c r="F307" i="6"/>
  <c r="G307" i="6"/>
  <c r="N307" i="6"/>
  <c r="O307" i="6"/>
  <c r="A308" i="6"/>
  <c r="B308" i="6"/>
  <c r="C308" i="6"/>
  <c r="D308" i="6"/>
  <c r="E308" i="6"/>
  <c r="F308" i="6"/>
  <c r="G308" i="6"/>
  <c r="N308" i="6"/>
  <c r="O308" i="6"/>
  <c r="A309" i="6"/>
  <c r="B309" i="6"/>
  <c r="C309" i="6"/>
  <c r="D309" i="6"/>
  <c r="E309" i="6"/>
  <c r="F309" i="6"/>
  <c r="G309" i="6"/>
  <c r="N309" i="6"/>
  <c r="O309" i="6"/>
  <c r="A310" i="6"/>
  <c r="B310" i="6"/>
  <c r="C310" i="6"/>
  <c r="D310" i="6"/>
  <c r="E310" i="6"/>
  <c r="F310" i="6"/>
  <c r="G310" i="6"/>
  <c r="N310" i="6"/>
  <c r="O310" i="6"/>
  <c r="A311" i="6"/>
  <c r="B311" i="6"/>
  <c r="C311" i="6"/>
  <c r="D311" i="6"/>
  <c r="E311" i="6"/>
  <c r="F311" i="6"/>
  <c r="G311" i="6"/>
  <c r="N311" i="6"/>
  <c r="O311" i="6"/>
  <c r="A317" i="6"/>
  <c r="B317" i="6"/>
  <c r="C317" i="6"/>
  <c r="D317" i="6"/>
  <c r="E317" i="6"/>
  <c r="F317" i="6"/>
  <c r="G317" i="6"/>
  <c r="N317" i="6"/>
  <c r="O317" i="6"/>
  <c r="A318" i="6"/>
  <c r="B318" i="6"/>
  <c r="C318" i="6"/>
  <c r="D318" i="6"/>
  <c r="E318" i="6"/>
  <c r="F318" i="6"/>
  <c r="G318" i="6"/>
  <c r="N318" i="6"/>
  <c r="O318" i="6"/>
  <c r="A319" i="6"/>
  <c r="B319" i="6"/>
  <c r="C319" i="6"/>
  <c r="D319" i="6"/>
  <c r="E319" i="6"/>
  <c r="F319" i="6"/>
  <c r="G319" i="6"/>
  <c r="N319" i="6"/>
  <c r="O319" i="6"/>
  <c r="A320" i="6"/>
  <c r="B320" i="6"/>
  <c r="C320" i="6"/>
  <c r="D320" i="6"/>
  <c r="E320" i="6"/>
  <c r="F320" i="6"/>
  <c r="G320" i="6"/>
  <c r="N320" i="6"/>
  <c r="O320" i="6"/>
  <c r="A321" i="6"/>
  <c r="B321" i="6"/>
  <c r="C321" i="6"/>
  <c r="D321" i="6"/>
  <c r="E321" i="6"/>
  <c r="F321" i="6"/>
  <c r="G321" i="6"/>
  <c r="N321" i="6"/>
  <c r="O321" i="6"/>
  <c r="A322" i="6"/>
  <c r="B322" i="6"/>
  <c r="C322" i="6"/>
  <c r="D322" i="6"/>
  <c r="E322" i="6"/>
  <c r="F322" i="6"/>
  <c r="G322" i="6"/>
  <c r="N322" i="6"/>
  <c r="O322" i="6"/>
  <c r="A323" i="6"/>
  <c r="B323" i="6"/>
  <c r="C323" i="6"/>
  <c r="D323" i="6"/>
  <c r="E323" i="6"/>
  <c r="F323" i="6"/>
  <c r="G323" i="6"/>
  <c r="N323" i="6"/>
  <c r="O323" i="6"/>
  <c r="A324" i="6"/>
  <c r="B324" i="6"/>
  <c r="C324" i="6"/>
  <c r="D324" i="6"/>
  <c r="E324" i="6"/>
  <c r="F324" i="6"/>
  <c r="G324" i="6"/>
  <c r="N324" i="6"/>
  <c r="O324" i="6"/>
  <c r="A325" i="6"/>
  <c r="B325" i="6"/>
  <c r="C325" i="6"/>
  <c r="D325" i="6"/>
  <c r="E325" i="6"/>
  <c r="F325" i="6"/>
  <c r="G325" i="6"/>
  <c r="N325" i="6"/>
  <c r="O325" i="6"/>
  <c r="A326" i="6"/>
  <c r="B326" i="6"/>
  <c r="C326" i="6"/>
  <c r="D326" i="6"/>
  <c r="E326" i="6"/>
  <c r="F326" i="6"/>
  <c r="G326" i="6"/>
  <c r="N326" i="6"/>
  <c r="O326" i="6"/>
  <c r="A327" i="6"/>
  <c r="B327" i="6"/>
  <c r="C327" i="6"/>
  <c r="D327" i="6"/>
  <c r="E327" i="6"/>
  <c r="F327" i="6"/>
  <c r="G327" i="6"/>
  <c r="N327" i="6"/>
  <c r="O327" i="6"/>
  <c r="A328" i="6"/>
  <c r="B328" i="6"/>
  <c r="C328" i="6"/>
  <c r="D328" i="6"/>
  <c r="E328" i="6"/>
  <c r="F328" i="6"/>
  <c r="G328" i="6"/>
  <c r="N328" i="6"/>
  <c r="O328" i="6"/>
  <c r="A329" i="6"/>
  <c r="B329" i="6"/>
  <c r="C329" i="6"/>
  <c r="D329" i="6"/>
  <c r="E329" i="6"/>
  <c r="F329" i="6"/>
  <c r="G329" i="6"/>
  <c r="N329" i="6"/>
  <c r="O329" i="6"/>
  <c r="A330" i="6"/>
  <c r="B330" i="6"/>
  <c r="C330" i="6"/>
  <c r="D330" i="6"/>
  <c r="E330" i="6"/>
  <c r="F330" i="6"/>
  <c r="G330" i="6"/>
  <c r="N330" i="6"/>
  <c r="O330" i="6"/>
  <c r="A331" i="6"/>
  <c r="B331" i="6"/>
  <c r="C331" i="6"/>
  <c r="D331" i="6"/>
  <c r="E331" i="6"/>
  <c r="F331" i="6"/>
  <c r="G331" i="6"/>
  <c r="N331" i="6"/>
  <c r="O331" i="6"/>
  <c r="A332" i="6"/>
  <c r="B332" i="6"/>
  <c r="C332" i="6"/>
  <c r="D332" i="6"/>
  <c r="E332" i="6"/>
  <c r="F332" i="6"/>
  <c r="G332" i="6"/>
  <c r="N332" i="6"/>
  <c r="O332" i="6"/>
  <c r="A333" i="6"/>
  <c r="B333" i="6"/>
  <c r="C333" i="6"/>
  <c r="D333" i="6"/>
  <c r="E333" i="6"/>
  <c r="F333" i="6"/>
  <c r="G333" i="6"/>
  <c r="N333" i="6"/>
  <c r="O333" i="6"/>
  <c r="A334" i="6"/>
  <c r="B334" i="6"/>
  <c r="C334" i="6"/>
  <c r="D334" i="6"/>
  <c r="E334" i="6"/>
  <c r="F334" i="6"/>
  <c r="G334" i="6"/>
  <c r="N334" i="6"/>
  <c r="O334" i="6"/>
  <c r="A335" i="6"/>
  <c r="B335" i="6"/>
  <c r="C335" i="6"/>
  <c r="D335" i="6"/>
  <c r="E335" i="6"/>
  <c r="F335" i="6"/>
  <c r="G335" i="6"/>
  <c r="N335" i="6"/>
  <c r="O335" i="6"/>
  <c r="A336" i="6"/>
  <c r="B336" i="6"/>
  <c r="C336" i="6"/>
  <c r="D336" i="6"/>
  <c r="E336" i="6"/>
  <c r="F336" i="6"/>
  <c r="G336" i="6"/>
  <c r="N336" i="6"/>
  <c r="O336" i="6"/>
  <c r="A337" i="6"/>
  <c r="B337" i="6"/>
  <c r="C337" i="6"/>
  <c r="D337" i="6"/>
  <c r="E337" i="6"/>
  <c r="F337" i="6"/>
  <c r="G337" i="6"/>
  <c r="N337" i="6"/>
  <c r="O337" i="6"/>
  <c r="A338" i="6"/>
  <c r="B338" i="6"/>
  <c r="C338" i="6"/>
  <c r="D338" i="6"/>
  <c r="E338" i="6"/>
  <c r="F338" i="6"/>
  <c r="G338" i="6"/>
  <c r="N338" i="6"/>
  <c r="O338" i="6"/>
  <c r="A339" i="6"/>
  <c r="B339" i="6"/>
  <c r="C339" i="6"/>
  <c r="D339" i="6"/>
  <c r="E339" i="6"/>
  <c r="F339" i="6"/>
  <c r="G339" i="6"/>
  <c r="N339" i="6"/>
  <c r="O339" i="6"/>
  <c r="A340" i="6"/>
  <c r="B340" i="6"/>
  <c r="C340" i="6"/>
  <c r="D340" i="6"/>
  <c r="E340" i="6"/>
  <c r="F340" i="6"/>
  <c r="G340" i="6"/>
  <c r="N340" i="6"/>
  <c r="O340" i="6"/>
  <c r="A341" i="6"/>
  <c r="B341" i="6"/>
  <c r="C341" i="6"/>
  <c r="D341" i="6"/>
  <c r="E341" i="6"/>
  <c r="F341" i="6"/>
  <c r="G341" i="6"/>
  <c r="N341" i="6"/>
  <c r="O341" i="6"/>
  <c r="A342" i="6"/>
  <c r="B342" i="6"/>
  <c r="C342" i="6"/>
  <c r="D342" i="6"/>
  <c r="E342" i="6"/>
  <c r="F342" i="6"/>
  <c r="G342" i="6"/>
  <c r="N342" i="6"/>
  <c r="O342" i="6"/>
  <c r="A343" i="6"/>
  <c r="B343" i="6"/>
  <c r="C343" i="6"/>
  <c r="D343" i="6"/>
  <c r="E343" i="6"/>
  <c r="F343" i="6"/>
  <c r="G343" i="6"/>
  <c r="N343" i="6"/>
  <c r="O343" i="6"/>
  <c r="A344" i="6"/>
  <c r="B344" i="6"/>
  <c r="C344" i="6"/>
  <c r="D344" i="6"/>
  <c r="E344" i="6"/>
  <c r="F344" i="6"/>
  <c r="G344" i="6"/>
  <c r="N344" i="6"/>
  <c r="O344" i="6"/>
  <c r="A345" i="6"/>
  <c r="B345" i="6"/>
  <c r="C345" i="6"/>
  <c r="D345" i="6"/>
  <c r="E345" i="6"/>
  <c r="F345" i="6"/>
  <c r="G345" i="6"/>
  <c r="N345" i="6"/>
  <c r="O345" i="6"/>
  <c r="A351" i="6"/>
  <c r="B351" i="6"/>
  <c r="C351" i="6"/>
  <c r="D351" i="6"/>
  <c r="E351" i="6"/>
  <c r="F351" i="6"/>
  <c r="G351" i="6"/>
  <c r="N351" i="6"/>
  <c r="O351" i="6"/>
  <c r="A352" i="6"/>
  <c r="B352" i="6"/>
  <c r="C352" i="6"/>
  <c r="D352" i="6"/>
  <c r="E352" i="6"/>
  <c r="F352" i="6"/>
  <c r="G352" i="6"/>
  <c r="N352" i="6"/>
  <c r="O352" i="6"/>
  <c r="A353" i="6"/>
  <c r="B353" i="6"/>
  <c r="C353" i="6"/>
  <c r="D353" i="6"/>
  <c r="E353" i="6"/>
  <c r="F353" i="6"/>
  <c r="G353" i="6"/>
  <c r="N353" i="6"/>
  <c r="O353" i="6"/>
  <c r="A354" i="6"/>
  <c r="B354" i="6"/>
  <c r="C354" i="6"/>
  <c r="D354" i="6"/>
  <c r="E354" i="6"/>
  <c r="F354" i="6"/>
  <c r="G354" i="6"/>
  <c r="N354" i="6"/>
  <c r="O354" i="6"/>
  <c r="A355" i="6"/>
  <c r="B355" i="6"/>
  <c r="C355" i="6"/>
  <c r="D355" i="6"/>
  <c r="E355" i="6"/>
  <c r="F355" i="6"/>
  <c r="G355" i="6"/>
  <c r="N355" i="6"/>
  <c r="O355" i="6"/>
  <c r="A356" i="6"/>
  <c r="B356" i="6"/>
  <c r="C356" i="6"/>
  <c r="D356" i="6"/>
  <c r="E356" i="6"/>
  <c r="F356" i="6"/>
  <c r="G356" i="6"/>
  <c r="N356" i="6"/>
  <c r="O356" i="6"/>
  <c r="A357" i="6"/>
  <c r="B357" i="6"/>
  <c r="C357" i="6"/>
  <c r="D357" i="6"/>
  <c r="E357" i="6"/>
  <c r="F357" i="6"/>
  <c r="G357" i="6"/>
  <c r="N357" i="6"/>
  <c r="O357" i="6"/>
  <c r="A358" i="6"/>
  <c r="B358" i="6"/>
  <c r="C358" i="6"/>
  <c r="D358" i="6"/>
  <c r="E358" i="6"/>
  <c r="F358" i="6"/>
  <c r="G358" i="6"/>
  <c r="N358" i="6"/>
  <c r="O358" i="6"/>
  <c r="A359" i="6"/>
  <c r="B359" i="6"/>
  <c r="C359" i="6"/>
  <c r="D359" i="6"/>
  <c r="E359" i="6"/>
  <c r="F359" i="6"/>
  <c r="G359" i="6"/>
  <c r="N359" i="6"/>
  <c r="O359" i="6"/>
  <c r="A360" i="6"/>
  <c r="B360" i="6"/>
  <c r="C360" i="6"/>
  <c r="D360" i="6"/>
  <c r="E360" i="6"/>
  <c r="F360" i="6"/>
  <c r="G360" i="6"/>
  <c r="N360" i="6"/>
  <c r="O360" i="6"/>
  <c r="A361" i="6"/>
  <c r="B361" i="6"/>
  <c r="C361" i="6"/>
  <c r="D361" i="6"/>
  <c r="E361" i="6"/>
  <c r="F361" i="6"/>
  <c r="G361" i="6"/>
  <c r="N361" i="6"/>
  <c r="O361" i="6"/>
  <c r="A362" i="6"/>
  <c r="B362" i="6"/>
  <c r="C362" i="6"/>
  <c r="D362" i="6"/>
  <c r="E362" i="6"/>
  <c r="F362" i="6"/>
  <c r="G362" i="6"/>
  <c r="N362" i="6"/>
  <c r="O362" i="6"/>
  <c r="A363" i="6"/>
  <c r="B363" i="6"/>
  <c r="C363" i="6"/>
  <c r="D363" i="6"/>
  <c r="E363" i="6"/>
  <c r="F363" i="6"/>
  <c r="G363" i="6"/>
  <c r="N363" i="6"/>
  <c r="O363" i="6"/>
  <c r="A364" i="6"/>
  <c r="B364" i="6"/>
  <c r="C364" i="6"/>
  <c r="D364" i="6"/>
  <c r="E364" i="6"/>
  <c r="F364" i="6"/>
  <c r="G364" i="6"/>
  <c r="N364" i="6"/>
  <c r="O364" i="6"/>
  <c r="A365" i="6"/>
  <c r="B365" i="6"/>
  <c r="C365" i="6"/>
  <c r="D365" i="6"/>
  <c r="E365" i="6"/>
  <c r="F365" i="6"/>
  <c r="G365" i="6"/>
  <c r="N365" i="6"/>
  <c r="O365" i="6"/>
  <c r="A366" i="6"/>
  <c r="B366" i="6"/>
  <c r="C366" i="6"/>
  <c r="D366" i="6"/>
  <c r="E366" i="6"/>
  <c r="F366" i="6"/>
  <c r="G366" i="6"/>
  <c r="N366" i="6"/>
  <c r="O366" i="6"/>
  <c r="A367" i="6"/>
  <c r="B367" i="6"/>
  <c r="C367" i="6"/>
  <c r="D367" i="6"/>
  <c r="E367" i="6"/>
  <c r="F367" i="6"/>
  <c r="G367" i="6"/>
  <c r="N367" i="6"/>
  <c r="O367" i="6"/>
  <c r="A368" i="6"/>
  <c r="B368" i="6"/>
  <c r="C368" i="6"/>
  <c r="D368" i="6"/>
  <c r="E368" i="6"/>
  <c r="F368" i="6"/>
  <c r="G368" i="6"/>
  <c r="N368" i="6"/>
  <c r="O368" i="6"/>
  <c r="A369" i="6"/>
  <c r="B369" i="6"/>
  <c r="C369" i="6"/>
  <c r="D369" i="6"/>
  <c r="E369" i="6"/>
  <c r="F369" i="6"/>
  <c r="G369" i="6"/>
  <c r="N369" i="6"/>
  <c r="O369" i="6"/>
  <c r="A370" i="6"/>
  <c r="B370" i="6"/>
  <c r="C370" i="6"/>
  <c r="D370" i="6"/>
  <c r="E370" i="6"/>
  <c r="F370" i="6"/>
  <c r="G370" i="6"/>
  <c r="N370" i="6"/>
  <c r="O370" i="6"/>
  <c r="A371" i="6"/>
  <c r="B371" i="6"/>
  <c r="C371" i="6"/>
  <c r="D371" i="6"/>
  <c r="E371" i="6"/>
  <c r="F371" i="6"/>
  <c r="G371" i="6"/>
  <c r="N371" i="6"/>
  <c r="O371" i="6"/>
  <c r="A372" i="6"/>
  <c r="B372" i="6"/>
  <c r="C372" i="6"/>
  <c r="D372" i="6"/>
  <c r="E372" i="6"/>
  <c r="F372" i="6"/>
  <c r="G372" i="6"/>
  <c r="N372" i="6"/>
  <c r="O372" i="6"/>
  <c r="A373" i="6"/>
  <c r="B373" i="6"/>
  <c r="C373" i="6"/>
  <c r="D373" i="6"/>
  <c r="E373" i="6"/>
  <c r="F373" i="6"/>
  <c r="G373" i="6"/>
  <c r="N373" i="6"/>
  <c r="O373" i="6"/>
  <c r="A374" i="6"/>
  <c r="B374" i="6"/>
  <c r="C374" i="6"/>
  <c r="D374" i="6"/>
  <c r="E374" i="6"/>
  <c r="F374" i="6"/>
  <c r="G374" i="6"/>
  <c r="N374" i="6"/>
  <c r="O374" i="6"/>
  <c r="A375" i="6"/>
  <c r="B375" i="6"/>
  <c r="C375" i="6"/>
  <c r="D375" i="6"/>
  <c r="E375" i="6"/>
  <c r="F375" i="6"/>
  <c r="G375" i="6"/>
  <c r="N375" i="6"/>
  <c r="O375" i="6"/>
  <c r="A376" i="6"/>
  <c r="B376" i="6"/>
  <c r="C376" i="6"/>
  <c r="D376" i="6"/>
  <c r="E376" i="6"/>
  <c r="F376" i="6"/>
  <c r="G376" i="6"/>
  <c r="N376" i="6"/>
  <c r="O376" i="6"/>
  <c r="A377" i="6"/>
  <c r="B377" i="6"/>
  <c r="C377" i="6"/>
  <c r="D377" i="6"/>
  <c r="E377" i="6"/>
  <c r="F377" i="6"/>
  <c r="G377" i="6"/>
  <c r="N377" i="6"/>
  <c r="O377" i="6"/>
  <c r="A378" i="6"/>
  <c r="B378" i="6"/>
  <c r="C378" i="6"/>
  <c r="D378" i="6"/>
  <c r="E378" i="6"/>
  <c r="F378" i="6"/>
  <c r="G378" i="6"/>
  <c r="N378" i="6"/>
  <c r="O378" i="6"/>
  <c r="A379" i="6"/>
  <c r="B379" i="6"/>
  <c r="C379" i="6"/>
  <c r="D379" i="6"/>
  <c r="E379" i="6"/>
  <c r="F379" i="6"/>
  <c r="G379" i="6"/>
  <c r="N379" i="6"/>
  <c r="O379" i="6"/>
  <c r="A385" i="6"/>
  <c r="B385" i="6"/>
  <c r="C385" i="6"/>
  <c r="D385" i="6"/>
  <c r="E385" i="6"/>
  <c r="F385" i="6"/>
  <c r="G385" i="6"/>
  <c r="N385" i="6"/>
  <c r="O385" i="6"/>
  <c r="A386" i="6"/>
  <c r="B386" i="6"/>
  <c r="C386" i="6"/>
  <c r="D386" i="6"/>
  <c r="E386" i="6"/>
  <c r="F386" i="6"/>
  <c r="G386" i="6"/>
  <c r="N386" i="6"/>
  <c r="O386" i="6"/>
  <c r="A387" i="6"/>
  <c r="B387" i="6"/>
  <c r="C387" i="6"/>
  <c r="D387" i="6"/>
  <c r="E387" i="6"/>
  <c r="F387" i="6"/>
  <c r="G387" i="6"/>
  <c r="N387" i="6"/>
  <c r="O387" i="6"/>
  <c r="A388" i="6"/>
  <c r="B388" i="6"/>
  <c r="C388" i="6"/>
  <c r="D388" i="6"/>
  <c r="E388" i="6"/>
  <c r="F388" i="6"/>
  <c r="G388" i="6"/>
  <c r="N388" i="6"/>
  <c r="O388" i="6"/>
  <c r="A389" i="6"/>
  <c r="B389" i="6"/>
  <c r="C389" i="6"/>
  <c r="D389" i="6"/>
  <c r="E389" i="6"/>
  <c r="F389" i="6"/>
  <c r="G389" i="6"/>
  <c r="N389" i="6"/>
  <c r="O389" i="6"/>
  <c r="A390" i="6"/>
  <c r="B390" i="6"/>
  <c r="C390" i="6"/>
  <c r="D390" i="6"/>
  <c r="E390" i="6"/>
  <c r="F390" i="6"/>
  <c r="G390" i="6"/>
  <c r="N390" i="6"/>
  <c r="O390" i="6"/>
  <c r="A391" i="6"/>
  <c r="B391" i="6"/>
  <c r="C391" i="6"/>
  <c r="D391" i="6"/>
  <c r="E391" i="6"/>
  <c r="F391" i="6"/>
  <c r="G391" i="6"/>
  <c r="N391" i="6"/>
  <c r="O391" i="6"/>
  <c r="A392" i="6"/>
  <c r="B392" i="6"/>
  <c r="C392" i="6"/>
  <c r="D392" i="6"/>
  <c r="E392" i="6"/>
  <c r="F392" i="6"/>
  <c r="G392" i="6"/>
  <c r="N392" i="6"/>
  <c r="O392" i="6"/>
  <c r="A393" i="6"/>
  <c r="B393" i="6"/>
  <c r="C393" i="6"/>
  <c r="D393" i="6"/>
  <c r="E393" i="6"/>
  <c r="F393" i="6"/>
  <c r="G393" i="6"/>
  <c r="N393" i="6"/>
  <c r="O393" i="6"/>
  <c r="A394" i="6"/>
  <c r="B394" i="6"/>
  <c r="C394" i="6"/>
  <c r="D394" i="6"/>
  <c r="E394" i="6"/>
  <c r="F394" i="6"/>
  <c r="G394" i="6"/>
  <c r="N394" i="6"/>
  <c r="O394" i="6"/>
  <c r="A395" i="6"/>
  <c r="B395" i="6"/>
  <c r="C395" i="6"/>
  <c r="D395" i="6"/>
  <c r="E395" i="6"/>
  <c r="F395" i="6"/>
  <c r="G395" i="6"/>
  <c r="N395" i="6"/>
  <c r="O395" i="6"/>
  <c r="A396" i="6"/>
  <c r="B396" i="6"/>
  <c r="C396" i="6"/>
  <c r="D396" i="6"/>
  <c r="E396" i="6"/>
  <c r="F396" i="6"/>
  <c r="G396" i="6"/>
  <c r="N396" i="6"/>
  <c r="O396" i="6"/>
  <c r="A397" i="6"/>
  <c r="B397" i="6"/>
  <c r="C397" i="6"/>
  <c r="D397" i="6"/>
  <c r="E397" i="6"/>
  <c r="F397" i="6"/>
  <c r="G397" i="6"/>
  <c r="N397" i="6"/>
  <c r="O397" i="6"/>
  <c r="A398" i="6"/>
  <c r="B398" i="6"/>
  <c r="C398" i="6"/>
  <c r="D398" i="6"/>
  <c r="E398" i="6"/>
  <c r="F398" i="6"/>
  <c r="G398" i="6"/>
  <c r="N398" i="6"/>
  <c r="O398" i="6"/>
  <c r="A399" i="6"/>
  <c r="B399" i="6"/>
  <c r="C399" i="6"/>
  <c r="D399" i="6"/>
  <c r="E399" i="6"/>
  <c r="F399" i="6"/>
  <c r="G399" i="6"/>
  <c r="N399" i="6"/>
  <c r="O399" i="6"/>
  <c r="A400" i="6"/>
  <c r="B400" i="6"/>
  <c r="C400" i="6"/>
  <c r="D400" i="6"/>
  <c r="E400" i="6"/>
  <c r="F400" i="6"/>
  <c r="G400" i="6"/>
  <c r="N400" i="6"/>
  <c r="O400" i="6"/>
  <c r="A401" i="6"/>
  <c r="B401" i="6"/>
  <c r="C401" i="6"/>
  <c r="D401" i="6"/>
  <c r="E401" i="6"/>
  <c r="F401" i="6"/>
  <c r="G401" i="6"/>
  <c r="N401" i="6"/>
  <c r="O401" i="6"/>
  <c r="A402" i="6"/>
  <c r="B402" i="6"/>
  <c r="C402" i="6"/>
  <c r="D402" i="6"/>
  <c r="E402" i="6"/>
  <c r="F402" i="6"/>
  <c r="G402" i="6"/>
  <c r="N402" i="6"/>
  <c r="O402" i="6"/>
  <c r="A403" i="6"/>
  <c r="B403" i="6"/>
  <c r="C403" i="6"/>
  <c r="D403" i="6"/>
  <c r="E403" i="6"/>
  <c r="F403" i="6"/>
  <c r="G403" i="6"/>
  <c r="N403" i="6"/>
  <c r="O403" i="6"/>
  <c r="A404" i="6"/>
  <c r="B404" i="6"/>
  <c r="C404" i="6"/>
  <c r="D404" i="6"/>
  <c r="E404" i="6"/>
  <c r="F404" i="6"/>
  <c r="G404" i="6"/>
  <c r="N404" i="6"/>
  <c r="O404" i="6"/>
  <c r="A405" i="6"/>
  <c r="B405" i="6"/>
  <c r="C405" i="6"/>
  <c r="D405" i="6"/>
  <c r="E405" i="6"/>
  <c r="F405" i="6"/>
  <c r="G405" i="6"/>
  <c r="N405" i="6"/>
  <c r="O405" i="6"/>
  <c r="A406" i="6"/>
  <c r="B406" i="6"/>
  <c r="C406" i="6"/>
  <c r="D406" i="6"/>
  <c r="E406" i="6"/>
  <c r="F406" i="6"/>
  <c r="G406" i="6"/>
  <c r="N406" i="6"/>
  <c r="O406" i="6"/>
  <c r="A407" i="6"/>
  <c r="B407" i="6"/>
  <c r="C407" i="6"/>
  <c r="D407" i="6"/>
  <c r="E407" i="6"/>
  <c r="F407" i="6"/>
  <c r="G407" i="6"/>
  <c r="N407" i="6"/>
  <c r="O407" i="6"/>
  <c r="A408" i="6"/>
  <c r="B408" i="6"/>
  <c r="C408" i="6"/>
  <c r="D408" i="6"/>
  <c r="E408" i="6"/>
  <c r="F408" i="6"/>
  <c r="G408" i="6"/>
  <c r="N408" i="6"/>
  <c r="O408" i="6"/>
  <c r="A409" i="6"/>
  <c r="B409" i="6"/>
  <c r="C409" i="6"/>
  <c r="D409" i="6"/>
  <c r="E409" i="6"/>
  <c r="F409" i="6"/>
  <c r="G409" i="6"/>
  <c r="N409" i="6"/>
  <c r="O409" i="6"/>
  <c r="A410" i="6"/>
  <c r="B410" i="6"/>
  <c r="C410" i="6"/>
  <c r="D410" i="6"/>
  <c r="E410" i="6"/>
  <c r="F410" i="6"/>
  <c r="G410" i="6"/>
  <c r="N410" i="6"/>
  <c r="O410" i="6"/>
  <c r="A411" i="6"/>
  <c r="B411" i="6"/>
  <c r="C411" i="6"/>
  <c r="D411" i="6"/>
  <c r="E411" i="6"/>
  <c r="F411" i="6"/>
  <c r="G411" i="6"/>
  <c r="N411" i="6"/>
  <c r="O411" i="6"/>
  <c r="A412" i="6"/>
  <c r="B412" i="6"/>
  <c r="C412" i="6"/>
  <c r="D412" i="6"/>
  <c r="E412" i="6"/>
  <c r="F412" i="6"/>
  <c r="G412" i="6"/>
  <c r="N412" i="6"/>
  <c r="O412" i="6"/>
  <c r="A413" i="6"/>
  <c r="B413" i="6"/>
  <c r="C413" i="6"/>
  <c r="D413" i="6"/>
  <c r="E413" i="6"/>
  <c r="F413" i="6"/>
  <c r="G413" i="6"/>
  <c r="N413" i="6"/>
  <c r="O413" i="6"/>
  <c r="A419" i="6"/>
  <c r="B419" i="6"/>
  <c r="C419" i="6"/>
  <c r="D419" i="6"/>
  <c r="E419" i="6"/>
  <c r="F419" i="6"/>
  <c r="G419" i="6"/>
  <c r="N419" i="6"/>
  <c r="O419" i="6"/>
  <c r="A420" i="6"/>
  <c r="B420" i="6"/>
  <c r="C420" i="6"/>
  <c r="D420" i="6"/>
  <c r="E420" i="6"/>
  <c r="F420" i="6"/>
  <c r="G420" i="6"/>
  <c r="N420" i="6"/>
  <c r="O420" i="6"/>
  <c r="A421" i="6"/>
  <c r="B421" i="6"/>
  <c r="C421" i="6"/>
  <c r="D421" i="6"/>
  <c r="E421" i="6"/>
  <c r="F421" i="6"/>
  <c r="G421" i="6"/>
  <c r="N421" i="6"/>
  <c r="O421" i="6"/>
  <c r="A422" i="6"/>
  <c r="B422" i="6"/>
  <c r="C422" i="6"/>
  <c r="D422" i="6"/>
  <c r="E422" i="6"/>
  <c r="F422" i="6"/>
  <c r="G422" i="6"/>
  <c r="N422" i="6"/>
  <c r="O422" i="6"/>
  <c r="A423" i="6"/>
  <c r="B423" i="6"/>
  <c r="C423" i="6"/>
  <c r="D423" i="6"/>
  <c r="E423" i="6"/>
  <c r="F423" i="6"/>
  <c r="G423" i="6"/>
  <c r="N423" i="6"/>
  <c r="O423" i="6"/>
  <c r="A424" i="6"/>
  <c r="B424" i="6"/>
  <c r="C424" i="6"/>
  <c r="D424" i="6"/>
  <c r="E424" i="6"/>
  <c r="F424" i="6"/>
  <c r="G424" i="6"/>
  <c r="N424" i="6"/>
  <c r="O424" i="6"/>
  <c r="A425" i="6"/>
  <c r="B425" i="6"/>
  <c r="C425" i="6"/>
  <c r="D425" i="6"/>
  <c r="E425" i="6"/>
  <c r="F425" i="6"/>
  <c r="G425" i="6"/>
  <c r="N425" i="6"/>
  <c r="O425" i="6"/>
  <c r="A426" i="6"/>
  <c r="B426" i="6"/>
  <c r="C426" i="6"/>
  <c r="D426" i="6"/>
  <c r="E426" i="6"/>
  <c r="F426" i="6"/>
  <c r="G426" i="6"/>
  <c r="N426" i="6"/>
  <c r="O426" i="6"/>
  <c r="A427" i="6"/>
  <c r="B427" i="6"/>
  <c r="C427" i="6"/>
  <c r="D427" i="6"/>
  <c r="E427" i="6"/>
  <c r="F427" i="6"/>
  <c r="G427" i="6"/>
  <c r="N427" i="6"/>
  <c r="O427" i="6"/>
  <c r="A428" i="6"/>
  <c r="B428" i="6"/>
  <c r="C428" i="6"/>
  <c r="D428" i="6"/>
  <c r="E428" i="6"/>
  <c r="F428" i="6"/>
  <c r="G428" i="6"/>
  <c r="N428" i="6"/>
  <c r="O428" i="6"/>
  <c r="A429" i="6"/>
  <c r="B429" i="6"/>
  <c r="C429" i="6"/>
  <c r="D429" i="6"/>
  <c r="E429" i="6"/>
  <c r="F429" i="6"/>
  <c r="G429" i="6"/>
  <c r="N429" i="6"/>
  <c r="O429" i="6"/>
  <c r="A430" i="6"/>
  <c r="B430" i="6"/>
  <c r="C430" i="6"/>
  <c r="D430" i="6"/>
  <c r="E430" i="6"/>
  <c r="F430" i="6"/>
  <c r="G430" i="6"/>
  <c r="N430" i="6"/>
  <c r="O430" i="6"/>
  <c r="A431" i="6"/>
  <c r="B431" i="6"/>
  <c r="C431" i="6"/>
  <c r="D431" i="6"/>
  <c r="E431" i="6"/>
  <c r="F431" i="6"/>
  <c r="G431" i="6"/>
  <c r="N431" i="6"/>
  <c r="O431" i="6"/>
  <c r="A432" i="6"/>
  <c r="B432" i="6"/>
  <c r="C432" i="6"/>
  <c r="D432" i="6"/>
  <c r="E432" i="6"/>
  <c r="F432" i="6"/>
  <c r="G432" i="6"/>
  <c r="N432" i="6"/>
  <c r="O432" i="6"/>
  <c r="A433" i="6"/>
  <c r="B433" i="6"/>
  <c r="C433" i="6"/>
  <c r="D433" i="6"/>
  <c r="E433" i="6"/>
  <c r="F433" i="6"/>
  <c r="G433" i="6"/>
  <c r="N433" i="6"/>
  <c r="O433" i="6"/>
  <c r="A434" i="6"/>
  <c r="B434" i="6"/>
  <c r="C434" i="6"/>
  <c r="D434" i="6"/>
  <c r="E434" i="6"/>
  <c r="F434" i="6"/>
  <c r="G434" i="6"/>
  <c r="N434" i="6"/>
  <c r="O434" i="6"/>
  <c r="A435" i="6"/>
  <c r="B435" i="6"/>
  <c r="C435" i="6"/>
  <c r="D435" i="6"/>
  <c r="E435" i="6"/>
  <c r="F435" i="6"/>
  <c r="G435" i="6"/>
  <c r="N435" i="6"/>
  <c r="O435" i="6"/>
  <c r="A436" i="6"/>
  <c r="B436" i="6"/>
  <c r="C436" i="6"/>
  <c r="D436" i="6"/>
  <c r="E436" i="6"/>
  <c r="F436" i="6"/>
  <c r="G436" i="6"/>
  <c r="N436" i="6"/>
  <c r="O436" i="6"/>
  <c r="A437" i="6"/>
  <c r="B437" i="6"/>
  <c r="C437" i="6"/>
  <c r="D437" i="6"/>
  <c r="E437" i="6"/>
  <c r="F437" i="6"/>
  <c r="G437" i="6"/>
  <c r="N437" i="6"/>
  <c r="O437" i="6"/>
  <c r="A438" i="6"/>
  <c r="B438" i="6"/>
  <c r="C438" i="6"/>
  <c r="D438" i="6"/>
  <c r="E438" i="6"/>
  <c r="F438" i="6"/>
  <c r="G438" i="6"/>
  <c r="N438" i="6"/>
  <c r="O438" i="6"/>
  <c r="A439" i="6"/>
  <c r="B439" i="6"/>
  <c r="C439" i="6"/>
  <c r="D439" i="6"/>
  <c r="E439" i="6"/>
  <c r="F439" i="6"/>
  <c r="G439" i="6"/>
  <c r="N439" i="6"/>
  <c r="O439" i="6"/>
  <c r="A440" i="6"/>
  <c r="B440" i="6"/>
  <c r="C440" i="6"/>
  <c r="D440" i="6"/>
  <c r="E440" i="6"/>
  <c r="F440" i="6"/>
  <c r="G440" i="6"/>
  <c r="N440" i="6"/>
  <c r="O440" i="6"/>
  <c r="A441" i="6"/>
  <c r="B441" i="6"/>
  <c r="C441" i="6"/>
  <c r="D441" i="6"/>
  <c r="E441" i="6"/>
  <c r="F441" i="6"/>
  <c r="G441" i="6"/>
  <c r="N441" i="6"/>
  <c r="O441" i="6"/>
  <c r="A442" i="6"/>
  <c r="B442" i="6"/>
  <c r="C442" i="6"/>
  <c r="D442" i="6"/>
  <c r="E442" i="6"/>
  <c r="F442" i="6"/>
  <c r="G442" i="6"/>
  <c r="N442" i="6"/>
  <c r="O442" i="6"/>
  <c r="A443" i="6"/>
  <c r="B443" i="6"/>
  <c r="C443" i="6"/>
  <c r="D443" i="6"/>
  <c r="E443" i="6"/>
  <c r="F443" i="6"/>
  <c r="G443" i="6"/>
  <c r="N443" i="6"/>
  <c r="O443" i="6"/>
  <c r="A444" i="6"/>
  <c r="B444" i="6"/>
  <c r="C444" i="6"/>
  <c r="D444" i="6"/>
  <c r="E444" i="6"/>
  <c r="F444" i="6"/>
  <c r="G444" i="6"/>
  <c r="N444" i="6"/>
  <c r="O444" i="6"/>
  <c r="A445" i="6"/>
  <c r="B445" i="6"/>
  <c r="C445" i="6"/>
  <c r="D445" i="6"/>
  <c r="E445" i="6"/>
  <c r="F445" i="6"/>
  <c r="G445" i="6"/>
  <c r="N445" i="6"/>
  <c r="O445" i="6"/>
  <c r="A446" i="6"/>
  <c r="B446" i="6"/>
  <c r="C446" i="6"/>
  <c r="D446" i="6"/>
  <c r="E446" i="6"/>
  <c r="F446" i="6"/>
  <c r="G446" i="6"/>
  <c r="N446" i="6"/>
  <c r="O446" i="6"/>
  <c r="A447" i="6"/>
  <c r="B447" i="6"/>
  <c r="C447" i="6"/>
  <c r="D447" i="6"/>
  <c r="E447" i="6"/>
  <c r="F447" i="6"/>
  <c r="G447" i="6"/>
  <c r="N447" i="6"/>
  <c r="O447" i="6"/>
  <c r="A453" i="6"/>
  <c r="B453" i="6"/>
  <c r="C453" i="6"/>
  <c r="D453" i="6"/>
  <c r="E453" i="6"/>
  <c r="F453" i="6"/>
  <c r="G453" i="6"/>
  <c r="N453" i="6"/>
  <c r="O453" i="6"/>
  <c r="A454" i="6"/>
  <c r="B454" i="6"/>
  <c r="C454" i="6"/>
  <c r="D454" i="6"/>
  <c r="E454" i="6"/>
  <c r="F454" i="6"/>
  <c r="G454" i="6"/>
  <c r="N454" i="6"/>
  <c r="O454" i="6"/>
  <c r="A455" i="6"/>
  <c r="B455" i="6"/>
  <c r="C455" i="6"/>
  <c r="D455" i="6"/>
  <c r="E455" i="6"/>
  <c r="F455" i="6"/>
  <c r="G455" i="6"/>
  <c r="N455" i="6"/>
  <c r="O455" i="6"/>
  <c r="A456" i="6"/>
  <c r="B456" i="6"/>
  <c r="C456" i="6"/>
  <c r="D456" i="6"/>
  <c r="E456" i="6"/>
  <c r="F456" i="6"/>
  <c r="G456" i="6"/>
  <c r="N456" i="6"/>
  <c r="O456" i="6"/>
  <c r="A457" i="6"/>
  <c r="B457" i="6"/>
  <c r="C457" i="6"/>
  <c r="D457" i="6"/>
  <c r="E457" i="6"/>
  <c r="F457" i="6"/>
  <c r="G457" i="6"/>
  <c r="N457" i="6"/>
  <c r="O457" i="6"/>
  <c r="A458" i="6"/>
  <c r="B458" i="6"/>
  <c r="C458" i="6"/>
  <c r="D458" i="6"/>
  <c r="E458" i="6"/>
  <c r="F458" i="6"/>
  <c r="G458" i="6"/>
  <c r="N458" i="6"/>
  <c r="O458" i="6"/>
  <c r="A459" i="6"/>
  <c r="B459" i="6"/>
  <c r="C459" i="6"/>
  <c r="D459" i="6"/>
  <c r="E459" i="6"/>
  <c r="F459" i="6"/>
  <c r="G459" i="6"/>
  <c r="N459" i="6"/>
  <c r="O459" i="6"/>
  <c r="A460" i="6"/>
  <c r="B460" i="6"/>
  <c r="C460" i="6"/>
  <c r="D460" i="6"/>
  <c r="E460" i="6"/>
  <c r="F460" i="6"/>
  <c r="G460" i="6"/>
  <c r="N460" i="6"/>
  <c r="O460" i="6"/>
  <c r="A461" i="6"/>
  <c r="B461" i="6"/>
  <c r="C461" i="6"/>
  <c r="D461" i="6"/>
  <c r="E461" i="6"/>
  <c r="F461" i="6"/>
  <c r="G461" i="6"/>
  <c r="N461" i="6"/>
  <c r="O461" i="6"/>
  <c r="A462" i="6"/>
  <c r="B462" i="6"/>
  <c r="C462" i="6"/>
  <c r="D462" i="6"/>
  <c r="E462" i="6"/>
  <c r="F462" i="6"/>
  <c r="G462" i="6"/>
  <c r="N462" i="6"/>
  <c r="O462" i="6"/>
  <c r="A463" i="6"/>
  <c r="B463" i="6"/>
  <c r="C463" i="6"/>
  <c r="D463" i="6"/>
  <c r="E463" i="6"/>
  <c r="F463" i="6"/>
  <c r="G463" i="6"/>
  <c r="N463" i="6"/>
  <c r="O463" i="6"/>
  <c r="A464" i="6"/>
  <c r="B464" i="6"/>
  <c r="C464" i="6"/>
  <c r="D464" i="6"/>
  <c r="E464" i="6"/>
  <c r="F464" i="6"/>
  <c r="G464" i="6"/>
  <c r="N464" i="6"/>
  <c r="O464" i="6"/>
  <c r="A465" i="6"/>
  <c r="B465" i="6"/>
  <c r="C465" i="6"/>
  <c r="D465" i="6"/>
  <c r="E465" i="6"/>
  <c r="F465" i="6"/>
  <c r="G465" i="6"/>
  <c r="N465" i="6"/>
  <c r="O465" i="6"/>
  <c r="A466" i="6"/>
  <c r="B466" i="6"/>
  <c r="C466" i="6"/>
  <c r="D466" i="6"/>
  <c r="E466" i="6"/>
  <c r="F466" i="6"/>
  <c r="G466" i="6"/>
  <c r="N466" i="6"/>
  <c r="O466" i="6"/>
  <c r="A467" i="6"/>
  <c r="B467" i="6"/>
  <c r="C467" i="6"/>
  <c r="D467" i="6"/>
  <c r="E467" i="6"/>
  <c r="F467" i="6"/>
  <c r="G467" i="6"/>
  <c r="N467" i="6"/>
  <c r="O467" i="6"/>
  <c r="A468" i="6"/>
  <c r="B468" i="6"/>
  <c r="C468" i="6"/>
  <c r="D468" i="6"/>
  <c r="E468" i="6"/>
  <c r="F468" i="6"/>
  <c r="G468" i="6"/>
  <c r="N468" i="6"/>
  <c r="O468" i="6"/>
  <c r="A469" i="6"/>
  <c r="B469" i="6"/>
  <c r="C469" i="6"/>
  <c r="D469" i="6"/>
  <c r="E469" i="6"/>
  <c r="F469" i="6"/>
  <c r="G469" i="6"/>
  <c r="N469" i="6"/>
  <c r="O469" i="6"/>
  <c r="A470" i="6"/>
  <c r="B470" i="6"/>
  <c r="C470" i="6"/>
  <c r="D470" i="6"/>
  <c r="E470" i="6"/>
  <c r="F470" i="6"/>
  <c r="G470" i="6"/>
  <c r="N470" i="6"/>
  <c r="O470" i="6"/>
  <c r="A471" i="6"/>
  <c r="B471" i="6"/>
  <c r="C471" i="6"/>
  <c r="D471" i="6"/>
  <c r="E471" i="6"/>
  <c r="F471" i="6"/>
  <c r="G471" i="6"/>
  <c r="N471" i="6"/>
  <c r="O471" i="6"/>
  <c r="A472" i="6"/>
  <c r="B472" i="6"/>
  <c r="C472" i="6"/>
  <c r="D472" i="6"/>
  <c r="E472" i="6"/>
  <c r="F472" i="6"/>
  <c r="G472" i="6"/>
  <c r="N472" i="6"/>
  <c r="O472" i="6"/>
  <c r="A473" i="6"/>
  <c r="B473" i="6"/>
  <c r="C473" i="6"/>
  <c r="D473" i="6"/>
  <c r="E473" i="6"/>
  <c r="F473" i="6"/>
  <c r="G473" i="6"/>
  <c r="N473" i="6"/>
  <c r="O473" i="6"/>
  <c r="A474" i="6"/>
  <c r="B474" i="6"/>
  <c r="C474" i="6"/>
  <c r="D474" i="6"/>
  <c r="E474" i="6"/>
  <c r="F474" i="6"/>
  <c r="G474" i="6"/>
  <c r="N474" i="6"/>
  <c r="O474" i="6"/>
  <c r="A475" i="6"/>
  <c r="B475" i="6"/>
  <c r="C475" i="6"/>
  <c r="D475" i="6"/>
  <c r="E475" i="6"/>
  <c r="F475" i="6"/>
  <c r="G475" i="6"/>
  <c r="N475" i="6"/>
  <c r="O475" i="6"/>
  <c r="A476" i="6"/>
  <c r="B476" i="6"/>
  <c r="C476" i="6"/>
  <c r="D476" i="6"/>
  <c r="E476" i="6"/>
  <c r="F476" i="6"/>
  <c r="G476" i="6"/>
  <c r="N476" i="6"/>
  <c r="O476" i="6"/>
  <c r="A477" i="6"/>
  <c r="B477" i="6"/>
  <c r="C477" i="6"/>
  <c r="D477" i="6"/>
  <c r="E477" i="6"/>
  <c r="F477" i="6"/>
  <c r="G477" i="6"/>
  <c r="N477" i="6"/>
  <c r="O477" i="6"/>
  <c r="A478" i="6"/>
  <c r="B478" i="6"/>
  <c r="C478" i="6"/>
  <c r="D478" i="6"/>
  <c r="E478" i="6"/>
  <c r="F478" i="6"/>
  <c r="G478" i="6"/>
  <c r="N478" i="6"/>
  <c r="O478" i="6"/>
  <c r="A479" i="6"/>
  <c r="B479" i="6"/>
  <c r="C479" i="6"/>
  <c r="D479" i="6"/>
  <c r="E479" i="6"/>
  <c r="F479" i="6"/>
  <c r="G479" i="6"/>
  <c r="N479" i="6"/>
  <c r="O479" i="6"/>
  <c r="A480" i="6"/>
  <c r="B480" i="6"/>
  <c r="C480" i="6"/>
  <c r="D480" i="6"/>
  <c r="E480" i="6"/>
  <c r="F480" i="6"/>
  <c r="G480" i="6"/>
  <c r="N480" i="6"/>
  <c r="O480" i="6"/>
  <c r="A481" i="6"/>
  <c r="B481" i="6"/>
  <c r="C481" i="6"/>
  <c r="D481" i="6"/>
  <c r="E481" i="6"/>
  <c r="F481" i="6"/>
  <c r="G481" i="6"/>
  <c r="N481" i="6"/>
  <c r="O481" i="6"/>
  <c r="A487" i="6"/>
  <c r="B487" i="6"/>
  <c r="C487" i="6"/>
  <c r="D487" i="6"/>
  <c r="E487" i="6"/>
  <c r="F487" i="6"/>
  <c r="G487" i="6"/>
  <c r="N487" i="6"/>
  <c r="O487" i="6"/>
  <c r="A488" i="6"/>
  <c r="B488" i="6"/>
  <c r="C488" i="6"/>
  <c r="D488" i="6"/>
  <c r="E488" i="6"/>
  <c r="F488" i="6"/>
  <c r="G488" i="6"/>
  <c r="N488" i="6"/>
  <c r="O488" i="6"/>
  <c r="A489" i="6"/>
  <c r="B489" i="6"/>
  <c r="C489" i="6"/>
  <c r="D489" i="6"/>
  <c r="E489" i="6"/>
  <c r="F489" i="6"/>
  <c r="G489" i="6"/>
  <c r="N489" i="6"/>
  <c r="O489" i="6"/>
  <c r="A490" i="6"/>
  <c r="B490" i="6"/>
  <c r="C490" i="6"/>
  <c r="D490" i="6"/>
  <c r="E490" i="6"/>
  <c r="F490" i="6"/>
  <c r="G490" i="6"/>
  <c r="N490" i="6"/>
  <c r="O490" i="6"/>
  <c r="A491" i="6"/>
  <c r="B491" i="6"/>
  <c r="C491" i="6"/>
  <c r="D491" i="6"/>
  <c r="E491" i="6"/>
  <c r="F491" i="6"/>
  <c r="G491" i="6"/>
  <c r="N491" i="6"/>
  <c r="O491" i="6"/>
  <c r="A492" i="6"/>
  <c r="B492" i="6"/>
  <c r="C492" i="6"/>
  <c r="D492" i="6"/>
  <c r="E492" i="6"/>
  <c r="F492" i="6"/>
  <c r="G492" i="6"/>
  <c r="N492" i="6"/>
  <c r="O492" i="6"/>
  <c r="A493" i="6"/>
  <c r="B493" i="6"/>
  <c r="C493" i="6"/>
  <c r="D493" i="6"/>
  <c r="E493" i="6"/>
  <c r="F493" i="6"/>
  <c r="G493" i="6"/>
  <c r="N493" i="6"/>
  <c r="O493" i="6"/>
  <c r="A494" i="6"/>
  <c r="B494" i="6"/>
  <c r="C494" i="6"/>
  <c r="D494" i="6"/>
  <c r="E494" i="6"/>
  <c r="F494" i="6"/>
  <c r="G494" i="6"/>
  <c r="N494" i="6"/>
  <c r="O494" i="6"/>
  <c r="A495" i="6"/>
  <c r="B495" i="6"/>
  <c r="C495" i="6"/>
  <c r="D495" i="6"/>
  <c r="E495" i="6"/>
  <c r="F495" i="6"/>
  <c r="G495" i="6"/>
  <c r="N495" i="6"/>
  <c r="O495" i="6"/>
  <c r="A496" i="6"/>
  <c r="B496" i="6"/>
  <c r="C496" i="6"/>
  <c r="D496" i="6"/>
  <c r="E496" i="6"/>
  <c r="F496" i="6"/>
  <c r="G496" i="6"/>
  <c r="N496" i="6"/>
  <c r="O496" i="6"/>
  <c r="A497" i="6"/>
  <c r="B497" i="6"/>
  <c r="C497" i="6"/>
  <c r="D497" i="6"/>
  <c r="E497" i="6"/>
  <c r="F497" i="6"/>
  <c r="G497" i="6"/>
  <c r="N497" i="6"/>
  <c r="O497" i="6"/>
  <c r="A498" i="6"/>
  <c r="B498" i="6"/>
  <c r="C498" i="6"/>
  <c r="D498" i="6"/>
  <c r="E498" i="6"/>
  <c r="F498" i="6"/>
  <c r="G498" i="6"/>
  <c r="N498" i="6"/>
  <c r="O498" i="6"/>
  <c r="A499" i="6"/>
  <c r="B499" i="6"/>
  <c r="C499" i="6"/>
  <c r="D499" i="6"/>
  <c r="E499" i="6"/>
  <c r="F499" i="6"/>
  <c r="G499" i="6"/>
  <c r="N499" i="6"/>
  <c r="O499" i="6"/>
  <c r="A500" i="6"/>
  <c r="B500" i="6"/>
  <c r="C500" i="6"/>
  <c r="D500" i="6"/>
  <c r="E500" i="6"/>
  <c r="F500" i="6"/>
  <c r="G500" i="6"/>
  <c r="N500" i="6"/>
  <c r="O500" i="6"/>
  <c r="A501" i="6"/>
  <c r="B501" i="6"/>
  <c r="C501" i="6"/>
  <c r="D501" i="6"/>
  <c r="E501" i="6"/>
  <c r="F501" i="6"/>
  <c r="G501" i="6"/>
  <c r="N501" i="6"/>
  <c r="O501" i="6"/>
  <c r="A502" i="6"/>
  <c r="B502" i="6"/>
  <c r="C502" i="6"/>
  <c r="D502" i="6"/>
  <c r="E502" i="6"/>
  <c r="F502" i="6"/>
  <c r="G502" i="6"/>
  <c r="N502" i="6"/>
  <c r="O502" i="6"/>
  <c r="A503" i="6"/>
  <c r="B503" i="6"/>
  <c r="C503" i="6"/>
  <c r="D503" i="6"/>
  <c r="E503" i="6"/>
  <c r="F503" i="6"/>
  <c r="G503" i="6"/>
  <c r="N503" i="6"/>
  <c r="O503" i="6"/>
  <c r="A504" i="6"/>
  <c r="B504" i="6"/>
  <c r="C504" i="6"/>
  <c r="D504" i="6"/>
  <c r="E504" i="6"/>
  <c r="F504" i="6"/>
  <c r="G504" i="6"/>
  <c r="N504" i="6"/>
  <c r="O504" i="6"/>
  <c r="A505" i="6"/>
  <c r="B505" i="6"/>
  <c r="C505" i="6"/>
  <c r="D505" i="6"/>
  <c r="E505" i="6"/>
  <c r="F505" i="6"/>
  <c r="G505" i="6"/>
  <c r="N505" i="6"/>
  <c r="O505" i="6"/>
  <c r="A506" i="6"/>
  <c r="B506" i="6"/>
  <c r="C506" i="6"/>
  <c r="D506" i="6"/>
  <c r="E506" i="6"/>
  <c r="F506" i="6"/>
  <c r="G506" i="6"/>
  <c r="N506" i="6"/>
  <c r="O506" i="6"/>
  <c r="A507" i="6"/>
  <c r="B507" i="6"/>
  <c r="C507" i="6"/>
  <c r="D507" i="6"/>
  <c r="E507" i="6"/>
  <c r="F507" i="6"/>
  <c r="G507" i="6"/>
  <c r="N507" i="6"/>
  <c r="O507" i="6"/>
  <c r="A508" i="6"/>
  <c r="B508" i="6"/>
  <c r="C508" i="6"/>
  <c r="D508" i="6"/>
  <c r="E508" i="6"/>
  <c r="F508" i="6"/>
  <c r="G508" i="6"/>
  <c r="N508" i="6"/>
  <c r="O508" i="6"/>
  <c r="A509" i="6"/>
  <c r="B509" i="6"/>
  <c r="C509" i="6"/>
  <c r="D509" i="6"/>
  <c r="E509" i="6"/>
  <c r="F509" i="6"/>
  <c r="G509" i="6"/>
  <c r="N509" i="6"/>
  <c r="O509" i="6"/>
  <c r="A510" i="6"/>
  <c r="B510" i="6"/>
  <c r="C510" i="6"/>
  <c r="D510" i="6"/>
  <c r="E510" i="6"/>
  <c r="F510" i="6"/>
  <c r="G510" i="6"/>
  <c r="N510" i="6"/>
  <c r="O510" i="6"/>
  <c r="A511" i="6"/>
  <c r="B511" i="6"/>
  <c r="C511" i="6"/>
  <c r="D511" i="6"/>
  <c r="E511" i="6"/>
  <c r="F511" i="6"/>
  <c r="G511" i="6"/>
  <c r="N511" i="6"/>
  <c r="O511" i="6"/>
  <c r="A512" i="6"/>
  <c r="B512" i="6"/>
  <c r="C512" i="6"/>
  <c r="D512" i="6"/>
  <c r="E512" i="6"/>
  <c r="F512" i="6"/>
  <c r="G512" i="6"/>
  <c r="N512" i="6"/>
  <c r="O512" i="6"/>
  <c r="A513" i="6"/>
  <c r="B513" i="6"/>
  <c r="C513" i="6"/>
  <c r="D513" i="6"/>
  <c r="E513" i="6"/>
  <c r="F513" i="6"/>
  <c r="G513" i="6"/>
  <c r="N513" i="6"/>
  <c r="O513" i="6"/>
  <c r="A514" i="6"/>
  <c r="B514" i="6"/>
  <c r="C514" i="6"/>
  <c r="D514" i="6"/>
  <c r="E514" i="6"/>
  <c r="F514" i="6"/>
  <c r="G514" i="6"/>
  <c r="N514" i="6"/>
  <c r="O514" i="6"/>
  <c r="A515" i="6"/>
  <c r="B515" i="6"/>
  <c r="C515" i="6"/>
  <c r="D515" i="6"/>
  <c r="E515" i="6"/>
  <c r="F515" i="6"/>
  <c r="G515" i="6"/>
  <c r="N515" i="6"/>
  <c r="O515" i="6"/>
  <c r="A521" i="6"/>
  <c r="B521" i="6"/>
  <c r="C521" i="6"/>
  <c r="D521" i="6"/>
  <c r="E521" i="6"/>
  <c r="F521" i="6"/>
  <c r="G521" i="6"/>
  <c r="N521" i="6"/>
  <c r="O521" i="6"/>
  <c r="A522" i="6"/>
  <c r="B522" i="6"/>
  <c r="C522" i="6"/>
  <c r="D522" i="6"/>
  <c r="E522" i="6"/>
  <c r="F522" i="6"/>
  <c r="G522" i="6"/>
  <c r="N522" i="6"/>
  <c r="O522" i="6"/>
  <c r="A523" i="6"/>
  <c r="B523" i="6"/>
  <c r="C523" i="6"/>
  <c r="D523" i="6"/>
  <c r="E523" i="6"/>
  <c r="F523" i="6"/>
  <c r="G523" i="6"/>
  <c r="N523" i="6"/>
  <c r="O523" i="6"/>
  <c r="A524" i="6"/>
  <c r="B524" i="6"/>
  <c r="C524" i="6"/>
  <c r="D524" i="6"/>
  <c r="E524" i="6"/>
  <c r="F524" i="6"/>
  <c r="G524" i="6"/>
  <c r="N524" i="6"/>
  <c r="O524" i="6"/>
  <c r="A525" i="6"/>
  <c r="B525" i="6"/>
  <c r="C525" i="6"/>
  <c r="D525" i="6"/>
  <c r="E525" i="6"/>
  <c r="F525" i="6"/>
  <c r="G525" i="6"/>
  <c r="N525" i="6"/>
  <c r="O525" i="6"/>
  <c r="A526" i="6"/>
  <c r="B526" i="6"/>
  <c r="C526" i="6"/>
  <c r="D526" i="6"/>
  <c r="E526" i="6"/>
  <c r="F526" i="6"/>
  <c r="G526" i="6"/>
  <c r="N526" i="6"/>
  <c r="O526" i="6"/>
  <c r="A527" i="6"/>
  <c r="B527" i="6"/>
  <c r="C527" i="6"/>
  <c r="D527" i="6"/>
  <c r="E527" i="6"/>
  <c r="F527" i="6"/>
  <c r="G527" i="6"/>
  <c r="N527" i="6"/>
  <c r="O527" i="6"/>
  <c r="A528" i="6"/>
  <c r="B528" i="6"/>
  <c r="C528" i="6"/>
  <c r="D528" i="6"/>
  <c r="E528" i="6"/>
  <c r="F528" i="6"/>
  <c r="G528" i="6"/>
  <c r="N528" i="6"/>
  <c r="O528" i="6"/>
  <c r="A529" i="6"/>
  <c r="B529" i="6"/>
  <c r="C529" i="6"/>
  <c r="D529" i="6"/>
  <c r="E529" i="6"/>
  <c r="F529" i="6"/>
  <c r="G529" i="6"/>
  <c r="N529" i="6"/>
  <c r="O529" i="6"/>
  <c r="A530" i="6"/>
  <c r="B530" i="6"/>
  <c r="C530" i="6"/>
  <c r="D530" i="6"/>
  <c r="E530" i="6"/>
  <c r="F530" i="6"/>
  <c r="G530" i="6"/>
  <c r="N530" i="6"/>
  <c r="O530" i="6"/>
  <c r="A531" i="6"/>
  <c r="B531" i="6"/>
  <c r="C531" i="6"/>
  <c r="D531" i="6"/>
  <c r="E531" i="6"/>
  <c r="F531" i="6"/>
  <c r="G531" i="6"/>
  <c r="N531" i="6"/>
  <c r="O531" i="6"/>
  <c r="A532" i="6"/>
  <c r="B532" i="6"/>
  <c r="C532" i="6"/>
  <c r="D532" i="6"/>
  <c r="E532" i="6"/>
  <c r="F532" i="6"/>
  <c r="G532" i="6"/>
  <c r="N532" i="6"/>
  <c r="O532" i="6"/>
  <c r="A533" i="6"/>
  <c r="B533" i="6"/>
  <c r="C533" i="6"/>
  <c r="D533" i="6"/>
  <c r="E533" i="6"/>
  <c r="F533" i="6"/>
  <c r="G533" i="6"/>
  <c r="N533" i="6"/>
  <c r="O533" i="6"/>
  <c r="A534" i="6"/>
  <c r="B534" i="6"/>
  <c r="C534" i="6"/>
  <c r="D534" i="6"/>
  <c r="E534" i="6"/>
  <c r="F534" i="6"/>
  <c r="G534" i="6"/>
  <c r="N534" i="6"/>
  <c r="O534" i="6"/>
  <c r="A535" i="6"/>
  <c r="B535" i="6"/>
  <c r="C535" i="6"/>
  <c r="D535" i="6"/>
  <c r="E535" i="6"/>
  <c r="F535" i="6"/>
  <c r="G535" i="6"/>
  <c r="N535" i="6"/>
  <c r="O535" i="6"/>
  <c r="A536" i="6"/>
  <c r="B536" i="6"/>
  <c r="C536" i="6"/>
  <c r="D536" i="6"/>
  <c r="E536" i="6"/>
  <c r="F536" i="6"/>
  <c r="G536" i="6"/>
  <c r="N536" i="6"/>
  <c r="O536" i="6"/>
  <c r="A537" i="6"/>
  <c r="B537" i="6"/>
  <c r="C537" i="6"/>
  <c r="D537" i="6"/>
  <c r="E537" i="6"/>
  <c r="F537" i="6"/>
  <c r="G537" i="6"/>
  <c r="N537" i="6"/>
  <c r="O537" i="6"/>
  <c r="A538" i="6"/>
  <c r="B538" i="6"/>
  <c r="C538" i="6"/>
  <c r="D538" i="6"/>
  <c r="E538" i="6"/>
  <c r="F538" i="6"/>
  <c r="G538" i="6"/>
  <c r="N538" i="6"/>
  <c r="O538" i="6"/>
  <c r="A539" i="6"/>
  <c r="B539" i="6"/>
  <c r="C539" i="6"/>
  <c r="D539" i="6"/>
  <c r="E539" i="6"/>
  <c r="F539" i="6"/>
  <c r="G539" i="6"/>
  <c r="N539" i="6"/>
  <c r="O539" i="6"/>
  <c r="A540" i="6"/>
  <c r="B540" i="6"/>
  <c r="C540" i="6"/>
  <c r="D540" i="6"/>
  <c r="E540" i="6"/>
  <c r="F540" i="6"/>
  <c r="G540" i="6"/>
  <c r="N540" i="6"/>
  <c r="O540" i="6"/>
  <c r="A541" i="6"/>
  <c r="B541" i="6"/>
  <c r="C541" i="6"/>
  <c r="D541" i="6"/>
  <c r="E541" i="6"/>
  <c r="F541" i="6"/>
  <c r="G541" i="6"/>
  <c r="N541" i="6"/>
  <c r="O541" i="6"/>
  <c r="A542" i="6"/>
  <c r="B542" i="6"/>
  <c r="C542" i="6"/>
  <c r="D542" i="6"/>
  <c r="E542" i="6"/>
  <c r="F542" i="6"/>
  <c r="G542" i="6"/>
  <c r="N542" i="6"/>
  <c r="O542" i="6"/>
  <c r="A543" i="6"/>
  <c r="B543" i="6"/>
  <c r="C543" i="6"/>
  <c r="D543" i="6"/>
  <c r="E543" i="6"/>
  <c r="F543" i="6"/>
  <c r="G543" i="6"/>
  <c r="N543" i="6"/>
  <c r="O543" i="6"/>
  <c r="A544" i="6"/>
  <c r="B544" i="6"/>
  <c r="C544" i="6"/>
  <c r="D544" i="6"/>
  <c r="E544" i="6"/>
  <c r="F544" i="6"/>
  <c r="G544" i="6"/>
  <c r="N544" i="6"/>
  <c r="O544" i="6"/>
  <c r="A545" i="6"/>
  <c r="B545" i="6"/>
  <c r="C545" i="6"/>
  <c r="D545" i="6"/>
  <c r="E545" i="6"/>
  <c r="F545" i="6"/>
  <c r="G545" i="6"/>
  <c r="N545" i="6"/>
  <c r="O545" i="6"/>
  <c r="A546" i="6"/>
  <c r="B546" i="6"/>
  <c r="C546" i="6"/>
  <c r="D546" i="6"/>
  <c r="E546" i="6"/>
  <c r="F546" i="6"/>
  <c r="G546" i="6"/>
  <c r="N546" i="6"/>
  <c r="O546" i="6"/>
  <c r="A547" i="6"/>
  <c r="B547" i="6"/>
  <c r="C547" i="6"/>
  <c r="D547" i="6"/>
  <c r="E547" i="6"/>
  <c r="F547" i="6"/>
  <c r="G547" i="6"/>
  <c r="N547" i="6"/>
  <c r="O547" i="6"/>
  <c r="A548" i="6"/>
  <c r="B548" i="6"/>
  <c r="C548" i="6"/>
  <c r="D548" i="6"/>
  <c r="E548" i="6"/>
  <c r="F548" i="6"/>
  <c r="G548" i="6"/>
  <c r="N548" i="6"/>
  <c r="O548" i="6"/>
  <c r="A549" i="6"/>
  <c r="B549" i="6"/>
  <c r="C549" i="6"/>
  <c r="D549" i="6"/>
  <c r="E549" i="6"/>
  <c r="F549" i="6"/>
  <c r="G549" i="6"/>
  <c r="N549" i="6"/>
  <c r="O549" i="6"/>
  <c r="A555" i="6"/>
  <c r="B555" i="6"/>
  <c r="C555" i="6"/>
  <c r="D555" i="6"/>
  <c r="E555" i="6"/>
  <c r="F555" i="6"/>
  <c r="G555" i="6"/>
  <c r="N555" i="6"/>
  <c r="O555" i="6"/>
  <c r="A556" i="6"/>
  <c r="B556" i="6"/>
  <c r="C556" i="6"/>
  <c r="D556" i="6"/>
  <c r="E556" i="6"/>
  <c r="F556" i="6"/>
  <c r="G556" i="6"/>
  <c r="N556" i="6"/>
  <c r="O556" i="6"/>
  <c r="A557" i="6"/>
  <c r="B557" i="6"/>
  <c r="C557" i="6"/>
  <c r="D557" i="6"/>
  <c r="E557" i="6"/>
  <c r="F557" i="6"/>
  <c r="G557" i="6"/>
  <c r="N557" i="6"/>
  <c r="O557" i="6"/>
  <c r="A558" i="6"/>
  <c r="B558" i="6"/>
  <c r="C558" i="6"/>
  <c r="D558" i="6"/>
  <c r="E558" i="6"/>
  <c r="F558" i="6"/>
  <c r="G558" i="6"/>
  <c r="N558" i="6"/>
  <c r="O558" i="6"/>
  <c r="A559" i="6"/>
  <c r="B559" i="6"/>
  <c r="C559" i="6"/>
  <c r="D559" i="6"/>
  <c r="E559" i="6"/>
  <c r="F559" i="6"/>
  <c r="G559" i="6"/>
  <c r="N559" i="6"/>
  <c r="O559" i="6"/>
  <c r="A560" i="6"/>
  <c r="B560" i="6"/>
  <c r="C560" i="6"/>
  <c r="D560" i="6"/>
  <c r="E560" i="6"/>
  <c r="F560" i="6"/>
  <c r="G560" i="6"/>
  <c r="N560" i="6"/>
  <c r="O560" i="6"/>
  <c r="A561" i="6"/>
  <c r="B561" i="6"/>
  <c r="C561" i="6"/>
  <c r="D561" i="6"/>
  <c r="E561" i="6"/>
  <c r="F561" i="6"/>
  <c r="G561" i="6"/>
  <c r="N561" i="6"/>
  <c r="O561" i="6"/>
  <c r="A562" i="6"/>
  <c r="B562" i="6"/>
  <c r="C562" i="6"/>
  <c r="D562" i="6"/>
  <c r="E562" i="6"/>
  <c r="F562" i="6"/>
  <c r="G562" i="6"/>
  <c r="N562" i="6"/>
  <c r="O562" i="6"/>
  <c r="A563" i="6"/>
  <c r="B563" i="6"/>
  <c r="C563" i="6"/>
  <c r="D563" i="6"/>
  <c r="E563" i="6"/>
  <c r="F563" i="6"/>
  <c r="G563" i="6"/>
  <c r="N563" i="6"/>
  <c r="O563" i="6"/>
  <c r="A564" i="6"/>
  <c r="B564" i="6"/>
  <c r="C564" i="6"/>
  <c r="D564" i="6"/>
  <c r="E564" i="6"/>
  <c r="F564" i="6"/>
  <c r="G564" i="6"/>
  <c r="N564" i="6"/>
  <c r="O564" i="6"/>
  <c r="A565" i="6"/>
  <c r="B565" i="6"/>
  <c r="C565" i="6"/>
  <c r="D565" i="6"/>
  <c r="E565" i="6"/>
  <c r="F565" i="6"/>
  <c r="G565" i="6"/>
  <c r="N565" i="6"/>
  <c r="O565" i="6"/>
  <c r="A566" i="6"/>
  <c r="B566" i="6"/>
  <c r="C566" i="6"/>
  <c r="D566" i="6"/>
  <c r="E566" i="6"/>
  <c r="F566" i="6"/>
  <c r="G566" i="6"/>
  <c r="N566" i="6"/>
  <c r="O566" i="6"/>
  <c r="A567" i="6"/>
  <c r="B567" i="6"/>
  <c r="C567" i="6"/>
  <c r="D567" i="6"/>
  <c r="E567" i="6"/>
  <c r="F567" i="6"/>
  <c r="G567" i="6"/>
  <c r="N567" i="6"/>
  <c r="O567" i="6"/>
  <c r="A568" i="6"/>
  <c r="B568" i="6"/>
  <c r="C568" i="6"/>
  <c r="D568" i="6"/>
  <c r="E568" i="6"/>
  <c r="F568" i="6"/>
  <c r="G568" i="6"/>
  <c r="N568" i="6"/>
  <c r="O568" i="6"/>
  <c r="A569" i="6"/>
  <c r="B569" i="6"/>
  <c r="C569" i="6"/>
  <c r="D569" i="6"/>
  <c r="E569" i="6"/>
  <c r="F569" i="6"/>
  <c r="G569" i="6"/>
  <c r="N569" i="6"/>
  <c r="O569" i="6"/>
  <c r="A570" i="6"/>
  <c r="B570" i="6"/>
  <c r="C570" i="6"/>
  <c r="D570" i="6"/>
  <c r="E570" i="6"/>
  <c r="F570" i="6"/>
  <c r="G570" i="6"/>
  <c r="N570" i="6"/>
  <c r="O570" i="6"/>
  <c r="A571" i="6"/>
  <c r="B571" i="6"/>
  <c r="C571" i="6"/>
  <c r="D571" i="6"/>
  <c r="E571" i="6"/>
  <c r="F571" i="6"/>
  <c r="G571" i="6"/>
  <c r="N571" i="6"/>
  <c r="O571" i="6"/>
  <c r="A572" i="6"/>
  <c r="B572" i="6"/>
  <c r="C572" i="6"/>
  <c r="D572" i="6"/>
  <c r="E572" i="6"/>
  <c r="F572" i="6"/>
  <c r="G572" i="6"/>
  <c r="N572" i="6"/>
  <c r="O572" i="6"/>
  <c r="A573" i="6"/>
  <c r="B573" i="6"/>
  <c r="C573" i="6"/>
  <c r="D573" i="6"/>
  <c r="E573" i="6"/>
  <c r="F573" i="6"/>
  <c r="G573" i="6"/>
  <c r="N573" i="6"/>
  <c r="O573" i="6"/>
  <c r="A574" i="6"/>
  <c r="B574" i="6"/>
  <c r="C574" i="6"/>
  <c r="D574" i="6"/>
  <c r="E574" i="6"/>
  <c r="F574" i="6"/>
  <c r="G574" i="6"/>
  <c r="N574" i="6"/>
  <c r="O574" i="6"/>
  <c r="A575" i="6"/>
  <c r="B575" i="6"/>
  <c r="C575" i="6"/>
  <c r="D575" i="6"/>
  <c r="E575" i="6"/>
  <c r="F575" i="6"/>
  <c r="G575" i="6"/>
  <c r="N575" i="6"/>
  <c r="O575" i="6"/>
  <c r="A576" i="6"/>
  <c r="B576" i="6"/>
  <c r="C576" i="6"/>
  <c r="D576" i="6"/>
  <c r="E576" i="6"/>
  <c r="F576" i="6"/>
  <c r="G576" i="6"/>
  <c r="N576" i="6"/>
  <c r="O576" i="6"/>
  <c r="A577" i="6"/>
  <c r="B577" i="6"/>
  <c r="C577" i="6"/>
  <c r="D577" i="6"/>
  <c r="E577" i="6"/>
  <c r="F577" i="6"/>
  <c r="G577" i="6"/>
  <c r="N577" i="6"/>
  <c r="O577" i="6"/>
  <c r="A578" i="6"/>
  <c r="B578" i="6"/>
  <c r="C578" i="6"/>
  <c r="D578" i="6"/>
  <c r="E578" i="6"/>
  <c r="F578" i="6"/>
  <c r="G578" i="6"/>
  <c r="N578" i="6"/>
  <c r="O578" i="6"/>
  <c r="A579" i="6"/>
  <c r="B579" i="6"/>
  <c r="C579" i="6"/>
  <c r="D579" i="6"/>
  <c r="E579" i="6"/>
  <c r="F579" i="6"/>
  <c r="G579" i="6"/>
  <c r="N579" i="6"/>
  <c r="O579" i="6"/>
  <c r="A580" i="6"/>
  <c r="B580" i="6"/>
  <c r="C580" i="6"/>
  <c r="D580" i="6"/>
  <c r="E580" i="6"/>
  <c r="F580" i="6"/>
  <c r="G580" i="6"/>
  <c r="N580" i="6"/>
  <c r="O580" i="6"/>
  <c r="A581" i="6"/>
  <c r="B581" i="6"/>
  <c r="C581" i="6"/>
  <c r="D581" i="6"/>
  <c r="E581" i="6"/>
  <c r="F581" i="6"/>
  <c r="G581" i="6"/>
  <c r="N581" i="6"/>
  <c r="O581" i="6"/>
  <c r="A582" i="6"/>
  <c r="B582" i="6"/>
  <c r="C582" i="6"/>
  <c r="D582" i="6"/>
  <c r="E582" i="6"/>
  <c r="F582" i="6"/>
  <c r="G582" i="6"/>
  <c r="N582" i="6"/>
  <c r="O582" i="6"/>
  <c r="A583" i="6"/>
  <c r="B583" i="6"/>
  <c r="C583" i="6"/>
  <c r="D583" i="6"/>
  <c r="E583" i="6"/>
  <c r="F583" i="6"/>
  <c r="G583" i="6"/>
  <c r="N583" i="6"/>
  <c r="O583" i="6"/>
  <c r="A589" i="6"/>
  <c r="B589" i="6"/>
  <c r="C589" i="6"/>
  <c r="D589" i="6"/>
  <c r="E589" i="6"/>
  <c r="F589" i="6"/>
  <c r="G589" i="6"/>
  <c r="N589" i="6"/>
  <c r="O589" i="6"/>
  <c r="A590" i="6"/>
  <c r="B590" i="6"/>
  <c r="C590" i="6"/>
  <c r="D590" i="6"/>
  <c r="E590" i="6"/>
  <c r="F590" i="6"/>
  <c r="G590" i="6"/>
  <c r="N590" i="6"/>
  <c r="O590" i="6"/>
  <c r="A591" i="6"/>
  <c r="B591" i="6"/>
  <c r="C591" i="6"/>
  <c r="D591" i="6"/>
  <c r="E591" i="6"/>
  <c r="F591" i="6"/>
  <c r="G591" i="6"/>
  <c r="N591" i="6"/>
  <c r="O591" i="6"/>
  <c r="A592" i="6"/>
  <c r="B592" i="6"/>
  <c r="C592" i="6"/>
  <c r="D592" i="6"/>
  <c r="E592" i="6"/>
  <c r="F592" i="6"/>
  <c r="G592" i="6"/>
  <c r="N592" i="6"/>
  <c r="O592" i="6"/>
  <c r="A593" i="6"/>
  <c r="B593" i="6"/>
  <c r="C593" i="6"/>
  <c r="D593" i="6"/>
  <c r="E593" i="6"/>
  <c r="F593" i="6"/>
  <c r="G593" i="6"/>
  <c r="N593" i="6"/>
  <c r="O593" i="6"/>
  <c r="A594" i="6"/>
  <c r="B594" i="6"/>
  <c r="C594" i="6"/>
  <c r="D594" i="6"/>
  <c r="E594" i="6"/>
  <c r="F594" i="6"/>
  <c r="G594" i="6"/>
  <c r="N594" i="6"/>
  <c r="O594" i="6"/>
  <c r="A595" i="6"/>
  <c r="B595" i="6"/>
  <c r="C595" i="6"/>
  <c r="D595" i="6"/>
  <c r="E595" i="6"/>
  <c r="F595" i="6"/>
  <c r="G595" i="6"/>
  <c r="N595" i="6"/>
  <c r="O595" i="6"/>
  <c r="A596" i="6"/>
  <c r="B596" i="6"/>
  <c r="C596" i="6"/>
  <c r="D596" i="6"/>
  <c r="E596" i="6"/>
  <c r="F596" i="6"/>
  <c r="G596" i="6"/>
  <c r="N596" i="6"/>
  <c r="O596" i="6"/>
  <c r="A597" i="6"/>
  <c r="B597" i="6"/>
  <c r="C597" i="6"/>
  <c r="D597" i="6"/>
  <c r="E597" i="6"/>
  <c r="F597" i="6"/>
  <c r="G597" i="6"/>
  <c r="N597" i="6"/>
  <c r="O597" i="6"/>
  <c r="A598" i="6"/>
  <c r="B598" i="6"/>
  <c r="C598" i="6"/>
  <c r="D598" i="6"/>
  <c r="E598" i="6"/>
  <c r="F598" i="6"/>
  <c r="G598" i="6"/>
  <c r="N598" i="6"/>
  <c r="O598" i="6"/>
  <c r="A599" i="6"/>
  <c r="B599" i="6"/>
  <c r="C599" i="6"/>
  <c r="D599" i="6"/>
  <c r="E599" i="6"/>
  <c r="F599" i="6"/>
  <c r="G599" i="6"/>
  <c r="N599" i="6"/>
  <c r="O599" i="6"/>
  <c r="A600" i="6"/>
  <c r="B600" i="6"/>
  <c r="C600" i="6"/>
  <c r="D600" i="6"/>
  <c r="E600" i="6"/>
  <c r="F600" i="6"/>
  <c r="G600" i="6"/>
  <c r="N600" i="6"/>
  <c r="O600" i="6"/>
  <c r="A601" i="6"/>
  <c r="B601" i="6"/>
  <c r="C601" i="6"/>
  <c r="D601" i="6"/>
  <c r="E601" i="6"/>
  <c r="F601" i="6"/>
  <c r="G601" i="6"/>
  <c r="N601" i="6"/>
  <c r="O601" i="6"/>
  <c r="A602" i="6"/>
  <c r="B602" i="6"/>
  <c r="C602" i="6"/>
  <c r="D602" i="6"/>
  <c r="E602" i="6"/>
  <c r="F602" i="6"/>
  <c r="G602" i="6"/>
  <c r="N602" i="6"/>
  <c r="O602" i="6"/>
  <c r="A603" i="6"/>
  <c r="B603" i="6"/>
  <c r="C603" i="6"/>
  <c r="D603" i="6"/>
  <c r="E603" i="6"/>
  <c r="F603" i="6"/>
  <c r="G603" i="6"/>
  <c r="N603" i="6"/>
  <c r="O603" i="6"/>
  <c r="A604" i="6"/>
  <c r="B604" i="6"/>
  <c r="C604" i="6"/>
  <c r="D604" i="6"/>
  <c r="E604" i="6"/>
  <c r="F604" i="6"/>
  <c r="G604" i="6"/>
  <c r="N604" i="6"/>
  <c r="O604" i="6"/>
  <c r="A605" i="6"/>
  <c r="B605" i="6"/>
  <c r="C605" i="6"/>
  <c r="D605" i="6"/>
  <c r="E605" i="6"/>
  <c r="F605" i="6"/>
  <c r="G605" i="6"/>
  <c r="N605" i="6"/>
  <c r="O605" i="6"/>
  <c r="A606" i="6"/>
  <c r="B606" i="6"/>
  <c r="C606" i="6"/>
  <c r="D606" i="6"/>
  <c r="E606" i="6"/>
  <c r="F606" i="6"/>
  <c r="G606" i="6"/>
  <c r="N606" i="6"/>
  <c r="O606" i="6"/>
  <c r="A607" i="6"/>
  <c r="B607" i="6"/>
  <c r="C607" i="6"/>
  <c r="D607" i="6"/>
  <c r="E607" i="6"/>
  <c r="F607" i="6"/>
  <c r="G607" i="6"/>
  <c r="N607" i="6"/>
  <c r="O607" i="6"/>
  <c r="A608" i="6"/>
  <c r="B608" i="6"/>
  <c r="C608" i="6"/>
  <c r="D608" i="6"/>
  <c r="E608" i="6"/>
  <c r="F608" i="6"/>
  <c r="G608" i="6"/>
  <c r="N608" i="6"/>
  <c r="O608" i="6"/>
  <c r="A609" i="6"/>
  <c r="B609" i="6"/>
  <c r="C609" i="6"/>
  <c r="D609" i="6"/>
  <c r="E609" i="6"/>
  <c r="F609" i="6"/>
  <c r="G609" i="6"/>
  <c r="N609" i="6"/>
  <c r="O609" i="6"/>
  <c r="A610" i="6"/>
  <c r="B610" i="6"/>
  <c r="C610" i="6"/>
  <c r="D610" i="6"/>
  <c r="E610" i="6"/>
  <c r="F610" i="6"/>
  <c r="G610" i="6"/>
  <c r="N610" i="6"/>
  <c r="O610" i="6"/>
  <c r="A611" i="6"/>
  <c r="B611" i="6"/>
  <c r="C611" i="6"/>
  <c r="D611" i="6"/>
  <c r="E611" i="6"/>
  <c r="F611" i="6"/>
  <c r="G611" i="6"/>
  <c r="N611" i="6"/>
  <c r="O611" i="6"/>
  <c r="A612" i="6"/>
  <c r="B612" i="6"/>
  <c r="C612" i="6"/>
  <c r="D612" i="6"/>
  <c r="E612" i="6"/>
  <c r="F612" i="6"/>
  <c r="G612" i="6"/>
  <c r="N612" i="6"/>
  <c r="O612" i="6"/>
  <c r="A613" i="6"/>
  <c r="B613" i="6"/>
  <c r="C613" i="6"/>
  <c r="D613" i="6"/>
  <c r="E613" i="6"/>
  <c r="F613" i="6"/>
  <c r="G613" i="6"/>
  <c r="N613" i="6"/>
  <c r="O613" i="6"/>
  <c r="A614" i="6"/>
  <c r="B614" i="6"/>
  <c r="C614" i="6"/>
  <c r="D614" i="6"/>
  <c r="E614" i="6"/>
  <c r="F614" i="6"/>
  <c r="G614" i="6"/>
  <c r="N614" i="6"/>
  <c r="O614" i="6"/>
  <c r="A615" i="6"/>
  <c r="B615" i="6"/>
  <c r="C615" i="6"/>
  <c r="D615" i="6"/>
  <c r="E615" i="6"/>
  <c r="F615" i="6"/>
  <c r="G615" i="6"/>
  <c r="N615" i="6"/>
  <c r="O615" i="6"/>
  <c r="A616" i="6"/>
  <c r="B616" i="6"/>
  <c r="C616" i="6"/>
  <c r="D616" i="6"/>
  <c r="E616" i="6"/>
  <c r="F616" i="6"/>
  <c r="G616" i="6"/>
  <c r="N616" i="6"/>
  <c r="O616" i="6"/>
  <c r="A617" i="6"/>
  <c r="B617" i="6"/>
  <c r="C617" i="6"/>
  <c r="D617" i="6"/>
  <c r="E617" i="6"/>
  <c r="F617" i="6"/>
  <c r="G617" i="6"/>
  <c r="N617" i="6"/>
  <c r="O617" i="6"/>
  <c r="A623" i="6"/>
  <c r="B623" i="6"/>
  <c r="C623" i="6"/>
  <c r="D623" i="6"/>
  <c r="E623" i="6"/>
  <c r="F623" i="6"/>
  <c r="G623" i="6"/>
  <c r="N623" i="6"/>
  <c r="O623" i="6"/>
  <c r="A624" i="6"/>
  <c r="B624" i="6"/>
  <c r="C624" i="6"/>
  <c r="D624" i="6"/>
  <c r="E624" i="6"/>
  <c r="F624" i="6"/>
  <c r="G624" i="6"/>
  <c r="N624" i="6"/>
  <c r="O624" i="6"/>
  <c r="A625" i="6"/>
  <c r="B625" i="6"/>
  <c r="C625" i="6"/>
  <c r="D625" i="6"/>
  <c r="E625" i="6"/>
  <c r="F625" i="6"/>
  <c r="G625" i="6"/>
  <c r="N625" i="6"/>
  <c r="O625" i="6"/>
  <c r="A626" i="6"/>
  <c r="B626" i="6"/>
  <c r="C626" i="6"/>
  <c r="D626" i="6"/>
  <c r="E626" i="6"/>
  <c r="F626" i="6"/>
  <c r="G626" i="6"/>
  <c r="N626" i="6"/>
  <c r="O626" i="6"/>
  <c r="A627" i="6"/>
  <c r="B627" i="6"/>
  <c r="C627" i="6"/>
  <c r="D627" i="6"/>
  <c r="E627" i="6"/>
  <c r="F627" i="6"/>
  <c r="G627" i="6"/>
  <c r="N627" i="6"/>
  <c r="O627" i="6"/>
  <c r="A628" i="6"/>
  <c r="B628" i="6"/>
  <c r="C628" i="6"/>
  <c r="D628" i="6"/>
  <c r="E628" i="6"/>
  <c r="F628" i="6"/>
  <c r="G628" i="6"/>
  <c r="N628" i="6"/>
  <c r="O628" i="6"/>
  <c r="A629" i="6"/>
  <c r="B629" i="6"/>
  <c r="C629" i="6"/>
  <c r="D629" i="6"/>
  <c r="E629" i="6"/>
  <c r="F629" i="6"/>
  <c r="G629" i="6"/>
  <c r="N629" i="6"/>
  <c r="O629" i="6"/>
  <c r="A630" i="6"/>
  <c r="B630" i="6"/>
  <c r="C630" i="6"/>
  <c r="D630" i="6"/>
  <c r="E630" i="6"/>
  <c r="F630" i="6"/>
  <c r="G630" i="6"/>
  <c r="N630" i="6"/>
  <c r="O630" i="6"/>
  <c r="A631" i="6"/>
  <c r="B631" i="6"/>
  <c r="C631" i="6"/>
  <c r="D631" i="6"/>
  <c r="E631" i="6"/>
  <c r="F631" i="6"/>
  <c r="G631" i="6"/>
  <c r="N631" i="6"/>
  <c r="O631" i="6"/>
  <c r="A632" i="6"/>
  <c r="B632" i="6"/>
  <c r="C632" i="6"/>
  <c r="D632" i="6"/>
  <c r="E632" i="6"/>
  <c r="F632" i="6"/>
  <c r="G632" i="6"/>
  <c r="N632" i="6"/>
  <c r="O632" i="6"/>
  <c r="A633" i="6"/>
  <c r="B633" i="6"/>
  <c r="C633" i="6"/>
  <c r="D633" i="6"/>
  <c r="E633" i="6"/>
  <c r="F633" i="6"/>
  <c r="G633" i="6"/>
  <c r="N633" i="6"/>
  <c r="O633" i="6"/>
  <c r="A634" i="6"/>
  <c r="B634" i="6"/>
  <c r="C634" i="6"/>
  <c r="D634" i="6"/>
  <c r="E634" i="6"/>
  <c r="F634" i="6"/>
  <c r="G634" i="6"/>
  <c r="N634" i="6"/>
  <c r="O634" i="6"/>
  <c r="A635" i="6"/>
  <c r="B635" i="6"/>
  <c r="C635" i="6"/>
  <c r="D635" i="6"/>
  <c r="E635" i="6"/>
  <c r="F635" i="6"/>
  <c r="G635" i="6"/>
  <c r="N635" i="6"/>
  <c r="O635" i="6"/>
  <c r="A636" i="6"/>
  <c r="B636" i="6"/>
  <c r="C636" i="6"/>
  <c r="D636" i="6"/>
  <c r="E636" i="6"/>
  <c r="F636" i="6"/>
  <c r="G636" i="6"/>
  <c r="N636" i="6"/>
  <c r="O636" i="6"/>
  <c r="A637" i="6"/>
  <c r="B637" i="6"/>
  <c r="C637" i="6"/>
  <c r="D637" i="6"/>
  <c r="E637" i="6"/>
  <c r="F637" i="6"/>
  <c r="G637" i="6"/>
  <c r="N637" i="6"/>
  <c r="O637" i="6"/>
  <c r="A638" i="6"/>
  <c r="B638" i="6"/>
  <c r="C638" i="6"/>
  <c r="D638" i="6"/>
  <c r="E638" i="6"/>
  <c r="F638" i="6"/>
  <c r="G638" i="6"/>
  <c r="N638" i="6"/>
  <c r="O638" i="6"/>
  <c r="A639" i="6"/>
  <c r="B639" i="6"/>
  <c r="C639" i="6"/>
  <c r="D639" i="6"/>
  <c r="E639" i="6"/>
  <c r="F639" i="6"/>
  <c r="G639" i="6"/>
  <c r="N639" i="6"/>
  <c r="O639" i="6"/>
  <c r="A640" i="6"/>
  <c r="B640" i="6"/>
  <c r="C640" i="6"/>
  <c r="D640" i="6"/>
  <c r="E640" i="6"/>
  <c r="F640" i="6"/>
  <c r="G640" i="6"/>
  <c r="N640" i="6"/>
  <c r="O640" i="6"/>
  <c r="A641" i="6"/>
  <c r="B641" i="6"/>
  <c r="C641" i="6"/>
  <c r="D641" i="6"/>
  <c r="E641" i="6"/>
  <c r="F641" i="6"/>
  <c r="G641" i="6"/>
  <c r="N641" i="6"/>
  <c r="O641" i="6"/>
  <c r="A642" i="6"/>
  <c r="B642" i="6"/>
  <c r="C642" i="6"/>
  <c r="D642" i="6"/>
  <c r="E642" i="6"/>
  <c r="F642" i="6"/>
  <c r="G642" i="6"/>
  <c r="N642" i="6"/>
  <c r="O642" i="6"/>
  <c r="A643" i="6"/>
  <c r="B643" i="6"/>
  <c r="C643" i="6"/>
  <c r="D643" i="6"/>
  <c r="E643" i="6"/>
  <c r="F643" i="6"/>
  <c r="G643" i="6"/>
  <c r="N643" i="6"/>
  <c r="O643" i="6"/>
  <c r="A644" i="6"/>
  <c r="B644" i="6"/>
  <c r="C644" i="6"/>
  <c r="D644" i="6"/>
  <c r="E644" i="6"/>
  <c r="F644" i="6"/>
  <c r="G644" i="6"/>
  <c r="N644" i="6"/>
  <c r="O644" i="6"/>
  <c r="A645" i="6"/>
  <c r="B645" i="6"/>
  <c r="C645" i="6"/>
  <c r="D645" i="6"/>
  <c r="E645" i="6"/>
  <c r="F645" i="6"/>
  <c r="G645" i="6"/>
  <c r="N645" i="6"/>
  <c r="O645" i="6"/>
  <c r="A646" i="6"/>
  <c r="B646" i="6"/>
  <c r="C646" i="6"/>
  <c r="D646" i="6"/>
  <c r="E646" i="6"/>
  <c r="F646" i="6"/>
  <c r="G646" i="6"/>
  <c r="N646" i="6"/>
  <c r="O646" i="6"/>
  <c r="A647" i="6"/>
  <c r="B647" i="6"/>
  <c r="C647" i="6"/>
  <c r="D647" i="6"/>
  <c r="E647" i="6"/>
  <c r="F647" i="6"/>
  <c r="G647" i="6"/>
  <c r="N647" i="6"/>
  <c r="O647" i="6"/>
  <c r="A648" i="6"/>
  <c r="B648" i="6"/>
  <c r="C648" i="6"/>
  <c r="D648" i="6"/>
  <c r="E648" i="6"/>
  <c r="F648" i="6"/>
  <c r="G648" i="6"/>
  <c r="N648" i="6"/>
  <c r="O648" i="6"/>
  <c r="A649" i="6"/>
  <c r="B649" i="6"/>
  <c r="C649" i="6"/>
  <c r="D649" i="6"/>
  <c r="E649" i="6"/>
  <c r="F649" i="6"/>
  <c r="G649" i="6"/>
  <c r="N649" i="6"/>
  <c r="O649" i="6"/>
  <c r="A650" i="6"/>
  <c r="B650" i="6"/>
  <c r="C650" i="6"/>
  <c r="D650" i="6"/>
  <c r="E650" i="6"/>
  <c r="F650" i="6"/>
  <c r="G650" i="6"/>
  <c r="N650" i="6"/>
  <c r="O650" i="6"/>
  <c r="A651" i="6"/>
  <c r="B651" i="6"/>
  <c r="C651" i="6"/>
  <c r="D651" i="6"/>
  <c r="E651" i="6"/>
  <c r="F651" i="6"/>
  <c r="G651" i="6"/>
  <c r="N651" i="6"/>
  <c r="O651" i="6"/>
  <c r="A657" i="6"/>
  <c r="B657" i="6"/>
  <c r="C657" i="6"/>
  <c r="D657" i="6"/>
  <c r="E657" i="6"/>
  <c r="F657" i="6"/>
  <c r="G657" i="6"/>
  <c r="N657" i="6"/>
  <c r="O657" i="6"/>
  <c r="A658" i="6"/>
  <c r="B658" i="6"/>
  <c r="C658" i="6"/>
  <c r="D658" i="6"/>
  <c r="E658" i="6"/>
  <c r="F658" i="6"/>
  <c r="G658" i="6"/>
  <c r="N658" i="6"/>
  <c r="O658" i="6"/>
  <c r="A659" i="6"/>
  <c r="B659" i="6"/>
  <c r="C659" i="6"/>
  <c r="D659" i="6"/>
  <c r="E659" i="6"/>
  <c r="F659" i="6"/>
  <c r="G659" i="6"/>
  <c r="N659" i="6"/>
  <c r="O659" i="6"/>
  <c r="A660" i="6"/>
  <c r="B660" i="6"/>
  <c r="C660" i="6"/>
  <c r="D660" i="6"/>
  <c r="E660" i="6"/>
  <c r="F660" i="6"/>
  <c r="G660" i="6"/>
  <c r="N660" i="6"/>
  <c r="O660" i="6"/>
  <c r="A661" i="6"/>
  <c r="B661" i="6"/>
  <c r="C661" i="6"/>
  <c r="D661" i="6"/>
  <c r="E661" i="6"/>
  <c r="F661" i="6"/>
  <c r="G661" i="6"/>
  <c r="N661" i="6"/>
  <c r="O661" i="6"/>
  <c r="A662" i="6"/>
  <c r="B662" i="6"/>
  <c r="C662" i="6"/>
  <c r="D662" i="6"/>
  <c r="E662" i="6"/>
  <c r="F662" i="6"/>
  <c r="G662" i="6"/>
  <c r="N662" i="6"/>
  <c r="O662" i="6"/>
  <c r="A663" i="6"/>
  <c r="B663" i="6"/>
  <c r="C663" i="6"/>
  <c r="D663" i="6"/>
  <c r="E663" i="6"/>
  <c r="F663" i="6"/>
  <c r="G663" i="6"/>
  <c r="N663" i="6"/>
  <c r="O663" i="6"/>
  <c r="A664" i="6"/>
  <c r="B664" i="6"/>
  <c r="C664" i="6"/>
  <c r="D664" i="6"/>
  <c r="E664" i="6"/>
  <c r="F664" i="6"/>
  <c r="G664" i="6"/>
  <c r="N664" i="6"/>
  <c r="O664" i="6"/>
  <c r="A665" i="6"/>
  <c r="B665" i="6"/>
  <c r="C665" i="6"/>
  <c r="D665" i="6"/>
  <c r="E665" i="6"/>
  <c r="F665" i="6"/>
  <c r="G665" i="6"/>
  <c r="N665" i="6"/>
  <c r="O665" i="6"/>
  <c r="A666" i="6"/>
  <c r="B666" i="6"/>
  <c r="C666" i="6"/>
  <c r="D666" i="6"/>
  <c r="E666" i="6"/>
  <c r="F666" i="6"/>
  <c r="G666" i="6"/>
  <c r="N666" i="6"/>
  <c r="O666" i="6"/>
  <c r="A667" i="6"/>
  <c r="B667" i="6"/>
  <c r="C667" i="6"/>
  <c r="D667" i="6"/>
  <c r="E667" i="6"/>
  <c r="F667" i="6"/>
  <c r="G667" i="6"/>
  <c r="N667" i="6"/>
  <c r="O667" i="6"/>
  <c r="A668" i="6"/>
  <c r="B668" i="6"/>
  <c r="C668" i="6"/>
  <c r="D668" i="6"/>
  <c r="E668" i="6"/>
  <c r="F668" i="6"/>
  <c r="G668" i="6"/>
  <c r="N668" i="6"/>
  <c r="O668" i="6"/>
  <c r="A669" i="6"/>
  <c r="B669" i="6"/>
  <c r="C669" i="6"/>
  <c r="D669" i="6"/>
  <c r="E669" i="6"/>
  <c r="F669" i="6"/>
  <c r="G669" i="6"/>
  <c r="N669" i="6"/>
  <c r="O669" i="6"/>
  <c r="A670" i="6"/>
  <c r="B670" i="6"/>
  <c r="C670" i="6"/>
  <c r="D670" i="6"/>
  <c r="E670" i="6"/>
  <c r="F670" i="6"/>
  <c r="G670" i="6"/>
  <c r="N670" i="6"/>
  <c r="O670" i="6"/>
  <c r="A671" i="6"/>
  <c r="B671" i="6"/>
  <c r="C671" i="6"/>
  <c r="D671" i="6"/>
  <c r="E671" i="6"/>
  <c r="F671" i="6"/>
  <c r="G671" i="6"/>
  <c r="N671" i="6"/>
  <c r="O671" i="6"/>
  <c r="A672" i="6"/>
  <c r="B672" i="6"/>
  <c r="C672" i="6"/>
  <c r="D672" i="6"/>
  <c r="E672" i="6"/>
  <c r="F672" i="6"/>
  <c r="G672" i="6"/>
  <c r="N672" i="6"/>
  <c r="O672" i="6"/>
  <c r="A673" i="6"/>
  <c r="B673" i="6"/>
  <c r="C673" i="6"/>
  <c r="D673" i="6"/>
  <c r="E673" i="6"/>
  <c r="F673" i="6"/>
  <c r="G673" i="6"/>
  <c r="N673" i="6"/>
  <c r="O673" i="6"/>
  <c r="A674" i="6"/>
  <c r="B674" i="6"/>
  <c r="C674" i="6"/>
  <c r="D674" i="6"/>
  <c r="E674" i="6"/>
  <c r="F674" i="6"/>
  <c r="G674" i="6"/>
  <c r="N674" i="6"/>
  <c r="O674" i="6"/>
  <c r="A675" i="6"/>
  <c r="B675" i="6"/>
  <c r="C675" i="6"/>
  <c r="D675" i="6"/>
  <c r="E675" i="6"/>
  <c r="F675" i="6"/>
  <c r="G675" i="6"/>
  <c r="N675" i="6"/>
  <c r="O675" i="6"/>
  <c r="A676" i="6"/>
  <c r="B676" i="6"/>
  <c r="C676" i="6"/>
  <c r="D676" i="6"/>
  <c r="E676" i="6"/>
  <c r="F676" i="6"/>
  <c r="G676" i="6"/>
  <c r="N676" i="6"/>
  <c r="O676" i="6"/>
  <c r="A677" i="6"/>
  <c r="B677" i="6"/>
  <c r="C677" i="6"/>
  <c r="D677" i="6"/>
  <c r="E677" i="6"/>
  <c r="F677" i="6"/>
  <c r="G677" i="6"/>
  <c r="N677" i="6"/>
  <c r="O677" i="6"/>
  <c r="A678" i="6"/>
  <c r="B678" i="6"/>
  <c r="C678" i="6"/>
  <c r="D678" i="6"/>
  <c r="E678" i="6"/>
  <c r="F678" i="6"/>
  <c r="G678" i="6"/>
  <c r="N678" i="6"/>
  <c r="O678" i="6"/>
  <c r="A679" i="6"/>
  <c r="B679" i="6"/>
  <c r="C679" i="6"/>
  <c r="D679" i="6"/>
  <c r="E679" i="6"/>
  <c r="F679" i="6"/>
  <c r="G679" i="6"/>
  <c r="N679" i="6"/>
  <c r="O679" i="6"/>
  <c r="A680" i="6"/>
  <c r="B680" i="6"/>
  <c r="C680" i="6"/>
  <c r="D680" i="6"/>
  <c r="E680" i="6"/>
  <c r="F680" i="6"/>
  <c r="G680" i="6"/>
  <c r="N680" i="6"/>
  <c r="O680" i="6"/>
  <c r="A681" i="6"/>
  <c r="B681" i="6"/>
  <c r="C681" i="6"/>
  <c r="D681" i="6"/>
  <c r="E681" i="6"/>
  <c r="F681" i="6"/>
  <c r="G681" i="6"/>
  <c r="N681" i="6"/>
  <c r="O681" i="6"/>
  <c r="A682" i="6"/>
  <c r="B682" i="6"/>
  <c r="C682" i="6"/>
  <c r="D682" i="6"/>
  <c r="E682" i="6"/>
  <c r="F682" i="6"/>
  <c r="G682" i="6"/>
  <c r="N682" i="6"/>
  <c r="O682" i="6"/>
  <c r="A683" i="6"/>
  <c r="B683" i="6"/>
  <c r="C683" i="6"/>
  <c r="D683" i="6"/>
  <c r="E683" i="6"/>
  <c r="F683" i="6"/>
  <c r="G683" i="6"/>
  <c r="N683" i="6"/>
  <c r="O683" i="6"/>
  <c r="A684" i="6"/>
  <c r="B684" i="6"/>
  <c r="C684" i="6"/>
  <c r="D684" i="6"/>
  <c r="E684" i="6"/>
  <c r="F684" i="6"/>
  <c r="G684" i="6"/>
  <c r="N684" i="6"/>
  <c r="O684" i="6"/>
  <c r="A685" i="6"/>
  <c r="B685" i="6"/>
  <c r="C685" i="6"/>
  <c r="D685" i="6"/>
  <c r="E685" i="6"/>
  <c r="F685" i="6"/>
  <c r="G685" i="6"/>
  <c r="N685" i="6"/>
  <c r="O685" i="6"/>
  <c r="H13" i="4" l="1"/>
  <c r="H13" i="3"/>
  <c r="H14" i="3"/>
  <c r="H14" i="5"/>
  <c r="J13" i="6"/>
  <c r="I13" i="6"/>
  <c r="J14" i="6"/>
  <c r="I14" i="6"/>
  <c r="H14" i="4"/>
  <c r="J12" i="6"/>
  <c r="I12" i="6"/>
  <c r="S13" i="6"/>
  <c r="H547" i="5"/>
  <c r="S547" i="5"/>
  <c r="H670" i="3"/>
  <c r="S670" i="3"/>
  <c r="H666" i="3"/>
  <c r="S666" i="3"/>
  <c r="H662" i="3"/>
  <c r="S662" i="3"/>
  <c r="H649" i="3"/>
  <c r="S649" i="3"/>
  <c r="H637" i="3"/>
  <c r="S637" i="3"/>
  <c r="H575" i="3"/>
  <c r="S575" i="3"/>
  <c r="H571" i="3"/>
  <c r="S571" i="3"/>
  <c r="H567" i="3"/>
  <c r="S567" i="3"/>
  <c r="H563" i="3"/>
  <c r="S563" i="3"/>
  <c r="H559" i="3"/>
  <c r="S559" i="3"/>
  <c r="H555" i="3"/>
  <c r="S555" i="3"/>
  <c r="H546" i="3"/>
  <c r="S546" i="3"/>
  <c r="H542" i="3"/>
  <c r="S542" i="3"/>
  <c r="H522" i="3"/>
  <c r="S522" i="3"/>
  <c r="H513" i="3"/>
  <c r="S513" i="3"/>
  <c r="H509" i="3"/>
  <c r="S509" i="3"/>
  <c r="H493" i="3"/>
  <c r="S493" i="3"/>
  <c r="H489" i="3"/>
  <c r="S489" i="3"/>
  <c r="H480" i="3"/>
  <c r="S480" i="3"/>
  <c r="H464" i="3"/>
  <c r="S464" i="3"/>
  <c r="H439" i="3"/>
  <c r="S439" i="3"/>
  <c r="H435" i="3"/>
  <c r="S435" i="3"/>
  <c r="H431" i="3"/>
  <c r="S431" i="3"/>
  <c r="H427" i="3"/>
  <c r="S427" i="3"/>
  <c r="H423" i="3"/>
  <c r="S423" i="3"/>
  <c r="H419" i="3"/>
  <c r="S419" i="3"/>
  <c r="H386" i="3"/>
  <c r="S386" i="3"/>
  <c r="H377" i="3"/>
  <c r="S377" i="3"/>
  <c r="H373" i="3"/>
  <c r="S373" i="3"/>
  <c r="H369" i="3"/>
  <c r="S369" i="3"/>
  <c r="H365" i="3"/>
  <c r="S365" i="3"/>
  <c r="H361" i="3"/>
  <c r="S361" i="3"/>
  <c r="H357" i="3"/>
  <c r="S357" i="3"/>
  <c r="H353" i="3"/>
  <c r="S353" i="3"/>
  <c r="H344" i="3"/>
  <c r="S344" i="3"/>
  <c r="H328" i="3"/>
  <c r="S328" i="3"/>
  <c r="H324" i="3"/>
  <c r="S324" i="3"/>
  <c r="H320" i="3"/>
  <c r="S320" i="3"/>
  <c r="H311" i="3"/>
  <c r="S311" i="3"/>
  <c r="H307" i="3"/>
  <c r="S307" i="3"/>
  <c r="H299" i="3"/>
  <c r="S299" i="3"/>
  <c r="H295" i="3"/>
  <c r="S295" i="3"/>
  <c r="H291" i="3"/>
  <c r="S291" i="3"/>
  <c r="H287" i="3"/>
  <c r="S287" i="3"/>
  <c r="H270" i="3"/>
  <c r="S270" i="3"/>
  <c r="H266" i="3"/>
  <c r="S266" i="3"/>
  <c r="H262" i="3"/>
  <c r="S262" i="3"/>
  <c r="H258" i="3"/>
  <c r="S258" i="3"/>
  <c r="H241" i="3"/>
  <c r="S241" i="3"/>
  <c r="H237" i="3"/>
  <c r="S237" i="3"/>
  <c r="H233" i="3"/>
  <c r="S233" i="3"/>
  <c r="H225" i="3"/>
  <c r="S225" i="3"/>
  <c r="H221" i="3"/>
  <c r="S221" i="3"/>
  <c r="H217" i="3"/>
  <c r="S217" i="3"/>
  <c r="H196" i="3"/>
  <c r="S196" i="3"/>
  <c r="H192" i="3"/>
  <c r="S192" i="3"/>
  <c r="H188" i="3"/>
  <c r="S188" i="3"/>
  <c r="H184" i="3"/>
  <c r="S184" i="3"/>
  <c r="H167" i="3"/>
  <c r="S167" i="3"/>
  <c r="H163" i="3"/>
  <c r="S163" i="3"/>
  <c r="H159" i="3"/>
  <c r="S159" i="3"/>
  <c r="H155" i="3"/>
  <c r="S155" i="3"/>
  <c r="H151" i="3"/>
  <c r="S151" i="3"/>
  <c r="H126" i="3"/>
  <c r="S126" i="3"/>
  <c r="H118" i="3"/>
  <c r="S118" i="3"/>
  <c r="H114" i="3"/>
  <c r="S114" i="3"/>
  <c r="H105" i="3"/>
  <c r="S105" i="3"/>
  <c r="H101" i="3"/>
  <c r="S101" i="3"/>
  <c r="H81" i="3"/>
  <c r="S81" i="3"/>
  <c r="H72" i="3"/>
  <c r="S72" i="3"/>
  <c r="H52" i="3"/>
  <c r="S52" i="3"/>
  <c r="H48" i="3"/>
  <c r="S48" i="3"/>
  <c r="H27" i="3"/>
  <c r="S27" i="3"/>
  <c r="K683" i="5"/>
  <c r="L683" i="5"/>
  <c r="L679" i="5"/>
  <c r="K679" i="5"/>
  <c r="L675" i="5"/>
  <c r="K675" i="5"/>
  <c r="L671" i="5"/>
  <c r="K671" i="5"/>
  <c r="L650" i="5"/>
  <c r="K650" i="5"/>
  <c r="L646" i="5"/>
  <c r="K646" i="5"/>
  <c r="L642" i="5"/>
  <c r="K642" i="5"/>
  <c r="K630" i="5"/>
  <c r="L630" i="5"/>
  <c r="L626" i="5"/>
  <c r="K626" i="5"/>
  <c r="K601" i="5"/>
  <c r="L601" i="5"/>
  <c r="L597" i="5"/>
  <c r="K597" i="5"/>
  <c r="L580" i="5"/>
  <c r="K580" i="5"/>
  <c r="L576" i="5"/>
  <c r="K576" i="5"/>
  <c r="K568" i="5"/>
  <c r="L568" i="5"/>
  <c r="L564" i="5"/>
  <c r="K564" i="5"/>
  <c r="L560" i="5"/>
  <c r="K560" i="5"/>
  <c r="K556" i="5"/>
  <c r="L556" i="5"/>
  <c r="L547" i="5"/>
  <c r="K547" i="5"/>
  <c r="L539" i="5"/>
  <c r="K539" i="5"/>
  <c r="L523" i="5"/>
  <c r="K523" i="5"/>
  <c r="L510" i="5"/>
  <c r="K510" i="5"/>
  <c r="L502" i="5"/>
  <c r="K502" i="5"/>
  <c r="K498" i="5"/>
  <c r="L498" i="5"/>
  <c r="L494" i="5"/>
  <c r="K494" i="5"/>
  <c r="K490" i="5"/>
  <c r="L490" i="5"/>
  <c r="L481" i="5"/>
  <c r="K481" i="5"/>
  <c r="L477" i="5"/>
  <c r="K477" i="5"/>
  <c r="L473" i="5"/>
  <c r="K473" i="5"/>
  <c r="L469" i="5"/>
  <c r="K469" i="5"/>
  <c r="L465" i="5"/>
  <c r="K465" i="5"/>
  <c r="L453" i="5"/>
  <c r="K453" i="5"/>
  <c r="L444" i="5"/>
  <c r="K444" i="5"/>
  <c r="K440" i="5"/>
  <c r="L440" i="5"/>
  <c r="L436" i="5"/>
  <c r="K436" i="5"/>
  <c r="K432" i="5"/>
  <c r="L432" i="5"/>
  <c r="L428" i="5"/>
  <c r="K428" i="5"/>
  <c r="L424" i="5"/>
  <c r="K424" i="5"/>
  <c r="L420" i="5"/>
  <c r="K420" i="5"/>
  <c r="L411" i="5"/>
  <c r="K411" i="5"/>
  <c r="L407" i="5"/>
  <c r="K407" i="5"/>
  <c r="K403" i="5"/>
  <c r="L403" i="5"/>
  <c r="K399" i="5"/>
  <c r="L399" i="5"/>
  <c r="L395" i="5"/>
  <c r="K395" i="5"/>
  <c r="L391" i="5"/>
  <c r="K391" i="5"/>
  <c r="K387" i="5"/>
  <c r="L387" i="5"/>
  <c r="L378" i="5"/>
  <c r="K378" i="5"/>
  <c r="L366" i="5"/>
  <c r="K366" i="5"/>
  <c r="L362" i="5"/>
  <c r="K362" i="5"/>
  <c r="L358" i="5"/>
  <c r="K358" i="5"/>
  <c r="L354" i="5"/>
  <c r="K354" i="5"/>
  <c r="L341" i="5"/>
  <c r="K341" i="5"/>
  <c r="L337" i="5"/>
  <c r="K337" i="5"/>
  <c r="L304" i="5"/>
  <c r="K304" i="5"/>
  <c r="L296" i="5"/>
  <c r="K296" i="5"/>
  <c r="K292" i="5"/>
  <c r="L292" i="5"/>
  <c r="L284" i="5"/>
  <c r="K284" i="5"/>
  <c r="L255" i="5"/>
  <c r="K255" i="5"/>
  <c r="L251" i="5"/>
  <c r="K251" i="5"/>
  <c r="L242" i="5"/>
  <c r="K242" i="5"/>
  <c r="L238" i="5"/>
  <c r="K238" i="5"/>
  <c r="K234" i="5"/>
  <c r="L234" i="5"/>
  <c r="K230" i="5"/>
  <c r="L230" i="5"/>
  <c r="L226" i="5"/>
  <c r="K226" i="5"/>
  <c r="L222" i="5"/>
  <c r="K222" i="5"/>
  <c r="K218" i="5"/>
  <c r="L218" i="5"/>
  <c r="L201" i="5"/>
  <c r="K201" i="5"/>
  <c r="L193" i="5"/>
  <c r="K193" i="5"/>
  <c r="L189" i="5"/>
  <c r="K189" i="5"/>
  <c r="L185" i="5"/>
  <c r="K185" i="5"/>
  <c r="K181" i="5"/>
  <c r="L181" i="5"/>
  <c r="L172" i="5"/>
  <c r="K172" i="5"/>
  <c r="L168" i="5"/>
  <c r="K168" i="5"/>
  <c r="L164" i="5"/>
  <c r="K164" i="5"/>
  <c r="L139" i="5"/>
  <c r="K139" i="5"/>
  <c r="L135" i="5"/>
  <c r="K135" i="5"/>
  <c r="L131" i="5"/>
  <c r="K131" i="5"/>
  <c r="L119" i="5"/>
  <c r="K119" i="5"/>
  <c r="L115" i="5"/>
  <c r="K115" i="5"/>
  <c r="L106" i="5"/>
  <c r="K106" i="5"/>
  <c r="K102" i="5"/>
  <c r="L102" i="5"/>
  <c r="L98" i="5"/>
  <c r="K98" i="5"/>
  <c r="K94" i="5"/>
  <c r="L94" i="5"/>
  <c r="L57" i="5"/>
  <c r="K57" i="5"/>
  <c r="L53" i="5"/>
  <c r="K53" i="5"/>
  <c r="L45" i="5"/>
  <c r="K45" i="5"/>
  <c r="K36" i="5"/>
  <c r="L36" i="5"/>
  <c r="K32" i="5"/>
  <c r="L32" i="5"/>
  <c r="K24" i="5"/>
  <c r="L24" i="5"/>
  <c r="K20" i="5"/>
  <c r="L20" i="5"/>
  <c r="S571" i="6"/>
  <c r="J571" i="6"/>
  <c r="M571" i="6" s="1"/>
  <c r="H571" i="6"/>
  <c r="S567" i="6"/>
  <c r="H567" i="6"/>
  <c r="J567" i="6"/>
  <c r="M567" i="6" s="1"/>
  <c r="S542" i="6"/>
  <c r="J542" i="6"/>
  <c r="M542" i="6" s="1"/>
  <c r="H542" i="6"/>
  <c r="S530" i="6"/>
  <c r="J530" i="6"/>
  <c r="M530" i="6" s="1"/>
  <c r="H530" i="6"/>
  <c r="S526" i="6"/>
  <c r="H526" i="6"/>
  <c r="J526" i="6"/>
  <c r="M526" i="6" s="1"/>
  <c r="J513" i="6"/>
  <c r="M513" i="6" s="1"/>
  <c r="S513" i="6"/>
  <c r="H513" i="6"/>
  <c r="S468" i="6"/>
  <c r="H468" i="6"/>
  <c r="J468" i="6"/>
  <c r="M468" i="6" s="1"/>
  <c r="S460" i="6"/>
  <c r="J460" i="6"/>
  <c r="M460" i="6" s="1"/>
  <c r="H460" i="6"/>
  <c r="S456" i="6"/>
  <c r="J456" i="6"/>
  <c r="M456" i="6" s="1"/>
  <c r="H456" i="6"/>
  <c r="H427" i="6"/>
  <c r="S427" i="6"/>
  <c r="J427" i="6"/>
  <c r="M427" i="6" s="1"/>
  <c r="S423" i="6"/>
  <c r="H423" i="6"/>
  <c r="J423" i="6"/>
  <c r="M423" i="6" s="1"/>
  <c r="S398" i="6"/>
  <c r="J398" i="6"/>
  <c r="M398" i="6" s="1"/>
  <c r="H398" i="6"/>
  <c r="S390" i="6"/>
  <c r="J390" i="6"/>
  <c r="M390" i="6" s="1"/>
  <c r="H390" i="6"/>
  <c r="S373" i="6"/>
  <c r="H373" i="6"/>
  <c r="J373" i="6"/>
  <c r="M373" i="6" s="1"/>
  <c r="J369" i="6"/>
  <c r="M369" i="6" s="1"/>
  <c r="S369" i="6"/>
  <c r="H369" i="6"/>
  <c r="S361" i="6"/>
  <c r="J361" i="6"/>
  <c r="M361" i="6" s="1"/>
  <c r="H361" i="6"/>
  <c r="S357" i="6"/>
  <c r="H357" i="6"/>
  <c r="J357" i="6"/>
  <c r="M357" i="6" s="1"/>
  <c r="S311" i="6"/>
  <c r="H311" i="6"/>
  <c r="J311" i="6"/>
  <c r="M311" i="6" s="1"/>
  <c r="S274" i="6"/>
  <c r="J274" i="6"/>
  <c r="M274" i="6" s="1"/>
  <c r="H274" i="6"/>
  <c r="S270" i="6"/>
  <c r="H270" i="6"/>
  <c r="J270" i="6"/>
  <c r="M270" i="6" s="1"/>
  <c r="S237" i="6"/>
  <c r="H237" i="6"/>
  <c r="J237" i="6"/>
  <c r="M237" i="6" s="1"/>
  <c r="J225" i="6"/>
  <c r="M225" i="6" s="1"/>
  <c r="S225" i="6"/>
  <c r="H225" i="6"/>
  <c r="S217" i="6"/>
  <c r="J217" i="6"/>
  <c r="M217" i="6" s="1"/>
  <c r="H217" i="6"/>
  <c r="S208" i="6"/>
  <c r="J208" i="6"/>
  <c r="M208" i="6" s="1"/>
  <c r="H208" i="6"/>
  <c r="S192" i="6"/>
  <c r="J192" i="6"/>
  <c r="M192" i="6" s="1"/>
  <c r="H192" i="6"/>
  <c r="S184" i="6"/>
  <c r="H184" i="6"/>
  <c r="J184" i="6"/>
  <c r="M184" i="6" s="1"/>
  <c r="S175" i="6"/>
  <c r="H175" i="6"/>
  <c r="J175" i="6"/>
  <c r="M175" i="6" s="1"/>
  <c r="S159" i="6"/>
  <c r="J159" i="6"/>
  <c r="M159" i="6" s="1"/>
  <c r="H159" i="6"/>
  <c r="S155" i="6"/>
  <c r="H155" i="6"/>
  <c r="J155" i="6"/>
  <c r="M155" i="6" s="1"/>
  <c r="J134" i="6"/>
  <c r="M134" i="6" s="1"/>
  <c r="H134" i="6"/>
  <c r="S134" i="6"/>
  <c r="S130" i="6"/>
  <c r="H130" i="6"/>
  <c r="J130" i="6"/>
  <c r="M130" i="6" s="1"/>
  <c r="S97" i="6"/>
  <c r="J97" i="6"/>
  <c r="M97" i="6" s="1"/>
  <c r="H97" i="6"/>
  <c r="H52" i="6"/>
  <c r="S52" i="6"/>
  <c r="J52" i="6"/>
  <c r="M52" i="6" s="1"/>
  <c r="S48" i="6"/>
  <c r="H48" i="6"/>
  <c r="J48" i="6"/>
  <c r="M48" i="6" s="1"/>
  <c r="J35" i="6"/>
  <c r="M35" i="6" s="1"/>
  <c r="S35" i="6"/>
  <c r="H35" i="6"/>
  <c r="J23" i="6"/>
  <c r="M23" i="6" s="1"/>
  <c r="S23" i="6"/>
  <c r="H23" i="6"/>
  <c r="J19" i="6"/>
  <c r="M19" i="6" s="1"/>
  <c r="S19" i="6"/>
  <c r="H19" i="6"/>
  <c r="L683" i="3"/>
  <c r="K683" i="3"/>
  <c r="L617" i="3"/>
  <c r="K617" i="3"/>
  <c r="L613" i="3"/>
  <c r="K613" i="3"/>
  <c r="L609" i="3"/>
  <c r="K609" i="3"/>
  <c r="L601" i="3"/>
  <c r="K601" i="3"/>
  <c r="L597" i="3"/>
  <c r="K597" i="3"/>
  <c r="L580" i="3"/>
  <c r="K580" i="3"/>
  <c r="L576" i="3"/>
  <c r="K576" i="3"/>
  <c r="L572" i="3"/>
  <c r="K572" i="3"/>
  <c r="L568" i="3"/>
  <c r="K568" i="3"/>
  <c r="L564" i="3"/>
  <c r="K564" i="3"/>
  <c r="L560" i="3"/>
  <c r="K560" i="3"/>
  <c r="L531" i="3"/>
  <c r="K531" i="3"/>
  <c r="L527" i="3"/>
  <c r="K527" i="3"/>
  <c r="L477" i="3"/>
  <c r="K477" i="3"/>
  <c r="L411" i="3"/>
  <c r="K411" i="3"/>
  <c r="L407" i="3"/>
  <c r="K407" i="3"/>
  <c r="L403" i="3"/>
  <c r="K403" i="3"/>
  <c r="K399" i="3"/>
  <c r="L399" i="3"/>
  <c r="K391" i="3"/>
  <c r="L391" i="3"/>
  <c r="K387" i="3"/>
  <c r="L387" i="3"/>
  <c r="K378" i="3"/>
  <c r="L378" i="3"/>
  <c r="K358" i="3"/>
  <c r="L358" i="3"/>
  <c r="K345" i="3"/>
  <c r="L345" i="3"/>
  <c r="K341" i="3"/>
  <c r="L341" i="3"/>
  <c r="K308" i="3"/>
  <c r="L308" i="3"/>
  <c r="K304" i="3"/>
  <c r="L304" i="3"/>
  <c r="K271" i="3"/>
  <c r="L271" i="3"/>
  <c r="K255" i="3"/>
  <c r="L255" i="3"/>
  <c r="K230" i="3"/>
  <c r="L230" i="3"/>
  <c r="K209" i="3"/>
  <c r="L209" i="3"/>
  <c r="K205" i="3"/>
  <c r="L205" i="3"/>
  <c r="K201" i="3"/>
  <c r="L201" i="3"/>
  <c r="K197" i="3"/>
  <c r="L197" i="3"/>
  <c r="K193" i="3"/>
  <c r="L193" i="3"/>
  <c r="K185" i="3"/>
  <c r="L185" i="3"/>
  <c r="K181" i="3"/>
  <c r="L181" i="3"/>
  <c r="K172" i="3"/>
  <c r="L172" i="3"/>
  <c r="K131" i="3"/>
  <c r="L131" i="3"/>
  <c r="K127" i="3"/>
  <c r="L127" i="3"/>
  <c r="K69" i="3"/>
  <c r="L69" i="3"/>
  <c r="K65" i="3"/>
  <c r="L65" i="3"/>
  <c r="K53" i="3"/>
  <c r="L53" i="3"/>
  <c r="K49" i="3"/>
  <c r="L49" i="3"/>
  <c r="L24" i="3"/>
  <c r="K24" i="3"/>
  <c r="H667" i="4"/>
  <c r="S667" i="4"/>
  <c r="H659" i="4"/>
  <c r="S659" i="4"/>
  <c r="H638" i="4"/>
  <c r="S638" i="4"/>
  <c r="H634" i="4"/>
  <c r="S634" i="4"/>
  <c r="H630" i="4"/>
  <c r="S630" i="4"/>
  <c r="H626" i="4"/>
  <c r="S626" i="4"/>
  <c r="H613" i="4"/>
  <c r="S613" i="4"/>
  <c r="H609" i="4"/>
  <c r="S609" i="4"/>
  <c r="H605" i="4"/>
  <c r="S605" i="4"/>
  <c r="H601" i="4"/>
  <c r="S601" i="4"/>
  <c r="H597" i="4"/>
  <c r="S597" i="4"/>
  <c r="H593" i="4"/>
  <c r="S593" i="4"/>
  <c r="H589" i="4"/>
  <c r="S589" i="4"/>
  <c r="H568" i="4"/>
  <c r="S568" i="4"/>
  <c r="H560" i="4"/>
  <c r="S560" i="4"/>
  <c r="H556" i="4"/>
  <c r="S556" i="4"/>
  <c r="H547" i="4"/>
  <c r="S547" i="4"/>
  <c r="H543" i="4"/>
  <c r="S543" i="4"/>
  <c r="H539" i="4"/>
  <c r="S539" i="4"/>
  <c r="H461" i="4"/>
  <c r="S461" i="4"/>
  <c r="H457" i="4"/>
  <c r="S457" i="4"/>
  <c r="H453" i="4"/>
  <c r="S453" i="4"/>
  <c r="H444" i="4"/>
  <c r="S444" i="4"/>
  <c r="H436" i="4"/>
  <c r="S436" i="4"/>
  <c r="H432" i="4"/>
  <c r="S432" i="4"/>
  <c r="H424" i="4"/>
  <c r="S424" i="4"/>
  <c r="H420" i="4"/>
  <c r="S420" i="4"/>
  <c r="H411" i="4"/>
  <c r="S411" i="4"/>
  <c r="H399" i="4"/>
  <c r="S399" i="4"/>
  <c r="H374" i="4"/>
  <c r="S374" i="4"/>
  <c r="H370" i="4"/>
  <c r="S370" i="4"/>
  <c r="H362" i="4"/>
  <c r="S362" i="4"/>
  <c r="H358" i="4"/>
  <c r="S358" i="4"/>
  <c r="H345" i="4"/>
  <c r="S345" i="4"/>
  <c r="H341" i="4"/>
  <c r="S341" i="4"/>
  <c r="H337" i="4"/>
  <c r="S337" i="4"/>
  <c r="H333" i="4"/>
  <c r="S333" i="4"/>
  <c r="H329" i="4"/>
  <c r="S329" i="4"/>
  <c r="H308" i="4"/>
  <c r="S308" i="4"/>
  <c r="H296" i="4"/>
  <c r="S296" i="4"/>
  <c r="H288" i="4"/>
  <c r="S288" i="4"/>
  <c r="H284" i="4"/>
  <c r="S284" i="4"/>
  <c r="H271" i="4"/>
  <c r="S271" i="4"/>
  <c r="H242" i="4"/>
  <c r="S242" i="4"/>
  <c r="H238" i="4"/>
  <c r="S238" i="4"/>
  <c r="H234" i="4"/>
  <c r="S234" i="4"/>
  <c r="H230" i="4"/>
  <c r="S230" i="4"/>
  <c r="H222" i="4"/>
  <c r="S222" i="4"/>
  <c r="H218" i="4"/>
  <c r="S218" i="4"/>
  <c r="H201" i="4"/>
  <c r="S201" i="4"/>
  <c r="H156" i="4"/>
  <c r="S156" i="4"/>
  <c r="H152" i="4"/>
  <c r="S152" i="4"/>
  <c r="H148" i="4"/>
  <c r="S148" i="4"/>
  <c r="H135" i="4"/>
  <c r="S135" i="4"/>
  <c r="H663" i="5"/>
  <c r="S663" i="5"/>
  <c r="H659" i="5"/>
  <c r="S659" i="5"/>
  <c r="H642" i="5"/>
  <c r="S642" i="5"/>
  <c r="H684" i="3"/>
  <c r="S684" i="3"/>
  <c r="H676" i="3"/>
  <c r="S676" i="3"/>
  <c r="H668" i="3"/>
  <c r="S668" i="3"/>
  <c r="H664" i="3"/>
  <c r="S664" i="3"/>
  <c r="H660" i="3"/>
  <c r="S660" i="3"/>
  <c r="H647" i="3"/>
  <c r="S647" i="3"/>
  <c r="H627" i="3"/>
  <c r="S627" i="3"/>
  <c r="H614" i="3"/>
  <c r="S614" i="3"/>
  <c r="H610" i="3"/>
  <c r="S610" i="3"/>
  <c r="H606" i="3"/>
  <c r="S606" i="3"/>
  <c r="H598" i="3"/>
  <c r="S598" i="3"/>
  <c r="H594" i="3"/>
  <c r="S594" i="3"/>
  <c r="H590" i="3"/>
  <c r="S590" i="3"/>
  <c r="H581" i="3"/>
  <c r="S581" i="3"/>
  <c r="H577" i="3"/>
  <c r="S577" i="3"/>
  <c r="H536" i="3"/>
  <c r="S536" i="3"/>
  <c r="H532" i="3"/>
  <c r="S532" i="3"/>
  <c r="H528" i="3"/>
  <c r="S528" i="3"/>
  <c r="H499" i="3"/>
  <c r="S499" i="3"/>
  <c r="H495" i="3"/>
  <c r="S495" i="3"/>
  <c r="H470" i="3"/>
  <c r="S470" i="3"/>
  <c r="H466" i="3"/>
  <c r="S466" i="3"/>
  <c r="H462" i="3"/>
  <c r="S462" i="3"/>
  <c r="H458" i="3"/>
  <c r="S458" i="3"/>
  <c r="H454" i="3"/>
  <c r="S454" i="3"/>
  <c r="H433" i="3"/>
  <c r="S433" i="3"/>
  <c r="H429" i="3"/>
  <c r="S429" i="3"/>
  <c r="H425" i="3"/>
  <c r="S425" i="3"/>
  <c r="H421" i="3"/>
  <c r="S421" i="3"/>
  <c r="H412" i="3"/>
  <c r="S412" i="3"/>
  <c r="H408" i="3"/>
  <c r="S408" i="3"/>
  <c r="H404" i="3"/>
  <c r="S404" i="3"/>
  <c r="H396" i="3"/>
  <c r="S396" i="3"/>
  <c r="H392" i="3"/>
  <c r="S392" i="3"/>
  <c r="H363" i="3"/>
  <c r="S363" i="3"/>
  <c r="H359" i="3"/>
  <c r="S359" i="3"/>
  <c r="H355" i="3"/>
  <c r="S355" i="3"/>
  <c r="H309" i="3"/>
  <c r="S309" i="3"/>
  <c r="H305" i="3"/>
  <c r="S305" i="3"/>
  <c r="H301" i="3"/>
  <c r="S301" i="3"/>
  <c r="H297" i="3"/>
  <c r="S297" i="3"/>
  <c r="H293" i="3"/>
  <c r="S293" i="3"/>
  <c r="H289" i="3"/>
  <c r="S289" i="3"/>
  <c r="H285" i="3"/>
  <c r="S285" i="3"/>
  <c r="H276" i="3"/>
  <c r="S276" i="3"/>
  <c r="H256" i="3"/>
  <c r="S256" i="3"/>
  <c r="H227" i="3"/>
  <c r="S227" i="3"/>
  <c r="H194" i="3"/>
  <c r="S194" i="3"/>
  <c r="H173" i="3"/>
  <c r="S173" i="3"/>
  <c r="H169" i="3"/>
  <c r="S169" i="3"/>
  <c r="H165" i="3"/>
  <c r="S165" i="3"/>
  <c r="H149" i="3"/>
  <c r="S149" i="3"/>
  <c r="H136" i="3"/>
  <c r="S136" i="3"/>
  <c r="H99" i="3"/>
  <c r="S99" i="3"/>
  <c r="H95" i="3"/>
  <c r="S95" i="3"/>
  <c r="H87" i="3"/>
  <c r="S87" i="3"/>
  <c r="H83" i="3"/>
  <c r="S83" i="3"/>
  <c r="H79" i="3"/>
  <c r="S79" i="3"/>
  <c r="H70" i="3"/>
  <c r="S70" i="3"/>
  <c r="H66" i="3"/>
  <c r="S66" i="3"/>
  <c r="H62" i="3"/>
  <c r="S62" i="3"/>
  <c r="H29" i="3"/>
  <c r="S29" i="3"/>
  <c r="H25" i="3"/>
  <c r="S25" i="3"/>
  <c r="H21" i="3"/>
  <c r="S21" i="3"/>
  <c r="L661" i="5"/>
  <c r="K661" i="5"/>
  <c r="L624" i="5"/>
  <c r="K624" i="5"/>
  <c r="L615" i="5"/>
  <c r="K615" i="5"/>
  <c r="L574" i="5"/>
  <c r="K574" i="5"/>
  <c r="L570" i="5"/>
  <c r="K570" i="5"/>
  <c r="L566" i="5"/>
  <c r="K566" i="5"/>
  <c r="L558" i="5"/>
  <c r="K558" i="5"/>
  <c r="L541" i="5"/>
  <c r="K541" i="5"/>
  <c r="L537" i="5"/>
  <c r="K537" i="5"/>
  <c r="L525" i="5"/>
  <c r="K525" i="5"/>
  <c r="L508" i="5"/>
  <c r="K508" i="5"/>
  <c r="L504" i="5"/>
  <c r="K504" i="5"/>
  <c r="L500" i="5"/>
  <c r="K500" i="5"/>
  <c r="L488" i="5"/>
  <c r="K488" i="5"/>
  <c r="L479" i="5"/>
  <c r="K479" i="5"/>
  <c r="L475" i="5"/>
  <c r="K475" i="5"/>
  <c r="L442" i="5"/>
  <c r="K442" i="5"/>
  <c r="L409" i="5"/>
  <c r="K409" i="5"/>
  <c r="L405" i="5"/>
  <c r="K405" i="5"/>
  <c r="L343" i="5"/>
  <c r="K343" i="5"/>
  <c r="L294" i="5"/>
  <c r="K294" i="5"/>
  <c r="L277" i="5"/>
  <c r="K277" i="5"/>
  <c r="L273" i="5"/>
  <c r="K273" i="5"/>
  <c r="L269" i="5"/>
  <c r="K269" i="5"/>
  <c r="L236" i="5"/>
  <c r="K236" i="5"/>
  <c r="L232" i="5"/>
  <c r="K232" i="5"/>
  <c r="L228" i="5"/>
  <c r="K228" i="5"/>
  <c r="L224" i="5"/>
  <c r="K224" i="5"/>
  <c r="L183" i="5"/>
  <c r="K183" i="5"/>
  <c r="L174" i="5"/>
  <c r="K174" i="5"/>
  <c r="L150" i="5"/>
  <c r="K150" i="5"/>
  <c r="L141" i="5"/>
  <c r="K141" i="5"/>
  <c r="L137" i="5"/>
  <c r="K137" i="5"/>
  <c r="L133" i="5"/>
  <c r="K133" i="5"/>
  <c r="L129" i="5"/>
  <c r="K129" i="5"/>
  <c r="L125" i="5"/>
  <c r="K125" i="5"/>
  <c r="L121" i="5"/>
  <c r="K121" i="5"/>
  <c r="L117" i="5"/>
  <c r="K117" i="5"/>
  <c r="L113" i="5"/>
  <c r="K113" i="5"/>
  <c r="L104" i="5"/>
  <c r="K104" i="5"/>
  <c r="L100" i="5"/>
  <c r="K100" i="5"/>
  <c r="L96" i="5"/>
  <c r="K96" i="5"/>
  <c r="L92" i="5"/>
  <c r="K92" i="5"/>
  <c r="L88" i="5"/>
  <c r="K88" i="5"/>
  <c r="L80" i="5"/>
  <c r="K80" i="5"/>
  <c r="L71" i="5"/>
  <c r="K71" i="5"/>
  <c r="L63" i="5"/>
  <c r="K63" i="5"/>
  <c r="L59" i="5"/>
  <c r="K59" i="5"/>
  <c r="L51" i="5"/>
  <c r="K51" i="5"/>
  <c r="L47" i="5"/>
  <c r="K47" i="5"/>
  <c r="H682" i="3"/>
  <c r="S682" i="3"/>
  <c r="H658" i="3"/>
  <c r="S658" i="3"/>
  <c r="H645" i="3"/>
  <c r="S645" i="3"/>
  <c r="H641" i="3"/>
  <c r="S641" i="3"/>
  <c r="H625" i="3"/>
  <c r="S625" i="3"/>
  <c r="H616" i="3"/>
  <c r="S616" i="3"/>
  <c r="H612" i="3"/>
  <c r="S612" i="3"/>
  <c r="H608" i="3"/>
  <c r="S608" i="3"/>
  <c r="H501" i="3"/>
  <c r="S501" i="3"/>
  <c r="H497" i="3"/>
  <c r="S497" i="3"/>
  <c r="H476" i="3"/>
  <c r="S476" i="3"/>
  <c r="H472" i="3"/>
  <c r="S472" i="3"/>
  <c r="H468" i="3"/>
  <c r="S468" i="3"/>
  <c r="H410" i="3"/>
  <c r="S410" i="3"/>
  <c r="H406" i="3"/>
  <c r="S406" i="3"/>
  <c r="H402" i="3"/>
  <c r="S402" i="3"/>
  <c r="H398" i="3"/>
  <c r="S398" i="3"/>
  <c r="H340" i="3"/>
  <c r="S340" i="3"/>
  <c r="H336" i="3"/>
  <c r="S336" i="3"/>
  <c r="H332" i="3"/>
  <c r="S332" i="3"/>
  <c r="H303" i="3"/>
  <c r="S303" i="3"/>
  <c r="H208" i="3"/>
  <c r="S208" i="3"/>
  <c r="H204" i="3"/>
  <c r="S204" i="3"/>
  <c r="H200" i="3"/>
  <c r="S200" i="3"/>
  <c r="H138" i="3"/>
  <c r="S138" i="3"/>
  <c r="H134" i="3"/>
  <c r="S134" i="3"/>
  <c r="H130" i="3"/>
  <c r="S130" i="3"/>
  <c r="H68" i="3"/>
  <c r="S68" i="3"/>
  <c r="H64" i="3"/>
  <c r="S64" i="3"/>
  <c r="H39" i="3"/>
  <c r="S39" i="3"/>
  <c r="H23" i="3"/>
  <c r="S23" i="3"/>
  <c r="H19" i="3"/>
  <c r="S19" i="3"/>
  <c r="L638" i="5"/>
  <c r="K638" i="5"/>
  <c r="L634" i="5"/>
  <c r="K634" i="5"/>
  <c r="L617" i="5"/>
  <c r="K617" i="5"/>
  <c r="L613" i="5"/>
  <c r="K613" i="5"/>
  <c r="K609" i="5"/>
  <c r="L609" i="5"/>
  <c r="L605" i="5"/>
  <c r="K605" i="5"/>
  <c r="L593" i="5"/>
  <c r="K593" i="5"/>
  <c r="L589" i="5"/>
  <c r="K589" i="5"/>
  <c r="K572" i="5"/>
  <c r="L572" i="5"/>
  <c r="K543" i="5"/>
  <c r="L543" i="5"/>
  <c r="L535" i="5"/>
  <c r="K535" i="5"/>
  <c r="L531" i="5"/>
  <c r="K531" i="5"/>
  <c r="L527" i="5"/>
  <c r="K527" i="5"/>
  <c r="K514" i="5"/>
  <c r="L514" i="5"/>
  <c r="K461" i="5"/>
  <c r="L461" i="5"/>
  <c r="K345" i="5"/>
  <c r="L345" i="5"/>
  <c r="L308" i="5"/>
  <c r="K308" i="5"/>
  <c r="L300" i="5"/>
  <c r="K300" i="5"/>
  <c r="L275" i="5"/>
  <c r="K275" i="5"/>
  <c r="L209" i="5"/>
  <c r="K209" i="5"/>
  <c r="K205" i="5"/>
  <c r="L205" i="5"/>
  <c r="L197" i="5"/>
  <c r="K197" i="5"/>
  <c r="K160" i="5"/>
  <c r="L160" i="5"/>
  <c r="L156" i="5"/>
  <c r="K156" i="5"/>
  <c r="K152" i="5"/>
  <c r="L152" i="5"/>
  <c r="L148" i="5"/>
  <c r="K148" i="5"/>
  <c r="L127" i="5"/>
  <c r="K127" i="5"/>
  <c r="L86" i="5"/>
  <c r="K86" i="5"/>
  <c r="L82" i="5"/>
  <c r="K82" i="5"/>
  <c r="L73" i="5"/>
  <c r="K73" i="5"/>
  <c r="L69" i="5"/>
  <c r="K69" i="5"/>
  <c r="K65" i="5"/>
  <c r="L65" i="5"/>
  <c r="K61" i="5"/>
  <c r="L61" i="5"/>
  <c r="K49" i="5"/>
  <c r="L49" i="5"/>
  <c r="K28" i="5"/>
  <c r="L28" i="5"/>
  <c r="S670" i="6"/>
  <c r="H670" i="6"/>
  <c r="J670" i="6"/>
  <c r="M670" i="6" s="1"/>
  <c r="S649" i="6"/>
  <c r="J649" i="6"/>
  <c r="M649" i="6" s="1"/>
  <c r="H649" i="6"/>
  <c r="S583" i="6"/>
  <c r="J583" i="6"/>
  <c r="M583" i="6" s="1"/>
  <c r="H583" i="6"/>
  <c r="S579" i="6"/>
  <c r="H579" i="6"/>
  <c r="J579" i="6"/>
  <c r="M579" i="6" s="1"/>
  <c r="H575" i="6"/>
  <c r="J575" i="6"/>
  <c r="M575" i="6" s="1"/>
  <c r="S575" i="6"/>
  <c r="S563" i="6"/>
  <c r="J563" i="6"/>
  <c r="M563" i="6" s="1"/>
  <c r="H563" i="6"/>
  <c r="S559" i="6"/>
  <c r="J559" i="6"/>
  <c r="M559" i="6" s="1"/>
  <c r="H559" i="6"/>
  <c r="H555" i="6"/>
  <c r="S555" i="6"/>
  <c r="J555" i="6"/>
  <c r="M555" i="6" s="1"/>
  <c r="S546" i="6"/>
  <c r="H546" i="6"/>
  <c r="J546" i="6"/>
  <c r="M546" i="6" s="1"/>
  <c r="S522" i="6"/>
  <c r="H522" i="6"/>
  <c r="J522" i="6"/>
  <c r="M522" i="6" s="1"/>
  <c r="H497" i="6"/>
  <c r="S497" i="6"/>
  <c r="J497" i="6"/>
  <c r="M497" i="6" s="1"/>
  <c r="S493" i="6"/>
  <c r="H493" i="6"/>
  <c r="J493" i="6"/>
  <c r="M493" i="6" s="1"/>
  <c r="S489" i="6"/>
  <c r="H489" i="6"/>
  <c r="J489" i="6"/>
  <c r="M489" i="6" s="1"/>
  <c r="S480" i="6"/>
  <c r="H480" i="6"/>
  <c r="J480" i="6"/>
  <c r="M480" i="6" s="1"/>
  <c r="H476" i="6"/>
  <c r="J476" i="6"/>
  <c r="M476" i="6" s="1"/>
  <c r="S476" i="6"/>
  <c r="S472" i="6"/>
  <c r="J472" i="6"/>
  <c r="M472" i="6" s="1"/>
  <c r="H472" i="6"/>
  <c r="S419" i="6"/>
  <c r="J419" i="6"/>
  <c r="M419" i="6" s="1"/>
  <c r="H419" i="6"/>
  <c r="S410" i="6"/>
  <c r="J410" i="6"/>
  <c r="M410" i="6" s="1"/>
  <c r="H410" i="6"/>
  <c r="S394" i="6"/>
  <c r="J394" i="6"/>
  <c r="M394" i="6" s="1"/>
  <c r="H394" i="6"/>
  <c r="S377" i="6"/>
  <c r="H377" i="6"/>
  <c r="J377" i="6"/>
  <c r="M377" i="6" s="1"/>
  <c r="S365" i="6"/>
  <c r="H365" i="6"/>
  <c r="J365" i="6"/>
  <c r="M365" i="6" s="1"/>
  <c r="J344" i="6"/>
  <c r="M344" i="6" s="1"/>
  <c r="H344" i="6"/>
  <c r="S344" i="6"/>
  <c r="S340" i="6"/>
  <c r="H340" i="6"/>
  <c r="J340" i="6"/>
  <c r="M340" i="6" s="1"/>
  <c r="S336" i="6"/>
  <c r="J336" i="6"/>
  <c r="M336" i="6" s="1"/>
  <c r="H336" i="6"/>
  <c r="S295" i="6"/>
  <c r="H295" i="6"/>
  <c r="J295" i="6"/>
  <c r="M295" i="6" s="1"/>
  <c r="S291" i="6"/>
  <c r="J291" i="6"/>
  <c r="M291" i="6" s="1"/>
  <c r="H291" i="6"/>
  <c r="J287" i="6"/>
  <c r="M287" i="6" s="1"/>
  <c r="H287" i="6"/>
  <c r="S287" i="6"/>
  <c r="S283" i="6"/>
  <c r="J283" i="6"/>
  <c r="M283" i="6" s="1"/>
  <c r="H283" i="6"/>
  <c r="H262" i="6"/>
  <c r="S262" i="6"/>
  <c r="J262" i="6"/>
  <c r="M262" i="6" s="1"/>
  <c r="S258" i="6"/>
  <c r="J258" i="6"/>
  <c r="M258" i="6" s="1"/>
  <c r="H258" i="6"/>
  <c r="S254" i="6"/>
  <c r="J254" i="6"/>
  <c r="M254" i="6" s="1"/>
  <c r="H254" i="6"/>
  <c r="H233" i="6"/>
  <c r="S233" i="6"/>
  <c r="J233" i="6"/>
  <c r="M233" i="6" s="1"/>
  <c r="S229" i="6"/>
  <c r="H229" i="6"/>
  <c r="J229" i="6"/>
  <c r="M229" i="6" s="1"/>
  <c r="S204" i="6"/>
  <c r="J204" i="6"/>
  <c r="M204" i="6" s="1"/>
  <c r="H204" i="6"/>
  <c r="S200" i="6"/>
  <c r="H200" i="6"/>
  <c r="J200" i="6"/>
  <c r="M200" i="6" s="1"/>
  <c r="J188" i="6"/>
  <c r="M188" i="6" s="1"/>
  <c r="H188" i="6"/>
  <c r="S188" i="6"/>
  <c r="S93" i="6"/>
  <c r="J93" i="6"/>
  <c r="M93" i="6" s="1"/>
  <c r="H93" i="6"/>
  <c r="S89" i="6"/>
  <c r="J89" i="6"/>
  <c r="M89" i="6" s="1"/>
  <c r="H89" i="6"/>
  <c r="S85" i="6"/>
  <c r="J85" i="6"/>
  <c r="M85" i="6" s="1"/>
  <c r="H85" i="6"/>
  <c r="J31" i="6"/>
  <c r="M31" i="6" s="1"/>
  <c r="S31" i="6"/>
  <c r="H31" i="6"/>
  <c r="J27" i="6"/>
  <c r="M27" i="6" s="1"/>
  <c r="S27" i="6"/>
  <c r="H27" i="6"/>
  <c r="L663" i="3"/>
  <c r="K663" i="3"/>
  <c r="L659" i="3"/>
  <c r="K659" i="3"/>
  <c r="L650" i="3"/>
  <c r="K650" i="3"/>
  <c r="L646" i="3"/>
  <c r="K646" i="3"/>
  <c r="L638" i="3"/>
  <c r="K638" i="3"/>
  <c r="L634" i="3"/>
  <c r="K634" i="3"/>
  <c r="L630" i="3"/>
  <c r="K630" i="3"/>
  <c r="L626" i="3"/>
  <c r="K626" i="3"/>
  <c r="L556" i="3"/>
  <c r="K556" i="3"/>
  <c r="L547" i="3"/>
  <c r="K547" i="3"/>
  <c r="L543" i="3"/>
  <c r="K543" i="3"/>
  <c r="L539" i="3"/>
  <c r="K539" i="3"/>
  <c r="L523" i="3"/>
  <c r="K523" i="3"/>
  <c r="L514" i="3"/>
  <c r="K514" i="3"/>
  <c r="L510" i="3"/>
  <c r="K510" i="3"/>
  <c r="L506" i="3"/>
  <c r="K506" i="3"/>
  <c r="L494" i="3"/>
  <c r="K494" i="3"/>
  <c r="L490" i="3"/>
  <c r="K490" i="3"/>
  <c r="L481" i="3"/>
  <c r="K481" i="3"/>
  <c r="L444" i="3"/>
  <c r="K444" i="3"/>
  <c r="L440" i="3"/>
  <c r="K440" i="3"/>
  <c r="L436" i="3"/>
  <c r="K436" i="3"/>
  <c r="L424" i="3"/>
  <c r="K424" i="3"/>
  <c r="L420" i="3"/>
  <c r="K420" i="3"/>
  <c r="K374" i="3"/>
  <c r="L374" i="3"/>
  <c r="K370" i="3"/>
  <c r="L370" i="3"/>
  <c r="K366" i="3"/>
  <c r="L366" i="3"/>
  <c r="K354" i="3"/>
  <c r="L354" i="3"/>
  <c r="K337" i="3"/>
  <c r="L337" i="3"/>
  <c r="K333" i="3"/>
  <c r="L333" i="3"/>
  <c r="K321" i="3"/>
  <c r="L321" i="3"/>
  <c r="K275" i="3"/>
  <c r="L275" i="3"/>
  <c r="K267" i="3"/>
  <c r="L267" i="3"/>
  <c r="K263" i="3"/>
  <c r="L263" i="3"/>
  <c r="K259" i="3"/>
  <c r="L259" i="3"/>
  <c r="K251" i="3"/>
  <c r="L251" i="3"/>
  <c r="K242" i="3"/>
  <c r="L242" i="3"/>
  <c r="K226" i="3"/>
  <c r="L226" i="3"/>
  <c r="K222" i="3"/>
  <c r="L222" i="3"/>
  <c r="K218" i="3"/>
  <c r="L218" i="3"/>
  <c r="K189" i="3"/>
  <c r="L189" i="3"/>
  <c r="K168" i="3"/>
  <c r="L168" i="3"/>
  <c r="K164" i="3"/>
  <c r="L164" i="3"/>
  <c r="K160" i="3"/>
  <c r="L160" i="3"/>
  <c r="K152" i="3"/>
  <c r="L152" i="3"/>
  <c r="K148" i="3"/>
  <c r="L148" i="3"/>
  <c r="K139" i="3"/>
  <c r="L139" i="3"/>
  <c r="K135" i="3"/>
  <c r="L135" i="3"/>
  <c r="K119" i="3"/>
  <c r="L119" i="3"/>
  <c r="K102" i="3"/>
  <c r="L102" i="3"/>
  <c r="K98" i="3"/>
  <c r="L98" i="3"/>
  <c r="K94" i="3"/>
  <c r="L94" i="3"/>
  <c r="K90" i="3"/>
  <c r="L90" i="3"/>
  <c r="K86" i="3"/>
  <c r="L86" i="3"/>
  <c r="K57" i="3"/>
  <c r="L57" i="3"/>
  <c r="K45" i="3"/>
  <c r="L45" i="3"/>
  <c r="L36" i="3"/>
  <c r="K36" i="3"/>
  <c r="L32" i="3"/>
  <c r="K32" i="3"/>
  <c r="L20" i="3"/>
  <c r="K20" i="3"/>
  <c r="H683" i="4"/>
  <c r="S683" i="4"/>
  <c r="H679" i="4"/>
  <c r="S679" i="4"/>
  <c r="H671" i="4"/>
  <c r="S671" i="4"/>
  <c r="H650" i="4"/>
  <c r="S650" i="4"/>
  <c r="H646" i="4"/>
  <c r="S646" i="4"/>
  <c r="H642" i="4"/>
  <c r="S642" i="4"/>
  <c r="H617" i="4"/>
  <c r="S617" i="4"/>
  <c r="H523" i="4"/>
  <c r="S523" i="4"/>
  <c r="H490" i="4"/>
  <c r="S490" i="4"/>
  <c r="H481" i="4"/>
  <c r="S481" i="4"/>
  <c r="H477" i="4"/>
  <c r="S477" i="4"/>
  <c r="H473" i="4"/>
  <c r="S473" i="4"/>
  <c r="H428" i="4"/>
  <c r="S428" i="4"/>
  <c r="H403" i="4"/>
  <c r="S403" i="4"/>
  <c r="H387" i="4"/>
  <c r="S387" i="4"/>
  <c r="H378" i="4"/>
  <c r="S378" i="4"/>
  <c r="H366" i="4"/>
  <c r="S366" i="4"/>
  <c r="H354" i="4"/>
  <c r="S354" i="4"/>
  <c r="H325" i="4"/>
  <c r="S325" i="4"/>
  <c r="H321" i="4"/>
  <c r="S321" i="4"/>
  <c r="H300" i="4"/>
  <c r="S300" i="4"/>
  <c r="H251" i="4"/>
  <c r="S251" i="4"/>
  <c r="H197" i="4"/>
  <c r="S197" i="4"/>
  <c r="H168" i="4"/>
  <c r="S168" i="4"/>
  <c r="H164" i="4"/>
  <c r="S164" i="4"/>
  <c r="H139" i="4"/>
  <c r="S139" i="4"/>
  <c r="H131" i="4"/>
  <c r="S131" i="4"/>
  <c r="H127" i="4"/>
  <c r="S127" i="4"/>
  <c r="H119" i="4"/>
  <c r="S119" i="4"/>
  <c r="H115" i="4"/>
  <c r="S115" i="4"/>
  <c r="H45" i="4"/>
  <c r="S45" i="4"/>
  <c r="H28" i="4"/>
  <c r="S28" i="4"/>
  <c r="H24" i="4"/>
  <c r="S24" i="4"/>
  <c r="H20" i="4"/>
  <c r="S20" i="4"/>
  <c r="S12" i="3"/>
  <c r="H12" i="3"/>
  <c r="H679" i="5"/>
  <c r="S679" i="5"/>
  <c r="H675" i="5"/>
  <c r="S675" i="5"/>
  <c r="H671" i="5"/>
  <c r="S671" i="5"/>
  <c r="H638" i="5"/>
  <c r="S638" i="5"/>
  <c r="H634" i="5"/>
  <c r="S634" i="5"/>
  <c r="H630" i="5"/>
  <c r="S630" i="5"/>
  <c r="H617" i="5"/>
  <c r="S617" i="5"/>
  <c r="H597" i="5"/>
  <c r="S597" i="5"/>
  <c r="H580" i="5"/>
  <c r="S580" i="5"/>
  <c r="H651" i="3"/>
  <c r="S651" i="3"/>
  <c r="H631" i="3"/>
  <c r="S631" i="3"/>
  <c r="H573" i="3"/>
  <c r="S573" i="3"/>
  <c r="H569" i="3"/>
  <c r="S569" i="3"/>
  <c r="H515" i="3"/>
  <c r="S515" i="3"/>
  <c r="H445" i="3"/>
  <c r="S445" i="3"/>
  <c r="H388" i="3"/>
  <c r="S388" i="3"/>
  <c r="H379" i="3"/>
  <c r="S379" i="3"/>
  <c r="H375" i="3"/>
  <c r="S375" i="3"/>
  <c r="H371" i="3"/>
  <c r="S371" i="3"/>
  <c r="H367" i="3"/>
  <c r="S367" i="3"/>
  <c r="H351" i="3"/>
  <c r="S351" i="3"/>
  <c r="H342" i="3"/>
  <c r="S342" i="3"/>
  <c r="H338" i="3"/>
  <c r="S338" i="3"/>
  <c r="H334" i="3"/>
  <c r="S334" i="3"/>
  <c r="H330" i="3"/>
  <c r="S330" i="3"/>
  <c r="H326" i="3"/>
  <c r="S326" i="3"/>
  <c r="H322" i="3"/>
  <c r="S322" i="3"/>
  <c r="H318" i="3"/>
  <c r="S318" i="3"/>
  <c r="H272" i="3"/>
  <c r="S272" i="3"/>
  <c r="H268" i="3"/>
  <c r="S268" i="3"/>
  <c r="H252" i="3"/>
  <c r="S252" i="3"/>
  <c r="H243" i="3"/>
  <c r="S243" i="3"/>
  <c r="H239" i="3"/>
  <c r="S239" i="3"/>
  <c r="H235" i="3"/>
  <c r="S235" i="3"/>
  <c r="H231" i="3"/>
  <c r="S231" i="3"/>
  <c r="H219" i="3"/>
  <c r="S219" i="3"/>
  <c r="H206" i="3"/>
  <c r="S206" i="3"/>
  <c r="H190" i="3"/>
  <c r="S190" i="3"/>
  <c r="H186" i="3"/>
  <c r="S186" i="3"/>
  <c r="H161" i="3"/>
  <c r="S161" i="3"/>
  <c r="H157" i="3"/>
  <c r="S157" i="3"/>
  <c r="H153" i="3"/>
  <c r="S153" i="3"/>
  <c r="H132" i="3"/>
  <c r="S132" i="3"/>
  <c r="H128" i="3"/>
  <c r="S128" i="3"/>
  <c r="H120" i="3"/>
  <c r="S120" i="3"/>
  <c r="H116" i="3"/>
  <c r="S116" i="3"/>
  <c r="H107" i="3"/>
  <c r="S107" i="3"/>
  <c r="H58" i="3"/>
  <c r="S58" i="3"/>
  <c r="H54" i="3"/>
  <c r="S54" i="3"/>
  <c r="H50" i="3"/>
  <c r="S50" i="3"/>
  <c r="L681" i="5"/>
  <c r="K681" i="5"/>
  <c r="L677" i="5"/>
  <c r="K677" i="5"/>
  <c r="L673" i="5"/>
  <c r="K673" i="5"/>
  <c r="L669" i="5"/>
  <c r="K669" i="5"/>
  <c r="L665" i="5"/>
  <c r="K665" i="5"/>
  <c r="L644" i="5"/>
  <c r="K644" i="5"/>
  <c r="L640" i="5"/>
  <c r="K640" i="5"/>
  <c r="L636" i="5"/>
  <c r="K636" i="5"/>
  <c r="L632" i="5"/>
  <c r="K632" i="5"/>
  <c r="L628" i="5"/>
  <c r="K628" i="5"/>
  <c r="L549" i="5"/>
  <c r="K549" i="5"/>
  <c r="L521" i="5"/>
  <c r="K521" i="5"/>
  <c r="L512" i="5"/>
  <c r="K512" i="5"/>
  <c r="L492" i="5"/>
  <c r="K492" i="5"/>
  <c r="L463" i="5"/>
  <c r="K463" i="5"/>
  <c r="L459" i="5"/>
  <c r="K459" i="5"/>
  <c r="L455" i="5"/>
  <c r="K455" i="5"/>
  <c r="L446" i="5"/>
  <c r="K446" i="5"/>
  <c r="L438" i="5"/>
  <c r="K438" i="5"/>
  <c r="L430" i="5"/>
  <c r="K430" i="5"/>
  <c r="L426" i="5"/>
  <c r="K426" i="5"/>
  <c r="L422" i="5"/>
  <c r="K422" i="5"/>
  <c r="L413" i="5"/>
  <c r="K413" i="5"/>
  <c r="L401" i="5"/>
  <c r="K401" i="5"/>
  <c r="L397" i="5"/>
  <c r="K397" i="5"/>
  <c r="L393" i="5"/>
  <c r="K393" i="5"/>
  <c r="L360" i="5"/>
  <c r="K360" i="5"/>
  <c r="L356" i="5"/>
  <c r="K356" i="5"/>
  <c r="L352" i="5"/>
  <c r="K352" i="5"/>
  <c r="L327" i="5"/>
  <c r="K327" i="5"/>
  <c r="L323" i="5"/>
  <c r="K323" i="5"/>
  <c r="L319" i="5"/>
  <c r="K319" i="5"/>
  <c r="L310" i="5"/>
  <c r="K310" i="5"/>
  <c r="L290" i="5"/>
  <c r="K290" i="5"/>
  <c r="L286" i="5"/>
  <c r="K286" i="5"/>
  <c r="L257" i="5"/>
  <c r="K257" i="5"/>
  <c r="L253" i="5"/>
  <c r="K253" i="5"/>
  <c r="L249" i="5"/>
  <c r="K249" i="5"/>
  <c r="L240" i="5"/>
  <c r="K240" i="5"/>
  <c r="L220" i="5"/>
  <c r="K220" i="5"/>
  <c r="L216" i="5"/>
  <c r="K216" i="5"/>
  <c r="L207" i="5"/>
  <c r="K207" i="5"/>
  <c r="L203" i="5"/>
  <c r="K203" i="5"/>
  <c r="L199" i="5"/>
  <c r="K199" i="5"/>
  <c r="L195" i="5"/>
  <c r="K195" i="5"/>
  <c r="L191" i="5"/>
  <c r="K191" i="5"/>
  <c r="L170" i="5"/>
  <c r="K170" i="5"/>
  <c r="L154" i="5"/>
  <c r="K154" i="5"/>
  <c r="J16" i="6"/>
  <c r="M16" i="6" s="1"/>
  <c r="S16" i="6"/>
  <c r="H16" i="6"/>
  <c r="H678" i="3"/>
  <c r="S678" i="3"/>
  <c r="H674" i="3"/>
  <c r="S674" i="3"/>
  <c r="H633" i="3"/>
  <c r="S633" i="3"/>
  <c r="H629" i="3"/>
  <c r="S629" i="3"/>
  <c r="H604" i="3"/>
  <c r="S604" i="3"/>
  <c r="H600" i="3"/>
  <c r="S600" i="3"/>
  <c r="H596" i="3"/>
  <c r="S596" i="3"/>
  <c r="H592" i="3"/>
  <c r="S592" i="3"/>
  <c r="H583" i="3"/>
  <c r="S583" i="3"/>
  <c r="H579" i="3"/>
  <c r="S579" i="3"/>
  <c r="H538" i="3"/>
  <c r="S538" i="3"/>
  <c r="H534" i="3"/>
  <c r="S534" i="3"/>
  <c r="H530" i="3"/>
  <c r="S530" i="3"/>
  <c r="H526" i="3"/>
  <c r="S526" i="3"/>
  <c r="H505" i="3"/>
  <c r="S505" i="3"/>
  <c r="H460" i="3"/>
  <c r="S460" i="3"/>
  <c r="H456" i="3"/>
  <c r="S456" i="3"/>
  <c r="H447" i="3"/>
  <c r="S447" i="3"/>
  <c r="H443" i="3"/>
  <c r="S443" i="3"/>
  <c r="H394" i="3"/>
  <c r="S394" i="3"/>
  <c r="H390" i="3"/>
  <c r="S390" i="3"/>
  <c r="H283" i="3"/>
  <c r="S283" i="3"/>
  <c r="H274" i="3"/>
  <c r="S274" i="3"/>
  <c r="H254" i="3"/>
  <c r="S254" i="3"/>
  <c r="H250" i="3"/>
  <c r="S250" i="3"/>
  <c r="H229" i="3"/>
  <c r="S229" i="3"/>
  <c r="H175" i="3"/>
  <c r="S175" i="3"/>
  <c r="H171" i="3"/>
  <c r="S171" i="3"/>
  <c r="H147" i="3"/>
  <c r="S147" i="3"/>
  <c r="H122" i="3"/>
  <c r="S122" i="3"/>
  <c r="H97" i="3"/>
  <c r="S97" i="3"/>
  <c r="H93" i="3"/>
  <c r="S93" i="3"/>
  <c r="H89" i="3"/>
  <c r="S89" i="3"/>
  <c r="H85" i="3"/>
  <c r="S85" i="3"/>
  <c r="H60" i="3"/>
  <c r="S60" i="3"/>
  <c r="H56" i="3"/>
  <c r="S56" i="3"/>
  <c r="H35" i="3"/>
  <c r="S35" i="3"/>
  <c r="H31" i="3"/>
  <c r="S31" i="3"/>
  <c r="K667" i="5"/>
  <c r="L667" i="5"/>
  <c r="L663" i="5"/>
  <c r="K663" i="5"/>
  <c r="K659" i="5"/>
  <c r="L659" i="5"/>
  <c r="L506" i="5"/>
  <c r="K506" i="5"/>
  <c r="L457" i="5"/>
  <c r="K457" i="5"/>
  <c r="K374" i="5"/>
  <c r="L374" i="5"/>
  <c r="L370" i="5"/>
  <c r="K370" i="5"/>
  <c r="L333" i="5"/>
  <c r="K333" i="5"/>
  <c r="K329" i="5"/>
  <c r="L329" i="5"/>
  <c r="L325" i="5"/>
  <c r="K325" i="5"/>
  <c r="K321" i="5"/>
  <c r="L321" i="5"/>
  <c r="L317" i="5"/>
  <c r="K317" i="5"/>
  <c r="L288" i="5"/>
  <c r="K288" i="5"/>
  <c r="K271" i="5"/>
  <c r="L271" i="5"/>
  <c r="L267" i="5"/>
  <c r="K267" i="5"/>
  <c r="K263" i="5"/>
  <c r="L263" i="5"/>
  <c r="L259" i="5"/>
  <c r="K259" i="5"/>
  <c r="K123" i="5"/>
  <c r="L123" i="5"/>
  <c r="L90" i="5"/>
  <c r="K90" i="5"/>
  <c r="L17" i="4"/>
  <c r="K17" i="4"/>
  <c r="S12" i="4"/>
  <c r="H12" i="4"/>
  <c r="S682" i="6"/>
  <c r="H682" i="6"/>
  <c r="J682" i="6"/>
  <c r="M682" i="6" s="1"/>
  <c r="S678" i="6"/>
  <c r="J678" i="6"/>
  <c r="M678" i="6" s="1"/>
  <c r="H678" i="6"/>
  <c r="S674" i="6"/>
  <c r="J674" i="6"/>
  <c r="M674" i="6" s="1"/>
  <c r="H674" i="6"/>
  <c r="S666" i="6"/>
  <c r="H666" i="6"/>
  <c r="J666" i="6"/>
  <c r="M666" i="6" s="1"/>
  <c r="J662" i="6"/>
  <c r="M662" i="6" s="1"/>
  <c r="S662" i="6"/>
  <c r="H662" i="6"/>
  <c r="S658" i="6"/>
  <c r="H658" i="6"/>
  <c r="J658" i="6"/>
  <c r="M658" i="6" s="1"/>
  <c r="J645" i="6"/>
  <c r="M645" i="6" s="1"/>
  <c r="S645" i="6"/>
  <c r="H645" i="6"/>
  <c r="J641" i="6"/>
  <c r="M641" i="6" s="1"/>
  <c r="H641" i="6"/>
  <c r="S641" i="6"/>
  <c r="J637" i="6"/>
  <c r="M637" i="6" s="1"/>
  <c r="S637" i="6"/>
  <c r="H637" i="6"/>
  <c r="S633" i="6"/>
  <c r="H633" i="6"/>
  <c r="J633" i="6"/>
  <c r="M633" i="6" s="1"/>
  <c r="H629" i="6"/>
  <c r="S629" i="6"/>
  <c r="J629" i="6"/>
  <c r="M629" i="6" s="1"/>
  <c r="S625" i="6"/>
  <c r="H625" i="6"/>
  <c r="J625" i="6"/>
  <c r="M625" i="6" s="1"/>
  <c r="S616" i="6"/>
  <c r="J616" i="6"/>
  <c r="M616" i="6" s="1"/>
  <c r="H616" i="6"/>
  <c r="S612" i="6"/>
  <c r="J612" i="6"/>
  <c r="M612" i="6" s="1"/>
  <c r="H612" i="6"/>
  <c r="S608" i="6"/>
  <c r="J608" i="6"/>
  <c r="M608" i="6" s="1"/>
  <c r="H608" i="6"/>
  <c r="S604" i="6"/>
  <c r="H604" i="6"/>
  <c r="J604" i="6"/>
  <c r="M604" i="6" s="1"/>
  <c r="S600" i="6"/>
  <c r="H600" i="6"/>
  <c r="J600" i="6"/>
  <c r="M600" i="6" s="1"/>
  <c r="S596" i="6"/>
  <c r="J596" i="6"/>
  <c r="M596" i="6" s="1"/>
  <c r="H596" i="6"/>
  <c r="H592" i="6"/>
  <c r="S592" i="6"/>
  <c r="J592" i="6"/>
  <c r="M592" i="6" s="1"/>
  <c r="S538" i="6"/>
  <c r="H538" i="6"/>
  <c r="J538" i="6"/>
  <c r="M538" i="6" s="1"/>
  <c r="S534" i="6"/>
  <c r="J534" i="6"/>
  <c r="M534" i="6" s="1"/>
  <c r="H534" i="6"/>
  <c r="S509" i="6"/>
  <c r="J509" i="6"/>
  <c r="M509" i="6" s="1"/>
  <c r="H509" i="6"/>
  <c r="S505" i="6"/>
  <c r="J505" i="6"/>
  <c r="M505" i="6" s="1"/>
  <c r="H505" i="6"/>
  <c r="S501" i="6"/>
  <c r="J501" i="6"/>
  <c r="M501" i="6" s="1"/>
  <c r="H501" i="6"/>
  <c r="S464" i="6"/>
  <c r="H464" i="6"/>
  <c r="J464" i="6"/>
  <c r="M464" i="6" s="1"/>
  <c r="S447" i="6"/>
  <c r="J447" i="6"/>
  <c r="M447" i="6" s="1"/>
  <c r="H447" i="6"/>
  <c r="J443" i="6"/>
  <c r="M443" i="6" s="1"/>
  <c r="S443" i="6"/>
  <c r="H443" i="6"/>
  <c r="S439" i="6"/>
  <c r="H439" i="6"/>
  <c r="J439" i="6"/>
  <c r="M439" i="6" s="1"/>
  <c r="S435" i="6"/>
  <c r="H435" i="6"/>
  <c r="J435" i="6"/>
  <c r="M435" i="6" s="1"/>
  <c r="S431" i="6"/>
  <c r="J431" i="6"/>
  <c r="M431" i="6" s="1"/>
  <c r="H431" i="6"/>
  <c r="S406" i="6"/>
  <c r="H406" i="6"/>
  <c r="J406" i="6"/>
  <c r="M406" i="6" s="1"/>
  <c r="S402" i="6"/>
  <c r="H402" i="6"/>
  <c r="J402" i="6"/>
  <c r="M402" i="6" s="1"/>
  <c r="H386" i="6"/>
  <c r="S386" i="6"/>
  <c r="J386" i="6"/>
  <c r="M386" i="6" s="1"/>
  <c r="H353" i="6"/>
  <c r="J353" i="6"/>
  <c r="M353" i="6" s="1"/>
  <c r="S353" i="6"/>
  <c r="S332" i="6"/>
  <c r="J332" i="6"/>
  <c r="M332" i="6" s="1"/>
  <c r="H332" i="6"/>
  <c r="H328" i="6"/>
  <c r="S328" i="6"/>
  <c r="J328" i="6"/>
  <c r="M328" i="6" s="1"/>
  <c r="H324" i="6"/>
  <c r="J324" i="6"/>
  <c r="M324" i="6" s="1"/>
  <c r="S324" i="6"/>
  <c r="S320" i="6"/>
  <c r="J320" i="6"/>
  <c r="M320" i="6" s="1"/>
  <c r="H320" i="6"/>
  <c r="S307" i="6"/>
  <c r="J307" i="6"/>
  <c r="M307" i="6" s="1"/>
  <c r="H307" i="6"/>
  <c r="J303" i="6"/>
  <c r="M303" i="6" s="1"/>
  <c r="H303" i="6"/>
  <c r="S303" i="6"/>
  <c r="S299" i="6"/>
  <c r="J299" i="6"/>
  <c r="M299" i="6" s="1"/>
  <c r="H299" i="6"/>
  <c r="H266" i="6"/>
  <c r="S266" i="6"/>
  <c r="J266" i="6"/>
  <c r="M266" i="6" s="1"/>
  <c r="S250" i="6"/>
  <c r="H250" i="6"/>
  <c r="J250" i="6"/>
  <c r="M250" i="6" s="1"/>
  <c r="S241" i="6"/>
  <c r="J241" i="6"/>
  <c r="M241" i="6" s="1"/>
  <c r="H241" i="6"/>
  <c r="S221" i="6"/>
  <c r="J221" i="6"/>
  <c r="M221" i="6" s="1"/>
  <c r="H221" i="6"/>
  <c r="S196" i="6"/>
  <c r="J196" i="6"/>
  <c r="M196" i="6" s="1"/>
  <c r="H196" i="6"/>
  <c r="J171" i="6"/>
  <c r="M171" i="6" s="1"/>
  <c r="S171" i="6"/>
  <c r="H171" i="6"/>
  <c r="H167" i="6"/>
  <c r="J167" i="6"/>
  <c r="M167" i="6" s="1"/>
  <c r="S167" i="6"/>
  <c r="S163" i="6"/>
  <c r="H163" i="6"/>
  <c r="J163" i="6"/>
  <c r="M163" i="6" s="1"/>
  <c r="S151" i="6"/>
  <c r="H151" i="6"/>
  <c r="J151" i="6"/>
  <c r="M151" i="6" s="1"/>
  <c r="S147" i="6"/>
  <c r="J147" i="6"/>
  <c r="M147" i="6" s="1"/>
  <c r="H147" i="6"/>
  <c r="S138" i="6"/>
  <c r="H138" i="6"/>
  <c r="J138" i="6"/>
  <c r="M138" i="6" s="1"/>
  <c r="S126" i="6"/>
  <c r="J126" i="6"/>
  <c r="M126" i="6" s="1"/>
  <c r="H126" i="6"/>
  <c r="S122" i="6"/>
  <c r="H122" i="6"/>
  <c r="J122" i="6"/>
  <c r="M122" i="6" s="1"/>
  <c r="S118" i="6"/>
  <c r="H118" i="6"/>
  <c r="J118" i="6"/>
  <c r="M118" i="6" s="1"/>
  <c r="S114" i="6"/>
  <c r="H114" i="6"/>
  <c r="J114" i="6"/>
  <c r="M114" i="6" s="1"/>
  <c r="S105" i="6"/>
  <c r="H105" i="6"/>
  <c r="J105" i="6"/>
  <c r="M105" i="6" s="1"/>
  <c r="S101" i="6"/>
  <c r="H101" i="6"/>
  <c r="J101" i="6"/>
  <c r="M101" i="6" s="1"/>
  <c r="S81" i="6"/>
  <c r="H81" i="6"/>
  <c r="J81" i="6"/>
  <c r="M81" i="6" s="1"/>
  <c r="S72" i="6"/>
  <c r="H72" i="6"/>
  <c r="J72" i="6"/>
  <c r="M72" i="6" s="1"/>
  <c r="H68" i="6"/>
  <c r="S68" i="6"/>
  <c r="J68" i="6"/>
  <c r="M68" i="6" s="1"/>
  <c r="S64" i="6"/>
  <c r="H64" i="6"/>
  <c r="J64" i="6"/>
  <c r="M64" i="6" s="1"/>
  <c r="S60" i="6"/>
  <c r="J60" i="6"/>
  <c r="M60" i="6" s="1"/>
  <c r="H60" i="6"/>
  <c r="S56" i="6"/>
  <c r="J56" i="6"/>
  <c r="M56" i="6" s="1"/>
  <c r="H56" i="6"/>
  <c r="J39" i="6"/>
  <c r="M39" i="6" s="1"/>
  <c r="S39" i="6"/>
  <c r="H39" i="6"/>
  <c r="L679" i="3"/>
  <c r="K679" i="3"/>
  <c r="L675" i="3"/>
  <c r="K675" i="3"/>
  <c r="L671" i="3"/>
  <c r="K671" i="3"/>
  <c r="L667" i="3"/>
  <c r="K667" i="3"/>
  <c r="L642" i="3"/>
  <c r="K642" i="3"/>
  <c r="L605" i="3"/>
  <c r="K605" i="3"/>
  <c r="L593" i="3"/>
  <c r="K593" i="3"/>
  <c r="L589" i="3"/>
  <c r="K589" i="3"/>
  <c r="L535" i="3"/>
  <c r="K535" i="3"/>
  <c r="L502" i="3"/>
  <c r="K502" i="3"/>
  <c r="L498" i="3"/>
  <c r="K498" i="3"/>
  <c r="L473" i="3"/>
  <c r="K473" i="3"/>
  <c r="L469" i="3"/>
  <c r="K469" i="3"/>
  <c r="L465" i="3"/>
  <c r="K465" i="3"/>
  <c r="L461" i="3"/>
  <c r="K461" i="3"/>
  <c r="L457" i="3"/>
  <c r="K457" i="3"/>
  <c r="L453" i="3"/>
  <c r="K453" i="3"/>
  <c r="L432" i="3"/>
  <c r="K432" i="3"/>
  <c r="L428" i="3"/>
  <c r="K428" i="3"/>
  <c r="K395" i="3"/>
  <c r="L395" i="3"/>
  <c r="K362" i="3"/>
  <c r="L362" i="3"/>
  <c r="K329" i="3"/>
  <c r="L329" i="3"/>
  <c r="K325" i="3"/>
  <c r="L325" i="3"/>
  <c r="K317" i="3"/>
  <c r="L317" i="3"/>
  <c r="K300" i="3"/>
  <c r="L300" i="3"/>
  <c r="K296" i="3"/>
  <c r="L296" i="3"/>
  <c r="K292" i="3"/>
  <c r="L292" i="3"/>
  <c r="K288" i="3"/>
  <c r="L288" i="3"/>
  <c r="K284" i="3"/>
  <c r="L284" i="3"/>
  <c r="K238" i="3"/>
  <c r="L238" i="3"/>
  <c r="K234" i="3"/>
  <c r="L234" i="3"/>
  <c r="K156" i="3"/>
  <c r="L156" i="3"/>
  <c r="K123" i="3"/>
  <c r="L123" i="3"/>
  <c r="K115" i="3"/>
  <c r="L115" i="3"/>
  <c r="K106" i="3"/>
  <c r="L106" i="3"/>
  <c r="K82" i="3"/>
  <c r="L82" i="3"/>
  <c r="K73" i="3"/>
  <c r="L73" i="3"/>
  <c r="K61" i="3"/>
  <c r="L61" i="3"/>
  <c r="L28" i="3"/>
  <c r="K28" i="3"/>
  <c r="L17" i="5"/>
  <c r="K17" i="5"/>
  <c r="S12" i="5"/>
  <c r="H12" i="5"/>
  <c r="H675" i="4"/>
  <c r="S675" i="4"/>
  <c r="H663" i="4"/>
  <c r="S663" i="4"/>
  <c r="H580" i="4"/>
  <c r="S580" i="4"/>
  <c r="H576" i="4"/>
  <c r="S576" i="4"/>
  <c r="H572" i="4"/>
  <c r="S572" i="4"/>
  <c r="H564" i="4"/>
  <c r="S564" i="4"/>
  <c r="H535" i="4"/>
  <c r="S535" i="4"/>
  <c r="H531" i="4"/>
  <c r="S531" i="4"/>
  <c r="H527" i="4"/>
  <c r="S527" i="4"/>
  <c r="H514" i="4"/>
  <c r="S514" i="4"/>
  <c r="H510" i="4"/>
  <c r="S510" i="4"/>
  <c r="H506" i="4"/>
  <c r="S506" i="4"/>
  <c r="H502" i="4"/>
  <c r="S502" i="4"/>
  <c r="H498" i="4"/>
  <c r="S498" i="4"/>
  <c r="H494" i="4"/>
  <c r="S494" i="4"/>
  <c r="H469" i="4"/>
  <c r="S469" i="4"/>
  <c r="H465" i="4"/>
  <c r="S465" i="4"/>
  <c r="H440" i="4"/>
  <c r="S440" i="4"/>
  <c r="H407" i="4"/>
  <c r="S407" i="4"/>
  <c r="H395" i="4"/>
  <c r="S395" i="4"/>
  <c r="H391" i="4"/>
  <c r="S391" i="4"/>
  <c r="H317" i="4"/>
  <c r="S317" i="4"/>
  <c r="H304" i="4"/>
  <c r="S304" i="4"/>
  <c r="H292" i="4"/>
  <c r="S292" i="4"/>
  <c r="H275" i="4"/>
  <c r="S275" i="4"/>
  <c r="H267" i="4"/>
  <c r="S267" i="4"/>
  <c r="H263" i="4"/>
  <c r="S263" i="4"/>
  <c r="H259" i="4"/>
  <c r="S259" i="4"/>
  <c r="H255" i="4"/>
  <c r="S255" i="4"/>
  <c r="H226" i="4"/>
  <c r="S226" i="4"/>
  <c r="H209" i="4"/>
  <c r="S209" i="4"/>
  <c r="H205" i="4"/>
  <c r="S205" i="4"/>
  <c r="H193" i="4"/>
  <c r="S193" i="4"/>
  <c r="H189" i="4"/>
  <c r="S189" i="4"/>
  <c r="H185" i="4"/>
  <c r="S185" i="4"/>
  <c r="H181" i="4"/>
  <c r="S181" i="4"/>
  <c r="H172" i="4"/>
  <c r="S172" i="4"/>
  <c r="H160" i="4"/>
  <c r="S160" i="4"/>
  <c r="H123" i="4"/>
  <c r="S123" i="4"/>
  <c r="H102" i="4"/>
  <c r="S102" i="4"/>
  <c r="H98" i="4"/>
  <c r="S98" i="4"/>
  <c r="H94" i="4"/>
  <c r="S94" i="4"/>
  <c r="H90" i="4"/>
  <c r="S90" i="4"/>
  <c r="H86" i="4"/>
  <c r="S86" i="4"/>
  <c r="H82" i="4"/>
  <c r="S82" i="4"/>
  <c r="H73" i="4"/>
  <c r="S73" i="4"/>
  <c r="H69" i="4"/>
  <c r="S69" i="4"/>
  <c r="H65" i="4"/>
  <c r="S65" i="4"/>
  <c r="H61" i="4"/>
  <c r="S61" i="4"/>
  <c r="H57" i="4"/>
  <c r="S57" i="4"/>
  <c r="H53" i="4"/>
  <c r="S53" i="4"/>
  <c r="H49" i="4"/>
  <c r="S49" i="4"/>
  <c r="H36" i="4"/>
  <c r="S36" i="4"/>
  <c r="H32" i="4"/>
  <c r="S32" i="4"/>
  <c r="L17" i="3"/>
  <c r="K17" i="3"/>
  <c r="H683" i="5"/>
  <c r="S683" i="5"/>
  <c r="H667" i="5"/>
  <c r="S667" i="5"/>
  <c r="H650" i="5"/>
  <c r="S650" i="5"/>
  <c r="H646" i="5"/>
  <c r="S646" i="5"/>
  <c r="H626" i="5"/>
  <c r="S626" i="5"/>
  <c r="H613" i="5"/>
  <c r="S613" i="5"/>
  <c r="H609" i="5"/>
  <c r="S609" i="5"/>
  <c r="H605" i="5"/>
  <c r="S605" i="5"/>
  <c r="H601" i="5"/>
  <c r="S601" i="5"/>
  <c r="H593" i="5"/>
  <c r="S593" i="5"/>
  <c r="H589" i="5"/>
  <c r="S589" i="5"/>
  <c r="H576" i="5"/>
  <c r="S576" i="5"/>
  <c r="H572" i="5"/>
  <c r="S572" i="5"/>
  <c r="H568" i="5"/>
  <c r="S568" i="5"/>
  <c r="H564" i="5"/>
  <c r="S564" i="5"/>
  <c r="H560" i="5"/>
  <c r="S560" i="5"/>
  <c r="H556" i="5"/>
  <c r="S556" i="5"/>
  <c r="H680" i="3"/>
  <c r="S680" i="3"/>
  <c r="H672" i="3"/>
  <c r="S672" i="3"/>
  <c r="H643" i="3"/>
  <c r="S643" i="3"/>
  <c r="H639" i="3"/>
  <c r="S639" i="3"/>
  <c r="H635" i="3"/>
  <c r="S635" i="3"/>
  <c r="H623" i="3"/>
  <c r="S623" i="3"/>
  <c r="H602" i="3"/>
  <c r="S602" i="3"/>
  <c r="H565" i="3"/>
  <c r="S565" i="3"/>
  <c r="H561" i="3"/>
  <c r="S561" i="3"/>
  <c r="H557" i="3"/>
  <c r="S557" i="3"/>
  <c r="H548" i="3"/>
  <c r="S548" i="3"/>
  <c r="H544" i="3"/>
  <c r="S544" i="3"/>
  <c r="H540" i="3"/>
  <c r="S540" i="3"/>
  <c r="H524" i="3"/>
  <c r="S524" i="3"/>
  <c r="H511" i="3"/>
  <c r="S511" i="3"/>
  <c r="H507" i="3"/>
  <c r="S507" i="3"/>
  <c r="H503" i="3"/>
  <c r="S503" i="3"/>
  <c r="H491" i="3"/>
  <c r="S491" i="3"/>
  <c r="H487" i="3"/>
  <c r="S487" i="3"/>
  <c r="H478" i="3"/>
  <c r="S478" i="3"/>
  <c r="H474" i="3"/>
  <c r="S474" i="3"/>
  <c r="H441" i="3"/>
  <c r="S441" i="3"/>
  <c r="H437" i="3"/>
  <c r="S437" i="3"/>
  <c r="H400" i="3"/>
  <c r="S400" i="3"/>
  <c r="H264" i="3"/>
  <c r="S264" i="3"/>
  <c r="H260" i="3"/>
  <c r="S260" i="3"/>
  <c r="H223" i="3"/>
  <c r="S223" i="3"/>
  <c r="H215" i="3"/>
  <c r="S215" i="3"/>
  <c r="H202" i="3"/>
  <c r="S202" i="3"/>
  <c r="H198" i="3"/>
  <c r="S198" i="3"/>
  <c r="H182" i="3"/>
  <c r="S182" i="3"/>
  <c r="H140" i="3"/>
  <c r="S140" i="3"/>
  <c r="H124" i="3"/>
  <c r="S124" i="3"/>
  <c r="H103" i="3"/>
  <c r="S103" i="3"/>
  <c r="H91" i="3"/>
  <c r="S91" i="3"/>
  <c r="H46" i="3"/>
  <c r="S46" i="3"/>
  <c r="H37" i="3"/>
  <c r="S37" i="3"/>
  <c r="H33" i="3"/>
  <c r="S33" i="3"/>
  <c r="H15" i="3"/>
  <c r="S15" i="3"/>
  <c r="L685" i="5"/>
  <c r="K685" i="5"/>
  <c r="L657" i="5"/>
  <c r="K657" i="5"/>
  <c r="L648" i="5"/>
  <c r="K648" i="5"/>
  <c r="L611" i="5"/>
  <c r="K611" i="5"/>
  <c r="L607" i="5"/>
  <c r="K607" i="5"/>
  <c r="L603" i="5"/>
  <c r="K603" i="5"/>
  <c r="L599" i="5"/>
  <c r="K599" i="5"/>
  <c r="L595" i="5"/>
  <c r="K595" i="5"/>
  <c r="L591" i="5"/>
  <c r="K591" i="5"/>
  <c r="L582" i="5"/>
  <c r="K582" i="5"/>
  <c r="L578" i="5"/>
  <c r="K578" i="5"/>
  <c r="L562" i="5"/>
  <c r="K562" i="5"/>
  <c r="L545" i="5"/>
  <c r="K545" i="5"/>
  <c r="L533" i="5"/>
  <c r="K533" i="5"/>
  <c r="L529" i="5"/>
  <c r="K529" i="5"/>
  <c r="L496" i="5"/>
  <c r="K496" i="5"/>
  <c r="L471" i="5"/>
  <c r="K471" i="5"/>
  <c r="L467" i="5"/>
  <c r="K467" i="5"/>
  <c r="L434" i="5"/>
  <c r="K434" i="5"/>
  <c r="L389" i="5"/>
  <c r="K389" i="5"/>
  <c r="L385" i="5"/>
  <c r="K385" i="5"/>
  <c r="L376" i="5"/>
  <c r="K376" i="5"/>
  <c r="L372" i="5"/>
  <c r="K372" i="5"/>
  <c r="L368" i="5"/>
  <c r="K368" i="5"/>
  <c r="L364" i="5"/>
  <c r="K364" i="5"/>
  <c r="L339" i="5"/>
  <c r="K339" i="5"/>
  <c r="L335" i="5"/>
  <c r="K335" i="5"/>
  <c r="L331" i="5"/>
  <c r="K331" i="5"/>
  <c r="L306" i="5"/>
  <c r="K306" i="5"/>
  <c r="L302" i="5"/>
  <c r="K302" i="5"/>
  <c r="L298" i="5"/>
  <c r="K298" i="5"/>
  <c r="L265" i="5"/>
  <c r="K265" i="5"/>
  <c r="L261" i="5"/>
  <c r="K261" i="5"/>
  <c r="L187" i="5"/>
  <c r="K187" i="5"/>
  <c r="L166" i="5"/>
  <c r="K166" i="5"/>
  <c r="L162" i="5"/>
  <c r="K162" i="5"/>
  <c r="L158" i="5"/>
  <c r="K158" i="5"/>
  <c r="L84" i="5"/>
  <c r="K84" i="5"/>
  <c r="L67" i="5"/>
  <c r="K67" i="5"/>
  <c r="L55" i="5"/>
  <c r="K55" i="5"/>
  <c r="K38" i="5"/>
  <c r="L38" i="5"/>
  <c r="K34" i="5"/>
  <c r="L34" i="5"/>
  <c r="K30" i="5"/>
  <c r="L30" i="5"/>
  <c r="K26" i="5"/>
  <c r="L26" i="5"/>
  <c r="K22" i="5"/>
  <c r="L22" i="5"/>
  <c r="K18" i="5"/>
  <c r="L18" i="5"/>
  <c r="H543" i="5"/>
  <c r="S543" i="5"/>
  <c r="H539" i="5"/>
  <c r="S539" i="5"/>
  <c r="H535" i="5"/>
  <c r="S535" i="5"/>
  <c r="H531" i="5"/>
  <c r="S531" i="5"/>
  <c r="H527" i="5"/>
  <c r="S527" i="5"/>
  <c r="H523" i="5"/>
  <c r="S523" i="5"/>
  <c r="H514" i="5"/>
  <c r="S514" i="5"/>
  <c r="H510" i="5"/>
  <c r="S510" i="5"/>
  <c r="H506" i="5"/>
  <c r="S506" i="5"/>
  <c r="H502" i="5"/>
  <c r="S502" i="5"/>
  <c r="H498" i="5"/>
  <c r="S498" i="5"/>
  <c r="H494" i="5"/>
  <c r="S494" i="5"/>
  <c r="H490" i="5"/>
  <c r="S490" i="5"/>
  <c r="H481" i="5"/>
  <c r="S481" i="5"/>
  <c r="H477" i="5"/>
  <c r="S477" i="5"/>
  <c r="H473" i="5"/>
  <c r="S473" i="5"/>
  <c r="H469" i="5"/>
  <c r="S469" i="5"/>
  <c r="H465" i="5"/>
  <c r="S465" i="5"/>
  <c r="H461" i="5"/>
  <c r="S461" i="5"/>
  <c r="H457" i="5"/>
  <c r="S457" i="5"/>
  <c r="H453" i="5"/>
  <c r="S453" i="5"/>
  <c r="H444" i="5"/>
  <c r="S444" i="5"/>
  <c r="H440" i="5"/>
  <c r="S440" i="5"/>
  <c r="H436" i="5"/>
  <c r="S436" i="5"/>
  <c r="H432" i="5"/>
  <c r="S432" i="5"/>
  <c r="H428" i="5"/>
  <c r="S428" i="5"/>
  <c r="H424" i="5"/>
  <c r="S424" i="5"/>
  <c r="H420" i="5"/>
  <c r="S420" i="5"/>
  <c r="H411" i="5"/>
  <c r="S411" i="5"/>
  <c r="H407" i="5"/>
  <c r="S407" i="5"/>
  <c r="H403" i="5"/>
  <c r="S403" i="5"/>
  <c r="H399" i="5"/>
  <c r="S399" i="5"/>
  <c r="H395" i="5"/>
  <c r="S395" i="5"/>
  <c r="H391" i="5"/>
  <c r="S391" i="5"/>
  <c r="H387" i="5"/>
  <c r="S387" i="5"/>
  <c r="H378" i="5"/>
  <c r="S378" i="5"/>
  <c r="H374" i="5"/>
  <c r="S374" i="5"/>
  <c r="H370" i="5"/>
  <c r="S370" i="5"/>
  <c r="H366" i="5"/>
  <c r="S366" i="5"/>
  <c r="H362" i="5"/>
  <c r="S362" i="5"/>
  <c r="H358" i="5"/>
  <c r="S358" i="5"/>
  <c r="H354" i="5"/>
  <c r="S354" i="5"/>
  <c r="H345" i="5"/>
  <c r="S345" i="5"/>
  <c r="H341" i="5"/>
  <c r="S341" i="5"/>
  <c r="H337" i="5"/>
  <c r="S337" i="5"/>
  <c r="H333" i="5"/>
  <c r="S333" i="5"/>
  <c r="H329" i="5"/>
  <c r="S329" i="5"/>
  <c r="H325" i="5"/>
  <c r="S325" i="5"/>
  <c r="H321" i="5"/>
  <c r="S321" i="5"/>
  <c r="H317" i="5"/>
  <c r="S317" i="5"/>
  <c r="H308" i="5"/>
  <c r="S308" i="5"/>
  <c r="H304" i="5"/>
  <c r="S304" i="5"/>
  <c r="H300" i="5"/>
  <c r="S300" i="5"/>
  <c r="H296" i="5"/>
  <c r="S296" i="5"/>
  <c r="H292" i="5"/>
  <c r="S292" i="5"/>
  <c r="H288" i="5"/>
  <c r="S288" i="5"/>
  <c r="H284" i="5"/>
  <c r="S284" i="5"/>
  <c r="H275" i="5"/>
  <c r="S275" i="5"/>
  <c r="H271" i="5"/>
  <c r="S271" i="5"/>
  <c r="H267" i="5"/>
  <c r="S267" i="5"/>
  <c r="H263" i="5"/>
  <c r="S263" i="5"/>
  <c r="H259" i="5"/>
  <c r="S259" i="5"/>
  <c r="H255" i="5"/>
  <c r="S255" i="5"/>
  <c r="H251" i="5"/>
  <c r="S251" i="5"/>
  <c r="H242" i="5"/>
  <c r="S242" i="5"/>
  <c r="H238" i="5"/>
  <c r="S238" i="5"/>
  <c r="H234" i="5"/>
  <c r="S234" i="5"/>
  <c r="H230" i="5"/>
  <c r="S230" i="5"/>
  <c r="H226" i="5"/>
  <c r="S226" i="5"/>
  <c r="H222" i="5"/>
  <c r="S222" i="5"/>
  <c r="H218" i="5"/>
  <c r="S218" i="5"/>
  <c r="H209" i="5"/>
  <c r="S209" i="5"/>
  <c r="H205" i="5"/>
  <c r="S205" i="5"/>
  <c r="H201" i="5"/>
  <c r="S201" i="5"/>
  <c r="H197" i="5"/>
  <c r="S197" i="5"/>
  <c r="H193" i="5"/>
  <c r="S193" i="5"/>
  <c r="H189" i="5"/>
  <c r="S189" i="5"/>
  <c r="H185" i="5"/>
  <c r="S185" i="5"/>
  <c r="H181" i="5"/>
  <c r="S181" i="5"/>
  <c r="H172" i="5"/>
  <c r="S172" i="5"/>
  <c r="H168" i="5"/>
  <c r="S168" i="5"/>
  <c r="H164" i="5"/>
  <c r="S164" i="5"/>
  <c r="H160" i="5"/>
  <c r="S160" i="5"/>
  <c r="H156" i="5"/>
  <c r="S156" i="5"/>
  <c r="H152" i="5"/>
  <c r="S152" i="5"/>
  <c r="H148" i="5"/>
  <c r="S148" i="5"/>
  <c r="H139" i="5"/>
  <c r="S139" i="5"/>
  <c r="H135" i="5"/>
  <c r="S135" i="5"/>
  <c r="H131" i="5"/>
  <c r="S131" i="5"/>
  <c r="H127" i="5"/>
  <c r="S127" i="5"/>
  <c r="H123" i="5"/>
  <c r="S123" i="5"/>
  <c r="H119" i="5"/>
  <c r="S119" i="5"/>
  <c r="H115" i="5"/>
  <c r="S115" i="5"/>
  <c r="H102" i="5"/>
  <c r="S102" i="5"/>
  <c r="H98" i="5"/>
  <c r="S98" i="5"/>
  <c r="H94" i="5"/>
  <c r="S94" i="5"/>
  <c r="H90" i="5"/>
  <c r="S90" i="5"/>
  <c r="H86" i="5"/>
  <c r="S86" i="5"/>
  <c r="H82" i="5"/>
  <c r="S82" i="5"/>
  <c r="H73" i="5"/>
  <c r="S73" i="5"/>
  <c r="H69" i="5"/>
  <c r="S69" i="5"/>
  <c r="H65" i="5"/>
  <c r="S65" i="5"/>
  <c r="H61" i="5"/>
  <c r="S61" i="5"/>
  <c r="H57" i="5"/>
  <c r="S57" i="5"/>
  <c r="H53" i="5"/>
  <c r="S53" i="5"/>
  <c r="H49" i="5"/>
  <c r="S49" i="5"/>
  <c r="H45" i="5"/>
  <c r="S45" i="5"/>
  <c r="H36" i="5"/>
  <c r="S36" i="5"/>
  <c r="H32" i="5"/>
  <c r="S32" i="5"/>
  <c r="H28" i="5"/>
  <c r="S28" i="5"/>
  <c r="H24" i="5"/>
  <c r="S24" i="5"/>
  <c r="H20" i="5"/>
  <c r="S20" i="5"/>
  <c r="L684" i="4"/>
  <c r="K684" i="4"/>
  <c r="L680" i="4"/>
  <c r="K680" i="4"/>
  <c r="L676" i="4"/>
  <c r="K676" i="4"/>
  <c r="L672" i="4"/>
  <c r="K672" i="4"/>
  <c r="L668" i="4"/>
  <c r="K668" i="4"/>
  <c r="L664" i="4"/>
  <c r="K664" i="4"/>
  <c r="L660" i="4"/>
  <c r="K660" i="4"/>
  <c r="L651" i="4"/>
  <c r="K651" i="4"/>
  <c r="L647" i="4"/>
  <c r="K647" i="4"/>
  <c r="L643" i="4"/>
  <c r="K643" i="4"/>
  <c r="L639" i="4"/>
  <c r="K639" i="4"/>
  <c r="L635" i="4"/>
  <c r="K635" i="4"/>
  <c r="L631" i="4"/>
  <c r="K631" i="4"/>
  <c r="L627" i="4"/>
  <c r="K627" i="4"/>
  <c r="L623" i="4"/>
  <c r="K623" i="4"/>
  <c r="L614" i="4"/>
  <c r="K614" i="4"/>
  <c r="L610" i="4"/>
  <c r="K610" i="4"/>
  <c r="L606" i="4"/>
  <c r="K606" i="4"/>
  <c r="L602" i="4"/>
  <c r="K602" i="4"/>
  <c r="L598" i="4"/>
  <c r="K598" i="4"/>
  <c r="L594" i="4"/>
  <c r="K594" i="4"/>
  <c r="L590" i="4"/>
  <c r="K590" i="4"/>
  <c r="L581" i="4"/>
  <c r="K581" i="4"/>
  <c r="L577" i="4"/>
  <c r="K577" i="4"/>
  <c r="L573" i="4"/>
  <c r="K573" i="4"/>
  <c r="L569" i="4"/>
  <c r="K569" i="4"/>
  <c r="L565" i="4"/>
  <c r="K565" i="4"/>
  <c r="L561" i="4"/>
  <c r="K561" i="4"/>
  <c r="L557" i="4"/>
  <c r="K557" i="4"/>
  <c r="L548" i="4"/>
  <c r="K548" i="4"/>
  <c r="L544" i="4"/>
  <c r="K544" i="4"/>
  <c r="L540" i="4"/>
  <c r="K540" i="4"/>
  <c r="L536" i="4"/>
  <c r="K536" i="4"/>
  <c r="L532" i="4"/>
  <c r="K532" i="4"/>
  <c r="L528" i="4"/>
  <c r="K528" i="4"/>
  <c r="L524" i="4"/>
  <c r="K524" i="4"/>
  <c r="L515" i="4"/>
  <c r="K515" i="4"/>
  <c r="L511" i="4"/>
  <c r="K511" i="4"/>
  <c r="L507" i="4"/>
  <c r="K507" i="4"/>
  <c r="L503" i="4"/>
  <c r="K503" i="4"/>
  <c r="L499" i="4"/>
  <c r="K499" i="4"/>
  <c r="L495" i="4"/>
  <c r="K495" i="4"/>
  <c r="L491" i="4"/>
  <c r="K491" i="4"/>
  <c r="L487" i="4"/>
  <c r="K487" i="4"/>
  <c r="L478" i="4"/>
  <c r="K478" i="4"/>
  <c r="L474" i="4"/>
  <c r="K474" i="4"/>
  <c r="L470" i="4"/>
  <c r="K470" i="4"/>
  <c r="L466" i="4"/>
  <c r="K466" i="4"/>
  <c r="L462" i="4"/>
  <c r="K462" i="4"/>
  <c r="L458" i="4"/>
  <c r="K458" i="4"/>
  <c r="L454" i="4"/>
  <c r="K454" i="4"/>
  <c r="L445" i="4"/>
  <c r="K445" i="4"/>
  <c r="L441" i="4"/>
  <c r="K441" i="4"/>
  <c r="L437" i="4"/>
  <c r="K437" i="4"/>
  <c r="L433" i="4"/>
  <c r="K433" i="4"/>
  <c r="L429" i="4"/>
  <c r="K429" i="4"/>
  <c r="L425" i="4"/>
  <c r="K425" i="4"/>
  <c r="L421" i="4"/>
  <c r="K421" i="4"/>
  <c r="L412" i="4"/>
  <c r="K412" i="4"/>
  <c r="L408" i="4"/>
  <c r="K408" i="4"/>
  <c r="L404" i="4"/>
  <c r="K404" i="4"/>
  <c r="L400" i="4"/>
  <c r="K400" i="4"/>
  <c r="L396" i="4"/>
  <c r="K396" i="4"/>
  <c r="L392" i="4"/>
  <c r="K392" i="4"/>
  <c r="L388" i="4"/>
  <c r="K388" i="4"/>
  <c r="L379" i="4"/>
  <c r="K379" i="4"/>
  <c r="L375" i="4"/>
  <c r="K375" i="4"/>
  <c r="L371" i="4"/>
  <c r="K371" i="4"/>
  <c r="L367" i="4"/>
  <c r="K367" i="4"/>
  <c r="L363" i="4"/>
  <c r="K363" i="4"/>
  <c r="L359" i="4"/>
  <c r="K359" i="4"/>
  <c r="L355" i="4"/>
  <c r="K355" i="4"/>
  <c r="L351" i="4"/>
  <c r="K351" i="4"/>
  <c r="L342" i="4"/>
  <c r="K342" i="4"/>
  <c r="L338" i="4"/>
  <c r="K338" i="4"/>
  <c r="L334" i="4"/>
  <c r="K334" i="4"/>
  <c r="L330" i="4"/>
  <c r="K330" i="4"/>
  <c r="L326" i="4"/>
  <c r="K326" i="4"/>
  <c r="L322" i="4"/>
  <c r="K322" i="4"/>
  <c r="L318" i="4"/>
  <c r="K318" i="4"/>
  <c r="L309" i="4"/>
  <c r="K309" i="4"/>
  <c r="L305" i="4"/>
  <c r="K305" i="4"/>
  <c r="L301" i="4"/>
  <c r="K301" i="4"/>
  <c r="L297" i="4"/>
  <c r="K297" i="4"/>
  <c r="L293" i="4"/>
  <c r="K293" i="4"/>
  <c r="L289" i="4"/>
  <c r="K289" i="4"/>
  <c r="L285" i="4"/>
  <c r="K285" i="4"/>
  <c r="L276" i="4"/>
  <c r="K276" i="4"/>
  <c r="L272" i="4"/>
  <c r="K272" i="4"/>
  <c r="L268" i="4"/>
  <c r="K268" i="4"/>
  <c r="L264" i="4"/>
  <c r="K264" i="4"/>
  <c r="L260" i="4"/>
  <c r="K260" i="4"/>
  <c r="L256" i="4"/>
  <c r="K256" i="4"/>
  <c r="L252" i="4"/>
  <c r="K252" i="4"/>
  <c r="L243" i="4"/>
  <c r="K243" i="4"/>
  <c r="L239" i="4"/>
  <c r="K239" i="4"/>
  <c r="L235" i="4"/>
  <c r="K235" i="4"/>
  <c r="L231" i="4"/>
  <c r="K231" i="4"/>
  <c r="L227" i="4"/>
  <c r="K227" i="4"/>
  <c r="L223" i="4"/>
  <c r="K223" i="4"/>
  <c r="L219" i="4"/>
  <c r="K219" i="4"/>
  <c r="L215" i="4"/>
  <c r="K215" i="4"/>
  <c r="L206" i="4"/>
  <c r="K206" i="4"/>
  <c r="L202" i="4"/>
  <c r="K202" i="4"/>
  <c r="L198" i="4"/>
  <c r="K198" i="4"/>
  <c r="L194" i="4"/>
  <c r="K194" i="4"/>
  <c r="L190" i="4"/>
  <c r="K190" i="4"/>
  <c r="L186" i="4"/>
  <c r="K186" i="4"/>
  <c r="L182" i="4"/>
  <c r="K182" i="4"/>
  <c r="L173" i="4"/>
  <c r="K173" i="4"/>
  <c r="L169" i="4"/>
  <c r="K169" i="4"/>
  <c r="L165" i="4"/>
  <c r="K165" i="4"/>
  <c r="L161" i="4"/>
  <c r="K161" i="4"/>
  <c r="L157" i="4"/>
  <c r="K157" i="4"/>
  <c r="L153" i="4"/>
  <c r="K153" i="4"/>
  <c r="L149" i="4"/>
  <c r="K149" i="4"/>
  <c r="L140" i="4"/>
  <c r="K140" i="4"/>
  <c r="L136" i="4"/>
  <c r="K136" i="4"/>
  <c r="L132" i="4"/>
  <c r="K132" i="4"/>
  <c r="L128" i="4"/>
  <c r="K128" i="4"/>
  <c r="L124" i="4"/>
  <c r="K124" i="4"/>
  <c r="L120" i="4"/>
  <c r="K120" i="4"/>
  <c r="L116" i="4"/>
  <c r="K116" i="4"/>
  <c r="L107" i="4"/>
  <c r="K107" i="4"/>
  <c r="L103" i="4"/>
  <c r="K103" i="4"/>
  <c r="L99" i="4"/>
  <c r="K99" i="4"/>
  <c r="L95" i="4"/>
  <c r="K95" i="4"/>
  <c r="L91" i="4"/>
  <c r="K91" i="4"/>
  <c r="L87" i="4"/>
  <c r="K87" i="4"/>
  <c r="L83" i="4"/>
  <c r="K83" i="4"/>
  <c r="L79" i="4"/>
  <c r="K79" i="4"/>
  <c r="L70" i="4"/>
  <c r="K70" i="4"/>
  <c r="L66" i="4"/>
  <c r="K66" i="4"/>
  <c r="L62" i="4"/>
  <c r="K62" i="4"/>
  <c r="L58" i="4"/>
  <c r="K58" i="4"/>
  <c r="L54" i="4"/>
  <c r="K54" i="4"/>
  <c r="L50" i="4"/>
  <c r="K50" i="4"/>
  <c r="L46" i="4"/>
  <c r="K46" i="4"/>
  <c r="L37" i="4"/>
  <c r="K37" i="4"/>
  <c r="L33" i="4"/>
  <c r="K33" i="4"/>
  <c r="L29" i="4"/>
  <c r="K29" i="4"/>
  <c r="K25" i="4"/>
  <c r="L25" i="4"/>
  <c r="L21" i="4"/>
  <c r="K21" i="4"/>
  <c r="H17" i="4"/>
  <c r="S17" i="4"/>
  <c r="L15" i="4"/>
  <c r="K15" i="4"/>
  <c r="H683" i="3"/>
  <c r="S683" i="3"/>
  <c r="H679" i="3"/>
  <c r="S679" i="3"/>
  <c r="H675" i="3"/>
  <c r="S675" i="3"/>
  <c r="H671" i="3"/>
  <c r="S671" i="3"/>
  <c r="H667" i="3"/>
  <c r="S667" i="3"/>
  <c r="H663" i="3"/>
  <c r="S663" i="3"/>
  <c r="H659" i="3"/>
  <c r="S659" i="3"/>
  <c r="H650" i="3"/>
  <c r="S650" i="3"/>
  <c r="H646" i="3"/>
  <c r="S646" i="3"/>
  <c r="H642" i="3"/>
  <c r="S642" i="3"/>
  <c r="H638" i="3"/>
  <c r="S638" i="3"/>
  <c r="H634" i="3"/>
  <c r="S634" i="3"/>
  <c r="H630" i="3"/>
  <c r="S630" i="3"/>
  <c r="H626" i="3"/>
  <c r="S626" i="3"/>
  <c r="H617" i="3"/>
  <c r="S617" i="3"/>
  <c r="H613" i="3"/>
  <c r="S613" i="3"/>
  <c r="H609" i="3"/>
  <c r="S609" i="3"/>
  <c r="H605" i="3"/>
  <c r="S605" i="3"/>
  <c r="H601" i="3"/>
  <c r="S601" i="3"/>
  <c r="H597" i="3"/>
  <c r="S597" i="3"/>
  <c r="H593" i="3"/>
  <c r="S593" i="3"/>
  <c r="H589" i="3"/>
  <c r="S589" i="3"/>
  <c r="H580" i="3"/>
  <c r="S580" i="3"/>
  <c r="H576" i="3"/>
  <c r="S576" i="3"/>
  <c r="H572" i="3"/>
  <c r="S572" i="3"/>
  <c r="H568" i="3"/>
  <c r="S568" i="3"/>
  <c r="H564" i="3"/>
  <c r="S564" i="3"/>
  <c r="H560" i="3"/>
  <c r="S560" i="3"/>
  <c r="H556" i="3"/>
  <c r="S556" i="3"/>
  <c r="H547" i="3"/>
  <c r="S547" i="3"/>
  <c r="H543" i="3"/>
  <c r="S543" i="3"/>
  <c r="H539" i="3"/>
  <c r="S539" i="3"/>
  <c r="H535" i="3"/>
  <c r="S535" i="3"/>
  <c r="H531" i="3"/>
  <c r="S531" i="3"/>
  <c r="H527" i="3"/>
  <c r="S527" i="3"/>
  <c r="H523" i="3"/>
  <c r="S523" i="3"/>
  <c r="H514" i="3"/>
  <c r="S514" i="3"/>
  <c r="H510" i="3"/>
  <c r="S510" i="3"/>
  <c r="H506" i="3"/>
  <c r="S506" i="3"/>
  <c r="H502" i="3"/>
  <c r="S502" i="3"/>
  <c r="H498" i="3"/>
  <c r="S498" i="3"/>
  <c r="H494" i="3"/>
  <c r="S494" i="3"/>
  <c r="H490" i="3"/>
  <c r="S490" i="3"/>
  <c r="H481" i="3"/>
  <c r="S481" i="3"/>
  <c r="H477" i="3"/>
  <c r="S477" i="3"/>
  <c r="H473" i="3"/>
  <c r="S473" i="3"/>
  <c r="H469" i="3"/>
  <c r="S469" i="3"/>
  <c r="H465" i="3"/>
  <c r="S465" i="3"/>
  <c r="H461" i="3"/>
  <c r="S461" i="3"/>
  <c r="H457" i="3"/>
  <c r="S457" i="3"/>
  <c r="H453" i="3"/>
  <c r="S453" i="3"/>
  <c r="H444" i="3"/>
  <c r="S444" i="3"/>
  <c r="H440" i="3"/>
  <c r="S440" i="3"/>
  <c r="H436" i="3"/>
  <c r="S436" i="3"/>
  <c r="H432" i="3"/>
  <c r="S432" i="3"/>
  <c r="H428" i="3"/>
  <c r="S428" i="3"/>
  <c r="H424" i="3"/>
  <c r="S424" i="3"/>
  <c r="H420" i="3"/>
  <c r="S420" i="3"/>
  <c r="H411" i="3"/>
  <c r="S411" i="3"/>
  <c r="H407" i="3"/>
  <c r="S407" i="3"/>
  <c r="H403" i="3"/>
  <c r="S403" i="3"/>
  <c r="H399" i="3"/>
  <c r="S399" i="3"/>
  <c r="H395" i="3"/>
  <c r="S395" i="3"/>
  <c r="H391" i="3"/>
  <c r="S391" i="3"/>
  <c r="H387" i="3"/>
  <c r="S387" i="3"/>
  <c r="H378" i="3"/>
  <c r="S378" i="3"/>
  <c r="H374" i="3"/>
  <c r="S374" i="3"/>
  <c r="H370" i="3"/>
  <c r="S370" i="3"/>
  <c r="H366" i="3"/>
  <c r="S366" i="3"/>
  <c r="H362" i="3"/>
  <c r="S362" i="3"/>
  <c r="H358" i="3"/>
  <c r="S358" i="3"/>
  <c r="H354" i="3"/>
  <c r="S354" i="3"/>
  <c r="H345" i="3"/>
  <c r="S345" i="3"/>
  <c r="H341" i="3"/>
  <c r="S341" i="3"/>
  <c r="H337" i="3"/>
  <c r="S337" i="3"/>
  <c r="H333" i="3"/>
  <c r="S333" i="3"/>
  <c r="H329" i="3"/>
  <c r="S329" i="3"/>
  <c r="H325" i="3"/>
  <c r="S325" i="3"/>
  <c r="H321" i="3"/>
  <c r="S321" i="3"/>
  <c r="H317" i="3"/>
  <c r="S317" i="3"/>
  <c r="H308" i="3"/>
  <c r="S308" i="3"/>
  <c r="H304" i="3"/>
  <c r="S304" i="3"/>
  <c r="H300" i="3"/>
  <c r="S300" i="3"/>
  <c r="H296" i="3"/>
  <c r="S296" i="3"/>
  <c r="H292" i="3"/>
  <c r="S292" i="3"/>
  <c r="H288" i="3"/>
  <c r="S288" i="3"/>
  <c r="H284" i="3"/>
  <c r="S284" i="3"/>
  <c r="H275" i="3"/>
  <c r="S275" i="3"/>
  <c r="H271" i="3"/>
  <c r="S271" i="3"/>
  <c r="H267" i="3"/>
  <c r="S267" i="3"/>
  <c r="H263" i="3"/>
  <c r="S263" i="3"/>
  <c r="H259" i="3"/>
  <c r="S259" i="3"/>
  <c r="H255" i="3"/>
  <c r="S255" i="3"/>
  <c r="H251" i="3"/>
  <c r="S251" i="3"/>
  <c r="H242" i="3"/>
  <c r="S242" i="3"/>
  <c r="H238" i="3"/>
  <c r="S238" i="3"/>
  <c r="H234" i="3"/>
  <c r="S234" i="3"/>
  <c r="H230" i="3"/>
  <c r="S230" i="3"/>
  <c r="H226" i="3"/>
  <c r="S226" i="3"/>
  <c r="H222" i="3"/>
  <c r="S222" i="3"/>
  <c r="H218" i="3"/>
  <c r="S218" i="3"/>
  <c r="H209" i="3"/>
  <c r="S209" i="3"/>
  <c r="H205" i="3"/>
  <c r="S205" i="3"/>
  <c r="H201" i="3"/>
  <c r="S201" i="3"/>
  <c r="H197" i="3"/>
  <c r="S197" i="3"/>
  <c r="H193" i="3"/>
  <c r="S193" i="3"/>
  <c r="H189" i="3"/>
  <c r="S189" i="3"/>
  <c r="H185" i="3"/>
  <c r="S185" i="3"/>
  <c r="H181" i="3"/>
  <c r="S181" i="3"/>
  <c r="H172" i="3"/>
  <c r="S172" i="3"/>
  <c r="H168" i="3"/>
  <c r="S168" i="3"/>
  <c r="H164" i="3"/>
  <c r="S164" i="3"/>
  <c r="H160" i="3"/>
  <c r="S160" i="3"/>
  <c r="H156" i="3"/>
  <c r="S156" i="3"/>
  <c r="H152" i="3"/>
  <c r="S152" i="3"/>
  <c r="H148" i="3"/>
  <c r="S148" i="3"/>
  <c r="H139" i="3"/>
  <c r="S139" i="3"/>
  <c r="H135" i="3"/>
  <c r="S135" i="3"/>
  <c r="H131" i="3"/>
  <c r="S131" i="3"/>
  <c r="H127" i="3"/>
  <c r="S127" i="3"/>
  <c r="H123" i="3"/>
  <c r="S123" i="3"/>
  <c r="H119" i="3"/>
  <c r="S119" i="3"/>
  <c r="H115" i="3"/>
  <c r="S115" i="3"/>
  <c r="H102" i="3"/>
  <c r="S102" i="3"/>
  <c r="H98" i="3"/>
  <c r="S98" i="3"/>
  <c r="H94" i="3"/>
  <c r="S94" i="3"/>
  <c r="H90" i="3"/>
  <c r="S90" i="3"/>
  <c r="H86" i="3"/>
  <c r="S86" i="3"/>
  <c r="H82" i="3"/>
  <c r="S82" i="3"/>
  <c r="H73" i="3"/>
  <c r="S73" i="3"/>
  <c r="H69" i="3"/>
  <c r="S69" i="3"/>
  <c r="H65" i="3"/>
  <c r="S65" i="3"/>
  <c r="H61" i="3"/>
  <c r="S61" i="3"/>
  <c r="H57" i="3"/>
  <c r="S57" i="3"/>
  <c r="H53" i="3"/>
  <c r="S53" i="3"/>
  <c r="H49" i="3"/>
  <c r="S49" i="3"/>
  <c r="H45" i="3"/>
  <c r="S45" i="3"/>
  <c r="H36" i="3"/>
  <c r="S36" i="3"/>
  <c r="H32" i="3"/>
  <c r="S32" i="3"/>
  <c r="H28" i="3"/>
  <c r="S28" i="3"/>
  <c r="H24" i="3"/>
  <c r="S24" i="3"/>
  <c r="H20" i="3"/>
  <c r="S20" i="3"/>
  <c r="L684" i="5"/>
  <c r="K684" i="5"/>
  <c r="K680" i="5"/>
  <c r="L680" i="5"/>
  <c r="L676" i="5"/>
  <c r="K676" i="5"/>
  <c r="K672" i="5"/>
  <c r="L672" i="5"/>
  <c r="L668" i="5"/>
  <c r="K668" i="5"/>
  <c r="L664" i="5"/>
  <c r="K664" i="5"/>
  <c r="L660" i="5"/>
  <c r="K660" i="5"/>
  <c r="L651" i="5"/>
  <c r="K651" i="5"/>
  <c r="L647" i="5"/>
  <c r="K647" i="5"/>
  <c r="K643" i="5"/>
  <c r="L643" i="5"/>
  <c r="L639" i="5"/>
  <c r="K639" i="5"/>
  <c r="L635" i="5"/>
  <c r="K635" i="5"/>
  <c r="L631" i="5"/>
  <c r="K631" i="5"/>
  <c r="K627" i="5"/>
  <c r="L627" i="5"/>
  <c r="L623" i="5"/>
  <c r="K623" i="5"/>
  <c r="K614" i="5"/>
  <c r="L614" i="5"/>
  <c r="L610" i="5"/>
  <c r="K610" i="5"/>
  <c r="L606" i="5"/>
  <c r="K606" i="5"/>
  <c r="L602" i="5"/>
  <c r="K602" i="5"/>
  <c r="L598" i="5"/>
  <c r="K598" i="5"/>
  <c r="L594" i="5"/>
  <c r="K594" i="5"/>
  <c r="K590" i="5"/>
  <c r="L590" i="5"/>
  <c r="L581" i="5"/>
  <c r="K581" i="5"/>
  <c r="L577" i="5"/>
  <c r="K577" i="5"/>
  <c r="L573" i="5"/>
  <c r="K573" i="5"/>
  <c r="K569" i="5"/>
  <c r="L569" i="5"/>
  <c r="L565" i="5"/>
  <c r="K565" i="5"/>
  <c r="K561" i="5"/>
  <c r="L561" i="5"/>
  <c r="K557" i="5"/>
  <c r="L557" i="5"/>
  <c r="L548" i="5"/>
  <c r="K548" i="5"/>
  <c r="L544" i="5"/>
  <c r="K544" i="5"/>
  <c r="L540" i="5"/>
  <c r="K540" i="5"/>
  <c r="L536" i="5"/>
  <c r="K536" i="5"/>
  <c r="K532" i="5"/>
  <c r="L532" i="5"/>
  <c r="L528" i="5"/>
  <c r="K528" i="5"/>
  <c r="L524" i="5"/>
  <c r="K524" i="5"/>
  <c r="L515" i="5"/>
  <c r="K515" i="5"/>
  <c r="K511" i="5"/>
  <c r="L511" i="5"/>
  <c r="L507" i="5"/>
  <c r="K507" i="5"/>
  <c r="K503" i="5"/>
  <c r="L503" i="5"/>
  <c r="L499" i="5"/>
  <c r="K499" i="5"/>
  <c r="L495" i="5"/>
  <c r="K495" i="5"/>
  <c r="L491" i="5"/>
  <c r="K491" i="5"/>
  <c r="L487" i="5"/>
  <c r="K487" i="5"/>
  <c r="L478" i="5"/>
  <c r="K478" i="5"/>
  <c r="K474" i="5"/>
  <c r="L474" i="5"/>
  <c r="L470" i="5"/>
  <c r="K470" i="5"/>
  <c r="L466" i="5"/>
  <c r="K466" i="5"/>
  <c r="L462" i="5"/>
  <c r="K462" i="5"/>
  <c r="K458" i="5"/>
  <c r="L458" i="5"/>
  <c r="L454" i="5"/>
  <c r="K454" i="5"/>
  <c r="K445" i="5"/>
  <c r="L445" i="5"/>
  <c r="L441" i="5"/>
  <c r="K441" i="5"/>
  <c r="L437" i="5"/>
  <c r="K437" i="5"/>
  <c r="L433" i="5"/>
  <c r="K433" i="5"/>
  <c r="L429" i="5"/>
  <c r="K429" i="5"/>
  <c r="L425" i="5"/>
  <c r="K425" i="5"/>
  <c r="K421" i="5"/>
  <c r="L421" i="5"/>
  <c r="L412" i="5"/>
  <c r="K412" i="5"/>
  <c r="L408" i="5"/>
  <c r="K408" i="5"/>
  <c r="L404" i="5"/>
  <c r="K404" i="5"/>
  <c r="K400" i="5"/>
  <c r="L400" i="5"/>
  <c r="L396" i="5"/>
  <c r="K396" i="5"/>
  <c r="K392" i="5"/>
  <c r="L392" i="5"/>
  <c r="K388" i="5"/>
  <c r="L388" i="5"/>
  <c r="L379" i="5"/>
  <c r="K379" i="5"/>
  <c r="L375" i="5"/>
  <c r="K375" i="5"/>
  <c r="L371" i="5"/>
  <c r="K371" i="5"/>
  <c r="L367" i="5"/>
  <c r="K367" i="5"/>
  <c r="K363" i="5"/>
  <c r="L363" i="5"/>
  <c r="L359" i="5"/>
  <c r="K359" i="5"/>
  <c r="L355" i="5"/>
  <c r="K355" i="5"/>
  <c r="L351" i="5"/>
  <c r="K351" i="5"/>
  <c r="K342" i="5"/>
  <c r="L342" i="5"/>
  <c r="L338" i="5"/>
  <c r="K338" i="5"/>
  <c r="K334" i="5"/>
  <c r="L334" i="5"/>
  <c r="L330" i="5"/>
  <c r="K330" i="5"/>
  <c r="L326" i="5"/>
  <c r="K326" i="5"/>
  <c r="L322" i="5"/>
  <c r="K322" i="5"/>
  <c r="L318" i="5"/>
  <c r="K318" i="5"/>
  <c r="L309" i="5"/>
  <c r="K309" i="5"/>
  <c r="K305" i="5"/>
  <c r="L305" i="5"/>
  <c r="L301" i="5"/>
  <c r="K301" i="5"/>
  <c r="L297" i="5"/>
  <c r="K297" i="5"/>
  <c r="L293" i="5"/>
  <c r="K293" i="5"/>
  <c r="K289" i="5"/>
  <c r="L289" i="5"/>
  <c r="L285" i="5"/>
  <c r="K285" i="5"/>
  <c r="K276" i="5"/>
  <c r="L276" i="5"/>
  <c r="L272" i="5"/>
  <c r="K272" i="5"/>
  <c r="L268" i="5"/>
  <c r="K268" i="5"/>
  <c r="L264" i="5"/>
  <c r="K264" i="5"/>
  <c r="L260" i="5"/>
  <c r="K260" i="5"/>
  <c r="L256" i="5"/>
  <c r="K256" i="5"/>
  <c r="K252" i="5"/>
  <c r="L252" i="5"/>
  <c r="L243" i="5"/>
  <c r="K243" i="5"/>
  <c r="L239" i="5"/>
  <c r="K239" i="5"/>
  <c r="L235" i="5"/>
  <c r="K235" i="5"/>
  <c r="K231" i="5"/>
  <c r="L231" i="5"/>
  <c r="L227" i="5"/>
  <c r="K227" i="5"/>
  <c r="K223" i="5"/>
  <c r="L223" i="5"/>
  <c r="K219" i="5"/>
  <c r="L219" i="5"/>
  <c r="L215" i="5"/>
  <c r="K215" i="5"/>
  <c r="L206" i="5"/>
  <c r="K206" i="5"/>
  <c r="L202" i="5"/>
  <c r="K202" i="5"/>
  <c r="L198" i="5"/>
  <c r="K198" i="5"/>
  <c r="K194" i="5"/>
  <c r="L194" i="5"/>
  <c r="L190" i="5"/>
  <c r="K190" i="5"/>
  <c r="L186" i="5"/>
  <c r="K186" i="5"/>
  <c r="L182" i="5"/>
  <c r="K182" i="5"/>
  <c r="K173" i="5"/>
  <c r="L173" i="5"/>
  <c r="L169" i="5"/>
  <c r="K169" i="5"/>
  <c r="K165" i="5"/>
  <c r="L165" i="5"/>
  <c r="L161" i="5"/>
  <c r="K161" i="5"/>
  <c r="L157" i="5"/>
  <c r="K157" i="5"/>
  <c r="L153" i="5"/>
  <c r="K153" i="5"/>
  <c r="L149" i="5"/>
  <c r="K149" i="5"/>
  <c r="L140" i="5"/>
  <c r="K140" i="5"/>
  <c r="K136" i="5"/>
  <c r="L136" i="5"/>
  <c r="L132" i="5"/>
  <c r="K132" i="5"/>
  <c r="L128" i="5"/>
  <c r="K128" i="5"/>
  <c r="L124" i="5"/>
  <c r="K124" i="5"/>
  <c r="K120" i="5"/>
  <c r="L120" i="5"/>
  <c r="L116" i="5"/>
  <c r="K116" i="5"/>
  <c r="K107" i="5"/>
  <c r="L107" i="5"/>
  <c r="L103" i="5"/>
  <c r="K103" i="5"/>
  <c r="L99" i="5"/>
  <c r="K99" i="5"/>
  <c r="L95" i="5"/>
  <c r="K95" i="5"/>
  <c r="L91" i="5"/>
  <c r="K91" i="5"/>
  <c r="L87" i="5"/>
  <c r="K87" i="5"/>
  <c r="K83" i="5"/>
  <c r="L83" i="5"/>
  <c r="L79" i="5"/>
  <c r="K79" i="5"/>
  <c r="L70" i="5"/>
  <c r="K70" i="5"/>
  <c r="L66" i="5"/>
  <c r="K66" i="5"/>
  <c r="K62" i="5"/>
  <c r="L62" i="5"/>
  <c r="L58" i="5"/>
  <c r="K58" i="5"/>
  <c r="K54" i="5"/>
  <c r="L54" i="5"/>
  <c r="K50" i="5"/>
  <c r="L50" i="5"/>
  <c r="L46" i="5"/>
  <c r="K46" i="5"/>
  <c r="L37" i="5"/>
  <c r="K37" i="5"/>
  <c r="L33" i="5"/>
  <c r="K33" i="5"/>
  <c r="L29" i="5"/>
  <c r="K29" i="5"/>
  <c r="L25" i="5"/>
  <c r="K25" i="5"/>
  <c r="L21" i="5"/>
  <c r="K21" i="5"/>
  <c r="H17" i="5"/>
  <c r="S17" i="5"/>
  <c r="L15" i="5"/>
  <c r="K15" i="5"/>
  <c r="S683" i="6"/>
  <c r="H683" i="6"/>
  <c r="J683" i="6"/>
  <c r="M683" i="6" s="1"/>
  <c r="S679" i="6"/>
  <c r="H679" i="6"/>
  <c r="J679" i="6"/>
  <c r="M679" i="6" s="1"/>
  <c r="H675" i="6"/>
  <c r="S675" i="6"/>
  <c r="J675" i="6"/>
  <c r="M675" i="6" s="1"/>
  <c r="H671" i="6"/>
  <c r="S671" i="6"/>
  <c r="J671" i="6"/>
  <c r="M671" i="6" s="1"/>
  <c r="S667" i="6"/>
  <c r="H667" i="6"/>
  <c r="J667" i="6"/>
  <c r="M667" i="6" s="1"/>
  <c r="H663" i="6"/>
  <c r="S663" i="6"/>
  <c r="J663" i="6"/>
  <c r="M663" i="6" s="1"/>
  <c r="H659" i="6"/>
  <c r="S659" i="6"/>
  <c r="J659" i="6"/>
  <c r="M659" i="6" s="1"/>
  <c r="S650" i="6"/>
  <c r="H650" i="6"/>
  <c r="J650" i="6"/>
  <c r="M650" i="6" s="1"/>
  <c r="H646" i="6"/>
  <c r="J646" i="6"/>
  <c r="M646" i="6" s="1"/>
  <c r="S646" i="6"/>
  <c r="H642" i="6"/>
  <c r="S642" i="6"/>
  <c r="J642" i="6"/>
  <c r="M642" i="6" s="1"/>
  <c r="S638" i="6"/>
  <c r="H638" i="6"/>
  <c r="J638" i="6"/>
  <c r="M638" i="6" s="1"/>
  <c r="H634" i="6"/>
  <c r="S634" i="6"/>
  <c r="J634" i="6"/>
  <c r="M634" i="6" s="1"/>
  <c r="H630" i="6"/>
  <c r="S630" i="6"/>
  <c r="J630" i="6"/>
  <c r="M630" i="6" s="1"/>
  <c r="S626" i="6"/>
  <c r="H626" i="6"/>
  <c r="J626" i="6"/>
  <c r="M626" i="6" s="1"/>
  <c r="S617" i="6"/>
  <c r="H617" i="6"/>
  <c r="J617" i="6"/>
  <c r="M617" i="6" s="1"/>
  <c r="H613" i="6"/>
  <c r="S613" i="6"/>
  <c r="J613" i="6"/>
  <c r="M613" i="6" s="1"/>
  <c r="S609" i="6"/>
  <c r="H609" i="6"/>
  <c r="J609" i="6"/>
  <c r="M609" i="6" s="1"/>
  <c r="S605" i="6"/>
  <c r="H605" i="6"/>
  <c r="J605" i="6"/>
  <c r="M605" i="6" s="1"/>
  <c r="S601" i="6"/>
  <c r="J601" i="6"/>
  <c r="M601" i="6" s="1"/>
  <c r="H601" i="6"/>
  <c r="S597" i="6"/>
  <c r="H597" i="6"/>
  <c r="J597" i="6"/>
  <c r="M597" i="6" s="1"/>
  <c r="H593" i="6"/>
  <c r="S593" i="6"/>
  <c r="J593" i="6"/>
  <c r="M593" i="6" s="1"/>
  <c r="S589" i="6"/>
  <c r="H589" i="6"/>
  <c r="J589" i="6"/>
  <c r="M589" i="6" s="1"/>
  <c r="S580" i="6"/>
  <c r="J580" i="6"/>
  <c r="M580" i="6" s="1"/>
  <c r="H580" i="6"/>
  <c r="J576" i="6"/>
  <c r="M576" i="6" s="1"/>
  <c r="H576" i="6"/>
  <c r="S576" i="6"/>
  <c r="S572" i="6"/>
  <c r="J572" i="6"/>
  <c r="M572" i="6" s="1"/>
  <c r="H572" i="6"/>
  <c r="S568" i="6"/>
  <c r="H568" i="6"/>
  <c r="J568" i="6"/>
  <c r="M568" i="6" s="1"/>
  <c r="S564" i="6"/>
  <c r="H564" i="6"/>
  <c r="J564" i="6"/>
  <c r="M564" i="6" s="1"/>
  <c r="S560" i="6"/>
  <c r="J560" i="6"/>
  <c r="M560" i="6" s="1"/>
  <c r="H560" i="6"/>
  <c r="S556" i="6"/>
  <c r="H556" i="6"/>
  <c r="J556" i="6"/>
  <c r="M556" i="6" s="1"/>
  <c r="S547" i="6"/>
  <c r="H547" i="6"/>
  <c r="J547" i="6"/>
  <c r="M547" i="6" s="1"/>
  <c r="J543" i="6"/>
  <c r="M543" i="6" s="1"/>
  <c r="H543" i="6"/>
  <c r="S543" i="6"/>
  <c r="S539" i="6"/>
  <c r="J539" i="6"/>
  <c r="M539" i="6" s="1"/>
  <c r="H539" i="6"/>
  <c r="S535" i="6"/>
  <c r="H535" i="6"/>
  <c r="J535" i="6"/>
  <c r="M535" i="6" s="1"/>
  <c r="S531" i="6"/>
  <c r="J531" i="6"/>
  <c r="M531" i="6" s="1"/>
  <c r="H531" i="6"/>
  <c r="S527" i="6"/>
  <c r="H527" i="6"/>
  <c r="J527" i="6"/>
  <c r="M527" i="6" s="1"/>
  <c r="J523" i="6"/>
  <c r="M523" i="6" s="1"/>
  <c r="S523" i="6"/>
  <c r="H523" i="6"/>
  <c r="S514" i="6"/>
  <c r="J514" i="6"/>
  <c r="M514" i="6" s="1"/>
  <c r="H514" i="6"/>
  <c r="S510" i="6"/>
  <c r="H510" i="6"/>
  <c r="J510" i="6"/>
  <c r="M510" i="6" s="1"/>
  <c r="H506" i="6"/>
  <c r="S506" i="6"/>
  <c r="J506" i="6"/>
  <c r="M506" i="6" s="1"/>
  <c r="S502" i="6"/>
  <c r="H502" i="6"/>
  <c r="J502" i="6"/>
  <c r="M502" i="6" s="1"/>
  <c r="S498" i="6"/>
  <c r="H498" i="6"/>
  <c r="J498" i="6"/>
  <c r="M498" i="6" s="1"/>
  <c r="H494" i="6"/>
  <c r="S494" i="6"/>
  <c r="J494" i="6"/>
  <c r="M494" i="6" s="1"/>
  <c r="S490" i="6"/>
  <c r="J490" i="6"/>
  <c r="M490" i="6" s="1"/>
  <c r="H490" i="6"/>
  <c r="S481" i="6"/>
  <c r="H481" i="6"/>
  <c r="J481" i="6"/>
  <c r="M481" i="6" s="1"/>
  <c r="H477" i="6"/>
  <c r="S477" i="6"/>
  <c r="J477" i="6"/>
  <c r="M477" i="6" s="1"/>
  <c r="H473" i="6"/>
  <c r="S473" i="6"/>
  <c r="J473" i="6"/>
  <c r="M473" i="6" s="1"/>
  <c r="S469" i="6"/>
  <c r="H469" i="6"/>
  <c r="J469" i="6"/>
  <c r="M469" i="6" s="1"/>
  <c r="S465" i="6"/>
  <c r="J465" i="6"/>
  <c r="M465" i="6" s="1"/>
  <c r="H465" i="6"/>
  <c r="S461" i="6"/>
  <c r="J461" i="6"/>
  <c r="M461" i="6" s="1"/>
  <c r="H461" i="6"/>
  <c r="S457" i="6"/>
  <c r="H457" i="6"/>
  <c r="J457" i="6"/>
  <c r="M457" i="6" s="1"/>
  <c r="S453" i="6"/>
  <c r="H453" i="6"/>
  <c r="J453" i="6"/>
  <c r="M453" i="6" s="1"/>
  <c r="S444" i="6"/>
  <c r="J444" i="6"/>
  <c r="M444" i="6" s="1"/>
  <c r="H444" i="6"/>
  <c r="S440" i="6"/>
  <c r="H440" i="6"/>
  <c r="J440" i="6"/>
  <c r="M440" i="6" s="1"/>
  <c r="S436" i="6"/>
  <c r="J436" i="6"/>
  <c r="M436" i="6" s="1"/>
  <c r="H436" i="6"/>
  <c r="S432" i="6"/>
  <c r="J432" i="6"/>
  <c r="M432" i="6" s="1"/>
  <c r="H432" i="6"/>
  <c r="S428" i="6"/>
  <c r="J428" i="6"/>
  <c r="M428" i="6" s="1"/>
  <c r="H428" i="6"/>
  <c r="S424" i="6"/>
  <c r="H424" i="6"/>
  <c r="J424" i="6"/>
  <c r="M424" i="6" s="1"/>
  <c r="J420" i="6"/>
  <c r="M420" i="6" s="1"/>
  <c r="S420" i="6"/>
  <c r="H420" i="6"/>
  <c r="S411" i="6"/>
  <c r="H411" i="6"/>
  <c r="J411" i="6"/>
  <c r="M411" i="6" s="1"/>
  <c r="J407" i="6"/>
  <c r="M407" i="6" s="1"/>
  <c r="H407" i="6"/>
  <c r="S407" i="6"/>
  <c r="J403" i="6"/>
  <c r="M403" i="6" s="1"/>
  <c r="S403" i="6"/>
  <c r="H403" i="6"/>
  <c r="S399" i="6"/>
  <c r="H399" i="6"/>
  <c r="J399" i="6"/>
  <c r="M399" i="6" s="1"/>
  <c r="H395" i="6"/>
  <c r="J395" i="6"/>
  <c r="M395" i="6" s="1"/>
  <c r="S395" i="6"/>
  <c r="S391" i="6"/>
  <c r="H391" i="6"/>
  <c r="J391" i="6"/>
  <c r="M391" i="6" s="1"/>
  <c r="S387" i="6"/>
  <c r="J387" i="6"/>
  <c r="M387" i="6" s="1"/>
  <c r="H387" i="6"/>
  <c r="S378" i="6"/>
  <c r="H378" i="6"/>
  <c r="J378" i="6"/>
  <c r="M378" i="6" s="1"/>
  <c r="J374" i="6"/>
  <c r="M374" i="6" s="1"/>
  <c r="S374" i="6"/>
  <c r="H374" i="6"/>
  <c r="S370" i="6"/>
  <c r="H370" i="6"/>
  <c r="J370" i="6"/>
  <c r="M370" i="6" s="1"/>
  <c r="S366" i="6"/>
  <c r="H366" i="6"/>
  <c r="J366" i="6"/>
  <c r="M366" i="6" s="1"/>
  <c r="S362" i="6"/>
  <c r="H362" i="6"/>
  <c r="J362" i="6"/>
  <c r="M362" i="6" s="1"/>
  <c r="S358" i="6"/>
  <c r="J358" i="6"/>
  <c r="M358" i="6" s="1"/>
  <c r="H358" i="6"/>
  <c r="J354" i="6"/>
  <c r="M354" i="6" s="1"/>
  <c r="H354" i="6"/>
  <c r="S354" i="6"/>
  <c r="S345" i="6"/>
  <c r="J345" i="6"/>
  <c r="M345" i="6" s="1"/>
  <c r="H345" i="6"/>
  <c r="S341" i="6"/>
  <c r="H341" i="6"/>
  <c r="J341" i="6"/>
  <c r="M341" i="6" s="1"/>
  <c r="S337" i="6"/>
  <c r="H337" i="6"/>
  <c r="J337" i="6"/>
  <c r="M337" i="6" s="1"/>
  <c r="S333" i="6"/>
  <c r="J333" i="6"/>
  <c r="M333" i="6" s="1"/>
  <c r="H333" i="6"/>
  <c r="S329" i="6"/>
  <c r="H329" i="6"/>
  <c r="J329" i="6"/>
  <c r="M329" i="6" s="1"/>
  <c r="S325" i="6"/>
  <c r="J325" i="6"/>
  <c r="M325" i="6" s="1"/>
  <c r="H325" i="6"/>
  <c r="S321" i="6"/>
  <c r="J321" i="6"/>
  <c r="M321" i="6" s="1"/>
  <c r="H321" i="6"/>
  <c r="S317" i="6"/>
  <c r="J317" i="6"/>
  <c r="M317" i="6" s="1"/>
  <c r="H317" i="6"/>
  <c r="H308" i="6"/>
  <c r="S308" i="6"/>
  <c r="J308" i="6"/>
  <c r="M308" i="6" s="1"/>
  <c r="J304" i="6"/>
  <c r="M304" i="6" s="1"/>
  <c r="H304" i="6"/>
  <c r="S304" i="6"/>
  <c r="S300" i="6"/>
  <c r="H300" i="6"/>
  <c r="J300" i="6"/>
  <c r="M300" i="6" s="1"/>
  <c r="J296" i="6"/>
  <c r="M296" i="6" s="1"/>
  <c r="S296" i="6"/>
  <c r="H296" i="6"/>
  <c r="S292" i="6"/>
  <c r="J292" i="6"/>
  <c r="M292" i="6" s="1"/>
  <c r="H292" i="6"/>
  <c r="S288" i="6"/>
  <c r="H288" i="6"/>
  <c r="J288" i="6"/>
  <c r="M288" i="6" s="1"/>
  <c r="S284" i="6"/>
  <c r="H284" i="6"/>
  <c r="J284" i="6"/>
  <c r="M284" i="6" s="1"/>
  <c r="S275" i="6"/>
  <c r="H275" i="6"/>
  <c r="J275" i="6"/>
  <c r="M275" i="6" s="1"/>
  <c r="S271" i="6"/>
  <c r="H271" i="6"/>
  <c r="J271" i="6"/>
  <c r="M271" i="6" s="1"/>
  <c r="S267" i="6"/>
  <c r="H267" i="6"/>
  <c r="J267" i="6"/>
  <c r="M267" i="6" s="1"/>
  <c r="S263" i="6"/>
  <c r="J263" i="6"/>
  <c r="M263" i="6" s="1"/>
  <c r="H263" i="6"/>
  <c r="S259" i="6"/>
  <c r="H259" i="6"/>
  <c r="J259" i="6"/>
  <c r="M259" i="6" s="1"/>
  <c r="H255" i="6"/>
  <c r="S255" i="6"/>
  <c r="J255" i="6"/>
  <c r="M255" i="6" s="1"/>
  <c r="S251" i="6"/>
  <c r="H251" i="6"/>
  <c r="J251" i="6"/>
  <c r="M251" i="6" s="1"/>
  <c r="S242" i="6"/>
  <c r="H242" i="6"/>
  <c r="J242" i="6"/>
  <c r="M242" i="6" s="1"/>
  <c r="S238" i="6"/>
  <c r="H238" i="6"/>
  <c r="J238" i="6"/>
  <c r="M238" i="6" s="1"/>
  <c r="J234" i="6"/>
  <c r="M234" i="6" s="1"/>
  <c r="H234" i="6"/>
  <c r="S234" i="6"/>
  <c r="S230" i="6"/>
  <c r="J230" i="6"/>
  <c r="M230" i="6" s="1"/>
  <c r="H230" i="6"/>
  <c r="S226" i="6"/>
  <c r="H226" i="6"/>
  <c r="J226" i="6"/>
  <c r="M226" i="6" s="1"/>
  <c r="S222" i="6"/>
  <c r="H222" i="6"/>
  <c r="J222" i="6"/>
  <c r="M222" i="6" s="1"/>
  <c r="S218" i="6"/>
  <c r="J218" i="6"/>
  <c r="M218" i="6" s="1"/>
  <c r="H218" i="6"/>
  <c r="S209" i="6"/>
  <c r="H209" i="6"/>
  <c r="J209" i="6"/>
  <c r="M209" i="6" s="1"/>
  <c r="S205" i="6"/>
  <c r="J205" i="6"/>
  <c r="M205" i="6" s="1"/>
  <c r="H205" i="6"/>
  <c r="S201" i="6"/>
  <c r="J201" i="6"/>
  <c r="M201" i="6" s="1"/>
  <c r="H201" i="6"/>
  <c r="S197" i="6"/>
  <c r="J197" i="6"/>
  <c r="M197" i="6" s="1"/>
  <c r="H197" i="6"/>
  <c r="S193" i="6"/>
  <c r="H193" i="6"/>
  <c r="J193" i="6"/>
  <c r="M193" i="6" s="1"/>
  <c r="S189" i="6"/>
  <c r="J189" i="6"/>
  <c r="M189" i="6" s="1"/>
  <c r="H189" i="6"/>
  <c r="S185" i="6"/>
  <c r="J185" i="6"/>
  <c r="M185" i="6" s="1"/>
  <c r="H185" i="6"/>
  <c r="S181" i="6"/>
  <c r="J181" i="6"/>
  <c r="M181" i="6" s="1"/>
  <c r="H181" i="6"/>
  <c r="S172" i="6"/>
  <c r="H172" i="6"/>
  <c r="J172" i="6"/>
  <c r="M172" i="6" s="1"/>
  <c r="S168" i="6"/>
  <c r="J168" i="6"/>
  <c r="M168" i="6" s="1"/>
  <c r="H168" i="6"/>
  <c r="S164" i="6"/>
  <c r="J164" i="6"/>
  <c r="M164" i="6" s="1"/>
  <c r="H164" i="6"/>
  <c r="S160" i="6"/>
  <c r="H160" i="6"/>
  <c r="J160" i="6"/>
  <c r="M160" i="6" s="1"/>
  <c r="H156" i="6"/>
  <c r="S156" i="6"/>
  <c r="J156" i="6"/>
  <c r="M156" i="6" s="1"/>
  <c r="S152" i="6"/>
  <c r="J152" i="6"/>
  <c r="M152" i="6" s="1"/>
  <c r="H152" i="6"/>
  <c r="S148" i="6"/>
  <c r="J148" i="6"/>
  <c r="M148" i="6" s="1"/>
  <c r="H148" i="6"/>
  <c r="H139" i="6"/>
  <c r="J139" i="6"/>
  <c r="M139" i="6" s="1"/>
  <c r="S139" i="6"/>
  <c r="S135" i="6"/>
  <c r="H135" i="6"/>
  <c r="J135" i="6"/>
  <c r="M135" i="6" s="1"/>
  <c r="S131" i="6"/>
  <c r="J131" i="6"/>
  <c r="M131" i="6" s="1"/>
  <c r="H131" i="6"/>
  <c r="J127" i="6"/>
  <c r="M127" i="6" s="1"/>
  <c r="H127" i="6"/>
  <c r="S127" i="6"/>
  <c r="S123" i="6"/>
  <c r="H123" i="6"/>
  <c r="J123" i="6"/>
  <c r="M123" i="6" s="1"/>
  <c r="S119" i="6"/>
  <c r="J119" i="6"/>
  <c r="M119" i="6" s="1"/>
  <c r="H119" i="6"/>
  <c r="S115" i="6"/>
  <c r="J115" i="6"/>
  <c r="M115" i="6" s="1"/>
  <c r="H115" i="6"/>
  <c r="S102" i="6"/>
  <c r="H102" i="6"/>
  <c r="J102" i="6"/>
  <c r="M102" i="6" s="1"/>
  <c r="S98" i="6"/>
  <c r="J98" i="6"/>
  <c r="M98" i="6" s="1"/>
  <c r="H98" i="6"/>
  <c r="S94" i="6"/>
  <c r="H94" i="6"/>
  <c r="J94" i="6"/>
  <c r="M94" i="6" s="1"/>
  <c r="S90" i="6"/>
  <c r="H90" i="6"/>
  <c r="J90" i="6"/>
  <c r="M90" i="6" s="1"/>
  <c r="S86" i="6"/>
  <c r="J86" i="6"/>
  <c r="M86" i="6" s="1"/>
  <c r="H86" i="6"/>
  <c r="S82" i="6"/>
  <c r="H82" i="6"/>
  <c r="J82" i="6"/>
  <c r="M82" i="6" s="1"/>
  <c r="S73" i="6"/>
  <c r="J73" i="6"/>
  <c r="M73" i="6" s="1"/>
  <c r="H73" i="6"/>
  <c r="J69" i="6"/>
  <c r="M69" i="6" s="1"/>
  <c r="S69" i="6"/>
  <c r="H69" i="6"/>
  <c r="H65" i="6"/>
  <c r="S65" i="6"/>
  <c r="J65" i="6"/>
  <c r="M65" i="6" s="1"/>
  <c r="S61" i="6"/>
  <c r="H61" i="6"/>
  <c r="J61" i="6"/>
  <c r="M61" i="6" s="1"/>
  <c r="S57" i="6"/>
  <c r="J57" i="6"/>
  <c r="M57" i="6" s="1"/>
  <c r="H57" i="6"/>
  <c r="S53" i="6"/>
  <c r="J53" i="6"/>
  <c r="M53" i="6" s="1"/>
  <c r="H53" i="6"/>
  <c r="S49" i="6"/>
  <c r="J49" i="6"/>
  <c r="M49" i="6" s="1"/>
  <c r="H49" i="6"/>
  <c r="S45" i="6"/>
  <c r="J45" i="6"/>
  <c r="M45" i="6" s="1"/>
  <c r="H45" i="6"/>
  <c r="J36" i="6"/>
  <c r="M36" i="6" s="1"/>
  <c r="S36" i="6"/>
  <c r="H36" i="6"/>
  <c r="J32" i="6"/>
  <c r="M32" i="6" s="1"/>
  <c r="S32" i="6"/>
  <c r="H32" i="6"/>
  <c r="J28" i="6"/>
  <c r="M28" i="6" s="1"/>
  <c r="S28" i="6"/>
  <c r="H28" i="6"/>
  <c r="J24" i="6"/>
  <c r="M24" i="6" s="1"/>
  <c r="S24" i="6"/>
  <c r="H24" i="6"/>
  <c r="J20" i="6"/>
  <c r="M20" i="6" s="1"/>
  <c r="S20" i="6"/>
  <c r="H20" i="6"/>
  <c r="L684" i="3"/>
  <c r="K684" i="3"/>
  <c r="L680" i="3"/>
  <c r="K680" i="3"/>
  <c r="L676" i="3"/>
  <c r="K676" i="3"/>
  <c r="L672" i="3"/>
  <c r="K672" i="3"/>
  <c r="K668" i="3"/>
  <c r="L668" i="3"/>
  <c r="L664" i="3"/>
  <c r="K664" i="3"/>
  <c r="L660" i="3"/>
  <c r="K660" i="3"/>
  <c r="L651" i="3"/>
  <c r="K651" i="3"/>
  <c r="K647" i="3"/>
  <c r="L647" i="3"/>
  <c r="L643" i="3"/>
  <c r="K643" i="3"/>
  <c r="K639" i="3"/>
  <c r="L639" i="3"/>
  <c r="L635" i="3"/>
  <c r="K635" i="3"/>
  <c r="L631" i="3"/>
  <c r="K631" i="3"/>
  <c r="L627" i="3"/>
  <c r="K627" i="3"/>
  <c r="L623" i="3"/>
  <c r="K623" i="3"/>
  <c r="L614" i="3"/>
  <c r="K614" i="3"/>
  <c r="K610" i="3"/>
  <c r="L610" i="3"/>
  <c r="K606" i="3"/>
  <c r="L606" i="3"/>
  <c r="L602" i="3"/>
  <c r="K602" i="3"/>
  <c r="L598" i="3"/>
  <c r="K598" i="3"/>
  <c r="K594" i="3"/>
  <c r="L594" i="3"/>
  <c r="L590" i="3"/>
  <c r="K590" i="3"/>
  <c r="K581" i="3"/>
  <c r="L581" i="3"/>
  <c r="L577" i="3"/>
  <c r="K577" i="3"/>
  <c r="L573" i="3"/>
  <c r="K573" i="3"/>
  <c r="L569" i="3"/>
  <c r="K569" i="3"/>
  <c r="L565" i="3"/>
  <c r="K565" i="3"/>
  <c r="L561" i="3"/>
  <c r="K561" i="3"/>
  <c r="K557" i="3"/>
  <c r="L557" i="3"/>
  <c r="L548" i="3"/>
  <c r="K548" i="3"/>
  <c r="L544" i="3"/>
  <c r="K544" i="3"/>
  <c r="L540" i="3"/>
  <c r="K540" i="3"/>
  <c r="K536" i="3"/>
  <c r="L536" i="3"/>
  <c r="L532" i="3"/>
  <c r="K532" i="3"/>
  <c r="K528" i="3"/>
  <c r="L528" i="3"/>
  <c r="L524" i="3"/>
  <c r="K524" i="3"/>
  <c r="L515" i="3"/>
  <c r="K515" i="3"/>
  <c r="L511" i="3"/>
  <c r="K511" i="3"/>
  <c r="L507" i="3"/>
  <c r="K507" i="3"/>
  <c r="L503" i="3"/>
  <c r="K503" i="3"/>
  <c r="K499" i="3"/>
  <c r="L499" i="3"/>
  <c r="L495" i="3"/>
  <c r="K495" i="3"/>
  <c r="L491" i="3"/>
  <c r="K491" i="3"/>
  <c r="L487" i="3"/>
  <c r="K487" i="3"/>
  <c r="K478" i="3"/>
  <c r="L478" i="3"/>
  <c r="L474" i="3"/>
  <c r="K474" i="3"/>
  <c r="K470" i="3"/>
  <c r="L470" i="3"/>
  <c r="L466" i="3"/>
  <c r="K466" i="3"/>
  <c r="L462" i="3"/>
  <c r="K462" i="3"/>
  <c r="L458" i="3"/>
  <c r="K458" i="3"/>
  <c r="L454" i="3"/>
  <c r="K454" i="3"/>
  <c r="L445" i="3"/>
  <c r="K445" i="3"/>
  <c r="K441" i="3"/>
  <c r="L441" i="3"/>
  <c r="K437" i="3"/>
  <c r="L437" i="3"/>
  <c r="L433" i="3"/>
  <c r="K433" i="3"/>
  <c r="L429" i="3"/>
  <c r="K429" i="3"/>
  <c r="K425" i="3"/>
  <c r="L425" i="3"/>
  <c r="L421" i="3"/>
  <c r="K421" i="3"/>
  <c r="K412" i="3"/>
  <c r="L412" i="3"/>
  <c r="L408" i="3"/>
  <c r="K408" i="3"/>
  <c r="L404" i="3"/>
  <c r="K404" i="3"/>
  <c r="L400" i="3"/>
  <c r="K400" i="3"/>
  <c r="L396" i="3"/>
  <c r="K396" i="3"/>
  <c r="L392" i="3"/>
  <c r="K392" i="3"/>
  <c r="L388" i="3"/>
  <c r="K388" i="3"/>
  <c r="L379" i="3"/>
  <c r="K379" i="3"/>
  <c r="L375" i="3"/>
  <c r="K375" i="3"/>
  <c r="L371" i="3"/>
  <c r="K371" i="3"/>
  <c r="L367" i="3"/>
  <c r="K367" i="3"/>
  <c r="L363" i="3"/>
  <c r="K363" i="3"/>
  <c r="L359" i="3"/>
  <c r="K359" i="3"/>
  <c r="L355" i="3"/>
  <c r="K355" i="3"/>
  <c r="L351" i="3"/>
  <c r="K351" i="3"/>
  <c r="L342" i="3"/>
  <c r="K342" i="3"/>
  <c r="L338" i="3"/>
  <c r="K338" i="3"/>
  <c r="L334" i="3"/>
  <c r="K334" i="3"/>
  <c r="L330" i="3"/>
  <c r="K330" i="3"/>
  <c r="L326" i="3"/>
  <c r="K326" i="3"/>
  <c r="L322" i="3"/>
  <c r="K322" i="3"/>
  <c r="L318" i="3"/>
  <c r="K318" i="3"/>
  <c r="L309" i="3"/>
  <c r="K309" i="3"/>
  <c r="L305" i="3"/>
  <c r="K305" i="3"/>
  <c r="L301" i="3"/>
  <c r="K301" i="3"/>
  <c r="L297" i="3"/>
  <c r="K297" i="3"/>
  <c r="L293" i="3"/>
  <c r="K293" i="3"/>
  <c r="L289" i="3"/>
  <c r="K289" i="3"/>
  <c r="L285" i="3"/>
  <c r="K285" i="3"/>
  <c r="L276" i="3"/>
  <c r="K276" i="3"/>
  <c r="L272" i="3"/>
  <c r="K272" i="3"/>
  <c r="L268" i="3"/>
  <c r="K268" i="3"/>
  <c r="L264" i="3"/>
  <c r="K264" i="3"/>
  <c r="L260" i="3"/>
  <c r="K260" i="3"/>
  <c r="L256" i="3"/>
  <c r="K256" i="3"/>
  <c r="L252" i="3"/>
  <c r="K252" i="3"/>
  <c r="L243" i="3"/>
  <c r="K243" i="3"/>
  <c r="L239" i="3"/>
  <c r="K239" i="3"/>
  <c r="L235" i="3"/>
  <c r="K235" i="3"/>
  <c r="L231" i="3"/>
  <c r="K231" i="3"/>
  <c r="L227" i="3"/>
  <c r="K227" i="3"/>
  <c r="L223" i="3"/>
  <c r="K223" i="3"/>
  <c r="L219" i="3"/>
  <c r="K219" i="3"/>
  <c r="L215" i="3"/>
  <c r="K215" i="3"/>
  <c r="L206" i="3"/>
  <c r="K206" i="3"/>
  <c r="L202" i="3"/>
  <c r="K202" i="3"/>
  <c r="L198" i="3"/>
  <c r="K198" i="3"/>
  <c r="L194" i="3"/>
  <c r="K194" i="3"/>
  <c r="L190" i="3"/>
  <c r="K190" i="3"/>
  <c r="L186" i="3"/>
  <c r="K186" i="3"/>
  <c r="L182" i="3"/>
  <c r="K182" i="3"/>
  <c r="L173" i="3"/>
  <c r="K173" i="3"/>
  <c r="L169" i="3"/>
  <c r="K169" i="3"/>
  <c r="L165" i="3"/>
  <c r="K165" i="3"/>
  <c r="L161" i="3"/>
  <c r="K161" i="3"/>
  <c r="L157" i="3"/>
  <c r="K157" i="3"/>
  <c r="L153" i="3"/>
  <c r="K153" i="3"/>
  <c r="L149" i="3"/>
  <c r="K149" i="3"/>
  <c r="L140" i="3"/>
  <c r="K140" i="3"/>
  <c r="L136" i="3"/>
  <c r="K136" i="3"/>
  <c r="L132" i="3"/>
  <c r="K132" i="3"/>
  <c r="L128" i="3"/>
  <c r="K128" i="3"/>
  <c r="L124" i="3"/>
  <c r="K124" i="3"/>
  <c r="L120" i="3"/>
  <c r="K120" i="3"/>
  <c r="L116" i="3"/>
  <c r="K116" i="3"/>
  <c r="L107" i="3"/>
  <c r="K107" i="3"/>
  <c r="L103" i="3"/>
  <c r="K103" i="3"/>
  <c r="L99" i="3"/>
  <c r="K99" i="3"/>
  <c r="L95" i="3"/>
  <c r="K95" i="3"/>
  <c r="L91" i="3"/>
  <c r="K91" i="3"/>
  <c r="L87" i="3"/>
  <c r="K87" i="3"/>
  <c r="L83" i="3"/>
  <c r="K83" i="3"/>
  <c r="L79" i="3"/>
  <c r="K79" i="3"/>
  <c r="L70" i="3"/>
  <c r="K70" i="3"/>
  <c r="L66" i="3"/>
  <c r="K66" i="3"/>
  <c r="L62" i="3"/>
  <c r="K62" i="3"/>
  <c r="L58" i="3"/>
  <c r="K58" i="3"/>
  <c r="L54" i="3"/>
  <c r="K54" i="3"/>
  <c r="L50" i="3"/>
  <c r="K50" i="3"/>
  <c r="L46" i="3"/>
  <c r="K46" i="3"/>
  <c r="L37" i="3"/>
  <c r="K37" i="3"/>
  <c r="L33" i="3"/>
  <c r="K33" i="3"/>
  <c r="L29" i="3"/>
  <c r="K29" i="3"/>
  <c r="L25" i="3"/>
  <c r="K25" i="3"/>
  <c r="L21" i="3"/>
  <c r="K21" i="3"/>
  <c r="H17" i="3"/>
  <c r="S17" i="3"/>
  <c r="L15" i="3"/>
  <c r="K15" i="3"/>
  <c r="H684" i="4"/>
  <c r="S684" i="4"/>
  <c r="H680" i="4"/>
  <c r="S680" i="4"/>
  <c r="H676" i="4"/>
  <c r="S676" i="4"/>
  <c r="H672" i="4"/>
  <c r="S672" i="4"/>
  <c r="H668" i="4"/>
  <c r="S668" i="4"/>
  <c r="H664" i="4"/>
  <c r="S664" i="4"/>
  <c r="H660" i="4"/>
  <c r="S660" i="4"/>
  <c r="H651" i="4"/>
  <c r="S651" i="4"/>
  <c r="H647" i="4"/>
  <c r="S647" i="4"/>
  <c r="H643" i="4"/>
  <c r="S643" i="4"/>
  <c r="H639" i="4"/>
  <c r="S639" i="4"/>
  <c r="H635" i="4"/>
  <c r="S635" i="4"/>
  <c r="H631" i="4"/>
  <c r="S631" i="4"/>
  <c r="H627" i="4"/>
  <c r="S627" i="4"/>
  <c r="H623" i="4"/>
  <c r="S623" i="4"/>
  <c r="H614" i="4"/>
  <c r="S614" i="4"/>
  <c r="H610" i="4"/>
  <c r="S610" i="4"/>
  <c r="H606" i="4"/>
  <c r="S606" i="4"/>
  <c r="H602" i="4"/>
  <c r="S602" i="4"/>
  <c r="H598" i="4"/>
  <c r="S598" i="4"/>
  <c r="H594" i="4"/>
  <c r="S594" i="4"/>
  <c r="H590" i="4"/>
  <c r="S590" i="4"/>
  <c r="H581" i="4"/>
  <c r="S581" i="4"/>
  <c r="H577" i="4"/>
  <c r="S577" i="4"/>
  <c r="H573" i="4"/>
  <c r="S573" i="4"/>
  <c r="H569" i="4"/>
  <c r="S569" i="4"/>
  <c r="H565" i="4"/>
  <c r="S565" i="4"/>
  <c r="H561" i="4"/>
  <c r="S561" i="4"/>
  <c r="H557" i="4"/>
  <c r="S557" i="4"/>
  <c r="H548" i="4"/>
  <c r="S548" i="4"/>
  <c r="H544" i="4"/>
  <c r="S544" i="4"/>
  <c r="H540" i="4"/>
  <c r="S540" i="4"/>
  <c r="H536" i="4"/>
  <c r="S536" i="4"/>
  <c r="H532" i="4"/>
  <c r="S532" i="4"/>
  <c r="H528" i="4"/>
  <c r="S528" i="4"/>
  <c r="H524" i="4"/>
  <c r="S524" i="4"/>
  <c r="H515" i="4"/>
  <c r="S515" i="4"/>
  <c r="H511" i="4"/>
  <c r="S511" i="4"/>
  <c r="H507" i="4"/>
  <c r="S507" i="4"/>
  <c r="H503" i="4"/>
  <c r="S503" i="4"/>
  <c r="H499" i="4"/>
  <c r="S499" i="4"/>
  <c r="H495" i="4"/>
  <c r="S495" i="4"/>
  <c r="H491" i="4"/>
  <c r="S491" i="4"/>
  <c r="H487" i="4"/>
  <c r="S487" i="4"/>
  <c r="H478" i="4"/>
  <c r="S478" i="4"/>
  <c r="H474" i="4"/>
  <c r="S474" i="4"/>
  <c r="H470" i="4"/>
  <c r="S470" i="4"/>
  <c r="H466" i="4"/>
  <c r="S466" i="4"/>
  <c r="H462" i="4"/>
  <c r="S462" i="4"/>
  <c r="H458" i="4"/>
  <c r="S458" i="4"/>
  <c r="H454" i="4"/>
  <c r="S454" i="4"/>
  <c r="H445" i="4"/>
  <c r="S445" i="4"/>
  <c r="H441" i="4"/>
  <c r="S441" i="4"/>
  <c r="H437" i="4"/>
  <c r="S437" i="4"/>
  <c r="H433" i="4"/>
  <c r="S433" i="4"/>
  <c r="H429" i="4"/>
  <c r="S429" i="4"/>
  <c r="H425" i="4"/>
  <c r="S425" i="4"/>
  <c r="H421" i="4"/>
  <c r="S421" i="4"/>
  <c r="H412" i="4"/>
  <c r="S412" i="4"/>
  <c r="H408" i="4"/>
  <c r="S408" i="4"/>
  <c r="H404" i="4"/>
  <c r="S404" i="4"/>
  <c r="H400" i="4"/>
  <c r="S400" i="4"/>
  <c r="H396" i="4"/>
  <c r="S396" i="4"/>
  <c r="H392" i="4"/>
  <c r="S392" i="4"/>
  <c r="H388" i="4"/>
  <c r="S388" i="4"/>
  <c r="H379" i="4"/>
  <c r="S379" i="4"/>
  <c r="H375" i="4"/>
  <c r="S375" i="4"/>
  <c r="H371" i="4"/>
  <c r="S371" i="4"/>
  <c r="H367" i="4"/>
  <c r="S367" i="4"/>
  <c r="H363" i="4"/>
  <c r="S363" i="4"/>
  <c r="H359" i="4"/>
  <c r="S359" i="4"/>
  <c r="H355" i="4"/>
  <c r="S355" i="4"/>
  <c r="H351" i="4"/>
  <c r="S351" i="4"/>
  <c r="H342" i="4"/>
  <c r="S342" i="4"/>
  <c r="H338" i="4"/>
  <c r="S338" i="4"/>
  <c r="H334" i="4"/>
  <c r="S334" i="4"/>
  <c r="H330" i="4"/>
  <c r="S330" i="4"/>
  <c r="H326" i="4"/>
  <c r="S326" i="4"/>
  <c r="H322" i="4"/>
  <c r="S322" i="4"/>
  <c r="H318" i="4"/>
  <c r="S318" i="4"/>
  <c r="H309" i="4"/>
  <c r="S309" i="4"/>
  <c r="H305" i="4"/>
  <c r="S305" i="4"/>
  <c r="H301" i="4"/>
  <c r="S301" i="4"/>
  <c r="H297" i="4"/>
  <c r="S297" i="4"/>
  <c r="H293" i="4"/>
  <c r="S293" i="4"/>
  <c r="H289" i="4"/>
  <c r="S289" i="4"/>
  <c r="H285" i="4"/>
  <c r="S285" i="4"/>
  <c r="H276" i="4"/>
  <c r="S276" i="4"/>
  <c r="H272" i="4"/>
  <c r="S272" i="4"/>
  <c r="H268" i="4"/>
  <c r="S268" i="4"/>
  <c r="H264" i="4"/>
  <c r="S264" i="4"/>
  <c r="H260" i="4"/>
  <c r="S260" i="4"/>
  <c r="H256" i="4"/>
  <c r="S256" i="4"/>
  <c r="H252" i="4"/>
  <c r="S252" i="4"/>
  <c r="H243" i="4"/>
  <c r="S243" i="4"/>
  <c r="H239" i="4"/>
  <c r="S239" i="4"/>
  <c r="H235" i="4"/>
  <c r="S235" i="4"/>
  <c r="H231" i="4"/>
  <c r="S231" i="4"/>
  <c r="H227" i="4"/>
  <c r="S227" i="4"/>
  <c r="H223" i="4"/>
  <c r="S223" i="4"/>
  <c r="H219" i="4"/>
  <c r="S219" i="4"/>
  <c r="H215" i="4"/>
  <c r="S215" i="4"/>
  <c r="H206" i="4"/>
  <c r="S206" i="4"/>
  <c r="H202" i="4"/>
  <c r="S202" i="4"/>
  <c r="H198" i="4"/>
  <c r="S198" i="4"/>
  <c r="H194" i="4"/>
  <c r="S194" i="4"/>
  <c r="H190" i="4"/>
  <c r="S190" i="4"/>
  <c r="H186" i="4"/>
  <c r="S186" i="4"/>
  <c r="H182" i="4"/>
  <c r="S182" i="4"/>
  <c r="H173" i="4"/>
  <c r="S173" i="4"/>
  <c r="H169" i="4"/>
  <c r="S169" i="4"/>
  <c r="H165" i="4"/>
  <c r="S165" i="4"/>
  <c r="H161" i="4"/>
  <c r="S161" i="4"/>
  <c r="H157" i="4"/>
  <c r="S157" i="4"/>
  <c r="H153" i="4"/>
  <c r="S153" i="4"/>
  <c r="H149" i="4"/>
  <c r="S149" i="4"/>
  <c r="H140" i="4"/>
  <c r="S140" i="4"/>
  <c r="H136" i="4"/>
  <c r="S136" i="4"/>
  <c r="H132" i="4"/>
  <c r="S132" i="4"/>
  <c r="H128" i="4"/>
  <c r="S128" i="4"/>
  <c r="H124" i="4"/>
  <c r="S124" i="4"/>
  <c r="H120" i="4"/>
  <c r="S120" i="4"/>
  <c r="H116" i="4"/>
  <c r="S116" i="4"/>
  <c r="H107" i="4"/>
  <c r="S107" i="4"/>
  <c r="H103" i="4"/>
  <c r="S103" i="4"/>
  <c r="H99" i="4"/>
  <c r="S99" i="4"/>
  <c r="H95" i="4"/>
  <c r="S95" i="4"/>
  <c r="H91" i="4"/>
  <c r="S91" i="4"/>
  <c r="H87" i="4"/>
  <c r="S87" i="4"/>
  <c r="H83" i="4"/>
  <c r="S83" i="4"/>
  <c r="H79" i="4"/>
  <c r="S79" i="4"/>
  <c r="H70" i="4"/>
  <c r="S70" i="4"/>
  <c r="H66" i="4"/>
  <c r="S66" i="4"/>
  <c r="H62" i="4"/>
  <c r="S62" i="4"/>
  <c r="H58" i="4"/>
  <c r="S58" i="4"/>
  <c r="H54" i="4"/>
  <c r="S54" i="4"/>
  <c r="H50" i="4"/>
  <c r="S50" i="4"/>
  <c r="H46" i="4"/>
  <c r="S46" i="4"/>
  <c r="H37" i="4"/>
  <c r="S37" i="4"/>
  <c r="H33" i="4"/>
  <c r="S33" i="4"/>
  <c r="H29" i="4"/>
  <c r="S29" i="4"/>
  <c r="H25" i="4"/>
  <c r="S25" i="4"/>
  <c r="H21" i="4"/>
  <c r="S21" i="4"/>
  <c r="H15" i="4"/>
  <c r="S15" i="4"/>
  <c r="J17" i="6"/>
  <c r="M17" i="6" s="1"/>
  <c r="S17" i="6"/>
  <c r="H17" i="6"/>
  <c r="H684" i="5"/>
  <c r="S684" i="5"/>
  <c r="H680" i="5"/>
  <c r="S680" i="5"/>
  <c r="H676" i="5"/>
  <c r="S676" i="5"/>
  <c r="H672" i="5"/>
  <c r="S672" i="5"/>
  <c r="H668" i="5"/>
  <c r="S668" i="5"/>
  <c r="H664" i="5"/>
  <c r="S664" i="5"/>
  <c r="H660" i="5"/>
  <c r="S660" i="5"/>
  <c r="H651" i="5"/>
  <c r="S651" i="5"/>
  <c r="H647" i="5"/>
  <c r="S647" i="5"/>
  <c r="H643" i="5"/>
  <c r="S643" i="5"/>
  <c r="H639" i="5"/>
  <c r="S639" i="5"/>
  <c r="H635" i="5"/>
  <c r="S635" i="5"/>
  <c r="H631" i="5"/>
  <c r="S631" i="5"/>
  <c r="H627" i="5"/>
  <c r="S627" i="5"/>
  <c r="H623" i="5"/>
  <c r="S623" i="5"/>
  <c r="H614" i="5"/>
  <c r="S614" i="5"/>
  <c r="H610" i="5"/>
  <c r="S610" i="5"/>
  <c r="H606" i="5"/>
  <c r="S606" i="5"/>
  <c r="H602" i="5"/>
  <c r="S602" i="5"/>
  <c r="H598" i="5"/>
  <c r="S598" i="5"/>
  <c r="H594" i="5"/>
  <c r="S594" i="5"/>
  <c r="H590" i="5"/>
  <c r="S590" i="5"/>
  <c r="H581" i="5"/>
  <c r="S581" i="5"/>
  <c r="H577" i="5"/>
  <c r="S577" i="5"/>
  <c r="H573" i="5"/>
  <c r="S573" i="5"/>
  <c r="H569" i="5"/>
  <c r="S569" i="5"/>
  <c r="H565" i="5"/>
  <c r="S565" i="5"/>
  <c r="H561" i="5"/>
  <c r="S561" i="5"/>
  <c r="H557" i="5"/>
  <c r="S557" i="5"/>
  <c r="H548" i="5"/>
  <c r="S548" i="5"/>
  <c r="H544" i="5"/>
  <c r="S544" i="5"/>
  <c r="H540" i="5"/>
  <c r="S540" i="5"/>
  <c r="H536" i="5"/>
  <c r="S536" i="5"/>
  <c r="H532" i="5"/>
  <c r="S532" i="5"/>
  <c r="H528" i="5"/>
  <c r="S528" i="5"/>
  <c r="H524" i="5"/>
  <c r="S524" i="5"/>
  <c r="H515" i="5"/>
  <c r="S515" i="5"/>
  <c r="H511" i="5"/>
  <c r="S511" i="5"/>
  <c r="H507" i="5"/>
  <c r="S507" i="5"/>
  <c r="H503" i="5"/>
  <c r="S503" i="5"/>
  <c r="H499" i="5"/>
  <c r="S499" i="5"/>
  <c r="H495" i="5"/>
  <c r="S495" i="5"/>
  <c r="H491" i="5"/>
  <c r="S491" i="5"/>
  <c r="H487" i="5"/>
  <c r="S487" i="5"/>
  <c r="H478" i="5"/>
  <c r="S478" i="5"/>
  <c r="H474" i="5"/>
  <c r="S474" i="5"/>
  <c r="H470" i="5"/>
  <c r="S470" i="5"/>
  <c r="H466" i="5"/>
  <c r="S466" i="5"/>
  <c r="H462" i="5"/>
  <c r="S462" i="5"/>
  <c r="H458" i="5"/>
  <c r="S458" i="5"/>
  <c r="H454" i="5"/>
  <c r="S454" i="5"/>
  <c r="H445" i="5"/>
  <c r="S445" i="5"/>
  <c r="H441" i="5"/>
  <c r="S441" i="5"/>
  <c r="H437" i="5"/>
  <c r="S437" i="5"/>
  <c r="H433" i="5"/>
  <c r="S433" i="5"/>
  <c r="H429" i="5"/>
  <c r="S429" i="5"/>
  <c r="H425" i="5"/>
  <c r="S425" i="5"/>
  <c r="H421" i="5"/>
  <c r="S421" i="5"/>
  <c r="H412" i="5"/>
  <c r="S412" i="5"/>
  <c r="H408" i="5"/>
  <c r="S408" i="5"/>
  <c r="H404" i="5"/>
  <c r="S404" i="5"/>
  <c r="H400" i="5"/>
  <c r="S400" i="5"/>
  <c r="H396" i="5"/>
  <c r="S396" i="5"/>
  <c r="H392" i="5"/>
  <c r="S392" i="5"/>
  <c r="H388" i="5"/>
  <c r="S388" i="5"/>
  <c r="H379" i="5"/>
  <c r="S379" i="5"/>
  <c r="H375" i="5"/>
  <c r="S375" i="5"/>
  <c r="H371" i="5"/>
  <c r="S371" i="5"/>
  <c r="H367" i="5"/>
  <c r="S367" i="5"/>
  <c r="H363" i="5"/>
  <c r="S363" i="5"/>
  <c r="H359" i="5"/>
  <c r="S359" i="5"/>
  <c r="H355" i="5"/>
  <c r="S355" i="5"/>
  <c r="H351" i="5"/>
  <c r="S351" i="5"/>
  <c r="H342" i="5"/>
  <c r="S342" i="5"/>
  <c r="H338" i="5"/>
  <c r="S338" i="5"/>
  <c r="H334" i="5"/>
  <c r="S334" i="5"/>
  <c r="H330" i="5"/>
  <c r="S330" i="5"/>
  <c r="H326" i="5"/>
  <c r="S326" i="5"/>
  <c r="H322" i="5"/>
  <c r="S322" i="5"/>
  <c r="H318" i="5"/>
  <c r="S318" i="5"/>
  <c r="H309" i="5"/>
  <c r="S309" i="5"/>
  <c r="H305" i="5"/>
  <c r="S305" i="5"/>
  <c r="H301" i="5"/>
  <c r="S301" i="5"/>
  <c r="H297" i="5"/>
  <c r="S297" i="5"/>
  <c r="H293" i="5"/>
  <c r="S293" i="5"/>
  <c r="H289" i="5"/>
  <c r="S289" i="5"/>
  <c r="H285" i="5"/>
  <c r="S285" i="5"/>
  <c r="H276" i="5"/>
  <c r="S276" i="5"/>
  <c r="H272" i="5"/>
  <c r="S272" i="5"/>
  <c r="H268" i="5"/>
  <c r="S268" i="5"/>
  <c r="H264" i="5"/>
  <c r="S264" i="5"/>
  <c r="H260" i="5"/>
  <c r="S260" i="5"/>
  <c r="H256" i="5"/>
  <c r="S256" i="5"/>
  <c r="H252" i="5"/>
  <c r="S252" i="5"/>
  <c r="H243" i="5"/>
  <c r="S243" i="5"/>
  <c r="H239" i="5"/>
  <c r="S239" i="5"/>
  <c r="H235" i="5"/>
  <c r="S235" i="5"/>
  <c r="H231" i="5"/>
  <c r="S231" i="5"/>
  <c r="H227" i="5"/>
  <c r="S227" i="5"/>
  <c r="H223" i="5"/>
  <c r="S223" i="5"/>
  <c r="H219" i="5"/>
  <c r="S219" i="5"/>
  <c r="H215" i="5"/>
  <c r="S215" i="5"/>
  <c r="H206" i="5"/>
  <c r="S206" i="5"/>
  <c r="H202" i="5"/>
  <c r="S202" i="5"/>
  <c r="H198" i="5"/>
  <c r="S198" i="5"/>
  <c r="H194" i="5"/>
  <c r="S194" i="5"/>
  <c r="H190" i="5"/>
  <c r="S190" i="5"/>
  <c r="H186" i="5"/>
  <c r="S186" i="5"/>
  <c r="H182" i="5"/>
  <c r="S182" i="5"/>
  <c r="H173" i="5"/>
  <c r="S173" i="5"/>
  <c r="H169" i="5"/>
  <c r="S169" i="5"/>
  <c r="H165" i="5"/>
  <c r="S165" i="5"/>
  <c r="H161" i="5"/>
  <c r="S161" i="5"/>
  <c r="H157" i="5"/>
  <c r="S157" i="5"/>
  <c r="H153" i="5"/>
  <c r="S153" i="5"/>
  <c r="H149" i="5"/>
  <c r="S149" i="5"/>
  <c r="H140" i="5"/>
  <c r="S140" i="5"/>
  <c r="H136" i="5"/>
  <c r="S136" i="5"/>
  <c r="H132" i="5"/>
  <c r="S132" i="5"/>
  <c r="H128" i="5"/>
  <c r="S128" i="5"/>
  <c r="H124" i="5"/>
  <c r="S124" i="5"/>
  <c r="H120" i="5"/>
  <c r="S120" i="5"/>
  <c r="H116" i="5"/>
  <c r="S116" i="5"/>
  <c r="H107" i="5"/>
  <c r="S107" i="5"/>
  <c r="H103" i="5"/>
  <c r="S103" i="5"/>
  <c r="H99" i="5"/>
  <c r="S99" i="5"/>
  <c r="H95" i="5"/>
  <c r="S95" i="5"/>
  <c r="H91" i="5"/>
  <c r="S91" i="5"/>
  <c r="H87" i="5"/>
  <c r="S87" i="5"/>
  <c r="H83" i="5"/>
  <c r="S83" i="5"/>
  <c r="H79" i="5"/>
  <c r="S79" i="5"/>
  <c r="H70" i="5"/>
  <c r="S70" i="5"/>
  <c r="H66" i="5"/>
  <c r="S66" i="5"/>
  <c r="H62" i="5"/>
  <c r="S62" i="5"/>
  <c r="H58" i="5"/>
  <c r="S58" i="5"/>
  <c r="H54" i="5"/>
  <c r="S54" i="5"/>
  <c r="H50" i="5"/>
  <c r="S50" i="5"/>
  <c r="H46" i="5"/>
  <c r="S46" i="5"/>
  <c r="H37" i="5"/>
  <c r="S37" i="5"/>
  <c r="H33" i="5"/>
  <c r="S33" i="5"/>
  <c r="H29" i="5"/>
  <c r="S29" i="5"/>
  <c r="H25" i="5"/>
  <c r="S25" i="5"/>
  <c r="H21" i="5"/>
  <c r="S21" i="5"/>
  <c r="H15" i="5"/>
  <c r="S15" i="5"/>
  <c r="L685" i="4"/>
  <c r="K685" i="4"/>
  <c r="L681" i="4"/>
  <c r="K681" i="4"/>
  <c r="K677" i="4"/>
  <c r="L677" i="4"/>
  <c r="L673" i="4"/>
  <c r="K673" i="4"/>
  <c r="K669" i="4"/>
  <c r="L669" i="4"/>
  <c r="L665" i="4"/>
  <c r="K665" i="4"/>
  <c r="L661" i="4"/>
  <c r="K661" i="4"/>
  <c r="L657" i="4"/>
  <c r="K657" i="4"/>
  <c r="L648" i="4"/>
  <c r="K648" i="4"/>
  <c r="L644" i="4"/>
  <c r="K644" i="4"/>
  <c r="K640" i="4"/>
  <c r="L640" i="4"/>
  <c r="K636" i="4"/>
  <c r="L636" i="4"/>
  <c r="L632" i="4"/>
  <c r="K632" i="4"/>
  <c r="L628" i="4"/>
  <c r="K628" i="4"/>
  <c r="K624" i="4"/>
  <c r="L624" i="4"/>
  <c r="L615" i="4"/>
  <c r="K615" i="4"/>
  <c r="K611" i="4"/>
  <c r="L611" i="4"/>
  <c r="L607" i="4"/>
  <c r="K607" i="4"/>
  <c r="L603" i="4"/>
  <c r="K603" i="4"/>
  <c r="L599" i="4"/>
  <c r="K599" i="4"/>
  <c r="L595" i="4"/>
  <c r="K595" i="4"/>
  <c r="L591" i="4"/>
  <c r="K591" i="4"/>
  <c r="K582" i="4"/>
  <c r="L582" i="4"/>
  <c r="L578" i="4"/>
  <c r="K578" i="4"/>
  <c r="L574" i="4"/>
  <c r="K574" i="4"/>
  <c r="L570" i="4"/>
  <c r="K570" i="4"/>
  <c r="K566" i="4"/>
  <c r="L566" i="4"/>
  <c r="L562" i="4"/>
  <c r="K562" i="4"/>
  <c r="K558" i="4"/>
  <c r="L558" i="4"/>
  <c r="L549" i="4"/>
  <c r="K549" i="4"/>
  <c r="L545" i="4"/>
  <c r="K545" i="4"/>
  <c r="L541" i="4"/>
  <c r="K541" i="4"/>
  <c r="L537" i="4"/>
  <c r="K537" i="4"/>
  <c r="L533" i="4"/>
  <c r="K533" i="4"/>
  <c r="K529" i="4"/>
  <c r="L529" i="4"/>
  <c r="L525" i="4"/>
  <c r="K525" i="4"/>
  <c r="L521" i="4"/>
  <c r="K521" i="4"/>
  <c r="L512" i="4"/>
  <c r="K512" i="4"/>
  <c r="K508" i="4"/>
  <c r="L508" i="4"/>
  <c r="L504" i="4"/>
  <c r="K504" i="4"/>
  <c r="K500" i="4"/>
  <c r="L500" i="4"/>
  <c r="L496" i="4"/>
  <c r="K496" i="4"/>
  <c r="L492" i="4"/>
  <c r="K492" i="4"/>
  <c r="L488" i="4"/>
  <c r="K488" i="4"/>
  <c r="L479" i="4"/>
  <c r="K479" i="4"/>
  <c r="L475" i="4"/>
  <c r="K475" i="4"/>
  <c r="K471" i="4"/>
  <c r="L471" i="4"/>
  <c r="K467" i="4"/>
  <c r="L467" i="4"/>
  <c r="L463" i="4"/>
  <c r="K463" i="4"/>
  <c r="L459" i="4"/>
  <c r="K459" i="4"/>
  <c r="K455" i="4"/>
  <c r="L455" i="4"/>
  <c r="L446" i="4"/>
  <c r="K446" i="4"/>
  <c r="K442" i="4"/>
  <c r="L442" i="4"/>
  <c r="L438" i="4"/>
  <c r="K438" i="4"/>
  <c r="L434" i="4"/>
  <c r="K434" i="4"/>
  <c r="L430" i="4"/>
  <c r="K430" i="4"/>
  <c r="L426" i="4"/>
  <c r="K426" i="4"/>
  <c r="L422" i="4"/>
  <c r="K422" i="4"/>
  <c r="K413" i="4"/>
  <c r="L413" i="4"/>
  <c r="L409" i="4"/>
  <c r="K409" i="4"/>
  <c r="L405" i="4"/>
  <c r="K405" i="4"/>
  <c r="L401" i="4"/>
  <c r="K401" i="4"/>
  <c r="K397" i="4"/>
  <c r="L397" i="4"/>
  <c r="L393" i="4"/>
  <c r="K393" i="4"/>
  <c r="K389" i="4"/>
  <c r="L389" i="4"/>
  <c r="L385" i="4"/>
  <c r="K385" i="4"/>
  <c r="L376" i="4"/>
  <c r="K376" i="4"/>
  <c r="L372" i="4"/>
  <c r="K372" i="4"/>
  <c r="L368" i="4"/>
  <c r="K368" i="4"/>
  <c r="L364" i="4"/>
  <c r="K364" i="4"/>
  <c r="K360" i="4"/>
  <c r="L360" i="4"/>
  <c r="L356" i="4"/>
  <c r="K356" i="4"/>
  <c r="L352" i="4"/>
  <c r="K352" i="4"/>
  <c r="L343" i="4"/>
  <c r="K343" i="4"/>
  <c r="K339" i="4"/>
  <c r="L339" i="4"/>
  <c r="L335" i="4"/>
  <c r="K335" i="4"/>
  <c r="K331" i="4"/>
  <c r="L331" i="4"/>
  <c r="L327" i="4"/>
  <c r="K327" i="4"/>
  <c r="L323" i="4"/>
  <c r="K323" i="4"/>
  <c r="L319" i="4"/>
  <c r="K319" i="4"/>
  <c r="L310" i="4"/>
  <c r="K310" i="4"/>
  <c r="L306" i="4"/>
  <c r="K306" i="4"/>
  <c r="K302" i="4"/>
  <c r="L302" i="4"/>
  <c r="K298" i="4"/>
  <c r="L298" i="4"/>
  <c r="L294" i="4"/>
  <c r="K294" i="4"/>
  <c r="L290" i="4"/>
  <c r="K290" i="4"/>
  <c r="K286" i="4"/>
  <c r="L286" i="4"/>
  <c r="L277" i="4"/>
  <c r="K277" i="4"/>
  <c r="K273" i="4"/>
  <c r="L273" i="4"/>
  <c r="L269" i="4"/>
  <c r="K269" i="4"/>
  <c r="L265" i="4"/>
  <c r="K265" i="4"/>
  <c r="L261" i="4"/>
  <c r="K261" i="4"/>
  <c r="L257" i="4"/>
  <c r="K257" i="4"/>
  <c r="L253" i="4"/>
  <c r="K253" i="4"/>
  <c r="K249" i="4"/>
  <c r="L249" i="4"/>
  <c r="L240" i="4"/>
  <c r="K240" i="4"/>
  <c r="L236" i="4"/>
  <c r="K236" i="4"/>
  <c r="L232" i="4"/>
  <c r="K232" i="4"/>
  <c r="K228" i="4"/>
  <c r="L228" i="4"/>
  <c r="L224" i="4"/>
  <c r="K224" i="4"/>
  <c r="K220" i="4"/>
  <c r="L220" i="4"/>
  <c r="L216" i="4"/>
  <c r="K216" i="4"/>
  <c r="L207" i="4"/>
  <c r="K207" i="4"/>
  <c r="L203" i="4"/>
  <c r="K203" i="4"/>
  <c r="L199" i="4"/>
  <c r="K199" i="4"/>
  <c r="L195" i="4"/>
  <c r="K195" i="4"/>
  <c r="K191" i="4"/>
  <c r="L191" i="4"/>
  <c r="L187" i="4"/>
  <c r="K187" i="4"/>
  <c r="L183" i="4"/>
  <c r="K183" i="4"/>
  <c r="L174" i="4"/>
  <c r="K174" i="4"/>
  <c r="K170" i="4"/>
  <c r="L170" i="4"/>
  <c r="L166" i="4"/>
  <c r="K166" i="4"/>
  <c r="K162" i="4"/>
  <c r="L162" i="4"/>
  <c r="L158" i="4"/>
  <c r="K158" i="4"/>
  <c r="L154" i="4"/>
  <c r="K154" i="4"/>
  <c r="L150" i="4"/>
  <c r="K150" i="4"/>
  <c r="L141" i="4"/>
  <c r="K141" i="4"/>
  <c r="L137" i="4"/>
  <c r="K137" i="4"/>
  <c r="K133" i="4"/>
  <c r="L133" i="4"/>
  <c r="K129" i="4"/>
  <c r="L129" i="4"/>
  <c r="L125" i="4"/>
  <c r="K125" i="4"/>
  <c r="L121" i="4"/>
  <c r="K121" i="4"/>
  <c r="K117" i="4"/>
  <c r="L117" i="4"/>
  <c r="L113" i="4"/>
  <c r="K113" i="4"/>
  <c r="K104" i="4"/>
  <c r="L104" i="4"/>
  <c r="L100" i="4"/>
  <c r="K100" i="4"/>
  <c r="L96" i="4"/>
  <c r="K96" i="4"/>
  <c r="L92" i="4"/>
  <c r="K92" i="4"/>
  <c r="L88" i="4"/>
  <c r="K88" i="4"/>
  <c r="L84" i="4"/>
  <c r="K84" i="4"/>
  <c r="K80" i="4"/>
  <c r="L80" i="4"/>
  <c r="L71" i="4"/>
  <c r="K71" i="4"/>
  <c r="L67" i="4"/>
  <c r="K67" i="4"/>
  <c r="L63" i="4"/>
  <c r="K63" i="4"/>
  <c r="K59" i="4"/>
  <c r="L59" i="4"/>
  <c r="L55" i="4"/>
  <c r="K55" i="4"/>
  <c r="K51" i="4"/>
  <c r="L51" i="4"/>
  <c r="L47" i="4"/>
  <c r="K47" i="4"/>
  <c r="L38" i="4"/>
  <c r="K38" i="4"/>
  <c r="L34" i="4"/>
  <c r="K34" i="4"/>
  <c r="L30" i="4"/>
  <c r="K30" i="4"/>
  <c r="L26" i="4"/>
  <c r="K26" i="4"/>
  <c r="L22" i="4"/>
  <c r="K22" i="4"/>
  <c r="L18" i="4"/>
  <c r="K18" i="4"/>
  <c r="S684" i="6"/>
  <c r="J684" i="6"/>
  <c r="M684" i="6" s="1"/>
  <c r="H684" i="6"/>
  <c r="S680" i="6"/>
  <c r="H680" i="6"/>
  <c r="J680" i="6"/>
  <c r="M680" i="6" s="1"/>
  <c r="S676" i="6"/>
  <c r="J676" i="6"/>
  <c r="M676" i="6" s="1"/>
  <c r="H676" i="6"/>
  <c r="J672" i="6"/>
  <c r="M672" i="6" s="1"/>
  <c r="S672" i="6"/>
  <c r="H672" i="6"/>
  <c r="J668" i="6"/>
  <c r="M668" i="6" s="1"/>
  <c r="S668" i="6"/>
  <c r="H668" i="6"/>
  <c r="S664" i="6"/>
  <c r="J664" i="6"/>
  <c r="M664" i="6" s="1"/>
  <c r="H664" i="6"/>
  <c r="S660" i="6"/>
  <c r="H660" i="6"/>
  <c r="J660" i="6"/>
  <c r="M660" i="6" s="1"/>
  <c r="S651" i="6"/>
  <c r="H651" i="6"/>
  <c r="J651" i="6"/>
  <c r="M651" i="6" s="1"/>
  <c r="J647" i="6"/>
  <c r="M647" i="6" s="1"/>
  <c r="H647" i="6"/>
  <c r="S647" i="6"/>
  <c r="S643" i="6"/>
  <c r="H643" i="6"/>
  <c r="J643" i="6"/>
  <c r="M643" i="6" s="1"/>
  <c r="S639" i="6"/>
  <c r="H639" i="6"/>
  <c r="J639" i="6"/>
  <c r="M639" i="6" s="1"/>
  <c r="S635" i="6"/>
  <c r="J635" i="6"/>
  <c r="M635" i="6" s="1"/>
  <c r="H635" i="6"/>
  <c r="S631" i="6"/>
  <c r="H631" i="6"/>
  <c r="J631" i="6"/>
  <c r="M631" i="6" s="1"/>
  <c r="S627" i="6"/>
  <c r="H627" i="6"/>
  <c r="J627" i="6"/>
  <c r="M627" i="6" s="1"/>
  <c r="J623" i="6"/>
  <c r="M623" i="6" s="1"/>
  <c r="S623" i="6"/>
  <c r="H623" i="6"/>
  <c r="H614" i="6"/>
  <c r="J614" i="6"/>
  <c r="M614" i="6" s="1"/>
  <c r="S614" i="6"/>
  <c r="S610" i="6"/>
  <c r="J610" i="6"/>
  <c r="M610" i="6" s="1"/>
  <c r="H610" i="6"/>
  <c r="J606" i="6"/>
  <c r="M606" i="6" s="1"/>
  <c r="S606" i="6"/>
  <c r="H606" i="6"/>
  <c r="S602" i="6"/>
  <c r="H602" i="6"/>
  <c r="J602" i="6"/>
  <c r="M602" i="6" s="1"/>
  <c r="H598" i="6"/>
  <c r="S598" i="6"/>
  <c r="J598" i="6"/>
  <c r="M598" i="6" s="1"/>
  <c r="H594" i="6"/>
  <c r="S594" i="6"/>
  <c r="J594" i="6"/>
  <c r="M594" i="6" s="1"/>
  <c r="S590" i="6"/>
  <c r="H590" i="6"/>
  <c r="J590" i="6"/>
  <c r="M590" i="6" s="1"/>
  <c r="S581" i="6"/>
  <c r="H581" i="6"/>
  <c r="J581" i="6"/>
  <c r="M581" i="6" s="1"/>
  <c r="H577" i="6"/>
  <c r="S577" i="6"/>
  <c r="J577" i="6"/>
  <c r="M577" i="6" s="1"/>
  <c r="H573" i="6"/>
  <c r="J573" i="6"/>
  <c r="M573" i="6" s="1"/>
  <c r="S573" i="6"/>
  <c r="S569" i="6"/>
  <c r="H569" i="6"/>
  <c r="J569" i="6"/>
  <c r="M569" i="6" s="1"/>
  <c r="H565" i="6"/>
  <c r="J565" i="6"/>
  <c r="M565" i="6" s="1"/>
  <c r="S565" i="6"/>
  <c r="S561" i="6"/>
  <c r="H561" i="6"/>
  <c r="J561" i="6"/>
  <c r="M561" i="6" s="1"/>
  <c r="H557" i="6"/>
  <c r="J557" i="6"/>
  <c r="M557" i="6" s="1"/>
  <c r="S557" i="6"/>
  <c r="S548" i="6"/>
  <c r="H548" i="6"/>
  <c r="J548" i="6"/>
  <c r="M548" i="6" s="1"/>
  <c r="H544" i="6"/>
  <c r="S544" i="6"/>
  <c r="J544" i="6"/>
  <c r="M544" i="6" s="1"/>
  <c r="H540" i="6"/>
  <c r="J540" i="6"/>
  <c r="M540" i="6" s="1"/>
  <c r="S540" i="6"/>
  <c r="S536" i="6"/>
  <c r="H536" i="6"/>
  <c r="J536" i="6"/>
  <c r="M536" i="6" s="1"/>
  <c r="H532" i="6"/>
  <c r="S532" i="6"/>
  <c r="J532" i="6"/>
  <c r="M532" i="6" s="1"/>
  <c r="H528" i="6"/>
  <c r="S528" i="6"/>
  <c r="J528" i="6"/>
  <c r="M528" i="6" s="1"/>
  <c r="S524" i="6"/>
  <c r="H524" i="6"/>
  <c r="J524" i="6"/>
  <c r="M524" i="6" s="1"/>
  <c r="S515" i="6"/>
  <c r="H515" i="6"/>
  <c r="J515" i="6"/>
  <c r="M515" i="6" s="1"/>
  <c r="S511" i="6"/>
  <c r="H511" i="6"/>
  <c r="J511" i="6"/>
  <c r="M511" i="6" s="1"/>
  <c r="H507" i="6"/>
  <c r="S507" i="6"/>
  <c r="J507" i="6"/>
  <c r="M507" i="6" s="1"/>
  <c r="S503" i="6"/>
  <c r="H503" i="6"/>
  <c r="J503" i="6"/>
  <c r="M503" i="6" s="1"/>
  <c r="H499" i="6"/>
  <c r="S499" i="6"/>
  <c r="J499" i="6"/>
  <c r="M499" i="6" s="1"/>
  <c r="H495" i="6"/>
  <c r="S495" i="6"/>
  <c r="J495" i="6"/>
  <c r="M495" i="6" s="1"/>
  <c r="S491" i="6"/>
  <c r="H491" i="6"/>
  <c r="J491" i="6"/>
  <c r="M491" i="6" s="1"/>
  <c r="S487" i="6"/>
  <c r="H487" i="6"/>
  <c r="J487" i="6"/>
  <c r="M487" i="6" s="1"/>
  <c r="S478" i="6"/>
  <c r="H478" i="6"/>
  <c r="J478" i="6"/>
  <c r="M478" i="6" s="1"/>
  <c r="H474" i="6"/>
  <c r="J474" i="6"/>
  <c r="M474" i="6" s="1"/>
  <c r="S474" i="6"/>
  <c r="H470" i="6"/>
  <c r="J470" i="6"/>
  <c r="M470" i="6" s="1"/>
  <c r="S470" i="6"/>
  <c r="S466" i="6"/>
  <c r="H466" i="6"/>
  <c r="J466" i="6"/>
  <c r="M466" i="6" s="1"/>
  <c r="S462" i="6"/>
  <c r="H462" i="6"/>
  <c r="J462" i="6"/>
  <c r="M462" i="6" s="1"/>
  <c r="H458" i="6"/>
  <c r="S458" i="6"/>
  <c r="J458" i="6"/>
  <c r="M458" i="6" s="1"/>
  <c r="H454" i="6"/>
  <c r="S454" i="6"/>
  <c r="J454" i="6"/>
  <c r="M454" i="6" s="1"/>
  <c r="H445" i="6"/>
  <c r="S445" i="6"/>
  <c r="J445" i="6"/>
  <c r="M445" i="6" s="1"/>
  <c r="S441" i="6"/>
  <c r="H441" i="6"/>
  <c r="J441" i="6"/>
  <c r="M441" i="6" s="1"/>
  <c r="S437" i="6"/>
  <c r="H437" i="6"/>
  <c r="J437" i="6"/>
  <c r="M437" i="6" s="1"/>
  <c r="S433" i="6"/>
  <c r="H433" i="6"/>
  <c r="J433" i="6"/>
  <c r="M433" i="6" s="1"/>
  <c r="H429" i="6"/>
  <c r="J429" i="6"/>
  <c r="M429" i="6" s="1"/>
  <c r="S429" i="6"/>
  <c r="H425" i="6"/>
  <c r="S425" i="6"/>
  <c r="J425" i="6"/>
  <c r="M425" i="6" s="1"/>
  <c r="H421" i="6"/>
  <c r="J421" i="6"/>
  <c r="M421" i="6" s="1"/>
  <c r="S421" i="6"/>
  <c r="S412" i="6"/>
  <c r="H412" i="6"/>
  <c r="J412" i="6"/>
  <c r="M412" i="6" s="1"/>
  <c r="H408" i="6"/>
  <c r="S408" i="6"/>
  <c r="J408" i="6"/>
  <c r="M408" i="6" s="1"/>
  <c r="H404" i="6"/>
  <c r="S404" i="6"/>
  <c r="J404" i="6"/>
  <c r="M404" i="6" s="1"/>
  <c r="S400" i="6"/>
  <c r="H400" i="6"/>
  <c r="J400" i="6"/>
  <c r="M400" i="6" s="1"/>
  <c r="H396" i="6"/>
  <c r="S396" i="6"/>
  <c r="J396" i="6"/>
  <c r="M396" i="6" s="1"/>
  <c r="S392" i="6"/>
  <c r="H392" i="6"/>
  <c r="J392" i="6"/>
  <c r="M392" i="6" s="1"/>
  <c r="H388" i="6"/>
  <c r="J388" i="6"/>
  <c r="M388" i="6" s="1"/>
  <c r="S388" i="6"/>
  <c r="S379" i="6"/>
  <c r="H379" i="6"/>
  <c r="J379" i="6"/>
  <c r="M379" i="6" s="1"/>
  <c r="H375" i="6"/>
  <c r="S375" i="6"/>
  <c r="J375" i="6"/>
  <c r="M375" i="6" s="1"/>
  <c r="H371" i="6"/>
  <c r="S371" i="6"/>
  <c r="J371" i="6"/>
  <c r="M371" i="6" s="1"/>
  <c r="S367" i="6"/>
  <c r="H367" i="6"/>
  <c r="J367" i="6"/>
  <c r="M367" i="6" s="1"/>
  <c r="H363" i="6"/>
  <c r="S363" i="6"/>
  <c r="J363" i="6"/>
  <c r="M363" i="6" s="1"/>
  <c r="H359" i="6"/>
  <c r="J359" i="6"/>
  <c r="M359" i="6" s="1"/>
  <c r="S359" i="6"/>
  <c r="H355" i="6"/>
  <c r="S355" i="6"/>
  <c r="J355" i="6"/>
  <c r="M355" i="6" s="1"/>
  <c r="S351" i="6"/>
  <c r="H351" i="6"/>
  <c r="J351" i="6"/>
  <c r="M351" i="6" s="1"/>
  <c r="S342" i="6"/>
  <c r="H342" i="6"/>
  <c r="J342" i="6"/>
  <c r="M342" i="6" s="1"/>
  <c r="S338" i="6"/>
  <c r="H338" i="6"/>
  <c r="J338" i="6"/>
  <c r="M338" i="6" s="1"/>
  <c r="H334" i="6"/>
  <c r="J334" i="6"/>
  <c r="M334" i="6" s="1"/>
  <c r="S334" i="6"/>
  <c r="H330" i="6"/>
  <c r="J330" i="6"/>
  <c r="M330" i="6" s="1"/>
  <c r="S330" i="6"/>
  <c r="H326" i="6"/>
  <c r="S326" i="6"/>
  <c r="J326" i="6"/>
  <c r="M326" i="6" s="1"/>
  <c r="S322" i="6"/>
  <c r="H322" i="6"/>
  <c r="J322" i="6"/>
  <c r="M322" i="6" s="1"/>
  <c r="S318" i="6"/>
  <c r="H318" i="6"/>
  <c r="J318" i="6"/>
  <c r="M318" i="6" s="1"/>
  <c r="H309" i="6"/>
  <c r="S309" i="6"/>
  <c r="J309" i="6"/>
  <c r="M309" i="6" s="1"/>
  <c r="H305" i="6"/>
  <c r="S305" i="6"/>
  <c r="J305" i="6"/>
  <c r="M305" i="6" s="1"/>
  <c r="S301" i="6"/>
  <c r="H301" i="6"/>
  <c r="J301" i="6"/>
  <c r="M301" i="6" s="1"/>
  <c r="S297" i="6"/>
  <c r="H297" i="6"/>
  <c r="J297" i="6"/>
  <c r="M297" i="6" s="1"/>
  <c r="S293" i="6"/>
  <c r="H293" i="6"/>
  <c r="J293" i="6"/>
  <c r="M293" i="6" s="1"/>
  <c r="H289" i="6"/>
  <c r="J289" i="6"/>
  <c r="M289" i="6" s="1"/>
  <c r="S289" i="6"/>
  <c r="H285" i="6"/>
  <c r="S285" i="6"/>
  <c r="J285" i="6"/>
  <c r="M285" i="6" s="1"/>
  <c r="S276" i="6"/>
  <c r="H276" i="6"/>
  <c r="J276" i="6"/>
  <c r="M276" i="6" s="1"/>
  <c r="H272" i="6"/>
  <c r="J272" i="6"/>
  <c r="M272" i="6" s="1"/>
  <c r="S272" i="6"/>
  <c r="S268" i="6"/>
  <c r="H268" i="6"/>
  <c r="J268" i="6"/>
  <c r="M268" i="6" s="1"/>
  <c r="S264" i="6"/>
  <c r="H264" i="6"/>
  <c r="J264" i="6"/>
  <c r="M264" i="6" s="1"/>
  <c r="S260" i="6"/>
  <c r="H260" i="6"/>
  <c r="J260" i="6"/>
  <c r="M260" i="6" s="1"/>
  <c r="H256" i="6"/>
  <c r="J256" i="6"/>
  <c r="M256" i="6" s="1"/>
  <c r="S256" i="6"/>
  <c r="J252" i="6"/>
  <c r="M252" i="6" s="1"/>
  <c r="H252" i="6"/>
  <c r="S252" i="6"/>
  <c r="S243" i="6"/>
  <c r="J243" i="6"/>
  <c r="M243" i="6" s="1"/>
  <c r="H243" i="6"/>
  <c r="J239" i="6"/>
  <c r="M239" i="6" s="1"/>
  <c r="S239" i="6"/>
  <c r="H239" i="6"/>
  <c r="J235" i="6"/>
  <c r="M235" i="6" s="1"/>
  <c r="H235" i="6"/>
  <c r="S235" i="6"/>
  <c r="S231" i="6"/>
  <c r="J231" i="6"/>
  <c r="M231" i="6" s="1"/>
  <c r="H231" i="6"/>
  <c r="J227" i="6"/>
  <c r="M227" i="6" s="1"/>
  <c r="S227" i="6"/>
  <c r="H227" i="6"/>
  <c r="S223" i="6"/>
  <c r="J223" i="6"/>
  <c r="M223" i="6" s="1"/>
  <c r="H223" i="6"/>
  <c r="J219" i="6"/>
  <c r="M219" i="6" s="1"/>
  <c r="S219" i="6"/>
  <c r="H219" i="6"/>
  <c r="S215" i="6"/>
  <c r="J215" i="6"/>
  <c r="M215" i="6" s="1"/>
  <c r="H215" i="6"/>
  <c r="J206" i="6"/>
  <c r="M206" i="6" s="1"/>
  <c r="S206" i="6"/>
  <c r="H206" i="6"/>
  <c r="J202" i="6"/>
  <c r="M202" i="6" s="1"/>
  <c r="H202" i="6"/>
  <c r="S202" i="6"/>
  <c r="S198" i="6"/>
  <c r="J198" i="6"/>
  <c r="M198" i="6" s="1"/>
  <c r="H198" i="6"/>
  <c r="S194" i="6"/>
  <c r="J194" i="6"/>
  <c r="M194" i="6" s="1"/>
  <c r="H194" i="6"/>
  <c r="J190" i="6"/>
  <c r="M190" i="6" s="1"/>
  <c r="S190" i="6"/>
  <c r="H190" i="6"/>
  <c r="J186" i="6"/>
  <c r="M186" i="6" s="1"/>
  <c r="S186" i="6"/>
  <c r="H186" i="6"/>
  <c r="S182" i="6"/>
  <c r="J182" i="6"/>
  <c r="M182" i="6" s="1"/>
  <c r="H182" i="6"/>
  <c r="J173" i="6"/>
  <c r="M173" i="6" s="1"/>
  <c r="H173" i="6"/>
  <c r="S173" i="6"/>
  <c r="J169" i="6"/>
  <c r="M169" i="6" s="1"/>
  <c r="S169" i="6"/>
  <c r="H169" i="6"/>
  <c r="J165" i="6"/>
  <c r="M165" i="6" s="1"/>
  <c r="H165" i="6"/>
  <c r="S165" i="6"/>
  <c r="J161" i="6"/>
  <c r="M161" i="6" s="1"/>
  <c r="S161" i="6"/>
  <c r="H161" i="6"/>
  <c r="S157" i="6"/>
  <c r="J157" i="6"/>
  <c r="M157" i="6" s="1"/>
  <c r="H157" i="6"/>
  <c r="J153" i="6"/>
  <c r="M153" i="6" s="1"/>
  <c r="H153" i="6"/>
  <c r="S153" i="6"/>
  <c r="S149" i="6"/>
  <c r="J149" i="6"/>
  <c r="M149" i="6" s="1"/>
  <c r="H149" i="6"/>
  <c r="J140" i="6"/>
  <c r="M140" i="6" s="1"/>
  <c r="S140" i="6"/>
  <c r="H140" i="6"/>
  <c r="S136" i="6"/>
  <c r="J136" i="6"/>
  <c r="M136" i="6" s="1"/>
  <c r="H136" i="6"/>
  <c r="J132" i="6"/>
  <c r="M132" i="6" s="1"/>
  <c r="H132" i="6"/>
  <c r="S132" i="6"/>
  <c r="J128" i="6"/>
  <c r="M128" i="6" s="1"/>
  <c r="S128" i="6"/>
  <c r="H128" i="6"/>
  <c r="J124" i="6"/>
  <c r="M124" i="6" s="1"/>
  <c r="S124" i="6"/>
  <c r="H124" i="6"/>
  <c r="J120" i="6"/>
  <c r="M120" i="6" s="1"/>
  <c r="H120" i="6"/>
  <c r="S120" i="6"/>
  <c r="S116" i="6"/>
  <c r="J116" i="6"/>
  <c r="M116" i="6" s="1"/>
  <c r="H116" i="6"/>
  <c r="J107" i="6"/>
  <c r="M107" i="6" s="1"/>
  <c r="S107" i="6"/>
  <c r="H107" i="6"/>
  <c r="S103" i="6"/>
  <c r="H103" i="6"/>
  <c r="J103" i="6"/>
  <c r="M103" i="6" s="1"/>
  <c r="S99" i="6"/>
  <c r="H99" i="6"/>
  <c r="J99" i="6"/>
  <c r="M99" i="6" s="1"/>
  <c r="H95" i="6"/>
  <c r="S95" i="6"/>
  <c r="J95" i="6"/>
  <c r="M95" i="6" s="1"/>
  <c r="H91" i="6"/>
  <c r="J91" i="6"/>
  <c r="M91" i="6" s="1"/>
  <c r="S91" i="6"/>
  <c r="H87" i="6"/>
  <c r="J87" i="6"/>
  <c r="M87" i="6" s="1"/>
  <c r="S87" i="6"/>
  <c r="S83" i="6"/>
  <c r="H83" i="6"/>
  <c r="J83" i="6"/>
  <c r="M83" i="6" s="1"/>
  <c r="H79" i="6"/>
  <c r="S79" i="6"/>
  <c r="J79" i="6"/>
  <c r="M79" i="6" s="1"/>
  <c r="H70" i="6"/>
  <c r="S70" i="6"/>
  <c r="J70" i="6"/>
  <c r="M70" i="6" s="1"/>
  <c r="S66" i="6"/>
  <c r="H66" i="6"/>
  <c r="J66" i="6"/>
  <c r="M66" i="6" s="1"/>
  <c r="S62" i="6"/>
  <c r="H62" i="6"/>
  <c r="J62" i="6"/>
  <c r="M62" i="6" s="1"/>
  <c r="S58" i="6"/>
  <c r="H58" i="6"/>
  <c r="J58" i="6"/>
  <c r="M58" i="6" s="1"/>
  <c r="S54" i="6"/>
  <c r="H54" i="6"/>
  <c r="J54" i="6"/>
  <c r="M54" i="6" s="1"/>
  <c r="H50" i="6"/>
  <c r="S50" i="6"/>
  <c r="J50" i="6"/>
  <c r="M50" i="6" s="1"/>
  <c r="S46" i="6"/>
  <c r="H46" i="6"/>
  <c r="J46" i="6"/>
  <c r="M46" i="6" s="1"/>
  <c r="J37" i="6"/>
  <c r="M37" i="6" s="1"/>
  <c r="S37" i="6"/>
  <c r="H37" i="6"/>
  <c r="J33" i="6"/>
  <c r="M33" i="6" s="1"/>
  <c r="S33" i="6"/>
  <c r="H33" i="6"/>
  <c r="J29" i="6"/>
  <c r="M29" i="6" s="1"/>
  <c r="S29" i="6"/>
  <c r="H29" i="6"/>
  <c r="J25" i="6"/>
  <c r="M25" i="6" s="1"/>
  <c r="S25" i="6"/>
  <c r="H25" i="6"/>
  <c r="J21" i="6"/>
  <c r="M21" i="6" s="1"/>
  <c r="S21" i="6"/>
  <c r="H21" i="6"/>
  <c r="J15" i="6"/>
  <c r="M15" i="6" s="1"/>
  <c r="S15" i="6"/>
  <c r="H15" i="6"/>
  <c r="L685" i="3"/>
  <c r="K685" i="3"/>
  <c r="K681" i="3"/>
  <c r="L681" i="3"/>
  <c r="K677" i="3"/>
  <c r="L677" i="3"/>
  <c r="L673" i="3"/>
  <c r="K673" i="3"/>
  <c r="L669" i="3"/>
  <c r="K669" i="3"/>
  <c r="K665" i="3"/>
  <c r="L665" i="3"/>
  <c r="L661" i="3"/>
  <c r="K661" i="3"/>
  <c r="K657" i="3"/>
  <c r="L657" i="3"/>
  <c r="L648" i="3"/>
  <c r="K648" i="3"/>
  <c r="L644" i="3"/>
  <c r="K644" i="3"/>
  <c r="L640" i="3"/>
  <c r="K640" i="3"/>
  <c r="L636" i="3"/>
  <c r="K636" i="3"/>
  <c r="L632" i="3"/>
  <c r="K632" i="3"/>
  <c r="K628" i="3"/>
  <c r="L628" i="3"/>
  <c r="L624" i="3"/>
  <c r="K624" i="3"/>
  <c r="L615" i="3"/>
  <c r="K615" i="3"/>
  <c r="L611" i="3"/>
  <c r="K611" i="3"/>
  <c r="K607" i="3"/>
  <c r="L607" i="3"/>
  <c r="L603" i="3"/>
  <c r="K603" i="3"/>
  <c r="K599" i="3"/>
  <c r="L599" i="3"/>
  <c r="L595" i="3"/>
  <c r="K595" i="3"/>
  <c r="L591" i="3"/>
  <c r="K591" i="3"/>
  <c r="L582" i="3"/>
  <c r="K582" i="3"/>
  <c r="L578" i="3"/>
  <c r="K578" i="3"/>
  <c r="L574" i="3"/>
  <c r="K574" i="3"/>
  <c r="K570" i="3"/>
  <c r="L570" i="3"/>
  <c r="L566" i="3"/>
  <c r="K566" i="3"/>
  <c r="L562" i="3"/>
  <c r="K562" i="3"/>
  <c r="L558" i="3"/>
  <c r="K558" i="3"/>
  <c r="K549" i="3"/>
  <c r="L549" i="3"/>
  <c r="L545" i="3"/>
  <c r="K545" i="3"/>
  <c r="K541" i="3"/>
  <c r="L541" i="3"/>
  <c r="L537" i="3"/>
  <c r="K537" i="3"/>
  <c r="L533" i="3"/>
  <c r="K533" i="3"/>
  <c r="L529" i="3"/>
  <c r="K529" i="3"/>
  <c r="L525" i="3"/>
  <c r="K525" i="3"/>
  <c r="L521" i="3"/>
  <c r="K521" i="3"/>
  <c r="K512" i="3"/>
  <c r="L512" i="3"/>
  <c r="K508" i="3"/>
  <c r="L508" i="3"/>
  <c r="L504" i="3"/>
  <c r="K504" i="3"/>
  <c r="L500" i="3"/>
  <c r="K500" i="3"/>
  <c r="K496" i="3"/>
  <c r="L496" i="3"/>
  <c r="L492" i="3"/>
  <c r="K492" i="3"/>
  <c r="K488" i="3"/>
  <c r="L488" i="3"/>
  <c r="L479" i="3"/>
  <c r="K479" i="3"/>
  <c r="L475" i="3"/>
  <c r="K475" i="3"/>
  <c r="L471" i="3"/>
  <c r="K471" i="3"/>
  <c r="L467" i="3"/>
  <c r="K467" i="3"/>
  <c r="L463" i="3"/>
  <c r="K463" i="3"/>
  <c r="K459" i="3"/>
  <c r="L459" i="3"/>
  <c r="L455" i="3"/>
  <c r="K455" i="3"/>
  <c r="L446" i="3"/>
  <c r="K446" i="3"/>
  <c r="L442" i="3"/>
  <c r="K442" i="3"/>
  <c r="K438" i="3"/>
  <c r="L438" i="3"/>
  <c r="L434" i="3"/>
  <c r="K434" i="3"/>
  <c r="K430" i="3"/>
  <c r="L430" i="3"/>
  <c r="L426" i="3"/>
  <c r="K426" i="3"/>
  <c r="L422" i="3"/>
  <c r="K422" i="3"/>
  <c r="L413" i="3"/>
  <c r="K413" i="3"/>
  <c r="L409" i="3"/>
  <c r="K409" i="3"/>
  <c r="L405" i="3"/>
  <c r="K405" i="3"/>
  <c r="K401" i="3"/>
  <c r="L401" i="3"/>
  <c r="K397" i="3"/>
  <c r="L397" i="3"/>
  <c r="K393" i="3"/>
  <c r="L393" i="3"/>
  <c r="K389" i="3"/>
  <c r="L389" i="3"/>
  <c r="K385" i="3"/>
  <c r="L385" i="3"/>
  <c r="K376" i="3"/>
  <c r="L376" i="3"/>
  <c r="K372" i="3"/>
  <c r="L372" i="3"/>
  <c r="K368" i="3"/>
  <c r="L368" i="3"/>
  <c r="K364" i="3"/>
  <c r="L364" i="3"/>
  <c r="K360" i="3"/>
  <c r="L360" i="3"/>
  <c r="K356" i="3"/>
  <c r="L356" i="3"/>
  <c r="K352" i="3"/>
  <c r="L352" i="3"/>
  <c r="K343" i="3"/>
  <c r="L343" i="3"/>
  <c r="K339" i="3"/>
  <c r="L339" i="3"/>
  <c r="K335" i="3"/>
  <c r="L335" i="3"/>
  <c r="K331" i="3"/>
  <c r="L331" i="3"/>
  <c r="K327" i="3"/>
  <c r="L327" i="3"/>
  <c r="K323" i="3"/>
  <c r="L323" i="3"/>
  <c r="K319" i="3"/>
  <c r="L319" i="3"/>
  <c r="K310" i="3"/>
  <c r="L310" i="3"/>
  <c r="K306" i="3"/>
  <c r="L306" i="3"/>
  <c r="K302" i="3"/>
  <c r="L302" i="3"/>
  <c r="K298" i="3"/>
  <c r="L298" i="3"/>
  <c r="K294" i="3"/>
  <c r="L294" i="3"/>
  <c r="K290" i="3"/>
  <c r="L290" i="3"/>
  <c r="K286" i="3"/>
  <c r="L286" i="3"/>
  <c r="K277" i="3"/>
  <c r="L277" i="3"/>
  <c r="K273" i="3"/>
  <c r="L273" i="3"/>
  <c r="K269" i="3"/>
  <c r="L269" i="3"/>
  <c r="K265" i="3"/>
  <c r="L265" i="3"/>
  <c r="K261" i="3"/>
  <c r="L261" i="3"/>
  <c r="K257" i="3"/>
  <c r="L257" i="3"/>
  <c r="K253" i="3"/>
  <c r="L253" i="3"/>
  <c r="K249" i="3"/>
  <c r="L249" i="3"/>
  <c r="K240" i="3"/>
  <c r="L240" i="3"/>
  <c r="K236" i="3"/>
  <c r="L236" i="3"/>
  <c r="K232" i="3"/>
  <c r="L232" i="3"/>
  <c r="K228" i="3"/>
  <c r="L228" i="3"/>
  <c r="K224" i="3"/>
  <c r="L224" i="3"/>
  <c r="K220" i="3"/>
  <c r="L220" i="3"/>
  <c r="K216" i="3"/>
  <c r="L216" i="3"/>
  <c r="K207" i="3"/>
  <c r="L207" i="3"/>
  <c r="K203" i="3"/>
  <c r="L203" i="3"/>
  <c r="K199" i="3"/>
  <c r="L199" i="3"/>
  <c r="K195" i="3"/>
  <c r="L195" i="3"/>
  <c r="K191" i="3"/>
  <c r="L191" i="3"/>
  <c r="K187" i="3"/>
  <c r="L187" i="3"/>
  <c r="K183" i="3"/>
  <c r="L183" i="3"/>
  <c r="K174" i="3"/>
  <c r="L174" i="3"/>
  <c r="K170" i="3"/>
  <c r="L170" i="3"/>
  <c r="K166" i="3"/>
  <c r="L166" i="3"/>
  <c r="K162" i="3"/>
  <c r="L162" i="3"/>
  <c r="K158" i="3"/>
  <c r="L158" i="3"/>
  <c r="K154" i="3"/>
  <c r="L154" i="3"/>
  <c r="K150" i="3"/>
  <c r="L150" i="3"/>
  <c r="K141" i="3"/>
  <c r="L141" i="3"/>
  <c r="K137" i="3"/>
  <c r="L137" i="3"/>
  <c r="K133" i="3"/>
  <c r="L133" i="3"/>
  <c r="K129" i="3"/>
  <c r="L129" i="3"/>
  <c r="K125" i="3"/>
  <c r="L125" i="3"/>
  <c r="K121" i="3"/>
  <c r="L121" i="3"/>
  <c r="K117" i="3"/>
  <c r="L117" i="3"/>
  <c r="K113" i="3"/>
  <c r="L113" i="3"/>
  <c r="K104" i="3"/>
  <c r="L104" i="3"/>
  <c r="K100" i="3"/>
  <c r="L100" i="3"/>
  <c r="K96" i="3"/>
  <c r="L96" i="3"/>
  <c r="K92" i="3"/>
  <c r="L92" i="3"/>
  <c r="K88" i="3"/>
  <c r="L88" i="3"/>
  <c r="K84" i="3"/>
  <c r="L84" i="3"/>
  <c r="K80" i="3"/>
  <c r="L80" i="3"/>
  <c r="K71" i="3"/>
  <c r="L71" i="3"/>
  <c r="K67" i="3"/>
  <c r="L67" i="3"/>
  <c r="K63" i="3"/>
  <c r="L63" i="3"/>
  <c r="K59" i="3"/>
  <c r="L59" i="3"/>
  <c r="K55" i="3"/>
  <c r="L55" i="3"/>
  <c r="K51" i="3"/>
  <c r="L51" i="3"/>
  <c r="K47" i="3"/>
  <c r="L47" i="3"/>
  <c r="L38" i="3"/>
  <c r="K38" i="3"/>
  <c r="L34" i="3"/>
  <c r="K34" i="3"/>
  <c r="L30" i="3"/>
  <c r="K30" i="3"/>
  <c r="L26" i="3"/>
  <c r="K26" i="3"/>
  <c r="L22" i="3"/>
  <c r="K22" i="3"/>
  <c r="L18" i="3"/>
  <c r="K18" i="3"/>
  <c r="H685" i="4"/>
  <c r="S685" i="4"/>
  <c r="H681" i="4"/>
  <c r="S681" i="4"/>
  <c r="H677" i="4"/>
  <c r="S677" i="4"/>
  <c r="H673" i="4"/>
  <c r="S673" i="4"/>
  <c r="H669" i="4"/>
  <c r="S669" i="4"/>
  <c r="H665" i="4"/>
  <c r="S665" i="4"/>
  <c r="H661" i="4"/>
  <c r="S661" i="4"/>
  <c r="H657" i="4"/>
  <c r="S657" i="4"/>
  <c r="H648" i="4"/>
  <c r="S648" i="4"/>
  <c r="H644" i="4"/>
  <c r="S644" i="4"/>
  <c r="H640" i="4"/>
  <c r="S640" i="4"/>
  <c r="H636" i="4"/>
  <c r="S636" i="4"/>
  <c r="H632" i="4"/>
  <c r="S632" i="4"/>
  <c r="H628" i="4"/>
  <c r="S628" i="4"/>
  <c r="H624" i="4"/>
  <c r="S624" i="4"/>
  <c r="H615" i="4"/>
  <c r="S615" i="4"/>
  <c r="H611" i="4"/>
  <c r="S611" i="4"/>
  <c r="H607" i="4"/>
  <c r="S607" i="4"/>
  <c r="H603" i="4"/>
  <c r="S603" i="4"/>
  <c r="H599" i="4"/>
  <c r="S599" i="4"/>
  <c r="H595" i="4"/>
  <c r="S595" i="4"/>
  <c r="H591" i="4"/>
  <c r="S591" i="4"/>
  <c r="H582" i="4"/>
  <c r="S582" i="4"/>
  <c r="H578" i="4"/>
  <c r="S578" i="4"/>
  <c r="H574" i="4"/>
  <c r="S574" i="4"/>
  <c r="H570" i="4"/>
  <c r="S570" i="4"/>
  <c r="H566" i="4"/>
  <c r="S566" i="4"/>
  <c r="H562" i="4"/>
  <c r="S562" i="4"/>
  <c r="H558" i="4"/>
  <c r="S558" i="4"/>
  <c r="H549" i="4"/>
  <c r="S549" i="4"/>
  <c r="H545" i="4"/>
  <c r="S545" i="4"/>
  <c r="H541" i="4"/>
  <c r="S541" i="4"/>
  <c r="H537" i="4"/>
  <c r="S537" i="4"/>
  <c r="H533" i="4"/>
  <c r="S533" i="4"/>
  <c r="H529" i="4"/>
  <c r="S529" i="4"/>
  <c r="H525" i="4"/>
  <c r="S525" i="4"/>
  <c r="H521" i="4"/>
  <c r="S521" i="4"/>
  <c r="H512" i="4"/>
  <c r="S512" i="4"/>
  <c r="H508" i="4"/>
  <c r="S508" i="4"/>
  <c r="H504" i="4"/>
  <c r="S504" i="4"/>
  <c r="H500" i="4"/>
  <c r="S500" i="4"/>
  <c r="H496" i="4"/>
  <c r="S496" i="4"/>
  <c r="H492" i="4"/>
  <c r="S492" i="4"/>
  <c r="H488" i="4"/>
  <c r="S488" i="4"/>
  <c r="H479" i="4"/>
  <c r="S479" i="4"/>
  <c r="H475" i="4"/>
  <c r="S475" i="4"/>
  <c r="H471" i="4"/>
  <c r="S471" i="4"/>
  <c r="H467" i="4"/>
  <c r="S467" i="4"/>
  <c r="H463" i="4"/>
  <c r="S463" i="4"/>
  <c r="H459" i="4"/>
  <c r="S459" i="4"/>
  <c r="H455" i="4"/>
  <c r="S455" i="4"/>
  <c r="H446" i="4"/>
  <c r="S446" i="4"/>
  <c r="H442" i="4"/>
  <c r="S442" i="4"/>
  <c r="H438" i="4"/>
  <c r="S438" i="4"/>
  <c r="H434" i="4"/>
  <c r="S434" i="4"/>
  <c r="H430" i="4"/>
  <c r="S430" i="4"/>
  <c r="H426" i="4"/>
  <c r="S426" i="4"/>
  <c r="H422" i="4"/>
  <c r="S422" i="4"/>
  <c r="H413" i="4"/>
  <c r="S413" i="4"/>
  <c r="H409" i="4"/>
  <c r="S409" i="4"/>
  <c r="H405" i="4"/>
  <c r="S405" i="4"/>
  <c r="H401" i="4"/>
  <c r="S401" i="4"/>
  <c r="H397" i="4"/>
  <c r="S397" i="4"/>
  <c r="H393" i="4"/>
  <c r="S393" i="4"/>
  <c r="H389" i="4"/>
  <c r="S389" i="4"/>
  <c r="H385" i="4"/>
  <c r="S385" i="4"/>
  <c r="H376" i="4"/>
  <c r="S376" i="4"/>
  <c r="H372" i="4"/>
  <c r="S372" i="4"/>
  <c r="H368" i="4"/>
  <c r="S368" i="4"/>
  <c r="H364" i="4"/>
  <c r="S364" i="4"/>
  <c r="H360" i="4"/>
  <c r="S360" i="4"/>
  <c r="H356" i="4"/>
  <c r="S356" i="4"/>
  <c r="H352" i="4"/>
  <c r="S352" i="4"/>
  <c r="H343" i="4"/>
  <c r="S343" i="4"/>
  <c r="H339" i="4"/>
  <c r="S339" i="4"/>
  <c r="H335" i="4"/>
  <c r="S335" i="4"/>
  <c r="H331" i="4"/>
  <c r="S331" i="4"/>
  <c r="H327" i="4"/>
  <c r="S327" i="4"/>
  <c r="H323" i="4"/>
  <c r="S323" i="4"/>
  <c r="H319" i="4"/>
  <c r="S319" i="4"/>
  <c r="H310" i="4"/>
  <c r="S310" i="4"/>
  <c r="H306" i="4"/>
  <c r="S306" i="4"/>
  <c r="H302" i="4"/>
  <c r="S302" i="4"/>
  <c r="H298" i="4"/>
  <c r="S298" i="4"/>
  <c r="H294" i="4"/>
  <c r="S294" i="4"/>
  <c r="H290" i="4"/>
  <c r="S290" i="4"/>
  <c r="H286" i="4"/>
  <c r="S286" i="4"/>
  <c r="H277" i="4"/>
  <c r="S277" i="4"/>
  <c r="H273" i="4"/>
  <c r="S273" i="4"/>
  <c r="H269" i="4"/>
  <c r="S269" i="4"/>
  <c r="H265" i="4"/>
  <c r="S265" i="4"/>
  <c r="H261" i="4"/>
  <c r="S261" i="4"/>
  <c r="H257" i="4"/>
  <c r="S257" i="4"/>
  <c r="H253" i="4"/>
  <c r="S253" i="4"/>
  <c r="H249" i="4"/>
  <c r="S249" i="4"/>
  <c r="H240" i="4"/>
  <c r="S240" i="4"/>
  <c r="H236" i="4"/>
  <c r="S236" i="4"/>
  <c r="H232" i="4"/>
  <c r="S232" i="4"/>
  <c r="H228" i="4"/>
  <c r="S228" i="4"/>
  <c r="H224" i="4"/>
  <c r="S224" i="4"/>
  <c r="H220" i="4"/>
  <c r="S220" i="4"/>
  <c r="H216" i="4"/>
  <c r="S216" i="4"/>
  <c r="H207" i="4"/>
  <c r="S207" i="4"/>
  <c r="H203" i="4"/>
  <c r="S203" i="4"/>
  <c r="H199" i="4"/>
  <c r="S199" i="4"/>
  <c r="H195" i="4"/>
  <c r="S195" i="4"/>
  <c r="H191" i="4"/>
  <c r="S191" i="4"/>
  <c r="H187" i="4"/>
  <c r="S187" i="4"/>
  <c r="H183" i="4"/>
  <c r="S183" i="4"/>
  <c r="H174" i="4"/>
  <c r="S174" i="4"/>
  <c r="H170" i="4"/>
  <c r="S170" i="4"/>
  <c r="H166" i="4"/>
  <c r="S166" i="4"/>
  <c r="H162" i="4"/>
  <c r="S162" i="4"/>
  <c r="H158" i="4"/>
  <c r="S158" i="4"/>
  <c r="H154" i="4"/>
  <c r="S154" i="4"/>
  <c r="H150" i="4"/>
  <c r="S150" i="4"/>
  <c r="H141" i="4"/>
  <c r="S141" i="4"/>
  <c r="H137" i="4"/>
  <c r="S137" i="4"/>
  <c r="H133" i="4"/>
  <c r="S133" i="4"/>
  <c r="H129" i="4"/>
  <c r="S129" i="4"/>
  <c r="H125" i="4"/>
  <c r="S125" i="4"/>
  <c r="H121" i="4"/>
  <c r="S121" i="4"/>
  <c r="H117" i="4"/>
  <c r="S117" i="4"/>
  <c r="H113" i="4"/>
  <c r="S113" i="4"/>
  <c r="H104" i="4"/>
  <c r="S104" i="4"/>
  <c r="H100" i="4"/>
  <c r="S100" i="4"/>
  <c r="H96" i="4"/>
  <c r="S96" i="4"/>
  <c r="H92" i="4"/>
  <c r="S92" i="4"/>
  <c r="H88" i="4"/>
  <c r="S88" i="4"/>
  <c r="H84" i="4"/>
  <c r="S84" i="4"/>
  <c r="H80" i="4"/>
  <c r="S80" i="4"/>
  <c r="H71" i="4"/>
  <c r="S71" i="4"/>
  <c r="H67" i="4"/>
  <c r="S67" i="4"/>
  <c r="H63" i="4"/>
  <c r="S63" i="4"/>
  <c r="H59" i="4"/>
  <c r="S59" i="4"/>
  <c r="H55" i="4"/>
  <c r="S55" i="4"/>
  <c r="H51" i="4"/>
  <c r="S51" i="4"/>
  <c r="H47" i="4"/>
  <c r="S47" i="4"/>
  <c r="H38" i="4"/>
  <c r="S38" i="4"/>
  <c r="H34" i="4"/>
  <c r="S34" i="4"/>
  <c r="H30" i="4"/>
  <c r="S30" i="4"/>
  <c r="H26" i="4"/>
  <c r="S26" i="4"/>
  <c r="H22" i="4"/>
  <c r="S22" i="4"/>
  <c r="H18" i="4"/>
  <c r="S18" i="4"/>
  <c r="L16" i="4"/>
  <c r="K16" i="4"/>
  <c r="H677" i="5"/>
  <c r="S677" i="5"/>
  <c r="H673" i="5"/>
  <c r="S673" i="5"/>
  <c r="H628" i="5"/>
  <c r="S628" i="5"/>
  <c r="H570" i="5"/>
  <c r="S570" i="5"/>
  <c r="H566" i="5"/>
  <c r="S566" i="5"/>
  <c r="H558" i="5"/>
  <c r="S558" i="5"/>
  <c r="H549" i="5"/>
  <c r="S549" i="5"/>
  <c r="H545" i="5"/>
  <c r="S545" i="5"/>
  <c r="H446" i="5"/>
  <c r="S446" i="5"/>
  <c r="H413" i="5"/>
  <c r="S413" i="5"/>
  <c r="H368" i="5"/>
  <c r="S368" i="5"/>
  <c r="H356" i="5"/>
  <c r="S356" i="5"/>
  <c r="H323" i="5"/>
  <c r="S323" i="5"/>
  <c r="H302" i="5"/>
  <c r="S302" i="5"/>
  <c r="H298" i="5"/>
  <c r="S298" i="5"/>
  <c r="H294" i="5"/>
  <c r="S294" i="5"/>
  <c r="H265" i="5"/>
  <c r="S265" i="5"/>
  <c r="H257" i="5"/>
  <c r="S257" i="5"/>
  <c r="H199" i="5"/>
  <c r="S199" i="5"/>
  <c r="H137" i="5"/>
  <c r="S137" i="5"/>
  <c r="H71" i="5"/>
  <c r="S71" i="5"/>
  <c r="H67" i="5"/>
  <c r="S67" i="5"/>
  <c r="H55" i="5"/>
  <c r="S55" i="5"/>
  <c r="H47" i="5"/>
  <c r="S47" i="5"/>
  <c r="H38" i="5"/>
  <c r="S38" i="5"/>
  <c r="H34" i="5"/>
  <c r="S34" i="5"/>
  <c r="L674" i="4"/>
  <c r="K674" i="4"/>
  <c r="L670" i="4"/>
  <c r="K670" i="4"/>
  <c r="K658" i="4"/>
  <c r="L658" i="4"/>
  <c r="L604" i="4"/>
  <c r="K604" i="4"/>
  <c r="K600" i="4"/>
  <c r="L600" i="4"/>
  <c r="L596" i="4"/>
  <c r="K596" i="4"/>
  <c r="L583" i="4"/>
  <c r="K583" i="4"/>
  <c r="L575" i="4"/>
  <c r="K575" i="4"/>
  <c r="L559" i="4"/>
  <c r="K559" i="4"/>
  <c r="L522" i="4"/>
  <c r="K522" i="4"/>
  <c r="K513" i="4"/>
  <c r="L513" i="4"/>
  <c r="L493" i="4"/>
  <c r="K493" i="4"/>
  <c r="K468" i="4"/>
  <c r="L468" i="4"/>
  <c r="K460" i="4"/>
  <c r="L460" i="4"/>
  <c r="L443" i="4"/>
  <c r="K443" i="4"/>
  <c r="L423" i="4"/>
  <c r="K423" i="4"/>
  <c r="L419" i="4"/>
  <c r="K419" i="4"/>
  <c r="L390" i="4"/>
  <c r="K390" i="4"/>
  <c r="L386" i="4"/>
  <c r="K386" i="4"/>
  <c r="L365" i="4"/>
  <c r="K365" i="4"/>
  <c r="L361" i="4"/>
  <c r="K361" i="4"/>
  <c r="K357" i="4"/>
  <c r="L357" i="4"/>
  <c r="K344" i="4"/>
  <c r="L344" i="4"/>
  <c r="L340" i="4"/>
  <c r="K340" i="4"/>
  <c r="L336" i="4"/>
  <c r="K336" i="4"/>
  <c r="K320" i="4"/>
  <c r="L320" i="4"/>
  <c r="L307" i="4"/>
  <c r="K307" i="4"/>
  <c r="L303" i="4"/>
  <c r="K303" i="4"/>
  <c r="K299" i="4"/>
  <c r="L299" i="4"/>
  <c r="L295" i="4"/>
  <c r="K295" i="4"/>
  <c r="K291" i="4"/>
  <c r="L291" i="4"/>
  <c r="L283" i="4"/>
  <c r="K283" i="4"/>
  <c r="L274" i="4"/>
  <c r="K274" i="4"/>
  <c r="L254" i="4"/>
  <c r="K254" i="4"/>
  <c r="L237" i="4"/>
  <c r="K237" i="4"/>
  <c r="K233" i="4"/>
  <c r="L233" i="4"/>
  <c r="L229" i="4"/>
  <c r="K229" i="4"/>
  <c r="L225" i="4"/>
  <c r="K225" i="4"/>
  <c r="L221" i="4"/>
  <c r="K221" i="4"/>
  <c r="L217" i="4"/>
  <c r="K217" i="4"/>
  <c r="L208" i="4"/>
  <c r="K208" i="4"/>
  <c r="K204" i="4"/>
  <c r="L204" i="4"/>
  <c r="K200" i="4"/>
  <c r="L200" i="4"/>
  <c r="L192" i="4"/>
  <c r="K192" i="4"/>
  <c r="K188" i="4"/>
  <c r="L188" i="4"/>
  <c r="L184" i="4"/>
  <c r="K184" i="4"/>
  <c r="K175" i="4"/>
  <c r="L175" i="4"/>
  <c r="L171" i="4"/>
  <c r="K171" i="4"/>
  <c r="L167" i="4"/>
  <c r="K167" i="4"/>
  <c r="L163" i="4"/>
  <c r="K163" i="4"/>
  <c r="L159" i="4"/>
  <c r="K159" i="4"/>
  <c r="L155" i="4"/>
  <c r="K155" i="4"/>
  <c r="K151" i="4"/>
  <c r="L151" i="4"/>
  <c r="L147" i="4"/>
  <c r="K147" i="4"/>
  <c r="L138" i="4"/>
  <c r="K138" i="4"/>
  <c r="L134" i="4"/>
  <c r="K134" i="4"/>
  <c r="K130" i="4"/>
  <c r="L130" i="4"/>
  <c r="L126" i="4"/>
  <c r="K126" i="4"/>
  <c r="K122" i="4"/>
  <c r="L122" i="4"/>
  <c r="L118" i="4"/>
  <c r="K118" i="4"/>
  <c r="L114" i="4"/>
  <c r="K114" i="4"/>
  <c r="L105" i="4"/>
  <c r="K105" i="4"/>
  <c r="L101" i="4"/>
  <c r="K101" i="4"/>
  <c r="L97" i="4"/>
  <c r="K97" i="4"/>
  <c r="K93" i="4"/>
  <c r="L93" i="4"/>
  <c r="L89" i="4"/>
  <c r="K89" i="4"/>
  <c r="L85" i="4"/>
  <c r="K85" i="4"/>
  <c r="L81" i="4"/>
  <c r="K81" i="4"/>
  <c r="K72" i="4"/>
  <c r="L72" i="4"/>
  <c r="L68" i="4"/>
  <c r="K68" i="4"/>
  <c r="K64" i="4"/>
  <c r="L64" i="4"/>
  <c r="L60" i="4"/>
  <c r="K60" i="4"/>
  <c r="L56" i="4"/>
  <c r="K56" i="4"/>
  <c r="L52" i="4"/>
  <c r="K52" i="4"/>
  <c r="L48" i="4"/>
  <c r="K48" i="4"/>
  <c r="L39" i="4"/>
  <c r="K39" i="4"/>
  <c r="L35" i="4"/>
  <c r="K35" i="4"/>
  <c r="L31" i="4"/>
  <c r="K31" i="4"/>
  <c r="L27" i="4"/>
  <c r="K27" i="4"/>
  <c r="L23" i="4"/>
  <c r="K23" i="4"/>
  <c r="L19" i="4"/>
  <c r="K19" i="4"/>
  <c r="H673" i="3"/>
  <c r="S673" i="3"/>
  <c r="H640" i="3"/>
  <c r="S640" i="3"/>
  <c r="H603" i="3"/>
  <c r="S603" i="3"/>
  <c r="H591" i="3"/>
  <c r="S591" i="3"/>
  <c r="H582" i="3"/>
  <c r="S582" i="3"/>
  <c r="H566" i="3"/>
  <c r="S566" i="3"/>
  <c r="H549" i="3"/>
  <c r="S549" i="3"/>
  <c r="H545" i="3"/>
  <c r="S545" i="3"/>
  <c r="H529" i="3"/>
  <c r="S529" i="3"/>
  <c r="H525" i="3"/>
  <c r="S525" i="3"/>
  <c r="H471" i="3"/>
  <c r="S471" i="3"/>
  <c r="H455" i="3"/>
  <c r="S455" i="3"/>
  <c r="H442" i="3"/>
  <c r="S442" i="3"/>
  <c r="H438" i="3"/>
  <c r="S438" i="3"/>
  <c r="H430" i="3"/>
  <c r="S430" i="3"/>
  <c r="H409" i="3"/>
  <c r="S409" i="3"/>
  <c r="H405" i="3"/>
  <c r="S405" i="3"/>
  <c r="H401" i="3"/>
  <c r="S401" i="3"/>
  <c r="H397" i="3"/>
  <c r="S397" i="3"/>
  <c r="H389" i="3"/>
  <c r="S389" i="3"/>
  <c r="H376" i="3"/>
  <c r="S376" i="3"/>
  <c r="H368" i="3"/>
  <c r="S368" i="3"/>
  <c r="H360" i="3"/>
  <c r="S360" i="3"/>
  <c r="H356" i="3"/>
  <c r="S356" i="3"/>
  <c r="H343" i="3"/>
  <c r="S343" i="3"/>
  <c r="H323" i="3"/>
  <c r="S323" i="3"/>
  <c r="H310" i="3"/>
  <c r="S310" i="3"/>
  <c r="H306" i="3"/>
  <c r="S306" i="3"/>
  <c r="H298" i="3"/>
  <c r="S298" i="3"/>
  <c r="H290" i="3"/>
  <c r="S290" i="3"/>
  <c r="H286" i="3"/>
  <c r="S286" i="3"/>
  <c r="H277" i="3"/>
  <c r="S277" i="3"/>
  <c r="H257" i="3"/>
  <c r="S257" i="3"/>
  <c r="H216" i="3"/>
  <c r="S216" i="3"/>
  <c r="H203" i="3"/>
  <c r="S203" i="3"/>
  <c r="H199" i="3"/>
  <c r="S199" i="3"/>
  <c r="H183" i="3"/>
  <c r="S183" i="3"/>
  <c r="H170" i="3"/>
  <c r="S170" i="3"/>
  <c r="H150" i="3"/>
  <c r="S150" i="3"/>
  <c r="H113" i="3"/>
  <c r="S113" i="3"/>
  <c r="H88" i="3"/>
  <c r="S88" i="3"/>
  <c r="H51" i="3"/>
  <c r="S51" i="3"/>
  <c r="H47" i="3"/>
  <c r="S47" i="3"/>
  <c r="H34" i="3"/>
  <c r="S34" i="3"/>
  <c r="H30" i="3"/>
  <c r="S30" i="3"/>
  <c r="L682" i="5"/>
  <c r="K682" i="5"/>
  <c r="L678" i="5"/>
  <c r="K678" i="5"/>
  <c r="K670" i="5"/>
  <c r="L670" i="5"/>
  <c r="K666" i="5"/>
  <c r="L666" i="5"/>
  <c r="L662" i="5"/>
  <c r="K662" i="5"/>
  <c r="K649" i="5"/>
  <c r="L649" i="5"/>
  <c r="L645" i="5"/>
  <c r="K645" i="5"/>
  <c r="L633" i="5"/>
  <c r="K633" i="5"/>
  <c r="L629" i="5"/>
  <c r="K629" i="5"/>
  <c r="K612" i="5"/>
  <c r="L612" i="5"/>
  <c r="L600" i="5"/>
  <c r="K600" i="5"/>
  <c r="K596" i="5"/>
  <c r="L596" i="5"/>
  <c r="L579" i="5"/>
  <c r="K579" i="5"/>
  <c r="L563" i="5"/>
  <c r="K563" i="5"/>
  <c r="L546" i="5"/>
  <c r="K546" i="5"/>
  <c r="L542" i="5"/>
  <c r="K542" i="5"/>
  <c r="K538" i="5"/>
  <c r="L538" i="5"/>
  <c r="L509" i="5"/>
  <c r="K509" i="5"/>
  <c r="K501" i="5"/>
  <c r="L501" i="5"/>
  <c r="K497" i="5"/>
  <c r="L497" i="5"/>
  <c r="L493" i="5"/>
  <c r="K493" i="5"/>
  <c r="L476" i="5"/>
  <c r="K476" i="5"/>
  <c r="K472" i="5"/>
  <c r="L472" i="5"/>
  <c r="L468" i="5"/>
  <c r="K468" i="5"/>
  <c r="L460" i="5"/>
  <c r="K460" i="5"/>
  <c r="K443" i="5"/>
  <c r="L443" i="5"/>
  <c r="L431" i="5"/>
  <c r="K431" i="5"/>
  <c r="L423" i="5"/>
  <c r="K423" i="5"/>
  <c r="K419" i="5"/>
  <c r="L419" i="5"/>
  <c r="L410" i="5"/>
  <c r="K410" i="5"/>
  <c r="L398" i="5"/>
  <c r="K398" i="5"/>
  <c r="L373" i="5"/>
  <c r="K373" i="5"/>
  <c r="K369" i="5"/>
  <c r="L369" i="5"/>
  <c r="K361" i="5"/>
  <c r="L361" i="5"/>
  <c r="L357" i="5"/>
  <c r="K357" i="5"/>
  <c r="L344" i="5"/>
  <c r="K344" i="5"/>
  <c r="L295" i="5"/>
  <c r="K295" i="5"/>
  <c r="L287" i="5"/>
  <c r="K287" i="5"/>
  <c r="K274" i="5"/>
  <c r="L274" i="5"/>
  <c r="L270" i="5"/>
  <c r="K270" i="5"/>
  <c r="K250" i="5"/>
  <c r="L250" i="5"/>
  <c r="L229" i="5"/>
  <c r="K229" i="5"/>
  <c r="L225" i="5"/>
  <c r="K225" i="5"/>
  <c r="L208" i="5"/>
  <c r="K208" i="5"/>
  <c r="L188" i="5"/>
  <c r="K188" i="5"/>
  <c r="L175" i="5"/>
  <c r="K175" i="5"/>
  <c r="K163" i="5"/>
  <c r="L163" i="5"/>
  <c r="K134" i="5"/>
  <c r="L134" i="5"/>
  <c r="L130" i="5"/>
  <c r="K130" i="5"/>
  <c r="L122" i="5"/>
  <c r="K122" i="5"/>
  <c r="L101" i="5"/>
  <c r="K101" i="5"/>
  <c r="L97" i="5"/>
  <c r="K97" i="5"/>
  <c r="K89" i="5"/>
  <c r="L89" i="5"/>
  <c r="L68" i="5"/>
  <c r="K68" i="5"/>
  <c r="L64" i="5"/>
  <c r="K64" i="5"/>
  <c r="K52" i="5"/>
  <c r="L52" i="5"/>
  <c r="L35" i="5"/>
  <c r="K35" i="5"/>
  <c r="H16" i="4"/>
  <c r="S16" i="4"/>
  <c r="S657" i="6"/>
  <c r="J657" i="6"/>
  <c r="M657" i="6" s="1"/>
  <c r="H657" i="6"/>
  <c r="S644" i="6"/>
  <c r="H644" i="6"/>
  <c r="J644" i="6"/>
  <c r="M644" i="6" s="1"/>
  <c r="J640" i="6"/>
  <c r="M640" i="6" s="1"/>
  <c r="H640" i="6"/>
  <c r="S640" i="6"/>
  <c r="S636" i="6"/>
  <c r="H636" i="6"/>
  <c r="J636" i="6"/>
  <c r="M636" i="6" s="1"/>
  <c r="S632" i="6"/>
  <c r="J632" i="6"/>
  <c r="M632" i="6" s="1"/>
  <c r="H632" i="6"/>
  <c r="J628" i="6"/>
  <c r="M628" i="6" s="1"/>
  <c r="H628" i="6"/>
  <c r="S628" i="6"/>
  <c r="J624" i="6"/>
  <c r="M624" i="6" s="1"/>
  <c r="H624" i="6"/>
  <c r="S624" i="6"/>
  <c r="S615" i="6"/>
  <c r="H615" i="6"/>
  <c r="J615" i="6"/>
  <c r="M615" i="6" s="1"/>
  <c r="J599" i="6"/>
  <c r="M599" i="6" s="1"/>
  <c r="H599" i="6"/>
  <c r="S599" i="6"/>
  <c r="S566" i="6"/>
  <c r="J566" i="6"/>
  <c r="M566" i="6" s="1"/>
  <c r="H566" i="6"/>
  <c r="S562" i="6"/>
  <c r="H562" i="6"/>
  <c r="J562" i="6"/>
  <c r="M562" i="6" s="1"/>
  <c r="S549" i="6"/>
  <c r="J549" i="6"/>
  <c r="M549" i="6" s="1"/>
  <c r="H549" i="6"/>
  <c r="S521" i="6"/>
  <c r="J521" i="6"/>
  <c r="M521" i="6" s="1"/>
  <c r="H521" i="6"/>
  <c r="J512" i="6"/>
  <c r="M512" i="6" s="1"/>
  <c r="H512" i="6"/>
  <c r="S512" i="6"/>
  <c r="J508" i="6"/>
  <c r="M508" i="6" s="1"/>
  <c r="S508" i="6"/>
  <c r="H508" i="6"/>
  <c r="S504" i="6"/>
  <c r="H504" i="6"/>
  <c r="J504" i="6"/>
  <c r="M504" i="6" s="1"/>
  <c r="S500" i="6"/>
  <c r="H500" i="6"/>
  <c r="J500" i="6"/>
  <c r="M500" i="6" s="1"/>
  <c r="S492" i="6"/>
  <c r="J492" i="6"/>
  <c r="M492" i="6" s="1"/>
  <c r="H492" i="6"/>
  <c r="S479" i="6"/>
  <c r="H479" i="6"/>
  <c r="J479" i="6"/>
  <c r="M479" i="6" s="1"/>
  <c r="S475" i="6"/>
  <c r="H475" i="6"/>
  <c r="J475" i="6"/>
  <c r="M475" i="6" s="1"/>
  <c r="S442" i="6"/>
  <c r="J442" i="6"/>
  <c r="M442" i="6" s="1"/>
  <c r="H442" i="6"/>
  <c r="S438" i="6"/>
  <c r="J438" i="6"/>
  <c r="M438" i="6" s="1"/>
  <c r="H438" i="6"/>
  <c r="J430" i="6"/>
  <c r="M430" i="6" s="1"/>
  <c r="S430" i="6"/>
  <c r="H430" i="6"/>
  <c r="S422" i="6"/>
  <c r="H422" i="6"/>
  <c r="J422" i="6"/>
  <c r="M422" i="6" s="1"/>
  <c r="S413" i="6"/>
  <c r="J413" i="6"/>
  <c r="M413" i="6" s="1"/>
  <c r="H413" i="6"/>
  <c r="S409" i="6"/>
  <c r="H409" i="6"/>
  <c r="J409" i="6"/>
  <c r="M409" i="6" s="1"/>
  <c r="S405" i="6"/>
  <c r="J405" i="6"/>
  <c r="M405" i="6" s="1"/>
  <c r="H405" i="6"/>
  <c r="S401" i="6"/>
  <c r="J401" i="6"/>
  <c r="M401" i="6" s="1"/>
  <c r="H401" i="6"/>
  <c r="S397" i="6"/>
  <c r="J397" i="6"/>
  <c r="M397" i="6" s="1"/>
  <c r="H397" i="6"/>
  <c r="S393" i="6"/>
  <c r="H393" i="6"/>
  <c r="J393" i="6"/>
  <c r="M393" i="6" s="1"/>
  <c r="S389" i="6"/>
  <c r="J389" i="6"/>
  <c r="M389" i="6" s="1"/>
  <c r="H389" i="6"/>
  <c r="S385" i="6"/>
  <c r="J385" i="6"/>
  <c r="M385" i="6" s="1"/>
  <c r="H385" i="6"/>
  <c r="S376" i="6"/>
  <c r="J376" i="6"/>
  <c r="M376" i="6" s="1"/>
  <c r="H376" i="6"/>
  <c r="S372" i="6"/>
  <c r="J372" i="6"/>
  <c r="M372" i="6" s="1"/>
  <c r="H372" i="6"/>
  <c r="S368" i="6"/>
  <c r="H368" i="6"/>
  <c r="J368" i="6"/>
  <c r="M368" i="6" s="1"/>
  <c r="S364" i="6"/>
  <c r="H364" i="6"/>
  <c r="J364" i="6"/>
  <c r="M364" i="6" s="1"/>
  <c r="S360" i="6"/>
  <c r="H360" i="6"/>
  <c r="J360" i="6"/>
  <c r="M360" i="6" s="1"/>
  <c r="S356" i="6"/>
  <c r="J356" i="6"/>
  <c r="M356" i="6" s="1"/>
  <c r="H356" i="6"/>
  <c r="S352" i="6"/>
  <c r="H352" i="6"/>
  <c r="J352" i="6"/>
  <c r="M352" i="6" s="1"/>
  <c r="S343" i="6"/>
  <c r="J343" i="6"/>
  <c r="M343" i="6" s="1"/>
  <c r="H343" i="6"/>
  <c r="S339" i="6"/>
  <c r="J339" i="6"/>
  <c r="M339" i="6" s="1"/>
  <c r="H339" i="6"/>
  <c r="S335" i="6"/>
  <c r="H335" i="6"/>
  <c r="J335" i="6"/>
  <c r="M335" i="6" s="1"/>
  <c r="S331" i="6"/>
  <c r="J331" i="6"/>
  <c r="M331" i="6" s="1"/>
  <c r="H331" i="6"/>
  <c r="S327" i="6"/>
  <c r="J327" i="6"/>
  <c r="M327" i="6" s="1"/>
  <c r="H327" i="6"/>
  <c r="S323" i="6"/>
  <c r="J323" i="6"/>
  <c r="M323" i="6" s="1"/>
  <c r="H323" i="6"/>
  <c r="S319" i="6"/>
  <c r="J319" i="6"/>
  <c r="M319" i="6" s="1"/>
  <c r="H319" i="6"/>
  <c r="S310" i="6"/>
  <c r="H310" i="6"/>
  <c r="J310" i="6"/>
  <c r="M310" i="6" s="1"/>
  <c r="S306" i="6"/>
  <c r="H306" i="6"/>
  <c r="J306" i="6"/>
  <c r="M306" i="6" s="1"/>
  <c r="H302" i="6"/>
  <c r="J302" i="6"/>
  <c r="M302" i="6" s="1"/>
  <c r="S302" i="6"/>
  <c r="S298" i="6"/>
  <c r="H298" i="6"/>
  <c r="J298" i="6"/>
  <c r="M298" i="6" s="1"/>
  <c r="S273" i="6"/>
  <c r="J273" i="6"/>
  <c r="M273" i="6" s="1"/>
  <c r="H273" i="6"/>
  <c r="S265" i="6"/>
  <c r="J265" i="6"/>
  <c r="M265" i="6" s="1"/>
  <c r="H265" i="6"/>
  <c r="S261" i="6"/>
  <c r="J261" i="6"/>
  <c r="M261" i="6" s="1"/>
  <c r="H261" i="6"/>
  <c r="S253" i="6"/>
  <c r="H253" i="6"/>
  <c r="J253" i="6"/>
  <c r="M253" i="6" s="1"/>
  <c r="S199" i="6"/>
  <c r="J199" i="6"/>
  <c r="M199" i="6" s="1"/>
  <c r="H199" i="6"/>
  <c r="S195" i="6"/>
  <c r="J195" i="6"/>
  <c r="M195" i="6" s="1"/>
  <c r="H195" i="6"/>
  <c r="H191" i="6"/>
  <c r="J191" i="6"/>
  <c r="M191" i="6" s="1"/>
  <c r="S191" i="6"/>
  <c r="S187" i="6"/>
  <c r="J187" i="6"/>
  <c r="M187" i="6" s="1"/>
  <c r="H187" i="6"/>
  <c r="S174" i="6"/>
  <c r="H174" i="6"/>
  <c r="J174" i="6"/>
  <c r="M174" i="6" s="1"/>
  <c r="S170" i="6"/>
  <c r="J170" i="6"/>
  <c r="M170" i="6" s="1"/>
  <c r="H170" i="6"/>
  <c r="S166" i="6"/>
  <c r="J166" i="6"/>
  <c r="M166" i="6" s="1"/>
  <c r="H166" i="6"/>
  <c r="S162" i="6"/>
  <c r="H162" i="6"/>
  <c r="J162" i="6"/>
  <c r="M162" i="6" s="1"/>
  <c r="S154" i="6"/>
  <c r="H154" i="6"/>
  <c r="J154" i="6"/>
  <c r="M154" i="6" s="1"/>
  <c r="S150" i="6"/>
  <c r="J150" i="6"/>
  <c r="M150" i="6" s="1"/>
  <c r="H150" i="6"/>
  <c r="S141" i="6"/>
  <c r="J141" i="6"/>
  <c r="M141" i="6" s="1"/>
  <c r="H141" i="6"/>
  <c r="S137" i="6"/>
  <c r="H137" i="6"/>
  <c r="J137" i="6"/>
  <c r="M137" i="6" s="1"/>
  <c r="H133" i="6"/>
  <c r="S133" i="6"/>
  <c r="J133" i="6"/>
  <c r="M133" i="6" s="1"/>
  <c r="S129" i="6"/>
  <c r="H129" i="6"/>
  <c r="J129" i="6"/>
  <c r="M129" i="6" s="1"/>
  <c r="H125" i="6"/>
  <c r="S125" i="6"/>
  <c r="J125" i="6"/>
  <c r="M125" i="6" s="1"/>
  <c r="S121" i="6"/>
  <c r="H121" i="6"/>
  <c r="J121" i="6"/>
  <c r="M121" i="6" s="1"/>
  <c r="S117" i="6"/>
  <c r="H117" i="6"/>
  <c r="J117" i="6"/>
  <c r="M117" i="6" s="1"/>
  <c r="H113" i="6"/>
  <c r="J113" i="6"/>
  <c r="M113" i="6" s="1"/>
  <c r="S113" i="6"/>
  <c r="S104" i="6"/>
  <c r="J104" i="6"/>
  <c r="M104" i="6" s="1"/>
  <c r="H104" i="6"/>
  <c r="S100" i="6"/>
  <c r="J100" i="6"/>
  <c r="M100" i="6" s="1"/>
  <c r="H100" i="6"/>
  <c r="S96" i="6"/>
  <c r="J96" i="6"/>
  <c r="M96" i="6" s="1"/>
  <c r="H96" i="6"/>
  <c r="S92" i="6"/>
  <c r="H92" i="6"/>
  <c r="J92" i="6"/>
  <c r="M92" i="6" s="1"/>
  <c r="S88" i="6"/>
  <c r="H88" i="6"/>
  <c r="J88" i="6"/>
  <c r="M88" i="6" s="1"/>
  <c r="S84" i="6"/>
  <c r="J84" i="6"/>
  <c r="M84" i="6" s="1"/>
  <c r="H84" i="6"/>
  <c r="S80" i="6"/>
  <c r="J80" i="6"/>
  <c r="M80" i="6" s="1"/>
  <c r="H80" i="6"/>
  <c r="H71" i="6"/>
  <c r="J71" i="6"/>
  <c r="M71" i="6" s="1"/>
  <c r="S71" i="6"/>
  <c r="S67" i="6"/>
  <c r="J67" i="6"/>
  <c r="M67" i="6" s="1"/>
  <c r="H67" i="6"/>
  <c r="S63" i="6"/>
  <c r="H63" i="6"/>
  <c r="J63" i="6"/>
  <c r="M63" i="6" s="1"/>
  <c r="S59" i="6"/>
  <c r="H59" i="6"/>
  <c r="J59" i="6"/>
  <c r="M59" i="6" s="1"/>
  <c r="S55" i="6"/>
  <c r="H55" i="6"/>
  <c r="J55" i="6"/>
  <c r="M55" i="6" s="1"/>
  <c r="S51" i="6"/>
  <c r="J51" i="6"/>
  <c r="M51" i="6" s="1"/>
  <c r="H51" i="6"/>
  <c r="S47" i="6"/>
  <c r="J47" i="6"/>
  <c r="M47" i="6" s="1"/>
  <c r="H47" i="6"/>
  <c r="J38" i="6"/>
  <c r="M38" i="6" s="1"/>
  <c r="S38" i="6"/>
  <c r="H38" i="6"/>
  <c r="J34" i="6"/>
  <c r="M34" i="6" s="1"/>
  <c r="S34" i="6"/>
  <c r="H34" i="6"/>
  <c r="J30" i="6"/>
  <c r="M30" i="6" s="1"/>
  <c r="S30" i="6"/>
  <c r="H30" i="6"/>
  <c r="J26" i="6"/>
  <c r="M26" i="6" s="1"/>
  <c r="S26" i="6"/>
  <c r="H26" i="6"/>
  <c r="J22" i="6"/>
  <c r="M22" i="6" s="1"/>
  <c r="S22" i="6"/>
  <c r="H22" i="6"/>
  <c r="J18" i="6"/>
  <c r="M18" i="6" s="1"/>
  <c r="S18" i="6"/>
  <c r="H18" i="6"/>
  <c r="L682" i="3"/>
  <c r="K682" i="3"/>
  <c r="K678" i="3"/>
  <c r="L678" i="3"/>
  <c r="L674" i="3"/>
  <c r="K674" i="3"/>
  <c r="K670" i="3"/>
  <c r="L670" i="3"/>
  <c r="K666" i="3"/>
  <c r="L666" i="3"/>
  <c r="L662" i="3"/>
  <c r="K662" i="3"/>
  <c r="L658" i="3"/>
  <c r="K658" i="3"/>
  <c r="L649" i="3"/>
  <c r="K649" i="3"/>
  <c r="L645" i="3"/>
  <c r="K645" i="3"/>
  <c r="K641" i="3"/>
  <c r="L641" i="3"/>
  <c r="L637" i="3"/>
  <c r="K637" i="3"/>
  <c r="L633" i="3"/>
  <c r="K633" i="3"/>
  <c r="L629" i="3"/>
  <c r="K629" i="3"/>
  <c r="K625" i="3"/>
  <c r="L625" i="3"/>
  <c r="L616" i="3"/>
  <c r="K616" i="3"/>
  <c r="K612" i="3"/>
  <c r="L612" i="3"/>
  <c r="L608" i="3"/>
  <c r="K608" i="3"/>
  <c r="L604" i="3"/>
  <c r="K604" i="3"/>
  <c r="L600" i="3"/>
  <c r="K600" i="3"/>
  <c r="L596" i="3"/>
  <c r="K596" i="3"/>
  <c r="L592" i="3"/>
  <c r="K592" i="3"/>
  <c r="K583" i="3"/>
  <c r="L583" i="3"/>
  <c r="L579" i="3"/>
  <c r="K579" i="3"/>
  <c r="L575" i="3"/>
  <c r="K575" i="3"/>
  <c r="L571" i="3"/>
  <c r="K571" i="3"/>
  <c r="K567" i="3"/>
  <c r="L567" i="3"/>
  <c r="L563" i="3"/>
  <c r="K563" i="3"/>
  <c r="K559" i="3"/>
  <c r="L559" i="3"/>
  <c r="L555" i="3"/>
  <c r="K555" i="3"/>
  <c r="L546" i="3"/>
  <c r="K546" i="3"/>
  <c r="L542" i="3"/>
  <c r="K542" i="3"/>
  <c r="L538" i="3"/>
  <c r="K538" i="3"/>
  <c r="L534" i="3"/>
  <c r="K534" i="3"/>
  <c r="K530" i="3"/>
  <c r="L530" i="3"/>
  <c r="L526" i="3"/>
  <c r="K526" i="3"/>
  <c r="L522" i="3"/>
  <c r="K522" i="3"/>
  <c r="L513" i="3"/>
  <c r="K513" i="3"/>
  <c r="K509" i="3"/>
  <c r="L509" i="3"/>
  <c r="L505" i="3"/>
  <c r="K505" i="3"/>
  <c r="K501" i="3"/>
  <c r="L501" i="3"/>
  <c r="K497" i="3"/>
  <c r="L497" i="3"/>
  <c r="L493" i="3"/>
  <c r="K493" i="3"/>
  <c r="L489" i="3"/>
  <c r="K489" i="3"/>
  <c r="L480" i="3"/>
  <c r="K480" i="3"/>
  <c r="L476" i="3"/>
  <c r="K476" i="3"/>
  <c r="K472" i="3"/>
  <c r="L472" i="3"/>
  <c r="L468" i="3"/>
  <c r="K468" i="3"/>
  <c r="L464" i="3"/>
  <c r="K464" i="3"/>
  <c r="L460" i="3"/>
  <c r="K460" i="3"/>
  <c r="K456" i="3"/>
  <c r="L456" i="3"/>
  <c r="L447" i="3"/>
  <c r="K447" i="3"/>
  <c r="K443" i="3"/>
  <c r="L443" i="3"/>
  <c r="L439" i="3"/>
  <c r="K439" i="3"/>
  <c r="L435" i="3"/>
  <c r="K435" i="3"/>
  <c r="L431" i="3"/>
  <c r="K431" i="3"/>
  <c r="L427" i="3"/>
  <c r="K427" i="3"/>
  <c r="L423" i="3"/>
  <c r="K423" i="3"/>
  <c r="K419" i="3"/>
  <c r="L419" i="3"/>
  <c r="L410" i="3"/>
  <c r="K410" i="3"/>
  <c r="L406" i="3"/>
  <c r="K406" i="3"/>
  <c r="L402" i="3"/>
  <c r="K402" i="3"/>
  <c r="L398" i="3"/>
  <c r="K398" i="3"/>
  <c r="L394" i="3"/>
  <c r="K394" i="3"/>
  <c r="L390" i="3"/>
  <c r="K390" i="3"/>
  <c r="L386" i="3"/>
  <c r="K386" i="3"/>
  <c r="L377" i="3"/>
  <c r="K377" i="3"/>
  <c r="L373" i="3"/>
  <c r="K373" i="3"/>
  <c r="L369" i="3"/>
  <c r="K369" i="3"/>
  <c r="L365" i="3"/>
  <c r="K365" i="3"/>
  <c r="L361" i="3"/>
  <c r="K361" i="3"/>
  <c r="L357" i="3"/>
  <c r="K357" i="3"/>
  <c r="L353" i="3"/>
  <c r="K353" i="3"/>
  <c r="L344" i="3"/>
  <c r="K344" i="3"/>
  <c r="L340" i="3"/>
  <c r="K340" i="3"/>
  <c r="L336" i="3"/>
  <c r="K336" i="3"/>
  <c r="L332" i="3"/>
  <c r="K332" i="3"/>
  <c r="L328" i="3"/>
  <c r="K328" i="3"/>
  <c r="L324" i="3"/>
  <c r="K324" i="3"/>
  <c r="L320" i="3"/>
  <c r="K320" i="3"/>
  <c r="L311" i="3"/>
  <c r="K311" i="3"/>
  <c r="L307" i="3"/>
  <c r="K307" i="3"/>
  <c r="L303" i="3"/>
  <c r="K303" i="3"/>
  <c r="L299" i="3"/>
  <c r="K299" i="3"/>
  <c r="L295" i="3"/>
  <c r="K295" i="3"/>
  <c r="L291" i="3"/>
  <c r="K291" i="3"/>
  <c r="L287" i="3"/>
  <c r="K287" i="3"/>
  <c r="L283" i="3"/>
  <c r="K283" i="3"/>
  <c r="L274" i="3"/>
  <c r="K274" i="3"/>
  <c r="L270" i="3"/>
  <c r="K270" i="3"/>
  <c r="L266" i="3"/>
  <c r="K266" i="3"/>
  <c r="L262" i="3"/>
  <c r="K262" i="3"/>
  <c r="L258" i="3"/>
  <c r="K258" i="3"/>
  <c r="L254" i="3"/>
  <c r="K254" i="3"/>
  <c r="L250" i="3"/>
  <c r="K250" i="3"/>
  <c r="L241" i="3"/>
  <c r="K241" i="3"/>
  <c r="L237" i="3"/>
  <c r="K237" i="3"/>
  <c r="L233" i="3"/>
  <c r="K233" i="3"/>
  <c r="L229" i="3"/>
  <c r="K229" i="3"/>
  <c r="L225" i="3"/>
  <c r="K225" i="3"/>
  <c r="L221" i="3"/>
  <c r="K221" i="3"/>
  <c r="L217" i="3"/>
  <c r="K217" i="3"/>
  <c r="L208" i="3"/>
  <c r="K208" i="3"/>
  <c r="L204" i="3"/>
  <c r="K204" i="3"/>
  <c r="L200" i="3"/>
  <c r="K200" i="3"/>
  <c r="L196" i="3"/>
  <c r="K196" i="3"/>
  <c r="L192" i="3"/>
  <c r="K192" i="3"/>
  <c r="K188" i="3"/>
  <c r="L188" i="3"/>
  <c r="L184" i="3"/>
  <c r="K184" i="3"/>
  <c r="L175" i="3"/>
  <c r="K175" i="3"/>
  <c r="L171" i="3"/>
  <c r="K171" i="3"/>
  <c r="L167" i="3"/>
  <c r="K167" i="3"/>
  <c r="L163" i="3"/>
  <c r="K163" i="3"/>
  <c r="K159" i="3"/>
  <c r="L159" i="3"/>
  <c r="L155" i="3"/>
  <c r="K155" i="3"/>
  <c r="L151" i="3"/>
  <c r="K151" i="3"/>
  <c r="L147" i="3"/>
  <c r="K147" i="3"/>
  <c r="L138" i="3"/>
  <c r="K138" i="3"/>
  <c r="L134" i="3"/>
  <c r="K134" i="3"/>
  <c r="K130" i="3"/>
  <c r="L130" i="3"/>
  <c r="L126" i="3"/>
  <c r="K126" i="3"/>
  <c r="L122" i="3"/>
  <c r="K122" i="3"/>
  <c r="L118" i="3"/>
  <c r="K118" i="3"/>
  <c r="L114" i="3"/>
  <c r="K114" i="3"/>
  <c r="L105" i="3"/>
  <c r="K105" i="3"/>
  <c r="K101" i="3"/>
  <c r="L101" i="3"/>
  <c r="L97" i="3"/>
  <c r="K97" i="3"/>
  <c r="L93" i="3"/>
  <c r="K93" i="3"/>
  <c r="L89" i="3"/>
  <c r="K89" i="3"/>
  <c r="L85" i="3"/>
  <c r="K85" i="3"/>
  <c r="L81" i="3"/>
  <c r="K81" i="3"/>
  <c r="K72" i="3"/>
  <c r="L72" i="3"/>
  <c r="L68" i="3"/>
  <c r="K68" i="3"/>
  <c r="L64" i="3"/>
  <c r="K64" i="3"/>
  <c r="L60" i="3"/>
  <c r="K60" i="3"/>
  <c r="L56" i="3"/>
  <c r="K56" i="3"/>
  <c r="L52" i="3"/>
  <c r="K52" i="3"/>
  <c r="K48" i="3"/>
  <c r="L48" i="3"/>
  <c r="L39" i="3"/>
  <c r="K39" i="3"/>
  <c r="L35" i="3"/>
  <c r="K35" i="3"/>
  <c r="L31" i="3"/>
  <c r="K31" i="3"/>
  <c r="L27" i="3"/>
  <c r="K27" i="3"/>
  <c r="L23" i="3"/>
  <c r="K23" i="3"/>
  <c r="L19" i="3"/>
  <c r="K19" i="3"/>
  <c r="H16" i="5"/>
  <c r="S16" i="5"/>
  <c r="H682" i="4"/>
  <c r="S682" i="4"/>
  <c r="H678" i="4"/>
  <c r="S678" i="4"/>
  <c r="H674" i="4"/>
  <c r="S674" i="4"/>
  <c r="H670" i="4"/>
  <c r="S670" i="4"/>
  <c r="H666" i="4"/>
  <c r="S666" i="4"/>
  <c r="H662" i="4"/>
  <c r="S662" i="4"/>
  <c r="H658" i="4"/>
  <c r="S658" i="4"/>
  <c r="H649" i="4"/>
  <c r="S649" i="4"/>
  <c r="H645" i="4"/>
  <c r="S645" i="4"/>
  <c r="H641" i="4"/>
  <c r="S641" i="4"/>
  <c r="H637" i="4"/>
  <c r="S637" i="4"/>
  <c r="H633" i="4"/>
  <c r="S633" i="4"/>
  <c r="H629" i="4"/>
  <c r="S629" i="4"/>
  <c r="H625" i="4"/>
  <c r="S625" i="4"/>
  <c r="H616" i="4"/>
  <c r="S616" i="4"/>
  <c r="H612" i="4"/>
  <c r="S612" i="4"/>
  <c r="H608" i="4"/>
  <c r="S608" i="4"/>
  <c r="H604" i="4"/>
  <c r="S604" i="4"/>
  <c r="H600" i="4"/>
  <c r="S600" i="4"/>
  <c r="H596" i="4"/>
  <c r="S596" i="4"/>
  <c r="H592" i="4"/>
  <c r="S592" i="4"/>
  <c r="H583" i="4"/>
  <c r="S583" i="4"/>
  <c r="H579" i="4"/>
  <c r="S579" i="4"/>
  <c r="H575" i="4"/>
  <c r="S575" i="4"/>
  <c r="H571" i="4"/>
  <c r="S571" i="4"/>
  <c r="H567" i="4"/>
  <c r="S567" i="4"/>
  <c r="H563" i="4"/>
  <c r="S563" i="4"/>
  <c r="H559" i="4"/>
  <c r="S559" i="4"/>
  <c r="H555" i="4"/>
  <c r="S555" i="4"/>
  <c r="H546" i="4"/>
  <c r="S546" i="4"/>
  <c r="H542" i="4"/>
  <c r="S542" i="4"/>
  <c r="H538" i="4"/>
  <c r="S538" i="4"/>
  <c r="H534" i="4"/>
  <c r="S534" i="4"/>
  <c r="H530" i="4"/>
  <c r="S530" i="4"/>
  <c r="H526" i="4"/>
  <c r="S526" i="4"/>
  <c r="H522" i="4"/>
  <c r="S522" i="4"/>
  <c r="H513" i="4"/>
  <c r="S513" i="4"/>
  <c r="H509" i="4"/>
  <c r="S509" i="4"/>
  <c r="H505" i="4"/>
  <c r="S505" i="4"/>
  <c r="H501" i="4"/>
  <c r="S501" i="4"/>
  <c r="H497" i="4"/>
  <c r="S497" i="4"/>
  <c r="H493" i="4"/>
  <c r="S493" i="4"/>
  <c r="H489" i="4"/>
  <c r="S489" i="4"/>
  <c r="H480" i="4"/>
  <c r="S480" i="4"/>
  <c r="H476" i="4"/>
  <c r="S476" i="4"/>
  <c r="H472" i="4"/>
  <c r="S472" i="4"/>
  <c r="H468" i="4"/>
  <c r="S468" i="4"/>
  <c r="H464" i="4"/>
  <c r="S464" i="4"/>
  <c r="H460" i="4"/>
  <c r="S460" i="4"/>
  <c r="H456" i="4"/>
  <c r="S456" i="4"/>
  <c r="H447" i="4"/>
  <c r="S447" i="4"/>
  <c r="H443" i="4"/>
  <c r="S443" i="4"/>
  <c r="H439" i="4"/>
  <c r="S439" i="4"/>
  <c r="H435" i="4"/>
  <c r="S435" i="4"/>
  <c r="H431" i="4"/>
  <c r="S431" i="4"/>
  <c r="H427" i="4"/>
  <c r="S427" i="4"/>
  <c r="H423" i="4"/>
  <c r="S423" i="4"/>
  <c r="H419" i="4"/>
  <c r="S419" i="4"/>
  <c r="H410" i="4"/>
  <c r="S410" i="4"/>
  <c r="H406" i="4"/>
  <c r="S406" i="4"/>
  <c r="H402" i="4"/>
  <c r="S402" i="4"/>
  <c r="H398" i="4"/>
  <c r="S398" i="4"/>
  <c r="H394" i="4"/>
  <c r="S394" i="4"/>
  <c r="H390" i="4"/>
  <c r="S390" i="4"/>
  <c r="H386" i="4"/>
  <c r="S386" i="4"/>
  <c r="H377" i="4"/>
  <c r="S377" i="4"/>
  <c r="H373" i="4"/>
  <c r="S373" i="4"/>
  <c r="H369" i="4"/>
  <c r="S369" i="4"/>
  <c r="H365" i="4"/>
  <c r="S365" i="4"/>
  <c r="H361" i="4"/>
  <c r="S361" i="4"/>
  <c r="H357" i="4"/>
  <c r="S357" i="4"/>
  <c r="H353" i="4"/>
  <c r="S353" i="4"/>
  <c r="H344" i="4"/>
  <c r="S344" i="4"/>
  <c r="H340" i="4"/>
  <c r="S340" i="4"/>
  <c r="H336" i="4"/>
  <c r="S336" i="4"/>
  <c r="H332" i="4"/>
  <c r="S332" i="4"/>
  <c r="H328" i="4"/>
  <c r="S328" i="4"/>
  <c r="H324" i="4"/>
  <c r="S324" i="4"/>
  <c r="H320" i="4"/>
  <c r="S320" i="4"/>
  <c r="H311" i="4"/>
  <c r="S311" i="4"/>
  <c r="H307" i="4"/>
  <c r="S307" i="4"/>
  <c r="H303" i="4"/>
  <c r="S303" i="4"/>
  <c r="H299" i="4"/>
  <c r="S299" i="4"/>
  <c r="H295" i="4"/>
  <c r="S295" i="4"/>
  <c r="H291" i="4"/>
  <c r="S291" i="4"/>
  <c r="H287" i="4"/>
  <c r="S287" i="4"/>
  <c r="H283" i="4"/>
  <c r="S283" i="4"/>
  <c r="H274" i="4"/>
  <c r="S274" i="4"/>
  <c r="H270" i="4"/>
  <c r="S270" i="4"/>
  <c r="H266" i="4"/>
  <c r="S266" i="4"/>
  <c r="H262" i="4"/>
  <c r="S262" i="4"/>
  <c r="H258" i="4"/>
  <c r="S258" i="4"/>
  <c r="H254" i="4"/>
  <c r="S254" i="4"/>
  <c r="H250" i="4"/>
  <c r="S250" i="4"/>
  <c r="H241" i="4"/>
  <c r="S241" i="4"/>
  <c r="H237" i="4"/>
  <c r="S237" i="4"/>
  <c r="H233" i="4"/>
  <c r="S233" i="4"/>
  <c r="H229" i="4"/>
  <c r="S229" i="4"/>
  <c r="H225" i="4"/>
  <c r="S225" i="4"/>
  <c r="H221" i="4"/>
  <c r="S221" i="4"/>
  <c r="H217" i="4"/>
  <c r="S217" i="4"/>
  <c r="H208" i="4"/>
  <c r="S208" i="4"/>
  <c r="H204" i="4"/>
  <c r="S204" i="4"/>
  <c r="H200" i="4"/>
  <c r="S200" i="4"/>
  <c r="H196" i="4"/>
  <c r="S196" i="4"/>
  <c r="H192" i="4"/>
  <c r="S192" i="4"/>
  <c r="H188" i="4"/>
  <c r="S188" i="4"/>
  <c r="H184" i="4"/>
  <c r="S184" i="4"/>
  <c r="H175" i="4"/>
  <c r="S175" i="4"/>
  <c r="H171" i="4"/>
  <c r="S171" i="4"/>
  <c r="H167" i="4"/>
  <c r="S167" i="4"/>
  <c r="H163" i="4"/>
  <c r="S163" i="4"/>
  <c r="H159" i="4"/>
  <c r="S159" i="4"/>
  <c r="H155" i="4"/>
  <c r="S155" i="4"/>
  <c r="H151" i="4"/>
  <c r="S151" i="4"/>
  <c r="H147" i="4"/>
  <c r="S147" i="4"/>
  <c r="H138" i="4"/>
  <c r="S138" i="4"/>
  <c r="H134" i="4"/>
  <c r="S134" i="4"/>
  <c r="H130" i="4"/>
  <c r="S130" i="4"/>
  <c r="H126" i="4"/>
  <c r="S126" i="4"/>
  <c r="H122" i="4"/>
  <c r="S122" i="4"/>
  <c r="H118" i="4"/>
  <c r="S118" i="4"/>
  <c r="H114" i="4"/>
  <c r="S114" i="4"/>
  <c r="H105" i="4"/>
  <c r="S105" i="4"/>
  <c r="H101" i="4"/>
  <c r="S101" i="4"/>
  <c r="H97" i="4"/>
  <c r="S97" i="4"/>
  <c r="H93" i="4"/>
  <c r="S93" i="4"/>
  <c r="H89" i="4"/>
  <c r="S89" i="4"/>
  <c r="H85" i="4"/>
  <c r="S85" i="4"/>
  <c r="H81" i="4"/>
  <c r="S81" i="4"/>
  <c r="H72" i="4"/>
  <c r="S72" i="4"/>
  <c r="H68" i="4"/>
  <c r="S68" i="4"/>
  <c r="H64" i="4"/>
  <c r="S64" i="4"/>
  <c r="H60" i="4"/>
  <c r="S60" i="4"/>
  <c r="H56" i="4"/>
  <c r="S56" i="4"/>
  <c r="H52" i="4"/>
  <c r="S52" i="4"/>
  <c r="H48" i="4"/>
  <c r="S48" i="4"/>
  <c r="H39" i="4"/>
  <c r="S39" i="4"/>
  <c r="H35" i="4"/>
  <c r="S35" i="4"/>
  <c r="H31" i="4"/>
  <c r="S31" i="4"/>
  <c r="H27" i="4"/>
  <c r="S27" i="4"/>
  <c r="H23" i="4"/>
  <c r="S23" i="4"/>
  <c r="H19" i="4"/>
  <c r="S19" i="4"/>
  <c r="H685" i="5"/>
  <c r="S685" i="5"/>
  <c r="H681" i="5"/>
  <c r="S681" i="5"/>
  <c r="H669" i="5"/>
  <c r="S669" i="5"/>
  <c r="H665" i="5"/>
  <c r="S665" i="5"/>
  <c r="H661" i="5"/>
  <c r="S661" i="5"/>
  <c r="H657" i="5"/>
  <c r="S657" i="5"/>
  <c r="H648" i="5"/>
  <c r="S648" i="5"/>
  <c r="H644" i="5"/>
  <c r="S644" i="5"/>
  <c r="H640" i="5"/>
  <c r="S640" i="5"/>
  <c r="H636" i="5"/>
  <c r="S636" i="5"/>
  <c r="H632" i="5"/>
  <c r="S632" i="5"/>
  <c r="H624" i="5"/>
  <c r="S624" i="5"/>
  <c r="H615" i="5"/>
  <c r="S615" i="5"/>
  <c r="H611" i="5"/>
  <c r="S611" i="5"/>
  <c r="H607" i="5"/>
  <c r="S607" i="5"/>
  <c r="H603" i="5"/>
  <c r="S603" i="5"/>
  <c r="H599" i="5"/>
  <c r="S599" i="5"/>
  <c r="H595" i="5"/>
  <c r="S595" i="5"/>
  <c r="H591" i="5"/>
  <c r="S591" i="5"/>
  <c r="H582" i="5"/>
  <c r="S582" i="5"/>
  <c r="H578" i="5"/>
  <c r="S578" i="5"/>
  <c r="H574" i="5"/>
  <c r="S574" i="5"/>
  <c r="H562" i="5"/>
  <c r="S562" i="5"/>
  <c r="H541" i="5"/>
  <c r="S541" i="5"/>
  <c r="H537" i="5"/>
  <c r="S537" i="5"/>
  <c r="H533" i="5"/>
  <c r="S533" i="5"/>
  <c r="H529" i="5"/>
  <c r="S529" i="5"/>
  <c r="H525" i="5"/>
  <c r="S525" i="5"/>
  <c r="H521" i="5"/>
  <c r="S521" i="5"/>
  <c r="H512" i="5"/>
  <c r="S512" i="5"/>
  <c r="H508" i="5"/>
  <c r="S508" i="5"/>
  <c r="H504" i="5"/>
  <c r="S504" i="5"/>
  <c r="H500" i="5"/>
  <c r="S500" i="5"/>
  <c r="H496" i="5"/>
  <c r="S496" i="5"/>
  <c r="H492" i="5"/>
  <c r="S492" i="5"/>
  <c r="H488" i="5"/>
  <c r="S488" i="5"/>
  <c r="H479" i="5"/>
  <c r="S479" i="5"/>
  <c r="H475" i="5"/>
  <c r="S475" i="5"/>
  <c r="H471" i="5"/>
  <c r="S471" i="5"/>
  <c r="H467" i="5"/>
  <c r="S467" i="5"/>
  <c r="H463" i="5"/>
  <c r="S463" i="5"/>
  <c r="H459" i="5"/>
  <c r="S459" i="5"/>
  <c r="H455" i="5"/>
  <c r="S455" i="5"/>
  <c r="H442" i="5"/>
  <c r="S442" i="5"/>
  <c r="H438" i="5"/>
  <c r="S438" i="5"/>
  <c r="H434" i="5"/>
  <c r="S434" i="5"/>
  <c r="H430" i="5"/>
  <c r="S430" i="5"/>
  <c r="H426" i="5"/>
  <c r="S426" i="5"/>
  <c r="H422" i="5"/>
  <c r="S422" i="5"/>
  <c r="H409" i="5"/>
  <c r="S409" i="5"/>
  <c r="H405" i="5"/>
  <c r="S405" i="5"/>
  <c r="H401" i="5"/>
  <c r="S401" i="5"/>
  <c r="H397" i="5"/>
  <c r="S397" i="5"/>
  <c r="H393" i="5"/>
  <c r="S393" i="5"/>
  <c r="H389" i="5"/>
  <c r="S389" i="5"/>
  <c r="H385" i="5"/>
  <c r="S385" i="5"/>
  <c r="H376" i="5"/>
  <c r="S376" i="5"/>
  <c r="H372" i="5"/>
  <c r="S372" i="5"/>
  <c r="H364" i="5"/>
  <c r="S364" i="5"/>
  <c r="H360" i="5"/>
  <c r="S360" i="5"/>
  <c r="H352" i="5"/>
  <c r="S352" i="5"/>
  <c r="H343" i="5"/>
  <c r="S343" i="5"/>
  <c r="H339" i="5"/>
  <c r="S339" i="5"/>
  <c r="H335" i="5"/>
  <c r="S335" i="5"/>
  <c r="H331" i="5"/>
  <c r="S331" i="5"/>
  <c r="H327" i="5"/>
  <c r="S327" i="5"/>
  <c r="H319" i="5"/>
  <c r="S319" i="5"/>
  <c r="H310" i="5"/>
  <c r="S310" i="5"/>
  <c r="H306" i="5"/>
  <c r="S306" i="5"/>
  <c r="H290" i="5"/>
  <c r="S290" i="5"/>
  <c r="H286" i="5"/>
  <c r="S286" i="5"/>
  <c r="H277" i="5"/>
  <c r="S277" i="5"/>
  <c r="H273" i="5"/>
  <c r="S273" i="5"/>
  <c r="H269" i="5"/>
  <c r="S269" i="5"/>
  <c r="H261" i="5"/>
  <c r="S261" i="5"/>
  <c r="H253" i="5"/>
  <c r="S253" i="5"/>
  <c r="H249" i="5"/>
  <c r="S249" i="5"/>
  <c r="H240" i="5"/>
  <c r="S240" i="5"/>
  <c r="H236" i="5"/>
  <c r="S236" i="5"/>
  <c r="H232" i="5"/>
  <c r="S232" i="5"/>
  <c r="H228" i="5"/>
  <c r="S228" i="5"/>
  <c r="H224" i="5"/>
  <c r="S224" i="5"/>
  <c r="H220" i="5"/>
  <c r="S220" i="5"/>
  <c r="H216" i="5"/>
  <c r="S216" i="5"/>
  <c r="H207" i="5"/>
  <c r="S207" i="5"/>
  <c r="H203" i="5"/>
  <c r="S203" i="5"/>
  <c r="H195" i="5"/>
  <c r="S195" i="5"/>
  <c r="H191" i="5"/>
  <c r="S191" i="5"/>
  <c r="H187" i="5"/>
  <c r="S187" i="5"/>
  <c r="H183" i="5"/>
  <c r="S183" i="5"/>
  <c r="H174" i="5"/>
  <c r="S174" i="5"/>
  <c r="H170" i="5"/>
  <c r="S170" i="5"/>
  <c r="H166" i="5"/>
  <c r="S166" i="5"/>
  <c r="H162" i="5"/>
  <c r="S162" i="5"/>
  <c r="H158" i="5"/>
  <c r="S158" i="5"/>
  <c r="H154" i="5"/>
  <c r="S154" i="5"/>
  <c r="H150" i="5"/>
  <c r="S150" i="5"/>
  <c r="H141" i="5"/>
  <c r="S141" i="5"/>
  <c r="H133" i="5"/>
  <c r="S133" i="5"/>
  <c r="H129" i="5"/>
  <c r="S129" i="5"/>
  <c r="H125" i="5"/>
  <c r="S125" i="5"/>
  <c r="H121" i="5"/>
  <c r="S121" i="5"/>
  <c r="H117" i="5"/>
  <c r="S117" i="5"/>
  <c r="H113" i="5"/>
  <c r="S113" i="5"/>
  <c r="H104" i="5"/>
  <c r="S104" i="5"/>
  <c r="H100" i="5"/>
  <c r="S100" i="5"/>
  <c r="H96" i="5"/>
  <c r="S96" i="5"/>
  <c r="H92" i="5"/>
  <c r="S92" i="5"/>
  <c r="H88" i="5"/>
  <c r="S88" i="5"/>
  <c r="H84" i="5"/>
  <c r="S84" i="5"/>
  <c r="H80" i="5"/>
  <c r="S80" i="5"/>
  <c r="H63" i="5"/>
  <c r="S63" i="5"/>
  <c r="H59" i="5"/>
  <c r="S59" i="5"/>
  <c r="H51" i="5"/>
  <c r="S51" i="5"/>
  <c r="H30" i="5"/>
  <c r="S30" i="5"/>
  <c r="H26" i="5"/>
  <c r="S26" i="5"/>
  <c r="H22" i="5"/>
  <c r="S22" i="5"/>
  <c r="H18" i="5"/>
  <c r="S18" i="5"/>
  <c r="K16" i="5"/>
  <c r="L16" i="5"/>
  <c r="K682" i="4"/>
  <c r="L682" i="4"/>
  <c r="L678" i="4"/>
  <c r="K678" i="4"/>
  <c r="L666" i="4"/>
  <c r="K666" i="4"/>
  <c r="L662" i="4"/>
  <c r="K662" i="4"/>
  <c r="L649" i="4"/>
  <c r="K649" i="4"/>
  <c r="L645" i="4"/>
  <c r="K645" i="4"/>
  <c r="L641" i="4"/>
  <c r="K641" i="4"/>
  <c r="K637" i="4"/>
  <c r="L637" i="4"/>
  <c r="L633" i="4"/>
  <c r="K633" i="4"/>
  <c r="K629" i="4"/>
  <c r="L629" i="4"/>
  <c r="L625" i="4"/>
  <c r="K625" i="4"/>
  <c r="L616" i="4"/>
  <c r="K616" i="4"/>
  <c r="L612" i="4"/>
  <c r="K612" i="4"/>
  <c r="L608" i="4"/>
  <c r="K608" i="4"/>
  <c r="L592" i="4"/>
  <c r="K592" i="4"/>
  <c r="K579" i="4"/>
  <c r="L579" i="4"/>
  <c r="K571" i="4"/>
  <c r="L571" i="4"/>
  <c r="L567" i="4"/>
  <c r="K567" i="4"/>
  <c r="L563" i="4"/>
  <c r="K563" i="4"/>
  <c r="L555" i="4"/>
  <c r="K555" i="4"/>
  <c r="L546" i="4"/>
  <c r="K546" i="4"/>
  <c r="K542" i="4"/>
  <c r="L542" i="4"/>
  <c r="K538" i="4"/>
  <c r="L538" i="4"/>
  <c r="L534" i="4"/>
  <c r="K534" i="4"/>
  <c r="L530" i="4"/>
  <c r="K530" i="4"/>
  <c r="K526" i="4"/>
  <c r="L526" i="4"/>
  <c r="L509" i="4"/>
  <c r="K509" i="4"/>
  <c r="L505" i="4"/>
  <c r="K505" i="4"/>
  <c r="L501" i="4"/>
  <c r="K501" i="4"/>
  <c r="L497" i="4"/>
  <c r="K497" i="4"/>
  <c r="K489" i="4"/>
  <c r="L489" i="4"/>
  <c r="L480" i="4"/>
  <c r="K480" i="4"/>
  <c r="L476" i="4"/>
  <c r="K476" i="4"/>
  <c r="L472" i="4"/>
  <c r="K472" i="4"/>
  <c r="L464" i="4"/>
  <c r="K464" i="4"/>
  <c r="L456" i="4"/>
  <c r="K456" i="4"/>
  <c r="L447" i="4"/>
  <c r="K447" i="4"/>
  <c r="L439" i="4"/>
  <c r="K439" i="4"/>
  <c r="L435" i="4"/>
  <c r="K435" i="4"/>
  <c r="K431" i="4"/>
  <c r="L431" i="4"/>
  <c r="L427" i="4"/>
  <c r="K427" i="4"/>
  <c r="K410" i="4"/>
  <c r="L410" i="4"/>
  <c r="L406" i="4"/>
  <c r="K406" i="4"/>
  <c r="K402" i="4"/>
  <c r="L402" i="4"/>
  <c r="L398" i="4"/>
  <c r="K398" i="4"/>
  <c r="L394" i="4"/>
  <c r="K394" i="4"/>
  <c r="L377" i="4"/>
  <c r="K377" i="4"/>
  <c r="K373" i="4"/>
  <c r="L373" i="4"/>
  <c r="K369" i="4"/>
  <c r="L369" i="4"/>
  <c r="L353" i="4"/>
  <c r="K353" i="4"/>
  <c r="L332" i="4"/>
  <c r="K332" i="4"/>
  <c r="L328" i="4"/>
  <c r="K328" i="4"/>
  <c r="L324" i="4"/>
  <c r="K324" i="4"/>
  <c r="L311" i="4"/>
  <c r="K311" i="4"/>
  <c r="L287" i="4"/>
  <c r="K287" i="4"/>
  <c r="L270" i="4"/>
  <c r="K270" i="4"/>
  <c r="L266" i="4"/>
  <c r="K266" i="4"/>
  <c r="K262" i="4"/>
  <c r="L262" i="4"/>
  <c r="L258" i="4"/>
  <c r="K258" i="4"/>
  <c r="L250" i="4"/>
  <c r="K250" i="4"/>
  <c r="K241" i="4"/>
  <c r="L241" i="4"/>
  <c r="L196" i="4"/>
  <c r="K196" i="4"/>
  <c r="H685" i="3"/>
  <c r="S685" i="3"/>
  <c r="H681" i="3"/>
  <c r="S681" i="3"/>
  <c r="H677" i="3"/>
  <c r="S677" i="3"/>
  <c r="H669" i="3"/>
  <c r="S669" i="3"/>
  <c r="H665" i="3"/>
  <c r="S665" i="3"/>
  <c r="H661" i="3"/>
  <c r="S661" i="3"/>
  <c r="H657" i="3"/>
  <c r="S657" i="3"/>
  <c r="H648" i="3"/>
  <c r="S648" i="3"/>
  <c r="H644" i="3"/>
  <c r="S644" i="3"/>
  <c r="H636" i="3"/>
  <c r="S636" i="3"/>
  <c r="H632" i="3"/>
  <c r="S632" i="3"/>
  <c r="H628" i="3"/>
  <c r="S628" i="3"/>
  <c r="H624" i="3"/>
  <c r="S624" i="3"/>
  <c r="H615" i="3"/>
  <c r="S615" i="3"/>
  <c r="H611" i="3"/>
  <c r="S611" i="3"/>
  <c r="H607" i="3"/>
  <c r="S607" i="3"/>
  <c r="H599" i="3"/>
  <c r="S599" i="3"/>
  <c r="H595" i="3"/>
  <c r="S595" i="3"/>
  <c r="H578" i="3"/>
  <c r="S578" i="3"/>
  <c r="H574" i="3"/>
  <c r="S574" i="3"/>
  <c r="H570" i="3"/>
  <c r="S570" i="3"/>
  <c r="H562" i="3"/>
  <c r="S562" i="3"/>
  <c r="H558" i="3"/>
  <c r="S558" i="3"/>
  <c r="H541" i="3"/>
  <c r="S541" i="3"/>
  <c r="H537" i="3"/>
  <c r="S537" i="3"/>
  <c r="H533" i="3"/>
  <c r="S533" i="3"/>
  <c r="H521" i="3"/>
  <c r="S521" i="3"/>
  <c r="H512" i="3"/>
  <c r="S512" i="3"/>
  <c r="H508" i="3"/>
  <c r="S508" i="3"/>
  <c r="H504" i="3"/>
  <c r="S504" i="3"/>
  <c r="H500" i="3"/>
  <c r="S500" i="3"/>
  <c r="H496" i="3"/>
  <c r="S496" i="3"/>
  <c r="H492" i="3"/>
  <c r="S492" i="3"/>
  <c r="H488" i="3"/>
  <c r="S488" i="3"/>
  <c r="H479" i="3"/>
  <c r="S479" i="3"/>
  <c r="H475" i="3"/>
  <c r="S475" i="3"/>
  <c r="H467" i="3"/>
  <c r="S467" i="3"/>
  <c r="H463" i="3"/>
  <c r="S463" i="3"/>
  <c r="H459" i="3"/>
  <c r="S459" i="3"/>
  <c r="H446" i="3"/>
  <c r="S446" i="3"/>
  <c r="H434" i="3"/>
  <c r="S434" i="3"/>
  <c r="H426" i="3"/>
  <c r="S426" i="3"/>
  <c r="H422" i="3"/>
  <c r="S422" i="3"/>
  <c r="H413" i="3"/>
  <c r="S413" i="3"/>
  <c r="H393" i="3"/>
  <c r="S393" i="3"/>
  <c r="H385" i="3"/>
  <c r="S385" i="3"/>
  <c r="H372" i="3"/>
  <c r="S372" i="3"/>
  <c r="H364" i="3"/>
  <c r="S364" i="3"/>
  <c r="H352" i="3"/>
  <c r="S352" i="3"/>
  <c r="H339" i="3"/>
  <c r="S339" i="3"/>
  <c r="H335" i="3"/>
  <c r="S335" i="3"/>
  <c r="H331" i="3"/>
  <c r="S331" i="3"/>
  <c r="H327" i="3"/>
  <c r="S327" i="3"/>
  <c r="H319" i="3"/>
  <c r="S319" i="3"/>
  <c r="H302" i="3"/>
  <c r="S302" i="3"/>
  <c r="H294" i="3"/>
  <c r="S294" i="3"/>
  <c r="H273" i="3"/>
  <c r="S273" i="3"/>
  <c r="H269" i="3"/>
  <c r="S269" i="3"/>
  <c r="H265" i="3"/>
  <c r="S265" i="3"/>
  <c r="H261" i="3"/>
  <c r="S261" i="3"/>
  <c r="H253" i="3"/>
  <c r="S253" i="3"/>
  <c r="H249" i="3"/>
  <c r="S249" i="3"/>
  <c r="H240" i="3"/>
  <c r="S240" i="3"/>
  <c r="H236" i="3"/>
  <c r="S236" i="3"/>
  <c r="H232" i="3"/>
  <c r="S232" i="3"/>
  <c r="H228" i="3"/>
  <c r="S228" i="3"/>
  <c r="H224" i="3"/>
  <c r="S224" i="3"/>
  <c r="H220" i="3"/>
  <c r="S220" i="3"/>
  <c r="H207" i="3"/>
  <c r="S207" i="3"/>
  <c r="H195" i="3"/>
  <c r="S195" i="3"/>
  <c r="H191" i="3"/>
  <c r="S191" i="3"/>
  <c r="H187" i="3"/>
  <c r="S187" i="3"/>
  <c r="H174" i="3"/>
  <c r="S174" i="3"/>
  <c r="H166" i="3"/>
  <c r="S166" i="3"/>
  <c r="H162" i="3"/>
  <c r="S162" i="3"/>
  <c r="H158" i="3"/>
  <c r="S158" i="3"/>
  <c r="H154" i="3"/>
  <c r="S154" i="3"/>
  <c r="H141" i="3"/>
  <c r="S141" i="3"/>
  <c r="H137" i="3"/>
  <c r="S137" i="3"/>
  <c r="H133" i="3"/>
  <c r="S133" i="3"/>
  <c r="H129" i="3"/>
  <c r="S129" i="3"/>
  <c r="H125" i="3"/>
  <c r="S125" i="3"/>
  <c r="H121" i="3"/>
  <c r="S121" i="3"/>
  <c r="H117" i="3"/>
  <c r="S117" i="3"/>
  <c r="H104" i="3"/>
  <c r="S104" i="3"/>
  <c r="H100" i="3"/>
  <c r="S100" i="3"/>
  <c r="H96" i="3"/>
  <c r="S96" i="3"/>
  <c r="H92" i="3"/>
  <c r="S92" i="3"/>
  <c r="H84" i="3"/>
  <c r="S84" i="3"/>
  <c r="H80" i="3"/>
  <c r="S80" i="3"/>
  <c r="H71" i="3"/>
  <c r="S71" i="3"/>
  <c r="H67" i="3"/>
  <c r="S67" i="3"/>
  <c r="H63" i="3"/>
  <c r="S63" i="3"/>
  <c r="H59" i="3"/>
  <c r="S59" i="3"/>
  <c r="H55" i="3"/>
  <c r="S55" i="3"/>
  <c r="H38" i="3"/>
  <c r="S38" i="3"/>
  <c r="H26" i="3"/>
  <c r="S26" i="3"/>
  <c r="H22" i="3"/>
  <c r="S22" i="3"/>
  <c r="H18" i="3"/>
  <c r="S18" i="3"/>
  <c r="L16" i="3"/>
  <c r="K16" i="3"/>
  <c r="L674" i="5"/>
  <c r="K674" i="5"/>
  <c r="L658" i="5"/>
  <c r="K658" i="5"/>
  <c r="K641" i="5"/>
  <c r="L641" i="5"/>
  <c r="L637" i="5"/>
  <c r="K637" i="5"/>
  <c r="L625" i="5"/>
  <c r="K625" i="5"/>
  <c r="L616" i="5"/>
  <c r="K616" i="5"/>
  <c r="L608" i="5"/>
  <c r="K608" i="5"/>
  <c r="L604" i="5"/>
  <c r="K604" i="5"/>
  <c r="L592" i="5"/>
  <c r="K592" i="5"/>
  <c r="K583" i="5"/>
  <c r="L583" i="5"/>
  <c r="L575" i="5"/>
  <c r="K575" i="5"/>
  <c r="L571" i="5"/>
  <c r="K571" i="5"/>
  <c r="L567" i="5"/>
  <c r="K567" i="5"/>
  <c r="K559" i="5"/>
  <c r="L559" i="5"/>
  <c r="L555" i="5"/>
  <c r="K555" i="5"/>
  <c r="L534" i="5"/>
  <c r="K534" i="5"/>
  <c r="K530" i="5"/>
  <c r="L530" i="5"/>
  <c r="L526" i="5"/>
  <c r="K526" i="5"/>
  <c r="L522" i="5"/>
  <c r="K522" i="5"/>
  <c r="L513" i="5"/>
  <c r="K513" i="5"/>
  <c r="L505" i="5"/>
  <c r="K505" i="5"/>
  <c r="L489" i="5"/>
  <c r="K489" i="5"/>
  <c r="K480" i="5"/>
  <c r="L480" i="5"/>
  <c r="L464" i="5"/>
  <c r="K464" i="5"/>
  <c r="L456" i="5"/>
  <c r="K456" i="5"/>
  <c r="L447" i="5"/>
  <c r="K447" i="5"/>
  <c r="L439" i="5"/>
  <c r="K439" i="5"/>
  <c r="L435" i="5"/>
  <c r="K435" i="5"/>
  <c r="K427" i="5"/>
  <c r="L427" i="5"/>
  <c r="L406" i="5"/>
  <c r="K406" i="5"/>
  <c r="L402" i="5"/>
  <c r="K402" i="5"/>
  <c r="L394" i="5"/>
  <c r="K394" i="5"/>
  <c r="K390" i="5"/>
  <c r="L390" i="5"/>
  <c r="L386" i="5"/>
  <c r="K386" i="5"/>
  <c r="L377" i="5"/>
  <c r="K377" i="5"/>
  <c r="L365" i="5"/>
  <c r="K365" i="5"/>
  <c r="L353" i="5"/>
  <c r="K353" i="5"/>
  <c r="L340" i="5"/>
  <c r="K340" i="5"/>
  <c r="L336" i="5"/>
  <c r="K336" i="5"/>
  <c r="K332" i="5"/>
  <c r="L332" i="5"/>
  <c r="K328" i="5"/>
  <c r="L328" i="5"/>
  <c r="L324" i="5"/>
  <c r="K324" i="5"/>
  <c r="L320" i="5"/>
  <c r="K320" i="5"/>
  <c r="K311" i="5"/>
  <c r="L311" i="5"/>
  <c r="L307" i="5"/>
  <c r="K307" i="5"/>
  <c r="K303" i="5"/>
  <c r="L303" i="5"/>
  <c r="L299" i="5"/>
  <c r="K299" i="5"/>
  <c r="L291" i="5"/>
  <c r="K291" i="5"/>
  <c r="L283" i="5"/>
  <c r="K283" i="5"/>
  <c r="L266" i="5"/>
  <c r="K266" i="5"/>
  <c r="L262" i="5"/>
  <c r="K262" i="5"/>
  <c r="K258" i="5"/>
  <c r="L258" i="5"/>
  <c r="L254" i="5"/>
  <c r="K254" i="5"/>
  <c r="L241" i="5"/>
  <c r="K241" i="5"/>
  <c r="L237" i="5"/>
  <c r="K237" i="5"/>
  <c r="L233" i="5"/>
  <c r="K233" i="5"/>
  <c r="K221" i="5"/>
  <c r="L221" i="5"/>
  <c r="L217" i="5"/>
  <c r="K217" i="5"/>
  <c r="L204" i="5"/>
  <c r="K204" i="5"/>
  <c r="K200" i="5"/>
  <c r="L200" i="5"/>
  <c r="L196" i="5"/>
  <c r="K196" i="5"/>
  <c r="K192" i="5"/>
  <c r="L192" i="5"/>
  <c r="L184" i="5"/>
  <c r="K184" i="5"/>
  <c r="L171" i="5"/>
  <c r="K171" i="5"/>
  <c r="L167" i="5"/>
  <c r="K167" i="5"/>
  <c r="K159" i="5"/>
  <c r="L159" i="5"/>
  <c r="L155" i="5"/>
  <c r="K155" i="5"/>
  <c r="L151" i="5"/>
  <c r="K151" i="5"/>
  <c r="K147" i="5"/>
  <c r="L147" i="5"/>
  <c r="L138" i="5"/>
  <c r="K138" i="5"/>
  <c r="L126" i="5"/>
  <c r="K126" i="5"/>
  <c r="L118" i="5"/>
  <c r="K118" i="5"/>
  <c r="L114" i="5"/>
  <c r="K114" i="5"/>
  <c r="K105" i="5"/>
  <c r="L105" i="5"/>
  <c r="L93" i="5"/>
  <c r="K93" i="5"/>
  <c r="L85" i="5"/>
  <c r="K85" i="5"/>
  <c r="K81" i="5"/>
  <c r="L81" i="5"/>
  <c r="L72" i="5"/>
  <c r="K72" i="5"/>
  <c r="L60" i="5"/>
  <c r="K60" i="5"/>
  <c r="L56" i="5"/>
  <c r="K56" i="5"/>
  <c r="L48" i="5"/>
  <c r="K48" i="5"/>
  <c r="L39" i="5"/>
  <c r="K39" i="5"/>
  <c r="L31" i="5"/>
  <c r="K31" i="5"/>
  <c r="L27" i="5"/>
  <c r="K27" i="5"/>
  <c r="L23" i="5"/>
  <c r="K23" i="5"/>
  <c r="K19" i="5"/>
  <c r="L19" i="5"/>
  <c r="S685" i="6"/>
  <c r="H685" i="6"/>
  <c r="J685" i="6"/>
  <c r="M685" i="6" s="1"/>
  <c r="S681" i="6"/>
  <c r="J681" i="6"/>
  <c r="M681" i="6" s="1"/>
  <c r="H681" i="6"/>
  <c r="J677" i="6"/>
  <c r="M677" i="6" s="1"/>
  <c r="S677" i="6"/>
  <c r="H677" i="6"/>
  <c r="S673" i="6"/>
  <c r="H673" i="6"/>
  <c r="J673" i="6"/>
  <c r="M673" i="6" s="1"/>
  <c r="S669" i="6"/>
  <c r="H669" i="6"/>
  <c r="J669" i="6"/>
  <c r="M669" i="6" s="1"/>
  <c r="S665" i="6"/>
  <c r="J665" i="6"/>
  <c r="M665" i="6" s="1"/>
  <c r="H665" i="6"/>
  <c r="S661" i="6"/>
  <c r="H661" i="6"/>
  <c r="J661" i="6"/>
  <c r="M661" i="6" s="1"/>
  <c r="H648" i="6"/>
  <c r="S648" i="6"/>
  <c r="J648" i="6"/>
  <c r="M648" i="6" s="1"/>
  <c r="H611" i="6"/>
  <c r="J611" i="6"/>
  <c r="M611" i="6" s="1"/>
  <c r="S611" i="6"/>
  <c r="S607" i="6"/>
  <c r="H607" i="6"/>
  <c r="J607" i="6"/>
  <c r="M607" i="6" s="1"/>
  <c r="S603" i="6"/>
  <c r="J603" i="6"/>
  <c r="M603" i="6" s="1"/>
  <c r="H603" i="6"/>
  <c r="H595" i="6"/>
  <c r="J595" i="6"/>
  <c r="M595" i="6" s="1"/>
  <c r="S595" i="6"/>
  <c r="S591" i="6"/>
  <c r="H591" i="6"/>
  <c r="J591" i="6"/>
  <c r="M591" i="6" s="1"/>
  <c r="S582" i="6"/>
  <c r="H582" i="6"/>
  <c r="J582" i="6"/>
  <c r="M582" i="6" s="1"/>
  <c r="S578" i="6"/>
  <c r="J578" i="6"/>
  <c r="M578" i="6" s="1"/>
  <c r="H578" i="6"/>
  <c r="S574" i="6"/>
  <c r="H574" i="6"/>
  <c r="J574" i="6"/>
  <c r="M574" i="6" s="1"/>
  <c r="S570" i="6"/>
  <c r="J570" i="6"/>
  <c r="M570" i="6" s="1"/>
  <c r="H570" i="6"/>
  <c r="S558" i="6"/>
  <c r="J558" i="6"/>
  <c r="M558" i="6" s="1"/>
  <c r="H558" i="6"/>
  <c r="S545" i="6"/>
  <c r="J545" i="6"/>
  <c r="M545" i="6" s="1"/>
  <c r="H545" i="6"/>
  <c r="S541" i="6"/>
  <c r="J541" i="6"/>
  <c r="M541" i="6" s="1"/>
  <c r="H541" i="6"/>
  <c r="S537" i="6"/>
  <c r="H537" i="6"/>
  <c r="J537" i="6"/>
  <c r="M537" i="6" s="1"/>
  <c r="S533" i="6"/>
  <c r="H533" i="6"/>
  <c r="J533" i="6"/>
  <c r="M533" i="6" s="1"/>
  <c r="H529" i="6"/>
  <c r="J529" i="6"/>
  <c r="M529" i="6" s="1"/>
  <c r="S529" i="6"/>
  <c r="S525" i="6"/>
  <c r="H525" i="6"/>
  <c r="J525" i="6"/>
  <c r="M525" i="6" s="1"/>
  <c r="S496" i="6"/>
  <c r="J496" i="6"/>
  <c r="M496" i="6" s="1"/>
  <c r="H496" i="6"/>
  <c r="S488" i="6"/>
  <c r="J488" i="6"/>
  <c r="M488" i="6" s="1"/>
  <c r="H488" i="6"/>
  <c r="S471" i="6"/>
  <c r="H471" i="6"/>
  <c r="J471" i="6"/>
  <c r="M471" i="6" s="1"/>
  <c r="S467" i="6"/>
  <c r="J467" i="6"/>
  <c r="M467" i="6" s="1"/>
  <c r="H467" i="6"/>
  <c r="S463" i="6"/>
  <c r="H463" i="6"/>
  <c r="J463" i="6"/>
  <c r="M463" i="6" s="1"/>
  <c r="J459" i="6"/>
  <c r="M459" i="6" s="1"/>
  <c r="H459" i="6"/>
  <c r="S459" i="6"/>
  <c r="J455" i="6"/>
  <c r="M455" i="6" s="1"/>
  <c r="S455" i="6"/>
  <c r="H455" i="6"/>
  <c r="S446" i="6"/>
  <c r="H446" i="6"/>
  <c r="J446" i="6"/>
  <c r="M446" i="6" s="1"/>
  <c r="S434" i="6"/>
  <c r="J434" i="6"/>
  <c r="M434" i="6" s="1"/>
  <c r="H434" i="6"/>
  <c r="S426" i="6"/>
  <c r="H426" i="6"/>
  <c r="J426" i="6"/>
  <c r="M426" i="6" s="1"/>
  <c r="S294" i="6"/>
  <c r="H294" i="6"/>
  <c r="J294" i="6"/>
  <c r="M294" i="6" s="1"/>
  <c r="S290" i="6"/>
  <c r="J290" i="6"/>
  <c r="M290" i="6" s="1"/>
  <c r="H290" i="6"/>
  <c r="J286" i="6"/>
  <c r="M286" i="6" s="1"/>
  <c r="H286" i="6"/>
  <c r="S286" i="6"/>
  <c r="S277" i="6"/>
  <c r="H277" i="6"/>
  <c r="J277" i="6"/>
  <c r="M277" i="6" s="1"/>
  <c r="S269" i="6"/>
  <c r="J269" i="6"/>
  <c r="M269" i="6" s="1"/>
  <c r="H269" i="6"/>
  <c r="H257" i="6"/>
  <c r="S257" i="6"/>
  <c r="J257" i="6"/>
  <c r="M257" i="6" s="1"/>
  <c r="S249" i="6"/>
  <c r="H249" i="6"/>
  <c r="J249" i="6"/>
  <c r="M249" i="6" s="1"/>
  <c r="S240" i="6"/>
  <c r="H240" i="6"/>
  <c r="J240" i="6"/>
  <c r="M240" i="6" s="1"/>
  <c r="S236" i="6"/>
  <c r="J236" i="6"/>
  <c r="M236" i="6" s="1"/>
  <c r="H236" i="6"/>
  <c r="H232" i="6"/>
  <c r="S232" i="6"/>
  <c r="J232" i="6"/>
  <c r="M232" i="6" s="1"/>
  <c r="S228" i="6"/>
  <c r="J228" i="6"/>
  <c r="M228" i="6" s="1"/>
  <c r="H228" i="6"/>
  <c r="S224" i="6"/>
  <c r="H224" i="6"/>
  <c r="J224" i="6"/>
  <c r="M224" i="6" s="1"/>
  <c r="S220" i="6"/>
  <c r="H220" i="6"/>
  <c r="J220" i="6"/>
  <c r="M220" i="6" s="1"/>
  <c r="S216" i="6"/>
  <c r="J216" i="6"/>
  <c r="M216" i="6" s="1"/>
  <c r="H216" i="6"/>
  <c r="S207" i="6"/>
  <c r="H207" i="6"/>
  <c r="J207" i="6"/>
  <c r="M207" i="6" s="1"/>
  <c r="S203" i="6"/>
  <c r="J203" i="6"/>
  <c r="M203" i="6" s="1"/>
  <c r="H203" i="6"/>
  <c r="S183" i="6"/>
  <c r="J183" i="6"/>
  <c r="M183" i="6" s="1"/>
  <c r="H183" i="6"/>
  <c r="S158" i="6"/>
  <c r="H158" i="6"/>
  <c r="J158" i="6"/>
  <c r="M158" i="6" s="1"/>
  <c r="H16" i="3"/>
  <c r="S16" i="3"/>
  <c r="H682" i="5"/>
  <c r="S682" i="5"/>
  <c r="H678" i="5"/>
  <c r="S678" i="5"/>
  <c r="H674" i="5"/>
  <c r="S674" i="5"/>
  <c r="H670" i="5"/>
  <c r="S670" i="5"/>
  <c r="H666" i="5"/>
  <c r="S666" i="5"/>
  <c r="H662" i="5"/>
  <c r="S662" i="5"/>
  <c r="H658" i="5"/>
  <c r="S658" i="5"/>
  <c r="H649" i="5"/>
  <c r="S649" i="5"/>
  <c r="H645" i="5"/>
  <c r="S645" i="5"/>
  <c r="H641" i="5"/>
  <c r="S641" i="5"/>
  <c r="H637" i="5"/>
  <c r="S637" i="5"/>
  <c r="H633" i="5"/>
  <c r="S633" i="5"/>
  <c r="H629" i="5"/>
  <c r="S629" i="5"/>
  <c r="H625" i="5"/>
  <c r="S625" i="5"/>
  <c r="H616" i="5"/>
  <c r="S616" i="5"/>
  <c r="H612" i="5"/>
  <c r="S612" i="5"/>
  <c r="H608" i="5"/>
  <c r="S608" i="5"/>
  <c r="H604" i="5"/>
  <c r="S604" i="5"/>
  <c r="H600" i="5"/>
  <c r="S600" i="5"/>
  <c r="H596" i="5"/>
  <c r="S596" i="5"/>
  <c r="H592" i="5"/>
  <c r="S592" i="5"/>
  <c r="H583" i="5"/>
  <c r="S583" i="5"/>
  <c r="H579" i="5"/>
  <c r="S579" i="5"/>
  <c r="H575" i="5"/>
  <c r="S575" i="5"/>
  <c r="H571" i="5"/>
  <c r="S571" i="5"/>
  <c r="H567" i="5"/>
  <c r="S567" i="5"/>
  <c r="H563" i="5"/>
  <c r="S563" i="5"/>
  <c r="H559" i="5"/>
  <c r="S559" i="5"/>
  <c r="H555" i="5"/>
  <c r="S555" i="5"/>
  <c r="H546" i="5"/>
  <c r="S546" i="5"/>
  <c r="H542" i="5"/>
  <c r="S542" i="5"/>
  <c r="H538" i="5"/>
  <c r="S538" i="5"/>
  <c r="H534" i="5"/>
  <c r="S534" i="5"/>
  <c r="H530" i="5"/>
  <c r="S530" i="5"/>
  <c r="H526" i="5"/>
  <c r="S526" i="5"/>
  <c r="H522" i="5"/>
  <c r="S522" i="5"/>
  <c r="H513" i="5"/>
  <c r="S513" i="5"/>
  <c r="H509" i="5"/>
  <c r="S509" i="5"/>
  <c r="H505" i="5"/>
  <c r="S505" i="5"/>
  <c r="H501" i="5"/>
  <c r="S501" i="5"/>
  <c r="H497" i="5"/>
  <c r="S497" i="5"/>
  <c r="H493" i="5"/>
  <c r="S493" i="5"/>
  <c r="H489" i="5"/>
  <c r="S489" i="5"/>
  <c r="H480" i="5"/>
  <c r="S480" i="5"/>
  <c r="H476" i="5"/>
  <c r="S476" i="5"/>
  <c r="H472" i="5"/>
  <c r="S472" i="5"/>
  <c r="H468" i="5"/>
  <c r="S468" i="5"/>
  <c r="H464" i="5"/>
  <c r="S464" i="5"/>
  <c r="H460" i="5"/>
  <c r="S460" i="5"/>
  <c r="H456" i="5"/>
  <c r="S456" i="5"/>
  <c r="H447" i="5"/>
  <c r="S447" i="5"/>
  <c r="H443" i="5"/>
  <c r="S443" i="5"/>
  <c r="H439" i="5"/>
  <c r="S439" i="5"/>
  <c r="H435" i="5"/>
  <c r="S435" i="5"/>
  <c r="H431" i="5"/>
  <c r="S431" i="5"/>
  <c r="H427" i="5"/>
  <c r="S427" i="5"/>
  <c r="H423" i="5"/>
  <c r="S423" i="5"/>
  <c r="H419" i="5"/>
  <c r="S419" i="5"/>
  <c r="H410" i="5"/>
  <c r="S410" i="5"/>
  <c r="H406" i="5"/>
  <c r="S406" i="5"/>
  <c r="H402" i="5"/>
  <c r="S402" i="5"/>
  <c r="H398" i="5"/>
  <c r="S398" i="5"/>
  <c r="H394" i="5"/>
  <c r="S394" i="5"/>
  <c r="H390" i="5"/>
  <c r="S390" i="5"/>
  <c r="H386" i="5"/>
  <c r="S386" i="5"/>
  <c r="H377" i="5"/>
  <c r="S377" i="5"/>
  <c r="H373" i="5"/>
  <c r="S373" i="5"/>
  <c r="H369" i="5"/>
  <c r="S369" i="5"/>
  <c r="H365" i="5"/>
  <c r="S365" i="5"/>
  <c r="H361" i="5"/>
  <c r="S361" i="5"/>
  <c r="H357" i="5"/>
  <c r="S357" i="5"/>
  <c r="H353" i="5"/>
  <c r="S353" i="5"/>
  <c r="H344" i="5"/>
  <c r="S344" i="5"/>
  <c r="H340" i="5"/>
  <c r="S340" i="5"/>
  <c r="H336" i="5"/>
  <c r="S336" i="5"/>
  <c r="H332" i="5"/>
  <c r="S332" i="5"/>
  <c r="H328" i="5"/>
  <c r="S328" i="5"/>
  <c r="H324" i="5"/>
  <c r="S324" i="5"/>
  <c r="H320" i="5"/>
  <c r="S320" i="5"/>
  <c r="H311" i="5"/>
  <c r="S311" i="5"/>
  <c r="H307" i="5"/>
  <c r="S307" i="5"/>
  <c r="H303" i="5"/>
  <c r="S303" i="5"/>
  <c r="H299" i="5"/>
  <c r="S299" i="5"/>
  <c r="H295" i="5"/>
  <c r="S295" i="5"/>
  <c r="H291" i="5"/>
  <c r="S291" i="5"/>
  <c r="H287" i="5"/>
  <c r="S287" i="5"/>
  <c r="H283" i="5"/>
  <c r="S283" i="5"/>
  <c r="H274" i="5"/>
  <c r="S274" i="5"/>
  <c r="H270" i="5"/>
  <c r="S270" i="5"/>
  <c r="H266" i="5"/>
  <c r="S266" i="5"/>
  <c r="H262" i="5"/>
  <c r="S262" i="5"/>
  <c r="H258" i="5"/>
  <c r="S258" i="5"/>
  <c r="H254" i="5"/>
  <c r="S254" i="5"/>
  <c r="H250" i="5"/>
  <c r="S250" i="5"/>
  <c r="H241" i="5"/>
  <c r="S241" i="5"/>
  <c r="H237" i="5"/>
  <c r="S237" i="5"/>
  <c r="H233" i="5"/>
  <c r="S233" i="5"/>
  <c r="H229" i="5"/>
  <c r="S229" i="5"/>
  <c r="H225" i="5"/>
  <c r="S225" i="5"/>
  <c r="H221" i="5"/>
  <c r="S221" i="5"/>
  <c r="H217" i="5"/>
  <c r="S217" i="5"/>
  <c r="H208" i="5"/>
  <c r="S208" i="5"/>
  <c r="H204" i="5"/>
  <c r="S204" i="5"/>
  <c r="H200" i="5"/>
  <c r="S200" i="5"/>
  <c r="H196" i="5"/>
  <c r="S196" i="5"/>
  <c r="H192" i="5"/>
  <c r="S192" i="5"/>
  <c r="H188" i="5"/>
  <c r="S188" i="5"/>
  <c r="H184" i="5"/>
  <c r="S184" i="5"/>
  <c r="H175" i="5"/>
  <c r="S175" i="5"/>
  <c r="H171" i="5"/>
  <c r="S171" i="5"/>
  <c r="H167" i="5"/>
  <c r="S167" i="5"/>
  <c r="H163" i="5"/>
  <c r="S163" i="5"/>
  <c r="H159" i="5"/>
  <c r="S159" i="5"/>
  <c r="H155" i="5"/>
  <c r="S155" i="5"/>
  <c r="H151" i="5"/>
  <c r="S151" i="5"/>
  <c r="H147" i="5"/>
  <c r="S147" i="5"/>
  <c r="H138" i="5"/>
  <c r="S138" i="5"/>
  <c r="H134" i="5"/>
  <c r="S134" i="5"/>
  <c r="H130" i="5"/>
  <c r="S130" i="5"/>
  <c r="H126" i="5"/>
  <c r="S126" i="5"/>
  <c r="H122" i="5"/>
  <c r="S122" i="5"/>
  <c r="H118" i="5"/>
  <c r="S118" i="5"/>
  <c r="H114" i="5"/>
  <c r="S114" i="5"/>
  <c r="H105" i="5"/>
  <c r="S105" i="5"/>
  <c r="H101" i="5"/>
  <c r="S101" i="5"/>
  <c r="H97" i="5"/>
  <c r="S97" i="5"/>
  <c r="H93" i="5"/>
  <c r="S93" i="5"/>
  <c r="H89" i="5"/>
  <c r="S89" i="5"/>
  <c r="H85" i="5"/>
  <c r="S85" i="5"/>
  <c r="H81" i="5"/>
  <c r="S81" i="5"/>
  <c r="H72" i="5"/>
  <c r="S72" i="5"/>
  <c r="H68" i="5"/>
  <c r="S68" i="5"/>
  <c r="H64" i="5"/>
  <c r="S64" i="5"/>
  <c r="H60" i="5"/>
  <c r="S60" i="5"/>
  <c r="H56" i="5"/>
  <c r="S56" i="5"/>
  <c r="H52" i="5"/>
  <c r="S52" i="5"/>
  <c r="H48" i="5"/>
  <c r="S48" i="5"/>
  <c r="H39" i="5"/>
  <c r="S39" i="5"/>
  <c r="H35" i="5"/>
  <c r="S35" i="5"/>
  <c r="H31" i="5"/>
  <c r="S31" i="5"/>
  <c r="H27" i="5"/>
  <c r="S27" i="5"/>
  <c r="H23" i="5"/>
  <c r="S23" i="5"/>
  <c r="H19" i="5"/>
  <c r="S19" i="5"/>
  <c r="L683" i="4"/>
  <c r="K683" i="4"/>
  <c r="L679" i="4"/>
  <c r="K679" i="4"/>
  <c r="L675" i="4"/>
  <c r="K675" i="4"/>
  <c r="K671" i="4"/>
  <c r="L671" i="4"/>
  <c r="L667" i="4"/>
  <c r="K667" i="4"/>
  <c r="L663" i="4"/>
  <c r="K663" i="4"/>
  <c r="L659" i="4"/>
  <c r="K659" i="4"/>
  <c r="K650" i="4"/>
  <c r="L650" i="4"/>
  <c r="L646" i="4"/>
  <c r="K646" i="4"/>
  <c r="K642" i="4"/>
  <c r="L642" i="4"/>
  <c r="L638" i="4"/>
  <c r="K638" i="4"/>
  <c r="L634" i="4"/>
  <c r="K634" i="4"/>
  <c r="L630" i="4"/>
  <c r="K630" i="4"/>
  <c r="L626" i="4"/>
  <c r="K626" i="4"/>
  <c r="L617" i="4"/>
  <c r="K617" i="4"/>
  <c r="K613" i="4"/>
  <c r="L613" i="4"/>
  <c r="L609" i="4"/>
  <c r="K609" i="4"/>
  <c r="L605" i="4"/>
  <c r="K605" i="4"/>
  <c r="L601" i="4"/>
  <c r="K601" i="4"/>
  <c r="K597" i="4"/>
  <c r="L597" i="4"/>
  <c r="L593" i="4"/>
  <c r="K593" i="4"/>
  <c r="K589" i="4"/>
  <c r="L589" i="4"/>
  <c r="L580" i="4"/>
  <c r="K580" i="4"/>
  <c r="L576" i="4"/>
  <c r="K576" i="4"/>
  <c r="L572" i="4"/>
  <c r="K572" i="4"/>
  <c r="L568" i="4"/>
  <c r="K568" i="4"/>
  <c r="L564" i="4"/>
  <c r="K564" i="4"/>
  <c r="K560" i="4"/>
  <c r="L560" i="4"/>
  <c r="L556" i="4"/>
  <c r="K556" i="4"/>
  <c r="L547" i="4"/>
  <c r="K547" i="4"/>
  <c r="L543" i="4"/>
  <c r="K543" i="4"/>
  <c r="K539" i="4"/>
  <c r="L539" i="4"/>
  <c r="L535" i="4"/>
  <c r="K535" i="4"/>
  <c r="K531" i="4"/>
  <c r="L531" i="4"/>
  <c r="K527" i="4"/>
  <c r="L527" i="4"/>
  <c r="L523" i="4"/>
  <c r="K523" i="4"/>
  <c r="L514" i="4"/>
  <c r="K514" i="4"/>
  <c r="L510" i="4"/>
  <c r="K510" i="4"/>
  <c r="L506" i="4"/>
  <c r="K506" i="4"/>
  <c r="K502" i="4"/>
  <c r="L502" i="4"/>
  <c r="L498" i="4"/>
  <c r="K498" i="4"/>
  <c r="L494" i="4"/>
  <c r="K494" i="4"/>
  <c r="L490" i="4"/>
  <c r="K490" i="4"/>
  <c r="K481" i="4"/>
  <c r="L481" i="4"/>
  <c r="L477" i="4"/>
  <c r="K477" i="4"/>
  <c r="K473" i="4"/>
  <c r="L473" i="4"/>
  <c r="L469" i="4"/>
  <c r="K469" i="4"/>
  <c r="L465" i="4"/>
  <c r="K465" i="4"/>
  <c r="L461" i="4"/>
  <c r="K461" i="4"/>
  <c r="L457" i="4"/>
  <c r="K457" i="4"/>
  <c r="L453" i="4"/>
  <c r="K453" i="4"/>
  <c r="K444" i="4"/>
  <c r="L444" i="4"/>
  <c r="L440" i="4"/>
  <c r="K440" i="4"/>
  <c r="L436" i="4"/>
  <c r="K436" i="4"/>
  <c r="L432" i="4"/>
  <c r="K432" i="4"/>
  <c r="K428" i="4"/>
  <c r="L428" i="4"/>
  <c r="L424" i="4"/>
  <c r="K424" i="4"/>
  <c r="K420" i="4"/>
  <c r="L420" i="4"/>
  <c r="L411" i="4"/>
  <c r="K411" i="4"/>
  <c r="L407" i="4"/>
  <c r="K407" i="4"/>
  <c r="L403" i="4"/>
  <c r="K403" i="4"/>
  <c r="L399" i="4"/>
  <c r="K399" i="4"/>
  <c r="L395" i="4"/>
  <c r="K395" i="4"/>
  <c r="K391" i="4"/>
  <c r="L391" i="4"/>
  <c r="L387" i="4"/>
  <c r="K387" i="4"/>
  <c r="L378" i="4"/>
  <c r="K378" i="4"/>
  <c r="L374" i="4"/>
  <c r="K374" i="4"/>
  <c r="K370" i="4"/>
  <c r="L370" i="4"/>
  <c r="L366" i="4"/>
  <c r="K366" i="4"/>
  <c r="K362" i="4"/>
  <c r="L362" i="4"/>
  <c r="K358" i="4"/>
  <c r="L358" i="4"/>
  <c r="L354" i="4"/>
  <c r="K354" i="4"/>
  <c r="L345" i="4"/>
  <c r="K345" i="4"/>
  <c r="L341" i="4"/>
  <c r="K341" i="4"/>
  <c r="L337" i="4"/>
  <c r="K337" i="4"/>
  <c r="K333" i="4"/>
  <c r="L333" i="4"/>
  <c r="L329" i="4"/>
  <c r="K329" i="4"/>
  <c r="L325" i="4"/>
  <c r="K325" i="4"/>
  <c r="L321" i="4"/>
  <c r="K321" i="4"/>
  <c r="K317" i="4"/>
  <c r="L317" i="4"/>
  <c r="L308" i="4"/>
  <c r="K308" i="4"/>
  <c r="K304" i="4"/>
  <c r="L304" i="4"/>
  <c r="L300" i="4"/>
  <c r="K300" i="4"/>
  <c r="L296" i="4"/>
  <c r="K296" i="4"/>
  <c r="L292" i="4"/>
  <c r="K292" i="4"/>
  <c r="L288" i="4"/>
  <c r="K288" i="4"/>
  <c r="L284" i="4"/>
  <c r="K284" i="4"/>
  <c r="K275" i="4"/>
  <c r="L275" i="4"/>
  <c r="L271" i="4"/>
  <c r="K271" i="4"/>
  <c r="L267" i="4"/>
  <c r="K267" i="4"/>
  <c r="L263" i="4"/>
  <c r="K263" i="4"/>
  <c r="K259" i="4"/>
  <c r="L259" i="4"/>
  <c r="L255" i="4"/>
  <c r="K255" i="4"/>
  <c r="K251" i="4"/>
  <c r="L251" i="4"/>
  <c r="L242" i="4"/>
  <c r="K242" i="4"/>
  <c r="L238" i="4"/>
  <c r="K238" i="4"/>
  <c r="L234" i="4"/>
  <c r="K234" i="4"/>
  <c r="L230" i="4"/>
  <c r="K230" i="4"/>
  <c r="L226" i="4"/>
  <c r="K226" i="4"/>
  <c r="K222" i="4"/>
  <c r="L222" i="4"/>
  <c r="L218" i="4"/>
  <c r="K218" i="4"/>
  <c r="L209" i="4"/>
  <c r="K209" i="4"/>
  <c r="L205" i="4"/>
  <c r="K205" i="4"/>
  <c r="K201" i="4"/>
  <c r="L201" i="4"/>
  <c r="L197" i="4"/>
  <c r="K197" i="4"/>
  <c r="K193" i="4"/>
  <c r="L193" i="4"/>
  <c r="K189" i="4"/>
  <c r="L189" i="4"/>
  <c r="L185" i="4"/>
  <c r="K185" i="4"/>
  <c r="L181" i="4"/>
  <c r="K181" i="4"/>
  <c r="L172" i="4"/>
  <c r="K172" i="4"/>
  <c r="L168" i="4"/>
  <c r="K168" i="4"/>
  <c r="K164" i="4"/>
  <c r="L164" i="4"/>
  <c r="L160" i="4"/>
  <c r="K160" i="4"/>
  <c r="L156" i="4"/>
  <c r="K156" i="4"/>
  <c r="L152" i="4"/>
  <c r="K152" i="4"/>
  <c r="K148" i="4"/>
  <c r="L148" i="4"/>
  <c r="L139" i="4"/>
  <c r="K139" i="4"/>
  <c r="K135" i="4"/>
  <c r="L135" i="4"/>
  <c r="L131" i="4"/>
  <c r="K131" i="4"/>
  <c r="L127" i="4"/>
  <c r="K127" i="4"/>
  <c r="L123" i="4"/>
  <c r="K123" i="4"/>
  <c r="L119" i="4"/>
  <c r="K119" i="4"/>
  <c r="L115" i="4"/>
  <c r="K115" i="4"/>
  <c r="K106" i="4"/>
  <c r="L106" i="4"/>
  <c r="L102" i="4"/>
  <c r="K102" i="4"/>
  <c r="L98" i="4"/>
  <c r="K98" i="4"/>
  <c r="L94" i="4"/>
  <c r="K94" i="4"/>
  <c r="K90" i="4"/>
  <c r="L90" i="4"/>
  <c r="L86" i="4"/>
  <c r="K86" i="4"/>
  <c r="K82" i="4"/>
  <c r="L82" i="4"/>
  <c r="L73" i="4"/>
  <c r="K73" i="4"/>
  <c r="L69" i="4"/>
  <c r="K69" i="4"/>
  <c r="L65" i="4"/>
  <c r="K65" i="4"/>
  <c r="L61" i="4"/>
  <c r="K61" i="4"/>
  <c r="L57" i="4"/>
  <c r="K57" i="4"/>
  <c r="K53" i="4"/>
  <c r="L53" i="4"/>
  <c r="L49" i="4"/>
  <c r="K49" i="4"/>
  <c r="L45" i="4"/>
  <c r="K45" i="4"/>
  <c r="L36" i="4"/>
  <c r="K36" i="4"/>
  <c r="L32" i="4"/>
  <c r="K32" i="4"/>
  <c r="L28" i="4"/>
  <c r="K28" i="4"/>
  <c r="L24" i="4"/>
  <c r="K24" i="4"/>
  <c r="L20" i="4"/>
  <c r="K20" i="4"/>
  <c r="S106" i="4"/>
  <c r="S106" i="5"/>
  <c r="J106" i="6"/>
  <c r="M106" i="6" s="1"/>
  <c r="H106" i="6"/>
  <c r="S106" i="6"/>
  <c r="S106" i="3"/>
  <c r="S14" i="5"/>
  <c r="K13" i="4"/>
  <c r="L13" i="4"/>
  <c r="S14" i="3"/>
  <c r="L13" i="5"/>
  <c r="K13" i="5"/>
  <c r="L14" i="4"/>
  <c r="K14" i="4"/>
  <c r="S13" i="4"/>
  <c r="S14" i="6"/>
  <c r="H14" i="6"/>
  <c r="L13" i="3"/>
  <c r="K13" i="3"/>
  <c r="L14" i="5"/>
  <c r="K14" i="5"/>
  <c r="S13" i="5"/>
  <c r="L12" i="4"/>
  <c r="K12" i="4"/>
  <c r="S12" i="6"/>
  <c r="M12" i="6"/>
  <c r="H12" i="6"/>
  <c r="K14" i="3"/>
  <c r="L14" i="3"/>
  <c r="S13" i="3"/>
  <c r="L12" i="5"/>
  <c r="K12" i="5"/>
  <c r="S14" i="4"/>
  <c r="H13" i="6"/>
  <c r="K13" i="6"/>
  <c r="L13" i="6"/>
  <c r="M13" i="6"/>
  <c r="K12" i="3"/>
  <c r="L12" i="3"/>
  <c r="O414" i="6"/>
  <c r="O278" i="6"/>
  <c r="O244" i="6"/>
  <c r="O142" i="6"/>
  <c r="O584" i="6"/>
  <c r="N142" i="4"/>
  <c r="O652" i="6"/>
  <c r="O618" i="6"/>
  <c r="O516" i="6"/>
  <c r="O482" i="6"/>
  <c r="O312" i="6"/>
  <c r="O108" i="6"/>
  <c r="O686" i="6"/>
  <c r="O550" i="6"/>
  <c r="O448" i="6"/>
  <c r="O380" i="6"/>
  <c r="O346" i="6"/>
  <c r="O210" i="6"/>
  <c r="O176" i="6"/>
  <c r="O74" i="6"/>
  <c r="N346" i="6"/>
  <c r="N584" i="3"/>
  <c r="N448" i="3"/>
  <c r="N584" i="6"/>
  <c r="N652" i="6"/>
  <c r="N686" i="6"/>
  <c r="N176" i="6"/>
  <c r="N516" i="3"/>
  <c r="N516" i="5"/>
  <c r="N244" i="5"/>
  <c r="N108" i="5"/>
  <c r="N618" i="6"/>
  <c r="N482" i="6"/>
  <c r="N278" i="6"/>
  <c r="N244" i="6"/>
  <c r="N652" i="3"/>
  <c r="N108" i="3"/>
  <c r="N652" i="5"/>
  <c r="N618" i="5"/>
  <c r="N142" i="6"/>
  <c r="N108" i="6"/>
  <c r="N74" i="6"/>
  <c r="N686" i="3"/>
  <c r="N618" i="3"/>
  <c r="N550" i="3"/>
  <c r="N482" i="3"/>
  <c r="N380" i="3"/>
  <c r="N142" i="3"/>
  <c r="N380" i="5"/>
  <c r="N414" i="6"/>
  <c r="N380" i="6"/>
  <c r="N550" i="6"/>
  <c r="N516" i="6"/>
  <c r="N448" i="6"/>
  <c r="N312" i="6"/>
  <c r="N74" i="3"/>
  <c r="N482" i="5"/>
  <c r="N346" i="5"/>
  <c r="N346" i="3"/>
  <c r="N244" i="3"/>
  <c r="N176" i="3"/>
  <c r="N686" i="5"/>
  <c r="N584" i="5"/>
  <c r="N176" i="5"/>
  <c r="N414" i="3"/>
  <c r="N312" i="3"/>
  <c r="N278" i="3"/>
  <c r="N550" i="5"/>
  <c r="N414" i="5"/>
  <c r="N312" i="5"/>
  <c r="N74" i="5"/>
  <c r="N686" i="4"/>
  <c r="N584" i="4"/>
  <c r="N618" i="4"/>
  <c r="N448" i="5"/>
  <c r="N278" i="5"/>
  <c r="N142" i="5"/>
  <c r="N346" i="4"/>
  <c r="N652" i="4"/>
  <c r="N550" i="4"/>
  <c r="N516" i="4"/>
  <c r="N482" i="4"/>
  <c r="N448" i="4"/>
  <c r="N414" i="4"/>
  <c r="N312" i="4"/>
  <c r="N176" i="4"/>
  <c r="N244" i="4"/>
  <c r="N108" i="4"/>
  <c r="N380" i="4"/>
  <c r="N278" i="4"/>
  <c r="N74" i="4"/>
  <c r="N210" i="5"/>
  <c r="N210" i="6"/>
  <c r="N210" i="4"/>
  <c r="N210" i="3"/>
  <c r="M14" i="6" l="1"/>
  <c r="L21" i="6"/>
  <c r="K21" i="6"/>
  <c r="L22" i="6"/>
  <c r="K22" i="6"/>
  <c r="L19" i="6"/>
  <c r="K19" i="6"/>
  <c r="K20" i="6"/>
  <c r="L20" i="6"/>
  <c r="L18" i="6"/>
  <c r="K18" i="6"/>
  <c r="K17" i="6"/>
  <c r="L17" i="6"/>
  <c r="K16" i="6"/>
  <c r="L16" i="6"/>
  <c r="K15" i="6"/>
  <c r="L15" i="6"/>
  <c r="K14" i="6"/>
  <c r="L14" i="6"/>
  <c r="L12" i="6"/>
  <c r="K12" i="6"/>
  <c r="K74" i="5"/>
  <c r="K74" i="4"/>
  <c r="K108" i="5"/>
  <c r="K210" i="5"/>
  <c r="K516" i="5"/>
  <c r="K550" i="5"/>
  <c r="K618" i="3"/>
  <c r="K414" i="4"/>
  <c r="K346" i="5"/>
  <c r="K380" i="5"/>
  <c r="K176" i="5"/>
  <c r="K482" i="4"/>
  <c r="K142" i="5"/>
  <c r="K652" i="3"/>
  <c r="K448" i="4"/>
  <c r="K278" i="3"/>
  <c r="K244" i="3"/>
  <c r="K414" i="3"/>
  <c r="K244" i="5"/>
  <c r="K482" i="5"/>
  <c r="K312" i="5"/>
  <c r="K278" i="4"/>
  <c r="K346" i="4"/>
  <c r="K686" i="4"/>
  <c r="K686" i="3"/>
  <c r="K686" i="5"/>
  <c r="K244" i="4"/>
  <c r="K346" i="3"/>
  <c r="K482" i="3"/>
  <c r="K550" i="4"/>
  <c r="K550" i="3"/>
  <c r="K176" i="4"/>
  <c r="K448" i="5"/>
  <c r="K516" i="3"/>
  <c r="K618" i="5"/>
  <c r="K312" i="3"/>
  <c r="K380" i="4"/>
  <c r="K516" i="4"/>
  <c r="K414" i="5"/>
  <c r="K312" i="4"/>
  <c r="K142" i="3"/>
  <c r="K108" i="3"/>
  <c r="K210" i="3"/>
  <c r="K584" i="5"/>
  <c r="K108" i="4"/>
  <c r="K652" i="5"/>
  <c r="K142" i="4"/>
  <c r="K74" i="3"/>
  <c r="K584" i="3"/>
  <c r="K278" i="5"/>
  <c r="K652" i="4"/>
  <c r="K584" i="4"/>
  <c r="K618" i="4"/>
  <c r="K448" i="3"/>
  <c r="K176" i="3"/>
  <c r="K380" i="3"/>
  <c r="K550" i="6"/>
  <c r="K618" i="6"/>
  <c r="K210" i="4"/>
  <c r="K448" i="6"/>
  <c r="K482" i="6"/>
  <c r="K278" i="6"/>
  <c r="K516" i="6"/>
  <c r="K312" i="6"/>
  <c r="K380" i="6"/>
  <c r="K652" i="6"/>
  <c r="K686" i="6"/>
  <c r="K584" i="6"/>
  <c r="K176" i="6"/>
  <c r="K346" i="6"/>
  <c r="K210" i="6"/>
  <c r="K414" i="6"/>
  <c r="K244" i="6"/>
  <c r="D8" i="3"/>
  <c r="A658" i="2"/>
  <c r="B658" i="2"/>
  <c r="C658" i="2"/>
  <c r="D658" i="2"/>
  <c r="A659" i="2"/>
  <c r="B659" i="2"/>
  <c r="C659" i="2"/>
  <c r="D659" i="2"/>
  <c r="A660" i="2"/>
  <c r="B660" i="2"/>
  <c r="C660" i="2"/>
  <c r="D660" i="2"/>
  <c r="A661" i="2"/>
  <c r="B661" i="2"/>
  <c r="C661" i="2"/>
  <c r="D661" i="2"/>
  <c r="A662" i="2"/>
  <c r="B662" i="2"/>
  <c r="C662" i="2"/>
  <c r="D662" i="2"/>
  <c r="A663" i="2"/>
  <c r="B663" i="2"/>
  <c r="C663" i="2"/>
  <c r="D663" i="2"/>
  <c r="A664" i="2"/>
  <c r="B664" i="2"/>
  <c r="C664" i="2"/>
  <c r="D664" i="2"/>
  <c r="A665" i="2"/>
  <c r="B665" i="2"/>
  <c r="C665" i="2"/>
  <c r="D665" i="2"/>
  <c r="A666" i="2"/>
  <c r="B666" i="2"/>
  <c r="C666" i="2"/>
  <c r="D666" i="2"/>
  <c r="A667" i="2"/>
  <c r="B667" i="2"/>
  <c r="C667" i="2"/>
  <c r="D667" i="2"/>
  <c r="A668" i="2"/>
  <c r="B668" i="2"/>
  <c r="C668" i="2"/>
  <c r="D668" i="2"/>
  <c r="A669" i="2"/>
  <c r="B669" i="2"/>
  <c r="C669" i="2"/>
  <c r="D669" i="2"/>
  <c r="A670" i="2"/>
  <c r="B670" i="2"/>
  <c r="C670" i="2"/>
  <c r="D670" i="2"/>
  <c r="A671" i="2"/>
  <c r="B671" i="2"/>
  <c r="C671" i="2"/>
  <c r="D671" i="2"/>
  <c r="A672" i="2"/>
  <c r="B672" i="2"/>
  <c r="C672" i="2"/>
  <c r="D672" i="2"/>
  <c r="A673" i="2"/>
  <c r="B673" i="2"/>
  <c r="C673" i="2"/>
  <c r="D673" i="2"/>
  <c r="A674" i="2"/>
  <c r="B674" i="2"/>
  <c r="C674" i="2"/>
  <c r="D674" i="2"/>
  <c r="A675" i="2"/>
  <c r="B675" i="2"/>
  <c r="C675" i="2"/>
  <c r="D675" i="2"/>
  <c r="A676" i="2"/>
  <c r="B676" i="2"/>
  <c r="C676" i="2"/>
  <c r="D676" i="2"/>
  <c r="A677" i="2"/>
  <c r="B677" i="2"/>
  <c r="C677" i="2"/>
  <c r="D677" i="2"/>
  <c r="A678" i="2"/>
  <c r="B678" i="2"/>
  <c r="C678" i="2"/>
  <c r="D678" i="2"/>
  <c r="A679" i="2"/>
  <c r="B679" i="2"/>
  <c r="C679" i="2"/>
  <c r="D679" i="2"/>
  <c r="A680" i="2"/>
  <c r="B680" i="2"/>
  <c r="C680" i="2"/>
  <c r="D680" i="2"/>
  <c r="A681" i="2"/>
  <c r="B681" i="2"/>
  <c r="C681" i="2"/>
  <c r="D681" i="2"/>
  <c r="A682" i="2"/>
  <c r="B682" i="2"/>
  <c r="C682" i="2"/>
  <c r="D682" i="2"/>
  <c r="A683" i="2"/>
  <c r="B683" i="2"/>
  <c r="C683" i="2"/>
  <c r="D683" i="2"/>
  <c r="A684" i="2"/>
  <c r="B684" i="2"/>
  <c r="C684" i="2"/>
  <c r="D684" i="2"/>
  <c r="A685" i="2"/>
  <c r="B685" i="2"/>
  <c r="C685" i="2"/>
  <c r="D685" i="2"/>
  <c r="A657" i="2"/>
  <c r="B657" i="2"/>
  <c r="C657" i="2"/>
  <c r="A651" i="2"/>
  <c r="B651" i="2"/>
  <c r="C651" i="2"/>
  <c r="D651" i="2"/>
  <c r="A624" i="2"/>
  <c r="B624" i="2"/>
  <c r="C624" i="2"/>
  <c r="D624" i="2"/>
  <c r="A625" i="2"/>
  <c r="B625" i="2"/>
  <c r="C625" i="2"/>
  <c r="D625" i="2"/>
  <c r="A626" i="2"/>
  <c r="B626" i="2"/>
  <c r="C626" i="2"/>
  <c r="D626" i="2"/>
  <c r="A627" i="2"/>
  <c r="B627" i="2"/>
  <c r="C627" i="2"/>
  <c r="D627" i="2"/>
  <c r="A628" i="2"/>
  <c r="B628" i="2"/>
  <c r="C628" i="2"/>
  <c r="D628" i="2"/>
  <c r="A629" i="2"/>
  <c r="B629" i="2"/>
  <c r="C629" i="2"/>
  <c r="D629" i="2"/>
  <c r="A630" i="2"/>
  <c r="B630" i="2"/>
  <c r="C630" i="2"/>
  <c r="D630" i="2"/>
  <c r="A631" i="2"/>
  <c r="B631" i="2"/>
  <c r="C631" i="2"/>
  <c r="D631" i="2"/>
  <c r="A632" i="2"/>
  <c r="B632" i="2"/>
  <c r="C632" i="2"/>
  <c r="D632" i="2"/>
  <c r="A633" i="2"/>
  <c r="B633" i="2"/>
  <c r="C633" i="2"/>
  <c r="D633" i="2"/>
  <c r="A634" i="2"/>
  <c r="B634" i="2"/>
  <c r="C634" i="2"/>
  <c r="D634" i="2"/>
  <c r="A635" i="2"/>
  <c r="B635" i="2"/>
  <c r="C635" i="2"/>
  <c r="D635" i="2"/>
  <c r="A636" i="2"/>
  <c r="B636" i="2"/>
  <c r="C636" i="2"/>
  <c r="D636" i="2"/>
  <c r="A637" i="2"/>
  <c r="B637" i="2"/>
  <c r="C637" i="2"/>
  <c r="D637" i="2"/>
  <c r="A638" i="2"/>
  <c r="B638" i="2"/>
  <c r="C638" i="2"/>
  <c r="D638" i="2"/>
  <c r="A639" i="2"/>
  <c r="B639" i="2"/>
  <c r="C639" i="2"/>
  <c r="D639" i="2"/>
  <c r="A640" i="2"/>
  <c r="B640" i="2"/>
  <c r="C640" i="2"/>
  <c r="D640" i="2"/>
  <c r="A641" i="2"/>
  <c r="B641" i="2"/>
  <c r="C641" i="2"/>
  <c r="D641" i="2"/>
  <c r="A642" i="2"/>
  <c r="B642" i="2"/>
  <c r="C642" i="2"/>
  <c r="D642" i="2"/>
  <c r="A643" i="2"/>
  <c r="B643" i="2"/>
  <c r="C643" i="2"/>
  <c r="D643" i="2"/>
  <c r="A644" i="2"/>
  <c r="B644" i="2"/>
  <c r="C644" i="2"/>
  <c r="D644" i="2"/>
  <c r="A645" i="2"/>
  <c r="B645" i="2"/>
  <c r="C645" i="2"/>
  <c r="D645" i="2"/>
  <c r="A646" i="2"/>
  <c r="B646" i="2"/>
  <c r="C646" i="2"/>
  <c r="D646" i="2"/>
  <c r="A647" i="2"/>
  <c r="B647" i="2"/>
  <c r="C647" i="2"/>
  <c r="D647" i="2"/>
  <c r="A648" i="2"/>
  <c r="B648" i="2"/>
  <c r="C648" i="2"/>
  <c r="D648" i="2"/>
  <c r="A649" i="2"/>
  <c r="B649" i="2"/>
  <c r="C649" i="2"/>
  <c r="D649" i="2"/>
  <c r="A650" i="2"/>
  <c r="B650" i="2"/>
  <c r="C650" i="2"/>
  <c r="D650" i="2"/>
  <c r="A623" i="2"/>
  <c r="B623" i="2"/>
  <c r="C623" i="2"/>
  <c r="A590" i="2"/>
  <c r="B590" i="2"/>
  <c r="C590" i="2"/>
  <c r="D590" i="2"/>
  <c r="A591" i="2"/>
  <c r="B591" i="2"/>
  <c r="C591" i="2"/>
  <c r="D591" i="2"/>
  <c r="A592" i="2"/>
  <c r="B592" i="2"/>
  <c r="C592" i="2"/>
  <c r="D592" i="2"/>
  <c r="A593" i="2"/>
  <c r="B593" i="2"/>
  <c r="C593" i="2"/>
  <c r="D593" i="2"/>
  <c r="A594" i="2"/>
  <c r="B594" i="2"/>
  <c r="C594" i="2"/>
  <c r="D594" i="2"/>
  <c r="A595" i="2"/>
  <c r="B595" i="2"/>
  <c r="C595" i="2"/>
  <c r="D595" i="2"/>
  <c r="A596" i="2"/>
  <c r="B596" i="2"/>
  <c r="C596" i="2"/>
  <c r="D596" i="2"/>
  <c r="A597" i="2"/>
  <c r="B597" i="2"/>
  <c r="C597" i="2"/>
  <c r="D597" i="2"/>
  <c r="A598" i="2"/>
  <c r="B598" i="2"/>
  <c r="C598" i="2"/>
  <c r="D598" i="2"/>
  <c r="A599" i="2"/>
  <c r="B599" i="2"/>
  <c r="C599" i="2"/>
  <c r="D599" i="2"/>
  <c r="A600" i="2"/>
  <c r="B600" i="2"/>
  <c r="C600" i="2"/>
  <c r="D600" i="2"/>
  <c r="A601" i="2"/>
  <c r="B601" i="2"/>
  <c r="C601" i="2"/>
  <c r="D601" i="2"/>
  <c r="A602" i="2"/>
  <c r="B602" i="2"/>
  <c r="C602" i="2"/>
  <c r="D602" i="2"/>
  <c r="A603" i="2"/>
  <c r="B603" i="2"/>
  <c r="C603" i="2"/>
  <c r="D603" i="2"/>
  <c r="A604" i="2"/>
  <c r="B604" i="2"/>
  <c r="C604" i="2"/>
  <c r="D604" i="2"/>
  <c r="A605" i="2"/>
  <c r="B605" i="2"/>
  <c r="C605" i="2"/>
  <c r="D605" i="2"/>
  <c r="A606" i="2"/>
  <c r="B606" i="2"/>
  <c r="C606" i="2"/>
  <c r="D606" i="2"/>
  <c r="A607" i="2"/>
  <c r="B607" i="2"/>
  <c r="C607" i="2"/>
  <c r="D607" i="2"/>
  <c r="A608" i="2"/>
  <c r="B608" i="2"/>
  <c r="C608" i="2"/>
  <c r="D608" i="2"/>
  <c r="A609" i="2"/>
  <c r="B609" i="2"/>
  <c r="C609" i="2"/>
  <c r="D609" i="2"/>
  <c r="A610" i="2"/>
  <c r="B610" i="2"/>
  <c r="C610" i="2"/>
  <c r="D610" i="2"/>
  <c r="A611" i="2"/>
  <c r="B611" i="2"/>
  <c r="C611" i="2"/>
  <c r="D611" i="2"/>
  <c r="A612" i="2"/>
  <c r="B612" i="2"/>
  <c r="C612" i="2"/>
  <c r="D612" i="2"/>
  <c r="A613" i="2"/>
  <c r="B613" i="2"/>
  <c r="C613" i="2"/>
  <c r="D613" i="2"/>
  <c r="A614" i="2"/>
  <c r="B614" i="2"/>
  <c r="C614" i="2"/>
  <c r="D614" i="2"/>
  <c r="A615" i="2"/>
  <c r="B615" i="2"/>
  <c r="C615" i="2"/>
  <c r="D615" i="2"/>
  <c r="A616" i="2"/>
  <c r="B616" i="2"/>
  <c r="C616" i="2"/>
  <c r="D616" i="2"/>
  <c r="A617" i="2"/>
  <c r="B617" i="2"/>
  <c r="C617" i="2"/>
  <c r="D617" i="2"/>
  <c r="A589" i="2"/>
  <c r="B589" i="2"/>
  <c r="C589" i="2"/>
  <c r="A556" i="2"/>
  <c r="B556" i="2"/>
  <c r="C556" i="2"/>
  <c r="D556" i="2"/>
  <c r="A557" i="2"/>
  <c r="B557" i="2"/>
  <c r="C557" i="2"/>
  <c r="D557" i="2"/>
  <c r="A558" i="2"/>
  <c r="B558" i="2"/>
  <c r="C558" i="2"/>
  <c r="D558" i="2"/>
  <c r="A559" i="2"/>
  <c r="B559" i="2"/>
  <c r="C559" i="2"/>
  <c r="D559" i="2"/>
  <c r="A560" i="2"/>
  <c r="B560" i="2"/>
  <c r="C560" i="2"/>
  <c r="D560" i="2"/>
  <c r="A561" i="2"/>
  <c r="B561" i="2"/>
  <c r="C561" i="2"/>
  <c r="D561" i="2"/>
  <c r="A562" i="2"/>
  <c r="B562" i="2"/>
  <c r="C562" i="2"/>
  <c r="D562" i="2"/>
  <c r="A563" i="2"/>
  <c r="B563" i="2"/>
  <c r="C563" i="2"/>
  <c r="D563" i="2"/>
  <c r="A564" i="2"/>
  <c r="B564" i="2"/>
  <c r="C564" i="2"/>
  <c r="D564" i="2"/>
  <c r="A565" i="2"/>
  <c r="B565" i="2"/>
  <c r="C565" i="2"/>
  <c r="D565" i="2"/>
  <c r="A566" i="2"/>
  <c r="B566" i="2"/>
  <c r="C566" i="2"/>
  <c r="D566" i="2"/>
  <c r="A567" i="2"/>
  <c r="B567" i="2"/>
  <c r="C567" i="2"/>
  <c r="D567" i="2"/>
  <c r="A568" i="2"/>
  <c r="B568" i="2"/>
  <c r="C568" i="2"/>
  <c r="D568" i="2"/>
  <c r="A569" i="2"/>
  <c r="B569" i="2"/>
  <c r="C569" i="2"/>
  <c r="D569" i="2"/>
  <c r="A570" i="2"/>
  <c r="B570" i="2"/>
  <c r="C570" i="2"/>
  <c r="D570" i="2"/>
  <c r="A571" i="2"/>
  <c r="B571" i="2"/>
  <c r="C571" i="2"/>
  <c r="D571" i="2"/>
  <c r="A572" i="2"/>
  <c r="B572" i="2"/>
  <c r="C572" i="2"/>
  <c r="D572" i="2"/>
  <c r="A573" i="2"/>
  <c r="B573" i="2"/>
  <c r="C573" i="2"/>
  <c r="D573" i="2"/>
  <c r="A574" i="2"/>
  <c r="B574" i="2"/>
  <c r="C574" i="2"/>
  <c r="D574" i="2"/>
  <c r="A575" i="2"/>
  <c r="B575" i="2"/>
  <c r="C575" i="2"/>
  <c r="D575" i="2"/>
  <c r="A576" i="2"/>
  <c r="B576" i="2"/>
  <c r="C576" i="2"/>
  <c r="D576" i="2"/>
  <c r="A577" i="2"/>
  <c r="B577" i="2"/>
  <c r="C577" i="2"/>
  <c r="D577" i="2"/>
  <c r="A578" i="2"/>
  <c r="B578" i="2"/>
  <c r="C578" i="2"/>
  <c r="D578" i="2"/>
  <c r="A579" i="2"/>
  <c r="B579" i="2"/>
  <c r="C579" i="2"/>
  <c r="D579" i="2"/>
  <c r="A580" i="2"/>
  <c r="B580" i="2"/>
  <c r="C580" i="2"/>
  <c r="D580" i="2"/>
  <c r="A581" i="2"/>
  <c r="B581" i="2"/>
  <c r="C581" i="2"/>
  <c r="D581" i="2"/>
  <c r="A582" i="2"/>
  <c r="B582" i="2"/>
  <c r="C582" i="2"/>
  <c r="D582" i="2"/>
  <c r="A583" i="2"/>
  <c r="B583" i="2"/>
  <c r="C583" i="2"/>
  <c r="D583" i="2"/>
  <c r="A555" i="2"/>
  <c r="B555" i="2"/>
  <c r="C555" i="2"/>
  <c r="A522" i="2"/>
  <c r="B522" i="2"/>
  <c r="C522" i="2"/>
  <c r="D522" i="2"/>
  <c r="A523" i="2"/>
  <c r="B523" i="2"/>
  <c r="C523" i="2"/>
  <c r="D523" i="2"/>
  <c r="A524" i="2"/>
  <c r="B524" i="2"/>
  <c r="C524" i="2"/>
  <c r="D524" i="2"/>
  <c r="A525" i="2"/>
  <c r="B525" i="2"/>
  <c r="C525" i="2"/>
  <c r="D525" i="2"/>
  <c r="A526" i="2"/>
  <c r="B526" i="2"/>
  <c r="C526" i="2"/>
  <c r="D526" i="2"/>
  <c r="A527" i="2"/>
  <c r="B527" i="2"/>
  <c r="C527" i="2"/>
  <c r="D527" i="2"/>
  <c r="A528" i="2"/>
  <c r="B528" i="2"/>
  <c r="C528" i="2"/>
  <c r="D528" i="2"/>
  <c r="A529" i="2"/>
  <c r="B529" i="2"/>
  <c r="C529" i="2"/>
  <c r="D529" i="2"/>
  <c r="A530" i="2"/>
  <c r="B530" i="2"/>
  <c r="C530" i="2"/>
  <c r="D530" i="2"/>
  <c r="A531" i="2"/>
  <c r="B531" i="2"/>
  <c r="C531" i="2"/>
  <c r="D531" i="2"/>
  <c r="A532" i="2"/>
  <c r="B532" i="2"/>
  <c r="C532" i="2"/>
  <c r="D532" i="2"/>
  <c r="A533" i="2"/>
  <c r="B533" i="2"/>
  <c r="C533" i="2"/>
  <c r="D533" i="2"/>
  <c r="A534" i="2"/>
  <c r="B534" i="2"/>
  <c r="C534" i="2"/>
  <c r="D534" i="2"/>
  <c r="A535" i="2"/>
  <c r="B535" i="2"/>
  <c r="C535" i="2"/>
  <c r="D535" i="2"/>
  <c r="A536" i="2"/>
  <c r="B536" i="2"/>
  <c r="C536" i="2"/>
  <c r="D536" i="2"/>
  <c r="A537" i="2"/>
  <c r="B537" i="2"/>
  <c r="C537" i="2"/>
  <c r="D537" i="2"/>
  <c r="A538" i="2"/>
  <c r="B538" i="2"/>
  <c r="C538" i="2"/>
  <c r="D538" i="2"/>
  <c r="A539" i="2"/>
  <c r="B539" i="2"/>
  <c r="C539" i="2"/>
  <c r="D539" i="2"/>
  <c r="A540" i="2"/>
  <c r="B540" i="2"/>
  <c r="C540" i="2"/>
  <c r="D540" i="2"/>
  <c r="A541" i="2"/>
  <c r="B541" i="2"/>
  <c r="C541" i="2"/>
  <c r="D541" i="2"/>
  <c r="A542" i="2"/>
  <c r="B542" i="2"/>
  <c r="C542" i="2"/>
  <c r="D542" i="2"/>
  <c r="A543" i="2"/>
  <c r="B543" i="2"/>
  <c r="C543" i="2"/>
  <c r="D543" i="2"/>
  <c r="A544" i="2"/>
  <c r="B544" i="2"/>
  <c r="C544" i="2"/>
  <c r="D544" i="2"/>
  <c r="A545" i="2"/>
  <c r="B545" i="2"/>
  <c r="C545" i="2"/>
  <c r="D545" i="2"/>
  <c r="A546" i="2"/>
  <c r="B546" i="2"/>
  <c r="C546" i="2"/>
  <c r="D546" i="2"/>
  <c r="A547" i="2"/>
  <c r="B547" i="2"/>
  <c r="C547" i="2"/>
  <c r="D547" i="2"/>
  <c r="A548" i="2"/>
  <c r="B548" i="2"/>
  <c r="C548" i="2"/>
  <c r="D548" i="2"/>
  <c r="A549" i="2"/>
  <c r="B549" i="2"/>
  <c r="C549" i="2"/>
  <c r="D549" i="2"/>
  <c r="A521" i="2"/>
  <c r="B521" i="2"/>
  <c r="C521" i="2"/>
  <c r="A488" i="2"/>
  <c r="B488" i="2"/>
  <c r="C488" i="2"/>
  <c r="D488" i="2"/>
  <c r="A489" i="2"/>
  <c r="B489" i="2"/>
  <c r="C489" i="2"/>
  <c r="D489" i="2"/>
  <c r="A490" i="2"/>
  <c r="B490" i="2"/>
  <c r="C490" i="2"/>
  <c r="D490" i="2"/>
  <c r="A491" i="2"/>
  <c r="B491" i="2"/>
  <c r="C491" i="2"/>
  <c r="D491" i="2"/>
  <c r="A492" i="2"/>
  <c r="B492" i="2"/>
  <c r="C492" i="2"/>
  <c r="D492" i="2"/>
  <c r="A493" i="2"/>
  <c r="B493" i="2"/>
  <c r="C493" i="2"/>
  <c r="D493" i="2"/>
  <c r="A494" i="2"/>
  <c r="B494" i="2"/>
  <c r="C494" i="2"/>
  <c r="D494" i="2"/>
  <c r="A495" i="2"/>
  <c r="B495" i="2"/>
  <c r="C495" i="2"/>
  <c r="D495" i="2"/>
  <c r="A496" i="2"/>
  <c r="B496" i="2"/>
  <c r="C496" i="2"/>
  <c r="D496" i="2"/>
  <c r="A497" i="2"/>
  <c r="B497" i="2"/>
  <c r="C497" i="2"/>
  <c r="D497" i="2"/>
  <c r="A498" i="2"/>
  <c r="B498" i="2"/>
  <c r="C498" i="2"/>
  <c r="D498" i="2"/>
  <c r="A499" i="2"/>
  <c r="B499" i="2"/>
  <c r="C499" i="2"/>
  <c r="D499" i="2"/>
  <c r="A500" i="2"/>
  <c r="B500" i="2"/>
  <c r="C500" i="2"/>
  <c r="D500" i="2"/>
  <c r="A501" i="2"/>
  <c r="B501" i="2"/>
  <c r="C501" i="2"/>
  <c r="D501" i="2"/>
  <c r="A502" i="2"/>
  <c r="B502" i="2"/>
  <c r="C502" i="2"/>
  <c r="D502" i="2"/>
  <c r="A503" i="2"/>
  <c r="B503" i="2"/>
  <c r="C503" i="2"/>
  <c r="D503" i="2"/>
  <c r="A504" i="2"/>
  <c r="B504" i="2"/>
  <c r="C504" i="2"/>
  <c r="D504" i="2"/>
  <c r="A505" i="2"/>
  <c r="B505" i="2"/>
  <c r="C505" i="2"/>
  <c r="D505" i="2"/>
  <c r="A506" i="2"/>
  <c r="B506" i="2"/>
  <c r="C506" i="2"/>
  <c r="D506" i="2"/>
  <c r="A507" i="2"/>
  <c r="B507" i="2"/>
  <c r="C507" i="2"/>
  <c r="D507" i="2"/>
  <c r="A508" i="2"/>
  <c r="B508" i="2"/>
  <c r="C508" i="2"/>
  <c r="D508" i="2"/>
  <c r="A509" i="2"/>
  <c r="B509" i="2"/>
  <c r="C509" i="2"/>
  <c r="D509" i="2"/>
  <c r="A510" i="2"/>
  <c r="B510" i="2"/>
  <c r="C510" i="2"/>
  <c r="D510" i="2"/>
  <c r="A511" i="2"/>
  <c r="B511" i="2"/>
  <c r="C511" i="2"/>
  <c r="D511" i="2"/>
  <c r="A512" i="2"/>
  <c r="B512" i="2"/>
  <c r="C512" i="2"/>
  <c r="D512" i="2"/>
  <c r="A513" i="2"/>
  <c r="B513" i="2"/>
  <c r="C513" i="2"/>
  <c r="D513" i="2"/>
  <c r="A514" i="2"/>
  <c r="B514" i="2"/>
  <c r="C514" i="2"/>
  <c r="D514" i="2"/>
  <c r="A515" i="2"/>
  <c r="B515" i="2"/>
  <c r="C515" i="2"/>
  <c r="D515" i="2"/>
  <c r="A487" i="2"/>
  <c r="B487" i="2"/>
  <c r="C487" i="2"/>
  <c r="A454" i="2"/>
  <c r="B454" i="2"/>
  <c r="C454" i="2"/>
  <c r="D454" i="2"/>
  <c r="A455" i="2"/>
  <c r="B455" i="2"/>
  <c r="C455" i="2"/>
  <c r="D455" i="2"/>
  <c r="A456" i="2"/>
  <c r="B456" i="2"/>
  <c r="C456" i="2"/>
  <c r="D456" i="2"/>
  <c r="A457" i="2"/>
  <c r="B457" i="2"/>
  <c r="C457" i="2"/>
  <c r="D457" i="2"/>
  <c r="A458" i="2"/>
  <c r="B458" i="2"/>
  <c r="C458" i="2"/>
  <c r="D458" i="2"/>
  <c r="A459" i="2"/>
  <c r="B459" i="2"/>
  <c r="C459" i="2"/>
  <c r="D459" i="2"/>
  <c r="A460" i="2"/>
  <c r="B460" i="2"/>
  <c r="C460" i="2"/>
  <c r="D460" i="2"/>
  <c r="A461" i="2"/>
  <c r="B461" i="2"/>
  <c r="C461" i="2"/>
  <c r="D461" i="2"/>
  <c r="A462" i="2"/>
  <c r="B462" i="2"/>
  <c r="C462" i="2"/>
  <c r="D462" i="2"/>
  <c r="A463" i="2"/>
  <c r="B463" i="2"/>
  <c r="C463" i="2"/>
  <c r="D463" i="2"/>
  <c r="A464" i="2"/>
  <c r="B464" i="2"/>
  <c r="C464" i="2"/>
  <c r="D464" i="2"/>
  <c r="A465" i="2"/>
  <c r="B465" i="2"/>
  <c r="C465" i="2"/>
  <c r="D465" i="2"/>
  <c r="A466" i="2"/>
  <c r="B466" i="2"/>
  <c r="C466" i="2"/>
  <c r="D466" i="2"/>
  <c r="A467" i="2"/>
  <c r="B467" i="2"/>
  <c r="C467" i="2"/>
  <c r="D467" i="2"/>
  <c r="A468" i="2"/>
  <c r="B468" i="2"/>
  <c r="C468" i="2"/>
  <c r="D468" i="2"/>
  <c r="A469" i="2"/>
  <c r="B469" i="2"/>
  <c r="C469" i="2"/>
  <c r="D469" i="2"/>
  <c r="A470" i="2"/>
  <c r="B470" i="2"/>
  <c r="C470" i="2"/>
  <c r="D470" i="2"/>
  <c r="A471" i="2"/>
  <c r="B471" i="2"/>
  <c r="C471" i="2"/>
  <c r="D471" i="2"/>
  <c r="A472" i="2"/>
  <c r="B472" i="2"/>
  <c r="C472" i="2"/>
  <c r="D472" i="2"/>
  <c r="A473" i="2"/>
  <c r="B473" i="2"/>
  <c r="C473" i="2"/>
  <c r="D473" i="2"/>
  <c r="A474" i="2"/>
  <c r="B474" i="2"/>
  <c r="C474" i="2"/>
  <c r="D474" i="2"/>
  <c r="A475" i="2"/>
  <c r="B475" i="2"/>
  <c r="C475" i="2"/>
  <c r="D475" i="2"/>
  <c r="A476" i="2"/>
  <c r="B476" i="2"/>
  <c r="C476" i="2"/>
  <c r="D476" i="2"/>
  <c r="A477" i="2"/>
  <c r="B477" i="2"/>
  <c r="C477" i="2"/>
  <c r="D477" i="2"/>
  <c r="A478" i="2"/>
  <c r="B478" i="2"/>
  <c r="C478" i="2"/>
  <c r="D478" i="2"/>
  <c r="A479" i="2"/>
  <c r="B479" i="2"/>
  <c r="C479" i="2"/>
  <c r="D479" i="2"/>
  <c r="A480" i="2"/>
  <c r="B480" i="2"/>
  <c r="C480" i="2"/>
  <c r="D480" i="2"/>
  <c r="A481" i="2"/>
  <c r="B481" i="2"/>
  <c r="C481" i="2"/>
  <c r="D481" i="2"/>
  <c r="A453" i="2"/>
  <c r="B453" i="2"/>
  <c r="C453" i="2"/>
  <c r="A420" i="2"/>
  <c r="B420" i="2"/>
  <c r="C420" i="2"/>
  <c r="D420" i="2"/>
  <c r="A421" i="2"/>
  <c r="B421" i="2"/>
  <c r="C421" i="2"/>
  <c r="D421" i="2"/>
  <c r="A422" i="2"/>
  <c r="B422" i="2"/>
  <c r="C422" i="2"/>
  <c r="D422" i="2"/>
  <c r="A423" i="2"/>
  <c r="B423" i="2"/>
  <c r="C423" i="2"/>
  <c r="D423" i="2"/>
  <c r="A424" i="2"/>
  <c r="B424" i="2"/>
  <c r="C424" i="2"/>
  <c r="D424" i="2"/>
  <c r="A425" i="2"/>
  <c r="B425" i="2"/>
  <c r="C425" i="2"/>
  <c r="D425" i="2"/>
  <c r="A426" i="2"/>
  <c r="B426" i="2"/>
  <c r="C426" i="2"/>
  <c r="D426" i="2"/>
  <c r="A427" i="2"/>
  <c r="B427" i="2"/>
  <c r="C427" i="2"/>
  <c r="D427" i="2"/>
  <c r="A428" i="2"/>
  <c r="B428" i="2"/>
  <c r="C428" i="2"/>
  <c r="D428" i="2"/>
  <c r="A429" i="2"/>
  <c r="B429" i="2"/>
  <c r="C429" i="2"/>
  <c r="D429" i="2"/>
  <c r="A430" i="2"/>
  <c r="B430" i="2"/>
  <c r="C430" i="2"/>
  <c r="D430" i="2"/>
  <c r="A431" i="2"/>
  <c r="B431" i="2"/>
  <c r="C431" i="2"/>
  <c r="D431" i="2"/>
  <c r="A432" i="2"/>
  <c r="B432" i="2"/>
  <c r="C432" i="2"/>
  <c r="D432" i="2"/>
  <c r="A433" i="2"/>
  <c r="B433" i="2"/>
  <c r="C433" i="2"/>
  <c r="D433" i="2"/>
  <c r="A434" i="2"/>
  <c r="B434" i="2"/>
  <c r="C434" i="2"/>
  <c r="D434" i="2"/>
  <c r="A435" i="2"/>
  <c r="B435" i="2"/>
  <c r="C435" i="2"/>
  <c r="D435" i="2"/>
  <c r="A436" i="2"/>
  <c r="B436" i="2"/>
  <c r="C436" i="2"/>
  <c r="D436" i="2"/>
  <c r="A437" i="2"/>
  <c r="B437" i="2"/>
  <c r="C437" i="2"/>
  <c r="D437" i="2"/>
  <c r="A438" i="2"/>
  <c r="B438" i="2"/>
  <c r="C438" i="2"/>
  <c r="D438" i="2"/>
  <c r="A439" i="2"/>
  <c r="B439" i="2"/>
  <c r="C439" i="2"/>
  <c r="D439" i="2"/>
  <c r="A440" i="2"/>
  <c r="B440" i="2"/>
  <c r="C440" i="2"/>
  <c r="D440" i="2"/>
  <c r="A441" i="2"/>
  <c r="B441" i="2"/>
  <c r="C441" i="2"/>
  <c r="D441" i="2"/>
  <c r="A442" i="2"/>
  <c r="B442" i="2"/>
  <c r="C442" i="2"/>
  <c r="D442" i="2"/>
  <c r="A443" i="2"/>
  <c r="B443" i="2"/>
  <c r="C443" i="2"/>
  <c r="D443" i="2"/>
  <c r="A444" i="2"/>
  <c r="B444" i="2"/>
  <c r="C444" i="2"/>
  <c r="D444" i="2"/>
  <c r="A445" i="2"/>
  <c r="B445" i="2"/>
  <c r="C445" i="2"/>
  <c r="D445" i="2"/>
  <c r="A446" i="2"/>
  <c r="B446" i="2"/>
  <c r="C446" i="2"/>
  <c r="D446" i="2"/>
  <c r="A447" i="2"/>
  <c r="B447" i="2"/>
  <c r="C447" i="2"/>
  <c r="D447" i="2"/>
  <c r="A419" i="2"/>
  <c r="B419" i="2"/>
  <c r="C419" i="2"/>
  <c r="A386" i="2"/>
  <c r="B386" i="2"/>
  <c r="C386" i="2"/>
  <c r="D386" i="2"/>
  <c r="A387" i="2"/>
  <c r="B387" i="2"/>
  <c r="C387" i="2"/>
  <c r="D387" i="2"/>
  <c r="A388" i="2"/>
  <c r="B388" i="2"/>
  <c r="C388" i="2"/>
  <c r="D388" i="2"/>
  <c r="A389" i="2"/>
  <c r="B389" i="2"/>
  <c r="C389" i="2"/>
  <c r="D389" i="2"/>
  <c r="A390" i="2"/>
  <c r="B390" i="2"/>
  <c r="C390" i="2"/>
  <c r="D390" i="2"/>
  <c r="A391" i="2"/>
  <c r="B391" i="2"/>
  <c r="C391" i="2"/>
  <c r="D391" i="2"/>
  <c r="A392" i="2"/>
  <c r="B392" i="2"/>
  <c r="C392" i="2"/>
  <c r="D392" i="2"/>
  <c r="A393" i="2"/>
  <c r="B393" i="2"/>
  <c r="C393" i="2"/>
  <c r="D393" i="2"/>
  <c r="A394" i="2"/>
  <c r="B394" i="2"/>
  <c r="C394" i="2"/>
  <c r="D394" i="2"/>
  <c r="A395" i="2"/>
  <c r="B395" i="2"/>
  <c r="C395" i="2"/>
  <c r="D395" i="2"/>
  <c r="A396" i="2"/>
  <c r="B396" i="2"/>
  <c r="C396" i="2"/>
  <c r="D396" i="2"/>
  <c r="A397" i="2"/>
  <c r="B397" i="2"/>
  <c r="C397" i="2"/>
  <c r="D397" i="2"/>
  <c r="A398" i="2"/>
  <c r="B398" i="2"/>
  <c r="C398" i="2"/>
  <c r="D398" i="2"/>
  <c r="A399" i="2"/>
  <c r="B399" i="2"/>
  <c r="C399" i="2"/>
  <c r="D399" i="2"/>
  <c r="A400" i="2"/>
  <c r="B400" i="2"/>
  <c r="C400" i="2"/>
  <c r="D400" i="2"/>
  <c r="A401" i="2"/>
  <c r="B401" i="2"/>
  <c r="C401" i="2"/>
  <c r="D401" i="2"/>
  <c r="A402" i="2"/>
  <c r="B402" i="2"/>
  <c r="C402" i="2"/>
  <c r="D402" i="2"/>
  <c r="A403" i="2"/>
  <c r="B403" i="2"/>
  <c r="C403" i="2"/>
  <c r="D403" i="2"/>
  <c r="A404" i="2"/>
  <c r="B404" i="2"/>
  <c r="C404" i="2"/>
  <c r="D404" i="2"/>
  <c r="A405" i="2"/>
  <c r="B405" i="2"/>
  <c r="C405" i="2"/>
  <c r="D405" i="2"/>
  <c r="A406" i="2"/>
  <c r="B406" i="2"/>
  <c r="C406" i="2"/>
  <c r="D406" i="2"/>
  <c r="A407" i="2"/>
  <c r="B407" i="2"/>
  <c r="C407" i="2"/>
  <c r="D407" i="2"/>
  <c r="A408" i="2"/>
  <c r="B408" i="2"/>
  <c r="C408" i="2"/>
  <c r="D408" i="2"/>
  <c r="A409" i="2"/>
  <c r="B409" i="2"/>
  <c r="C409" i="2"/>
  <c r="D409" i="2"/>
  <c r="A410" i="2"/>
  <c r="B410" i="2"/>
  <c r="C410" i="2"/>
  <c r="D410" i="2"/>
  <c r="A411" i="2"/>
  <c r="B411" i="2"/>
  <c r="C411" i="2"/>
  <c r="D411" i="2"/>
  <c r="A412" i="2"/>
  <c r="B412" i="2"/>
  <c r="C412" i="2"/>
  <c r="D412" i="2"/>
  <c r="A413" i="2"/>
  <c r="B413" i="2"/>
  <c r="C413" i="2"/>
  <c r="D413" i="2"/>
  <c r="A385" i="2"/>
  <c r="B385" i="2"/>
  <c r="C385" i="2"/>
  <c r="A352" i="2"/>
  <c r="B352" i="2"/>
  <c r="C352" i="2"/>
  <c r="D352" i="2"/>
  <c r="A353" i="2"/>
  <c r="B353" i="2"/>
  <c r="C353" i="2"/>
  <c r="D353" i="2"/>
  <c r="A354" i="2"/>
  <c r="B354" i="2"/>
  <c r="C354" i="2"/>
  <c r="D354" i="2"/>
  <c r="A355" i="2"/>
  <c r="B355" i="2"/>
  <c r="C355" i="2"/>
  <c r="D355" i="2"/>
  <c r="A356" i="2"/>
  <c r="B356" i="2"/>
  <c r="C356" i="2"/>
  <c r="D356" i="2"/>
  <c r="A357" i="2"/>
  <c r="B357" i="2"/>
  <c r="C357" i="2"/>
  <c r="D357" i="2"/>
  <c r="A358" i="2"/>
  <c r="B358" i="2"/>
  <c r="C358" i="2"/>
  <c r="D358" i="2"/>
  <c r="A359" i="2"/>
  <c r="B359" i="2"/>
  <c r="C359" i="2"/>
  <c r="D359" i="2"/>
  <c r="A360" i="2"/>
  <c r="B360" i="2"/>
  <c r="C360" i="2"/>
  <c r="D360" i="2"/>
  <c r="A361" i="2"/>
  <c r="B361" i="2"/>
  <c r="C361" i="2"/>
  <c r="D361" i="2"/>
  <c r="A362" i="2"/>
  <c r="B362" i="2"/>
  <c r="C362" i="2"/>
  <c r="D362" i="2"/>
  <c r="A363" i="2"/>
  <c r="B363" i="2"/>
  <c r="C363" i="2"/>
  <c r="D363" i="2"/>
  <c r="A364" i="2"/>
  <c r="B364" i="2"/>
  <c r="C364" i="2"/>
  <c r="D364" i="2"/>
  <c r="A365" i="2"/>
  <c r="B365" i="2"/>
  <c r="C365" i="2"/>
  <c r="D365" i="2"/>
  <c r="A366" i="2"/>
  <c r="B366" i="2"/>
  <c r="C366" i="2"/>
  <c r="D366" i="2"/>
  <c r="A367" i="2"/>
  <c r="B367" i="2"/>
  <c r="C367" i="2"/>
  <c r="D367" i="2"/>
  <c r="A368" i="2"/>
  <c r="B368" i="2"/>
  <c r="C368" i="2"/>
  <c r="D368" i="2"/>
  <c r="A369" i="2"/>
  <c r="B369" i="2"/>
  <c r="C369" i="2"/>
  <c r="D369" i="2"/>
  <c r="A370" i="2"/>
  <c r="B370" i="2"/>
  <c r="C370" i="2"/>
  <c r="D370" i="2"/>
  <c r="A371" i="2"/>
  <c r="B371" i="2"/>
  <c r="C371" i="2"/>
  <c r="D371" i="2"/>
  <c r="A372" i="2"/>
  <c r="B372" i="2"/>
  <c r="C372" i="2"/>
  <c r="D372" i="2"/>
  <c r="A373" i="2"/>
  <c r="B373" i="2"/>
  <c r="C373" i="2"/>
  <c r="D373" i="2"/>
  <c r="A374" i="2"/>
  <c r="B374" i="2"/>
  <c r="C374" i="2"/>
  <c r="D374" i="2"/>
  <c r="A375" i="2"/>
  <c r="B375" i="2"/>
  <c r="C375" i="2"/>
  <c r="D375" i="2"/>
  <c r="A376" i="2"/>
  <c r="B376" i="2"/>
  <c r="C376" i="2"/>
  <c r="D376" i="2"/>
  <c r="A377" i="2"/>
  <c r="B377" i="2"/>
  <c r="C377" i="2"/>
  <c r="D377" i="2"/>
  <c r="A378" i="2"/>
  <c r="B378" i="2"/>
  <c r="C378" i="2"/>
  <c r="D378" i="2"/>
  <c r="A379" i="2"/>
  <c r="B379" i="2"/>
  <c r="C379" i="2"/>
  <c r="D379" i="2"/>
  <c r="A351" i="2"/>
  <c r="B351" i="2"/>
  <c r="C351" i="2"/>
  <c r="A318" i="2"/>
  <c r="B318" i="2"/>
  <c r="C318" i="2"/>
  <c r="D318" i="2"/>
  <c r="A319" i="2"/>
  <c r="B319" i="2"/>
  <c r="C319" i="2"/>
  <c r="D319" i="2"/>
  <c r="A320" i="2"/>
  <c r="B320" i="2"/>
  <c r="C320" i="2"/>
  <c r="D320" i="2"/>
  <c r="A321" i="2"/>
  <c r="B321" i="2"/>
  <c r="C321" i="2"/>
  <c r="D321" i="2"/>
  <c r="A322" i="2"/>
  <c r="B322" i="2"/>
  <c r="C322" i="2"/>
  <c r="D322" i="2"/>
  <c r="A323" i="2"/>
  <c r="B323" i="2"/>
  <c r="C323" i="2"/>
  <c r="D323" i="2"/>
  <c r="A324" i="2"/>
  <c r="B324" i="2"/>
  <c r="C324" i="2"/>
  <c r="D324" i="2"/>
  <c r="A325" i="2"/>
  <c r="B325" i="2"/>
  <c r="C325" i="2"/>
  <c r="D325" i="2"/>
  <c r="A326" i="2"/>
  <c r="B326" i="2"/>
  <c r="C326" i="2"/>
  <c r="D326" i="2"/>
  <c r="A327" i="2"/>
  <c r="B327" i="2"/>
  <c r="C327" i="2"/>
  <c r="D327" i="2"/>
  <c r="A328" i="2"/>
  <c r="B328" i="2"/>
  <c r="C328" i="2"/>
  <c r="D328" i="2"/>
  <c r="A329" i="2"/>
  <c r="B329" i="2"/>
  <c r="C329" i="2"/>
  <c r="D329" i="2"/>
  <c r="A330" i="2"/>
  <c r="B330" i="2"/>
  <c r="C330" i="2"/>
  <c r="D330" i="2"/>
  <c r="A331" i="2"/>
  <c r="B331" i="2"/>
  <c r="C331" i="2"/>
  <c r="D331" i="2"/>
  <c r="A332" i="2"/>
  <c r="B332" i="2"/>
  <c r="C332" i="2"/>
  <c r="D332" i="2"/>
  <c r="A333" i="2"/>
  <c r="B333" i="2"/>
  <c r="C333" i="2"/>
  <c r="D333" i="2"/>
  <c r="A334" i="2"/>
  <c r="B334" i="2"/>
  <c r="C334" i="2"/>
  <c r="D334" i="2"/>
  <c r="A335" i="2"/>
  <c r="B335" i="2"/>
  <c r="C335" i="2"/>
  <c r="D335" i="2"/>
  <c r="A336" i="2"/>
  <c r="B336" i="2"/>
  <c r="C336" i="2"/>
  <c r="D336" i="2"/>
  <c r="A337" i="2"/>
  <c r="B337" i="2"/>
  <c r="C337" i="2"/>
  <c r="D337" i="2"/>
  <c r="A338" i="2"/>
  <c r="B338" i="2"/>
  <c r="C338" i="2"/>
  <c r="D338" i="2"/>
  <c r="A339" i="2"/>
  <c r="B339" i="2"/>
  <c r="C339" i="2"/>
  <c r="D339" i="2"/>
  <c r="A340" i="2"/>
  <c r="B340" i="2"/>
  <c r="C340" i="2"/>
  <c r="D340" i="2"/>
  <c r="A341" i="2"/>
  <c r="B341" i="2"/>
  <c r="C341" i="2"/>
  <c r="D341" i="2"/>
  <c r="A342" i="2"/>
  <c r="B342" i="2"/>
  <c r="C342" i="2"/>
  <c r="D342" i="2"/>
  <c r="A343" i="2"/>
  <c r="B343" i="2"/>
  <c r="C343" i="2"/>
  <c r="D343" i="2"/>
  <c r="A344" i="2"/>
  <c r="B344" i="2"/>
  <c r="C344" i="2"/>
  <c r="D344" i="2"/>
  <c r="A345" i="2"/>
  <c r="B345" i="2"/>
  <c r="C345" i="2"/>
  <c r="D345" i="2"/>
  <c r="A317" i="2"/>
  <c r="B317" i="2"/>
  <c r="C317" i="2"/>
  <c r="A284" i="2"/>
  <c r="B284" i="2"/>
  <c r="C284" i="2"/>
  <c r="D284" i="2"/>
  <c r="A285" i="2"/>
  <c r="B285" i="2"/>
  <c r="C285" i="2"/>
  <c r="D285" i="2"/>
  <c r="A286" i="2"/>
  <c r="B286" i="2"/>
  <c r="C286" i="2"/>
  <c r="D286" i="2"/>
  <c r="A287" i="2"/>
  <c r="B287" i="2"/>
  <c r="C287" i="2"/>
  <c r="D287" i="2"/>
  <c r="A288" i="2"/>
  <c r="B288" i="2"/>
  <c r="C288" i="2"/>
  <c r="D288" i="2"/>
  <c r="A289" i="2"/>
  <c r="B289" i="2"/>
  <c r="C289" i="2"/>
  <c r="D289" i="2"/>
  <c r="A290" i="2"/>
  <c r="B290" i="2"/>
  <c r="C290" i="2"/>
  <c r="D290" i="2"/>
  <c r="A291" i="2"/>
  <c r="B291" i="2"/>
  <c r="C291" i="2"/>
  <c r="D291" i="2"/>
  <c r="A292" i="2"/>
  <c r="B292" i="2"/>
  <c r="C292" i="2"/>
  <c r="D292" i="2"/>
  <c r="A293" i="2"/>
  <c r="B293" i="2"/>
  <c r="C293" i="2"/>
  <c r="D293" i="2"/>
  <c r="A294" i="2"/>
  <c r="B294" i="2"/>
  <c r="C294" i="2"/>
  <c r="D294" i="2"/>
  <c r="A295" i="2"/>
  <c r="B295" i="2"/>
  <c r="C295" i="2"/>
  <c r="D295" i="2"/>
  <c r="A296" i="2"/>
  <c r="B296" i="2"/>
  <c r="C296" i="2"/>
  <c r="D296" i="2"/>
  <c r="A297" i="2"/>
  <c r="B297" i="2"/>
  <c r="C297" i="2"/>
  <c r="D297" i="2"/>
  <c r="A298" i="2"/>
  <c r="B298" i="2"/>
  <c r="C298" i="2"/>
  <c r="D298" i="2"/>
  <c r="A299" i="2"/>
  <c r="B299" i="2"/>
  <c r="C299" i="2"/>
  <c r="D299" i="2"/>
  <c r="A300" i="2"/>
  <c r="B300" i="2"/>
  <c r="C300" i="2"/>
  <c r="D300" i="2"/>
  <c r="A301" i="2"/>
  <c r="B301" i="2"/>
  <c r="C301" i="2"/>
  <c r="D301" i="2"/>
  <c r="A302" i="2"/>
  <c r="B302" i="2"/>
  <c r="C302" i="2"/>
  <c r="D302" i="2"/>
  <c r="A303" i="2"/>
  <c r="B303" i="2"/>
  <c r="C303" i="2"/>
  <c r="D303" i="2"/>
  <c r="A304" i="2"/>
  <c r="B304" i="2"/>
  <c r="C304" i="2"/>
  <c r="D304" i="2"/>
  <c r="A305" i="2"/>
  <c r="B305" i="2"/>
  <c r="C305" i="2"/>
  <c r="D305" i="2"/>
  <c r="A306" i="2"/>
  <c r="B306" i="2"/>
  <c r="C306" i="2"/>
  <c r="D306" i="2"/>
  <c r="A307" i="2"/>
  <c r="B307" i="2"/>
  <c r="C307" i="2"/>
  <c r="D307" i="2"/>
  <c r="A308" i="2"/>
  <c r="B308" i="2"/>
  <c r="C308" i="2"/>
  <c r="D308" i="2"/>
  <c r="A309" i="2"/>
  <c r="B309" i="2"/>
  <c r="C309" i="2"/>
  <c r="D309" i="2"/>
  <c r="A310" i="2"/>
  <c r="B310" i="2"/>
  <c r="C310" i="2"/>
  <c r="D310" i="2"/>
  <c r="A311" i="2"/>
  <c r="B311" i="2"/>
  <c r="C311" i="2"/>
  <c r="D311" i="2"/>
  <c r="A283" i="2"/>
  <c r="B283" i="2"/>
  <c r="C283" i="2"/>
  <c r="A250" i="2"/>
  <c r="B250" i="2"/>
  <c r="C250" i="2"/>
  <c r="A251" i="2"/>
  <c r="B251" i="2"/>
  <c r="C251" i="2"/>
  <c r="A252" i="2"/>
  <c r="B252" i="2"/>
  <c r="C252" i="2"/>
  <c r="A253" i="2"/>
  <c r="B253" i="2"/>
  <c r="C253" i="2"/>
  <c r="A254" i="2"/>
  <c r="B254" i="2"/>
  <c r="C254" i="2"/>
  <c r="A255" i="2"/>
  <c r="B255" i="2"/>
  <c r="C255" i="2"/>
  <c r="A256" i="2"/>
  <c r="B256" i="2"/>
  <c r="C256" i="2"/>
  <c r="A257" i="2"/>
  <c r="B257" i="2"/>
  <c r="C257" i="2"/>
  <c r="A258" i="2"/>
  <c r="B258" i="2"/>
  <c r="C258" i="2"/>
  <c r="A259" i="2"/>
  <c r="B259" i="2"/>
  <c r="C259" i="2"/>
  <c r="A260" i="2"/>
  <c r="B260" i="2"/>
  <c r="C260" i="2"/>
  <c r="A261" i="2"/>
  <c r="B261" i="2"/>
  <c r="C261" i="2"/>
  <c r="A262" i="2"/>
  <c r="B262" i="2"/>
  <c r="C262" i="2"/>
  <c r="A263" i="2"/>
  <c r="B263" i="2"/>
  <c r="C263" i="2"/>
  <c r="A264" i="2"/>
  <c r="B264" i="2"/>
  <c r="C264" i="2"/>
  <c r="A265" i="2"/>
  <c r="B265" i="2"/>
  <c r="C265" i="2"/>
  <c r="A266" i="2"/>
  <c r="B266" i="2"/>
  <c r="C266" i="2"/>
  <c r="A267" i="2"/>
  <c r="B267" i="2"/>
  <c r="C267" i="2"/>
  <c r="A268" i="2"/>
  <c r="B268" i="2"/>
  <c r="C268" i="2"/>
  <c r="A269" i="2"/>
  <c r="B269" i="2"/>
  <c r="C269" i="2"/>
  <c r="A270" i="2"/>
  <c r="B270" i="2"/>
  <c r="C270" i="2"/>
  <c r="A271" i="2"/>
  <c r="B271" i="2"/>
  <c r="C271" i="2"/>
  <c r="A272" i="2"/>
  <c r="B272" i="2"/>
  <c r="C272" i="2"/>
  <c r="A273" i="2"/>
  <c r="B273" i="2"/>
  <c r="C273" i="2"/>
  <c r="A274" i="2"/>
  <c r="B274" i="2"/>
  <c r="C274" i="2"/>
  <c r="A275" i="2"/>
  <c r="B275" i="2"/>
  <c r="C275" i="2"/>
  <c r="A276" i="2"/>
  <c r="B276" i="2"/>
  <c r="C276" i="2"/>
  <c r="A277" i="2"/>
  <c r="B277" i="2"/>
  <c r="C277" i="2"/>
  <c r="A249" i="2"/>
  <c r="B249" i="2"/>
  <c r="C249" i="2"/>
  <c r="A216" i="2"/>
  <c r="B216" i="2"/>
  <c r="C216" i="2"/>
  <c r="D216" i="2"/>
  <c r="A217" i="2"/>
  <c r="B217" i="2"/>
  <c r="C217" i="2"/>
  <c r="D217" i="2"/>
  <c r="A218" i="2"/>
  <c r="B218" i="2"/>
  <c r="C218" i="2"/>
  <c r="D218" i="2"/>
  <c r="A219" i="2"/>
  <c r="B219" i="2"/>
  <c r="C219" i="2"/>
  <c r="D219" i="2"/>
  <c r="A220" i="2"/>
  <c r="B220" i="2"/>
  <c r="C220" i="2"/>
  <c r="D220" i="2"/>
  <c r="A221" i="2"/>
  <c r="B221" i="2"/>
  <c r="C221" i="2"/>
  <c r="D221" i="2"/>
  <c r="A222" i="2"/>
  <c r="B222" i="2"/>
  <c r="C222" i="2"/>
  <c r="D222" i="2"/>
  <c r="A223" i="2"/>
  <c r="B223" i="2"/>
  <c r="C223" i="2"/>
  <c r="D223" i="2"/>
  <c r="A224" i="2"/>
  <c r="B224" i="2"/>
  <c r="C224" i="2"/>
  <c r="D224" i="2"/>
  <c r="A225" i="2"/>
  <c r="B225" i="2"/>
  <c r="C225" i="2"/>
  <c r="D225" i="2"/>
  <c r="A226" i="2"/>
  <c r="B226" i="2"/>
  <c r="C226" i="2"/>
  <c r="D226" i="2"/>
  <c r="A227" i="2"/>
  <c r="B227" i="2"/>
  <c r="C227" i="2"/>
  <c r="D227" i="2"/>
  <c r="A228" i="2"/>
  <c r="B228" i="2"/>
  <c r="C228" i="2"/>
  <c r="D228" i="2"/>
  <c r="A229" i="2"/>
  <c r="B229" i="2"/>
  <c r="C229" i="2"/>
  <c r="D229" i="2"/>
  <c r="A230" i="2"/>
  <c r="B230" i="2"/>
  <c r="C230" i="2"/>
  <c r="D230" i="2"/>
  <c r="A231" i="2"/>
  <c r="B231" i="2"/>
  <c r="C231" i="2"/>
  <c r="D231" i="2"/>
  <c r="A232" i="2"/>
  <c r="B232" i="2"/>
  <c r="C232" i="2"/>
  <c r="D232" i="2"/>
  <c r="A233" i="2"/>
  <c r="B233" i="2"/>
  <c r="C233" i="2"/>
  <c r="D233" i="2"/>
  <c r="A234" i="2"/>
  <c r="B234" i="2"/>
  <c r="C234" i="2"/>
  <c r="D234" i="2"/>
  <c r="A235" i="2"/>
  <c r="B235" i="2"/>
  <c r="C235" i="2"/>
  <c r="D235" i="2"/>
  <c r="A236" i="2"/>
  <c r="B236" i="2"/>
  <c r="C236" i="2"/>
  <c r="D236" i="2"/>
  <c r="A237" i="2"/>
  <c r="B237" i="2"/>
  <c r="C237" i="2"/>
  <c r="D237" i="2"/>
  <c r="A238" i="2"/>
  <c r="B238" i="2"/>
  <c r="C238" i="2"/>
  <c r="D238" i="2"/>
  <c r="A239" i="2"/>
  <c r="B239" i="2"/>
  <c r="C239" i="2"/>
  <c r="D239" i="2"/>
  <c r="A240" i="2"/>
  <c r="B240" i="2"/>
  <c r="C240" i="2"/>
  <c r="D240" i="2"/>
  <c r="A241" i="2"/>
  <c r="B241" i="2"/>
  <c r="C241" i="2"/>
  <c r="D241" i="2"/>
  <c r="A242" i="2"/>
  <c r="B242" i="2"/>
  <c r="C242" i="2"/>
  <c r="D242" i="2"/>
  <c r="A243" i="2"/>
  <c r="B243" i="2"/>
  <c r="C243" i="2"/>
  <c r="D243" i="2"/>
  <c r="A215" i="2"/>
  <c r="B215" i="2"/>
  <c r="C215" i="2"/>
  <c r="A182" i="2"/>
  <c r="B182" i="2"/>
  <c r="C182" i="2"/>
  <c r="A183" i="2"/>
  <c r="B183" i="2"/>
  <c r="C183" i="2"/>
  <c r="A184" i="2"/>
  <c r="B184" i="2"/>
  <c r="C184" i="2"/>
  <c r="A185" i="2"/>
  <c r="B185" i="2"/>
  <c r="C185" i="2"/>
  <c r="A186" i="2"/>
  <c r="B186" i="2"/>
  <c r="C186" i="2"/>
  <c r="A187" i="2"/>
  <c r="B187" i="2"/>
  <c r="C187" i="2"/>
  <c r="A188" i="2"/>
  <c r="B188" i="2"/>
  <c r="C188" i="2"/>
  <c r="A189" i="2"/>
  <c r="B189" i="2"/>
  <c r="C189" i="2"/>
  <c r="A190" i="2"/>
  <c r="B190" i="2"/>
  <c r="C190" i="2"/>
  <c r="A191" i="2"/>
  <c r="B191" i="2"/>
  <c r="C191" i="2"/>
  <c r="A192" i="2"/>
  <c r="B192" i="2"/>
  <c r="C192" i="2"/>
  <c r="A193" i="2"/>
  <c r="B193" i="2"/>
  <c r="C193" i="2"/>
  <c r="A194" i="2"/>
  <c r="B194" i="2"/>
  <c r="C194" i="2"/>
  <c r="A195" i="2"/>
  <c r="B195" i="2"/>
  <c r="C195" i="2"/>
  <c r="A196" i="2"/>
  <c r="B196" i="2"/>
  <c r="C196" i="2"/>
  <c r="A197" i="2"/>
  <c r="B197" i="2"/>
  <c r="C197" i="2"/>
  <c r="A198" i="2"/>
  <c r="B198" i="2"/>
  <c r="C198" i="2"/>
  <c r="A199" i="2"/>
  <c r="B199" i="2"/>
  <c r="C199" i="2"/>
  <c r="A200" i="2"/>
  <c r="B200" i="2"/>
  <c r="C200" i="2"/>
  <c r="A201" i="2"/>
  <c r="B201" i="2"/>
  <c r="C201" i="2"/>
  <c r="A202" i="2"/>
  <c r="B202" i="2"/>
  <c r="C202" i="2"/>
  <c r="A203" i="2"/>
  <c r="B203" i="2"/>
  <c r="C203" i="2"/>
  <c r="A204" i="2"/>
  <c r="B204" i="2"/>
  <c r="C204" i="2"/>
  <c r="A205" i="2"/>
  <c r="B205" i="2"/>
  <c r="C205" i="2"/>
  <c r="A206" i="2"/>
  <c r="B206" i="2"/>
  <c r="C206" i="2"/>
  <c r="A207" i="2"/>
  <c r="B207" i="2"/>
  <c r="C207" i="2"/>
  <c r="A208" i="2"/>
  <c r="B208" i="2"/>
  <c r="C208" i="2"/>
  <c r="A209" i="2"/>
  <c r="B209" i="2"/>
  <c r="C209" i="2"/>
  <c r="A181" i="2"/>
  <c r="C181" i="2"/>
  <c r="B181" i="2"/>
  <c r="D181" i="2"/>
  <c r="A148" i="2"/>
  <c r="B148" i="2"/>
  <c r="C148" i="2"/>
  <c r="A149" i="2"/>
  <c r="B149" i="2"/>
  <c r="C149" i="2"/>
  <c r="A150" i="2"/>
  <c r="B150" i="2"/>
  <c r="C150" i="2"/>
  <c r="A151" i="2"/>
  <c r="B151" i="2"/>
  <c r="C151" i="2"/>
  <c r="A152" i="2"/>
  <c r="B152" i="2"/>
  <c r="C152" i="2"/>
  <c r="A153" i="2"/>
  <c r="B153" i="2"/>
  <c r="C153" i="2"/>
  <c r="A154" i="2"/>
  <c r="B154" i="2"/>
  <c r="C154" i="2"/>
  <c r="A155" i="2"/>
  <c r="B155" i="2"/>
  <c r="C155" i="2"/>
  <c r="A156" i="2"/>
  <c r="B156" i="2"/>
  <c r="C156" i="2"/>
  <c r="A157" i="2"/>
  <c r="B157" i="2"/>
  <c r="C157" i="2"/>
  <c r="A158" i="2"/>
  <c r="B158" i="2"/>
  <c r="C158" i="2"/>
  <c r="A159" i="2"/>
  <c r="B159" i="2"/>
  <c r="C159" i="2"/>
  <c r="A160" i="2"/>
  <c r="B160" i="2"/>
  <c r="C160" i="2"/>
  <c r="A161" i="2"/>
  <c r="B161" i="2"/>
  <c r="C161" i="2"/>
  <c r="A162" i="2"/>
  <c r="B162" i="2"/>
  <c r="C162" i="2"/>
  <c r="A163" i="2"/>
  <c r="B163" i="2"/>
  <c r="C163" i="2"/>
  <c r="A164" i="2"/>
  <c r="B164" i="2"/>
  <c r="C164" i="2"/>
  <c r="A165" i="2"/>
  <c r="B165" i="2"/>
  <c r="C165" i="2"/>
  <c r="A166" i="2"/>
  <c r="B166" i="2"/>
  <c r="C166" i="2"/>
  <c r="A167" i="2"/>
  <c r="B167" i="2"/>
  <c r="C167" i="2"/>
  <c r="A168" i="2"/>
  <c r="B168" i="2"/>
  <c r="C168" i="2"/>
  <c r="A169" i="2"/>
  <c r="B169" i="2"/>
  <c r="C169" i="2"/>
  <c r="A170" i="2"/>
  <c r="B170" i="2"/>
  <c r="C170" i="2"/>
  <c r="A171" i="2"/>
  <c r="B171" i="2"/>
  <c r="C171" i="2"/>
  <c r="A172" i="2"/>
  <c r="B172" i="2"/>
  <c r="C172" i="2"/>
  <c r="A173" i="2"/>
  <c r="B173" i="2"/>
  <c r="C173" i="2"/>
  <c r="A174" i="2"/>
  <c r="B174" i="2"/>
  <c r="C174" i="2"/>
  <c r="A175" i="2"/>
  <c r="B175" i="2"/>
  <c r="C175" i="2"/>
  <c r="A147" i="2"/>
  <c r="B147" i="2"/>
  <c r="C147" i="2"/>
  <c r="D147" i="2"/>
  <c r="A114" i="2"/>
  <c r="B114" i="2"/>
  <c r="C114" i="2"/>
  <c r="A115" i="2"/>
  <c r="B115" i="2"/>
  <c r="C115" i="2"/>
  <c r="A116" i="2"/>
  <c r="B116" i="2"/>
  <c r="C116" i="2"/>
  <c r="A117" i="2"/>
  <c r="B117" i="2"/>
  <c r="C117" i="2"/>
  <c r="A118" i="2"/>
  <c r="B118" i="2"/>
  <c r="C118" i="2"/>
  <c r="A119" i="2"/>
  <c r="B119" i="2"/>
  <c r="C119" i="2"/>
  <c r="A120" i="2"/>
  <c r="B120" i="2"/>
  <c r="C120" i="2"/>
  <c r="A121" i="2"/>
  <c r="B121" i="2"/>
  <c r="C121" i="2"/>
  <c r="A122" i="2"/>
  <c r="B122" i="2"/>
  <c r="C122" i="2"/>
  <c r="A123" i="2"/>
  <c r="B123" i="2"/>
  <c r="C123" i="2"/>
  <c r="A124" i="2"/>
  <c r="B124" i="2"/>
  <c r="C124" i="2"/>
  <c r="A125" i="2"/>
  <c r="B125" i="2"/>
  <c r="C125" i="2"/>
  <c r="A126" i="2"/>
  <c r="B126" i="2"/>
  <c r="C126" i="2"/>
  <c r="A127" i="2"/>
  <c r="B127" i="2"/>
  <c r="C127" i="2"/>
  <c r="A128" i="2"/>
  <c r="B128" i="2"/>
  <c r="C128" i="2"/>
  <c r="A129" i="2"/>
  <c r="B129" i="2"/>
  <c r="C129" i="2"/>
  <c r="A130" i="2"/>
  <c r="B130" i="2"/>
  <c r="C130" i="2"/>
  <c r="A131" i="2"/>
  <c r="B131" i="2"/>
  <c r="C131" i="2"/>
  <c r="A132" i="2"/>
  <c r="B132" i="2"/>
  <c r="C132" i="2"/>
  <c r="A133" i="2"/>
  <c r="B133" i="2"/>
  <c r="C133" i="2"/>
  <c r="A134" i="2"/>
  <c r="B134" i="2"/>
  <c r="C134" i="2"/>
  <c r="A135" i="2"/>
  <c r="B135" i="2"/>
  <c r="C135" i="2"/>
  <c r="A136" i="2"/>
  <c r="B136" i="2"/>
  <c r="C136" i="2"/>
  <c r="A137" i="2"/>
  <c r="B137" i="2"/>
  <c r="C137" i="2"/>
  <c r="A138" i="2"/>
  <c r="B138" i="2"/>
  <c r="C138" i="2"/>
  <c r="A139" i="2"/>
  <c r="B139" i="2"/>
  <c r="C139" i="2"/>
  <c r="A140" i="2"/>
  <c r="B140" i="2"/>
  <c r="C140" i="2"/>
  <c r="A141" i="2"/>
  <c r="B141" i="2"/>
  <c r="C141" i="2"/>
  <c r="A113" i="2"/>
  <c r="B113" i="2"/>
  <c r="C113" i="2"/>
  <c r="D113" i="2"/>
  <c r="A80" i="2"/>
  <c r="B80" i="2"/>
  <c r="C80" i="2"/>
  <c r="A81" i="2"/>
  <c r="B81" i="2"/>
  <c r="C81" i="2"/>
  <c r="A82" i="2"/>
  <c r="B82" i="2"/>
  <c r="C82" i="2"/>
  <c r="A83" i="2"/>
  <c r="B83" i="2"/>
  <c r="C83" i="2"/>
  <c r="A84" i="2"/>
  <c r="B84" i="2"/>
  <c r="C84" i="2"/>
  <c r="A85" i="2"/>
  <c r="B85" i="2"/>
  <c r="C85" i="2"/>
  <c r="A86" i="2"/>
  <c r="B86" i="2"/>
  <c r="C86" i="2"/>
  <c r="A87" i="2"/>
  <c r="B87" i="2"/>
  <c r="C87" i="2"/>
  <c r="A88" i="2"/>
  <c r="B88" i="2"/>
  <c r="C88" i="2"/>
  <c r="A89" i="2"/>
  <c r="B89" i="2"/>
  <c r="C89" i="2"/>
  <c r="A90" i="2"/>
  <c r="B90" i="2"/>
  <c r="C90" i="2"/>
  <c r="A91" i="2"/>
  <c r="B91" i="2"/>
  <c r="C91" i="2"/>
  <c r="A92" i="2"/>
  <c r="B92" i="2"/>
  <c r="C92" i="2"/>
  <c r="A93" i="2"/>
  <c r="B93" i="2"/>
  <c r="C93" i="2"/>
  <c r="A94" i="2"/>
  <c r="B94" i="2"/>
  <c r="C94" i="2"/>
  <c r="A95" i="2"/>
  <c r="B95" i="2"/>
  <c r="C95" i="2"/>
  <c r="A96" i="2"/>
  <c r="B96" i="2"/>
  <c r="C96" i="2"/>
  <c r="A97" i="2"/>
  <c r="B97" i="2"/>
  <c r="C97" i="2"/>
  <c r="A98" i="2"/>
  <c r="B98" i="2"/>
  <c r="C98" i="2"/>
  <c r="A99" i="2"/>
  <c r="B99" i="2"/>
  <c r="C99" i="2"/>
  <c r="A100" i="2"/>
  <c r="B100" i="2"/>
  <c r="C100" i="2"/>
  <c r="A101" i="2"/>
  <c r="B101" i="2"/>
  <c r="C101" i="2"/>
  <c r="A102" i="2"/>
  <c r="B102" i="2"/>
  <c r="C102" i="2"/>
  <c r="A103" i="2"/>
  <c r="B103" i="2"/>
  <c r="C103" i="2"/>
  <c r="A104" i="2"/>
  <c r="B104" i="2"/>
  <c r="C104" i="2"/>
  <c r="A105" i="2"/>
  <c r="B105" i="2"/>
  <c r="C105" i="2"/>
  <c r="A106" i="2"/>
  <c r="B106" i="2"/>
  <c r="C106" i="2"/>
  <c r="A107" i="2"/>
  <c r="B107" i="2"/>
  <c r="C107" i="2"/>
  <c r="C79" i="2"/>
  <c r="B79" i="2"/>
  <c r="A79" i="2"/>
  <c r="A46" i="2"/>
  <c r="B46" i="2"/>
  <c r="C46" i="2"/>
  <c r="A47" i="2"/>
  <c r="B47" i="2"/>
  <c r="C47" i="2"/>
  <c r="A48" i="2"/>
  <c r="B48" i="2"/>
  <c r="C48" i="2"/>
  <c r="A49" i="2"/>
  <c r="B49" i="2"/>
  <c r="C49" i="2"/>
  <c r="A50" i="2"/>
  <c r="B50" i="2"/>
  <c r="C50" i="2"/>
  <c r="A51" i="2"/>
  <c r="B51" i="2"/>
  <c r="C51" i="2"/>
  <c r="A52" i="2"/>
  <c r="B52" i="2"/>
  <c r="C52" i="2"/>
  <c r="A53" i="2"/>
  <c r="B53" i="2"/>
  <c r="C53" i="2"/>
  <c r="A54" i="2"/>
  <c r="B54" i="2"/>
  <c r="C54" i="2"/>
  <c r="A55" i="2"/>
  <c r="B55" i="2"/>
  <c r="C55" i="2"/>
  <c r="A56" i="2"/>
  <c r="B56" i="2"/>
  <c r="C56" i="2"/>
  <c r="A57" i="2"/>
  <c r="B57" i="2"/>
  <c r="C57" i="2"/>
  <c r="A58" i="2"/>
  <c r="B58" i="2"/>
  <c r="C58" i="2"/>
  <c r="A59" i="2"/>
  <c r="B59" i="2"/>
  <c r="C59" i="2"/>
  <c r="A60" i="2"/>
  <c r="B60" i="2"/>
  <c r="C60" i="2"/>
  <c r="A61" i="2"/>
  <c r="B61" i="2"/>
  <c r="C61" i="2"/>
  <c r="A62" i="2"/>
  <c r="B62" i="2"/>
  <c r="C62" i="2"/>
  <c r="A63" i="2"/>
  <c r="B63" i="2"/>
  <c r="C63" i="2"/>
  <c r="A64" i="2"/>
  <c r="B64" i="2"/>
  <c r="C64" i="2"/>
  <c r="A65" i="2"/>
  <c r="B65" i="2"/>
  <c r="C65" i="2"/>
  <c r="A66" i="2"/>
  <c r="B66" i="2"/>
  <c r="C66" i="2"/>
  <c r="A67" i="2"/>
  <c r="B67" i="2"/>
  <c r="C67" i="2"/>
  <c r="A68" i="2"/>
  <c r="B68" i="2"/>
  <c r="C68" i="2"/>
  <c r="A69" i="2"/>
  <c r="B69" i="2"/>
  <c r="C69" i="2"/>
  <c r="A70" i="2"/>
  <c r="B70" i="2"/>
  <c r="C70" i="2"/>
  <c r="A71" i="2"/>
  <c r="B71" i="2"/>
  <c r="C71" i="2"/>
  <c r="A72" i="2"/>
  <c r="B72" i="2"/>
  <c r="C72" i="2"/>
  <c r="A73" i="2"/>
  <c r="B73" i="2"/>
  <c r="C73" i="2"/>
  <c r="A45" i="2"/>
  <c r="C45" i="2"/>
  <c r="B45" i="2"/>
  <c r="H710" i="2"/>
  <c r="H712" i="2" s="1"/>
  <c r="N685" i="2"/>
  <c r="I685" i="2"/>
  <c r="H685" i="2"/>
  <c r="G685" i="2"/>
  <c r="F685" i="2"/>
  <c r="S685" i="2" s="1"/>
  <c r="E685" i="2"/>
  <c r="N684" i="2"/>
  <c r="I684" i="2"/>
  <c r="H684" i="2"/>
  <c r="G684" i="2"/>
  <c r="F684" i="2"/>
  <c r="S684" i="2" s="1"/>
  <c r="E684" i="2"/>
  <c r="N683" i="2"/>
  <c r="I683" i="2"/>
  <c r="H683" i="2"/>
  <c r="G683" i="2"/>
  <c r="F683" i="2"/>
  <c r="S683" i="2" s="1"/>
  <c r="E683" i="2"/>
  <c r="N682" i="2"/>
  <c r="I682" i="2"/>
  <c r="H682" i="2"/>
  <c r="G682" i="2"/>
  <c r="F682" i="2"/>
  <c r="S682" i="2" s="1"/>
  <c r="E682" i="2"/>
  <c r="N681" i="2"/>
  <c r="I681" i="2"/>
  <c r="H681" i="2"/>
  <c r="G681" i="2"/>
  <c r="F681" i="2"/>
  <c r="S681" i="2" s="1"/>
  <c r="E681" i="2"/>
  <c r="N680" i="2"/>
  <c r="I680" i="2"/>
  <c r="H680" i="2"/>
  <c r="G680" i="2"/>
  <c r="F680" i="2"/>
  <c r="S680" i="2" s="1"/>
  <c r="E680" i="2"/>
  <c r="N679" i="2"/>
  <c r="I679" i="2"/>
  <c r="H679" i="2"/>
  <c r="G679" i="2"/>
  <c r="F679" i="2"/>
  <c r="S679" i="2" s="1"/>
  <c r="E679" i="2"/>
  <c r="N678" i="2"/>
  <c r="I678" i="2"/>
  <c r="H678" i="2"/>
  <c r="G678" i="2"/>
  <c r="F678" i="2"/>
  <c r="S678" i="2" s="1"/>
  <c r="E678" i="2"/>
  <c r="N677" i="2"/>
  <c r="I677" i="2"/>
  <c r="H677" i="2"/>
  <c r="G677" i="2"/>
  <c r="F677" i="2"/>
  <c r="S677" i="2" s="1"/>
  <c r="E677" i="2"/>
  <c r="N676" i="2"/>
  <c r="I676" i="2"/>
  <c r="H676" i="2"/>
  <c r="G676" i="2"/>
  <c r="F676" i="2"/>
  <c r="S676" i="2" s="1"/>
  <c r="E676" i="2"/>
  <c r="N675" i="2"/>
  <c r="I675" i="2"/>
  <c r="H675" i="2"/>
  <c r="G675" i="2"/>
  <c r="F675" i="2"/>
  <c r="S675" i="2" s="1"/>
  <c r="E675" i="2"/>
  <c r="N674" i="2"/>
  <c r="I674" i="2"/>
  <c r="H674" i="2"/>
  <c r="G674" i="2"/>
  <c r="F674" i="2"/>
  <c r="S674" i="2" s="1"/>
  <c r="E674" i="2"/>
  <c r="N673" i="2"/>
  <c r="I673" i="2"/>
  <c r="H673" i="2"/>
  <c r="G673" i="2"/>
  <c r="F673" i="2"/>
  <c r="S673" i="2" s="1"/>
  <c r="E673" i="2"/>
  <c r="N672" i="2"/>
  <c r="I672" i="2"/>
  <c r="H672" i="2"/>
  <c r="G672" i="2"/>
  <c r="F672" i="2"/>
  <c r="S672" i="2" s="1"/>
  <c r="E672" i="2"/>
  <c r="N671" i="2"/>
  <c r="I671" i="2"/>
  <c r="H671" i="2"/>
  <c r="G671" i="2"/>
  <c r="F671" i="2"/>
  <c r="S671" i="2" s="1"/>
  <c r="E671" i="2"/>
  <c r="N670" i="2"/>
  <c r="I670" i="2"/>
  <c r="H670" i="2"/>
  <c r="G670" i="2"/>
  <c r="F670" i="2"/>
  <c r="S670" i="2" s="1"/>
  <c r="E670" i="2"/>
  <c r="N669" i="2"/>
  <c r="I669" i="2"/>
  <c r="H669" i="2"/>
  <c r="G669" i="2"/>
  <c r="F669" i="2"/>
  <c r="S669" i="2" s="1"/>
  <c r="E669" i="2"/>
  <c r="N668" i="2"/>
  <c r="I668" i="2"/>
  <c r="H668" i="2"/>
  <c r="G668" i="2"/>
  <c r="F668" i="2"/>
  <c r="S668" i="2" s="1"/>
  <c r="E668" i="2"/>
  <c r="N667" i="2"/>
  <c r="I667" i="2"/>
  <c r="H667" i="2"/>
  <c r="G667" i="2"/>
  <c r="F667" i="2"/>
  <c r="S667" i="2" s="1"/>
  <c r="E667" i="2"/>
  <c r="N666" i="2"/>
  <c r="I666" i="2"/>
  <c r="H666" i="2"/>
  <c r="G666" i="2"/>
  <c r="F666" i="2"/>
  <c r="S666" i="2" s="1"/>
  <c r="E666" i="2"/>
  <c r="N665" i="2"/>
  <c r="I665" i="2"/>
  <c r="H665" i="2"/>
  <c r="G665" i="2"/>
  <c r="F665" i="2"/>
  <c r="S665" i="2" s="1"/>
  <c r="E665" i="2"/>
  <c r="N664" i="2"/>
  <c r="I664" i="2"/>
  <c r="H664" i="2"/>
  <c r="G664" i="2"/>
  <c r="F664" i="2"/>
  <c r="S664" i="2" s="1"/>
  <c r="E664" i="2"/>
  <c r="N663" i="2"/>
  <c r="I663" i="2"/>
  <c r="H663" i="2"/>
  <c r="G663" i="2"/>
  <c r="F663" i="2"/>
  <c r="S663" i="2" s="1"/>
  <c r="E663" i="2"/>
  <c r="N662" i="2"/>
  <c r="I662" i="2"/>
  <c r="H662" i="2"/>
  <c r="G662" i="2"/>
  <c r="F662" i="2"/>
  <c r="S662" i="2" s="1"/>
  <c r="E662" i="2"/>
  <c r="N661" i="2"/>
  <c r="I661" i="2"/>
  <c r="H661" i="2"/>
  <c r="G661" i="2"/>
  <c r="F661" i="2"/>
  <c r="S661" i="2" s="1"/>
  <c r="E661" i="2"/>
  <c r="N660" i="2"/>
  <c r="I660" i="2"/>
  <c r="H660" i="2"/>
  <c r="G660" i="2"/>
  <c r="F660" i="2"/>
  <c r="S660" i="2" s="1"/>
  <c r="E660" i="2"/>
  <c r="N659" i="2"/>
  <c r="I659" i="2"/>
  <c r="H659" i="2"/>
  <c r="G659" i="2"/>
  <c r="F659" i="2"/>
  <c r="S659" i="2" s="1"/>
  <c r="E659" i="2"/>
  <c r="N658" i="2"/>
  <c r="I658" i="2"/>
  <c r="H658" i="2"/>
  <c r="G658" i="2"/>
  <c r="F658" i="2"/>
  <c r="S658" i="2" s="1"/>
  <c r="E658" i="2"/>
  <c r="N657" i="2"/>
  <c r="I657" i="2"/>
  <c r="H657" i="2"/>
  <c r="G657" i="2"/>
  <c r="F657" i="2"/>
  <c r="S657" i="2" s="1"/>
  <c r="E657" i="2"/>
  <c r="D657" i="2"/>
  <c r="D654" i="2"/>
  <c r="N651" i="2"/>
  <c r="I651" i="2"/>
  <c r="H651" i="2"/>
  <c r="G651" i="2"/>
  <c r="F651" i="2"/>
  <c r="E651" i="2"/>
  <c r="N650" i="2"/>
  <c r="I650" i="2"/>
  <c r="H650" i="2"/>
  <c r="G650" i="2"/>
  <c r="F650" i="2"/>
  <c r="S650" i="2" s="1"/>
  <c r="E650" i="2"/>
  <c r="N649" i="2"/>
  <c r="I649" i="2"/>
  <c r="H649" i="2"/>
  <c r="G649" i="2"/>
  <c r="F649" i="2"/>
  <c r="E649" i="2"/>
  <c r="N648" i="2"/>
  <c r="I648" i="2"/>
  <c r="H648" i="2"/>
  <c r="G648" i="2"/>
  <c r="F648" i="2"/>
  <c r="S648" i="2" s="1"/>
  <c r="E648" i="2"/>
  <c r="N647" i="2"/>
  <c r="I647" i="2"/>
  <c r="H647" i="2"/>
  <c r="G647" i="2"/>
  <c r="F647" i="2"/>
  <c r="E647" i="2"/>
  <c r="N646" i="2"/>
  <c r="I646" i="2"/>
  <c r="H646" i="2"/>
  <c r="G646" i="2"/>
  <c r="F646" i="2"/>
  <c r="S646" i="2" s="1"/>
  <c r="E646" i="2"/>
  <c r="N645" i="2"/>
  <c r="I645" i="2"/>
  <c r="H645" i="2"/>
  <c r="G645" i="2"/>
  <c r="F645" i="2"/>
  <c r="E645" i="2"/>
  <c r="N644" i="2"/>
  <c r="I644" i="2"/>
  <c r="H644" i="2"/>
  <c r="G644" i="2"/>
  <c r="F644" i="2"/>
  <c r="S644" i="2" s="1"/>
  <c r="E644" i="2"/>
  <c r="N643" i="2"/>
  <c r="I643" i="2"/>
  <c r="H643" i="2"/>
  <c r="G643" i="2"/>
  <c r="F643" i="2"/>
  <c r="E643" i="2"/>
  <c r="N642" i="2"/>
  <c r="I642" i="2"/>
  <c r="H642" i="2"/>
  <c r="G642" i="2"/>
  <c r="F642" i="2"/>
  <c r="S642" i="2" s="1"/>
  <c r="E642" i="2"/>
  <c r="N641" i="2"/>
  <c r="I641" i="2"/>
  <c r="H641" i="2"/>
  <c r="G641" i="2"/>
  <c r="F641" i="2"/>
  <c r="E641" i="2"/>
  <c r="N640" i="2"/>
  <c r="I640" i="2"/>
  <c r="H640" i="2"/>
  <c r="G640" i="2"/>
  <c r="F640" i="2"/>
  <c r="S640" i="2" s="1"/>
  <c r="E640" i="2"/>
  <c r="N639" i="2"/>
  <c r="I639" i="2"/>
  <c r="H639" i="2"/>
  <c r="G639" i="2"/>
  <c r="F639" i="2"/>
  <c r="E639" i="2"/>
  <c r="N638" i="2"/>
  <c r="I638" i="2"/>
  <c r="H638" i="2"/>
  <c r="G638" i="2"/>
  <c r="F638" i="2"/>
  <c r="S638" i="2" s="1"/>
  <c r="E638" i="2"/>
  <c r="N637" i="2"/>
  <c r="I637" i="2"/>
  <c r="H637" i="2"/>
  <c r="G637" i="2"/>
  <c r="F637" i="2"/>
  <c r="E637" i="2"/>
  <c r="N636" i="2"/>
  <c r="I636" i="2"/>
  <c r="H636" i="2"/>
  <c r="G636" i="2"/>
  <c r="F636" i="2"/>
  <c r="S636" i="2" s="1"/>
  <c r="E636" i="2"/>
  <c r="N635" i="2"/>
  <c r="I635" i="2"/>
  <c r="H635" i="2"/>
  <c r="G635" i="2"/>
  <c r="F635" i="2"/>
  <c r="E635" i="2"/>
  <c r="N634" i="2"/>
  <c r="I634" i="2"/>
  <c r="H634" i="2"/>
  <c r="G634" i="2"/>
  <c r="F634" i="2"/>
  <c r="S634" i="2" s="1"/>
  <c r="E634" i="2"/>
  <c r="N633" i="2"/>
  <c r="I633" i="2"/>
  <c r="H633" i="2"/>
  <c r="G633" i="2"/>
  <c r="F633" i="2"/>
  <c r="E633" i="2"/>
  <c r="N632" i="2"/>
  <c r="I632" i="2"/>
  <c r="H632" i="2"/>
  <c r="G632" i="2"/>
  <c r="F632" i="2"/>
  <c r="S632" i="2" s="1"/>
  <c r="E632" i="2"/>
  <c r="N631" i="2"/>
  <c r="I631" i="2"/>
  <c r="H631" i="2"/>
  <c r="G631" i="2"/>
  <c r="F631" i="2"/>
  <c r="E631" i="2"/>
  <c r="N630" i="2"/>
  <c r="I630" i="2"/>
  <c r="H630" i="2"/>
  <c r="G630" i="2"/>
  <c r="F630" i="2"/>
  <c r="S630" i="2" s="1"/>
  <c r="E630" i="2"/>
  <c r="N629" i="2"/>
  <c r="I629" i="2"/>
  <c r="H629" i="2"/>
  <c r="G629" i="2"/>
  <c r="F629" i="2"/>
  <c r="E629" i="2"/>
  <c r="N628" i="2"/>
  <c r="I628" i="2"/>
  <c r="H628" i="2"/>
  <c r="G628" i="2"/>
  <c r="F628" i="2"/>
  <c r="S628" i="2" s="1"/>
  <c r="E628" i="2"/>
  <c r="N627" i="2"/>
  <c r="I627" i="2"/>
  <c r="H627" i="2"/>
  <c r="G627" i="2"/>
  <c r="F627" i="2"/>
  <c r="E627" i="2"/>
  <c r="N626" i="2"/>
  <c r="I626" i="2"/>
  <c r="H626" i="2"/>
  <c r="G626" i="2"/>
  <c r="F626" i="2"/>
  <c r="S626" i="2" s="1"/>
  <c r="E626" i="2"/>
  <c r="N625" i="2"/>
  <c r="I625" i="2"/>
  <c r="H625" i="2"/>
  <c r="G625" i="2"/>
  <c r="F625" i="2"/>
  <c r="E625" i="2"/>
  <c r="N624" i="2"/>
  <c r="I624" i="2"/>
  <c r="H624" i="2"/>
  <c r="G624" i="2"/>
  <c r="F624" i="2"/>
  <c r="S624" i="2" s="1"/>
  <c r="E624" i="2"/>
  <c r="N623" i="2"/>
  <c r="I623" i="2"/>
  <c r="H623" i="2"/>
  <c r="G623" i="2"/>
  <c r="F623" i="2"/>
  <c r="E623" i="2"/>
  <c r="D623" i="2"/>
  <c r="D620" i="2"/>
  <c r="N617" i="2"/>
  <c r="I617" i="2"/>
  <c r="H617" i="2"/>
  <c r="G617" i="2"/>
  <c r="F617" i="2"/>
  <c r="E617" i="2"/>
  <c r="N616" i="2"/>
  <c r="I616" i="2"/>
  <c r="H616" i="2"/>
  <c r="G616" i="2"/>
  <c r="F616" i="2"/>
  <c r="E616" i="2"/>
  <c r="N615" i="2"/>
  <c r="I615" i="2"/>
  <c r="H615" i="2"/>
  <c r="G615" i="2"/>
  <c r="F615" i="2"/>
  <c r="E615" i="2"/>
  <c r="N614" i="2"/>
  <c r="I614" i="2"/>
  <c r="H614" i="2"/>
  <c r="G614" i="2"/>
  <c r="F614" i="2"/>
  <c r="E614" i="2"/>
  <c r="N613" i="2"/>
  <c r="I613" i="2"/>
  <c r="H613" i="2"/>
  <c r="G613" i="2"/>
  <c r="F613" i="2"/>
  <c r="E613" i="2"/>
  <c r="N612" i="2"/>
  <c r="I612" i="2"/>
  <c r="H612" i="2"/>
  <c r="G612" i="2"/>
  <c r="F612" i="2"/>
  <c r="E612" i="2"/>
  <c r="N611" i="2"/>
  <c r="I611" i="2"/>
  <c r="H611" i="2"/>
  <c r="G611" i="2"/>
  <c r="F611" i="2"/>
  <c r="S611" i="2" s="1"/>
  <c r="E611" i="2"/>
  <c r="N610" i="2"/>
  <c r="I610" i="2"/>
  <c r="H610" i="2"/>
  <c r="G610" i="2"/>
  <c r="F610" i="2"/>
  <c r="E610" i="2"/>
  <c r="N609" i="2"/>
  <c r="I609" i="2"/>
  <c r="H609" i="2"/>
  <c r="G609" i="2"/>
  <c r="F609" i="2"/>
  <c r="S609" i="2" s="1"/>
  <c r="E609" i="2"/>
  <c r="N608" i="2"/>
  <c r="I608" i="2"/>
  <c r="H608" i="2"/>
  <c r="G608" i="2"/>
  <c r="F608" i="2"/>
  <c r="E608" i="2"/>
  <c r="N607" i="2"/>
  <c r="I607" i="2"/>
  <c r="H607" i="2"/>
  <c r="G607" i="2"/>
  <c r="F607" i="2"/>
  <c r="S607" i="2" s="1"/>
  <c r="E607" i="2"/>
  <c r="N606" i="2"/>
  <c r="I606" i="2"/>
  <c r="H606" i="2"/>
  <c r="G606" i="2"/>
  <c r="F606" i="2"/>
  <c r="E606" i="2"/>
  <c r="N605" i="2"/>
  <c r="I605" i="2"/>
  <c r="H605" i="2"/>
  <c r="G605" i="2"/>
  <c r="F605" i="2"/>
  <c r="S605" i="2" s="1"/>
  <c r="E605" i="2"/>
  <c r="N604" i="2"/>
  <c r="I604" i="2"/>
  <c r="H604" i="2"/>
  <c r="G604" i="2"/>
  <c r="F604" i="2"/>
  <c r="E604" i="2"/>
  <c r="N603" i="2"/>
  <c r="I603" i="2"/>
  <c r="H603" i="2"/>
  <c r="G603" i="2"/>
  <c r="F603" i="2"/>
  <c r="S603" i="2" s="1"/>
  <c r="E603" i="2"/>
  <c r="N602" i="2"/>
  <c r="I602" i="2"/>
  <c r="H602" i="2"/>
  <c r="G602" i="2"/>
  <c r="F602" i="2"/>
  <c r="E602" i="2"/>
  <c r="N601" i="2"/>
  <c r="I601" i="2"/>
  <c r="H601" i="2"/>
  <c r="G601" i="2"/>
  <c r="F601" i="2"/>
  <c r="S601" i="2" s="1"/>
  <c r="E601" i="2"/>
  <c r="N600" i="2"/>
  <c r="I600" i="2"/>
  <c r="H600" i="2"/>
  <c r="G600" i="2"/>
  <c r="F600" i="2"/>
  <c r="E600" i="2"/>
  <c r="N599" i="2"/>
  <c r="I599" i="2"/>
  <c r="H599" i="2"/>
  <c r="G599" i="2"/>
  <c r="F599" i="2"/>
  <c r="S599" i="2" s="1"/>
  <c r="E599" i="2"/>
  <c r="N598" i="2"/>
  <c r="I598" i="2"/>
  <c r="H598" i="2"/>
  <c r="G598" i="2"/>
  <c r="F598" i="2"/>
  <c r="E598" i="2"/>
  <c r="N597" i="2"/>
  <c r="I597" i="2"/>
  <c r="H597" i="2"/>
  <c r="G597" i="2"/>
  <c r="F597" i="2"/>
  <c r="S597" i="2" s="1"/>
  <c r="E597" i="2"/>
  <c r="N596" i="2"/>
  <c r="I596" i="2"/>
  <c r="H596" i="2"/>
  <c r="G596" i="2"/>
  <c r="F596" i="2"/>
  <c r="E596" i="2"/>
  <c r="N595" i="2"/>
  <c r="I595" i="2"/>
  <c r="H595" i="2"/>
  <c r="G595" i="2"/>
  <c r="F595" i="2"/>
  <c r="S595" i="2" s="1"/>
  <c r="E595" i="2"/>
  <c r="N594" i="2"/>
  <c r="I594" i="2"/>
  <c r="H594" i="2"/>
  <c r="G594" i="2"/>
  <c r="F594" i="2"/>
  <c r="E594" i="2"/>
  <c r="N593" i="2"/>
  <c r="I593" i="2"/>
  <c r="H593" i="2"/>
  <c r="G593" i="2"/>
  <c r="F593" i="2"/>
  <c r="S593" i="2" s="1"/>
  <c r="E593" i="2"/>
  <c r="N592" i="2"/>
  <c r="I592" i="2"/>
  <c r="H592" i="2"/>
  <c r="G592" i="2"/>
  <c r="F592" i="2"/>
  <c r="E592" i="2"/>
  <c r="N591" i="2"/>
  <c r="I591" i="2"/>
  <c r="H591" i="2"/>
  <c r="G591" i="2"/>
  <c r="F591" i="2"/>
  <c r="S591" i="2" s="1"/>
  <c r="E591" i="2"/>
  <c r="N590" i="2"/>
  <c r="I590" i="2"/>
  <c r="H590" i="2"/>
  <c r="G590" i="2"/>
  <c r="F590" i="2"/>
  <c r="E590" i="2"/>
  <c r="N589" i="2"/>
  <c r="I589" i="2"/>
  <c r="H589" i="2"/>
  <c r="G589" i="2"/>
  <c r="F589" i="2"/>
  <c r="S589" i="2" s="1"/>
  <c r="E589" i="2"/>
  <c r="D589" i="2"/>
  <c r="D586" i="2"/>
  <c r="N583" i="2"/>
  <c r="I583" i="2"/>
  <c r="H583" i="2"/>
  <c r="G583" i="2"/>
  <c r="F583" i="2"/>
  <c r="S583" i="2" s="1"/>
  <c r="E583" i="2"/>
  <c r="N582" i="2"/>
  <c r="I582" i="2"/>
  <c r="H582" i="2"/>
  <c r="G582" i="2"/>
  <c r="F582" i="2"/>
  <c r="S582" i="2" s="1"/>
  <c r="E582" i="2"/>
  <c r="N581" i="2"/>
  <c r="I581" i="2"/>
  <c r="H581" i="2"/>
  <c r="G581" i="2"/>
  <c r="F581" i="2"/>
  <c r="S581" i="2" s="1"/>
  <c r="E581" i="2"/>
  <c r="N580" i="2"/>
  <c r="I580" i="2"/>
  <c r="H580" i="2"/>
  <c r="G580" i="2"/>
  <c r="F580" i="2"/>
  <c r="S580" i="2" s="1"/>
  <c r="E580" i="2"/>
  <c r="N579" i="2"/>
  <c r="I579" i="2"/>
  <c r="H579" i="2"/>
  <c r="G579" i="2"/>
  <c r="F579" i="2"/>
  <c r="S579" i="2" s="1"/>
  <c r="E579" i="2"/>
  <c r="N578" i="2"/>
  <c r="I578" i="2"/>
  <c r="H578" i="2"/>
  <c r="G578" i="2"/>
  <c r="F578" i="2"/>
  <c r="S578" i="2" s="1"/>
  <c r="E578" i="2"/>
  <c r="N577" i="2"/>
  <c r="I577" i="2"/>
  <c r="H577" i="2"/>
  <c r="G577" i="2"/>
  <c r="F577" i="2"/>
  <c r="S577" i="2" s="1"/>
  <c r="E577" i="2"/>
  <c r="N576" i="2"/>
  <c r="I576" i="2"/>
  <c r="H576" i="2"/>
  <c r="G576" i="2"/>
  <c r="F576" i="2"/>
  <c r="S576" i="2" s="1"/>
  <c r="E576" i="2"/>
  <c r="N575" i="2"/>
  <c r="I575" i="2"/>
  <c r="H575" i="2"/>
  <c r="G575" i="2"/>
  <c r="F575" i="2"/>
  <c r="S575" i="2" s="1"/>
  <c r="E575" i="2"/>
  <c r="N574" i="2"/>
  <c r="I574" i="2"/>
  <c r="H574" i="2"/>
  <c r="G574" i="2"/>
  <c r="F574" i="2"/>
  <c r="S574" i="2" s="1"/>
  <c r="E574" i="2"/>
  <c r="N573" i="2"/>
  <c r="I573" i="2"/>
  <c r="H573" i="2"/>
  <c r="G573" i="2"/>
  <c r="F573" i="2"/>
  <c r="S573" i="2" s="1"/>
  <c r="E573" i="2"/>
  <c r="N572" i="2"/>
  <c r="I572" i="2"/>
  <c r="H572" i="2"/>
  <c r="G572" i="2"/>
  <c r="F572" i="2"/>
  <c r="S572" i="2" s="1"/>
  <c r="E572" i="2"/>
  <c r="N571" i="2"/>
  <c r="I571" i="2"/>
  <c r="H571" i="2"/>
  <c r="G571" i="2"/>
  <c r="F571" i="2"/>
  <c r="S571" i="2" s="1"/>
  <c r="E571" i="2"/>
  <c r="N570" i="2"/>
  <c r="I570" i="2"/>
  <c r="H570" i="2"/>
  <c r="G570" i="2"/>
  <c r="F570" i="2"/>
  <c r="S570" i="2" s="1"/>
  <c r="E570" i="2"/>
  <c r="N569" i="2"/>
  <c r="I569" i="2"/>
  <c r="H569" i="2"/>
  <c r="G569" i="2"/>
  <c r="F569" i="2"/>
  <c r="S569" i="2" s="1"/>
  <c r="E569" i="2"/>
  <c r="N568" i="2"/>
  <c r="I568" i="2"/>
  <c r="H568" i="2"/>
  <c r="G568" i="2"/>
  <c r="F568" i="2"/>
  <c r="S568" i="2" s="1"/>
  <c r="E568" i="2"/>
  <c r="N567" i="2"/>
  <c r="I567" i="2"/>
  <c r="H567" i="2"/>
  <c r="G567" i="2"/>
  <c r="F567" i="2"/>
  <c r="S567" i="2" s="1"/>
  <c r="E567" i="2"/>
  <c r="N566" i="2"/>
  <c r="I566" i="2"/>
  <c r="H566" i="2"/>
  <c r="G566" i="2"/>
  <c r="F566" i="2"/>
  <c r="S566" i="2" s="1"/>
  <c r="E566" i="2"/>
  <c r="N565" i="2"/>
  <c r="I565" i="2"/>
  <c r="H565" i="2"/>
  <c r="G565" i="2"/>
  <c r="F565" i="2"/>
  <c r="S565" i="2" s="1"/>
  <c r="E565" i="2"/>
  <c r="N564" i="2"/>
  <c r="I564" i="2"/>
  <c r="H564" i="2"/>
  <c r="G564" i="2"/>
  <c r="F564" i="2"/>
  <c r="S564" i="2" s="1"/>
  <c r="E564" i="2"/>
  <c r="N563" i="2"/>
  <c r="I563" i="2"/>
  <c r="H563" i="2"/>
  <c r="G563" i="2"/>
  <c r="F563" i="2"/>
  <c r="S563" i="2" s="1"/>
  <c r="E563" i="2"/>
  <c r="N562" i="2"/>
  <c r="I562" i="2"/>
  <c r="H562" i="2"/>
  <c r="G562" i="2"/>
  <c r="F562" i="2"/>
  <c r="S562" i="2" s="1"/>
  <c r="E562" i="2"/>
  <c r="N561" i="2"/>
  <c r="I561" i="2"/>
  <c r="H561" i="2"/>
  <c r="G561" i="2"/>
  <c r="F561" i="2"/>
  <c r="S561" i="2" s="1"/>
  <c r="E561" i="2"/>
  <c r="N560" i="2"/>
  <c r="I560" i="2"/>
  <c r="H560" i="2"/>
  <c r="G560" i="2"/>
  <c r="F560" i="2"/>
  <c r="S560" i="2" s="1"/>
  <c r="E560" i="2"/>
  <c r="N559" i="2"/>
  <c r="I559" i="2"/>
  <c r="H559" i="2"/>
  <c r="G559" i="2"/>
  <c r="F559" i="2"/>
  <c r="S559" i="2" s="1"/>
  <c r="E559" i="2"/>
  <c r="N558" i="2"/>
  <c r="I558" i="2"/>
  <c r="H558" i="2"/>
  <c r="G558" i="2"/>
  <c r="F558" i="2"/>
  <c r="S558" i="2" s="1"/>
  <c r="E558" i="2"/>
  <c r="N557" i="2"/>
  <c r="I557" i="2"/>
  <c r="H557" i="2"/>
  <c r="G557" i="2"/>
  <c r="F557" i="2"/>
  <c r="S557" i="2" s="1"/>
  <c r="E557" i="2"/>
  <c r="N556" i="2"/>
  <c r="I556" i="2"/>
  <c r="H556" i="2"/>
  <c r="G556" i="2"/>
  <c r="F556" i="2"/>
  <c r="S556" i="2" s="1"/>
  <c r="E556" i="2"/>
  <c r="N555" i="2"/>
  <c r="I555" i="2"/>
  <c r="H555" i="2"/>
  <c r="G555" i="2"/>
  <c r="F555" i="2"/>
  <c r="S555" i="2" s="1"/>
  <c r="E555" i="2"/>
  <c r="D555" i="2"/>
  <c r="D552" i="2"/>
  <c r="N549" i="2"/>
  <c r="I549" i="2"/>
  <c r="H549" i="2"/>
  <c r="G549" i="2"/>
  <c r="F549" i="2"/>
  <c r="E549" i="2"/>
  <c r="N548" i="2"/>
  <c r="I548" i="2"/>
  <c r="H548" i="2"/>
  <c r="G548" i="2"/>
  <c r="F548" i="2"/>
  <c r="S548" i="2" s="1"/>
  <c r="E548" i="2"/>
  <c r="N547" i="2"/>
  <c r="I547" i="2"/>
  <c r="H547" i="2"/>
  <c r="G547" i="2"/>
  <c r="F547" i="2"/>
  <c r="E547" i="2"/>
  <c r="N546" i="2"/>
  <c r="I546" i="2"/>
  <c r="H546" i="2"/>
  <c r="G546" i="2"/>
  <c r="F546" i="2"/>
  <c r="S546" i="2" s="1"/>
  <c r="E546" i="2"/>
  <c r="N545" i="2"/>
  <c r="I545" i="2"/>
  <c r="H545" i="2"/>
  <c r="G545" i="2"/>
  <c r="F545" i="2"/>
  <c r="E545" i="2"/>
  <c r="N544" i="2"/>
  <c r="I544" i="2"/>
  <c r="H544" i="2"/>
  <c r="G544" i="2"/>
  <c r="F544" i="2"/>
  <c r="S544" i="2" s="1"/>
  <c r="E544" i="2"/>
  <c r="N543" i="2"/>
  <c r="I543" i="2"/>
  <c r="H543" i="2"/>
  <c r="G543" i="2"/>
  <c r="F543" i="2"/>
  <c r="E543" i="2"/>
  <c r="N542" i="2"/>
  <c r="I542" i="2"/>
  <c r="H542" i="2"/>
  <c r="G542" i="2"/>
  <c r="F542" i="2"/>
  <c r="S542" i="2" s="1"/>
  <c r="E542" i="2"/>
  <c r="N541" i="2"/>
  <c r="I541" i="2"/>
  <c r="H541" i="2"/>
  <c r="G541" i="2"/>
  <c r="F541" i="2"/>
  <c r="E541" i="2"/>
  <c r="N540" i="2"/>
  <c r="I540" i="2"/>
  <c r="H540" i="2"/>
  <c r="G540" i="2"/>
  <c r="F540" i="2"/>
  <c r="S540" i="2" s="1"/>
  <c r="E540" i="2"/>
  <c r="N539" i="2"/>
  <c r="I539" i="2"/>
  <c r="H539" i="2"/>
  <c r="G539" i="2"/>
  <c r="F539" i="2"/>
  <c r="E539" i="2"/>
  <c r="N538" i="2"/>
  <c r="I538" i="2"/>
  <c r="H538" i="2"/>
  <c r="G538" i="2"/>
  <c r="F538" i="2"/>
  <c r="S538" i="2" s="1"/>
  <c r="E538" i="2"/>
  <c r="N537" i="2"/>
  <c r="I537" i="2"/>
  <c r="H537" i="2"/>
  <c r="G537" i="2"/>
  <c r="F537" i="2"/>
  <c r="E537" i="2"/>
  <c r="N536" i="2"/>
  <c r="I536" i="2"/>
  <c r="H536" i="2"/>
  <c r="G536" i="2"/>
  <c r="F536" i="2"/>
  <c r="S536" i="2" s="1"/>
  <c r="E536" i="2"/>
  <c r="N535" i="2"/>
  <c r="I535" i="2"/>
  <c r="H535" i="2"/>
  <c r="G535" i="2"/>
  <c r="F535" i="2"/>
  <c r="E535" i="2"/>
  <c r="N534" i="2"/>
  <c r="I534" i="2"/>
  <c r="H534" i="2"/>
  <c r="G534" i="2"/>
  <c r="F534" i="2"/>
  <c r="S534" i="2" s="1"/>
  <c r="E534" i="2"/>
  <c r="N533" i="2"/>
  <c r="I533" i="2"/>
  <c r="H533" i="2"/>
  <c r="G533" i="2"/>
  <c r="F533" i="2"/>
  <c r="E533" i="2"/>
  <c r="N532" i="2"/>
  <c r="I532" i="2"/>
  <c r="H532" i="2"/>
  <c r="G532" i="2"/>
  <c r="F532" i="2"/>
  <c r="S532" i="2" s="1"/>
  <c r="E532" i="2"/>
  <c r="N531" i="2"/>
  <c r="I531" i="2"/>
  <c r="H531" i="2"/>
  <c r="G531" i="2"/>
  <c r="F531" i="2"/>
  <c r="E531" i="2"/>
  <c r="N530" i="2"/>
  <c r="I530" i="2"/>
  <c r="H530" i="2"/>
  <c r="G530" i="2"/>
  <c r="F530" i="2"/>
  <c r="S530" i="2" s="1"/>
  <c r="E530" i="2"/>
  <c r="N529" i="2"/>
  <c r="I529" i="2"/>
  <c r="H529" i="2"/>
  <c r="G529" i="2"/>
  <c r="F529" i="2"/>
  <c r="E529" i="2"/>
  <c r="N528" i="2"/>
  <c r="I528" i="2"/>
  <c r="H528" i="2"/>
  <c r="G528" i="2"/>
  <c r="F528" i="2"/>
  <c r="S528" i="2" s="1"/>
  <c r="E528" i="2"/>
  <c r="N527" i="2"/>
  <c r="I527" i="2"/>
  <c r="H527" i="2"/>
  <c r="G527" i="2"/>
  <c r="F527" i="2"/>
  <c r="E527" i="2"/>
  <c r="N526" i="2"/>
  <c r="I526" i="2"/>
  <c r="H526" i="2"/>
  <c r="G526" i="2"/>
  <c r="F526" i="2"/>
  <c r="S526" i="2" s="1"/>
  <c r="E526" i="2"/>
  <c r="N525" i="2"/>
  <c r="I525" i="2"/>
  <c r="H525" i="2"/>
  <c r="G525" i="2"/>
  <c r="F525" i="2"/>
  <c r="E525" i="2"/>
  <c r="N524" i="2"/>
  <c r="I524" i="2"/>
  <c r="H524" i="2"/>
  <c r="G524" i="2"/>
  <c r="F524" i="2"/>
  <c r="S524" i="2" s="1"/>
  <c r="E524" i="2"/>
  <c r="N523" i="2"/>
  <c r="I523" i="2"/>
  <c r="H523" i="2"/>
  <c r="G523" i="2"/>
  <c r="F523" i="2"/>
  <c r="E523" i="2"/>
  <c r="N522" i="2"/>
  <c r="I522" i="2"/>
  <c r="H522" i="2"/>
  <c r="G522" i="2"/>
  <c r="F522" i="2"/>
  <c r="S522" i="2" s="1"/>
  <c r="E522" i="2"/>
  <c r="N521" i="2"/>
  <c r="I521" i="2"/>
  <c r="H521" i="2"/>
  <c r="G521" i="2"/>
  <c r="F521" i="2"/>
  <c r="E521" i="2"/>
  <c r="D521" i="2"/>
  <c r="D518" i="2"/>
  <c r="N515" i="2"/>
  <c r="I515" i="2"/>
  <c r="H515" i="2"/>
  <c r="G515" i="2"/>
  <c r="F515" i="2"/>
  <c r="S515" i="2" s="1"/>
  <c r="E515" i="2"/>
  <c r="N514" i="2"/>
  <c r="I514" i="2"/>
  <c r="H514" i="2"/>
  <c r="G514" i="2"/>
  <c r="F514" i="2"/>
  <c r="S514" i="2" s="1"/>
  <c r="E514" i="2"/>
  <c r="N513" i="2"/>
  <c r="I513" i="2"/>
  <c r="H513" i="2"/>
  <c r="G513" i="2"/>
  <c r="F513" i="2"/>
  <c r="S513" i="2" s="1"/>
  <c r="E513" i="2"/>
  <c r="N512" i="2"/>
  <c r="I512" i="2"/>
  <c r="H512" i="2"/>
  <c r="G512" i="2"/>
  <c r="F512" i="2"/>
  <c r="S512" i="2" s="1"/>
  <c r="E512" i="2"/>
  <c r="N511" i="2"/>
  <c r="I511" i="2"/>
  <c r="H511" i="2"/>
  <c r="G511" i="2"/>
  <c r="F511" i="2"/>
  <c r="S511" i="2" s="1"/>
  <c r="E511" i="2"/>
  <c r="N510" i="2"/>
  <c r="I510" i="2"/>
  <c r="H510" i="2"/>
  <c r="G510" i="2"/>
  <c r="F510" i="2"/>
  <c r="S510" i="2" s="1"/>
  <c r="E510" i="2"/>
  <c r="N509" i="2"/>
  <c r="I509" i="2"/>
  <c r="H509" i="2"/>
  <c r="G509" i="2"/>
  <c r="F509" i="2"/>
  <c r="S509" i="2" s="1"/>
  <c r="E509" i="2"/>
  <c r="N508" i="2"/>
  <c r="I508" i="2"/>
  <c r="H508" i="2"/>
  <c r="G508" i="2"/>
  <c r="F508" i="2"/>
  <c r="S508" i="2" s="1"/>
  <c r="E508" i="2"/>
  <c r="N507" i="2"/>
  <c r="I507" i="2"/>
  <c r="H507" i="2"/>
  <c r="G507" i="2"/>
  <c r="F507" i="2"/>
  <c r="S507" i="2" s="1"/>
  <c r="E507" i="2"/>
  <c r="N506" i="2"/>
  <c r="I506" i="2"/>
  <c r="H506" i="2"/>
  <c r="G506" i="2"/>
  <c r="F506" i="2"/>
  <c r="S506" i="2" s="1"/>
  <c r="E506" i="2"/>
  <c r="N505" i="2"/>
  <c r="I505" i="2"/>
  <c r="H505" i="2"/>
  <c r="G505" i="2"/>
  <c r="F505" i="2"/>
  <c r="S505" i="2" s="1"/>
  <c r="E505" i="2"/>
  <c r="N504" i="2"/>
  <c r="I504" i="2"/>
  <c r="H504" i="2"/>
  <c r="G504" i="2"/>
  <c r="F504" i="2"/>
  <c r="S504" i="2" s="1"/>
  <c r="E504" i="2"/>
  <c r="N503" i="2"/>
  <c r="I503" i="2"/>
  <c r="H503" i="2"/>
  <c r="G503" i="2"/>
  <c r="F503" i="2"/>
  <c r="S503" i="2" s="1"/>
  <c r="E503" i="2"/>
  <c r="N502" i="2"/>
  <c r="I502" i="2"/>
  <c r="H502" i="2"/>
  <c r="G502" i="2"/>
  <c r="F502" i="2"/>
  <c r="S502" i="2" s="1"/>
  <c r="E502" i="2"/>
  <c r="N501" i="2"/>
  <c r="I501" i="2"/>
  <c r="H501" i="2"/>
  <c r="G501" i="2"/>
  <c r="F501" i="2"/>
  <c r="S501" i="2" s="1"/>
  <c r="E501" i="2"/>
  <c r="N500" i="2"/>
  <c r="I500" i="2"/>
  <c r="H500" i="2"/>
  <c r="G500" i="2"/>
  <c r="F500" i="2"/>
  <c r="S500" i="2" s="1"/>
  <c r="E500" i="2"/>
  <c r="N499" i="2"/>
  <c r="I499" i="2"/>
  <c r="H499" i="2"/>
  <c r="G499" i="2"/>
  <c r="F499" i="2"/>
  <c r="S499" i="2" s="1"/>
  <c r="E499" i="2"/>
  <c r="N498" i="2"/>
  <c r="I498" i="2"/>
  <c r="H498" i="2"/>
  <c r="G498" i="2"/>
  <c r="F498" i="2"/>
  <c r="S498" i="2" s="1"/>
  <c r="E498" i="2"/>
  <c r="N497" i="2"/>
  <c r="I497" i="2"/>
  <c r="H497" i="2"/>
  <c r="G497" i="2"/>
  <c r="F497" i="2"/>
  <c r="S497" i="2" s="1"/>
  <c r="E497" i="2"/>
  <c r="N496" i="2"/>
  <c r="I496" i="2"/>
  <c r="H496" i="2"/>
  <c r="G496" i="2"/>
  <c r="F496" i="2"/>
  <c r="S496" i="2" s="1"/>
  <c r="E496" i="2"/>
  <c r="N495" i="2"/>
  <c r="I495" i="2"/>
  <c r="H495" i="2"/>
  <c r="G495" i="2"/>
  <c r="F495" i="2"/>
  <c r="S495" i="2" s="1"/>
  <c r="E495" i="2"/>
  <c r="N494" i="2"/>
  <c r="I494" i="2"/>
  <c r="H494" i="2"/>
  <c r="G494" i="2"/>
  <c r="F494" i="2"/>
  <c r="S494" i="2" s="1"/>
  <c r="E494" i="2"/>
  <c r="N493" i="2"/>
  <c r="I493" i="2"/>
  <c r="H493" i="2"/>
  <c r="G493" i="2"/>
  <c r="F493" i="2"/>
  <c r="S493" i="2" s="1"/>
  <c r="E493" i="2"/>
  <c r="N492" i="2"/>
  <c r="I492" i="2"/>
  <c r="H492" i="2"/>
  <c r="G492" i="2"/>
  <c r="F492" i="2"/>
  <c r="S492" i="2" s="1"/>
  <c r="E492" i="2"/>
  <c r="N491" i="2"/>
  <c r="I491" i="2"/>
  <c r="H491" i="2"/>
  <c r="G491" i="2"/>
  <c r="F491" i="2"/>
  <c r="S491" i="2" s="1"/>
  <c r="E491" i="2"/>
  <c r="N490" i="2"/>
  <c r="I490" i="2"/>
  <c r="H490" i="2"/>
  <c r="G490" i="2"/>
  <c r="F490" i="2"/>
  <c r="S490" i="2" s="1"/>
  <c r="E490" i="2"/>
  <c r="N489" i="2"/>
  <c r="I489" i="2"/>
  <c r="H489" i="2"/>
  <c r="G489" i="2"/>
  <c r="F489" i="2"/>
  <c r="S489" i="2" s="1"/>
  <c r="E489" i="2"/>
  <c r="N488" i="2"/>
  <c r="I488" i="2"/>
  <c r="H488" i="2"/>
  <c r="G488" i="2"/>
  <c r="F488" i="2"/>
  <c r="S488" i="2" s="1"/>
  <c r="E488" i="2"/>
  <c r="N487" i="2"/>
  <c r="I487" i="2"/>
  <c r="H487" i="2"/>
  <c r="G487" i="2"/>
  <c r="F487" i="2"/>
  <c r="S487" i="2" s="1"/>
  <c r="E487" i="2"/>
  <c r="D487" i="2"/>
  <c r="D484" i="2"/>
  <c r="N481" i="2"/>
  <c r="I481" i="2"/>
  <c r="H481" i="2"/>
  <c r="G481" i="2"/>
  <c r="F481" i="2"/>
  <c r="S481" i="2" s="1"/>
  <c r="E481" i="2"/>
  <c r="N480" i="2"/>
  <c r="I480" i="2"/>
  <c r="H480" i="2"/>
  <c r="G480" i="2"/>
  <c r="F480" i="2"/>
  <c r="S480" i="2" s="1"/>
  <c r="E480" i="2"/>
  <c r="N479" i="2"/>
  <c r="I479" i="2"/>
  <c r="H479" i="2"/>
  <c r="G479" i="2"/>
  <c r="F479" i="2"/>
  <c r="S479" i="2" s="1"/>
  <c r="E479" i="2"/>
  <c r="N478" i="2"/>
  <c r="I478" i="2"/>
  <c r="H478" i="2"/>
  <c r="G478" i="2"/>
  <c r="F478" i="2"/>
  <c r="S478" i="2" s="1"/>
  <c r="E478" i="2"/>
  <c r="N477" i="2"/>
  <c r="I477" i="2"/>
  <c r="H477" i="2"/>
  <c r="G477" i="2"/>
  <c r="F477" i="2"/>
  <c r="S477" i="2" s="1"/>
  <c r="E477" i="2"/>
  <c r="N476" i="2"/>
  <c r="I476" i="2"/>
  <c r="H476" i="2"/>
  <c r="G476" i="2"/>
  <c r="F476" i="2"/>
  <c r="S476" i="2" s="1"/>
  <c r="E476" i="2"/>
  <c r="N475" i="2"/>
  <c r="I475" i="2"/>
  <c r="H475" i="2"/>
  <c r="G475" i="2"/>
  <c r="F475" i="2"/>
  <c r="S475" i="2" s="1"/>
  <c r="E475" i="2"/>
  <c r="N474" i="2"/>
  <c r="I474" i="2"/>
  <c r="H474" i="2"/>
  <c r="G474" i="2"/>
  <c r="F474" i="2"/>
  <c r="S474" i="2" s="1"/>
  <c r="E474" i="2"/>
  <c r="N473" i="2"/>
  <c r="I473" i="2"/>
  <c r="H473" i="2"/>
  <c r="G473" i="2"/>
  <c r="F473" i="2"/>
  <c r="S473" i="2" s="1"/>
  <c r="E473" i="2"/>
  <c r="N472" i="2"/>
  <c r="I472" i="2"/>
  <c r="H472" i="2"/>
  <c r="G472" i="2"/>
  <c r="F472" i="2"/>
  <c r="S472" i="2" s="1"/>
  <c r="E472" i="2"/>
  <c r="N471" i="2"/>
  <c r="I471" i="2"/>
  <c r="H471" i="2"/>
  <c r="G471" i="2"/>
  <c r="F471" i="2"/>
  <c r="S471" i="2" s="1"/>
  <c r="E471" i="2"/>
  <c r="N470" i="2"/>
  <c r="I470" i="2"/>
  <c r="H470" i="2"/>
  <c r="G470" i="2"/>
  <c r="F470" i="2"/>
  <c r="S470" i="2" s="1"/>
  <c r="E470" i="2"/>
  <c r="N469" i="2"/>
  <c r="I469" i="2"/>
  <c r="H469" i="2"/>
  <c r="G469" i="2"/>
  <c r="F469" i="2"/>
  <c r="S469" i="2" s="1"/>
  <c r="E469" i="2"/>
  <c r="N468" i="2"/>
  <c r="I468" i="2"/>
  <c r="H468" i="2"/>
  <c r="G468" i="2"/>
  <c r="F468" i="2"/>
  <c r="S468" i="2" s="1"/>
  <c r="E468" i="2"/>
  <c r="N467" i="2"/>
  <c r="I467" i="2"/>
  <c r="H467" i="2"/>
  <c r="G467" i="2"/>
  <c r="F467" i="2"/>
  <c r="S467" i="2" s="1"/>
  <c r="E467" i="2"/>
  <c r="N466" i="2"/>
  <c r="I466" i="2"/>
  <c r="H466" i="2"/>
  <c r="G466" i="2"/>
  <c r="F466" i="2"/>
  <c r="S466" i="2" s="1"/>
  <c r="E466" i="2"/>
  <c r="N465" i="2"/>
  <c r="I465" i="2"/>
  <c r="H465" i="2"/>
  <c r="G465" i="2"/>
  <c r="F465" i="2"/>
  <c r="S465" i="2" s="1"/>
  <c r="E465" i="2"/>
  <c r="N464" i="2"/>
  <c r="I464" i="2"/>
  <c r="H464" i="2"/>
  <c r="G464" i="2"/>
  <c r="F464" i="2"/>
  <c r="S464" i="2" s="1"/>
  <c r="E464" i="2"/>
  <c r="N463" i="2"/>
  <c r="I463" i="2"/>
  <c r="H463" i="2"/>
  <c r="G463" i="2"/>
  <c r="F463" i="2"/>
  <c r="S463" i="2" s="1"/>
  <c r="E463" i="2"/>
  <c r="N462" i="2"/>
  <c r="I462" i="2"/>
  <c r="H462" i="2"/>
  <c r="G462" i="2"/>
  <c r="F462" i="2"/>
  <c r="S462" i="2" s="1"/>
  <c r="E462" i="2"/>
  <c r="N461" i="2"/>
  <c r="I461" i="2"/>
  <c r="H461" i="2"/>
  <c r="G461" i="2"/>
  <c r="F461" i="2"/>
  <c r="S461" i="2" s="1"/>
  <c r="E461" i="2"/>
  <c r="N460" i="2"/>
  <c r="I460" i="2"/>
  <c r="H460" i="2"/>
  <c r="G460" i="2"/>
  <c r="F460" i="2"/>
  <c r="S460" i="2" s="1"/>
  <c r="E460" i="2"/>
  <c r="N459" i="2"/>
  <c r="I459" i="2"/>
  <c r="H459" i="2"/>
  <c r="G459" i="2"/>
  <c r="F459" i="2"/>
  <c r="S459" i="2" s="1"/>
  <c r="E459" i="2"/>
  <c r="N458" i="2"/>
  <c r="I458" i="2"/>
  <c r="H458" i="2"/>
  <c r="G458" i="2"/>
  <c r="F458" i="2"/>
  <c r="S458" i="2" s="1"/>
  <c r="E458" i="2"/>
  <c r="N457" i="2"/>
  <c r="I457" i="2"/>
  <c r="H457" i="2"/>
  <c r="G457" i="2"/>
  <c r="F457" i="2"/>
  <c r="S457" i="2" s="1"/>
  <c r="E457" i="2"/>
  <c r="N456" i="2"/>
  <c r="I456" i="2"/>
  <c r="H456" i="2"/>
  <c r="G456" i="2"/>
  <c r="F456" i="2"/>
  <c r="S456" i="2" s="1"/>
  <c r="E456" i="2"/>
  <c r="N455" i="2"/>
  <c r="I455" i="2"/>
  <c r="H455" i="2"/>
  <c r="G455" i="2"/>
  <c r="F455" i="2"/>
  <c r="S455" i="2" s="1"/>
  <c r="E455" i="2"/>
  <c r="N454" i="2"/>
  <c r="I454" i="2"/>
  <c r="H454" i="2"/>
  <c r="G454" i="2"/>
  <c r="F454" i="2"/>
  <c r="S454" i="2" s="1"/>
  <c r="E454" i="2"/>
  <c r="N453" i="2"/>
  <c r="I453" i="2"/>
  <c r="H453" i="2"/>
  <c r="G453" i="2"/>
  <c r="F453" i="2"/>
  <c r="S453" i="2" s="1"/>
  <c r="E453" i="2"/>
  <c r="D453" i="2"/>
  <c r="D450" i="2"/>
  <c r="N447" i="2"/>
  <c r="I447" i="2"/>
  <c r="H447" i="2"/>
  <c r="G447" i="2"/>
  <c r="F447" i="2"/>
  <c r="E447" i="2"/>
  <c r="N446" i="2"/>
  <c r="I446" i="2"/>
  <c r="H446" i="2"/>
  <c r="G446" i="2"/>
  <c r="F446" i="2"/>
  <c r="S446" i="2" s="1"/>
  <c r="E446" i="2"/>
  <c r="N445" i="2"/>
  <c r="I445" i="2"/>
  <c r="H445" i="2"/>
  <c r="G445" i="2"/>
  <c r="F445" i="2"/>
  <c r="E445" i="2"/>
  <c r="N444" i="2"/>
  <c r="I444" i="2"/>
  <c r="H444" i="2"/>
  <c r="G444" i="2"/>
  <c r="F444" i="2"/>
  <c r="S444" i="2" s="1"/>
  <c r="E444" i="2"/>
  <c r="N443" i="2"/>
  <c r="I443" i="2"/>
  <c r="H443" i="2"/>
  <c r="G443" i="2"/>
  <c r="F443" i="2"/>
  <c r="E443" i="2"/>
  <c r="N442" i="2"/>
  <c r="I442" i="2"/>
  <c r="H442" i="2"/>
  <c r="G442" i="2"/>
  <c r="F442" i="2"/>
  <c r="S442" i="2" s="1"/>
  <c r="E442" i="2"/>
  <c r="N441" i="2"/>
  <c r="I441" i="2"/>
  <c r="H441" i="2"/>
  <c r="G441" i="2"/>
  <c r="F441" i="2"/>
  <c r="E441" i="2"/>
  <c r="N440" i="2"/>
  <c r="I440" i="2"/>
  <c r="H440" i="2"/>
  <c r="G440" i="2"/>
  <c r="F440" i="2"/>
  <c r="S440" i="2" s="1"/>
  <c r="E440" i="2"/>
  <c r="N439" i="2"/>
  <c r="I439" i="2"/>
  <c r="H439" i="2"/>
  <c r="G439" i="2"/>
  <c r="F439" i="2"/>
  <c r="E439" i="2"/>
  <c r="N438" i="2"/>
  <c r="I438" i="2"/>
  <c r="H438" i="2"/>
  <c r="G438" i="2"/>
  <c r="F438" i="2"/>
  <c r="S438" i="2" s="1"/>
  <c r="E438" i="2"/>
  <c r="N437" i="2"/>
  <c r="I437" i="2"/>
  <c r="H437" i="2"/>
  <c r="G437" i="2"/>
  <c r="F437" i="2"/>
  <c r="E437" i="2"/>
  <c r="N436" i="2"/>
  <c r="I436" i="2"/>
  <c r="H436" i="2"/>
  <c r="G436" i="2"/>
  <c r="F436" i="2"/>
  <c r="S436" i="2" s="1"/>
  <c r="E436" i="2"/>
  <c r="N435" i="2"/>
  <c r="I435" i="2"/>
  <c r="H435" i="2"/>
  <c r="G435" i="2"/>
  <c r="F435" i="2"/>
  <c r="E435" i="2"/>
  <c r="N434" i="2"/>
  <c r="I434" i="2"/>
  <c r="H434" i="2"/>
  <c r="G434" i="2"/>
  <c r="F434" i="2"/>
  <c r="S434" i="2" s="1"/>
  <c r="E434" i="2"/>
  <c r="N433" i="2"/>
  <c r="I433" i="2"/>
  <c r="H433" i="2"/>
  <c r="G433" i="2"/>
  <c r="F433" i="2"/>
  <c r="E433" i="2"/>
  <c r="N432" i="2"/>
  <c r="I432" i="2"/>
  <c r="H432" i="2"/>
  <c r="G432" i="2"/>
  <c r="F432" i="2"/>
  <c r="S432" i="2" s="1"/>
  <c r="E432" i="2"/>
  <c r="N431" i="2"/>
  <c r="I431" i="2"/>
  <c r="H431" i="2"/>
  <c r="G431" i="2"/>
  <c r="F431" i="2"/>
  <c r="E431" i="2"/>
  <c r="N430" i="2"/>
  <c r="I430" i="2"/>
  <c r="H430" i="2"/>
  <c r="G430" i="2"/>
  <c r="F430" i="2"/>
  <c r="S430" i="2" s="1"/>
  <c r="E430" i="2"/>
  <c r="N429" i="2"/>
  <c r="I429" i="2"/>
  <c r="H429" i="2"/>
  <c r="G429" i="2"/>
  <c r="F429" i="2"/>
  <c r="E429" i="2"/>
  <c r="N428" i="2"/>
  <c r="I428" i="2"/>
  <c r="H428" i="2"/>
  <c r="G428" i="2"/>
  <c r="F428" i="2"/>
  <c r="S428" i="2" s="1"/>
  <c r="E428" i="2"/>
  <c r="N427" i="2"/>
  <c r="I427" i="2"/>
  <c r="H427" i="2"/>
  <c r="G427" i="2"/>
  <c r="F427" i="2"/>
  <c r="E427" i="2"/>
  <c r="N426" i="2"/>
  <c r="I426" i="2"/>
  <c r="H426" i="2"/>
  <c r="G426" i="2"/>
  <c r="F426" i="2"/>
  <c r="S426" i="2" s="1"/>
  <c r="E426" i="2"/>
  <c r="N425" i="2"/>
  <c r="I425" i="2"/>
  <c r="H425" i="2"/>
  <c r="G425" i="2"/>
  <c r="F425" i="2"/>
  <c r="E425" i="2"/>
  <c r="N424" i="2"/>
  <c r="I424" i="2"/>
  <c r="H424" i="2"/>
  <c r="G424" i="2"/>
  <c r="F424" i="2"/>
  <c r="S424" i="2" s="1"/>
  <c r="E424" i="2"/>
  <c r="N423" i="2"/>
  <c r="I423" i="2"/>
  <c r="H423" i="2"/>
  <c r="G423" i="2"/>
  <c r="F423" i="2"/>
  <c r="E423" i="2"/>
  <c r="N422" i="2"/>
  <c r="I422" i="2"/>
  <c r="H422" i="2"/>
  <c r="G422" i="2"/>
  <c r="F422" i="2"/>
  <c r="S422" i="2" s="1"/>
  <c r="E422" i="2"/>
  <c r="N421" i="2"/>
  <c r="I421" i="2"/>
  <c r="H421" i="2"/>
  <c r="G421" i="2"/>
  <c r="F421" i="2"/>
  <c r="E421" i="2"/>
  <c r="N420" i="2"/>
  <c r="I420" i="2"/>
  <c r="H420" i="2"/>
  <c r="G420" i="2"/>
  <c r="F420" i="2"/>
  <c r="S420" i="2" s="1"/>
  <c r="E420" i="2"/>
  <c r="N419" i="2"/>
  <c r="I419" i="2"/>
  <c r="H419" i="2"/>
  <c r="G419" i="2"/>
  <c r="F419" i="2"/>
  <c r="E419" i="2"/>
  <c r="D419" i="2"/>
  <c r="D416" i="2"/>
  <c r="N413" i="2"/>
  <c r="I413" i="2"/>
  <c r="H413" i="2"/>
  <c r="G413" i="2"/>
  <c r="F413" i="2"/>
  <c r="S413" i="2" s="1"/>
  <c r="E413" i="2"/>
  <c r="N412" i="2"/>
  <c r="I412" i="2"/>
  <c r="H412" i="2"/>
  <c r="G412" i="2"/>
  <c r="F412" i="2"/>
  <c r="S412" i="2" s="1"/>
  <c r="E412" i="2"/>
  <c r="N411" i="2"/>
  <c r="I411" i="2"/>
  <c r="H411" i="2"/>
  <c r="G411" i="2"/>
  <c r="F411" i="2"/>
  <c r="S411" i="2" s="1"/>
  <c r="E411" i="2"/>
  <c r="N410" i="2"/>
  <c r="I410" i="2"/>
  <c r="H410" i="2"/>
  <c r="G410" i="2"/>
  <c r="F410" i="2"/>
  <c r="S410" i="2" s="1"/>
  <c r="E410" i="2"/>
  <c r="N409" i="2"/>
  <c r="I409" i="2"/>
  <c r="H409" i="2"/>
  <c r="G409" i="2"/>
  <c r="F409" i="2"/>
  <c r="S409" i="2" s="1"/>
  <c r="E409" i="2"/>
  <c r="N408" i="2"/>
  <c r="I408" i="2"/>
  <c r="H408" i="2"/>
  <c r="G408" i="2"/>
  <c r="F408" i="2"/>
  <c r="S408" i="2" s="1"/>
  <c r="E408" i="2"/>
  <c r="N407" i="2"/>
  <c r="I407" i="2"/>
  <c r="H407" i="2"/>
  <c r="G407" i="2"/>
  <c r="F407" i="2"/>
  <c r="S407" i="2" s="1"/>
  <c r="E407" i="2"/>
  <c r="N406" i="2"/>
  <c r="I406" i="2"/>
  <c r="H406" i="2"/>
  <c r="G406" i="2"/>
  <c r="F406" i="2"/>
  <c r="S406" i="2" s="1"/>
  <c r="E406" i="2"/>
  <c r="N405" i="2"/>
  <c r="I405" i="2"/>
  <c r="H405" i="2"/>
  <c r="G405" i="2"/>
  <c r="F405" i="2"/>
  <c r="S405" i="2" s="1"/>
  <c r="E405" i="2"/>
  <c r="N404" i="2"/>
  <c r="I404" i="2"/>
  <c r="H404" i="2"/>
  <c r="G404" i="2"/>
  <c r="F404" i="2"/>
  <c r="S404" i="2" s="1"/>
  <c r="E404" i="2"/>
  <c r="N403" i="2"/>
  <c r="I403" i="2"/>
  <c r="H403" i="2"/>
  <c r="G403" i="2"/>
  <c r="F403" i="2"/>
  <c r="S403" i="2" s="1"/>
  <c r="E403" i="2"/>
  <c r="N402" i="2"/>
  <c r="I402" i="2"/>
  <c r="H402" i="2"/>
  <c r="G402" i="2"/>
  <c r="F402" i="2"/>
  <c r="S402" i="2" s="1"/>
  <c r="E402" i="2"/>
  <c r="N401" i="2"/>
  <c r="I401" i="2"/>
  <c r="H401" i="2"/>
  <c r="G401" i="2"/>
  <c r="F401" i="2"/>
  <c r="S401" i="2" s="1"/>
  <c r="E401" i="2"/>
  <c r="N400" i="2"/>
  <c r="I400" i="2"/>
  <c r="H400" i="2"/>
  <c r="G400" i="2"/>
  <c r="F400" i="2"/>
  <c r="S400" i="2" s="1"/>
  <c r="E400" i="2"/>
  <c r="N399" i="2"/>
  <c r="I399" i="2"/>
  <c r="H399" i="2"/>
  <c r="G399" i="2"/>
  <c r="F399" i="2"/>
  <c r="S399" i="2" s="1"/>
  <c r="E399" i="2"/>
  <c r="N398" i="2"/>
  <c r="I398" i="2"/>
  <c r="H398" i="2"/>
  <c r="G398" i="2"/>
  <c r="F398" i="2"/>
  <c r="S398" i="2" s="1"/>
  <c r="E398" i="2"/>
  <c r="N397" i="2"/>
  <c r="I397" i="2"/>
  <c r="H397" i="2"/>
  <c r="G397" i="2"/>
  <c r="F397" i="2"/>
  <c r="S397" i="2" s="1"/>
  <c r="E397" i="2"/>
  <c r="N396" i="2"/>
  <c r="I396" i="2"/>
  <c r="H396" i="2"/>
  <c r="G396" i="2"/>
  <c r="F396" i="2"/>
  <c r="S396" i="2" s="1"/>
  <c r="E396" i="2"/>
  <c r="N395" i="2"/>
  <c r="I395" i="2"/>
  <c r="H395" i="2"/>
  <c r="G395" i="2"/>
  <c r="F395" i="2"/>
  <c r="S395" i="2" s="1"/>
  <c r="E395" i="2"/>
  <c r="N394" i="2"/>
  <c r="I394" i="2"/>
  <c r="H394" i="2"/>
  <c r="G394" i="2"/>
  <c r="F394" i="2"/>
  <c r="S394" i="2" s="1"/>
  <c r="E394" i="2"/>
  <c r="N393" i="2"/>
  <c r="I393" i="2"/>
  <c r="H393" i="2"/>
  <c r="G393" i="2"/>
  <c r="F393" i="2"/>
  <c r="S393" i="2" s="1"/>
  <c r="E393" i="2"/>
  <c r="N392" i="2"/>
  <c r="I392" i="2"/>
  <c r="H392" i="2"/>
  <c r="G392" i="2"/>
  <c r="F392" i="2"/>
  <c r="S392" i="2" s="1"/>
  <c r="E392" i="2"/>
  <c r="N391" i="2"/>
  <c r="I391" i="2"/>
  <c r="H391" i="2"/>
  <c r="G391" i="2"/>
  <c r="F391" i="2"/>
  <c r="S391" i="2" s="1"/>
  <c r="E391" i="2"/>
  <c r="N390" i="2"/>
  <c r="I390" i="2"/>
  <c r="H390" i="2"/>
  <c r="G390" i="2"/>
  <c r="F390" i="2"/>
  <c r="S390" i="2" s="1"/>
  <c r="E390" i="2"/>
  <c r="N389" i="2"/>
  <c r="I389" i="2"/>
  <c r="H389" i="2"/>
  <c r="G389" i="2"/>
  <c r="F389" i="2"/>
  <c r="S389" i="2" s="1"/>
  <c r="E389" i="2"/>
  <c r="N388" i="2"/>
  <c r="I388" i="2"/>
  <c r="H388" i="2"/>
  <c r="G388" i="2"/>
  <c r="F388" i="2"/>
  <c r="S388" i="2" s="1"/>
  <c r="E388" i="2"/>
  <c r="N387" i="2"/>
  <c r="I387" i="2"/>
  <c r="H387" i="2"/>
  <c r="G387" i="2"/>
  <c r="F387" i="2"/>
  <c r="S387" i="2" s="1"/>
  <c r="E387" i="2"/>
  <c r="N386" i="2"/>
  <c r="I386" i="2"/>
  <c r="H386" i="2"/>
  <c r="G386" i="2"/>
  <c r="F386" i="2"/>
  <c r="S386" i="2" s="1"/>
  <c r="E386" i="2"/>
  <c r="N385" i="2"/>
  <c r="I385" i="2"/>
  <c r="H385" i="2"/>
  <c r="G385" i="2"/>
  <c r="F385" i="2"/>
  <c r="S385" i="2" s="1"/>
  <c r="E385" i="2"/>
  <c r="D385" i="2"/>
  <c r="D382" i="2"/>
  <c r="N379" i="2"/>
  <c r="I379" i="2"/>
  <c r="H379" i="2"/>
  <c r="G379" i="2"/>
  <c r="F379" i="2"/>
  <c r="S379" i="2" s="1"/>
  <c r="E379" i="2"/>
  <c r="N378" i="2"/>
  <c r="I378" i="2"/>
  <c r="H378" i="2"/>
  <c r="G378" i="2"/>
  <c r="F378" i="2"/>
  <c r="S378" i="2" s="1"/>
  <c r="E378" i="2"/>
  <c r="N377" i="2"/>
  <c r="I377" i="2"/>
  <c r="H377" i="2"/>
  <c r="G377" i="2"/>
  <c r="F377" i="2"/>
  <c r="S377" i="2" s="1"/>
  <c r="E377" i="2"/>
  <c r="N376" i="2"/>
  <c r="I376" i="2"/>
  <c r="H376" i="2"/>
  <c r="G376" i="2"/>
  <c r="F376" i="2"/>
  <c r="S376" i="2" s="1"/>
  <c r="E376" i="2"/>
  <c r="N375" i="2"/>
  <c r="I375" i="2"/>
  <c r="H375" i="2"/>
  <c r="G375" i="2"/>
  <c r="F375" i="2"/>
  <c r="S375" i="2" s="1"/>
  <c r="E375" i="2"/>
  <c r="N374" i="2"/>
  <c r="I374" i="2"/>
  <c r="H374" i="2"/>
  <c r="G374" i="2"/>
  <c r="F374" i="2"/>
  <c r="S374" i="2" s="1"/>
  <c r="E374" i="2"/>
  <c r="N373" i="2"/>
  <c r="I373" i="2"/>
  <c r="H373" i="2"/>
  <c r="G373" i="2"/>
  <c r="F373" i="2"/>
  <c r="S373" i="2" s="1"/>
  <c r="E373" i="2"/>
  <c r="N372" i="2"/>
  <c r="I372" i="2"/>
  <c r="H372" i="2"/>
  <c r="G372" i="2"/>
  <c r="F372" i="2"/>
  <c r="S372" i="2" s="1"/>
  <c r="E372" i="2"/>
  <c r="N371" i="2"/>
  <c r="I371" i="2"/>
  <c r="H371" i="2"/>
  <c r="G371" i="2"/>
  <c r="F371" i="2"/>
  <c r="S371" i="2" s="1"/>
  <c r="E371" i="2"/>
  <c r="N370" i="2"/>
  <c r="I370" i="2"/>
  <c r="H370" i="2"/>
  <c r="G370" i="2"/>
  <c r="F370" i="2"/>
  <c r="S370" i="2" s="1"/>
  <c r="E370" i="2"/>
  <c r="N369" i="2"/>
  <c r="I369" i="2"/>
  <c r="H369" i="2"/>
  <c r="G369" i="2"/>
  <c r="F369" i="2"/>
  <c r="S369" i="2" s="1"/>
  <c r="E369" i="2"/>
  <c r="N368" i="2"/>
  <c r="I368" i="2"/>
  <c r="H368" i="2"/>
  <c r="G368" i="2"/>
  <c r="F368" i="2"/>
  <c r="S368" i="2" s="1"/>
  <c r="E368" i="2"/>
  <c r="N367" i="2"/>
  <c r="I367" i="2"/>
  <c r="H367" i="2"/>
  <c r="G367" i="2"/>
  <c r="F367" i="2"/>
  <c r="S367" i="2" s="1"/>
  <c r="E367" i="2"/>
  <c r="N366" i="2"/>
  <c r="I366" i="2"/>
  <c r="H366" i="2"/>
  <c r="G366" i="2"/>
  <c r="F366" i="2"/>
  <c r="S366" i="2" s="1"/>
  <c r="E366" i="2"/>
  <c r="N365" i="2"/>
  <c r="I365" i="2"/>
  <c r="H365" i="2"/>
  <c r="G365" i="2"/>
  <c r="F365" i="2"/>
  <c r="S365" i="2" s="1"/>
  <c r="E365" i="2"/>
  <c r="N364" i="2"/>
  <c r="I364" i="2"/>
  <c r="H364" i="2"/>
  <c r="G364" i="2"/>
  <c r="F364" i="2"/>
  <c r="S364" i="2" s="1"/>
  <c r="E364" i="2"/>
  <c r="N363" i="2"/>
  <c r="I363" i="2"/>
  <c r="H363" i="2"/>
  <c r="G363" i="2"/>
  <c r="F363" i="2"/>
  <c r="S363" i="2" s="1"/>
  <c r="E363" i="2"/>
  <c r="N362" i="2"/>
  <c r="I362" i="2"/>
  <c r="H362" i="2"/>
  <c r="G362" i="2"/>
  <c r="F362" i="2"/>
  <c r="S362" i="2" s="1"/>
  <c r="E362" i="2"/>
  <c r="N361" i="2"/>
  <c r="I361" i="2"/>
  <c r="H361" i="2"/>
  <c r="G361" i="2"/>
  <c r="F361" i="2"/>
  <c r="S361" i="2" s="1"/>
  <c r="E361" i="2"/>
  <c r="N360" i="2"/>
  <c r="I360" i="2"/>
  <c r="H360" i="2"/>
  <c r="G360" i="2"/>
  <c r="F360" i="2"/>
  <c r="S360" i="2" s="1"/>
  <c r="E360" i="2"/>
  <c r="N359" i="2"/>
  <c r="I359" i="2"/>
  <c r="H359" i="2"/>
  <c r="G359" i="2"/>
  <c r="F359" i="2"/>
  <c r="S359" i="2" s="1"/>
  <c r="E359" i="2"/>
  <c r="N358" i="2"/>
  <c r="I358" i="2"/>
  <c r="H358" i="2"/>
  <c r="G358" i="2"/>
  <c r="F358" i="2"/>
  <c r="S358" i="2" s="1"/>
  <c r="E358" i="2"/>
  <c r="N357" i="2"/>
  <c r="I357" i="2"/>
  <c r="H357" i="2"/>
  <c r="G357" i="2"/>
  <c r="F357" i="2"/>
  <c r="S357" i="2" s="1"/>
  <c r="E357" i="2"/>
  <c r="N356" i="2"/>
  <c r="I356" i="2"/>
  <c r="H356" i="2"/>
  <c r="G356" i="2"/>
  <c r="F356" i="2"/>
  <c r="S356" i="2" s="1"/>
  <c r="E356" i="2"/>
  <c r="N355" i="2"/>
  <c r="I355" i="2"/>
  <c r="H355" i="2"/>
  <c r="G355" i="2"/>
  <c r="F355" i="2"/>
  <c r="S355" i="2" s="1"/>
  <c r="E355" i="2"/>
  <c r="N354" i="2"/>
  <c r="I354" i="2"/>
  <c r="H354" i="2"/>
  <c r="G354" i="2"/>
  <c r="F354" i="2"/>
  <c r="S354" i="2" s="1"/>
  <c r="E354" i="2"/>
  <c r="N353" i="2"/>
  <c r="I353" i="2"/>
  <c r="H353" i="2"/>
  <c r="G353" i="2"/>
  <c r="F353" i="2"/>
  <c r="S353" i="2" s="1"/>
  <c r="E353" i="2"/>
  <c r="N352" i="2"/>
  <c r="I352" i="2"/>
  <c r="H352" i="2"/>
  <c r="G352" i="2"/>
  <c r="F352" i="2"/>
  <c r="S352" i="2" s="1"/>
  <c r="E352" i="2"/>
  <c r="N351" i="2"/>
  <c r="I351" i="2"/>
  <c r="H351" i="2"/>
  <c r="G351" i="2"/>
  <c r="F351" i="2"/>
  <c r="S351" i="2" s="1"/>
  <c r="E351" i="2"/>
  <c r="D351" i="2"/>
  <c r="D348" i="2"/>
  <c r="N345" i="2"/>
  <c r="I345" i="2"/>
  <c r="H345" i="2"/>
  <c r="G345" i="2"/>
  <c r="F345" i="2"/>
  <c r="E345" i="2"/>
  <c r="N344" i="2"/>
  <c r="I344" i="2"/>
  <c r="H344" i="2"/>
  <c r="G344" i="2"/>
  <c r="F344" i="2"/>
  <c r="S344" i="2" s="1"/>
  <c r="E344" i="2"/>
  <c r="N343" i="2"/>
  <c r="I343" i="2"/>
  <c r="H343" i="2"/>
  <c r="G343" i="2"/>
  <c r="F343" i="2"/>
  <c r="E343" i="2"/>
  <c r="N342" i="2"/>
  <c r="I342" i="2"/>
  <c r="H342" i="2"/>
  <c r="G342" i="2"/>
  <c r="F342" i="2"/>
  <c r="S342" i="2" s="1"/>
  <c r="E342" i="2"/>
  <c r="N341" i="2"/>
  <c r="I341" i="2"/>
  <c r="H341" i="2"/>
  <c r="G341" i="2"/>
  <c r="F341" i="2"/>
  <c r="E341" i="2"/>
  <c r="N340" i="2"/>
  <c r="I340" i="2"/>
  <c r="H340" i="2"/>
  <c r="G340" i="2"/>
  <c r="F340" i="2"/>
  <c r="S340" i="2" s="1"/>
  <c r="E340" i="2"/>
  <c r="N339" i="2"/>
  <c r="I339" i="2"/>
  <c r="H339" i="2"/>
  <c r="G339" i="2"/>
  <c r="F339" i="2"/>
  <c r="E339" i="2"/>
  <c r="N338" i="2"/>
  <c r="I338" i="2"/>
  <c r="H338" i="2"/>
  <c r="G338" i="2"/>
  <c r="F338" i="2"/>
  <c r="S338" i="2" s="1"/>
  <c r="E338" i="2"/>
  <c r="N337" i="2"/>
  <c r="I337" i="2"/>
  <c r="H337" i="2"/>
  <c r="G337" i="2"/>
  <c r="F337" i="2"/>
  <c r="E337" i="2"/>
  <c r="N336" i="2"/>
  <c r="I336" i="2"/>
  <c r="H336" i="2"/>
  <c r="G336" i="2"/>
  <c r="F336" i="2"/>
  <c r="S336" i="2" s="1"/>
  <c r="E336" i="2"/>
  <c r="N335" i="2"/>
  <c r="I335" i="2"/>
  <c r="H335" i="2"/>
  <c r="G335" i="2"/>
  <c r="F335" i="2"/>
  <c r="E335" i="2"/>
  <c r="N334" i="2"/>
  <c r="I334" i="2"/>
  <c r="H334" i="2"/>
  <c r="G334" i="2"/>
  <c r="F334" i="2"/>
  <c r="S334" i="2" s="1"/>
  <c r="E334" i="2"/>
  <c r="N333" i="2"/>
  <c r="I333" i="2"/>
  <c r="H333" i="2"/>
  <c r="G333" i="2"/>
  <c r="F333" i="2"/>
  <c r="E333" i="2"/>
  <c r="N332" i="2"/>
  <c r="I332" i="2"/>
  <c r="H332" i="2"/>
  <c r="G332" i="2"/>
  <c r="F332" i="2"/>
  <c r="S332" i="2" s="1"/>
  <c r="E332" i="2"/>
  <c r="N331" i="2"/>
  <c r="I331" i="2"/>
  <c r="H331" i="2"/>
  <c r="G331" i="2"/>
  <c r="F331" i="2"/>
  <c r="E331" i="2"/>
  <c r="N330" i="2"/>
  <c r="I330" i="2"/>
  <c r="H330" i="2"/>
  <c r="G330" i="2"/>
  <c r="F330" i="2"/>
  <c r="S330" i="2" s="1"/>
  <c r="E330" i="2"/>
  <c r="N329" i="2"/>
  <c r="I329" i="2"/>
  <c r="H329" i="2"/>
  <c r="G329" i="2"/>
  <c r="F329" i="2"/>
  <c r="E329" i="2"/>
  <c r="N328" i="2"/>
  <c r="I328" i="2"/>
  <c r="H328" i="2"/>
  <c r="G328" i="2"/>
  <c r="F328" i="2"/>
  <c r="S328" i="2" s="1"/>
  <c r="E328" i="2"/>
  <c r="N327" i="2"/>
  <c r="I327" i="2"/>
  <c r="H327" i="2"/>
  <c r="G327" i="2"/>
  <c r="F327" i="2"/>
  <c r="E327" i="2"/>
  <c r="N326" i="2"/>
  <c r="I326" i="2"/>
  <c r="H326" i="2"/>
  <c r="G326" i="2"/>
  <c r="F326" i="2"/>
  <c r="S326" i="2" s="1"/>
  <c r="E326" i="2"/>
  <c r="N325" i="2"/>
  <c r="I325" i="2"/>
  <c r="H325" i="2"/>
  <c r="G325" i="2"/>
  <c r="F325" i="2"/>
  <c r="E325" i="2"/>
  <c r="N324" i="2"/>
  <c r="I324" i="2"/>
  <c r="H324" i="2"/>
  <c r="G324" i="2"/>
  <c r="F324" i="2"/>
  <c r="S324" i="2" s="1"/>
  <c r="E324" i="2"/>
  <c r="N323" i="2"/>
  <c r="I323" i="2"/>
  <c r="H323" i="2"/>
  <c r="G323" i="2"/>
  <c r="F323" i="2"/>
  <c r="E323" i="2"/>
  <c r="N322" i="2"/>
  <c r="I322" i="2"/>
  <c r="H322" i="2"/>
  <c r="G322" i="2"/>
  <c r="F322" i="2"/>
  <c r="S322" i="2" s="1"/>
  <c r="E322" i="2"/>
  <c r="N321" i="2"/>
  <c r="I321" i="2"/>
  <c r="H321" i="2"/>
  <c r="G321" i="2"/>
  <c r="F321" i="2"/>
  <c r="E321" i="2"/>
  <c r="N320" i="2"/>
  <c r="I320" i="2"/>
  <c r="H320" i="2"/>
  <c r="G320" i="2"/>
  <c r="F320" i="2"/>
  <c r="S320" i="2" s="1"/>
  <c r="E320" i="2"/>
  <c r="N319" i="2"/>
  <c r="I319" i="2"/>
  <c r="H319" i="2"/>
  <c r="G319" i="2"/>
  <c r="F319" i="2"/>
  <c r="E319" i="2"/>
  <c r="N318" i="2"/>
  <c r="I318" i="2"/>
  <c r="H318" i="2"/>
  <c r="G318" i="2"/>
  <c r="F318" i="2"/>
  <c r="S318" i="2" s="1"/>
  <c r="E318" i="2"/>
  <c r="N317" i="2"/>
  <c r="I317" i="2"/>
  <c r="H317" i="2"/>
  <c r="G317" i="2"/>
  <c r="F317" i="2"/>
  <c r="E317" i="2"/>
  <c r="D317" i="2"/>
  <c r="D314" i="2"/>
  <c r="N311" i="2"/>
  <c r="I311" i="2"/>
  <c r="H311" i="2"/>
  <c r="G311" i="2"/>
  <c r="F311" i="2"/>
  <c r="S311" i="2" s="1"/>
  <c r="E311" i="2"/>
  <c r="N310" i="2"/>
  <c r="I310" i="2"/>
  <c r="H310" i="2"/>
  <c r="G310" i="2"/>
  <c r="F310" i="2"/>
  <c r="S310" i="2" s="1"/>
  <c r="E310" i="2"/>
  <c r="N309" i="2"/>
  <c r="I309" i="2"/>
  <c r="H309" i="2"/>
  <c r="G309" i="2"/>
  <c r="F309" i="2"/>
  <c r="S309" i="2" s="1"/>
  <c r="E309" i="2"/>
  <c r="N308" i="2"/>
  <c r="I308" i="2"/>
  <c r="H308" i="2"/>
  <c r="G308" i="2"/>
  <c r="F308" i="2"/>
  <c r="S308" i="2" s="1"/>
  <c r="E308" i="2"/>
  <c r="N307" i="2"/>
  <c r="I307" i="2"/>
  <c r="H307" i="2"/>
  <c r="G307" i="2"/>
  <c r="F307" i="2"/>
  <c r="S307" i="2" s="1"/>
  <c r="E307" i="2"/>
  <c r="N306" i="2"/>
  <c r="I306" i="2"/>
  <c r="H306" i="2"/>
  <c r="G306" i="2"/>
  <c r="F306" i="2"/>
  <c r="S306" i="2" s="1"/>
  <c r="E306" i="2"/>
  <c r="N305" i="2"/>
  <c r="I305" i="2"/>
  <c r="H305" i="2"/>
  <c r="G305" i="2"/>
  <c r="F305" i="2"/>
  <c r="S305" i="2" s="1"/>
  <c r="E305" i="2"/>
  <c r="N304" i="2"/>
  <c r="I304" i="2"/>
  <c r="H304" i="2"/>
  <c r="G304" i="2"/>
  <c r="F304" i="2"/>
  <c r="S304" i="2" s="1"/>
  <c r="E304" i="2"/>
  <c r="N303" i="2"/>
  <c r="I303" i="2"/>
  <c r="H303" i="2"/>
  <c r="G303" i="2"/>
  <c r="F303" i="2"/>
  <c r="S303" i="2" s="1"/>
  <c r="E303" i="2"/>
  <c r="N302" i="2"/>
  <c r="I302" i="2"/>
  <c r="H302" i="2"/>
  <c r="G302" i="2"/>
  <c r="F302" i="2"/>
  <c r="S302" i="2" s="1"/>
  <c r="E302" i="2"/>
  <c r="N301" i="2"/>
  <c r="I301" i="2"/>
  <c r="H301" i="2"/>
  <c r="G301" i="2"/>
  <c r="F301" i="2"/>
  <c r="S301" i="2" s="1"/>
  <c r="E301" i="2"/>
  <c r="N300" i="2"/>
  <c r="I300" i="2"/>
  <c r="H300" i="2"/>
  <c r="G300" i="2"/>
  <c r="F300" i="2"/>
  <c r="S300" i="2" s="1"/>
  <c r="E300" i="2"/>
  <c r="N299" i="2"/>
  <c r="I299" i="2"/>
  <c r="H299" i="2"/>
  <c r="G299" i="2"/>
  <c r="F299" i="2"/>
  <c r="S299" i="2" s="1"/>
  <c r="E299" i="2"/>
  <c r="N298" i="2"/>
  <c r="I298" i="2"/>
  <c r="H298" i="2"/>
  <c r="G298" i="2"/>
  <c r="F298" i="2"/>
  <c r="S298" i="2" s="1"/>
  <c r="E298" i="2"/>
  <c r="N297" i="2"/>
  <c r="I297" i="2"/>
  <c r="H297" i="2"/>
  <c r="G297" i="2"/>
  <c r="F297" i="2"/>
  <c r="S297" i="2" s="1"/>
  <c r="E297" i="2"/>
  <c r="N296" i="2"/>
  <c r="I296" i="2"/>
  <c r="H296" i="2"/>
  <c r="G296" i="2"/>
  <c r="F296" i="2"/>
  <c r="S296" i="2" s="1"/>
  <c r="E296" i="2"/>
  <c r="N295" i="2"/>
  <c r="I295" i="2"/>
  <c r="H295" i="2"/>
  <c r="G295" i="2"/>
  <c r="F295" i="2"/>
  <c r="S295" i="2" s="1"/>
  <c r="E295" i="2"/>
  <c r="N294" i="2"/>
  <c r="I294" i="2"/>
  <c r="H294" i="2"/>
  <c r="G294" i="2"/>
  <c r="F294" i="2"/>
  <c r="S294" i="2" s="1"/>
  <c r="E294" i="2"/>
  <c r="N293" i="2"/>
  <c r="I293" i="2"/>
  <c r="H293" i="2"/>
  <c r="G293" i="2"/>
  <c r="F293" i="2"/>
  <c r="S293" i="2" s="1"/>
  <c r="E293" i="2"/>
  <c r="N292" i="2"/>
  <c r="I292" i="2"/>
  <c r="H292" i="2"/>
  <c r="G292" i="2"/>
  <c r="F292" i="2"/>
  <c r="S292" i="2" s="1"/>
  <c r="E292" i="2"/>
  <c r="N291" i="2"/>
  <c r="I291" i="2"/>
  <c r="H291" i="2"/>
  <c r="G291" i="2"/>
  <c r="F291" i="2"/>
  <c r="S291" i="2" s="1"/>
  <c r="E291" i="2"/>
  <c r="N290" i="2"/>
  <c r="I290" i="2"/>
  <c r="H290" i="2"/>
  <c r="G290" i="2"/>
  <c r="F290" i="2"/>
  <c r="S290" i="2" s="1"/>
  <c r="E290" i="2"/>
  <c r="N289" i="2"/>
  <c r="I289" i="2"/>
  <c r="H289" i="2"/>
  <c r="G289" i="2"/>
  <c r="F289" i="2"/>
  <c r="S289" i="2" s="1"/>
  <c r="E289" i="2"/>
  <c r="N288" i="2"/>
  <c r="I288" i="2"/>
  <c r="H288" i="2"/>
  <c r="G288" i="2"/>
  <c r="F288" i="2"/>
  <c r="S288" i="2" s="1"/>
  <c r="E288" i="2"/>
  <c r="N287" i="2"/>
  <c r="I287" i="2"/>
  <c r="H287" i="2"/>
  <c r="G287" i="2"/>
  <c r="F287" i="2"/>
  <c r="S287" i="2" s="1"/>
  <c r="E287" i="2"/>
  <c r="N286" i="2"/>
  <c r="I286" i="2"/>
  <c r="H286" i="2"/>
  <c r="G286" i="2"/>
  <c r="F286" i="2"/>
  <c r="S286" i="2" s="1"/>
  <c r="E286" i="2"/>
  <c r="N285" i="2"/>
  <c r="I285" i="2"/>
  <c r="H285" i="2"/>
  <c r="G285" i="2"/>
  <c r="F285" i="2"/>
  <c r="S285" i="2" s="1"/>
  <c r="E285" i="2"/>
  <c r="N284" i="2"/>
  <c r="I284" i="2"/>
  <c r="H284" i="2"/>
  <c r="G284" i="2"/>
  <c r="F284" i="2"/>
  <c r="S284" i="2" s="1"/>
  <c r="E284" i="2"/>
  <c r="N283" i="2"/>
  <c r="I283" i="2"/>
  <c r="H283" i="2"/>
  <c r="G283" i="2"/>
  <c r="F283" i="2"/>
  <c r="S283" i="2" s="1"/>
  <c r="E283" i="2"/>
  <c r="D283" i="2"/>
  <c r="D280" i="2"/>
  <c r="N277" i="2"/>
  <c r="I277" i="2"/>
  <c r="H277" i="2"/>
  <c r="G277" i="2"/>
  <c r="F277" i="2"/>
  <c r="S277" i="2" s="1"/>
  <c r="E277" i="2"/>
  <c r="D277" i="2"/>
  <c r="N276" i="2"/>
  <c r="I276" i="2"/>
  <c r="H276" i="2"/>
  <c r="G276" i="2"/>
  <c r="F276" i="2"/>
  <c r="E276" i="2"/>
  <c r="D276" i="2"/>
  <c r="N275" i="2"/>
  <c r="I275" i="2"/>
  <c r="H275" i="2"/>
  <c r="G275" i="2"/>
  <c r="F275" i="2"/>
  <c r="S275" i="2" s="1"/>
  <c r="E275" i="2"/>
  <c r="D275" i="2"/>
  <c r="N274" i="2"/>
  <c r="I274" i="2"/>
  <c r="H274" i="2"/>
  <c r="G274" i="2"/>
  <c r="F274" i="2"/>
  <c r="E274" i="2"/>
  <c r="D274" i="2"/>
  <c r="N273" i="2"/>
  <c r="I273" i="2"/>
  <c r="H273" i="2"/>
  <c r="G273" i="2"/>
  <c r="F273" i="2"/>
  <c r="S273" i="2" s="1"/>
  <c r="E273" i="2"/>
  <c r="D273" i="2"/>
  <c r="N272" i="2"/>
  <c r="I272" i="2"/>
  <c r="H272" i="2"/>
  <c r="G272" i="2"/>
  <c r="F272" i="2"/>
  <c r="S272" i="2" s="1"/>
  <c r="E272" i="2"/>
  <c r="D272" i="2"/>
  <c r="N271" i="2"/>
  <c r="I271" i="2"/>
  <c r="H271" i="2"/>
  <c r="G271" i="2"/>
  <c r="F271" i="2"/>
  <c r="S271" i="2" s="1"/>
  <c r="E271" i="2"/>
  <c r="D271" i="2"/>
  <c r="N270" i="2"/>
  <c r="I270" i="2"/>
  <c r="H270" i="2"/>
  <c r="G270" i="2"/>
  <c r="F270" i="2"/>
  <c r="E270" i="2"/>
  <c r="D270" i="2"/>
  <c r="N269" i="2"/>
  <c r="I269" i="2"/>
  <c r="H269" i="2"/>
  <c r="G269" i="2"/>
  <c r="F269" i="2"/>
  <c r="E269" i="2"/>
  <c r="D269" i="2"/>
  <c r="N268" i="2"/>
  <c r="I268" i="2"/>
  <c r="H268" i="2"/>
  <c r="G268" i="2"/>
  <c r="F268" i="2"/>
  <c r="E268" i="2"/>
  <c r="D268" i="2"/>
  <c r="N267" i="2"/>
  <c r="I267" i="2"/>
  <c r="H267" i="2"/>
  <c r="G267" i="2"/>
  <c r="F267" i="2"/>
  <c r="S267" i="2" s="1"/>
  <c r="E267" i="2"/>
  <c r="D267" i="2"/>
  <c r="N266" i="2"/>
  <c r="I266" i="2"/>
  <c r="H266" i="2"/>
  <c r="G266" i="2"/>
  <c r="F266" i="2"/>
  <c r="E266" i="2"/>
  <c r="D266" i="2"/>
  <c r="N265" i="2"/>
  <c r="I265" i="2"/>
  <c r="H265" i="2"/>
  <c r="G265" i="2"/>
  <c r="F265" i="2"/>
  <c r="S265" i="2" s="1"/>
  <c r="E265" i="2"/>
  <c r="D265" i="2"/>
  <c r="N264" i="2"/>
  <c r="I264" i="2"/>
  <c r="H264" i="2"/>
  <c r="G264" i="2"/>
  <c r="F264" i="2"/>
  <c r="E264" i="2"/>
  <c r="D264" i="2"/>
  <c r="N263" i="2"/>
  <c r="I263" i="2"/>
  <c r="H263" i="2"/>
  <c r="G263" i="2"/>
  <c r="F263" i="2"/>
  <c r="S263" i="2" s="1"/>
  <c r="E263" i="2"/>
  <c r="D263" i="2"/>
  <c r="N262" i="2"/>
  <c r="I262" i="2"/>
  <c r="H262" i="2"/>
  <c r="G262" i="2"/>
  <c r="F262" i="2"/>
  <c r="E262" i="2"/>
  <c r="D262" i="2"/>
  <c r="N261" i="2"/>
  <c r="I261" i="2"/>
  <c r="H261" i="2"/>
  <c r="G261" i="2"/>
  <c r="F261" i="2"/>
  <c r="S261" i="2" s="1"/>
  <c r="E261" i="2"/>
  <c r="D261" i="2"/>
  <c r="N260" i="2"/>
  <c r="I260" i="2"/>
  <c r="H260" i="2"/>
  <c r="G260" i="2"/>
  <c r="F260" i="2"/>
  <c r="S260" i="2" s="1"/>
  <c r="E260" i="2"/>
  <c r="D260" i="2"/>
  <c r="N259" i="2"/>
  <c r="I259" i="2"/>
  <c r="H259" i="2"/>
  <c r="G259" i="2"/>
  <c r="F259" i="2"/>
  <c r="S259" i="2" s="1"/>
  <c r="E259" i="2"/>
  <c r="D259" i="2"/>
  <c r="N258" i="2"/>
  <c r="I258" i="2"/>
  <c r="H258" i="2"/>
  <c r="G258" i="2"/>
  <c r="F258" i="2"/>
  <c r="E258" i="2"/>
  <c r="D258" i="2"/>
  <c r="N257" i="2"/>
  <c r="I257" i="2"/>
  <c r="H257" i="2"/>
  <c r="G257" i="2"/>
  <c r="F257" i="2"/>
  <c r="E257" i="2"/>
  <c r="D257" i="2"/>
  <c r="N256" i="2"/>
  <c r="I256" i="2"/>
  <c r="H256" i="2"/>
  <c r="G256" i="2"/>
  <c r="F256" i="2"/>
  <c r="E256" i="2"/>
  <c r="D256" i="2"/>
  <c r="N255" i="2"/>
  <c r="I255" i="2"/>
  <c r="H255" i="2"/>
  <c r="G255" i="2"/>
  <c r="F255" i="2"/>
  <c r="S255" i="2" s="1"/>
  <c r="E255" i="2"/>
  <c r="D255" i="2"/>
  <c r="N254" i="2"/>
  <c r="I254" i="2"/>
  <c r="H254" i="2"/>
  <c r="G254" i="2"/>
  <c r="F254" i="2"/>
  <c r="E254" i="2"/>
  <c r="D254" i="2"/>
  <c r="N253" i="2"/>
  <c r="I253" i="2"/>
  <c r="H253" i="2"/>
  <c r="G253" i="2"/>
  <c r="F253" i="2"/>
  <c r="S253" i="2" s="1"/>
  <c r="E253" i="2"/>
  <c r="D253" i="2"/>
  <c r="N252" i="2"/>
  <c r="I252" i="2"/>
  <c r="H252" i="2"/>
  <c r="G252" i="2"/>
  <c r="F252" i="2"/>
  <c r="E252" i="2"/>
  <c r="D252" i="2"/>
  <c r="N251" i="2"/>
  <c r="I251" i="2"/>
  <c r="H251" i="2"/>
  <c r="G251" i="2"/>
  <c r="F251" i="2"/>
  <c r="S251" i="2" s="1"/>
  <c r="E251" i="2"/>
  <c r="D251" i="2"/>
  <c r="N250" i="2"/>
  <c r="I250" i="2"/>
  <c r="H250" i="2"/>
  <c r="G250" i="2"/>
  <c r="F250" i="2"/>
  <c r="E250" i="2"/>
  <c r="D250" i="2"/>
  <c r="N249" i="2"/>
  <c r="I249" i="2"/>
  <c r="H249" i="2"/>
  <c r="G249" i="2"/>
  <c r="F249" i="2"/>
  <c r="S249" i="2" s="1"/>
  <c r="E249" i="2"/>
  <c r="D249" i="2"/>
  <c r="D246" i="2"/>
  <c r="N243" i="2"/>
  <c r="I243" i="2"/>
  <c r="H243" i="2"/>
  <c r="G243" i="2"/>
  <c r="F243" i="2"/>
  <c r="S243" i="2" s="1"/>
  <c r="E243" i="2"/>
  <c r="N242" i="2"/>
  <c r="I242" i="2"/>
  <c r="H242" i="2"/>
  <c r="G242" i="2"/>
  <c r="F242" i="2"/>
  <c r="S242" i="2" s="1"/>
  <c r="E242" i="2"/>
  <c r="N241" i="2"/>
  <c r="I241" i="2"/>
  <c r="H241" i="2"/>
  <c r="G241" i="2"/>
  <c r="F241" i="2"/>
  <c r="S241" i="2" s="1"/>
  <c r="E241" i="2"/>
  <c r="N240" i="2"/>
  <c r="I240" i="2"/>
  <c r="H240" i="2"/>
  <c r="G240" i="2"/>
  <c r="F240" i="2"/>
  <c r="S240" i="2" s="1"/>
  <c r="E240" i="2"/>
  <c r="N239" i="2"/>
  <c r="I239" i="2"/>
  <c r="H239" i="2"/>
  <c r="G239" i="2"/>
  <c r="F239" i="2"/>
  <c r="S239" i="2" s="1"/>
  <c r="E239" i="2"/>
  <c r="N238" i="2"/>
  <c r="I238" i="2"/>
  <c r="H238" i="2"/>
  <c r="G238" i="2"/>
  <c r="F238" i="2"/>
  <c r="S238" i="2" s="1"/>
  <c r="E238" i="2"/>
  <c r="N237" i="2"/>
  <c r="I237" i="2"/>
  <c r="H237" i="2"/>
  <c r="G237" i="2"/>
  <c r="F237" i="2"/>
  <c r="S237" i="2" s="1"/>
  <c r="E237" i="2"/>
  <c r="N236" i="2"/>
  <c r="I236" i="2"/>
  <c r="H236" i="2"/>
  <c r="G236" i="2"/>
  <c r="F236" i="2"/>
  <c r="S236" i="2" s="1"/>
  <c r="E236" i="2"/>
  <c r="N235" i="2"/>
  <c r="I235" i="2"/>
  <c r="H235" i="2"/>
  <c r="G235" i="2"/>
  <c r="F235" i="2"/>
  <c r="S235" i="2" s="1"/>
  <c r="E235" i="2"/>
  <c r="N234" i="2"/>
  <c r="I234" i="2"/>
  <c r="H234" i="2"/>
  <c r="G234" i="2"/>
  <c r="F234" i="2"/>
  <c r="S234" i="2" s="1"/>
  <c r="E234" i="2"/>
  <c r="N233" i="2"/>
  <c r="I233" i="2"/>
  <c r="H233" i="2"/>
  <c r="G233" i="2"/>
  <c r="F233" i="2"/>
  <c r="S233" i="2" s="1"/>
  <c r="E233" i="2"/>
  <c r="N232" i="2"/>
  <c r="I232" i="2"/>
  <c r="H232" i="2"/>
  <c r="G232" i="2"/>
  <c r="F232" i="2"/>
  <c r="S232" i="2" s="1"/>
  <c r="E232" i="2"/>
  <c r="N231" i="2"/>
  <c r="I231" i="2"/>
  <c r="H231" i="2"/>
  <c r="G231" i="2"/>
  <c r="F231" i="2"/>
  <c r="S231" i="2" s="1"/>
  <c r="E231" i="2"/>
  <c r="N230" i="2"/>
  <c r="I230" i="2"/>
  <c r="H230" i="2"/>
  <c r="G230" i="2"/>
  <c r="F230" i="2"/>
  <c r="S230" i="2" s="1"/>
  <c r="E230" i="2"/>
  <c r="N229" i="2"/>
  <c r="I229" i="2"/>
  <c r="H229" i="2"/>
  <c r="G229" i="2"/>
  <c r="F229" i="2"/>
  <c r="S229" i="2" s="1"/>
  <c r="E229" i="2"/>
  <c r="N228" i="2"/>
  <c r="I228" i="2"/>
  <c r="H228" i="2"/>
  <c r="G228" i="2"/>
  <c r="F228" i="2"/>
  <c r="S228" i="2" s="1"/>
  <c r="E228" i="2"/>
  <c r="N227" i="2"/>
  <c r="I227" i="2"/>
  <c r="H227" i="2"/>
  <c r="G227" i="2"/>
  <c r="F227" i="2"/>
  <c r="S227" i="2" s="1"/>
  <c r="E227" i="2"/>
  <c r="N226" i="2"/>
  <c r="I226" i="2"/>
  <c r="H226" i="2"/>
  <c r="G226" i="2"/>
  <c r="F226" i="2"/>
  <c r="S226" i="2" s="1"/>
  <c r="E226" i="2"/>
  <c r="N225" i="2"/>
  <c r="I225" i="2"/>
  <c r="H225" i="2"/>
  <c r="G225" i="2"/>
  <c r="F225" i="2"/>
  <c r="S225" i="2" s="1"/>
  <c r="E225" i="2"/>
  <c r="N224" i="2"/>
  <c r="I224" i="2"/>
  <c r="H224" i="2"/>
  <c r="G224" i="2"/>
  <c r="F224" i="2"/>
  <c r="S224" i="2" s="1"/>
  <c r="E224" i="2"/>
  <c r="N223" i="2"/>
  <c r="I223" i="2"/>
  <c r="H223" i="2"/>
  <c r="G223" i="2"/>
  <c r="F223" i="2"/>
  <c r="S223" i="2" s="1"/>
  <c r="E223" i="2"/>
  <c r="N222" i="2"/>
  <c r="I222" i="2"/>
  <c r="H222" i="2"/>
  <c r="G222" i="2"/>
  <c r="F222" i="2"/>
  <c r="S222" i="2" s="1"/>
  <c r="E222" i="2"/>
  <c r="N221" i="2"/>
  <c r="I221" i="2"/>
  <c r="H221" i="2"/>
  <c r="G221" i="2"/>
  <c r="F221" i="2"/>
  <c r="S221" i="2" s="1"/>
  <c r="E221" i="2"/>
  <c r="N220" i="2"/>
  <c r="I220" i="2"/>
  <c r="H220" i="2"/>
  <c r="G220" i="2"/>
  <c r="F220" i="2"/>
  <c r="S220" i="2" s="1"/>
  <c r="E220" i="2"/>
  <c r="N219" i="2"/>
  <c r="I219" i="2"/>
  <c r="H219" i="2"/>
  <c r="G219" i="2"/>
  <c r="F219" i="2"/>
  <c r="S219" i="2" s="1"/>
  <c r="E219" i="2"/>
  <c r="N218" i="2"/>
  <c r="I218" i="2"/>
  <c r="H218" i="2"/>
  <c r="G218" i="2"/>
  <c r="F218" i="2"/>
  <c r="S218" i="2" s="1"/>
  <c r="E218" i="2"/>
  <c r="N217" i="2"/>
  <c r="I217" i="2"/>
  <c r="H217" i="2"/>
  <c r="G217" i="2"/>
  <c r="F217" i="2"/>
  <c r="S217" i="2" s="1"/>
  <c r="E217" i="2"/>
  <c r="N216" i="2"/>
  <c r="I216" i="2"/>
  <c r="H216" i="2"/>
  <c r="G216" i="2"/>
  <c r="F216" i="2"/>
  <c r="S216" i="2" s="1"/>
  <c r="E216" i="2"/>
  <c r="N215" i="2"/>
  <c r="I215" i="2"/>
  <c r="H215" i="2"/>
  <c r="G215" i="2"/>
  <c r="F215" i="2"/>
  <c r="S215" i="2" s="1"/>
  <c r="E215" i="2"/>
  <c r="D215" i="2"/>
  <c r="D212" i="2"/>
  <c r="N209" i="2"/>
  <c r="I209" i="2"/>
  <c r="H209" i="2"/>
  <c r="G209" i="2"/>
  <c r="F209" i="2"/>
  <c r="E209" i="2"/>
  <c r="D209" i="2"/>
  <c r="N208" i="2"/>
  <c r="I208" i="2"/>
  <c r="H208" i="2"/>
  <c r="G208" i="2"/>
  <c r="F208" i="2"/>
  <c r="E208" i="2"/>
  <c r="D208" i="2"/>
  <c r="N207" i="2"/>
  <c r="I207" i="2"/>
  <c r="H207" i="2"/>
  <c r="G207" i="2"/>
  <c r="F207" i="2"/>
  <c r="S207" i="2" s="1"/>
  <c r="E207" i="2"/>
  <c r="D207" i="2"/>
  <c r="N206" i="2"/>
  <c r="I206" i="2"/>
  <c r="H206" i="2"/>
  <c r="G206" i="2"/>
  <c r="F206" i="2"/>
  <c r="E206" i="2"/>
  <c r="D206" i="2"/>
  <c r="N205" i="2"/>
  <c r="I205" i="2"/>
  <c r="H205" i="2"/>
  <c r="G205" i="2"/>
  <c r="F205" i="2"/>
  <c r="S205" i="2" s="1"/>
  <c r="E205" i="2"/>
  <c r="D205" i="2"/>
  <c r="N204" i="2"/>
  <c r="I204" i="2"/>
  <c r="H204" i="2"/>
  <c r="G204" i="2"/>
  <c r="F204" i="2"/>
  <c r="E204" i="2"/>
  <c r="D204" i="2"/>
  <c r="N203" i="2"/>
  <c r="I203" i="2"/>
  <c r="H203" i="2"/>
  <c r="G203" i="2"/>
  <c r="F203" i="2"/>
  <c r="S203" i="2" s="1"/>
  <c r="E203" i="2"/>
  <c r="D203" i="2"/>
  <c r="N202" i="2"/>
  <c r="I202" i="2"/>
  <c r="H202" i="2"/>
  <c r="G202" i="2"/>
  <c r="F202" i="2"/>
  <c r="E202" i="2"/>
  <c r="D202" i="2"/>
  <c r="N201" i="2"/>
  <c r="I201" i="2"/>
  <c r="H201" i="2"/>
  <c r="G201" i="2"/>
  <c r="F201" i="2"/>
  <c r="S201" i="2" s="1"/>
  <c r="E201" i="2"/>
  <c r="D201" i="2"/>
  <c r="N200" i="2"/>
  <c r="I200" i="2"/>
  <c r="H200" i="2"/>
  <c r="G200" i="2"/>
  <c r="F200" i="2"/>
  <c r="S200" i="2" s="1"/>
  <c r="E200" i="2"/>
  <c r="D200" i="2"/>
  <c r="N199" i="2"/>
  <c r="I199" i="2"/>
  <c r="H199" i="2"/>
  <c r="G199" i="2"/>
  <c r="F199" i="2"/>
  <c r="S199" i="2" s="1"/>
  <c r="E199" i="2"/>
  <c r="D199" i="2"/>
  <c r="N198" i="2"/>
  <c r="I198" i="2"/>
  <c r="H198" i="2"/>
  <c r="G198" i="2"/>
  <c r="F198" i="2"/>
  <c r="E198" i="2"/>
  <c r="D198" i="2"/>
  <c r="N197" i="2"/>
  <c r="I197" i="2"/>
  <c r="H197" i="2"/>
  <c r="G197" i="2"/>
  <c r="F197" i="2"/>
  <c r="E197" i="2"/>
  <c r="D197" i="2"/>
  <c r="N196" i="2"/>
  <c r="I196" i="2"/>
  <c r="H196" i="2"/>
  <c r="G196" i="2"/>
  <c r="F196" i="2"/>
  <c r="E196" i="2"/>
  <c r="D196" i="2"/>
  <c r="N195" i="2"/>
  <c r="I195" i="2"/>
  <c r="H195" i="2"/>
  <c r="G195" i="2"/>
  <c r="F195" i="2"/>
  <c r="S195" i="2" s="1"/>
  <c r="E195" i="2"/>
  <c r="D195" i="2"/>
  <c r="N194" i="2"/>
  <c r="I194" i="2"/>
  <c r="H194" i="2"/>
  <c r="G194" i="2"/>
  <c r="F194" i="2"/>
  <c r="E194" i="2"/>
  <c r="D194" i="2"/>
  <c r="N193" i="2"/>
  <c r="I193" i="2"/>
  <c r="H193" i="2"/>
  <c r="G193" i="2"/>
  <c r="F193" i="2"/>
  <c r="S193" i="2" s="1"/>
  <c r="E193" i="2"/>
  <c r="D193" i="2"/>
  <c r="N192" i="2"/>
  <c r="I192" i="2"/>
  <c r="H192" i="2"/>
  <c r="G192" i="2"/>
  <c r="F192" i="2"/>
  <c r="E192" i="2"/>
  <c r="D192" i="2"/>
  <c r="N191" i="2"/>
  <c r="I191" i="2"/>
  <c r="H191" i="2"/>
  <c r="G191" i="2"/>
  <c r="F191" i="2"/>
  <c r="S191" i="2" s="1"/>
  <c r="E191" i="2"/>
  <c r="D191" i="2"/>
  <c r="N190" i="2"/>
  <c r="I190" i="2"/>
  <c r="H190" i="2"/>
  <c r="G190" i="2"/>
  <c r="F190" i="2"/>
  <c r="E190" i="2"/>
  <c r="D190" i="2"/>
  <c r="N189" i="2"/>
  <c r="I189" i="2"/>
  <c r="H189" i="2"/>
  <c r="G189" i="2"/>
  <c r="F189" i="2"/>
  <c r="S189" i="2" s="1"/>
  <c r="E189" i="2"/>
  <c r="D189" i="2"/>
  <c r="N188" i="2"/>
  <c r="I188" i="2"/>
  <c r="H188" i="2"/>
  <c r="G188" i="2"/>
  <c r="F188" i="2"/>
  <c r="S188" i="2" s="1"/>
  <c r="E188" i="2"/>
  <c r="D188" i="2"/>
  <c r="N187" i="2"/>
  <c r="I187" i="2"/>
  <c r="H187" i="2"/>
  <c r="G187" i="2"/>
  <c r="F187" i="2"/>
  <c r="S187" i="2" s="1"/>
  <c r="E187" i="2"/>
  <c r="D187" i="2"/>
  <c r="N186" i="2"/>
  <c r="I186" i="2"/>
  <c r="H186" i="2"/>
  <c r="G186" i="2"/>
  <c r="F186" i="2"/>
  <c r="E186" i="2"/>
  <c r="D186" i="2"/>
  <c r="N185" i="2"/>
  <c r="I185" i="2"/>
  <c r="H185" i="2"/>
  <c r="G185" i="2"/>
  <c r="F185" i="2"/>
  <c r="E185" i="2"/>
  <c r="D185" i="2"/>
  <c r="N184" i="2"/>
  <c r="I184" i="2"/>
  <c r="H184" i="2"/>
  <c r="G184" i="2"/>
  <c r="F184" i="2"/>
  <c r="E184" i="2"/>
  <c r="D184" i="2"/>
  <c r="N183" i="2"/>
  <c r="I183" i="2"/>
  <c r="H183" i="2"/>
  <c r="G183" i="2"/>
  <c r="F183" i="2"/>
  <c r="S183" i="2" s="1"/>
  <c r="E183" i="2"/>
  <c r="D183" i="2"/>
  <c r="N182" i="2"/>
  <c r="I182" i="2"/>
  <c r="H182" i="2"/>
  <c r="G182" i="2"/>
  <c r="F182" i="2"/>
  <c r="E182" i="2"/>
  <c r="D182" i="2"/>
  <c r="N181" i="2"/>
  <c r="I181" i="2"/>
  <c r="H181" i="2"/>
  <c r="G181" i="2"/>
  <c r="F181" i="2"/>
  <c r="S181" i="2" s="1"/>
  <c r="E181" i="2"/>
  <c r="D178" i="2"/>
  <c r="N175" i="2"/>
  <c r="I175" i="2"/>
  <c r="H175" i="2"/>
  <c r="G175" i="2"/>
  <c r="F175" i="2"/>
  <c r="E175" i="2"/>
  <c r="D175" i="2"/>
  <c r="N174" i="2"/>
  <c r="I174" i="2"/>
  <c r="H174" i="2"/>
  <c r="G174" i="2"/>
  <c r="F174" i="2"/>
  <c r="S174" i="2" s="1"/>
  <c r="E174" i="2"/>
  <c r="D174" i="2"/>
  <c r="N173" i="2"/>
  <c r="I173" i="2"/>
  <c r="H173" i="2"/>
  <c r="G173" i="2"/>
  <c r="F173" i="2"/>
  <c r="E173" i="2"/>
  <c r="D173" i="2"/>
  <c r="N172" i="2"/>
  <c r="I172" i="2"/>
  <c r="H172" i="2"/>
  <c r="G172" i="2"/>
  <c r="F172" i="2"/>
  <c r="S172" i="2" s="1"/>
  <c r="E172" i="2"/>
  <c r="D172" i="2"/>
  <c r="N171" i="2"/>
  <c r="I171" i="2"/>
  <c r="H171" i="2"/>
  <c r="G171" i="2"/>
  <c r="F171" i="2"/>
  <c r="S171" i="2" s="1"/>
  <c r="E171" i="2"/>
  <c r="D171" i="2"/>
  <c r="N170" i="2"/>
  <c r="I170" i="2"/>
  <c r="H170" i="2"/>
  <c r="G170" i="2"/>
  <c r="F170" i="2"/>
  <c r="S170" i="2" s="1"/>
  <c r="E170" i="2"/>
  <c r="D170" i="2"/>
  <c r="N169" i="2"/>
  <c r="I169" i="2"/>
  <c r="H169" i="2"/>
  <c r="G169" i="2"/>
  <c r="F169" i="2"/>
  <c r="E169" i="2"/>
  <c r="D169" i="2"/>
  <c r="N168" i="2"/>
  <c r="I168" i="2"/>
  <c r="H168" i="2"/>
  <c r="G168" i="2"/>
  <c r="F168" i="2"/>
  <c r="E168" i="2"/>
  <c r="D168" i="2"/>
  <c r="N167" i="2"/>
  <c r="I167" i="2"/>
  <c r="H167" i="2"/>
  <c r="G167" i="2"/>
  <c r="F167" i="2"/>
  <c r="E167" i="2"/>
  <c r="D167" i="2"/>
  <c r="N166" i="2"/>
  <c r="I166" i="2"/>
  <c r="H166" i="2"/>
  <c r="G166" i="2"/>
  <c r="F166" i="2"/>
  <c r="S166" i="2" s="1"/>
  <c r="E166" i="2"/>
  <c r="D166" i="2"/>
  <c r="N165" i="2"/>
  <c r="I165" i="2"/>
  <c r="H165" i="2"/>
  <c r="G165" i="2"/>
  <c r="F165" i="2"/>
  <c r="E165" i="2"/>
  <c r="D165" i="2"/>
  <c r="N164" i="2"/>
  <c r="I164" i="2"/>
  <c r="H164" i="2"/>
  <c r="G164" i="2"/>
  <c r="F164" i="2"/>
  <c r="S164" i="2" s="1"/>
  <c r="E164" i="2"/>
  <c r="D164" i="2"/>
  <c r="N163" i="2"/>
  <c r="I163" i="2"/>
  <c r="H163" i="2"/>
  <c r="G163" i="2"/>
  <c r="F163" i="2"/>
  <c r="E163" i="2"/>
  <c r="D163" i="2"/>
  <c r="N162" i="2"/>
  <c r="I162" i="2"/>
  <c r="H162" i="2"/>
  <c r="G162" i="2"/>
  <c r="F162" i="2"/>
  <c r="S162" i="2" s="1"/>
  <c r="E162" i="2"/>
  <c r="D162" i="2"/>
  <c r="N161" i="2"/>
  <c r="I161" i="2"/>
  <c r="H161" i="2"/>
  <c r="G161" i="2"/>
  <c r="F161" i="2"/>
  <c r="E161" i="2"/>
  <c r="D161" i="2"/>
  <c r="N160" i="2"/>
  <c r="I160" i="2"/>
  <c r="H160" i="2"/>
  <c r="G160" i="2"/>
  <c r="F160" i="2"/>
  <c r="S160" i="2" s="1"/>
  <c r="E160" i="2"/>
  <c r="D160" i="2"/>
  <c r="N159" i="2"/>
  <c r="I159" i="2"/>
  <c r="H159" i="2"/>
  <c r="G159" i="2"/>
  <c r="F159" i="2"/>
  <c r="S159" i="2" s="1"/>
  <c r="E159" i="2"/>
  <c r="D159" i="2"/>
  <c r="N158" i="2"/>
  <c r="I158" i="2"/>
  <c r="H158" i="2"/>
  <c r="G158" i="2"/>
  <c r="F158" i="2"/>
  <c r="S158" i="2" s="1"/>
  <c r="E158" i="2"/>
  <c r="D158" i="2"/>
  <c r="N157" i="2"/>
  <c r="I157" i="2"/>
  <c r="H157" i="2"/>
  <c r="G157" i="2"/>
  <c r="F157" i="2"/>
  <c r="E157" i="2"/>
  <c r="D157" i="2"/>
  <c r="N156" i="2"/>
  <c r="I156" i="2"/>
  <c r="H156" i="2"/>
  <c r="G156" i="2"/>
  <c r="F156" i="2"/>
  <c r="E156" i="2"/>
  <c r="D156" i="2"/>
  <c r="N155" i="2"/>
  <c r="I155" i="2"/>
  <c r="H155" i="2"/>
  <c r="G155" i="2"/>
  <c r="F155" i="2"/>
  <c r="E155" i="2"/>
  <c r="D155" i="2"/>
  <c r="N154" i="2"/>
  <c r="I154" i="2"/>
  <c r="H154" i="2"/>
  <c r="G154" i="2"/>
  <c r="F154" i="2"/>
  <c r="S154" i="2" s="1"/>
  <c r="E154" i="2"/>
  <c r="D154" i="2"/>
  <c r="N153" i="2"/>
  <c r="I153" i="2"/>
  <c r="H153" i="2"/>
  <c r="G153" i="2"/>
  <c r="F153" i="2"/>
  <c r="E153" i="2"/>
  <c r="D153" i="2"/>
  <c r="N152" i="2"/>
  <c r="I152" i="2"/>
  <c r="H152" i="2"/>
  <c r="G152" i="2"/>
  <c r="F152" i="2"/>
  <c r="S152" i="2" s="1"/>
  <c r="E152" i="2"/>
  <c r="D152" i="2"/>
  <c r="N151" i="2"/>
  <c r="I151" i="2"/>
  <c r="H151" i="2"/>
  <c r="G151" i="2"/>
  <c r="F151" i="2"/>
  <c r="E151" i="2"/>
  <c r="D151" i="2"/>
  <c r="N150" i="2"/>
  <c r="I150" i="2"/>
  <c r="H150" i="2"/>
  <c r="G150" i="2"/>
  <c r="F150" i="2"/>
  <c r="S150" i="2" s="1"/>
  <c r="E150" i="2"/>
  <c r="D150" i="2"/>
  <c r="N149" i="2"/>
  <c r="I149" i="2"/>
  <c r="H149" i="2"/>
  <c r="G149" i="2"/>
  <c r="F149" i="2"/>
  <c r="E149" i="2"/>
  <c r="D149" i="2"/>
  <c r="N148" i="2"/>
  <c r="I148" i="2"/>
  <c r="H148" i="2"/>
  <c r="G148" i="2"/>
  <c r="F148" i="2"/>
  <c r="S148" i="2" s="1"/>
  <c r="E148" i="2"/>
  <c r="D148" i="2"/>
  <c r="N147" i="2"/>
  <c r="I147" i="2"/>
  <c r="H147" i="2"/>
  <c r="G147" i="2"/>
  <c r="F147" i="2"/>
  <c r="S147" i="2" s="1"/>
  <c r="E147" i="2"/>
  <c r="D144" i="2"/>
  <c r="N141" i="2"/>
  <c r="I141" i="2"/>
  <c r="H141" i="2"/>
  <c r="G141" i="2"/>
  <c r="F141" i="2"/>
  <c r="S141" i="2" s="1"/>
  <c r="E141" i="2"/>
  <c r="D141" i="2"/>
  <c r="N140" i="2"/>
  <c r="I140" i="2"/>
  <c r="H140" i="2"/>
  <c r="G140" i="2"/>
  <c r="F140" i="2"/>
  <c r="E140" i="2"/>
  <c r="D140" i="2"/>
  <c r="N139" i="2"/>
  <c r="I139" i="2"/>
  <c r="H139" i="2"/>
  <c r="G139" i="2"/>
  <c r="F139" i="2"/>
  <c r="E139" i="2"/>
  <c r="D139" i="2"/>
  <c r="N138" i="2"/>
  <c r="I138" i="2"/>
  <c r="H138" i="2"/>
  <c r="G138" i="2"/>
  <c r="F138" i="2"/>
  <c r="E138" i="2"/>
  <c r="D138" i="2"/>
  <c r="N137" i="2"/>
  <c r="I137" i="2"/>
  <c r="H137" i="2"/>
  <c r="G137" i="2"/>
  <c r="F137" i="2"/>
  <c r="S137" i="2" s="1"/>
  <c r="E137" i="2"/>
  <c r="D137" i="2"/>
  <c r="N136" i="2"/>
  <c r="I136" i="2"/>
  <c r="H136" i="2"/>
  <c r="G136" i="2"/>
  <c r="F136" i="2"/>
  <c r="E136" i="2"/>
  <c r="D136" i="2"/>
  <c r="N135" i="2"/>
  <c r="I135" i="2"/>
  <c r="H135" i="2"/>
  <c r="G135" i="2"/>
  <c r="F135" i="2"/>
  <c r="S135" i="2" s="1"/>
  <c r="E135" i="2"/>
  <c r="D135" i="2"/>
  <c r="N134" i="2"/>
  <c r="I134" i="2"/>
  <c r="H134" i="2"/>
  <c r="G134" i="2"/>
  <c r="F134" i="2"/>
  <c r="E134" i="2"/>
  <c r="D134" i="2"/>
  <c r="N133" i="2"/>
  <c r="I133" i="2"/>
  <c r="H133" i="2"/>
  <c r="G133" i="2"/>
  <c r="F133" i="2"/>
  <c r="S133" i="2" s="1"/>
  <c r="E133" i="2"/>
  <c r="D133" i="2"/>
  <c r="N132" i="2"/>
  <c r="I132" i="2"/>
  <c r="H132" i="2"/>
  <c r="G132" i="2"/>
  <c r="F132" i="2"/>
  <c r="E132" i="2"/>
  <c r="D132" i="2"/>
  <c r="N131" i="2"/>
  <c r="I131" i="2"/>
  <c r="H131" i="2"/>
  <c r="G131" i="2"/>
  <c r="F131" i="2"/>
  <c r="S131" i="2" s="1"/>
  <c r="E131" i="2"/>
  <c r="D131" i="2"/>
  <c r="N130" i="2"/>
  <c r="I130" i="2"/>
  <c r="H130" i="2"/>
  <c r="G130" i="2"/>
  <c r="F130" i="2"/>
  <c r="S130" i="2" s="1"/>
  <c r="E130" i="2"/>
  <c r="D130" i="2"/>
  <c r="N129" i="2"/>
  <c r="I129" i="2"/>
  <c r="H129" i="2"/>
  <c r="G129" i="2"/>
  <c r="F129" i="2"/>
  <c r="S129" i="2" s="1"/>
  <c r="E129" i="2"/>
  <c r="D129" i="2"/>
  <c r="N128" i="2"/>
  <c r="I128" i="2"/>
  <c r="H128" i="2"/>
  <c r="G128" i="2"/>
  <c r="F128" i="2"/>
  <c r="E128" i="2"/>
  <c r="D128" i="2"/>
  <c r="N127" i="2"/>
  <c r="I127" i="2"/>
  <c r="H127" i="2"/>
  <c r="G127" i="2"/>
  <c r="F127" i="2"/>
  <c r="E127" i="2"/>
  <c r="D127" i="2"/>
  <c r="N126" i="2"/>
  <c r="I126" i="2"/>
  <c r="H126" i="2"/>
  <c r="G126" i="2"/>
  <c r="F126" i="2"/>
  <c r="E126" i="2"/>
  <c r="D126" i="2"/>
  <c r="N125" i="2"/>
  <c r="I125" i="2"/>
  <c r="H125" i="2"/>
  <c r="G125" i="2"/>
  <c r="F125" i="2"/>
  <c r="S125" i="2" s="1"/>
  <c r="E125" i="2"/>
  <c r="D125" i="2"/>
  <c r="N124" i="2"/>
  <c r="I124" i="2"/>
  <c r="H124" i="2"/>
  <c r="G124" i="2"/>
  <c r="F124" i="2"/>
  <c r="E124" i="2"/>
  <c r="D124" i="2"/>
  <c r="N123" i="2"/>
  <c r="I123" i="2"/>
  <c r="H123" i="2"/>
  <c r="G123" i="2"/>
  <c r="F123" i="2"/>
  <c r="S123" i="2" s="1"/>
  <c r="E123" i="2"/>
  <c r="D123" i="2"/>
  <c r="N122" i="2"/>
  <c r="I122" i="2"/>
  <c r="H122" i="2"/>
  <c r="G122" i="2"/>
  <c r="F122" i="2"/>
  <c r="E122" i="2"/>
  <c r="D122" i="2"/>
  <c r="N121" i="2"/>
  <c r="I121" i="2"/>
  <c r="H121" i="2"/>
  <c r="G121" i="2"/>
  <c r="F121" i="2"/>
  <c r="S121" i="2" s="1"/>
  <c r="E121" i="2"/>
  <c r="D121" i="2"/>
  <c r="N120" i="2"/>
  <c r="I120" i="2"/>
  <c r="H120" i="2"/>
  <c r="G120" i="2"/>
  <c r="F120" i="2"/>
  <c r="E120" i="2"/>
  <c r="D120" i="2"/>
  <c r="N119" i="2"/>
  <c r="I119" i="2"/>
  <c r="H119" i="2"/>
  <c r="G119" i="2"/>
  <c r="F119" i="2"/>
  <c r="S119" i="2" s="1"/>
  <c r="E119" i="2"/>
  <c r="D119" i="2"/>
  <c r="N118" i="2"/>
  <c r="I118" i="2"/>
  <c r="H118" i="2"/>
  <c r="G118" i="2"/>
  <c r="F118" i="2"/>
  <c r="S118" i="2" s="1"/>
  <c r="E118" i="2"/>
  <c r="D118" i="2"/>
  <c r="N117" i="2"/>
  <c r="I117" i="2"/>
  <c r="H117" i="2"/>
  <c r="G117" i="2"/>
  <c r="F117" i="2"/>
  <c r="S117" i="2" s="1"/>
  <c r="E117" i="2"/>
  <c r="D117" i="2"/>
  <c r="N116" i="2"/>
  <c r="I116" i="2"/>
  <c r="H116" i="2"/>
  <c r="G116" i="2"/>
  <c r="F116" i="2"/>
  <c r="E116" i="2"/>
  <c r="D116" i="2"/>
  <c r="N115" i="2"/>
  <c r="I115" i="2"/>
  <c r="H115" i="2"/>
  <c r="G115" i="2"/>
  <c r="F115" i="2"/>
  <c r="E115" i="2"/>
  <c r="D115" i="2"/>
  <c r="N114" i="2"/>
  <c r="I114" i="2"/>
  <c r="H114" i="2"/>
  <c r="G114" i="2"/>
  <c r="F114" i="2"/>
  <c r="E114" i="2"/>
  <c r="D114" i="2"/>
  <c r="N113" i="2"/>
  <c r="I113" i="2"/>
  <c r="H113" i="2"/>
  <c r="G113" i="2"/>
  <c r="F113" i="2"/>
  <c r="S113" i="2" s="1"/>
  <c r="E113" i="2"/>
  <c r="D110" i="2"/>
  <c r="N107" i="2"/>
  <c r="I107" i="2"/>
  <c r="H107" i="2"/>
  <c r="G107" i="2"/>
  <c r="F107" i="2"/>
  <c r="E107" i="2"/>
  <c r="D107" i="2"/>
  <c r="N106" i="2"/>
  <c r="I106" i="2"/>
  <c r="H106" i="2"/>
  <c r="G106" i="2"/>
  <c r="F106" i="2"/>
  <c r="S106" i="2" s="1"/>
  <c r="E106" i="2"/>
  <c r="D106" i="2"/>
  <c r="N105" i="2"/>
  <c r="I105" i="2"/>
  <c r="H105" i="2"/>
  <c r="G105" i="2"/>
  <c r="F105" i="2"/>
  <c r="E105" i="2"/>
  <c r="D105" i="2"/>
  <c r="N104" i="2"/>
  <c r="I104" i="2"/>
  <c r="H104" i="2"/>
  <c r="G104" i="2"/>
  <c r="F104" i="2"/>
  <c r="S104" i="2" s="1"/>
  <c r="E104" i="2"/>
  <c r="D104" i="2"/>
  <c r="N103" i="2"/>
  <c r="I103" i="2"/>
  <c r="H103" i="2"/>
  <c r="G103" i="2"/>
  <c r="F103" i="2"/>
  <c r="E103" i="2"/>
  <c r="D103" i="2"/>
  <c r="N102" i="2"/>
  <c r="I102" i="2"/>
  <c r="H102" i="2"/>
  <c r="G102" i="2"/>
  <c r="F102" i="2"/>
  <c r="S102" i="2" s="1"/>
  <c r="E102" i="2"/>
  <c r="D102" i="2"/>
  <c r="N101" i="2"/>
  <c r="I101" i="2"/>
  <c r="H101" i="2"/>
  <c r="G101" i="2"/>
  <c r="F101" i="2"/>
  <c r="S101" i="2" s="1"/>
  <c r="E101" i="2"/>
  <c r="D101" i="2"/>
  <c r="N100" i="2"/>
  <c r="I100" i="2"/>
  <c r="H100" i="2"/>
  <c r="G100" i="2"/>
  <c r="F100" i="2"/>
  <c r="S100" i="2" s="1"/>
  <c r="E100" i="2"/>
  <c r="D100" i="2"/>
  <c r="N99" i="2"/>
  <c r="I99" i="2"/>
  <c r="H99" i="2"/>
  <c r="G99" i="2"/>
  <c r="F99" i="2"/>
  <c r="E99" i="2"/>
  <c r="D99" i="2"/>
  <c r="N98" i="2"/>
  <c r="I98" i="2"/>
  <c r="H98" i="2"/>
  <c r="G98" i="2"/>
  <c r="F98" i="2"/>
  <c r="E98" i="2"/>
  <c r="D98" i="2"/>
  <c r="N97" i="2"/>
  <c r="I97" i="2"/>
  <c r="H97" i="2"/>
  <c r="G97" i="2"/>
  <c r="F97" i="2"/>
  <c r="E97" i="2"/>
  <c r="D97" i="2"/>
  <c r="N96" i="2"/>
  <c r="I96" i="2"/>
  <c r="H96" i="2"/>
  <c r="G96" i="2"/>
  <c r="F96" i="2"/>
  <c r="S96" i="2" s="1"/>
  <c r="E96" i="2"/>
  <c r="D96" i="2"/>
  <c r="N95" i="2"/>
  <c r="I95" i="2"/>
  <c r="H95" i="2"/>
  <c r="G95" i="2"/>
  <c r="F95" i="2"/>
  <c r="E95" i="2"/>
  <c r="D95" i="2"/>
  <c r="N94" i="2"/>
  <c r="I94" i="2"/>
  <c r="H94" i="2"/>
  <c r="G94" i="2"/>
  <c r="F94" i="2"/>
  <c r="S94" i="2" s="1"/>
  <c r="E94" i="2"/>
  <c r="D94" i="2"/>
  <c r="N93" i="2"/>
  <c r="I93" i="2"/>
  <c r="H93" i="2"/>
  <c r="G93" i="2"/>
  <c r="F93" i="2"/>
  <c r="E93" i="2"/>
  <c r="D93" i="2"/>
  <c r="N92" i="2"/>
  <c r="I92" i="2"/>
  <c r="H92" i="2"/>
  <c r="G92" i="2"/>
  <c r="F92" i="2"/>
  <c r="S92" i="2" s="1"/>
  <c r="E92" i="2"/>
  <c r="D92" i="2"/>
  <c r="N91" i="2"/>
  <c r="I91" i="2"/>
  <c r="H91" i="2"/>
  <c r="G91" i="2"/>
  <c r="F91" i="2"/>
  <c r="E91" i="2"/>
  <c r="D91" i="2"/>
  <c r="N90" i="2"/>
  <c r="I90" i="2"/>
  <c r="H90" i="2"/>
  <c r="G90" i="2"/>
  <c r="F90" i="2"/>
  <c r="S90" i="2" s="1"/>
  <c r="E90" i="2"/>
  <c r="D90" i="2"/>
  <c r="N89" i="2"/>
  <c r="I89" i="2"/>
  <c r="H89" i="2"/>
  <c r="G89" i="2"/>
  <c r="F89" i="2"/>
  <c r="S89" i="2" s="1"/>
  <c r="E89" i="2"/>
  <c r="D89" i="2"/>
  <c r="N88" i="2"/>
  <c r="I88" i="2"/>
  <c r="H88" i="2"/>
  <c r="G88" i="2"/>
  <c r="F88" i="2"/>
  <c r="S88" i="2" s="1"/>
  <c r="E88" i="2"/>
  <c r="D88" i="2"/>
  <c r="N87" i="2"/>
  <c r="I87" i="2"/>
  <c r="H87" i="2"/>
  <c r="G87" i="2"/>
  <c r="F87" i="2"/>
  <c r="E87" i="2"/>
  <c r="D87" i="2"/>
  <c r="N86" i="2"/>
  <c r="I86" i="2"/>
  <c r="H86" i="2"/>
  <c r="G86" i="2"/>
  <c r="F86" i="2"/>
  <c r="E86" i="2"/>
  <c r="D86" i="2"/>
  <c r="N85" i="2"/>
  <c r="I85" i="2"/>
  <c r="H85" i="2"/>
  <c r="G85" i="2"/>
  <c r="F85" i="2"/>
  <c r="E85" i="2"/>
  <c r="D85" i="2"/>
  <c r="N84" i="2"/>
  <c r="I84" i="2"/>
  <c r="H84" i="2"/>
  <c r="G84" i="2"/>
  <c r="F84" i="2"/>
  <c r="S84" i="2" s="1"/>
  <c r="E84" i="2"/>
  <c r="D84" i="2"/>
  <c r="N83" i="2"/>
  <c r="I83" i="2"/>
  <c r="H83" i="2"/>
  <c r="G83" i="2"/>
  <c r="F83" i="2"/>
  <c r="E83" i="2"/>
  <c r="D83" i="2"/>
  <c r="N82" i="2"/>
  <c r="I82" i="2"/>
  <c r="H82" i="2"/>
  <c r="G82" i="2"/>
  <c r="F82" i="2"/>
  <c r="S82" i="2" s="1"/>
  <c r="E82" i="2"/>
  <c r="D82" i="2"/>
  <c r="N81" i="2"/>
  <c r="I81" i="2"/>
  <c r="H81" i="2"/>
  <c r="G81" i="2"/>
  <c r="F81" i="2"/>
  <c r="E81" i="2"/>
  <c r="D81" i="2"/>
  <c r="N80" i="2"/>
  <c r="I80" i="2"/>
  <c r="H80" i="2"/>
  <c r="G80" i="2"/>
  <c r="F80" i="2"/>
  <c r="S80" i="2" s="1"/>
  <c r="E80" i="2"/>
  <c r="D80" i="2"/>
  <c r="N79" i="2"/>
  <c r="I79" i="2"/>
  <c r="H79" i="2"/>
  <c r="G79" i="2"/>
  <c r="F79" i="2"/>
  <c r="E79" i="2"/>
  <c r="D79" i="2"/>
  <c r="D76" i="2"/>
  <c r="N73" i="2"/>
  <c r="I73" i="2"/>
  <c r="H73" i="2"/>
  <c r="G73" i="2"/>
  <c r="F73" i="2"/>
  <c r="E73" i="2"/>
  <c r="D73" i="2"/>
  <c r="N72" i="2"/>
  <c r="I72" i="2"/>
  <c r="H72" i="2"/>
  <c r="G72" i="2"/>
  <c r="F72" i="2"/>
  <c r="S72" i="2" s="1"/>
  <c r="E72" i="2"/>
  <c r="D72" i="2"/>
  <c r="N71" i="2"/>
  <c r="I71" i="2"/>
  <c r="H71" i="2"/>
  <c r="G71" i="2"/>
  <c r="F71" i="2"/>
  <c r="E71" i="2"/>
  <c r="D71" i="2"/>
  <c r="N70" i="2"/>
  <c r="I70" i="2"/>
  <c r="H70" i="2"/>
  <c r="G70" i="2"/>
  <c r="F70" i="2"/>
  <c r="S70" i="2" s="1"/>
  <c r="E70" i="2"/>
  <c r="D70" i="2"/>
  <c r="N69" i="2"/>
  <c r="I69" i="2"/>
  <c r="H69" i="2"/>
  <c r="G69" i="2"/>
  <c r="F69" i="2"/>
  <c r="E69" i="2"/>
  <c r="D69" i="2"/>
  <c r="N68" i="2"/>
  <c r="I68" i="2"/>
  <c r="H68" i="2"/>
  <c r="G68" i="2"/>
  <c r="F68" i="2"/>
  <c r="S68" i="2" s="1"/>
  <c r="E68" i="2"/>
  <c r="D68" i="2"/>
  <c r="N67" i="2"/>
  <c r="I67" i="2"/>
  <c r="H67" i="2"/>
  <c r="G67" i="2"/>
  <c r="F67" i="2"/>
  <c r="S67" i="2" s="1"/>
  <c r="E67" i="2"/>
  <c r="D67" i="2"/>
  <c r="N66" i="2"/>
  <c r="I66" i="2"/>
  <c r="H66" i="2"/>
  <c r="G66" i="2"/>
  <c r="F66" i="2"/>
  <c r="S66" i="2" s="1"/>
  <c r="E66" i="2"/>
  <c r="D66" i="2"/>
  <c r="N65" i="2"/>
  <c r="I65" i="2"/>
  <c r="H65" i="2"/>
  <c r="G65" i="2"/>
  <c r="F65" i="2"/>
  <c r="E65" i="2"/>
  <c r="D65" i="2"/>
  <c r="N64" i="2"/>
  <c r="I64" i="2"/>
  <c r="H64" i="2"/>
  <c r="G64" i="2"/>
  <c r="F64" i="2"/>
  <c r="E64" i="2"/>
  <c r="D64" i="2"/>
  <c r="N63" i="2"/>
  <c r="I63" i="2"/>
  <c r="H63" i="2"/>
  <c r="G63" i="2"/>
  <c r="F63" i="2"/>
  <c r="E63" i="2"/>
  <c r="D63" i="2"/>
  <c r="N62" i="2"/>
  <c r="I62" i="2"/>
  <c r="H62" i="2"/>
  <c r="G62" i="2"/>
  <c r="F62" i="2"/>
  <c r="S62" i="2" s="1"/>
  <c r="E62" i="2"/>
  <c r="D62" i="2"/>
  <c r="N61" i="2"/>
  <c r="I61" i="2"/>
  <c r="H61" i="2"/>
  <c r="G61" i="2"/>
  <c r="F61" i="2"/>
  <c r="E61" i="2"/>
  <c r="D61" i="2"/>
  <c r="N60" i="2"/>
  <c r="I60" i="2"/>
  <c r="H60" i="2"/>
  <c r="G60" i="2"/>
  <c r="F60" i="2"/>
  <c r="S60" i="2" s="1"/>
  <c r="E60" i="2"/>
  <c r="D60" i="2"/>
  <c r="N59" i="2"/>
  <c r="I59" i="2"/>
  <c r="H59" i="2"/>
  <c r="G59" i="2"/>
  <c r="F59" i="2"/>
  <c r="E59" i="2"/>
  <c r="D59" i="2"/>
  <c r="N58" i="2"/>
  <c r="I58" i="2"/>
  <c r="H58" i="2"/>
  <c r="G58" i="2"/>
  <c r="F58" i="2"/>
  <c r="S58" i="2" s="1"/>
  <c r="E58" i="2"/>
  <c r="D58" i="2"/>
  <c r="N57" i="2"/>
  <c r="I57" i="2"/>
  <c r="H57" i="2"/>
  <c r="G57" i="2"/>
  <c r="F57" i="2"/>
  <c r="E57" i="2"/>
  <c r="D57" i="2"/>
  <c r="N56" i="2"/>
  <c r="I56" i="2"/>
  <c r="H56" i="2"/>
  <c r="G56" i="2"/>
  <c r="F56" i="2"/>
  <c r="S56" i="2" s="1"/>
  <c r="E56" i="2"/>
  <c r="D56" i="2"/>
  <c r="N55" i="2"/>
  <c r="I55" i="2"/>
  <c r="H55" i="2"/>
  <c r="G55" i="2"/>
  <c r="F55" i="2"/>
  <c r="S55" i="2" s="1"/>
  <c r="E55" i="2"/>
  <c r="D55" i="2"/>
  <c r="N54" i="2"/>
  <c r="I54" i="2"/>
  <c r="H54" i="2"/>
  <c r="G54" i="2"/>
  <c r="F54" i="2"/>
  <c r="S54" i="2" s="1"/>
  <c r="E54" i="2"/>
  <c r="D54" i="2"/>
  <c r="N53" i="2"/>
  <c r="I53" i="2"/>
  <c r="H53" i="2"/>
  <c r="G53" i="2"/>
  <c r="F53" i="2"/>
  <c r="E53" i="2"/>
  <c r="D53" i="2"/>
  <c r="N52" i="2"/>
  <c r="I52" i="2"/>
  <c r="H52" i="2"/>
  <c r="G52" i="2"/>
  <c r="F52" i="2"/>
  <c r="E52" i="2"/>
  <c r="D52" i="2"/>
  <c r="N51" i="2"/>
  <c r="I51" i="2"/>
  <c r="H51" i="2"/>
  <c r="G51" i="2"/>
  <c r="F51" i="2"/>
  <c r="E51" i="2"/>
  <c r="D51" i="2"/>
  <c r="N50" i="2"/>
  <c r="I50" i="2"/>
  <c r="H50" i="2"/>
  <c r="G50" i="2"/>
  <c r="F50" i="2"/>
  <c r="S50" i="2" s="1"/>
  <c r="E50" i="2"/>
  <c r="D50" i="2"/>
  <c r="N49" i="2"/>
  <c r="I49" i="2"/>
  <c r="H49" i="2"/>
  <c r="G49" i="2"/>
  <c r="F49" i="2"/>
  <c r="E49" i="2"/>
  <c r="D49" i="2"/>
  <c r="N48" i="2"/>
  <c r="I48" i="2"/>
  <c r="H48" i="2"/>
  <c r="G48" i="2"/>
  <c r="F48" i="2"/>
  <c r="S48" i="2" s="1"/>
  <c r="E48" i="2"/>
  <c r="D48" i="2"/>
  <c r="N47" i="2"/>
  <c r="I47" i="2"/>
  <c r="H47" i="2"/>
  <c r="G47" i="2"/>
  <c r="F47" i="2"/>
  <c r="E47" i="2"/>
  <c r="D47" i="2"/>
  <c r="N46" i="2"/>
  <c r="I46" i="2"/>
  <c r="H46" i="2"/>
  <c r="G46" i="2"/>
  <c r="F46" i="2"/>
  <c r="S46" i="2" s="1"/>
  <c r="E46" i="2"/>
  <c r="D46" i="2"/>
  <c r="N45" i="2"/>
  <c r="I45" i="2"/>
  <c r="H45" i="2"/>
  <c r="G45" i="2"/>
  <c r="F45" i="2"/>
  <c r="E45" i="2"/>
  <c r="D45" i="2"/>
  <c r="D42" i="2"/>
  <c r="D8" i="2"/>
  <c r="O40" i="2"/>
  <c r="O688" i="2" s="1"/>
  <c r="B715" i="2" s="1"/>
  <c r="O686" i="1"/>
  <c r="S52" i="2" l="1"/>
  <c r="S64" i="2"/>
  <c r="S86" i="2"/>
  <c r="S98" i="2"/>
  <c r="S115" i="2"/>
  <c r="S127" i="2"/>
  <c r="S139" i="2"/>
  <c r="S156" i="2"/>
  <c r="S168" i="2"/>
  <c r="S185" i="2"/>
  <c r="S197" i="2"/>
  <c r="S209" i="2"/>
  <c r="S257" i="2"/>
  <c r="S269" i="2"/>
  <c r="S317" i="2"/>
  <c r="S319" i="2"/>
  <c r="S321" i="2"/>
  <c r="S323" i="2"/>
  <c r="S325" i="2"/>
  <c r="S327" i="2"/>
  <c r="S329" i="2"/>
  <c r="S331" i="2"/>
  <c r="S333" i="2"/>
  <c r="S335" i="2"/>
  <c r="S337" i="2"/>
  <c r="S339" i="2"/>
  <c r="S341" i="2"/>
  <c r="S343" i="2"/>
  <c r="S345" i="2"/>
  <c r="S419" i="2"/>
  <c r="S421" i="2"/>
  <c r="S423" i="2"/>
  <c r="S425" i="2"/>
  <c r="S427" i="2"/>
  <c r="S429" i="2"/>
  <c r="S431" i="2"/>
  <c r="S433" i="2"/>
  <c r="S435" i="2"/>
  <c r="S437" i="2"/>
  <c r="S439" i="2"/>
  <c r="S441" i="2"/>
  <c r="S443" i="2"/>
  <c r="S445" i="2"/>
  <c r="S447" i="2"/>
  <c r="S521" i="2"/>
  <c r="S523" i="2"/>
  <c r="S525" i="2"/>
  <c r="S527" i="2"/>
  <c r="S529" i="2"/>
  <c r="S590" i="2"/>
  <c r="S592" i="2"/>
  <c r="S594" i="2"/>
  <c r="S596" i="2"/>
  <c r="S598" i="2"/>
  <c r="S600" i="2"/>
  <c r="S602" i="2"/>
  <c r="S604" i="2"/>
  <c r="S606" i="2"/>
  <c r="S608" i="2"/>
  <c r="S610" i="2"/>
  <c r="S612" i="2"/>
  <c r="S614" i="2"/>
  <c r="S616" i="2"/>
  <c r="S45" i="2"/>
  <c r="S57" i="2"/>
  <c r="S69" i="2"/>
  <c r="S79" i="2"/>
  <c r="S91" i="2"/>
  <c r="S103" i="2"/>
  <c r="S120" i="2"/>
  <c r="S132" i="2"/>
  <c r="S149" i="2"/>
  <c r="S161" i="2"/>
  <c r="S173" i="2"/>
  <c r="S190" i="2"/>
  <c r="S202" i="2"/>
  <c r="S250" i="2"/>
  <c r="S262" i="2"/>
  <c r="S274" i="2"/>
  <c r="S531" i="2"/>
  <c r="S533" i="2"/>
  <c r="S535" i="2"/>
  <c r="S537" i="2"/>
  <c r="S539" i="2"/>
  <c r="S541" i="2"/>
  <c r="S543" i="2"/>
  <c r="S545" i="2"/>
  <c r="S547" i="2"/>
  <c r="S549" i="2"/>
  <c r="S623" i="2"/>
  <c r="S625" i="2"/>
  <c r="S627" i="2"/>
  <c r="S629" i="2"/>
  <c r="S631" i="2"/>
  <c r="S633" i="2"/>
  <c r="S635" i="2"/>
  <c r="S637" i="2"/>
  <c r="S639" i="2"/>
  <c r="S641" i="2"/>
  <c r="S643" i="2"/>
  <c r="S645" i="2"/>
  <c r="S647" i="2"/>
  <c r="S649" i="2"/>
  <c r="S651" i="2"/>
  <c r="S49" i="2"/>
  <c r="S61" i="2"/>
  <c r="S73" i="2"/>
  <c r="S83" i="2"/>
  <c r="S95" i="2"/>
  <c r="S107" i="2"/>
  <c r="S124" i="2"/>
  <c r="S136" i="2"/>
  <c r="S153" i="2"/>
  <c r="S165" i="2"/>
  <c r="S182" i="2"/>
  <c r="S194" i="2"/>
  <c r="S206" i="2"/>
  <c r="S254" i="2"/>
  <c r="S266" i="2"/>
  <c r="S613" i="2"/>
  <c r="S615" i="2"/>
  <c r="S617" i="2"/>
  <c r="S51" i="2"/>
  <c r="S63" i="2"/>
  <c r="S85" i="2"/>
  <c r="S97" i="2"/>
  <c r="S114" i="2"/>
  <c r="S126" i="2"/>
  <c r="S138" i="2"/>
  <c r="S155" i="2"/>
  <c r="S167" i="2"/>
  <c r="S184" i="2"/>
  <c r="S196" i="2"/>
  <c r="S208" i="2"/>
  <c r="S256" i="2"/>
  <c r="S268" i="2"/>
  <c r="L51" i="2"/>
  <c r="K51" i="2"/>
  <c r="L114" i="2"/>
  <c r="K114" i="2"/>
  <c r="L126" i="2"/>
  <c r="K126" i="2"/>
  <c r="L167" i="2"/>
  <c r="K167" i="2"/>
  <c r="L196" i="2"/>
  <c r="K196" i="2"/>
  <c r="L208" i="2"/>
  <c r="K208" i="2"/>
  <c r="L268" i="2"/>
  <c r="K268" i="2"/>
  <c r="L46" i="2"/>
  <c r="K46" i="2"/>
  <c r="L58" i="2"/>
  <c r="K58" i="2"/>
  <c r="L70" i="2"/>
  <c r="K70" i="2"/>
  <c r="L80" i="2"/>
  <c r="K80" i="2"/>
  <c r="L92" i="2"/>
  <c r="K92" i="2"/>
  <c r="L104" i="2"/>
  <c r="K104" i="2"/>
  <c r="L121" i="2"/>
  <c r="K121" i="2"/>
  <c r="L133" i="2"/>
  <c r="K133" i="2"/>
  <c r="L150" i="2"/>
  <c r="K150" i="2"/>
  <c r="L162" i="2"/>
  <c r="K162" i="2"/>
  <c r="L174" i="2"/>
  <c r="K174" i="2"/>
  <c r="L191" i="2"/>
  <c r="K191" i="2"/>
  <c r="L203" i="2"/>
  <c r="K203" i="2"/>
  <c r="K251" i="2"/>
  <c r="L251" i="2"/>
  <c r="L263" i="2"/>
  <c r="K263" i="2"/>
  <c r="K275" i="2"/>
  <c r="L275" i="2"/>
  <c r="L318" i="2"/>
  <c r="K318" i="2"/>
  <c r="L320" i="2"/>
  <c r="K320" i="2"/>
  <c r="L322" i="2"/>
  <c r="K322" i="2"/>
  <c r="L324" i="2"/>
  <c r="K324" i="2"/>
  <c r="L326" i="2"/>
  <c r="K326" i="2"/>
  <c r="L328" i="2"/>
  <c r="K328" i="2"/>
  <c r="L330" i="2"/>
  <c r="K330" i="2"/>
  <c r="L332" i="2"/>
  <c r="K332" i="2"/>
  <c r="L334" i="2"/>
  <c r="K334" i="2"/>
  <c r="L336" i="2"/>
  <c r="K336" i="2"/>
  <c r="L338" i="2"/>
  <c r="K338" i="2"/>
  <c r="L340" i="2"/>
  <c r="K340" i="2"/>
  <c r="L342" i="2"/>
  <c r="K342" i="2"/>
  <c r="L344" i="2"/>
  <c r="K344" i="2"/>
  <c r="K420" i="2"/>
  <c r="L420" i="2"/>
  <c r="L422" i="2"/>
  <c r="K422" i="2"/>
  <c r="L424" i="2"/>
  <c r="K424" i="2"/>
  <c r="L426" i="2"/>
  <c r="K426" i="2"/>
  <c r="K428" i="2"/>
  <c r="L428" i="2"/>
  <c r="L430" i="2"/>
  <c r="K430" i="2"/>
  <c r="L432" i="2"/>
  <c r="K432" i="2"/>
  <c r="L434" i="2"/>
  <c r="K434" i="2"/>
  <c r="K436" i="2"/>
  <c r="L436" i="2"/>
  <c r="L438" i="2"/>
  <c r="K438" i="2"/>
  <c r="L440" i="2"/>
  <c r="K440" i="2"/>
  <c r="L442" i="2"/>
  <c r="K442" i="2"/>
  <c r="K444" i="2"/>
  <c r="L444" i="2"/>
  <c r="L446" i="2"/>
  <c r="K446" i="2"/>
  <c r="L522" i="2"/>
  <c r="K522" i="2"/>
  <c r="L524" i="2"/>
  <c r="K524" i="2"/>
  <c r="L526" i="2"/>
  <c r="K526" i="2"/>
  <c r="L528" i="2"/>
  <c r="K528" i="2"/>
  <c r="L530" i="2"/>
  <c r="K530" i="2"/>
  <c r="L532" i="2"/>
  <c r="K532" i="2"/>
  <c r="L534" i="2"/>
  <c r="K534" i="2"/>
  <c r="L536" i="2"/>
  <c r="K536" i="2"/>
  <c r="L538" i="2"/>
  <c r="K538" i="2"/>
  <c r="L540" i="2"/>
  <c r="K540" i="2"/>
  <c r="L542" i="2"/>
  <c r="K542" i="2"/>
  <c r="L544" i="2"/>
  <c r="K544" i="2"/>
  <c r="L546" i="2"/>
  <c r="K546" i="2"/>
  <c r="L548" i="2"/>
  <c r="K548" i="2"/>
  <c r="L624" i="2"/>
  <c r="K624" i="2"/>
  <c r="K626" i="2"/>
  <c r="L626" i="2"/>
  <c r="L628" i="2"/>
  <c r="K628" i="2"/>
  <c r="L630" i="2"/>
  <c r="K630" i="2"/>
  <c r="L632" i="2"/>
  <c r="K632" i="2"/>
  <c r="K634" i="2"/>
  <c r="L634" i="2"/>
  <c r="L636" i="2"/>
  <c r="K636" i="2"/>
  <c r="L638" i="2"/>
  <c r="K638" i="2"/>
  <c r="L640" i="2"/>
  <c r="K640" i="2"/>
  <c r="K642" i="2"/>
  <c r="L642" i="2"/>
  <c r="L644" i="2"/>
  <c r="K644" i="2"/>
  <c r="L646" i="2"/>
  <c r="K646" i="2"/>
  <c r="L648" i="2"/>
  <c r="K648" i="2"/>
  <c r="K650" i="2"/>
  <c r="L650" i="2"/>
  <c r="K53" i="2"/>
  <c r="L53" i="2"/>
  <c r="L65" i="2"/>
  <c r="K65" i="2"/>
  <c r="L87" i="2"/>
  <c r="K87" i="2"/>
  <c r="L99" i="2"/>
  <c r="K99" i="2"/>
  <c r="L116" i="2"/>
  <c r="K116" i="2"/>
  <c r="L128" i="2"/>
  <c r="K128" i="2"/>
  <c r="L140" i="2"/>
  <c r="K140" i="2"/>
  <c r="L157" i="2"/>
  <c r="K157" i="2"/>
  <c r="L169" i="2"/>
  <c r="K169" i="2"/>
  <c r="L186" i="2"/>
  <c r="K186" i="2"/>
  <c r="L198" i="2"/>
  <c r="K198" i="2"/>
  <c r="L258" i="2"/>
  <c r="K258" i="2"/>
  <c r="L270" i="2"/>
  <c r="K270" i="2"/>
  <c r="L48" i="2"/>
  <c r="K48" i="2"/>
  <c r="L60" i="2"/>
  <c r="K60" i="2"/>
  <c r="L72" i="2"/>
  <c r="K72" i="2"/>
  <c r="K82" i="2"/>
  <c r="L82" i="2"/>
  <c r="L94" i="2"/>
  <c r="K94" i="2"/>
  <c r="K106" i="2"/>
  <c r="L106" i="2"/>
  <c r="L123" i="2"/>
  <c r="K123" i="2"/>
  <c r="K135" i="2"/>
  <c r="L135" i="2"/>
  <c r="L152" i="2"/>
  <c r="K152" i="2"/>
  <c r="K164" i="2"/>
  <c r="L164" i="2"/>
  <c r="L181" i="2"/>
  <c r="K181" i="2"/>
  <c r="K193" i="2"/>
  <c r="L193" i="2"/>
  <c r="L205" i="2"/>
  <c r="K205" i="2"/>
  <c r="L215" i="2"/>
  <c r="K215" i="2"/>
  <c r="L217" i="2"/>
  <c r="K217" i="2"/>
  <c r="L219" i="2"/>
  <c r="K219" i="2"/>
  <c r="L221" i="2"/>
  <c r="K221" i="2"/>
  <c r="L223" i="2"/>
  <c r="K223" i="2"/>
  <c r="L225" i="2"/>
  <c r="K225" i="2"/>
  <c r="L227" i="2"/>
  <c r="K227" i="2"/>
  <c r="L229" i="2"/>
  <c r="K229" i="2"/>
  <c r="L231" i="2"/>
  <c r="K231" i="2"/>
  <c r="L233" i="2"/>
  <c r="K233" i="2"/>
  <c r="L235" i="2"/>
  <c r="K235" i="2"/>
  <c r="L237" i="2"/>
  <c r="K237" i="2"/>
  <c r="L239" i="2"/>
  <c r="K239" i="2"/>
  <c r="L241" i="2"/>
  <c r="K241" i="2"/>
  <c r="L243" i="2"/>
  <c r="K243" i="2"/>
  <c r="L253" i="2"/>
  <c r="K253" i="2"/>
  <c r="L265" i="2"/>
  <c r="K265" i="2"/>
  <c r="L277" i="2"/>
  <c r="K277" i="2"/>
  <c r="L351" i="2"/>
  <c r="K351" i="2"/>
  <c r="L353" i="2"/>
  <c r="K353" i="2"/>
  <c r="L355" i="2"/>
  <c r="K355" i="2"/>
  <c r="L357" i="2"/>
  <c r="K357" i="2"/>
  <c r="L359" i="2"/>
  <c r="K359" i="2"/>
  <c r="L361" i="2"/>
  <c r="K361" i="2"/>
  <c r="L363" i="2"/>
  <c r="K363" i="2"/>
  <c r="L365" i="2"/>
  <c r="K365" i="2"/>
  <c r="L367" i="2"/>
  <c r="K367" i="2"/>
  <c r="L369" i="2"/>
  <c r="K369" i="2"/>
  <c r="L371" i="2"/>
  <c r="K371" i="2"/>
  <c r="L373" i="2"/>
  <c r="K373" i="2"/>
  <c r="L375" i="2"/>
  <c r="K375" i="2"/>
  <c r="L377" i="2"/>
  <c r="K377" i="2"/>
  <c r="L379" i="2"/>
  <c r="K379" i="2"/>
  <c r="L453" i="2"/>
  <c r="K453" i="2"/>
  <c r="L455" i="2"/>
  <c r="K455" i="2"/>
  <c r="K457" i="2"/>
  <c r="L457" i="2"/>
  <c r="L459" i="2"/>
  <c r="K459" i="2"/>
  <c r="L461" i="2"/>
  <c r="K461" i="2"/>
  <c r="L463" i="2"/>
  <c r="K463" i="2"/>
  <c r="K465" i="2"/>
  <c r="L465" i="2"/>
  <c r="L467" i="2"/>
  <c r="K467" i="2"/>
  <c r="L469" i="2"/>
  <c r="K469" i="2"/>
  <c r="L471" i="2"/>
  <c r="K471" i="2"/>
  <c r="K473" i="2"/>
  <c r="L473" i="2"/>
  <c r="L475" i="2"/>
  <c r="K475" i="2"/>
  <c r="L477" i="2"/>
  <c r="K477" i="2"/>
  <c r="L479" i="2"/>
  <c r="K479" i="2"/>
  <c r="K481" i="2"/>
  <c r="L481" i="2"/>
  <c r="L555" i="2"/>
  <c r="K555" i="2"/>
  <c r="L557" i="2"/>
  <c r="K557" i="2"/>
  <c r="L559" i="2"/>
  <c r="K559" i="2"/>
  <c r="L561" i="2"/>
  <c r="K561" i="2"/>
  <c r="L563" i="2"/>
  <c r="K563" i="2"/>
  <c r="L565" i="2"/>
  <c r="K565" i="2"/>
  <c r="L567" i="2"/>
  <c r="K567" i="2"/>
  <c r="L569" i="2"/>
  <c r="K569" i="2"/>
  <c r="L571" i="2"/>
  <c r="K571" i="2"/>
  <c r="L573" i="2"/>
  <c r="K573" i="2"/>
  <c r="L575" i="2"/>
  <c r="K575" i="2"/>
  <c r="L577" i="2"/>
  <c r="K577" i="2"/>
  <c r="L579" i="2"/>
  <c r="K579" i="2"/>
  <c r="L581" i="2"/>
  <c r="K581" i="2"/>
  <c r="L583" i="2"/>
  <c r="K583" i="2"/>
  <c r="L657" i="2"/>
  <c r="K657" i="2"/>
  <c r="L659" i="2"/>
  <c r="K659" i="2"/>
  <c r="L661" i="2"/>
  <c r="K661" i="2"/>
  <c r="K663" i="2"/>
  <c r="L663" i="2"/>
  <c r="L665" i="2"/>
  <c r="K665" i="2"/>
  <c r="L667" i="2"/>
  <c r="K667" i="2"/>
  <c r="L669" i="2"/>
  <c r="K669" i="2"/>
  <c r="K671" i="2"/>
  <c r="L671" i="2"/>
  <c r="L673" i="2"/>
  <c r="K673" i="2"/>
  <c r="L675" i="2"/>
  <c r="K675" i="2"/>
  <c r="L677" i="2"/>
  <c r="K677" i="2"/>
  <c r="K679" i="2"/>
  <c r="L679" i="2"/>
  <c r="L681" i="2"/>
  <c r="K681" i="2"/>
  <c r="L683" i="2"/>
  <c r="K683" i="2"/>
  <c r="L685" i="2"/>
  <c r="K685" i="2"/>
  <c r="L55" i="2"/>
  <c r="K55" i="2"/>
  <c r="L67" i="2"/>
  <c r="K67" i="2"/>
  <c r="L89" i="2"/>
  <c r="K89" i="2"/>
  <c r="L101" i="2"/>
  <c r="K101" i="2"/>
  <c r="L118" i="2"/>
  <c r="K118" i="2"/>
  <c r="L130" i="2"/>
  <c r="K130" i="2"/>
  <c r="L147" i="2"/>
  <c r="K147" i="2"/>
  <c r="L159" i="2"/>
  <c r="K159" i="2"/>
  <c r="L171" i="2"/>
  <c r="K171" i="2"/>
  <c r="L188" i="2"/>
  <c r="K188" i="2"/>
  <c r="L200" i="2"/>
  <c r="K200" i="2"/>
  <c r="L260" i="2"/>
  <c r="K260" i="2"/>
  <c r="L272" i="2"/>
  <c r="K272" i="2"/>
  <c r="S47" i="2"/>
  <c r="L50" i="2"/>
  <c r="K50" i="2"/>
  <c r="S59" i="2"/>
  <c r="L62" i="2"/>
  <c r="K62" i="2"/>
  <c r="S71" i="2"/>
  <c r="S81" i="2"/>
  <c r="L84" i="2"/>
  <c r="K84" i="2"/>
  <c r="S93" i="2"/>
  <c r="L96" i="2"/>
  <c r="K96" i="2"/>
  <c r="S105" i="2"/>
  <c r="L113" i="2"/>
  <c r="K113" i="2"/>
  <c r="S122" i="2"/>
  <c r="L125" i="2"/>
  <c r="K125" i="2"/>
  <c r="S134" i="2"/>
  <c r="L137" i="2"/>
  <c r="K137" i="2"/>
  <c r="S151" i="2"/>
  <c r="L154" i="2"/>
  <c r="K154" i="2"/>
  <c r="S163" i="2"/>
  <c r="L166" i="2"/>
  <c r="K166" i="2"/>
  <c r="S175" i="2"/>
  <c r="L183" i="2"/>
  <c r="K183" i="2"/>
  <c r="S192" i="2"/>
  <c r="L195" i="2"/>
  <c r="K195" i="2"/>
  <c r="S204" i="2"/>
  <c r="L207" i="2"/>
  <c r="K207" i="2"/>
  <c r="S252" i="2"/>
  <c r="L255" i="2"/>
  <c r="K255" i="2"/>
  <c r="S264" i="2"/>
  <c r="K267" i="2"/>
  <c r="L267" i="2"/>
  <c r="S276" i="2"/>
  <c r="L284" i="2"/>
  <c r="K284" i="2"/>
  <c r="L286" i="2"/>
  <c r="K286" i="2"/>
  <c r="K288" i="2"/>
  <c r="L288" i="2"/>
  <c r="L290" i="2"/>
  <c r="K290" i="2"/>
  <c r="L292" i="2"/>
  <c r="K292" i="2"/>
  <c r="L294" i="2"/>
  <c r="K294" i="2"/>
  <c r="K296" i="2"/>
  <c r="L296" i="2"/>
  <c r="L298" i="2"/>
  <c r="K298" i="2"/>
  <c r="L300" i="2"/>
  <c r="K300" i="2"/>
  <c r="L302" i="2"/>
  <c r="K302" i="2"/>
  <c r="K304" i="2"/>
  <c r="L304" i="2"/>
  <c r="L306" i="2"/>
  <c r="K306" i="2"/>
  <c r="L308" i="2"/>
  <c r="K308" i="2"/>
  <c r="L310" i="2"/>
  <c r="K310" i="2"/>
  <c r="L386" i="2"/>
  <c r="K386" i="2"/>
  <c r="L388" i="2"/>
  <c r="K388" i="2"/>
  <c r="L390" i="2"/>
  <c r="K390" i="2"/>
  <c r="L392" i="2"/>
  <c r="K392" i="2"/>
  <c r="L394" i="2"/>
  <c r="K394" i="2"/>
  <c r="L396" i="2"/>
  <c r="K396" i="2"/>
  <c r="L398" i="2"/>
  <c r="K398" i="2"/>
  <c r="L400" i="2"/>
  <c r="K400" i="2"/>
  <c r="L402" i="2"/>
  <c r="K402" i="2"/>
  <c r="L404" i="2"/>
  <c r="K404" i="2"/>
  <c r="L406" i="2"/>
  <c r="K406" i="2"/>
  <c r="L408" i="2"/>
  <c r="K408" i="2"/>
  <c r="L410" i="2"/>
  <c r="K410" i="2"/>
  <c r="L412" i="2"/>
  <c r="K412" i="2"/>
  <c r="L488" i="2"/>
  <c r="K488" i="2"/>
  <c r="L490" i="2"/>
  <c r="K490" i="2"/>
  <c r="L492" i="2"/>
  <c r="K492" i="2"/>
  <c r="K494" i="2"/>
  <c r="L494" i="2"/>
  <c r="L496" i="2"/>
  <c r="K496" i="2"/>
  <c r="L498" i="2"/>
  <c r="K498" i="2"/>
  <c r="L500" i="2"/>
  <c r="K500" i="2"/>
  <c r="K502" i="2"/>
  <c r="L502" i="2"/>
  <c r="L504" i="2"/>
  <c r="K504" i="2"/>
  <c r="L506" i="2"/>
  <c r="K506" i="2"/>
  <c r="L508" i="2"/>
  <c r="K508" i="2"/>
  <c r="K510" i="2"/>
  <c r="L510" i="2"/>
  <c r="L512" i="2"/>
  <c r="K512" i="2"/>
  <c r="L514" i="2"/>
  <c r="K514" i="2"/>
  <c r="L590" i="2"/>
  <c r="K590" i="2"/>
  <c r="L592" i="2"/>
  <c r="K592" i="2"/>
  <c r="L594" i="2"/>
  <c r="K594" i="2"/>
  <c r="L596" i="2"/>
  <c r="K596" i="2"/>
  <c r="L598" i="2"/>
  <c r="K598" i="2"/>
  <c r="L600" i="2"/>
  <c r="K600" i="2"/>
  <c r="L602" i="2"/>
  <c r="K602" i="2"/>
  <c r="L604" i="2"/>
  <c r="K604" i="2"/>
  <c r="L606" i="2"/>
  <c r="K606" i="2"/>
  <c r="L608" i="2"/>
  <c r="K608" i="2"/>
  <c r="L610" i="2"/>
  <c r="K610" i="2"/>
  <c r="L612" i="2"/>
  <c r="K612" i="2"/>
  <c r="L614" i="2"/>
  <c r="K614" i="2"/>
  <c r="L616" i="2"/>
  <c r="K616" i="2"/>
  <c r="L63" i="2"/>
  <c r="K63" i="2"/>
  <c r="L85" i="2"/>
  <c r="K85" i="2"/>
  <c r="L97" i="2"/>
  <c r="K97" i="2"/>
  <c r="L138" i="2"/>
  <c r="K138" i="2"/>
  <c r="L155" i="2"/>
  <c r="K155" i="2"/>
  <c r="L184" i="2"/>
  <c r="K184" i="2"/>
  <c r="L256" i="2"/>
  <c r="K256" i="2"/>
  <c r="K45" i="2"/>
  <c r="L45" i="2"/>
  <c r="L57" i="2"/>
  <c r="K57" i="2"/>
  <c r="K69" i="2"/>
  <c r="L69" i="2"/>
  <c r="L79" i="2"/>
  <c r="K79" i="2"/>
  <c r="L91" i="2"/>
  <c r="K91" i="2"/>
  <c r="L103" i="2"/>
  <c r="K103" i="2"/>
  <c r="L120" i="2"/>
  <c r="K120" i="2"/>
  <c r="L132" i="2"/>
  <c r="K132" i="2"/>
  <c r="L149" i="2"/>
  <c r="K149" i="2"/>
  <c r="L161" i="2"/>
  <c r="K161" i="2"/>
  <c r="L173" i="2"/>
  <c r="K173" i="2"/>
  <c r="L190" i="2"/>
  <c r="K190" i="2"/>
  <c r="L202" i="2"/>
  <c r="K202" i="2"/>
  <c r="L250" i="2"/>
  <c r="K250" i="2"/>
  <c r="L262" i="2"/>
  <c r="K262" i="2"/>
  <c r="L274" i="2"/>
  <c r="K274" i="2"/>
  <c r="L52" i="2"/>
  <c r="K52" i="2"/>
  <c r="L64" i="2"/>
  <c r="K64" i="2"/>
  <c r="L86" i="2"/>
  <c r="K86" i="2"/>
  <c r="K98" i="2"/>
  <c r="L98" i="2"/>
  <c r="L115" i="2"/>
  <c r="K115" i="2"/>
  <c r="K127" i="2"/>
  <c r="L127" i="2"/>
  <c r="L139" i="2"/>
  <c r="K139" i="2"/>
  <c r="K156" i="2"/>
  <c r="L156" i="2"/>
  <c r="L168" i="2"/>
  <c r="K168" i="2"/>
  <c r="K185" i="2"/>
  <c r="L185" i="2"/>
  <c r="L197" i="2"/>
  <c r="K197" i="2"/>
  <c r="K209" i="2"/>
  <c r="L209" i="2"/>
  <c r="L257" i="2"/>
  <c r="K257" i="2"/>
  <c r="L269" i="2"/>
  <c r="K269" i="2"/>
  <c r="K317" i="2"/>
  <c r="L317" i="2"/>
  <c r="L319" i="2"/>
  <c r="K319" i="2"/>
  <c r="L321" i="2"/>
  <c r="K321" i="2"/>
  <c r="L323" i="2"/>
  <c r="K323" i="2"/>
  <c r="K325" i="2"/>
  <c r="L325" i="2"/>
  <c r="L327" i="2"/>
  <c r="K327" i="2"/>
  <c r="L329" i="2"/>
  <c r="K329" i="2"/>
  <c r="L331" i="2"/>
  <c r="K331" i="2"/>
  <c r="K333" i="2"/>
  <c r="L333" i="2"/>
  <c r="L335" i="2"/>
  <c r="K335" i="2"/>
  <c r="L337" i="2"/>
  <c r="K337" i="2"/>
  <c r="L339" i="2"/>
  <c r="K339" i="2"/>
  <c r="K341" i="2"/>
  <c r="L341" i="2"/>
  <c r="L343" i="2"/>
  <c r="K343" i="2"/>
  <c r="L345" i="2"/>
  <c r="K345" i="2"/>
  <c r="L419" i="2"/>
  <c r="K419" i="2"/>
  <c r="L421" i="2"/>
  <c r="K421" i="2"/>
  <c r="L423" i="2"/>
  <c r="K423" i="2"/>
  <c r="L425" i="2"/>
  <c r="K425" i="2"/>
  <c r="L427" i="2"/>
  <c r="K427" i="2"/>
  <c r="L429" i="2"/>
  <c r="K429" i="2"/>
  <c r="L431" i="2"/>
  <c r="K431" i="2"/>
  <c r="L433" i="2"/>
  <c r="K433" i="2"/>
  <c r="L435" i="2"/>
  <c r="K435" i="2"/>
  <c r="L437" i="2"/>
  <c r="K437" i="2"/>
  <c r="L439" i="2"/>
  <c r="K439" i="2"/>
  <c r="L441" i="2"/>
  <c r="K441" i="2"/>
  <c r="L443" i="2"/>
  <c r="K443" i="2"/>
  <c r="L445" i="2"/>
  <c r="K445" i="2"/>
  <c r="L447" i="2"/>
  <c r="K447" i="2"/>
  <c r="L521" i="2"/>
  <c r="K521" i="2"/>
  <c r="K523" i="2"/>
  <c r="L523" i="2"/>
  <c r="L525" i="2"/>
  <c r="K525" i="2"/>
  <c r="L527" i="2"/>
  <c r="K527" i="2"/>
  <c r="L529" i="2"/>
  <c r="K529" i="2"/>
  <c r="K531" i="2"/>
  <c r="L531" i="2"/>
  <c r="L533" i="2"/>
  <c r="K533" i="2"/>
  <c r="L535" i="2"/>
  <c r="K535" i="2"/>
  <c r="L537" i="2"/>
  <c r="K537" i="2"/>
  <c r="K539" i="2"/>
  <c r="L539" i="2"/>
  <c r="L541" i="2"/>
  <c r="K541" i="2"/>
  <c r="L543" i="2"/>
  <c r="K543" i="2"/>
  <c r="L545" i="2"/>
  <c r="K545" i="2"/>
  <c r="K547" i="2"/>
  <c r="L547" i="2"/>
  <c r="L549" i="2"/>
  <c r="K549" i="2"/>
  <c r="L623" i="2"/>
  <c r="K623" i="2"/>
  <c r="L625" i="2"/>
  <c r="K625" i="2"/>
  <c r="L627" i="2"/>
  <c r="K627" i="2"/>
  <c r="L629" i="2"/>
  <c r="K629" i="2"/>
  <c r="L631" i="2"/>
  <c r="K631" i="2"/>
  <c r="L633" i="2"/>
  <c r="K633" i="2"/>
  <c r="L635" i="2"/>
  <c r="K635" i="2"/>
  <c r="L637" i="2"/>
  <c r="K637" i="2"/>
  <c r="L639" i="2"/>
  <c r="K639" i="2"/>
  <c r="L641" i="2"/>
  <c r="K641" i="2"/>
  <c r="L643" i="2"/>
  <c r="K643" i="2"/>
  <c r="L645" i="2"/>
  <c r="K645" i="2"/>
  <c r="L647" i="2"/>
  <c r="K647" i="2"/>
  <c r="L649" i="2"/>
  <c r="K649" i="2"/>
  <c r="L651" i="2"/>
  <c r="K651" i="2"/>
  <c r="L47" i="2"/>
  <c r="K47" i="2"/>
  <c r="L59" i="2"/>
  <c r="K59" i="2"/>
  <c r="L71" i="2"/>
  <c r="K71" i="2"/>
  <c r="L81" i="2"/>
  <c r="K81" i="2"/>
  <c r="L93" i="2"/>
  <c r="K93" i="2"/>
  <c r="L105" i="2"/>
  <c r="K105" i="2"/>
  <c r="L122" i="2"/>
  <c r="K122" i="2"/>
  <c r="L134" i="2"/>
  <c r="K134" i="2"/>
  <c r="L151" i="2"/>
  <c r="K151" i="2"/>
  <c r="L163" i="2"/>
  <c r="K163" i="2"/>
  <c r="L175" i="2"/>
  <c r="K175" i="2"/>
  <c r="L192" i="2"/>
  <c r="K192" i="2"/>
  <c r="L204" i="2"/>
  <c r="K204" i="2"/>
  <c r="L252" i="2"/>
  <c r="K252" i="2"/>
  <c r="L264" i="2"/>
  <c r="K264" i="2"/>
  <c r="L276" i="2"/>
  <c r="K276" i="2"/>
  <c r="L54" i="2"/>
  <c r="K54" i="2"/>
  <c r="L66" i="2"/>
  <c r="K66" i="2"/>
  <c r="L88" i="2"/>
  <c r="K88" i="2"/>
  <c r="L100" i="2"/>
  <c r="K100" i="2"/>
  <c r="L117" i="2"/>
  <c r="K117" i="2"/>
  <c r="L129" i="2"/>
  <c r="K129" i="2"/>
  <c r="L141" i="2"/>
  <c r="K141" i="2"/>
  <c r="L158" i="2"/>
  <c r="K158" i="2"/>
  <c r="L170" i="2"/>
  <c r="K170" i="2"/>
  <c r="L187" i="2"/>
  <c r="K187" i="2"/>
  <c r="L199" i="2"/>
  <c r="K199" i="2"/>
  <c r="L216" i="2"/>
  <c r="K216" i="2"/>
  <c r="L218" i="2"/>
  <c r="K218" i="2"/>
  <c r="L220" i="2"/>
  <c r="K220" i="2"/>
  <c r="K222" i="2"/>
  <c r="L222" i="2"/>
  <c r="L224" i="2"/>
  <c r="K224" i="2"/>
  <c r="L226" i="2"/>
  <c r="K226" i="2"/>
  <c r="L228" i="2"/>
  <c r="K228" i="2"/>
  <c r="K230" i="2"/>
  <c r="L230" i="2"/>
  <c r="L232" i="2"/>
  <c r="K232" i="2"/>
  <c r="L234" i="2"/>
  <c r="K234" i="2"/>
  <c r="L236" i="2"/>
  <c r="K236" i="2"/>
  <c r="K238" i="2"/>
  <c r="L238" i="2"/>
  <c r="L240" i="2"/>
  <c r="K240" i="2"/>
  <c r="L242" i="2"/>
  <c r="K242" i="2"/>
  <c r="K259" i="2"/>
  <c r="L259" i="2"/>
  <c r="L271" i="2"/>
  <c r="K271" i="2"/>
  <c r="L352" i="2"/>
  <c r="K352" i="2"/>
  <c r="K354" i="2"/>
  <c r="L354" i="2"/>
  <c r="L356" i="2"/>
  <c r="K356" i="2"/>
  <c r="L358" i="2"/>
  <c r="K358" i="2"/>
  <c r="L360" i="2"/>
  <c r="K360" i="2"/>
  <c r="K362" i="2"/>
  <c r="L362" i="2"/>
  <c r="L364" i="2"/>
  <c r="K364" i="2"/>
  <c r="L366" i="2"/>
  <c r="K366" i="2"/>
  <c r="L368" i="2"/>
  <c r="K368" i="2"/>
  <c r="K370" i="2"/>
  <c r="L370" i="2"/>
  <c r="L372" i="2"/>
  <c r="K372" i="2"/>
  <c r="L374" i="2"/>
  <c r="K374" i="2"/>
  <c r="L376" i="2"/>
  <c r="K376" i="2"/>
  <c r="K378" i="2"/>
  <c r="L378" i="2"/>
  <c r="L454" i="2"/>
  <c r="K454" i="2"/>
  <c r="L456" i="2"/>
  <c r="K456" i="2"/>
  <c r="L458" i="2"/>
  <c r="K458" i="2"/>
  <c r="L460" i="2"/>
  <c r="K460" i="2"/>
  <c r="L462" i="2"/>
  <c r="K462" i="2"/>
  <c r="L464" i="2"/>
  <c r="K464" i="2"/>
  <c r="L466" i="2"/>
  <c r="K466" i="2"/>
  <c r="L468" i="2"/>
  <c r="K468" i="2"/>
  <c r="L470" i="2"/>
  <c r="K470" i="2"/>
  <c r="L472" i="2"/>
  <c r="K472" i="2"/>
  <c r="L474" i="2"/>
  <c r="K474" i="2"/>
  <c r="L476" i="2"/>
  <c r="K476" i="2"/>
  <c r="L478" i="2"/>
  <c r="K478" i="2"/>
  <c r="L480" i="2"/>
  <c r="K480" i="2"/>
  <c r="L556" i="2"/>
  <c r="K556" i="2"/>
  <c r="L558" i="2"/>
  <c r="K558" i="2"/>
  <c r="K560" i="2"/>
  <c r="L560" i="2"/>
  <c r="L562" i="2"/>
  <c r="K562" i="2"/>
  <c r="L564" i="2"/>
  <c r="K564" i="2"/>
  <c r="L566" i="2"/>
  <c r="K566" i="2"/>
  <c r="K568" i="2"/>
  <c r="L568" i="2"/>
  <c r="L570" i="2"/>
  <c r="K570" i="2"/>
  <c r="L572" i="2"/>
  <c r="K572" i="2"/>
  <c r="L574" i="2"/>
  <c r="K574" i="2"/>
  <c r="K576" i="2"/>
  <c r="L576" i="2"/>
  <c r="L578" i="2"/>
  <c r="K578" i="2"/>
  <c r="L580" i="2"/>
  <c r="K580" i="2"/>
  <c r="L582" i="2"/>
  <c r="K582" i="2"/>
  <c r="L658" i="2"/>
  <c r="K658" i="2"/>
  <c r="L660" i="2"/>
  <c r="K660" i="2"/>
  <c r="L662" i="2"/>
  <c r="K662" i="2"/>
  <c r="L664" i="2"/>
  <c r="K664" i="2"/>
  <c r="L666" i="2"/>
  <c r="K666" i="2"/>
  <c r="L668" i="2"/>
  <c r="K668" i="2"/>
  <c r="L670" i="2"/>
  <c r="K670" i="2"/>
  <c r="L672" i="2"/>
  <c r="K672" i="2"/>
  <c r="L674" i="2"/>
  <c r="K674" i="2"/>
  <c r="L676" i="2"/>
  <c r="K676" i="2"/>
  <c r="L678" i="2"/>
  <c r="K678" i="2"/>
  <c r="L680" i="2"/>
  <c r="K680" i="2"/>
  <c r="L682" i="2"/>
  <c r="K682" i="2"/>
  <c r="L684" i="2"/>
  <c r="K684" i="2"/>
  <c r="L49" i="2"/>
  <c r="K49" i="2"/>
  <c r="K61" i="2"/>
  <c r="L61" i="2"/>
  <c r="L73" i="2"/>
  <c r="K73" i="2"/>
  <c r="L83" i="2"/>
  <c r="K83" i="2"/>
  <c r="L95" i="2"/>
  <c r="K95" i="2"/>
  <c r="L107" i="2"/>
  <c r="K107" i="2"/>
  <c r="L124" i="2"/>
  <c r="K124" i="2"/>
  <c r="L136" i="2"/>
  <c r="K136" i="2"/>
  <c r="L153" i="2"/>
  <c r="K153" i="2"/>
  <c r="L165" i="2"/>
  <c r="K165" i="2"/>
  <c r="L182" i="2"/>
  <c r="K182" i="2"/>
  <c r="L194" i="2"/>
  <c r="K194" i="2"/>
  <c r="L206" i="2"/>
  <c r="K206" i="2"/>
  <c r="L254" i="2"/>
  <c r="K254" i="2"/>
  <c r="L266" i="2"/>
  <c r="K266" i="2"/>
  <c r="S53" i="2"/>
  <c r="L56" i="2"/>
  <c r="K56" i="2"/>
  <c r="S65" i="2"/>
  <c r="L68" i="2"/>
  <c r="K68" i="2"/>
  <c r="S87" i="2"/>
  <c r="K90" i="2"/>
  <c r="L90" i="2"/>
  <c r="S99" i="2"/>
  <c r="L102" i="2"/>
  <c r="K102" i="2"/>
  <c r="S116" i="2"/>
  <c r="K119" i="2"/>
  <c r="L119" i="2"/>
  <c r="S128" i="2"/>
  <c r="L131" i="2"/>
  <c r="K131" i="2"/>
  <c r="S140" i="2"/>
  <c r="K148" i="2"/>
  <c r="L148" i="2"/>
  <c r="S157" i="2"/>
  <c r="L160" i="2"/>
  <c r="K160" i="2"/>
  <c r="S169" i="2"/>
  <c r="K172" i="2"/>
  <c r="L172" i="2"/>
  <c r="S186" i="2"/>
  <c r="L189" i="2"/>
  <c r="K189" i="2"/>
  <c r="S198" i="2"/>
  <c r="K201" i="2"/>
  <c r="L201" i="2"/>
  <c r="L249" i="2"/>
  <c r="K249" i="2"/>
  <c r="S258" i="2"/>
  <c r="L261" i="2"/>
  <c r="K261" i="2"/>
  <c r="S270" i="2"/>
  <c r="L273" i="2"/>
  <c r="K273" i="2"/>
  <c r="L283" i="2"/>
  <c r="K283" i="2"/>
  <c r="L285" i="2"/>
  <c r="K285" i="2"/>
  <c r="L287" i="2"/>
  <c r="K287" i="2"/>
  <c r="L289" i="2"/>
  <c r="K289" i="2"/>
  <c r="L291" i="2"/>
  <c r="K291" i="2"/>
  <c r="L293" i="2"/>
  <c r="K293" i="2"/>
  <c r="L295" i="2"/>
  <c r="K295" i="2"/>
  <c r="L297" i="2"/>
  <c r="K297" i="2"/>
  <c r="L299" i="2"/>
  <c r="K299" i="2"/>
  <c r="L301" i="2"/>
  <c r="K301" i="2"/>
  <c r="L303" i="2"/>
  <c r="K303" i="2"/>
  <c r="L305" i="2"/>
  <c r="K305" i="2"/>
  <c r="L307" i="2"/>
  <c r="K307" i="2"/>
  <c r="L309" i="2"/>
  <c r="K309" i="2"/>
  <c r="L311" i="2"/>
  <c r="K311" i="2"/>
  <c r="L385" i="2"/>
  <c r="K385" i="2"/>
  <c r="L387" i="2"/>
  <c r="K387" i="2"/>
  <c r="L389" i="2"/>
  <c r="K389" i="2"/>
  <c r="K391" i="2"/>
  <c r="L391" i="2"/>
  <c r="L393" i="2"/>
  <c r="K393" i="2"/>
  <c r="L395" i="2"/>
  <c r="K395" i="2"/>
  <c r="L397" i="2"/>
  <c r="K397" i="2"/>
  <c r="K399" i="2"/>
  <c r="L399" i="2"/>
  <c r="L401" i="2"/>
  <c r="K401" i="2"/>
  <c r="L403" i="2"/>
  <c r="K403" i="2"/>
  <c r="L405" i="2"/>
  <c r="K405" i="2"/>
  <c r="K407" i="2"/>
  <c r="L407" i="2"/>
  <c r="L409" i="2"/>
  <c r="K409" i="2"/>
  <c r="L411" i="2"/>
  <c r="K411" i="2"/>
  <c r="L413" i="2"/>
  <c r="K413" i="2"/>
  <c r="L487" i="2"/>
  <c r="K487" i="2"/>
  <c r="L489" i="2"/>
  <c r="K489" i="2"/>
  <c r="L491" i="2"/>
  <c r="K491" i="2"/>
  <c r="L493" i="2"/>
  <c r="K493" i="2"/>
  <c r="L495" i="2"/>
  <c r="K495" i="2"/>
  <c r="L497" i="2"/>
  <c r="K497" i="2"/>
  <c r="L499" i="2"/>
  <c r="K499" i="2"/>
  <c r="L501" i="2"/>
  <c r="K501" i="2"/>
  <c r="L503" i="2"/>
  <c r="K503" i="2"/>
  <c r="L505" i="2"/>
  <c r="K505" i="2"/>
  <c r="L507" i="2"/>
  <c r="K507" i="2"/>
  <c r="L509" i="2"/>
  <c r="K509" i="2"/>
  <c r="L511" i="2"/>
  <c r="K511" i="2"/>
  <c r="L513" i="2"/>
  <c r="K513" i="2"/>
  <c r="L515" i="2"/>
  <c r="K515" i="2"/>
  <c r="K589" i="2"/>
  <c r="L589" i="2"/>
  <c r="L591" i="2"/>
  <c r="K591" i="2"/>
  <c r="L593" i="2"/>
  <c r="K593" i="2"/>
  <c r="L595" i="2"/>
  <c r="K595" i="2"/>
  <c r="K597" i="2"/>
  <c r="L597" i="2"/>
  <c r="L599" i="2"/>
  <c r="K599" i="2"/>
  <c r="L601" i="2"/>
  <c r="K601" i="2"/>
  <c r="L603" i="2"/>
  <c r="K603" i="2"/>
  <c r="K605" i="2"/>
  <c r="L605" i="2"/>
  <c r="L607" i="2"/>
  <c r="K607" i="2"/>
  <c r="L609" i="2"/>
  <c r="K609" i="2"/>
  <c r="L611" i="2"/>
  <c r="K611" i="2"/>
  <c r="K613" i="2"/>
  <c r="L613" i="2"/>
  <c r="L615" i="2"/>
  <c r="K615" i="2"/>
  <c r="L617" i="2"/>
  <c r="K617" i="2"/>
  <c r="K142" i="6"/>
  <c r="K74" i="6"/>
  <c r="B727" i="3"/>
  <c r="B727" i="4" s="1"/>
  <c r="B727" i="5" s="1"/>
  <c r="B727" i="6" s="1"/>
  <c r="K108" i="6"/>
  <c r="N278" i="2"/>
  <c r="N176" i="2"/>
  <c r="N142" i="2"/>
  <c r="N74" i="2"/>
  <c r="N312" i="2"/>
  <c r="N448" i="2"/>
  <c r="N584" i="2"/>
  <c r="N108" i="2"/>
  <c r="N210" i="2"/>
  <c r="N346" i="2"/>
  <c r="N482" i="2"/>
  <c r="N618" i="2"/>
  <c r="N516" i="2"/>
  <c r="N652" i="2"/>
  <c r="N244" i="2"/>
  <c r="N380" i="2"/>
  <c r="N414" i="2"/>
  <c r="N550" i="2"/>
  <c r="N686" i="2"/>
  <c r="N686" i="1"/>
  <c r="C686" i="1"/>
  <c r="O652" i="1"/>
  <c r="N652" i="1"/>
  <c r="C652" i="1"/>
  <c r="O618" i="1"/>
  <c r="N618" i="1"/>
  <c r="C618" i="1"/>
  <c r="O584" i="1"/>
  <c r="N584" i="1"/>
  <c r="C584" i="1"/>
  <c r="O550" i="1"/>
  <c r="N550" i="1"/>
  <c r="C550" i="1"/>
  <c r="O516" i="1"/>
  <c r="N516" i="1"/>
  <c r="C516" i="1"/>
  <c r="O482" i="1"/>
  <c r="N482" i="1"/>
  <c r="C482" i="1"/>
  <c r="O448" i="1"/>
  <c r="N448" i="1"/>
  <c r="C448" i="1"/>
  <c r="O414" i="1"/>
  <c r="N414" i="1"/>
  <c r="C414" i="1"/>
  <c r="O380" i="1"/>
  <c r="N380" i="1"/>
  <c r="C380" i="1"/>
  <c r="O346" i="1"/>
  <c r="N346" i="1"/>
  <c r="C346" i="1"/>
  <c r="O312" i="1"/>
  <c r="N312" i="1"/>
  <c r="C312" i="1"/>
  <c r="O278" i="1"/>
  <c r="N278" i="1"/>
  <c r="C278" i="1"/>
  <c r="O244" i="1"/>
  <c r="N244" i="1"/>
  <c r="C244" i="1"/>
  <c r="O210" i="1"/>
  <c r="N210" i="1"/>
  <c r="C210" i="1"/>
  <c r="O176" i="1"/>
  <c r="N176" i="1"/>
  <c r="C176" i="1"/>
  <c r="O142" i="1"/>
  <c r="N142" i="1"/>
  <c r="C142" i="1"/>
  <c r="O108" i="1"/>
  <c r="N108" i="1"/>
  <c r="C108" i="1"/>
  <c r="O74" i="1"/>
  <c r="W74" i="1" s="1"/>
  <c r="N74" i="1"/>
  <c r="V74" i="1" s="1"/>
  <c r="C74" i="1"/>
  <c r="N40" i="1"/>
  <c r="V40" i="1" s="1"/>
  <c r="K652" i="2" l="1"/>
  <c r="C176" i="2"/>
  <c r="C176" i="3"/>
  <c r="C176" i="4"/>
  <c r="C176" i="5"/>
  <c r="C176" i="6"/>
  <c r="C584" i="2"/>
  <c r="C584" i="3"/>
  <c r="C584" i="4"/>
  <c r="C584" i="5"/>
  <c r="C584" i="6"/>
  <c r="K414" i="2"/>
  <c r="C142" i="2"/>
  <c r="C142" i="3"/>
  <c r="C142" i="4"/>
  <c r="C142" i="5"/>
  <c r="C142" i="6"/>
  <c r="C278" i="2"/>
  <c r="C278" i="3"/>
  <c r="C278" i="4"/>
  <c r="C278" i="6"/>
  <c r="C278" i="5"/>
  <c r="C414" i="2"/>
  <c r="C414" i="3"/>
  <c r="C414" i="4"/>
  <c r="C414" i="6"/>
  <c r="C414" i="5"/>
  <c r="C550" i="2"/>
  <c r="C550" i="3"/>
  <c r="C550" i="4"/>
  <c r="C550" i="6"/>
  <c r="C550" i="5"/>
  <c r="C686" i="2"/>
  <c r="C686" i="3"/>
  <c r="C686" i="4"/>
  <c r="C686" i="6"/>
  <c r="C686" i="5"/>
  <c r="K618" i="2"/>
  <c r="K312" i="2"/>
  <c r="K380" i="2"/>
  <c r="K550" i="2"/>
  <c r="K278" i="2"/>
  <c r="C448" i="2"/>
  <c r="C448" i="3"/>
  <c r="C448" i="4"/>
  <c r="C448" i="5"/>
  <c r="C448" i="6"/>
  <c r="C108" i="2"/>
  <c r="C108" i="3"/>
  <c r="C108" i="4"/>
  <c r="C108" i="6"/>
  <c r="C108" i="5"/>
  <c r="C516" i="2"/>
  <c r="C516" i="3"/>
  <c r="C516" i="4"/>
  <c r="C516" i="5"/>
  <c r="C516" i="6"/>
  <c r="K686" i="2"/>
  <c r="C312" i="2"/>
  <c r="C312" i="3"/>
  <c r="C312" i="4"/>
  <c r="C312" i="5"/>
  <c r="C312" i="6"/>
  <c r="K176" i="2"/>
  <c r="K108" i="2"/>
  <c r="C244" i="2"/>
  <c r="C244" i="3"/>
  <c r="C244" i="4"/>
  <c r="C244" i="5"/>
  <c r="C244" i="6"/>
  <c r="C380" i="2"/>
  <c r="C380" i="3"/>
  <c r="C380" i="4"/>
  <c r="C380" i="5"/>
  <c r="C380" i="6"/>
  <c r="C652" i="2"/>
  <c r="C652" i="3"/>
  <c r="C652" i="4"/>
  <c r="C652" i="5"/>
  <c r="C652" i="6"/>
  <c r="K346" i="2"/>
  <c r="C346" i="2"/>
  <c r="C346" i="3"/>
  <c r="C346" i="4"/>
  <c r="C346" i="5"/>
  <c r="C346" i="6"/>
  <c r="C482" i="2"/>
  <c r="C482" i="3"/>
  <c r="C482" i="4"/>
  <c r="C482" i="5"/>
  <c r="C482" i="6"/>
  <c r="C618" i="2"/>
  <c r="C618" i="3"/>
  <c r="C618" i="4"/>
  <c r="C618" i="5"/>
  <c r="C618" i="6"/>
  <c r="K482" i="2"/>
  <c r="K142" i="2"/>
  <c r="K448" i="2"/>
  <c r="K74" i="2"/>
  <c r="K584" i="2"/>
  <c r="K516" i="2"/>
  <c r="K244" i="2"/>
  <c r="N690" i="1"/>
  <c r="K210" i="2"/>
  <c r="C210" i="2"/>
  <c r="C210" i="5"/>
  <c r="C210" i="6"/>
  <c r="C210" i="3"/>
  <c r="C210" i="4"/>
  <c r="C74" i="2"/>
  <c r="C74" i="4"/>
  <c r="C74" i="6"/>
  <c r="C74" i="3"/>
  <c r="C74" i="5"/>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C27" i="2"/>
  <c r="B27" i="2"/>
  <c r="A27" i="2"/>
  <c r="C26" i="2"/>
  <c r="B26" i="2"/>
  <c r="A26" i="2"/>
  <c r="C25" i="2"/>
  <c r="B25" i="2"/>
  <c r="A25" i="2"/>
  <c r="C24" i="2"/>
  <c r="B24" i="2"/>
  <c r="A24" i="2"/>
  <c r="C23" i="2"/>
  <c r="B23" i="2"/>
  <c r="A23" i="2"/>
  <c r="C22" i="2"/>
  <c r="B22" i="2"/>
  <c r="A22" i="2"/>
  <c r="C21" i="2"/>
  <c r="B21" i="2"/>
  <c r="A21" i="2"/>
  <c r="C20" i="2"/>
  <c r="B20" i="2"/>
  <c r="A20" i="2"/>
  <c r="C19" i="2"/>
  <c r="B19" i="2"/>
  <c r="A19" i="2"/>
  <c r="C18" i="2"/>
  <c r="C17" i="2"/>
  <c r="C16" i="2"/>
  <c r="C15" i="2"/>
  <c r="C14" i="2"/>
  <c r="S39" i="1" l="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I11" i="5" l="1"/>
  <c r="K11" i="5" l="1"/>
  <c r="L11" i="5"/>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N11" i="5"/>
  <c r="N40" i="5" s="1"/>
  <c r="N688" i="5" s="1"/>
  <c r="N11" i="4"/>
  <c r="N40" i="4" s="1"/>
  <c r="N688" i="4" s="1"/>
  <c r="N11" i="3"/>
  <c r="N40" i="3" s="1"/>
  <c r="N688" i="3" s="1"/>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11" i="2"/>
  <c r="N40" i="2" l="1"/>
  <c r="N688" i="2" s="1"/>
  <c r="A715" i="2" s="1"/>
  <c r="O11" i="6"/>
  <c r="O40" i="6" s="1"/>
  <c r="O688" i="6" s="1"/>
  <c r="N11" i="6"/>
  <c r="N40" i="6" s="1"/>
  <c r="N688" i="6" s="1"/>
  <c r="A727" i="5" l="1"/>
  <c r="A727" i="4"/>
  <c r="A727" i="6"/>
  <c r="A727" i="3"/>
  <c r="D715"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D727" i="3" l="1"/>
  <c r="C727" i="3" s="1"/>
  <c r="D727" i="4"/>
  <c r="C727" i="4" s="1"/>
  <c r="D727" i="5"/>
  <c r="C727" i="5" s="1"/>
  <c r="C715" i="2"/>
  <c r="D727" i="6"/>
  <c r="C727" i="6" s="1"/>
  <c r="O40" i="1"/>
  <c r="C40" i="1"/>
  <c r="O690" i="1" l="1"/>
  <c r="W40" i="1"/>
  <c r="C40" i="2"/>
  <c r="C688" i="2" s="1"/>
  <c r="C40" i="4"/>
  <c r="C688" i="4" s="1"/>
  <c r="C40" i="3"/>
  <c r="C688" i="3" s="1"/>
  <c r="C40" i="6"/>
  <c r="C688" i="6" s="1"/>
  <c r="C40" i="5"/>
  <c r="C688" i="5" s="1"/>
  <c r="G11" i="6"/>
  <c r="F11" i="6"/>
  <c r="E11" i="6"/>
  <c r="D11" i="6"/>
  <c r="A3" i="6"/>
  <c r="G11" i="5"/>
  <c r="F11" i="5"/>
  <c r="H11" i="5" s="1"/>
  <c r="E11" i="5"/>
  <c r="D11" i="5"/>
  <c r="A3" i="5"/>
  <c r="I11" i="4"/>
  <c r="M11" i="4" s="1"/>
  <c r="G11" i="4"/>
  <c r="F11" i="4"/>
  <c r="H11" i="4" s="1"/>
  <c r="E11" i="4"/>
  <c r="D11" i="4"/>
  <c r="A3" i="4"/>
  <c r="I11" i="3"/>
  <c r="M11" i="3" s="1"/>
  <c r="G11" i="3"/>
  <c r="F11" i="3"/>
  <c r="H11" i="3" s="1"/>
  <c r="E11" i="3"/>
  <c r="D11" i="3"/>
  <c r="A3" i="3"/>
  <c r="J11" i="6" l="1"/>
  <c r="H11" i="6"/>
  <c r="S11" i="4"/>
  <c r="S11" i="5"/>
  <c r="S11" i="3"/>
  <c r="I11" i="6"/>
  <c r="L11" i="3"/>
  <c r="K11" i="3"/>
  <c r="K40" i="3" s="1"/>
  <c r="L11" i="4"/>
  <c r="K11" i="4"/>
  <c r="K40" i="4" s="1"/>
  <c r="S11" i="6"/>
  <c r="L11" i="6" l="1"/>
  <c r="K11" i="6"/>
  <c r="K40" i="6" s="1"/>
  <c r="M11" i="6"/>
  <c r="K40" i="5"/>
  <c r="K688" i="5"/>
  <c r="K688" i="4"/>
  <c r="C693" i="4" s="1"/>
  <c r="K688" i="3"/>
  <c r="C693" i="3" s="1"/>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11" i="2"/>
  <c r="G11" i="2"/>
  <c r="D12" i="2"/>
  <c r="F12" i="2"/>
  <c r="G12" i="2"/>
  <c r="I12" i="2"/>
  <c r="D13" i="2"/>
  <c r="F13" i="2"/>
  <c r="G13" i="2"/>
  <c r="I13" i="2"/>
  <c r="D14" i="2"/>
  <c r="F14" i="2"/>
  <c r="G14" i="2"/>
  <c r="I14" i="2"/>
  <c r="L14" i="2" s="1"/>
  <c r="D15" i="2"/>
  <c r="F15" i="2"/>
  <c r="G15" i="2"/>
  <c r="I15" i="2"/>
  <c r="D16" i="2"/>
  <c r="F16" i="2"/>
  <c r="G16" i="2"/>
  <c r="I16" i="2"/>
  <c r="D17" i="2"/>
  <c r="F17" i="2"/>
  <c r="G17" i="2"/>
  <c r="I17" i="2"/>
  <c r="D18" i="2"/>
  <c r="F18" i="2"/>
  <c r="G18" i="2"/>
  <c r="I18" i="2"/>
  <c r="D19" i="2"/>
  <c r="F19" i="2"/>
  <c r="G19" i="2"/>
  <c r="I19" i="2"/>
  <c r="D20" i="2"/>
  <c r="F20" i="2"/>
  <c r="G20" i="2"/>
  <c r="I20" i="2"/>
  <c r="D21" i="2"/>
  <c r="F21" i="2"/>
  <c r="G21" i="2"/>
  <c r="I21" i="2"/>
  <c r="D22" i="2"/>
  <c r="F22" i="2"/>
  <c r="G22" i="2"/>
  <c r="I22" i="2"/>
  <c r="D23" i="2"/>
  <c r="F23" i="2"/>
  <c r="G23" i="2"/>
  <c r="I23" i="2"/>
  <c r="D24" i="2"/>
  <c r="F24" i="2"/>
  <c r="G24" i="2"/>
  <c r="I24" i="2"/>
  <c r="D25" i="2"/>
  <c r="F25" i="2"/>
  <c r="G25" i="2"/>
  <c r="I25" i="2"/>
  <c r="D26" i="2"/>
  <c r="F26" i="2"/>
  <c r="G26" i="2"/>
  <c r="I26" i="2"/>
  <c r="D27" i="2"/>
  <c r="F27" i="2"/>
  <c r="G27" i="2"/>
  <c r="I27" i="2"/>
  <c r="D28" i="2"/>
  <c r="F28" i="2"/>
  <c r="G28" i="2"/>
  <c r="I28" i="2"/>
  <c r="D29" i="2"/>
  <c r="F29" i="2"/>
  <c r="G29" i="2"/>
  <c r="I29" i="2"/>
  <c r="D30" i="2"/>
  <c r="F30" i="2"/>
  <c r="G30" i="2"/>
  <c r="I30" i="2"/>
  <c r="D31" i="2"/>
  <c r="F31" i="2"/>
  <c r="G31" i="2"/>
  <c r="I31" i="2"/>
  <c r="D32" i="2"/>
  <c r="F32" i="2"/>
  <c r="G32" i="2"/>
  <c r="I32" i="2"/>
  <c r="D33" i="2"/>
  <c r="F33" i="2"/>
  <c r="G33" i="2"/>
  <c r="I33" i="2"/>
  <c r="D34" i="2"/>
  <c r="F34" i="2"/>
  <c r="G34" i="2"/>
  <c r="I34" i="2"/>
  <c r="D35" i="2"/>
  <c r="F35" i="2"/>
  <c r="G35" i="2"/>
  <c r="I35" i="2"/>
  <c r="D36" i="2"/>
  <c r="F36" i="2"/>
  <c r="G36" i="2"/>
  <c r="I36" i="2"/>
  <c r="D37" i="2"/>
  <c r="F37" i="2"/>
  <c r="G37" i="2"/>
  <c r="I37" i="2"/>
  <c r="D38" i="2"/>
  <c r="F38" i="2"/>
  <c r="G38" i="2"/>
  <c r="I38" i="2"/>
  <c r="D39" i="2"/>
  <c r="F39" i="2"/>
  <c r="G39" i="2"/>
  <c r="I39" i="2"/>
  <c r="I11" i="2"/>
  <c r="K11" i="2" s="1"/>
  <c r="F11" i="2"/>
  <c r="S11" i="2" s="1"/>
  <c r="D11" i="2"/>
  <c r="S35" i="2" l="1"/>
  <c r="S26" i="2"/>
  <c r="S17" i="2"/>
  <c r="K34" i="2"/>
  <c r="L34" i="2"/>
  <c r="L25" i="2"/>
  <c r="K25" i="2"/>
  <c r="K16" i="2"/>
  <c r="L16" i="2"/>
  <c r="S31" i="2"/>
  <c r="S28" i="2"/>
  <c r="S22" i="2"/>
  <c r="S19" i="2"/>
  <c r="S16" i="2"/>
  <c r="S39" i="2"/>
  <c r="S24" i="2"/>
  <c r="S18" i="2"/>
  <c r="S38" i="2"/>
  <c r="S29" i="2"/>
  <c r="S20" i="2"/>
  <c r="L31" i="2"/>
  <c r="K31" i="2"/>
  <c r="K22" i="2"/>
  <c r="L22" i="2"/>
  <c r="S34" i="2"/>
  <c r="L36" i="2"/>
  <c r="K36" i="2"/>
  <c r="K30" i="2"/>
  <c r="L30" i="2"/>
  <c r="L24" i="2"/>
  <c r="K24" i="2"/>
  <c r="L15" i="2"/>
  <c r="K15" i="2"/>
  <c r="S33" i="2"/>
  <c r="S27" i="2"/>
  <c r="S12" i="2"/>
  <c r="S32" i="2"/>
  <c r="S23" i="2"/>
  <c r="S14" i="2"/>
  <c r="L37" i="2"/>
  <c r="K37" i="2"/>
  <c r="K28" i="2"/>
  <c r="L28" i="2"/>
  <c r="L19" i="2"/>
  <c r="K19" i="2"/>
  <c r="S37" i="2"/>
  <c r="S25" i="2"/>
  <c r="L39" i="2"/>
  <c r="K39" i="2"/>
  <c r="L33" i="2"/>
  <c r="K33" i="2"/>
  <c r="L27" i="2"/>
  <c r="K27" i="2"/>
  <c r="L21" i="2"/>
  <c r="K21" i="2"/>
  <c r="K18" i="2"/>
  <c r="L18" i="2"/>
  <c r="S36" i="2"/>
  <c r="S30" i="2"/>
  <c r="S21" i="2"/>
  <c r="S15" i="2"/>
  <c r="K38" i="2"/>
  <c r="L38" i="2"/>
  <c r="L35" i="2"/>
  <c r="K35" i="2"/>
  <c r="K32" i="2"/>
  <c r="L32" i="2"/>
  <c r="L29" i="2"/>
  <c r="K29" i="2"/>
  <c r="K26" i="2"/>
  <c r="L26" i="2"/>
  <c r="L23" i="2"/>
  <c r="K23" i="2"/>
  <c r="K20" i="2"/>
  <c r="L20" i="2"/>
  <c r="L17" i="2"/>
  <c r="K17" i="2"/>
  <c r="M11" i="2"/>
  <c r="L11" i="2"/>
  <c r="K14" i="2"/>
  <c r="M14" i="2"/>
  <c r="K12" i="2"/>
  <c r="L12" i="2"/>
  <c r="M12" i="2"/>
  <c r="S13" i="2"/>
  <c r="M13" i="2"/>
  <c r="K13" i="2"/>
  <c r="L13" i="2"/>
  <c r="K688" i="6"/>
  <c r="C693" i="6" s="1"/>
  <c r="C693" i="5"/>
  <c r="G697" i="5" s="1"/>
  <c r="G699" i="5" s="1"/>
  <c r="C706" i="3"/>
  <c r="E706" i="6"/>
  <c r="P697" i="3"/>
  <c r="M697" i="3"/>
  <c r="L697" i="3"/>
  <c r="A3" i="2"/>
  <c r="A4" i="1"/>
  <c r="A4" i="2" s="1"/>
  <c r="F706" i="5" l="1"/>
  <c r="K688" i="2"/>
  <c r="K40" i="2"/>
  <c r="C706" i="5"/>
  <c r="C706" i="6"/>
  <c r="C706" i="4"/>
  <c r="G697" i="3"/>
  <c r="G699" i="3" s="1"/>
  <c r="E706" i="4"/>
  <c r="E706" i="5"/>
  <c r="G697" i="4"/>
  <c r="G699" i="4" s="1"/>
  <c r="F706" i="6"/>
  <c r="L698" i="3"/>
  <c r="M698" i="3"/>
  <c r="P698" i="3"/>
  <c r="A4" i="4"/>
  <c r="A4" i="5"/>
  <c r="A4" i="3"/>
  <c r="A4" i="6"/>
  <c r="C695" i="2" l="1"/>
  <c r="M699" i="2"/>
  <c r="L699" i="2"/>
  <c r="P699" i="2"/>
  <c r="M697" i="6"/>
  <c r="P697" i="6"/>
  <c r="L697" i="6"/>
  <c r="B706" i="5" l="1"/>
  <c r="B706" i="6"/>
  <c r="G699" i="2"/>
  <c r="G701" i="2" s="1"/>
  <c r="B706" i="4"/>
  <c r="B706" i="3"/>
  <c r="P700" i="2"/>
  <c r="M700" i="2"/>
  <c r="L700" i="2"/>
  <c r="M698" i="6"/>
  <c r="G706" i="6"/>
  <c r="G697" i="6"/>
  <c r="G699" i="6" s="1"/>
  <c r="L698" i="6"/>
  <c r="P698" i="6"/>
</calcChain>
</file>

<file path=xl/sharedStrings.xml><?xml version="1.0" encoding="utf-8"?>
<sst xmlns="http://schemas.openxmlformats.org/spreadsheetml/2006/main" count="3130" uniqueCount="223">
  <si>
    <t>Period:</t>
  </si>
  <si>
    <t>Strategic Objectives</t>
  </si>
  <si>
    <t>Outputs</t>
  </si>
  <si>
    <t>Baseline</t>
  </si>
  <si>
    <t>Annual Target</t>
  </si>
  <si>
    <t>Q1</t>
  </si>
  <si>
    <t>Q2</t>
  </si>
  <si>
    <t>Q3</t>
  </si>
  <si>
    <t>Q4</t>
  </si>
  <si>
    <t>Projects</t>
  </si>
  <si>
    <t>KPI</t>
  </si>
  <si>
    <t>KPI Definition</t>
  </si>
  <si>
    <t>KPI Type</t>
  </si>
  <si>
    <t>Targets</t>
  </si>
  <si>
    <t>Planned Action Steps</t>
  </si>
  <si>
    <t>Operational Buget ('000)</t>
  </si>
  <si>
    <t>Responsible Unit</t>
  </si>
  <si>
    <t>Target Q1</t>
  </si>
  <si>
    <t>Actual Q1</t>
  </si>
  <si>
    <t>Annual Baseline</t>
  </si>
  <si>
    <t>Quarterly Baseline (Q1)</t>
  </si>
  <si>
    <t>% Progress</t>
  </si>
  <si>
    <t>% Variance</t>
  </si>
  <si>
    <t>Difference</t>
  </si>
  <si>
    <t xml:space="preserve">Go to: </t>
  </si>
  <si>
    <t>Annual Report</t>
  </si>
  <si>
    <t>Annual Plan</t>
  </si>
  <si>
    <t>Average % Progress (Q1):</t>
  </si>
  <si>
    <t>Total Outputs:</t>
  </si>
  <si>
    <t>Overall Q1 Execution rate 
(Target vs Actual)</t>
  </si>
  <si>
    <t>QUARTER 1 (Q1) - INSTITUTION PERFORMANCE DASHBOARD</t>
  </si>
  <si>
    <t>Graph Settings (Don't use these values)</t>
  </si>
  <si>
    <t>Ranges</t>
  </si>
  <si>
    <t>Speedometer</t>
  </si>
  <si>
    <t>Pointer</t>
  </si>
  <si>
    <t>RED</t>
  </si>
  <si>
    <t>Start</t>
  </si>
  <si>
    <t>Value</t>
  </si>
  <si>
    <t>Initial</t>
  </si>
  <si>
    <t>Amber</t>
  </si>
  <si>
    <t>Middle</t>
  </si>
  <si>
    <t>End</t>
  </si>
  <si>
    <t>Green</t>
  </si>
  <si>
    <t>Max</t>
  </si>
  <si>
    <t>AMBER</t>
  </si>
  <si>
    <t>GREEN</t>
  </si>
  <si>
    <t>Quantity</t>
  </si>
  <si>
    <t>%</t>
  </si>
  <si>
    <t>Quarterly Baseline (Q2)</t>
  </si>
  <si>
    <t>Target Q2</t>
  </si>
  <si>
    <t>Actual Q2</t>
  </si>
  <si>
    <t>Quarterly Execution</t>
  </si>
  <si>
    <t>Average % Progress</t>
  </si>
  <si>
    <t>.</t>
  </si>
  <si>
    <t>Quarterly Baseline (Q3)</t>
  </si>
  <si>
    <t>Target Q3</t>
  </si>
  <si>
    <t>Actual Q3</t>
  </si>
  <si>
    <t>QUARTER 2 (Q2) - INSTITUTION PERFORMANCE DASHBOARD</t>
  </si>
  <si>
    <t>Overall Q3 Execution rate 
(Target vs Actual)</t>
  </si>
  <si>
    <t>QUARTER 3 (Q3) - INSTITUTION PERFORMANCE DASHBOARD</t>
  </si>
  <si>
    <t>Overall Q2 Execution rate 
(Target vs Actual)</t>
  </si>
  <si>
    <t>Quarterly Baseline (Q4)</t>
  </si>
  <si>
    <t>Target Q4</t>
  </si>
  <si>
    <t>Actual Q4</t>
  </si>
  <si>
    <t>New Baseline</t>
  </si>
  <si>
    <t>End of Year Performance</t>
  </si>
  <si>
    <t>End of Year Execution rate 
(Target vs Actual)</t>
  </si>
  <si>
    <t>END OF YEAR - INSTITUTION PERFORMANCE DASHBOARD</t>
  </si>
  <si>
    <t>Development Buget ('000)</t>
  </si>
  <si>
    <t>Total Budget:</t>
  </si>
  <si>
    <t>Annual Actual</t>
  </si>
  <si>
    <t>Annual Progress</t>
  </si>
  <si>
    <t>Output Execution (Q1)</t>
  </si>
  <si>
    <t>Total Budget</t>
  </si>
  <si>
    <t>Output Execution (Q2)</t>
  </si>
  <si>
    <t>Output Execution (Q3)</t>
  </si>
  <si>
    <t>Budget Execution (Q3)</t>
  </si>
  <si>
    <t>Output Execution (Q4)</t>
  </si>
  <si>
    <t>Budget Execution (Q4)</t>
  </si>
  <si>
    <t>Total Budget Execution (Q1)</t>
  </si>
  <si>
    <t>Total Budget Execution (Q2)</t>
  </si>
  <si>
    <t>Total Expenditure</t>
  </si>
  <si>
    <t xml:space="preserve">Total Expenditure </t>
  </si>
  <si>
    <t>Budget Execution (Annual)</t>
  </si>
  <si>
    <t>Budget Execution</t>
  </si>
  <si>
    <t>Total Expenditure Q1</t>
  </si>
  <si>
    <t>% Execution Rate</t>
  </si>
  <si>
    <t>% Balance</t>
  </si>
  <si>
    <t>Openning Budget</t>
  </si>
  <si>
    <t>% Balance (Annual)</t>
  </si>
  <si>
    <t>% Execution Rate (Annual)</t>
  </si>
  <si>
    <t>Name of Department/ Directorate:</t>
  </si>
  <si>
    <t>Grand Total Budget:</t>
  </si>
  <si>
    <t>Sub-Average % Progress (Q1):</t>
  </si>
  <si>
    <t>Sub-Total Outputs:</t>
  </si>
  <si>
    <t>Action Steps Taken (Achievements)</t>
  </si>
  <si>
    <t>Challenges</t>
  </si>
  <si>
    <t>Sub-Average % Progress (Annual):</t>
  </si>
  <si>
    <t>Average % Progress (Annual):</t>
  </si>
  <si>
    <t>Sub-Average % Progress (Q4):</t>
  </si>
  <si>
    <t>Average % Progress (Q4):</t>
  </si>
  <si>
    <t>Average % Progress (Q2):</t>
  </si>
  <si>
    <t>Sub-Average % Progress (Q2):</t>
  </si>
  <si>
    <t>Average % Progress (Q3):</t>
  </si>
  <si>
    <t>Sub-Average % Progress (Q3):</t>
  </si>
  <si>
    <t>2024/25</t>
  </si>
  <si>
    <t>Overall Q4 Execution rate 
(Target vs Actual)</t>
  </si>
  <si>
    <t>QUARTER 4 (Q4) - INSTITUTION PERFORMANCE DASHBOARD</t>
  </si>
  <si>
    <t>% Execution Rate (Q1)</t>
  </si>
  <si>
    <t>Total Expenditure by Q2</t>
  </si>
  <si>
    <t>Total Expenditure by Q3</t>
  </si>
  <si>
    <t>Total Expenditure by Q4</t>
  </si>
  <si>
    <t>Total Annual Budget</t>
  </si>
  <si>
    <t>Total Annual Expenditure</t>
  </si>
  <si>
    <t>Interventions 
(Way Forward)</t>
  </si>
  <si>
    <r>
      <rPr>
        <sz val="14"/>
        <color theme="0"/>
        <rFont val="Calibri"/>
        <family val="2"/>
        <scheme val="minor"/>
      </rPr>
      <t xml:space="preserve">Welcome, </t>
    </r>
    <r>
      <rPr>
        <b/>
        <sz val="14"/>
        <color theme="0"/>
        <rFont val="Calibri"/>
        <family val="2"/>
        <scheme val="minor"/>
      </rPr>
      <t xml:space="preserve">
PLEASE ENABLE MACROS FOR THE TEMPLATE TO START!
FOLLOW THE STEPS BELOW:</t>
    </r>
  </si>
  <si>
    <r>
      <t xml:space="preserve">REPUBLIC OF NAMIBIA
PERFORMANCE MANAGEMENT SYSTEM (PMS)
</t>
    </r>
    <r>
      <rPr>
        <b/>
        <sz val="16"/>
        <color rgb="FFFF0000"/>
        <rFont val="Calibri"/>
        <family val="2"/>
        <scheme val="minor"/>
      </rPr>
      <t>ANNUAL PLAN (AP) TEMPLATE</t>
    </r>
  </si>
  <si>
    <t>Help</t>
  </si>
  <si>
    <t>Welcome</t>
  </si>
  <si>
    <t>Definitions of key Terminologies</t>
  </si>
  <si>
    <t>.:: Introduction</t>
  </si>
  <si>
    <t xml:space="preserve">Performance Management System (PMS) is a comprehensive tool for the management and assessment of the effectiveness and efficiency of the delivery of customer-focused services across the Public Service of Namibia. Through PMS individual and organisational performance is improved by setting objectives, outputs, key performance indicators and timelines to achieve results. </t>
  </si>
  <si>
    <t>.:: Setting up the Macros</t>
  </si>
  <si>
    <t>This template uses the Excel Macros to perform some specific function. Therefore, Macros must be enabled for the template to function properly.</t>
  </si>
  <si>
    <t>Absolute KPI Type is a type of indicator whose target values do not take account of the previous achievement (e.g. # of records captured, # of houses constructed). This means that the targeted value on each planning period (i.e. quarters or years) is independent of the previous value(s).
In the example on the left: the number of houses planned for construction in each quarter are not comulative, they are each independent from each other.</t>
  </si>
  <si>
    <t>This category of indicator takes into account the previous
achievement in an incremental manner (e.g. % progress in
completing a policy paper), so that progress is cumulative.</t>
  </si>
  <si>
    <t>Decremental</t>
  </si>
  <si>
    <t>Target values for this category of indicators take accountability of the
previous achievement in a decreasing manner (e.g. % reduction of
complaints).</t>
  </si>
  <si>
    <t>Absolute[+]</t>
  </si>
  <si>
    <t>This category of indicator sets the threshold of a value that must be
achieved.</t>
  </si>
  <si>
    <t>Absolute[-]</t>
  </si>
  <si>
    <r>
      <rPr>
        <b/>
        <u/>
        <sz val="10"/>
        <color theme="1"/>
        <rFont val="Arial"/>
        <family val="2"/>
      </rPr>
      <t>Mandate</t>
    </r>
    <r>
      <rPr>
        <sz val="10"/>
        <color theme="1"/>
        <rFont val="Arial"/>
        <family val="2"/>
      </rPr>
      <t xml:space="preserve"> - outlines the formal or informal expectations regarding the functions that a certain OMA/ RC/ LA is supposed to fulfill. The mandate represents the reason why these institutions exist. </t>
    </r>
  </si>
  <si>
    <r>
      <rPr>
        <b/>
        <u/>
        <sz val="10"/>
        <color theme="1"/>
        <rFont val="Arial"/>
        <family val="2"/>
      </rPr>
      <t>Vision</t>
    </r>
    <r>
      <rPr>
        <sz val="10"/>
        <color theme="1"/>
        <rFont val="Arial"/>
        <family val="2"/>
      </rPr>
      <t xml:space="preserve"> - points an OMA/ RC/ LA in a particular direction, charts a strategic path for these institutions to follow in preparing for the future, and molds their identity. It provides a panoramic view of the “where we are going” and a convincing rationale for why this makes good business sense for the OMA/ RC/ LA. </t>
    </r>
  </si>
  <si>
    <r>
      <rPr>
        <b/>
        <u/>
        <sz val="10"/>
        <color theme="1"/>
        <rFont val="Arial"/>
        <family val="2"/>
      </rPr>
      <t>Mission</t>
    </r>
    <r>
      <rPr>
        <sz val="10"/>
        <color theme="1"/>
        <rFont val="Arial"/>
        <family val="2"/>
      </rPr>
      <t xml:space="preserve"> - An OMA’s/ RC’s/ LA’s mission is the core purpose or reason for its existence. It provides a general description of the fundamental reason for being. It describes what these institutions provide to the society and other stakeholders, and the functional role they play in their environment. </t>
    </r>
  </si>
  <si>
    <r>
      <rPr>
        <b/>
        <u/>
        <sz val="10"/>
        <color theme="1"/>
        <rFont val="Arial"/>
        <family val="2"/>
      </rPr>
      <t>Core Values</t>
    </r>
    <r>
      <rPr>
        <sz val="10"/>
        <color theme="1"/>
        <rFont val="Arial"/>
        <family val="2"/>
      </rPr>
      <t xml:space="preserve"> - are a set of guiding principles and fundamental beliefs that help an organization and its employees to function together as a team and work toward a common goal.</t>
    </r>
  </si>
  <si>
    <r>
      <rPr>
        <b/>
        <u/>
        <sz val="10"/>
        <color theme="1"/>
        <rFont val="Arial"/>
        <family val="2"/>
      </rPr>
      <t>Strategic Pillars</t>
    </r>
    <r>
      <rPr>
        <sz val="10"/>
        <color theme="1"/>
        <rFont val="Arial"/>
        <family val="2"/>
      </rPr>
      <t xml:space="preserve"> - are simply the few (2 to 4) strategic battles that an organisation needs to win in, no matter what else happens. Strategic pillars hold up the vision. Remove a pillar, and the vision is at risk of collapse. In other words, pillars are the areas that an OMA/ RC/ LC must focus on to ensure the achievement of its vision.</t>
    </r>
  </si>
  <si>
    <r>
      <rPr>
        <b/>
        <u/>
        <sz val="10"/>
        <color theme="1"/>
        <rFont val="Arial"/>
        <family val="2"/>
      </rPr>
      <t>Strategic Objective</t>
    </r>
    <r>
      <rPr>
        <sz val="10"/>
        <color theme="1"/>
        <rFont val="Arial"/>
        <family val="2"/>
      </rPr>
      <t xml:space="preserve"> - are the big-picture goals for an organization - they describe what an organization will do to try to fulfill its mission.</t>
    </r>
  </si>
  <si>
    <r>
      <rPr>
        <b/>
        <u/>
        <sz val="10"/>
        <color theme="1"/>
        <rFont val="Arial"/>
        <family val="2"/>
      </rPr>
      <t>Outputs</t>
    </r>
    <r>
      <rPr>
        <sz val="10"/>
        <color theme="1"/>
        <rFont val="Arial"/>
        <family val="2"/>
      </rPr>
      <t xml:space="preserve"> - are the final products, goods and services produced or delivery. Outputs may be defined as </t>
    </r>
    <r>
      <rPr>
        <i/>
        <sz val="10"/>
        <color theme="1"/>
        <rFont val="Arial"/>
        <family val="2"/>
      </rPr>
      <t>‘what we produce or deliver’</t>
    </r>
    <r>
      <rPr>
        <sz val="10"/>
        <color theme="1"/>
        <rFont val="Arial"/>
        <family val="2"/>
      </rPr>
      <t>.</t>
    </r>
  </si>
  <si>
    <r>
      <rPr>
        <b/>
        <u/>
        <sz val="10"/>
        <color theme="1"/>
        <rFont val="Arial"/>
        <family val="2"/>
      </rPr>
      <t>Indicator of Performance or Key Performance Indicators (KPIs)</t>
    </r>
    <r>
      <rPr>
        <sz val="10"/>
        <color theme="1"/>
        <rFont val="Arial"/>
        <family val="2"/>
      </rPr>
      <t xml:space="preserve"> are the critical (key) indicators of progress toward and
intended result</t>
    </r>
  </si>
  <si>
    <r>
      <rPr>
        <b/>
        <u/>
        <sz val="10"/>
        <color theme="1"/>
        <rFont val="Arial"/>
        <family val="2"/>
      </rPr>
      <t>Indicator Definition</t>
    </r>
    <r>
      <rPr>
        <sz val="10"/>
        <color theme="1"/>
        <rFont val="Arial"/>
        <family val="2"/>
      </rPr>
      <t xml:space="preserve"> - a detailed description of what the indicator measures, how measurement is done and may include definition of key words used in the KPI and means of verification</t>
    </r>
  </si>
  <si>
    <r>
      <rPr>
        <b/>
        <u/>
        <sz val="10"/>
        <color theme="1"/>
        <rFont val="Arial"/>
        <family val="2"/>
      </rPr>
      <t>Indicatior Type</t>
    </r>
    <r>
      <rPr>
        <sz val="10"/>
        <color theme="1"/>
        <rFont val="Arial"/>
        <family val="2"/>
      </rPr>
      <t xml:space="preserve"> - The KPIs as implemented in the Public Service of Namibia, are classified into five (5) major types, namely: Absolute, Incremental, Decremental, Absolute[-], and Absolute[+]</t>
    </r>
  </si>
  <si>
    <r>
      <rPr>
        <b/>
        <u/>
        <sz val="10"/>
        <color theme="1"/>
        <rFont val="Arial"/>
        <family val="2"/>
      </rPr>
      <t>Baseline</t>
    </r>
    <r>
      <rPr>
        <sz val="10"/>
        <color theme="1"/>
        <rFont val="Arial"/>
        <family val="2"/>
      </rPr>
      <t xml:space="preserve"> - are the current performance levels for the performance indicators selected.</t>
    </r>
  </si>
  <si>
    <r>
      <rPr>
        <b/>
        <u/>
        <sz val="10"/>
        <color theme="1"/>
        <rFont val="Arial"/>
        <family val="2"/>
      </rPr>
      <t>Targets</t>
    </r>
    <r>
      <rPr>
        <sz val="10"/>
        <color theme="1"/>
        <rFont val="Arial"/>
        <family val="2"/>
      </rPr>
      <t xml:space="preserve"> - A specific result (related to a KPI) to be achieved in a set period which leads to an outcome.</t>
    </r>
  </si>
  <si>
    <r>
      <rPr>
        <b/>
        <u/>
        <sz val="10"/>
        <color theme="1"/>
        <rFont val="Arial"/>
        <family val="2"/>
      </rPr>
      <t>Actual</t>
    </r>
    <r>
      <rPr>
        <sz val="10"/>
        <color theme="1"/>
        <rFont val="Arial"/>
        <family val="2"/>
      </rPr>
      <t xml:space="preserve"> - Actual value attained on a KPI against a specific target.</t>
    </r>
  </si>
  <si>
    <r>
      <rPr>
        <b/>
        <u/>
        <sz val="10"/>
        <color theme="1"/>
        <rFont val="Arial"/>
        <family val="2"/>
      </rPr>
      <t>Key Main Activities</t>
    </r>
    <r>
      <rPr>
        <sz val="10"/>
        <color theme="1"/>
        <rFont val="Arial"/>
        <family val="2"/>
      </rPr>
      <t xml:space="preserve"> - are the main processes or actions that use a range of inputs to produce the desired outputs. In essence, the key main activities describe </t>
    </r>
    <r>
      <rPr>
        <i/>
        <sz val="10"/>
        <color theme="1"/>
        <rFont val="Arial"/>
        <family val="2"/>
      </rPr>
      <t>‘what you need to do to realised an output’</t>
    </r>
    <r>
      <rPr>
        <sz val="10"/>
        <color theme="1"/>
        <rFont val="Arial"/>
        <family val="2"/>
      </rPr>
      <t>.</t>
    </r>
  </si>
  <si>
    <t>The PMS categorised the KPIs into 5 general groups: Absolute, Incremental, Decremental, Absolute[+] and Absolute[-]. Each of these types of described below:</t>
  </si>
  <si>
    <t>KPI Types or Classifications</t>
  </si>
  <si>
    <t>Absolute</t>
  </si>
  <si>
    <t>Incremental</t>
  </si>
  <si>
    <r>
      <t xml:space="preserve">This type of indicator category is used to curb down/ restrict bloating
of values, it is used to maintain performance within and not above an agreed value.
Absolute[-] may further be sub-classified as cumulative (cum.) or averaged (avg).
</t>
    </r>
    <r>
      <rPr>
        <u/>
        <sz val="10"/>
        <color theme="1"/>
        <rFont val="Arial"/>
        <family val="2"/>
      </rPr>
      <t>Absolute[-](cum.) - Cumulative:</t>
    </r>
    <r>
      <rPr>
        <sz val="10"/>
        <color theme="1"/>
        <rFont val="Arial"/>
        <family val="2"/>
      </rPr>
      <t xml:space="preserve"> This sub-category of KPI type has annual target and actuals summed over the quarters (e.g. poaching rate)
</t>
    </r>
    <r>
      <rPr>
        <u/>
        <sz val="10"/>
        <color theme="1"/>
        <rFont val="Arial"/>
        <family val="2"/>
      </rPr>
      <t>Absolute[-](avg.) - Averaged:</t>
    </r>
    <r>
      <rPr>
        <sz val="10"/>
        <color theme="1"/>
        <rFont val="Arial"/>
        <family val="2"/>
      </rPr>
      <t xml:space="preserve"> This sub-category of KPI type has annual target and actual averaged over the quarters (e.g. crime rate)</t>
    </r>
  </si>
  <si>
    <r>
      <t>PMS Excel Template</t>
    </r>
    <r>
      <rPr>
        <b/>
        <sz val="10"/>
        <color theme="1"/>
        <rFont val="Arial"/>
        <family val="2"/>
      </rPr>
      <t xml:space="preserve"> </t>
    </r>
    <r>
      <rPr>
        <sz val="10"/>
        <color theme="1"/>
        <rFont val="Arial"/>
        <family val="2"/>
      </rPr>
      <t>Release:</t>
    </r>
    <r>
      <rPr>
        <b/>
        <sz val="10"/>
        <color theme="1"/>
        <rFont val="Arial"/>
        <family val="2"/>
      </rPr>
      <t xml:space="preserve"> 31 May 2024 (version 3.6)</t>
    </r>
  </si>
  <si>
    <r>
      <t xml:space="preserve">QUARTER ONE REVIEW
</t>
    </r>
    <r>
      <rPr>
        <sz val="10"/>
        <color theme="1"/>
        <rFont val="Arial"/>
        <family val="2"/>
      </rPr>
      <t>PMS Excel Template Release:</t>
    </r>
    <r>
      <rPr>
        <b/>
        <sz val="10"/>
        <color theme="1"/>
        <rFont val="Arial"/>
        <family val="2"/>
      </rPr>
      <t xml:space="preserve"> 31 May 2024 (version 3.6)</t>
    </r>
  </si>
  <si>
    <r>
      <t xml:space="preserve">QUARTER TWO REVIEW
</t>
    </r>
    <r>
      <rPr>
        <sz val="10"/>
        <color theme="1"/>
        <rFont val="Arial"/>
        <family val="2"/>
      </rPr>
      <t>PMS Excel Template Release:</t>
    </r>
    <r>
      <rPr>
        <b/>
        <sz val="10"/>
        <color theme="1"/>
        <rFont val="Arial"/>
        <family val="2"/>
      </rPr>
      <t xml:space="preserve"> 31 May 2024 (version 3.6)</t>
    </r>
  </si>
  <si>
    <r>
      <t xml:space="preserve">QUARTER THREE REVIEW
</t>
    </r>
    <r>
      <rPr>
        <sz val="10"/>
        <color theme="1"/>
        <rFont val="Arial"/>
        <family val="2"/>
      </rPr>
      <t>PMS Excel Template Release:</t>
    </r>
    <r>
      <rPr>
        <b/>
        <sz val="10"/>
        <color theme="1"/>
        <rFont val="Arial"/>
        <family val="2"/>
      </rPr>
      <t xml:space="preserve"> 31 May 2024 (version 3.6)</t>
    </r>
  </si>
  <si>
    <r>
      <t xml:space="preserve">QUARTER FOUR REVIEW
</t>
    </r>
    <r>
      <rPr>
        <sz val="10"/>
        <color theme="1"/>
        <rFont val="Arial"/>
        <family val="2"/>
      </rPr>
      <t>PMS Excel Template Release:</t>
    </r>
    <r>
      <rPr>
        <b/>
        <sz val="10"/>
        <color theme="1"/>
        <rFont val="Arial"/>
        <family val="2"/>
      </rPr>
      <t xml:space="preserve"> 31 May 2024 (version 3.6)</t>
    </r>
  </si>
  <si>
    <r>
      <t xml:space="preserve">ANNUAL PERFORMANCE REVIEW REPORT
</t>
    </r>
    <r>
      <rPr>
        <sz val="10"/>
        <color theme="1"/>
        <rFont val="Arial"/>
        <family val="2"/>
      </rPr>
      <t>PMS Excel Template Release:</t>
    </r>
    <r>
      <rPr>
        <b/>
        <sz val="10"/>
        <color theme="1"/>
        <rFont val="Arial"/>
        <family val="2"/>
      </rPr>
      <t xml:space="preserve"> 31 May 2024 (version 3.6)</t>
    </r>
  </si>
  <si>
    <t>Enhance preparedness and response' core capacities to Health Emergencies</t>
  </si>
  <si>
    <t>Establish NIPH</t>
  </si>
  <si>
    <t xml:space="preserve">NIPH Established </t>
  </si>
  <si>
    <t xml:space="preserve">Proportion of deliverables  towards the finaliziation of Phase 1:  establishment of NIPH Department is MOHSS as per cabinet directives  followed by Phase 2 in year 3 ( NIPH sem-iautonomsous entity   </t>
  </si>
  <si>
    <t>% of deliverables achieved divided buy deliverables planned towards establishment of the NIPH as department in MoHSS</t>
  </si>
  <si>
    <t>Implement IHR 2005</t>
  </si>
  <si>
    <t>Imlemention of IHR</t>
  </si>
  <si>
    <t xml:space="preserve">Percentage of deliverables achieved towards the implementation of the IHR </t>
  </si>
  <si>
    <t>% of deliverables achieved over deliverables planned</t>
  </si>
  <si>
    <t xml:space="preserve">Epidemiology - HIRD and HRM </t>
  </si>
  <si>
    <t>Epidemiology - HIRD</t>
  </si>
  <si>
    <t xml:space="preserve">1. Conduct mapping of policies, legal and normative instruments for International Health Regulations (IHR) 2005 implementation  (Q4)   10%                                                                                                                   2. Conduct refresher training to IHR NFP (Q1)      5%                                                                                                                                      3. Coordinate the completion of the  State Party  Self-Assessment Annual Reporting by stakeholders (Q3)  2%                                                                4. Timely notification of health events/emergencies to WHO country office and AFRO for Public Health Emergency of International Concern(PHEIC)  (Q1-Q4)  30%                                                                                                                                                        5. Prepare  for Joint External Evaluation  of IHR core capacities by WHO (Q1 - Q3) 15%                                                                
6. Coordinate and facilitate the JEE exercise(Q3 - Q4)  30%                                                                     7.  Develop two (2) Disease/Event  Specific Contigency Plans  (Q2 - Q 4)  5%                                                           
8.Coordinate and  Conduct Simulation exercises  (Q3)  15%                                                                                                                                                                       9. Participate in the INB and WGIHR processes (Q1-Q4) 3%                                                               </t>
  </si>
  <si>
    <t>1. Finalize NIPH costed roadmap (Q1-Q2) 10%                                                                                                                                                                                     2. Support the development of the legal framework for NIPH development (Q1-Q4)   20%                               
3.  Conduct consultative and TWG meetings (Q1 - Q4)   20%                                                                                                            4. Submit the NIPH HR structure for phase 1 for approval (Q3-4) ( 50%)</t>
  </si>
  <si>
    <t>Enhance research capacity to improve evidence-based decision making and innovation</t>
  </si>
  <si>
    <t>Demographic and Health Survey (DHS)</t>
  </si>
  <si>
    <t>Namibia Demographic Health Survey (DHS) conducted</t>
  </si>
  <si>
    <t>% progress made towards the Implementation of the NDHS</t>
  </si>
  <si>
    <t>Survey to collect and disseminate selected health and population indicators. For the 2025/26 financial year the target is to have atleast 50% of the survey activities completed</t>
  </si>
  <si>
    <t>Development of the National Health Research Strategic Plan</t>
  </si>
  <si>
    <t xml:space="preserve">% of the National Strategic Health Research achieved </t>
  </si>
  <si>
    <t>A five years Strategic Plan for Health Research funded by WHO for MoHSS, 2025 - 2029 finalized and disseminated by the end of Quarter two</t>
  </si>
  <si>
    <t>Development of a Knowledge Hub</t>
  </si>
  <si>
    <t>Knowledge hub developed</t>
  </si>
  <si>
    <t xml:space="preserve">% of milestones achieved towards the establishment of the knowledge Hub </t>
  </si>
  <si>
    <t>1. Tools and Instruments Development Q1),
2. Adoption of the questionnaires and Manual (Q1),
3. Survey Design and Methodology (Q2),
4. Procurement of Materials (Q2),
5. Training and Pilot the Survey (Q3),
6. Recruitment of the main survey personnel (Q4),
7. Conduct training for the survey personnel (Q4),</t>
  </si>
  <si>
    <t>Research Management</t>
  </si>
  <si>
    <t>1. Stakeholder consensus building workshop (Q1)
2. Present the draft strategic plan to the Departmental Committee Meeting (Q1)
3. Present to the Ministerial Executive Committee (EXCO) (Q1)
4. Finalization of the Document (Q2)
5. Dissemination Workshop (Q2)</t>
  </si>
  <si>
    <t xml:space="preserve">1. Understand the goals, users, and context including Assess Needs, Desk Review &amp; Plan (Q2) (5%)
2. Establish leadership, rules, and sustainability mechanisms (10%)
3. Design &amp; Build Platform: Build the actual platform or space for the hub (Q3-Q4) (15%)
</t>
  </si>
  <si>
    <t>HIS Strategic plan developed</t>
  </si>
  <si>
    <t xml:space="preserve">% of milestones achieved towards the development of the HIS stratergic plan </t>
  </si>
  <si>
    <t>Milestone achieved against the planned activities aimed at realising the development of the HIS strategic plan</t>
  </si>
  <si>
    <t>Functional Network Infrastructure</t>
  </si>
  <si>
    <t>Percentage of Health facilities with a functional network.</t>
  </si>
  <si>
    <t>Percentage of Health facilities with  a Local Area network (LAN) linked to a Wider area network (WAN) across the country</t>
  </si>
  <si>
    <t>Functional e-Health system</t>
  </si>
  <si>
    <t xml:space="preserve">% of milestones achieved towards the implementation of the e-Health System  </t>
  </si>
  <si>
    <t xml:space="preserve">Milestone achieved against the planned activities aimed at realising the implementation of the e-Health System  
</t>
  </si>
  <si>
    <t>Accelerate the development and  integration  of functional ICT and HIS infrastructure and systems</t>
  </si>
  <si>
    <t>Health information Systems</t>
  </si>
  <si>
    <t>Installation of network infrastructure at health facilities</t>
  </si>
  <si>
    <t>e-Health System Implementation</t>
  </si>
  <si>
    <t>1. Establish a technical Committee 
2. Conduct Q1(5%) Situations Analysis and needs Q1(10%) assessment             
3. Stakeholders engagement  Q1(10%)                 
4. Define Policy Objectives and Scope, Draft the policy  Q3 (30%)                         
5. Review Regulatory and legal framework Q2(10%)                      
6. Define Infrastructure and IT Strandards Q2(10%)                            
7. Validation and launching Q4 (10%)</t>
  </si>
  <si>
    <t>Health Information Services</t>
  </si>
  <si>
    <t xml:space="preserve">1. Develop tender Specifications         
2. Seek Procurement Committee Approval 
3. Advertise the tender                     
4. Install Network Infrastructure at health facilities  </t>
  </si>
  <si>
    <t>Information Technology</t>
  </si>
  <si>
    <t xml:space="preserve">1. Develop contract for the awarded e-Health System Requirement elicitation Q1 (10%)                
2.  Conduct the Ministry’s digital ecosystem assessment Q2 (20%)         
3.Conduct e-Health Systems requirements  elicitation Q2 (20%) 4. Develop Costed  e-Health Implementation Plan Q3 (20%)   
5.Develop tender specifications for    e-Health system acquistion and implementation Q3 (20%)                      
6. Advertise and evaluate the tender Q4(10)  </t>
  </si>
  <si>
    <t>Annual budget executed</t>
  </si>
  <si>
    <t>Budget Execution rate</t>
  </si>
  <si>
    <t>(Actual Expenditure / Approved Budget) × 100%</t>
  </si>
  <si>
    <t>Performance Management Framework Implemented</t>
  </si>
  <si>
    <t xml:space="preserve"># of Performance Agreements Signed </t>
  </si>
  <si>
    <t>The number of Performace Agreements signed vs the current staff compliment</t>
  </si>
  <si>
    <t xml:space="preserve"># of Performance Agreements Reviewed </t>
  </si>
  <si>
    <t>The number of Performance Agreements Reviewed vs the number of PA signed</t>
  </si>
  <si>
    <t># of Performance Agreements Appraised</t>
  </si>
  <si>
    <t>The number of Performance Agreements Appraised vs the number of PA Reviewed</t>
  </si>
  <si>
    <t>Enhance Organizational capacity and performance</t>
  </si>
  <si>
    <t>Financial Management and Audit Services</t>
  </si>
  <si>
    <t>Performance Management Framework</t>
  </si>
  <si>
    <t xml:space="preserve">1. Coordinate the procurements activities of the directorates and subdivisions (Q1-Q4)
2.Coordinate on the submission of PMU for procurement of items to be bought (Q1 - Q4).
3.Fast track procurement processes  during emeregencies (Q1 - Q4),
4. Performance Monitoring: Shows how well resources are being used compared to what was planned (Q1 - Q4)
5. Provide feedback: Identifies issues like underfunding, overfunding, or delays in spending. (Q1 - Q4).
</t>
  </si>
  <si>
    <t>General Management</t>
  </si>
  <si>
    <t>1. Facilitate the Development Performance Agreements in the directorate, 
2. Ensure the quarterly one-on-one PA Reviews. 
3. FAcilitate the submition quarterly review and annual performance reports to OPM.                        
4. Facilitate the One-on-one PA Appraisals.</t>
  </si>
  <si>
    <t>Office of the Director</t>
  </si>
  <si>
    <t>HEALTH INFORMATION AND RESEARCH</t>
  </si>
  <si>
    <t xml:space="preserve">Milestone achieved against the planned activities aimed at realising the development of theKnowledge Hub. 
This will be a centralized system designed to gather, organize, share, and facilitate access to knowledge, information, and expertise within the health sector.
</t>
  </si>
  <si>
    <t>MINISTRY OF HEALTH AND SOCIAL SERVICES</t>
  </si>
  <si>
    <t>Research Management &amp; Research Ethics and Coordination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</si>
</sst>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
    <numFmt numFmtId="167" formatCode="_(* #,##0_);_(* \(#,##0\);_(* &quot;-&quot;??_);_(@_)"/>
  </numFmts>
  <fonts count="39" x14ac:knownFonts="1">
    <font>
      <sz val="11"/>
      <color theme="1"/>
      <name val="Calibri"/>
      <family val="2"/>
      <scheme val="minor"/>
    </font>
    <font>
      <sz val="9"/>
      <color theme="1"/>
      <name val="Calibri"/>
      <family val="2"/>
      <scheme val="minor"/>
    </font>
    <font>
      <b/>
      <sz val="16"/>
      <color theme="1"/>
      <name val="Arial"/>
      <family val="2"/>
    </font>
    <font>
      <b/>
      <sz val="12"/>
      <color theme="1"/>
      <name val="Arial"/>
      <family val="2"/>
    </font>
    <font>
      <b/>
      <sz val="11"/>
      <color theme="1"/>
      <name val="Arial"/>
      <family val="2"/>
    </font>
    <font>
      <b/>
      <sz val="10"/>
      <color theme="1"/>
      <name val="Arial"/>
      <family val="2"/>
    </font>
    <font>
      <sz val="10"/>
      <color theme="1"/>
      <name val="Arial"/>
      <family val="2"/>
    </font>
    <font>
      <b/>
      <sz val="10"/>
      <name val="Arial"/>
      <family val="2"/>
    </font>
    <font>
      <u/>
      <sz val="11"/>
      <color theme="10"/>
      <name val="Calibri"/>
      <family val="2"/>
      <scheme val="minor"/>
    </font>
    <font>
      <sz val="11"/>
      <color theme="1"/>
      <name val="Calibri"/>
      <family val="2"/>
      <scheme val="minor"/>
    </font>
    <font>
      <sz val="11"/>
      <color theme="0"/>
      <name val="Calibri"/>
      <family val="2"/>
      <scheme val="minor"/>
    </font>
    <font>
      <sz val="10"/>
      <color theme="0"/>
      <name val="Arial"/>
      <family val="2"/>
    </font>
    <font>
      <b/>
      <i/>
      <sz val="10"/>
      <color theme="1"/>
      <name val="Arial"/>
      <family val="2"/>
    </font>
    <font>
      <b/>
      <sz val="10"/>
      <color theme="0"/>
      <name val="Arial"/>
      <family val="2"/>
    </font>
    <font>
      <u/>
      <sz val="10"/>
      <color theme="10"/>
      <name val="Arial"/>
      <family val="2"/>
    </font>
    <font>
      <i/>
      <sz val="10"/>
      <name val="Arial"/>
      <family val="2"/>
    </font>
    <font>
      <b/>
      <i/>
      <sz val="10"/>
      <name val="Arial"/>
      <family val="2"/>
    </font>
    <font>
      <b/>
      <i/>
      <sz val="10"/>
      <color theme="0"/>
      <name val="Arial"/>
      <family val="2"/>
    </font>
    <font>
      <sz val="10"/>
      <name val="Arial"/>
      <family val="2"/>
    </font>
    <font>
      <sz val="10"/>
      <color rgb="FFFF0000"/>
      <name val="Arial"/>
      <family val="2"/>
    </font>
    <font>
      <b/>
      <sz val="16"/>
      <color theme="1"/>
      <name val="Calibri"/>
      <family val="2"/>
      <scheme val="minor"/>
    </font>
    <font>
      <b/>
      <sz val="16"/>
      <color rgb="FFFF0000"/>
      <name val="Calibri"/>
      <family val="2"/>
      <scheme val="minor"/>
    </font>
    <font>
      <sz val="16"/>
      <color theme="1"/>
      <name val="Calibri"/>
      <family val="2"/>
      <scheme val="minor"/>
    </font>
    <font>
      <b/>
      <sz val="14"/>
      <color theme="0"/>
      <name val="Calibri"/>
      <family val="2"/>
      <scheme val="minor"/>
    </font>
    <font>
      <sz val="14"/>
      <color theme="0"/>
      <name val="Calibri"/>
      <family val="2"/>
      <scheme val="minor"/>
    </font>
    <font>
      <sz val="11"/>
      <color theme="1"/>
      <name val="Arial"/>
      <family val="2"/>
    </font>
    <font>
      <sz val="9"/>
      <color theme="1"/>
      <name val="Arial"/>
      <family val="2"/>
    </font>
    <font>
      <sz val="11"/>
      <color theme="0"/>
      <name val="Arial"/>
      <family val="2"/>
    </font>
    <font>
      <i/>
      <sz val="11"/>
      <color rgb="FFFF0000"/>
      <name val="Arial"/>
      <family val="2"/>
    </font>
    <font>
      <i/>
      <sz val="10"/>
      <color rgb="FFFF0000"/>
      <name val="Arial"/>
      <family val="2"/>
    </font>
    <font>
      <b/>
      <sz val="48"/>
      <color theme="4" tint="-0.249977111117893"/>
      <name val="Cooper Black"/>
      <family val="1"/>
    </font>
    <font>
      <b/>
      <sz val="16"/>
      <color theme="0"/>
      <name val="Calibri"/>
      <family val="2"/>
      <scheme val="minor"/>
    </font>
    <font>
      <b/>
      <sz val="12"/>
      <color theme="4" tint="-0.249977111117893"/>
      <name val="Arial"/>
      <family val="2"/>
    </font>
    <font>
      <sz val="11"/>
      <name val="Arial"/>
      <family val="2"/>
    </font>
    <font>
      <b/>
      <i/>
      <sz val="11"/>
      <color theme="1"/>
      <name val="Arial"/>
      <family val="2"/>
    </font>
    <font>
      <b/>
      <u/>
      <sz val="10"/>
      <color theme="1"/>
      <name val="Arial"/>
      <family val="2"/>
    </font>
    <font>
      <i/>
      <sz val="10"/>
      <color theme="1"/>
      <name val="Arial"/>
      <family val="2"/>
    </font>
    <font>
      <u/>
      <sz val="10"/>
      <color theme="1"/>
      <name val="Arial"/>
      <family val="2"/>
    </font>
    <font>
      <sz val="11"/>
      <color rgb="FF000000"/>
      <name val="Calibri"/>
      <family val="2"/>
    </font>
  </fonts>
  <fills count="12">
    <fill>
      <patternFill patternType="none"/>
    </fill>
    <fill>
      <patternFill patternType="gray125"/>
    </fill>
    <fill>
      <patternFill patternType="solid">
        <fgColor theme="0" tint="-0.249977111117893"/>
        <bgColor indexed="64"/>
      </patternFill>
    </fill>
    <fill>
      <patternFill patternType="solid">
        <fgColor theme="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0"/>
        <bgColor indexed="64"/>
      </patternFill>
    </fill>
  </fills>
  <borders count="20">
    <border>
      <left/>
      <right/>
      <top/>
      <bottom/>
      <diagonal/>
    </border>
    <border>
      <left/>
      <right/>
      <top/>
      <bottom style="double">
        <color indexed="64"/>
      </bottom>
      <diagonal/>
    </border>
    <border>
      <left style="thin">
        <color auto="1"/>
      </left>
      <right style="thin">
        <color auto="1"/>
      </right>
      <top style="thin">
        <color auto="1"/>
      </top>
      <bottom style="thin">
        <color auto="1"/>
      </bottom>
      <diagonal/>
    </border>
    <border>
      <left/>
      <right/>
      <top style="double">
        <color indexed="64"/>
      </top>
      <bottom style="double">
        <color indexed="64"/>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indexed="64"/>
      </top>
      <bottom style="thin">
        <color auto="1"/>
      </bottom>
      <diagonal/>
    </border>
    <border>
      <left/>
      <right style="thin">
        <color auto="1"/>
      </right>
      <top/>
      <bottom/>
      <diagonal/>
    </border>
    <border>
      <left style="thin">
        <color indexed="64"/>
      </left>
      <right/>
      <top/>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auto="1"/>
      </bottom>
      <diagonal/>
    </border>
    <border>
      <left/>
      <right/>
      <top style="double">
        <color indexed="64"/>
      </top>
      <bottom/>
      <diagonal/>
    </border>
    <border>
      <left style="thin">
        <color indexed="64"/>
      </left>
      <right style="thin">
        <color indexed="64"/>
      </right>
      <top/>
      <bottom/>
      <diagonal/>
    </border>
  </borders>
  <cellStyleXfs count="4">
    <xf numFmtId="0" fontId="0" fillId="0" borderId="0"/>
    <xf numFmtId="0" fontId="8" fillId="0" borderId="0" applyNumberForma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95">
    <xf numFmtId="0" fontId="0" fillId="0" borderId="0" xfId="0"/>
    <xf numFmtId="0" fontId="5" fillId="2" borderId="2" xfId="0" applyFont="1" applyFill="1" applyBorder="1" applyAlignment="1" applyProtection="1">
      <alignment horizontal="center" vertical="center" textRotation="90"/>
    </xf>
    <xf numFmtId="0" fontId="6" fillId="0" borderId="2" xfId="0" applyFont="1" applyBorder="1" applyAlignment="1" applyProtection="1">
      <alignment horizontal="left" vertical="top" wrapText="1"/>
    </xf>
    <xf numFmtId="0" fontId="11" fillId="0" borderId="0" xfId="0" applyFont="1" applyFill="1" applyBorder="1" applyProtection="1"/>
    <xf numFmtId="0" fontId="11" fillId="0" borderId="0" xfId="0" applyFont="1" applyFill="1" applyBorder="1" applyAlignment="1" applyProtection="1">
      <alignment horizontal="center"/>
    </xf>
    <xf numFmtId="0" fontId="11" fillId="0" borderId="0" xfId="0" applyFont="1" applyFill="1" applyBorder="1" applyAlignment="1" applyProtection="1">
      <alignment horizontal="left"/>
    </xf>
    <xf numFmtId="165" fontId="11" fillId="0" borderId="0" xfId="0" applyNumberFormat="1" applyFont="1" applyFill="1" applyBorder="1" applyProtection="1"/>
    <xf numFmtId="0" fontId="5" fillId="2" borderId="2" xfId="0" applyFont="1" applyFill="1" applyBorder="1" applyAlignment="1" applyProtection="1">
      <alignment vertical="center" textRotation="90" wrapText="1"/>
    </xf>
    <xf numFmtId="0" fontId="0" fillId="0" borderId="0" xfId="0" applyProtection="1"/>
    <xf numFmtId="0" fontId="5" fillId="0" borderId="0" xfId="0" applyFont="1" applyAlignment="1" applyProtection="1">
      <alignment vertical="center"/>
    </xf>
    <xf numFmtId="0" fontId="0" fillId="0" borderId="0" xfId="0" applyAlignment="1" applyProtection="1">
      <alignment vertical="center"/>
    </xf>
    <xf numFmtId="0" fontId="6" fillId="0" borderId="0" xfId="0" applyFont="1" applyProtection="1"/>
    <xf numFmtId="0" fontId="6" fillId="0" borderId="0" xfId="0" applyFont="1" applyFill="1" applyBorder="1" applyAlignment="1" applyProtection="1">
      <alignment horizontal="left" vertical="top" wrapText="1"/>
    </xf>
    <xf numFmtId="0" fontId="5" fillId="2" borderId="2" xfId="0" applyFont="1" applyFill="1" applyBorder="1" applyAlignment="1" applyProtection="1">
      <alignment horizontal="center" vertical="center" textRotation="90" wrapText="1"/>
    </xf>
    <xf numFmtId="1" fontId="11" fillId="0" borderId="0" xfId="0" applyNumberFormat="1" applyFont="1" applyFill="1" applyBorder="1" applyProtection="1"/>
    <xf numFmtId="0" fontId="6" fillId="0" borderId="0" xfId="0" applyFont="1" applyAlignment="1" applyProtection="1">
      <alignment horizontal="left" vertical="top" wrapText="1"/>
    </xf>
    <xf numFmtId="0" fontId="6" fillId="0" borderId="0" xfId="0" applyFont="1" applyAlignment="1" applyProtection="1">
      <alignment horizontal="left" vertical="top"/>
    </xf>
    <xf numFmtId="167" fontId="6" fillId="0" borderId="0" xfId="3" applyNumberFormat="1" applyFont="1" applyBorder="1" applyProtection="1"/>
    <xf numFmtId="0" fontId="6" fillId="0" borderId="0" xfId="0" applyFont="1" applyBorder="1" applyProtection="1"/>
    <xf numFmtId="167" fontId="6" fillId="0" borderId="0" xfId="3" applyNumberFormat="1" applyFont="1" applyBorder="1" applyAlignment="1" applyProtection="1"/>
    <xf numFmtId="0" fontId="6" fillId="0" borderId="13" xfId="0" applyFont="1" applyBorder="1" applyAlignment="1" applyProtection="1">
      <alignment horizontal="left" vertical="top" wrapText="1"/>
      <protection locked="0"/>
    </xf>
    <xf numFmtId="0" fontId="6" fillId="0" borderId="2" xfId="0" applyFont="1" applyBorder="1" applyAlignment="1" applyProtection="1">
      <alignment horizontal="left" vertical="top" wrapText="1"/>
      <protection locked="0"/>
    </xf>
    <xf numFmtId="0" fontId="6" fillId="0" borderId="2" xfId="0" applyFont="1" applyBorder="1" applyAlignment="1" applyProtection="1">
      <alignment horizontal="right" vertical="top" wrapText="1"/>
      <protection locked="0"/>
    </xf>
    <xf numFmtId="0" fontId="6" fillId="0" borderId="2" xfId="0" applyFont="1" applyBorder="1" applyAlignment="1" applyProtection="1">
      <alignment horizontal="right" vertical="top" wrapText="1"/>
    </xf>
    <xf numFmtId="167" fontId="6" fillId="0" borderId="2" xfId="3" applyNumberFormat="1" applyFont="1" applyBorder="1" applyAlignment="1" applyProtection="1">
      <alignment horizontal="right" vertical="top" wrapText="1"/>
      <protection locked="0"/>
    </xf>
    <xf numFmtId="167" fontId="6" fillId="0" borderId="0" xfId="3" applyNumberFormat="1" applyFont="1" applyBorder="1" applyAlignment="1" applyProtection="1">
      <alignment horizontal="left" vertical="top" wrapText="1"/>
    </xf>
    <xf numFmtId="0" fontId="6" fillId="0" borderId="13" xfId="0" applyFont="1" applyBorder="1" applyAlignment="1" applyProtection="1">
      <alignment vertical="top" wrapText="1"/>
      <protection locked="0"/>
    </xf>
    <xf numFmtId="0" fontId="5" fillId="0" borderId="2" xfId="0" applyFont="1" applyBorder="1" applyAlignment="1" applyProtection="1">
      <alignment vertical="top" wrapText="1"/>
    </xf>
    <xf numFmtId="0" fontId="6" fillId="0" borderId="0" xfId="0" applyFont="1" applyAlignment="1" applyProtection="1">
      <alignment vertical="top" wrapText="1"/>
    </xf>
    <xf numFmtId="0" fontId="5" fillId="0" borderId="0" xfId="0" applyFont="1" applyAlignment="1" applyProtection="1">
      <alignment horizontal="right" vertical="top" wrapText="1"/>
    </xf>
    <xf numFmtId="167" fontId="5" fillId="0" borderId="2" xfId="3" applyNumberFormat="1" applyFont="1" applyBorder="1" applyProtection="1"/>
    <xf numFmtId="0" fontId="5" fillId="0" borderId="2" xfId="0" applyFont="1" applyBorder="1" applyProtection="1"/>
    <xf numFmtId="0" fontId="5" fillId="0" borderId="0" xfId="0" applyFont="1" applyAlignment="1" applyProtection="1">
      <alignment horizontal="right"/>
    </xf>
    <xf numFmtId="0" fontId="5" fillId="0" borderId="2" xfId="0" applyFont="1" applyBorder="1" applyAlignment="1" applyProtection="1">
      <alignment wrapText="1"/>
    </xf>
    <xf numFmtId="0" fontId="13" fillId="3" borderId="0" xfId="0" applyFont="1" applyFill="1" applyAlignment="1" applyProtection="1">
      <alignment horizontal="center"/>
    </xf>
    <xf numFmtId="0" fontId="14" fillId="0" borderId="0" xfId="1" applyFont="1" applyAlignment="1" applyProtection="1">
      <alignment horizontal="center"/>
    </xf>
    <xf numFmtId="0" fontId="6" fillId="0" borderId="2" xfId="0" applyFont="1" applyBorder="1" applyAlignment="1" applyProtection="1">
      <alignment horizontal="left" vertical="top" textRotation="90" wrapText="1"/>
    </xf>
    <xf numFmtId="0" fontId="6" fillId="4" borderId="2" xfId="0" applyFont="1" applyFill="1" applyBorder="1" applyAlignment="1" applyProtection="1">
      <alignment horizontal="right" vertical="top" wrapText="1"/>
      <protection locked="0"/>
    </xf>
    <xf numFmtId="9" fontId="15" fillId="0" borderId="2" xfId="0" applyNumberFormat="1" applyFont="1" applyBorder="1" applyAlignment="1" applyProtection="1">
      <alignment horizontal="right" vertical="top" wrapText="1"/>
    </xf>
    <xf numFmtId="0" fontId="6" fillId="0" borderId="2" xfId="0" applyFont="1" applyBorder="1" applyAlignment="1" applyProtection="1">
      <alignment horizontal="right" vertical="top" textRotation="90" wrapText="1"/>
    </xf>
    <xf numFmtId="0" fontId="6" fillId="4" borderId="2" xfId="0" applyFont="1" applyFill="1" applyBorder="1" applyAlignment="1" applyProtection="1">
      <alignment horizontal="right" vertical="top" textRotation="90" wrapText="1"/>
      <protection locked="0"/>
    </xf>
    <xf numFmtId="0" fontId="6" fillId="4" borderId="2" xfId="0" applyFont="1" applyFill="1" applyBorder="1" applyAlignment="1" applyProtection="1">
      <alignment horizontal="left" vertical="top" wrapText="1"/>
      <protection locked="0"/>
    </xf>
    <xf numFmtId="0" fontId="5" fillId="0" borderId="13" xfId="0" applyFont="1" applyBorder="1" applyAlignment="1" applyProtection="1">
      <alignment vertical="top" wrapText="1"/>
    </xf>
    <xf numFmtId="9" fontId="16" fillId="0" borderId="13" xfId="0" applyNumberFormat="1" applyFont="1" applyBorder="1" applyAlignment="1" applyProtection="1">
      <alignment vertical="center" wrapText="1"/>
    </xf>
    <xf numFmtId="0" fontId="6" fillId="0" borderId="0" xfId="0" applyFont="1" applyFill="1" applyBorder="1" applyAlignment="1" applyProtection="1">
      <alignment horizontal="left" vertical="top" textRotation="90" wrapText="1"/>
    </xf>
    <xf numFmtId="0" fontId="6" fillId="0" borderId="0" xfId="0" applyFont="1" applyFill="1" applyBorder="1" applyAlignment="1" applyProtection="1">
      <alignment horizontal="right" vertical="top" wrapText="1"/>
    </xf>
    <xf numFmtId="0" fontId="6" fillId="0" borderId="0" xfId="0" applyFont="1" applyFill="1" applyBorder="1" applyAlignment="1" applyProtection="1">
      <alignment horizontal="right" vertical="top" wrapText="1"/>
      <protection locked="0"/>
    </xf>
    <xf numFmtId="9" fontId="15" fillId="0" borderId="0" xfId="0" applyNumberFormat="1" applyFont="1" applyFill="1" applyBorder="1" applyAlignment="1" applyProtection="1">
      <alignment horizontal="right" vertical="top" wrapText="1"/>
    </xf>
    <xf numFmtId="0" fontId="6" fillId="0" borderId="0" xfId="0" applyFont="1" applyFill="1" applyBorder="1" applyAlignment="1" applyProtection="1">
      <alignment horizontal="right" vertical="top" textRotation="90" wrapText="1"/>
    </xf>
    <xf numFmtId="0" fontId="6" fillId="0" borderId="0" xfId="0" applyFont="1" applyFill="1" applyBorder="1" applyAlignment="1" applyProtection="1">
      <alignment horizontal="right" vertical="top" textRotation="90" wrapText="1"/>
      <protection locked="0"/>
    </xf>
    <xf numFmtId="0" fontId="6" fillId="0" borderId="0" xfId="0" applyFont="1" applyFill="1" applyBorder="1" applyAlignment="1" applyProtection="1">
      <alignment horizontal="left" vertical="top" wrapText="1"/>
      <protection locked="0"/>
    </xf>
    <xf numFmtId="0" fontId="5" fillId="0" borderId="13" xfId="0" applyFont="1" applyBorder="1" applyAlignment="1" applyProtection="1">
      <alignment vertical="center" wrapText="1"/>
    </xf>
    <xf numFmtId="9" fontId="16" fillId="0" borderId="7" xfId="0" applyNumberFormat="1" applyFont="1" applyBorder="1" applyAlignment="1" applyProtection="1">
      <alignment vertical="center" wrapText="1"/>
    </xf>
    <xf numFmtId="9" fontId="5" fillId="0" borderId="0" xfId="2" applyNumberFormat="1" applyFont="1" applyAlignment="1" applyProtection="1">
      <alignment horizontal="center"/>
    </xf>
    <xf numFmtId="166" fontId="5" fillId="0" borderId="0" xfId="2" applyNumberFormat="1" applyFont="1" applyAlignment="1" applyProtection="1">
      <alignment horizontal="center"/>
    </xf>
    <xf numFmtId="0" fontId="17" fillId="0" borderId="0" xfId="0" applyFont="1" applyFill="1" applyBorder="1" applyProtection="1"/>
    <xf numFmtId="0" fontId="13" fillId="3" borderId="0" xfId="0" applyFont="1" applyFill="1" applyAlignment="1" applyProtection="1">
      <alignment horizontal="right" vertical="center"/>
    </xf>
    <xf numFmtId="0" fontId="14" fillId="0" borderId="0" xfId="1" applyFont="1" applyAlignment="1" applyProtection="1">
      <alignment vertical="center"/>
    </xf>
    <xf numFmtId="0" fontId="6" fillId="0" borderId="0" xfId="0" applyFont="1" applyAlignment="1" applyProtection="1">
      <alignment vertical="center"/>
    </xf>
    <xf numFmtId="0" fontId="6" fillId="0" borderId="12" xfId="0" applyFont="1" applyBorder="1" applyAlignment="1" applyProtection="1">
      <alignment horizontal="left" vertical="top" wrapText="1"/>
    </xf>
    <xf numFmtId="167" fontId="5" fillId="0" borderId="13" xfId="3" applyNumberFormat="1" applyFont="1" applyBorder="1" applyAlignment="1" applyProtection="1">
      <alignment vertical="center" textRotation="90" wrapText="1"/>
    </xf>
    <xf numFmtId="0" fontId="6" fillId="0" borderId="0" xfId="0" applyFont="1" applyFill="1" applyBorder="1" applyProtection="1"/>
    <xf numFmtId="0" fontId="6" fillId="0" borderId="0" xfId="0" applyFont="1" applyAlignment="1" applyProtection="1">
      <alignment vertical="center" wrapText="1"/>
    </xf>
    <xf numFmtId="0" fontId="6" fillId="0" borderId="0" xfId="0" applyFont="1" applyAlignment="1" applyProtection="1">
      <alignment horizontal="right"/>
    </xf>
    <xf numFmtId="167" fontId="5" fillId="0" borderId="8" xfId="3" applyNumberFormat="1" applyFont="1" applyBorder="1" applyAlignment="1" applyProtection="1">
      <alignment horizontal="right" textRotation="90" wrapText="1"/>
    </xf>
    <xf numFmtId="167" fontId="5" fillId="0" borderId="2" xfId="3" applyNumberFormat="1" applyFont="1" applyBorder="1" applyAlignment="1" applyProtection="1">
      <alignment horizontal="right" textRotation="90" wrapText="1"/>
    </xf>
    <xf numFmtId="0" fontId="6" fillId="0" borderId="0" xfId="0" applyFont="1" applyAlignment="1" applyProtection="1">
      <alignment vertical="top"/>
    </xf>
    <xf numFmtId="0" fontId="11" fillId="0" borderId="0" xfId="0" applyFont="1" applyProtection="1"/>
    <xf numFmtId="0" fontId="11" fillId="0" borderId="0" xfId="0" applyFont="1" applyBorder="1" applyProtection="1"/>
    <xf numFmtId="0" fontId="13" fillId="0" borderId="0" xfId="0" applyFont="1" applyBorder="1" applyProtection="1"/>
    <xf numFmtId="9" fontId="11" fillId="0" borderId="0" xfId="2" applyFont="1" applyBorder="1" applyProtection="1"/>
    <xf numFmtId="0" fontId="11" fillId="0" borderId="0" xfId="0" applyFont="1" applyFill="1" applyProtection="1"/>
    <xf numFmtId="0" fontId="5" fillId="0" borderId="0" xfId="0" applyFont="1" applyProtection="1"/>
    <xf numFmtId="0" fontId="5" fillId="5" borderId="2" xfId="0" applyFont="1" applyFill="1" applyBorder="1" applyAlignment="1" applyProtection="1">
      <alignment wrapText="1"/>
    </xf>
    <xf numFmtId="0" fontId="6" fillId="0" borderId="0" xfId="0" applyFont="1" applyAlignment="1" applyProtection="1">
      <alignment wrapText="1"/>
    </xf>
    <xf numFmtId="0" fontId="11" fillId="0" borderId="0" xfId="0" applyFont="1" applyFill="1" applyBorder="1" applyAlignment="1" applyProtection="1">
      <alignment wrapText="1"/>
    </xf>
    <xf numFmtId="0" fontId="11" fillId="0" borderId="0" xfId="0" applyFont="1" applyFill="1" applyAlignment="1" applyProtection="1">
      <alignment wrapText="1"/>
    </xf>
    <xf numFmtId="167" fontId="6" fillId="0" borderId="2" xfId="0" applyNumberFormat="1" applyFont="1" applyBorder="1" applyProtection="1"/>
    <xf numFmtId="9" fontId="6" fillId="0" borderId="2" xfId="0" applyNumberFormat="1" applyFont="1" applyBorder="1" applyProtection="1"/>
    <xf numFmtId="9" fontId="6" fillId="0" borderId="2" xfId="2" applyFont="1" applyBorder="1" applyProtection="1"/>
    <xf numFmtId="0" fontId="6" fillId="0" borderId="0" xfId="0" applyFont="1" applyFill="1" applyProtection="1"/>
    <xf numFmtId="0" fontId="13" fillId="3" borderId="0" xfId="0" applyFont="1" applyFill="1" applyAlignment="1" applyProtection="1">
      <alignment horizontal="right"/>
    </xf>
    <xf numFmtId="0" fontId="14" fillId="0" borderId="0" xfId="1" applyFont="1" applyProtection="1"/>
    <xf numFmtId="0" fontId="6" fillId="0" borderId="0" xfId="0" applyFont="1" applyAlignment="1" applyProtection="1">
      <alignment horizontal="left" vertical="center"/>
    </xf>
    <xf numFmtId="0" fontId="5" fillId="0" borderId="8" xfId="0" applyFont="1" applyBorder="1" applyAlignment="1" applyProtection="1">
      <alignment vertical="center" wrapText="1"/>
    </xf>
    <xf numFmtId="0" fontId="5" fillId="0" borderId="2" xfId="0" applyFont="1" applyBorder="1" applyAlignment="1" applyProtection="1">
      <alignment horizontal="center" vertical="center"/>
    </xf>
    <xf numFmtId="0" fontId="6" fillId="0" borderId="2" xfId="0" applyFont="1" applyBorder="1" applyAlignment="1" applyProtection="1">
      <alignment wrapText="1"/>
    </xf>
    <xf numFmtId="9" fontId="6" fillId="0" borderId="2" xfId="0" applyNumberFormat="1" applyFont="1" applyBorder="1" applyAlignment="1" applyProtection="1">
      <alignment horizontal="center" vertical="center"/>
    </xf>
    <xf numFmtId="0" fontId="6" fillId="3" borderId="2" xfId="0" applyFont="1" applyFill="1" applyBorder="1" applyAlignment="1" applyProtection="1">
      <alignment horizontal="center" vertical="center"/>
    </xf>
    <xf numFmtId="9" fontId="6" fillId="0" borderId="2" xfId="0" applyNumberFormat="1" applyFont="1" applyFill="1" applyBorder="1" applyAlignment="1" applyProtection="1">
      <alignment horizontal="center" vertical="center"/>
    </xf>
    <xf numFmtId="0" fontId="18" fillId="0" borderId="0" xfId="0" applyFont="1" applyProtection="1"/>
    <xf numFmtId="0" fontId="18" fillId="0" borderId="0" xfId="0" applyFont="1" applyFill="1" applyBorder="1" applyProtection="1"/>
    <xf numFmtId="0" fontId="18" fillId="0" borderId="0" xfId="0" applyFont="1" applyBorder="1" applyProtection="1"/>
    <xf numFmtId="0" fontId="7" fillId="0" borderId="0" xfId="0" applyFont="1" applyBorder="1" applyProtection="1"/>
    <xf numFmtId="9" fontId="18" fillId="0" borderId="0" xfId="2" applyFont="1" applyBorder="1" applyProtection="1"/>
    <xf numFmtId="0" fontId="6" fillId="0" borderId="2" xfId="0" applyFont="1" applyFill="1" applyBorder="1" applyAlignment="1" applyProtection="1">
      <alignment horizontal="right" vertical="top" wrapText="1"/>
    </xf>
    <xf numFmtId="9" fontId="6" fillId="0" borderId="2" xfId="0" applyNumberFormat="1" applyFont="1" applyBorder="1" applyAlignment="1" applyProtection="1">
      <alignment vertical="center"/>
    </xf>
    <xf numFmtId="0" fontId="6" fillId="0" borderId="2" xfId="0" applyFont="1" applyBorder="1" applyAlignment="1" applyProtection="1">
      <alignment horizontal="left" vertical="top" textRotation="90" wrapText="1"/>
      <protection locked="0"/>
    </xf>
    <xf numFmtId="0" fontId="5" fillId="2" borderId="2" xfId="0" applyFont="1" applyFill="1" applyBorder="1" applyAlignment="1" applyProtection="1">
      <alignment horizontal="center" vertical="center" textRotation="90" wrapText="1"/>
    </xf>
    <xf numFmtId="0" fontId="6" fillId="0" borderId="2" xfId="0" applyFont="1" applyBorder="1" applyAlignment="1" applyProtection="1">
      <alignment horizontal="center" vertical="center" wrapText="1"/>
      <protection locked="0"/>
    </xf>
    <xf numFmtId="0" fontId="6" fillId="0" borderId="13" xfId="0" applyFont="1" applyBorder="1" applyAlignment="1" applyProtection="1">
      <alignment horizontal="center" vertical="top" wrapText="1"/>
      <protection locked="0"/>
    </xf>
    <xf numFmtId="0" fontId="6" fillId="0" borderId="2" xfId="0" applyFont="1" applyBorder="1" applyAlignment="1" applyProtection="1">
      <alignment horizontal="center" vertical="top" wrapText="1"/>
      <protection locked="0"/>
    </xf>
    <xf numFmtId="0" fontId="19" fillId="0" borderId="0" xfId="0" applyFont="1" applyProtection="1"/>
    <xf numFmtId="0" fontId="6" fillId="0" borderId="2" xfId="0" applyNumberFormat="1" applyFont="1" applyBorder="1" applyAlignment="1" applyProtection="1">
      <alignment horizontal="right" vertical="top" wrapText="1"/>
      <protection locked="0"/>
    </xf>
    <xf numFmtId="0" fontId="6" fillId="4" borderId="2" xfId="0" applyNumberFormat="1" applyFont="1" applyFill="1" applyBorder="1" applyAlignment="1" applyProtection="1">
      <alignment horizontal="right" vertical="top" wrapText="1"/>
      <protection locked="0"/>
    </xf>
    <xf numFmtId="0" fontId="0" fillId="0" borderId="0" xfId="0" applyAlignment="1" applyProtection="1"/>
    <xf numFmtId="0" fontId="10" fillId="6" borderId="0" xfId="0" applyFont="1" applyFill="1" applyProtection="1"/>
    <xf numFmtId="0" fontId="0" fillId="0" borderId="0" xfId="0" applyAlignment="1" applyProtection="1">
      <alignment vertical="top"/>
    </xf>
    <xf numFmtId="0" fontId="14" fillId="0" borderId="0" xfId="1" applyFont="1" applyAlignment="1" applyProtection="1">
      <alignment horizontal="center"/>
    </xf>
    <xf numFmtId="0" fontId="5" fillId="2" borderId="2" xfId="0" applyFont="1" applyFill="1" applyBorder="1" applyAlignment="1" applyProtection="1">
      <alignment horizontal="center" vertical="center" textRotation="90" wrapText="1"/>
    </xf>
    <xf numFmtId="0" fontId="5" fillId="2" borderId="2" xfId="0" applyFont="1" applyFill="1" applyBorder="1" applyAlignment="1" applyProtection="1">
      <alignment horizontal="center" vertical="center" wrapText="1"/>
    </xf>
    <xf numFmtId="0" fontId="14" fillId="0" borderId="0" xfId="1" applyFont="1" applyAlignment="1" applyProtection="1">
      <alignment horizontal="center" vertical="center"/>
    </xf>
    <xf numFmtId="0" fontId="5" fillId="0" borderId="2" xfId="0" applyFont="1" applyBorder="1" applyAlignment="1" applyProtection="1">
      <alignment horizontal="center" vertical="center"/>
    </xf>
    <xf numFmtId="9" fontId="6" fillId="0" borderId="2" xfId="0" applyNumberFormat="1" applyFont="1" applyBorder="1" applyAlignment="1" applyProtection="1">
      <alignment horizontal="center" vertical="center"/>
    </xf>
    <xf numFmtId="0" fontId="6" fillId="0" borderId="16" xfId="0" applyFont="1" applyBorder="1" applyAlignment="1" applyProtection="1">
      <alignment horizontal="left" vertical="top" wrapText="1"/>
    </xf>
    <xf numFmtId="0" fontId="6" fillId="0" borderId="17" xfId="0" applyFont="1" applyBorder="1" applyAlignment="1" applyProtection="1">
      <alignment horizontal="left" vertical="top" wrapText="1"/>
      <protection locked="0"/>
    </xf>
    <xf numFmtId="0" fontId="25" fillId="0" borderId="0" xfId="0" applyFont="1" applyAlignment="1" applyProtection="1">
      <alignment horizontal="left" vertical="top" wrapText="1"/>
    </xf>
    <xf numFmtId="0" fontId="25" fillId="0" borderId="0" xfId="0" applyFont="1" applyAlignment="1" applyProtection="1">
      <alignment horizontal="left" vertical="top"/>
    </xf>
    <xf numFmtId="0" fontId="25" fillId="0" borderId="0" xfId="0" applyFont="1" applyProtection="1"/>
    <xf numFmtId="167" fontId="25" fillId="0" borderId="0" xfId="3" applyNumberFormat="1" applyFont="1" applyBorder="1" applyProtection="1"/>
    <xf numFmtId="0" fontId="25" fillId="0" borderId="0" xfId="0" applyFont="1" applyBorder="1" applyProtection="1"/>
    <xf numFmtId="0" fontId="25" fillId="0" borderId="0" xfId="0" applyFont="1" applyAlignment="1" applyProtection="1">
      <alignment vertical="center"/>
    </xf>
    <xf numFmtId="0" fontId="27" fillId="0" borderId="0" xfId="0" applyFont="1" applyProtection="1"/>
    <xf numFmtId="0" fontId="6" fillId="0" borderId="18" xfId="0" applyFont="1" applyBorder="1" applyAlignment="1" applyProtection="1">
      <alignment vertical="center"/>
    </xf>
    <xf numFmtId="0" fontId="28" fillId="0" borderId="0" xfId="0" applyFont="1" applyAlignment="1" applyProtection="1"/>
    <xf numFmtId="0" fontId="28" fillId="0" borderId="0" xfId="0" applyFont="1" applyAlignment="1" applyProtection="1">
      <alignment vertical="center"/>
    </xf>
    <xf numFmtId="0" fontId="29" fillId="0" borderId="0" xfId="0" applyFont="1" applyAlignment="1" applyProtection="1">
      <alignment vertical="center"/>
    </xf>
    <xf numFmtId="0" fontId="29" fillId="0" borderId="0" xfId="0" applyFont="1" applyAlignment="1" applyProtection="1"/>
    <xf numFmtId="0" fontId="29" fillId="0" borderId="0" xfId="0" applyFont="1" applyFill="1" applyBorder="1" applyAlignment="1" applyProtection="1"/>
    <xf numFmtId="0" fontId="29" fillId="0" borderId="0" xfId="0" applyFont="1" applyAlignment="1" applyProtection="1">
      <alignment horizontal="right"/>
    </xf>
    <xf numFmtId="0" fontId="28" fillId="0" borderId="0" xfId="0" applyFont="1" applyAlignment="1" applyProtection="1">
      <alignment vertical="top"/>
    </xf>
    <xf numFmtId="0" fontId="29" fillId="0" borderId="0" xfId="0" applyFont="1" applyAlignment="1" applyProtection="1">
      <alignment vertical="top"/>
    </xf>
    <xf numFmtId="0" fontId="29" fillId="0" borderId="0" xfId="0" applyFont="1" applyFill="1" applyBorder="1" applyAlignment="1" applyProtection="1">
      <alignment vertical="top"/>
    </xf>
    <xf numFmtId="0" fontId="29" fillId="0" borderId="0" xfId="0" applyFont="1" applyAlignment="1" applyProtection="1">
      <alignment horizontal="right" vertical="top"/>
    </xf>
    <xf numFmtId="0" fontId="0" fillId="7" borderId="0" xfId="0" applyFill="1"/>
    <xf numFmtId="0" fontId="0" fillId="8" borderId="0" xfId="0" applyFill="1"/>
    <xf numFmtId="0" fontId="0" fillId="9" borderId="0" xfId="0" applyFill="1"/>
    <xf numFmtId="0" fontId="0" fillId="10" borderId="0" xfId="0" applyFill="1"/>
    <xf numFmtId="0" fontId="32" fillId="0" borderId="0" xfId="0" applyFont="1" applyBorder="1"/>
    <xf numFmtId="0" fontId="25" fillId="0" borderId="0" xfId="0" applyFont="1" applyBorder="1"/>
    <xf numFmtId="0" fontId="33" fillId="0" borderId="14" xfId="0" applyFont="1" applyBorder="1"/>
    <xf numFmtId="0" fontId="6" fillId="0" borderId="0" xfId="0" applyFont="1" applyBorder="1"/>
    <xf numFmtId="0" fontId="34" fillId="0" borderId="0" xfId="0" applyFont="1" applyBorder="1"/>
    <xf numFmtId="0" fontId="0" fillId="0" borderId="0" xfId="0" applyAlignment="1">
      <alignment wrapText="1"/>
    </xf>
    <xf numFmtId="0" fontId="30" fillId="0" borderId="0" xfId="0" applyFont="1" applyAlignment="1">
      <alignment vertical="center"/>
    </xf>
    <xf numFmtId="9" fontId="16" fillId="0" borderId="13" xfId="0" applyNumberFormat="1" applyFont="1" applyBorder="1" applyAlignment="1" applyProtection="1">
      <alignment vertical="top" wrapText="1"/>
    </xf>
    <xf numFmtId="167" fontId="5" fillId="0" borderId="13" xfId="3" applyNumberFormat="1" applyFont="1" applyBorder="1" applyAlignment="1" applyProtection="1">
      <alignment vertical="top" textRotation="90" wrapText="1"/>
    </xf>
    <xf numFmtId="0" fontId="5" fillId="2" borderId="2" xfId="0" applyFont="1" applyFill="1" applyBorder="1" applyAlignment="1" applyProtection="1">
      <alignment horizontal="center" vertical="top" textRotation="90" wrapText="1"/>
    </xf>
    <xf numFmtId="0" fontId="5" fillId="2" borderId="2" xfId="0" applyFont="1" applyFill="1" applyBorder="1" applyAlignment="1" applyProtection="1">
      <alignment vertical="top" textRotation="90" wrapText="1"/>
    </xf>
    <xf numFmtId="0" fontId="26" fillId="0" borderId="17" xfId="0" applyFont="1" applyFill="1" applyBorder="1" applyAlignment="1" applyProtection="1">
      <alignment horizontal="left" vertical="top" wrapText="1"/>
      <protection locked="0"/>
    </xf>
    <xf numFmtId="0" fontId="6" fillId="0" borderId="17" xfId="0" applyFont="1" applyFill="1" applyBorder="1" applyAlignment="1" applyProtection="1">
      <alignment horizontal="left" vertical="top" wrapText="1"/>
      <protection locked="0"/>
    </xf>
    <xf numFmtId="0" fontId="6" fillId="0" borderId="17" xfId="0" applyFont="1" applyBorder="1" applyAlignment="1" applyProtection="1">
      <alignment horizontal="left" vertical="top" textRotation="90" wrapText="1"/>
      <protection locked="0"/>
    </xf>
    <xf numFmtId="0" fontId="26" fillId="0" borderId="10" xfId="0" applyFont="1" applyBorder="1" applyAlignment="1" applyProtection="1">
      <alignment horizontal="left" vertical="top" wrapText="1"/>
      <protection locked="0"/>
    </xf>
    <xf numFmtId="0" fontId="26" fillId="0" borderId="17" xfId="0" applyFont="1" applyBorder="1" applyAlignment="1" applyProtection="1">
      <alignment horizontal="left" vertical="top" wrapText="1"/>
      <protection locked="0"/>
    </xf>
    <xf numFmtId="0" fontId="26" fillId="0" borderId="17" xfId="0" applyFont="1" applyBorder="1" applyAlignment="1" applyProtection="1">
      <alignment horizontal="left" vertical="top" textRotation="90" wrapText="1"/>
      <protection locked="0"/>
    </xf>
    <xf numFmtId="0" fontId="26" fillId="0" borderId="17" xfId="0" applyFont="1" applyFill="1" applyBorder="1" applyAlignment="1" applyProtection="1">
      <alignment horizontal="center" vertical="top" textRotation="90" wrapText="1"/>
      <protection locked="0"/>
    </xf>
    <xf numFmtId="0" fontId="26" fillId="0" borderId="0" xfId="0" applyFont="1" applyAlignment="1" applyProtection="1">
      <alignment horizontal="left" vertical="top" wrapText="1"/>
    </xf>
    <xf numFmtId="167" fontId="26" fillId="0" borderId="0" xfId="3" applyNumberFormat="1" applyFont="1" applyBorder="1" applyAlignment="1" applyProtection="1">
      <alignment horizontal="left" vertical="top" wrapText="1"/>
    </xf>
    <xf numFmtId="0" fontId="26" fillId="0" borderId="0" xfId="0" applyFont="1" applyBorder="1" applyProtection="1"/>
    <xf numFmtId="0" fontId="26" fillId="0" borderId="17" xfId="0" applyFont="1" applyBorder="1" applyAlignment="1" applyProtection="1">
      <alignment vertical="top" wrapText="1"/>
      <protection locked="0"/>
    </xf>
    <xf numFmtId="9" fontId="26" fillId="0" borderId="17" xfId="2" applyFont="1" applyFill="1" applyBorder="1" applyAlignment="1" applyProtection="1">
      <alignment horizontal="center" vertical="top" wrapText="1"/>
      <protection locked="0"/>
    </xf>
    <xf numFmtId="0" fontId="26" fillId="11" borderId="17" xfId="0" applyFont="1" applyFill="1" applyBorder="1" applyAlignment="1" applyProtection="1">
      <alignment vertical="top" wrapText="1"/>
      <protection locked="0"/>
    </xf>
    <xf numFmtId="164" fontId="26" fillId="0" borderId="17" xfId="3" applyFont="1" applyBorder="1" applyAlignment="1" applyProtection="1">
      <alignment vertical="top" wrapText="1"/>
      <protection locked="0"/>
    </xf>
    <xf numFmtId="0" fontId="26" fillId="0" borderId="17" xfId="0" applyFont="1" applyFill="1" applyBorder="1" applyAlignment="1" applyProtection="1">
      <alignment vertical="top" wrapText="1"/>
      <protection locked="0"/>
    </xf>
    <xf numFmtId="0" fontId="26" fillId="0" borderId="17" xfId="0" applyFont="1" applyFill="1" applyBorder="1" applyAlignment="1" applyProtection="1">
      <alignment vertical="top" textRotation="90" wrapText="1"/>
      <protection locked="0"/>
    </xf>
    <xf numFmtId="9" fontId="26" fillId="0" borderId="17" xfId="2" applyFont="1" applyFill="1" applyBorder="1" applyAlignment="1" applyProtection="1">
      <alignment vertical="top" wrapText="1"/>
      <protection locked="0"/>
    </xf>
    <xf numFmtId="0" fontId="6" fillId="0" borderId="2" xfId="0" applyFont="1" applyBorder="1" applyAlignment="1" applyProtection="1">
      <alignment vertical="top" wrapText="1"/>
    </xf>
    <xf numFmtId="0" fontId="6" fillId="0" borderId="17" xfId="0" applyFont="1" applyFill="1" applyBorder="1" applyAlignment="1" applyProtection="1">
      <alignment vertical="top" wrapText="1"/>
      <protection locked="0"/>
    </xf>
    <xf numFmtId="167" fontId="6" fillId="0" borderId="17" xfId="3" applyNumberFormat="1" applyFont="1" applyFill="1" applyBorder="1" applyAlignment="1" applyProtection="1">
      <alignment vertical="top" wrapText="1"/>
      <protection locked="0"/>
    </xf>
    <xf numFmtId="167" fontId="26" fillId="0" borderId="17" xfId="3" applyNumberFormat="1" applyFont="1" applyFill="1" applyBorder="1" applyAlignment="1" applyProtection="1">
      <alignment vertical="top" wrapText="1"/>
      <protection locked="0"/>
    </xf>
    <xf numFmtId="0" fontId="26" fillId="0" borderId="17" xfId="0" applyFont="1" applyBorder="1" applyAlignment="1" applyProtection="1">
      <alignment vertical="top" textRotation="90" wrapText="1"/>
      <protection locked="0"/>
    </xf>
    <xf numFmtId="0" fontId="26" fillId="0" borderId="17" xfId="0" applyNumberFormat="1" applyFont="1" applyFill="1" applyBorder="1" applyAlignment="1" applyProtection="1">
      <alignment horizontal="center" vertical="top" wrapText="1"/>
      <protection locked="0"/>
    </xf>
    <xf numFmtId="164" fontId="26" fillId="0" borderId="17" xfId="3" applyFont="1" applyBorder="1" applyAlignment="1" applyProtection="1">
      <alignment horizontal="left" vertical="top" wrapText="1"/>
      <protection locked="0"/>
    </xf>
    <xf numFmtId="0" fontId="26" fillId="0" borderId="17" xfId="2" applyNumberFormat="1" applyFont="1" applyFill="1" applyBorder="1" applyAlignment="1" applyProtection="1">
      <alignment horizontal="center" vertical="top" wrapText="1"/>
      <protection locked="0"/>
    </xf>
    <xf numFmtId="9" fontId="6" fillId="0" borderId="17" xfId="2" applyFont="1" applyBorder="1" applyAlignment="1" applyProtection="1">
      <alignment horizontal="center" vertical="center" wrapText="1"/>
      <protection locked="0"/>
    </xf>
    <xf numFmtId="0" fontId="6" fillId="0" borderId="17" xfId="0" applyFont="1" applyBorder="1" applyAlignment="1" applyProtection="1">
      <alignment horizontal="right" vertical="top" wrapText="1"/>
      <protection locked="0"/>
    </xf>
    <xf numFmtId="9" fontId="6" fillId="0" borderId="17" xfId="2" applyFont="1" applyBorder="1" applyAlignment="1" applyProtection="1">
      <alignment horizontal="left" vertical="top" wrapText="1"/>
      <protection locked="0"/>
    </xf>
    <xf numFmtId="0" fontId="6" fillId="0" borderId="17" xfId="0" applyFont="1" applyFill="1" applyBorder="1" applyAlignment="1" applyProtection="1">
      <alignment horizontal="left" vertical="top" textRotation="90" wrapText="1"/>
      <protection locked="0"/>
    </xf>
    <xf numFmtId="0" fontId="6" fillId="0" borderId="17" xfId="0" applyNumberFormat="1" applyFont="1" applyFill="1" applyBorder="1" applyAlignment="1" applyProtection="1">
      <alignment horizontal="left" vertical="top" wrapText="1"/>
      <protection locked="0"/>
    </xf>
    <xf numFmtId="9" fontId="6" fillId="0" borderId="17" xfId="2" applyFont="1" applyFill="1" applyBorder="1" applyAlignment="1" applyProtection="1">
      <alignment horizontal="left" vertical="top" wrapText="1"/>
      <protection locked="0"/>
    </xf>
    <xf numFmtId="167" fontId="6" fillId="0" borderId="17" xfId="3" applyNumberFormat="1" applyFont="1" applyBorder="1" applyAlignment="1" applyProtection="1">
      <alignment horizontal="left" vertical="top" wrapText="1"/>
      <protection locked="0"/>
    </xf>
    <xf numFmtId="0" fontId="6" fillId="0" borderId="17" xfId="0" applyNumberFormat="1" applyFont="1" applyBorder="1" applyAlignment="1" applyProtection="1">
      <alignment horizontal="left" vertical="top" wrapText="1"/>
      <protection locked="0"/>
    </xf>
    <xf numFmtId="0" fontId="6" fillId="0" borderId="17" xfId="0" applyFont="1" applyBorder="1" applyAlignment="1" applyProtection="1">
      <alignment horizontal="left" vertical="center" textRotation="90" wrapText="1"/>
      <protection locked="0"/>
    </xf>
    <xf numFmtId="164" fontId="6" fillId="0" borderId="17" xfId="3" applyFont="1" applyFill="1" applyBorder="1" applyAlignment="1" applyProtection="1">
      <alignment vertical="top" wrapText="1"/>
      <protection locked="0"/>
    </xf>
    <xf numFmtId="164" fontId="26" fillId="0" borderId="17" xfId="3" applyFont="1" applyFill="1" applyBorder="1" applyAlignment="1" applyProtection="1">
      <alignment vertical="top" wrapText="1"/>
      <protection locked="0"/>
    </xf>
    <xf numFmtId="0" fontId="20" fillId="0" borderId="0" xfId="0" applyFont="1" applyAlignment="1" applyProtection="1">
      <alignment horizontal="left" vertical="center" wrapText="1"/>
    </xf>
    <xf numFmtId="0" fontId="22" fillId="0" borderId="0" xfId="0" applyFont="1" applyAlignment="1" applyProtection="1">
      <alignment horizontal="left" vertical="center" wrapText="1"/>
    </xf>
    <xf numFmtId="0" fontId="23" fillId="6" borderId="0" xfId="0" applyFont="1" applyFill="1" applyAlignment="1" applyProtection="1">
      <alignment horizontal="left" vertical="top" wrapText="1"/>
    </xf>
    <xf numFmtId="0" fontId="20" fillId="0" borderId="0" xfId="0" applyFont="1" applyAlignment="1" applyProtection="1">
      <alignment horizontal="center"/>
    </xf>
    <xf numFmtId="0" fontId="12" fillId="0" borderId="13" xfId="0" applyFont="1" applyBorder="1" applyAlignment="1" applyProtection="1">
      <alignment horizontal="left" vertical="top" wrapText="1"/>
      <protection locked="0"/>
    </xf>
    <xf numFmtId="0" fontId="12" fillId="0" borderId="13" xfId="0" applyFont="1" applyBorder="1" applyAlignment="1" applyProtection="1">
      <alignment horizontal="left" vertical="center" wrapText="1"/>
      <protection locked="0"/>
    </xf>
    <xf numFmtId="0" fontId="5" fillId="0" borderId="6" xfId="0" applyFont="1" applyBorder="1" applyAlignment="1" applyProtection="1">
      <alignment horizontal="right" vertical="top" wrapText="1"/>
    </xf>
    <xf numFmtId="0" fontId="5" fillId="0" borderId="7" xfId="0" applyFont="1" applyBorder="1" applyAlignment="1" applyProtection="1">
      <alignment horizontal="right" vertical="top" wrapText="1"/>
    </xf>
    <xf numFmtId="0" fontId="5" fillId="0" borderId="13" xfId="0" applyFont="1" applyBorder="1" applyAlignment="1" applyProtection="1">
      <alignment horizontal="right" vertical="top" wrapText="1"/>
    </xf>
    <xf numFmtId="0" fontId="25" fillId="0" borderId="0" xfId="0" applyFont="1" applyAlignment="1" applyProtection="1">
      <alignment horizontal="center"/>
    </xf>
    <xf numFmtId="0" fontId="26" fillId="0" borderId="0" xfId="0" applyFont="1" applyAlignment="1" applyProtection="1">
      <alignment horizontal="center"/>
    </xf>
    <xf numFmtId="0" fontId="2" fillId="0" borderId="0" xfId="0" applyFont="1" applyAlignment="1" applyProtection="1">
      <alignment horizontal="center" vertical="center"/>
      <protection locked="0"/>
    </xf>
    <xf numFmtId="0" fontId="3" fillId="0" borderId="1" xfId="0" applyFont="1" applyBorder="1" applyAlignment="1" applyProtection="1">
      <alignment horizontal="center" vertical="center"/>
    </xf>
    <xf numFmtId="0" fontId="14" fillId="0" borderId="0" xfId="1" applyFont="1" applyAlignment="1" applyProtection="1">
      <alignment horizontal="center"/>
    </xf>
    <xf numFmtId="0" fontId="6" fillId="0" borderId="0" xfId="0" applyFont="1" applyAlignment="1" applyProtection="1">
      <alignment horizontal="left" vertical="center"/>
      <protection locked="0"/>
    </xf>
    <xf numFmtId="0" fontId="7" fillId="2" borderId="2" xfId="1" applyFont="1" applyFill="1" applyBorder="1" applyAlignment="1" applyProtection="1">
      <alignment horizontal="center" vertical="center" textRotation="90" wrapText="1"/>
    </xf>
    <xf numFmtId="0" fontId="5" fillId="0" borderId="4" xfId="0" applyFont="1" applyBorder="1" applyAlignment="1" applyProtection="1">
      <alignment horizontal="right" vertical="top" wrapText="1"/>
    </xf>
    <xf numFmtId="0" fontId="5" fillId="2" borderId="2" xfId="0" applyFont="1" applyFill="1" applyBorder="1" applyAlignment="1" applyProtection="1">
      <alignment horizontal="center" vertical="center" wrapText="1"/>
    </xf>
    <xf numFmtId="0" fontId="7" fillId="2" borderId="2" xfId="0" applyFont="1" applyFill="1" applyBorder="1" applyAlignment="1" applyProtection="1">
      <alignment horizontal="center" vertical="center" wrapText="1"/>
    </xf>
    <xf numFmtId="0" fontId="5" fillId="2" borderId="2" xfId="0" applyFont="1" applyFill="1" applyBorder="1" applyAlignment="1" applyProtection="1">
      <alignment horizontal="center" vertical="center" textRotation="90" wrapText="1"/>
    </xf>
    <xf numFmtId="0" fontId="5" fillId="0" borderId="13" xfId="0" applyFont="1" applyBorder="1" applyAlignment="1" applyProtection="1">
      <alignment horizontal="left" vertical="center"/>
      <protection locked="0"/>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12" fillId="0" borderId="13" xfId="0" applyFont="1" applyBorder="1" applyAlignment="1" applyProtection="1">
      <alignment horizontal="left"/>
      <protection locked="0"/>
    </xf>
    <xf numFmtId="0" fontId="5" fillId="2" borderId="2" xfId="0" applyFont="1" applyFill="1" applyBorder="1" applyAlignment="1" applyProtection="1">
      <alignment horizontal="center" vertical="top" wrapText="1"/>
    </xf>
    <xf numFmtId="0" fontId="7" fillId="2" borderId="2" xfId="0" applyFont="1" applyFill="1" applyBorder="1" applyAlignment="1" applyProtection="1">
      <alignment horizontal="center" vertical="top" wrapText="1"/>
    </xf>
    <xf numFmtId="0" fontId="7" fillId="2" borderId="2" xfId="1" applyFont="1" applyFill="1" applyBorder="1" applyAlignment="1" applyProtection="1">
      <alignment horizontal="center" vertical="top" wrapText="1"/>
    </xf>
    <xf numFmtId="0" fontId="5" fillId="0" borderId="4" xfId="0" applyFont="1" applyBorder="1" applyAlignment="1" applyProtection="1">
      <alignment horizontal="right"/>
    </xf>
    <xf numFmtId="0" fontId="5" fillId="0" borderId="13" xfId="0" applyFont="1" applyBorder="1" applyAlignment="1" applyProtection="1">
      <alignment horizontal="right" wrapText="1"/>
    </xf>
    <xf numFmtId="0" fontId="7" fillId="2" borderId="2" xfId="1" applyFont="1" applyFill="1" applyBorder="1" applyAlignment="1" applyProtection="1">
      <alignment horizontal="center" vertical="center" wrapText="1"/>
    </xf>
    <xf numFmtId="0" fontId="5" fillId="0" borderId="0" xfId="0" applyFont="1" applyAlignment="1" applyProtection="1">
      <alignment horizontal="center"/>
    </xf>
    <xf numFmtId="0" fontId="5" fillId="0" borderId="14" xfId="0" applyFont="1" applyBorder="1" applyAlignment="1" applyProtection="1">
      <alignment horizontal="center"/>
    </xf>
    <xf numFmtId="0" fontId="26" fillId="0" borderId="9" xfId="0" applyFont="1" applyBorder="1" applyAlignment="1" applyProtection="1">
      <alignment horizontal="left" vertical="center" wrapText="1"/>
      <protection locked="0"/>
    </xf>
    <xf numFmtId="0" fontId="26" fillId="0" borderId="10" xfId="0" applyFont="1" applyBorder="1" applyAlignment="1" applyProtection="1">
      <alignment horizontal="left" vertical="center" wrapText="1"/>
      <protection locked="0"/>
    </xf>
    <xf numFmtId="0" fontId="6" fillId="0" borderId="9" xfId="0" applyFont="1" applyBorder="1" applyAlignment="1" applyProtection="1">
      <alignment horizontal="left" vertical="top" wrapText="1"/>
      <protection locked="0"/>
    </xf>
    <xf numFmtId="0" fontId="6" fillId="0" borderId="19" xfId="0" applyFont="1" applyBorder="1" applyAlignment="1" applyProtection="1">
      <alignment horizontal="left" vertical="top" wrapText="1"/>
      <protection locked="0"/>
    </xf>
    <xf numFmtId="0" fontId="6" fillId="0" borderId="10" xfId="0" applyFont="1" applyBorder="1" applyAlignment="1" applyProtection="1">
      <alignment horizontal="left" vertical="top" wrapText="1"/>
      <protection locked="0"/>
    </xf>
    <xf numFmtId="0" fontId="6" fillId="0" borderId="9" xfId="0" applyFont="1" applyBorder="1" applyAlignment="1" applyProtection="1">
      <alignment horizontal="left" vertical="center" wrapText="1"/>
      <protection locked="0"/>
    </xf>
    <xf numFmtId="0" fontId="6" fillId="0" borderId="19" xfId="0" applyFont="1" applyBorder="1" applyAlignment="1" applyProtection="1">
      <alignment horizontal="left" vertical="center" wrapText="1"/>
      <protection locked="0"/>
    </xf>
    <xf numFmtId="0" fontId="6" fillId="0" borderId="10" xfId="0" applyFont="1" applyBorder="1" applyAlignment="1" applyProtection="1">
      <alignment horizontal="left" vertical="center" wrapText="1"/>
      <protection locked="0"/>
    </xf>
    <xf numFmtId="0" fontId="6" fillId="0" borderId="9" xfId="0" applyFont="1" applyBorder="1" applyAlignment="1" applyProtection="1">
      <alignment horizontal="left" vertical="center" textRotation="90" wrapText="1"/>
      <protection locked="0"/>
    </xf>
    <xf numFmtId="0" fontId="6" fillId="0" borderId="19" xfId="0" applyFont="1" applyBorder="1" applyAlignment="1" applyProtection="1">
      <alignment horizontal="left" vertical="center" textRotation="90" wrapText="1"/>
      <protection locked="0"/>
    </xf>
    <xf numFmtId="0" fontId="6" fillId="0" borderId="10" xfId="0" applyFont="1" applyBorder="1" applyAlignment="1" applyProtection="1">
      <alignment horizontal="left" vertical="center" textRotation="90" wrapText="1"/>
      <protection locked="0"/>
    </xf>
    <xf numFmtId="0" fontId="6" fillId="0" borderId="18" xfId="0" applyFont="1" applyBorder="1" applyAlignment="1" applyProtection="1">
      <alignment horizontal="center" vertical="center"/>
    </xf>
    <xf numFmtId="0" fontId="5" fillId="0" borderId="6" xfId="0" applyFont="1" applyBorder="1" applyAlignment="1" applyProtection="1">
      <alignment horizontal="left" vertical="top"/>
    </xf>
    <xf numFmtId="0" fontId="5" fillId="0" borderId="7" xfId="0" applyFont="1" applyBorder="1" applyAlignment="1" applyProtection="1">
      <alignment horizontal="left" vertical="top"/>
    </xf>
    <xf numFmtId="0" fontId="5" fillId="0" borderId="8" xfId="0" applyFont="1" applyBorder="1" applyAlignment="1" applyProtection="1">
      <alignment horizontal="left" vertical="top"/>
    </xf>
    <xf numFmtId="0" fontId="2" fillId="0" borderId="0" xfId="0" applyFont="1" applyAlignment="1" applyProtection="1">
      <alignment horizontal="center" vertical="center"/>
    </xf>
    <xf numFmtId="0" fontId="4" fillId="0" borderId="3" xfId="0" applyFont="1" applyBorder="1" applyAlignment="1" applyProtection="1">
      <alignment horizontal="center" vertical="center" wrapText="1"/>
    </xf>
    <xf numFmtId="0" fontId="4" fillId="0" borderId="3" xfId="0" applyFont="1" applyBorder="1" applyAlignment="1" applyProtection="1">
      <alignment horizontal="center" vertical="center"/>
    </xf>
    <xf numFmtId="0" fontId="14" fillId="0" borderId="0" xfId="1" applyFont="1" applyAlignment="1" applyProtection="1">
      <alignment horizontal="center" vertical="center"/>
    </xf>
    <xf numFmtId="0" fontId="7" fillId="2" borderId="9" xfId="0" applyFont="1" applyFill="1" applyBorder="1" applyAlignment="1" applyProtection="1">
      <alignment horizontal="center" vertical="center" wrapText="1"/>
    </xf>
    <xf numFmtId="0" fontId="7" fillId="2" borderId="10" xfId="0" applyFont="1" applyFill="1" applyBorder="1" applyAlignment="1" applyProtection="1">
      <alignment horizontal="center" vertical="center" wrapText="1"/>
    </xf>
    <xf numFmtId="0" fontId="5" fillId="0" borderId="5" xfId="0" applyFont="1" applyBorder="1" applyAlignment="1" applyProtection="1">
      <alignment horizontal="right" vertical="top" wrapText="1"/>
    </xf>
    <xf numFmtId="0" fontId="5" fillId="0" borderId="11" xfId="0" applyFont="1" applyBorder="1" applyAlignment="1" applyProtection="1">
      <alignment vertical="top" wrapText="1"/>
    </xf>
    <xf numFmtId="0" fontId="5" fillId="0" borderId="5" xfId="0" applyFont="1" applyBorder="1" applyAlignment="1" applyProtection="1">
      <alignment vertical="top" wrapText="1"/>
    </xf>
    <xf numFmtId="0" fontId="11" fillId="0" borderId="0" xfId="0" applyFont="1" applyFill="1" applyBorder="1" applyAlignment="1" applyProtection="1">
      <alignment horizontal="center" vertical="center"/>
    </xf>
    <xf numFmtId="0" fontId="13" fillId="0" borderId="0" xfId="0" applyFont="1" applyBorder="1" applyAlignment="1" applyProtection="1">
      <alignment horizontal="right"/>
    </xf>
    <xf numFmtId="0" fontId="5" fillId="0" borderId="0" xfId="0" applyFont="1" applyBorder="1" applyAlignment="1" applyProtection="1">
      <alignment horizontal="right" vertical="center" wrapText="1"/>
    </xf>
    <xf numFmtId="0" fontId="5" fillId="0" borderId="14" xfId="0" applyFont="1" applyBorder="1" applyAlignment="1" applyProtection="1">
      <alignment horizontal="right" vertical="center" wrapText="1"/>
    </xf>
    <xf numFmtId="0" fontId="5" fillId="0" borderId="0" xfId="0" applyFont="1" applyBorder="1" applyAlignment="1" applyProtection="1">
      <alignment horizontal="right" vertical="center"/>
    </xf>
    <xf numFmtId="0" fontId="5" fillId="0" borderId="14" xfId="0" applyFont="1" applyBorder="1" applyAlignment="1" applyProtection="1">
      <alignment horizontal="right" vertical="center"/>
    </xf>
    <xf numFmtId="0" fontId="6" fillId="0" borderId="0" xfId="0" applyFont="1" applyAlignment="1" applyProtection="1">
      <alignment horizontal="center" vertical="top" wrapText="1"/>
    </xf>
    <xf numFmtId="0" fontId="5" fillId="5" borderId="0" xfId="0" applyFont="1" applyFill="1" applyAlignment="1" applyProtection="1">
      <alignment horizontal="left"/>
    </xf>
    <xf numFmtId="0" fontId="5" fillId="0" borderId="15" xfId="0" applyFont="1" applyBorder="1" applyAlignment="1" applyProtection="1">
      <alignment horizontal="right" wrapText="1"/>
    </xf>
    <xf numFmtId="0" fontId="5" fillId="0" borderId="14" xfId="0" applyFont="1" applyBorder="1" applyAlignment="1" applyProtection="1">
      <alignment horizontal="right" wrapText="1"/>
    </xf>
    <xf numFmtId="0" fontId="5" fillId="2" borderId="2" xfId="0" applyFont="1" applyFill="1" applyBorder="1" applyAlignment="1" applyProtection="1">
      <alignment horizontal="center" vertical="center"/>
    </xf>
    <xf numFmtId="0" fontId="6" fillId="2" borderId="2" xfId="0" applyFont="1" applyFill="1" applyBorder="1" applyAlignment="1" applyProtection="1">
      <alignment horizontal="center" vertical="center" wrapText="1"/>
    </xf>
    <xf numFmtId="0" fontId="5" fillId="2" borderId="6" xfId="0" applyFont="1" applyFill="1" applyBorder="1" applyAlignment="1" applyProtection="1">
      <alignment horizontal="center" vertical="center" wrapText="1"/>
    </xf>
    <xf numFmtId="0" fontId="5" fillId="2" borderId="7" xfId="0" applyFont="1" applyFill="1" applyBorder="1" applyAlignment="1" applyProtection="1">
      <alignment horizontal="center" vertical="center" wrapText="1"/>
    </xf>
    <xf numFmtId="0" fontId="5" fillId="2" borderId="8" xfId="0" applyFont="1" applyFill="1" applyBorder="1" applyAlignment="1" applyProtection="1">
      <alignment horizontal="center" vertical="center" wrapText="1"/>
    </xf>
    <xf numFmtId="0" fontId="5" fillId="0" borderId="4" xfId="0" applyFont="1" applyBorder="1" applyAlignment="1" applyProtection="1">
      <alignment horizontal="right" vertical="center" wrapText="1"/>
    </xf>
    <xf numFmtId="0" fontId="5" fillId="0" borderId="5" xfId="0" applyFont="1" applyBorder="1" applyAlignment="1" applyProtection="1">
      <alignment horizontal="right" vertical="center" wrapText="1"/>
    </xf>
    <xf numFmtId="0" fontId="5" fillId="0" borderId="11" xfId="0" applyFont="1" applyBorder="1" applyAlignment="1" applyProtection="1">
      <alignment vertical="center" wrapText="1"/>
    </xf>
    <xf numFmtId="0" fontId="5" fillId="0" borderId="5" xfId="0" applyFont="1" applyBorder="1" applyAlignment="1" applyProtection="1">
      <alignment vertical="center" wrapText="1"/>
    </xf>
    <xf numFmtId="0" fontId="5" fillId="0" borderId="13" xfId="0" applyFont="1" applyBorder="1" applyAlignment="1" applyProtection="1">
      <alignment horizontal="left" vertical="top" wrapText="1"/>
    </xf>
    <xf numFmtId="0" fontId="5" fillId="0" borderId="13" xfId="0" applyFont="1" applyBorder="1" applyAlignment="1" applyProtection="1">
      <alignment horizontal="left"/>
    </xf>
    <xf numFmtId="0" fontId="7" fillId="2" borderId="9" xfId="0" applyFont="1" applyFill="1" applyBorder="1" applyAlignment="1" applyProtection="1">
      <alignment horizontal="center" vertical="top" wrapText="1"/>
    </xf>
    <xf numFmtId="0" fontId="7" fillId="2" borderId="10" xfId="0" applyFont="1" applyFill="1" applyBorder="1" applyAlignment="1" applyProtection="1">
      <alignment horizontal="center" vertical="top" wrapText="1"/>
    </xf>
    <xf numFmtId="0" fontId="5" fillId="2" borderId="2" xfId="0" applyFont="1" applyFill="1" applyBorder="1" applyAlignment="1" applyProtection="1">
      <alignment horizontal="center" vertical="top" textRotation="90" wrapText="1"/>
    </xf>
    <xf numFmtId="0" fontId="5" fillId="2" borderId="6" xfId="0" applyFont="1" applyFill="1" applyBorder="1" applyAlignment="1" applyProtection="1">
      <alignment horizontal="center" vertical="top" wrapText="1"/>
    </xf>
    <xf numFmtId="0" fontId="5" fillId="2" borderId="7" xfId="0" applyFont="1" applyFill="1" applyBorder="1" applyAlignment="1" applyProtection="1">
      <alignment horizontal="center" vertical="top" wrapText="1"/>
    </xf>
    <xf numFmtId="0" fontId="5" fillId="2" borderId="8" xfId="0" applyFont="1" applyFill="1" applyBorder="1" applyAlignment="1" applyProtection="1">
      <alignment horizontal="center" vertical="top" wrapText="1"/>
    </xf>
    <xf numFmtId="0" fontId="6" fillId="2" borderId="2" xfId="0" applyFont="1" applyFill="1" applyBorder="1" applyAlignment="1" applyProtection="1">
      <alignment horizontal="center" vertical="top" wrapText="1"/>
    </xf>
    <xf numFmtId="0" fontId="5" fillId="0" borderId="8" xfId="0" applyFont="1" applyBorder="1" applyAlignment="1" applyProtection="1">
      <alignment horizontal="right" vertical="top" wrapText="1"/>
    </xf>
    <xf numFmtId="0" fontId="5" fillId="0" borderId="6"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8" xfId="0" applyFont="1" applyBorder="1" applyAlignment="1" applyProtection="1">
      <alignment horizontal="left" vertical="top" wrapText="1"/>
    </xf>
    <xf numFmtId="0" fontId="6" fillId="0" borderId="9" xfId="0" applyFont="1" applyBorder="1" applyAlignment="1" applyProtection="1">
      <alignment horizontal="left" vertical="center" wrapText="1"/>
    </xf>
    <xf numFmtId="0" fontId="6" fillId="0" borderId="10" xfId="0" applyFont="1" applyBorder="1" applyAlignment="1" applyProtection="1">
      <alignment horizontal="left" vertical="center" wrapText="1"/>
    </xf>
    <xf numFmtId="0" fontId="5" fillId="0" borderId="0" xfId="0" applyFont="1" applyBorder="1" applyAlignment="1" applyProtection="1">
      <alignment horizontal="right"/>
    </xf>
    <xf numFmtId="0" fontId="5" fillId="0" borderId="2" xfId="0" applyFont="1" applyBorder="1" applyAlignment="1" applyProtection="1">
      <alignment horizontal="center" vertical="center"/>
    </xf>
    <xf numFmtId="9" fontId="6" fillId="0" borderId="2" xfId="0" applyNumberFormat="1" applyFont="1" applyBorder="1" applyAlignment="1" applyProtection="1">
      <alignment horizontal="center" vertical="center"/>
    </xf>
    <xf numFmtId="0" fontId="5" fillId="0" borderId="13" xfId="0" applyFont="1" applyBorder="1" applyAlignment="1" applyProtection="1">
      <alignment horizontal="left" vertical="top"/>
    </xf>
    <xf numFmtId="0" fontId="18" fillId="0" borderId="0" xfId="0" applyFont="1" applyAlignment="1" applyProtection="1">
      <alignment horizontal="center" vertical="top" wrapText="1"/>
    </xf>
    <xf numFmtId="0" fontId="7" fillId="0" borderId="0" xfId="0" applyFont="1" applyBorder="1" applyAlignment="1" applyProtection="1">
      <alignment horizontal="right"/>
    </xf>
    <xf numFmtId="0" fontId="0" fillId="0" borderId="0" xfId="0" applyAlignment="1" applyProtection="1">
      <alignment horizontal="center"/>
    </xf>
    <xf numFmtId="0" fontId="1" fillId="0" borderId="0" xfId="0" applyFont="1" applyAlignment="1" applyProtection="1">
      <alignment horizontal="center"/>
    </xf>
    <xf numFmtId="0" fontId="6" fillId="0" borderId="0" xfId="0" applyFont="1" applyBorder="1" applyAlignment="1">
      <alignment horizontal="left" vertical="top" wrapText="1"/>
    </xf>
    <xf numFmtId="0" fontId="6" fillId="0" borderId="14" xfId="0" applyFont="1" applyBorder="1" applyAlignment="1">
      <alignment horizontal="left" vertical="top" wrapText="1"/>
    </xf>
    <xf numFmtId="0" fontId="14" fillId="0" borderId="0" xfId="1" applyFont="1" applyBorder="1" applyAlignment="1">
      <alignment horizontal="left"/>
    </xf>
    <xf numFmtId="0" fontId="30" fillId="0" borderId="0" xfId="0" applyFont="1" applyAlignment="1">
      <alignment horizontal="left" vertical="center"/>
    </xf>
    <xf numFmtId="0" fontId="25" fillId="0" borderId="0" xfId="0" applyFont="1" applyBorder="1" applyAlignment="1">
      <alignment horizontal="left" vertical="top" wrapText="1"/>
    </xf>
    <xf numFmtId="0" fontId="25" fillId="0" borderId="14" xfId="0" applyFont="1" applyBorder="1" applyAlignment="1">
      <alignment horizontal="left" vertical="top" wrapText="1"/>
    </xf>
    <xf numFmtId="0" fontId="31" fillId="9" borderId="0" xfId="0" applyFont="1" applyFill="1" applyAlignment="1">
      <alignment horizontal="left" vertical="center"/>
    </xf>
    <xf numFmtId="0" fontId="0" fillId="0" borderId="0" xfId="0" applyAlignment="1">
      <alignment horizontal="left" wrapText="1"/>
    </xf>
    <xf numFmtId="0" fontId="6" fillId="0" borderId="0" xfId="0" applyFont="1" applyBorder="1" applyAlignment="1">
      <alignment horizontal="left" wrapText="1"/>
    </xf>
    <xf numFmtId="0" fontId="6" fillId="0" borderId="14" xfId="0" applyFont="1" applyBorder="1" applyAlignment="1">
      <alignment horizontal="left" wrapText="1"/>
    </xf>
    <xf numFmtId="0" fontId="6" fillId="0" borderId="0" xfId="0" applyFont="1" applyBorder="1" applyAlignment="1">
      <alignment horizontal="left" vertical="top"/>
    </xf>
    <xf numFmtId="0" fontId="26" fillId="0" borderId="17" xfId="2" applyNumberFormat="1" applyFont="1" applyFill="1" applyBorder="1" applyAlignment="1" applyProtection="1">
      <alignment vertical="top" wrapText="1"/>
      <protection locked="0"/>
    </xf>
  </cellXfs>
  <cellStyles count="4">
    <cellStyle name="Comma" xfId="3" builtinId="3"/>
    <cellStyle name="Hyperlink" xfId="1" builtinId="8"/>
    <cellStyle name="Normal" xfId="0" builtinId="0"/>
    <cellStyle name="Percent" xfId="2" builtinId="5"/>
  </cellStyles>
  <dxfs count="1314">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theme="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theme="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theme="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theme="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lightUp"/>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theme="0"/>
        </patternFill>
      </fill>
    </dxf>
    <dxf>
      <fill>
        <patternFill patternType="lightUp"/>
      </fill>
    </dxf>
    <dxf>
      <fill>
        <patternFill>
          <bgColor theme="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solid">
          <bgColor rgb="FFFF7C80"/>
        </patternFill>
      </fill>
    </dxf>
    <dxf>
      <fill>
        <patternFill patternType="solid">
          <bgColor rgb="FFFF7C80"/>
        </patternFill>
      </fill>
    </dxf>
    <dxf>
      <fill>
        <patternFill patternType="none"/>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bgColor rgb="FFFF7C80"/>
        </patternFill>
      </fill>
    </dxf>
    <dxf>
      <fill>
        <patternFill>
          <bgColor rgb="FFFF7C80"/>
        </patternFill>
      </fill>
    </dxf>
    <dxf>
      <fill>
        <patternFill patternType="none">
          <bgColor auto="1"/>
        </patternFill>
      </fill>
    </dxf>
    <dxf>
      <fill>
        <patternFill patternType="none">
          <bgColor auto="1"/>
        </patternFill>
      </fill>
    </dxf>
    <dxf>
      <fill>
        <patternFill>
          <bgColor rgb="FFFF7C80"/>
        </patternFill>
      </fill>
    </dxf>
    <dxf>
      <fill>
        <patternFill>
          <bgColor rgb="FFFF7C8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535076549916361E-2"/>
          <c:y val="0.13892403911549678"/>
          <c:w val="0.74237116701875672"/>
          <c:h val="0.87988234057241066"/>
        </c:manualLayout>
      </c:layout>
      <c:doughnutChart>
        <c:varyColors val="0"/>
        <c:ser>
          <c:idx val="0"/>
          <c:order val="0"/>
          <c:tx>
            <c:strRef>
              <c:f>'Q1 Review'!$C$698</c:f>
              <c:strCache>
                <c:ptCount val="1"/>
                <c:pt idx="0">
                  <c:v>Speedometer</c:v>
                </c:pt>
              </c:strCache>
            </c:strRef>
          </c:tx>
          <c:dPt>
            <c:idx val="1"/>
            <c:bubble3D val="0"/>
            <c:spPr>
              <a:solidFill>
                <a:srgbClr val="FF0000"/>
              </a:solidFill>
            </c:spPr>
            <c:extLst>
              <c:ext xmlns:c16="http://schemas.microsoft.com/office/drawing/2014/chart" uri="{C3380CC4-5D6E-409C-BE32-E72D297353CC}">
                <c16:uniqueId val="{00000001-E01D-4293-91AE-EF6705E97349}"/>
              </c:ext>
            </c:extLst>
          </c:dPt>
          <c:dPt>
            <c:idx val="2"/>
            <c:bubble3D val="0"/>
            <c:spPr>
              <a:solidFill>
                <a:srgbClr val="FFC000"/>
              </a:solidFill>
            </c:spPr>
            <c:extLst>
              <c:ext xmlns:c16="http://schemas.microsoft.com/office/drawing/2014/chart" uri="{C3380CC4-5D6E-409C-BE32-E72D297353CC}">
                <c16:uniqueId val="{00000003-E01D-4293-91AE-EF6705E97349}"/>
              </c:ext>
            </c:extLst>
          </c:dPt>
          <c:dPt>
            <c:idx val="3"/>
            <c:bubble3D val="0"/>
            <c:spPr>
              <a:solidFill>
                <a:srgbClr val="00B050"/>
              </a:solidFill>
            </c:spPr>
            <c:extLst>
              <c:ext xmlns:c16="http://schemas.microsoft.com/office/drawing/2014/chart" uri="{C3380CC4-5D6E-409C-BE32-E72D297353CC}">
                <c16:uniqueId val="{00000005-E01D-4293-91AE-EF6705E97349}"/>
              </c:ext>
            </c:extLst>
          </c:dPt>
          <c:dPt>
            <c:idx val="4"/>
            <c:bubble3D val="0"/>
            <c:spPr>
              <a:noFill/>
            </c:spPr>
            <c:extLst>
              <c:ext xmlns:c16="http://schemas.microsoft.com/office/drawing/2014/chart" uri="{C3380CC4-5D6E-409C-BE32-E72D297353CC}">
                <c16:uniqueId val="{00000007-E01D-4293-91AE-EF6705E97349}"/>
              </c:ext>
            </c:extLst>
          </c:dPt>
          <c:val>
            <c:numRef>
              <c:f>'Q1 Review'!$E$699:$E$703</c:f>
              <c:numCache>
                <c:formatCode>General</c:formatCode>
                <c:ptCount val="5"/>
                <c:pt idx="0">
                  <c:v>0</c:v>
                </c:pt>
                <c:pt idx="1">
                  <c:v>49</c:v>
                </c:pt>
                <c:pt idx="2">
                  <c:v>29</c:v>
                </c:pt>
                <c:pt idx="3">
                  <c:v>21</c:v>
                </c:pt>
                <c:pt idx="4">
                  <c:v>100</c:v>
                </c:pt>
              </c:numCache>
            </c:numRef>
          </c:val>
          <c:extLst>
            <c:ext xmlns:c16="http://schemas.microsoft.com/office/drawing/2014/chart" uri="{C3380CC4-5D6E-409C-BE32-E72D297353CC}">
              <c16:uniqueId val="{00000008-E01D-4293-91AE-EF6705E97349}"/>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'Q1 Review'!$F$698</c:f>
              <c:strCache>
                <c:ptCount val="1"/>
                <c:pt idx="0">
                  <c:v>Pointer</c:v>
                </c:pt>
              </c:strCache>
            </c:strRef>
          </c:tx>
          <c:dPt>
            <c:idx val="0"/>
            <c:bubble3D val="0"/>
            <c:spPr>
              <a:noFill/>
            </c:spPr>
            <c:extLst>
              <c:ext xmlns:c16="http://schemas.microsoft.com/office/drawing/2014/chart" uri="{C3380CC4-5D6E-409C-BE32-E72D297353CC}">
                <c16:uniqueId val="{0000000A-E01D-4293-91AE-EF6705E97349}"/>
              </c:ext>
            </c:extLst>
          </c:dPt>
          <c:dPt>
            <c:idx val="1"/>
            <c:bubble3D val="0"/>
            <c:spPr>
              <a:solidFill>
                <a:schemeClr val="tx1"/>
              </a:solidFill>
            </c:spPr>
            <c:extLst>
              <c:ext xmlns:c16="http://schemas.microsoft.com/office/drawing/2014/chart" uri="{C3380CC4-5D6E-409C-BE32-E72D297353CC}">
                <c16:uniqueId val="{0000000C-E01D-4293-91AE-EF6705E97349}"/>
              </c:ext>
            </c:extLst>
          </c:dPt>
          <c:dPt>
            <c:idx val="2"/>
            <c:bubble3D val="0"/>
            <c:spPr>
              <a:noFill/>
            </c:spPr>
            <c:extLst>
              <c:ext xmlns:c16="http://schemas.microsoft.com/office/drawing/2014/chart" uri="{C3380CC4-5D6E-409C-BE32-E72D297353CC}">
                <c16:uniqueId val="{0000000E-E01D-4293-91AE-EF6705E97349}"/>
              </c:ext>
            </c:extLst>
          </c:dPt>
          <c:dLbls>
            <c:dLbl>
              <c:idx val="0"/>
              <c:delete val="1"/>
              <c:extLst>
                <c:ext xmlns:c15="http://schemas.microsoft.com/office/drawing/2012/chart" uri="{CE6537A1-D6FC-4f65-9D91-7224C49458BB}"/>
                <c:ext xmlns:c16="http://schemas.microsoft.com/office/drawing/2014/chart" uri="{C3380CC4-5D6E-409C-BE32-E72D297353CC}">
                  <c16:uniqueId val="{0000000A-E01D-4293-91AE-EF6705E97349}"/>
                </c:ext>
              </c:extLst>
            </c:dLbl>
            <c:dLbl>
              <c:idx val="1"/>
              <c:tx>
                <c:strRef>
                  <c:f>'Q1 Review'!$G$699</c:f>
                  <c:strCache>
                    <c:ptCount val="1"/>
                    <c:pt idx="0">
                      <c:v>0</c:v>
                    </c:pt>
                  </c:strCache>
                </c:strRef>
              </c:tx>
              <c:spPr>
                <a:noFill/>
                <a:ln>
                  <a:noFill/>
                </a:ln>
                <a:effectLst/>
              </c:spPr>
              <c:txPr>
                <a:bodyPr wrap="square" lIns="38100" tIns="19050" rIns="38100" bIns="19050" anchor="ctr">
                  <a:spAutoFit/>
                </a:bodyPr>
                <a:lstStyle/>
                <a:p>
                  <a:pPr>
                    <a:defRPr sz="1600" b="1">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extLst>
                <c:ext xmlns:c15="http://schemas.microsoft.com/office/drawing/2012/chart" uri="{CE6537A1-D6FC-4f65-9D91-7224C49458BB}">
                  <c15:dlblFieldTable>
                    <c15:dlblFTEntry>
                      <c15:txfldGUID>{0D67D3FE-1A13-4184-BC72-4A1BB7AA60B0}</c15:txfldGUID>
                      <c15:f>'Q1 Review'!$G$699</c15:f>
                      <c15:dlblFieldTableCache>
                        <c:ptCount val="1"/>
                        <c:pt idx="0">
                          <c:v>0</c:v>
                        </c:pt>
                      </c15:dlblFieldTableCache>
                    </c15:dlblFTEntry>
                  </c15:dlblFieldTable>
                  <c15:showDataLabelsRange val="0"/>
                </c:ext>
                <c:ext xmlns:c16="http://schemas.microsoft.com/office/drawing/2014/chart" uri="{C3380CC4-5D6E-409C-BE32-E72D297353CC}">
                  <c16:uniqueId val="{0000000C-E01D-4293-91AE-EF6705E97349}"/>
                </c:ext>
              </c:extLst>
            </c:dLbl>
            <c:dLbl>
              <c:idx val="2"/>
              <c:delete val="1"/>
              <c:extLst>
                <c:ext xmlns:c15="http://schemas.microsoft.com/office/drawing/2012/chart" uri="{CE6537A1-D6FC-4f65-9D91-7224C49458BB}"/>
                <c:ext xmlns:c16="http://schemas.microsoft.com/office/drawing/2014/chart" uri="{C3380CC4-5D6E-409C-BE32-E72D297353CC}">
                  <c16:uniqueId val="{0000000E-E01D-4293-91AE-EF6705E97349}"/>
                </c:ext>
              </c:extLst>
            </c:dLbl>
            <c:spPr>
              <a:noFill/>
              <a:ln>
                <a:noFill/>
              </a:ln>
              <a:effectLst/>
            </c:spPr>
            <c:txPr>
              <a:bodyPr wrap="square" lIns="38100" tIns="19050" rIns="38100" bIns="19050" anchor="ctr">
                <a:spAutoFit/>
              </a:bodyPr>
              <a:lstStyle/>
              <a:p>
                <a:pPr>
                  <a:defRPr>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showLeaderLines val="1"/>
            <c:extLst>
              <c:ext xmlns:c15="http://schemas.microsoft.com/office/drawing/2012/chart" uri="{CE6537A1-D6FC-4f65-9D91-7224C49458BB}"/>
            </c:extLst>
          </c:dLbls>
          <c:val>
            <c:numRef>
              <c:f>'Q1 Review'!$G$699:$G$701</c:f>
              <c:numCache>
                <c:formatCode>General</c:formatCode>
                <c:ptCount val="3"/>
                <c:pt idx="0" formatCode="0">
                  <c:v>0</c:v>
                </c:pt>
                <c:pt idx="1">
                  <c:v>1</c:v>
                </c:pt>
                <c:pt idx="2" formatCode="0.0">
                  <c:v>199</c:v>
                </c:pt>
              </c:numCache>
            </c:numRef>
          </c:val>
          <c:extLst>
            <c:ext xmlns:c16="http://schemas.microsoft.com/office/drawing/2014/chart" uri="{C3380CC4-5D6E-409C-BE32-E72D297353CC}">
              <c16:uniqueId val="{0000000F-E01D-4293-91AE-EF6705E9734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08C-4552-8E7B-D70A3C453BFF}"/>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08C-4552-8E7B-D70A3C453BF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08C-4552-8E7B-D70A3C453BF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08C-4552-8E7B-D70A3C453BF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08C-4552-8E7B-D70A3C453BF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08C-4552-8E7B-D70A3C453BF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B08C-4552-8E7B-D70A3C453BF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B08C-4552-8E7B-D70A3C453BF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B08C-4552-8E7B-D70A3C453BFF}"/>
              </c:ext>
            </c:extLst>
          </c:dPt>
          <c:dLbls>
            <c:dLbl>
              <c:idx val="0"/>
              <c:layout>
                <c:manualLayout>
                  <c:x val="-1.2502296910008872E-2"/>
                  <c:y val="-2.0175465280026911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08C-4552-8E7B-D70A3C453BF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'Q1 Review'!$C$714:$D$714</c:f>
              <c:strCache>
                <c:ptCount val="2"/>
                <c:pt idx="0">
                  <c:v>% Balance</c:v>
                </c:pt>
                <c:pt idx="1">
                  <c:v>% Execution Rate (Q1)</c:v>
                </c:pt>
              </c:strCache>
            </c:strRef>
          </c:cat>
          <c:val>
            <c:numRef>
              <c:f>'Q1 Review'!$C$715:$D$715</c:f>
              <c:numCache>
                <c:formatCode>0%</c:formatCode>
                <c:ptCount val="2"/>
                <c:pt idx="0">
                  <c:v>1</c:v>
                </c:pt>
                <c:pt idx="1">
                  <c:v>0</c:v>
                </c:pt>
              </c:numCache>
            </c:numRef>
          </c:val>
          <c:extLst>
            <c:ext xmlns:c16="http://schemas.microsoft.com/office/drawing/2014/chart" uri="{C3380CC4-5D6E-409C-BE32-E72D297353CC}">
              <c16:uniqueId val="{00000012-B08C-4552-8E7B-D70A3C453BFF}"/>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535048972536967E-2"/>
          <c:y val="6.7983713957506964E-2"/>
          <c:w val="0.74237116701875672"/>
          <c:h val="0.87988234057241066"/>
        </c:manualLayout>
      </c:layout>
      <c:doughnutChart>
        <c:varyColors val="0"/>
        <c:ser>
          <c:idx val="0"/>
          <c:order val="0"/>
          <c:tx>
            <c:strRef>
              <c:f>'Q2 Review'!$C$696</c:f>
              <c:strCache>
                <c:ptCount val="1"/>
                <c:pt idx="0">
                  <c:v>Speedometer</c:v>
                </c:pt>
              </c:strCache>
            </c:strRef>
          </c:tx>
          <c:dPt>
            <c:idx val="1"/>
            <c:bubble3D val="0"/>
            <c:spPr>
              <a:solidFill>
                <a:srgbClr val="FF0000"/>
              </a:solidFill>
            </c:spPr>
            <c:extLst>
              <c:ext xmlns:c16="http://schemas.microsoft.com/office/drawing/2014/chart" uri="{C3380CC4-5D6E-409C-BE32-E72D297353CC}">
                <c16:uniqueId val="{00000001-2839-4F0B-8536-33C906DABACB}"/>
              </c:ext>
            </c:extLst>
          </c:dPt>
          <c:dPt>
            <c:idx val="2"/>
            <c:bubble3D val="0"/>
            <c:spPr>
              <a:solidFill>
                <a:srgbClr val="FFC000"/>
              </a:solidFill>
            </c:spPr>
            <c:extLst>
              <c:ext xmlns:c16="http://schemas.microsoft.com/office/drawing/2014/chart" uri="{C3380CC4-5D6E-409C-BE32-E72D297353CC}">
                <c16:uniqueId val="{00000003-2839-4F0B-8536-33C906DABACB}"/>
              </c:ext>
            </c:extLst>
          </c:dPt>
          <c:dPt>
            <c:idx val="3"/>
            <c:bubble3D val="0"/>
            <c:spPr>
              <a:solidFill>
                <a:srgbClr val="00B050"/>
              </a:solidFill>
            </c:spPr>
            <c:extLst>
              <c:ext xmlns:c16="http://schemas.microsoft.com/office/drawing/2014/chart" uri="{C3380CC4-5D6E-409C-BE32-E72D297353CC}">
                <c16:uniqueId val="{00000005-2839-4F0B-8536-33C906DABACB}"/>
              </c:ext>
            </c:extLst>
          </c:dPt>
          <c:dPt>
            <c:idx val="4"/>
            <c:bubble3D val="0"/>
            <c:spPr>
              <a:noFill/>
            </c:spPr>
            <c:extLst>
              <c:ext xmlns:c16="http://schemas.microsoft.com/office/drawing/2014/chart" uri="{C3380CC4-5D6E-409C-BE32-E72D297353CC}">
                <c16:uniqueId val="{00000007-2839-4F0B-8536-33C906DABACB}"/>
              </c:ext>
            </c:extLst>
          </c:dPt>
          <c:val>
            <c:numRef>
              <c:f>'Q2 Review'!$E$697:$E$701</c:f>
              <c:numCache>
                <c:formatCode>General</c:formatCode>
                <c:ptCount val="5"/>
                <c:pt idx="0">
                  <c:v>0</c:v>
                </c:pt>
                <c:pt idx="1">
                  <c:v>49</c:v>
                </c:pt>
                <c:pt idx="2">
                  <c:v>29</c:v>
                </c:pt>
                <c:pt idx="3">
                  <c:v>21</c:v>
                </c:pt>
                <c:pt idx="4">
                  <c:v>100</c:v>
                </c:pt>
              </c:numCache>
            </c:numRef>
          </c:val>
          <c:extLst>
            <c:ext xmlns:c16="http://schemas.microsoft.com/office/drawing/2014/chart" uri="{C3380CC4-5D6E-409C-BE32-E72D297353CC}">
              <c16:uniqueId val="{00000008-2839-4F0B-8536-33C906DABACB}"/>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'Q2 Review'!$F$696</c:f>
              <c:strCache>
                <c:ptCount val="1"/>
                <c:pt idx="0">
                  <c:v>Pointer</c:v>
                </c:pt>
              </c:strCache>
            </c:strRef>
          </c:tx>
          <c:dPt>
            <c:idx val="0"/>
            <c:bubble3D val="0"/>
            <c:spPr>
              <a:noFill/>
            </c:spPr>
            <c:extLst>
              <c:ext xmlns:c16="http://schemas.microsoft.com/office/drawing/2014/chart" uri="{C3380CC4-5D6E-409C-BE32-E72D297353CC}">
                <c16:uniqueId val="{0000000A-2839-4F0B-8536-33C906DABACB}"/>
              </c:ext>
            </c:extLst>
          </c:dPt>
          <c:dPt>
            <c:idx val="1"/>
            <c:bubble3D val="0"/>
            <c:spPr>
              <a:solidFill>
                <a:schemeClr val="tx1"/>
              </a:solidFill>
            </c:spPr>
            <c:extLst>
              <c:ext xmlns:c16="http://schemas.microsoft.com/office/drawing/2014/chart" uri="{C3380CC4-5D6E-409C-BE32-E72D297353CC}">
                <c16:uniqueId val="{0000000C-2839-4F0B-8536-33C906DABACB}"/>
              </c:ext>
            </c:extLst>
          </c:dPt>
          <c:dPt>
            <c:idx val="2"/>
            <c:bubble3D val="0"/>
            <c:spPr>
              <a:noFill/>
            </c:spPr>
            <c:extLst>
              <c:ext xmlns:c16="http://schemas.microsoft.com/office/drawing/2014/chart" uri="{C3380CC4-5D6E-409C-BE32-E72D297353CC}">
                <c16:uniqueId val="{0000000E-2839-4F0B-8536-33C906DABACB}"/>
              </c:ext>
            </c:extLst>
          </c:dPt>
          <c:dLbls>
            <c:dLbl>
              <c:idx val="0"/>
              <c:delete val="1"/>
              <c:extLst>
                <c:ext xmlns:c15="http://schemas.microsoft.com/office/drawing/2012/chart" uri="{CE6537A1-D6FC-4f65-9D91-7224C49458BB}"/>
                <c:ext xmlns:c16="http://schemas.microsoft.com/office/drawing/2014/chart" uri="{C3380CC4-5D6E-409C-BE32-E72D297353CC}">
                  <c16:uniqueId val="{0000000A-2839-4F0B-8536-33C906DABACB}"/>
                </c:ext>
              </c:extLst>
            </c:dLbl>
            <c:dLbl>
              <c:idx val="1"/>
              <c:tx>
                <c:strRef>
                  <c:f>'Q2 Review'!$G$697</c:f>
                  <c:strCache>
                    <c:ptCount val="1"/>
                    <c:pt idx="0">
                      <c:v>0</c:v>
                    </c:pt>
                  </c:strCache>
                </c:strRef>
              </c:tx>
              <c:spPr>
                <a:noFill/>
                <a:ln>
                  <a:noFill/>
                </a:ln>
                <a:effectLst/>
              </c:spPr>
              <c:txPr>
                <a:bodyPr wrap="square" lIns="38100" tIns="19050" rIns="38100" bIns="19050" anchor="ctr">
                  <a:spAutoFit/>
                </a:bodyPr>
                <a:lstStyle/>
                <a:p>
                  <a:pPr>
                    <a:defRPr sz="1600" b="1">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extLst>
                <c:ext xmlns:c15="http://schemas.microsoft.com/office/drawing/2012/chart" uri="{CE6537A1-D6FC-4f65-9D91-7224C49458BB}">
                  <c15:dlblFieldTable>
                    <c15:dlblFTEntry>
                      <c15:txfldGUID>{A25A8008-ADCF-4410-995A-EDE079730997}</c15:txfldGUID>
                      <c15:f>'Q2 Review'!$G$697</c15:f>
                      <c15:dlblFieldTableCache>
                        <c:ptCount val="1"/>
                        <c:pt idx="0">
                          <c:v>0</c:v>
                        </c:pt>
                      </c15:dlblFieldTableCache>
                    </c15:dlblFTEntry>
                  </c15:dlblFieldTable>
                  <c15:showDataLabelsRange val="0"/>
                </c:ext>
                <c:ext xmlns:c16="http://schemas.microsoft.com/office/drawing/2014/chart" uri="{C3380CC4-5D6E-409C-BE32-E72D297353CC}">
                  <c16:uniqueId val="{0000000C-2839-4F0B-8536-33C906DABACB}"/>
                </c:ext>
              </c:extLst>
            </c:dLbl>
            <c:dLbl>
              <c:idx val="2"/>
              <c:delete val="1"/>
              <c:extLst>
                <c:ext xmlns:c15="http://schemas.microsoft.com/office/drawing/2012/chart" uri="{CE6537A1-D6FC-4f65-9D91-7224C49458BB}"/>
                <c:ext xmlns:c16="http://schemas.microsoft.com/office/drawing/2014/chart" uri="{C3380CC4-5D6E-409C-BE32-E72D297353CC}">
                  <c16:uniqueId val="{0000000E-2839-4F0B-8536-33C906DABACB}"/>
                </c:ext>
              </c:extLst>
            </c:dLbl>
            <c:spPr>
              <a:noFill/>
              <a:ln>
                <a:noFill/>
              </a:ln>
              <a:effectLst/>
            </c:spPr>
            <c:txPr>
              <a:bodyPr wrap="square" lIns="38100" tIns="19050" rIns="38100" bIns="19050" anchor="ctr">
                <a:spAutoFit/>
              </a:bodyPr>
              <a:lstStyle/>
              <a:p>
                <a:pPr>
                  <a:defRPr>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showLeaderLines val="1"/>
            <c:extLst>
              <c:ext xmlns:c15="http://schemas.microsoft.com/office/drawing/2012/chart" uri="{CE6537A1-D6FC-4f65-9D91-7224C49458BB}"/>
            </c:extLst>
          </c:dLbls>
          <c:val>
            <c:numRef>
              <c:f>'Q2 Review'!$G$697:$G$699</c:f>
              <c:numCache>
                <c:formatCode>General</c:formatCode>
                <c:ptCount val="3"/>
                <c:pt idx="0" formatCode="0">
                  <c:v>0</c:v>
                </c:pt>
                <c:pt idx="1">
                  <c:v>1</c:v>
                </c:pt>
                <c:pt idx="2" formatCode="0.0">
                  <c:v>199</c:v>
                </c:pt>
              </c:numCache>
            </c:numRef>
          </c:val>
          <c:extLst>
            <c:ext xmlns:c16="http://schemas.microsoft.com/office/drawing/2014/chart" uri="{C3380CC4-5D6E-409C-BE32-E72D297353CC}">
              <c16:uniqueId val="{0000000F-2839-4F0B-8536-33C906DABACB}"/>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Quarterly Progress Comparison </a:t>
            </a:r>
            <a:br>
              <a:rPr lang="en-US" sz="1000" b="1">
                <a:latin typeface="Arial" panose="020B0604020202020204" pitchFamily="34" charset="0"/>
                <a:cs typeface="Arial" panose="020B0604020202020204" pitchFamily="34" charset="0"/>
              </a:rPr>
            </a:br>
            <a:r>
              <a:rPr lang="en-US" sz="1000" b="1">
                <a:latin typeface="Arial" panose="020B0604020202020204" pitchFamily="34" charset="0"/>
                <a:cs typeface="Arial" panose="020B0604020202020204" pitchFamily="34" charset="0"/>
              </a:rPr>
              <a:t>between Q1 and Q2</a:t>
            </a: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title>
    <c:autoTitleDeleted val="0"/>
    <c:plotArea>
      <c:layout/>
      <c:barChart>
        <c:barDir val="col"/>
        <c:grouping val="clustered"/>
        <c:varyColors val="0"/>
        <c:ser>
          <c:idx val="0"/>
          <c:order val="0"/>
          <c:tx>
            <c:strRef>
              <c:f>'Q2 Review'!$A$706</c:f>
              <c:strCache>
                <c:ptCount val="1"/>
                <c:pt idx="0">
                  <c:v>Average % Progress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'Q2 Review'!$B$705:$D$705</c15:sqref>
                  </c15:fullRef>
                </c:ext>
              </c:extLst>
              <c:f>'Q2 Review'!$B$705:$C$705</c:f>
              <c:strCache>
                <c:ptCount val="2"/>
                <c:pt idx="0">
                  <c:v>Q1</c:v>
                </c:pt>
                <c:pt idx="1">
                  <c:v>Q2</c:v>
                </c:pt>
              </c:strCache>
            </c:strRef>
          </c:cat>
          <c:val>
            <c:numRef>
              <c:extLst>
                <c:ext xmlns:c15="http://schemas.microsoft.com/office/drawing/2012/chart" uri="{02D57815-91ED-43cb-92C2-25804820EDAC}">
                  <c15:fullRef>
                    <c15:sqref>'Q2 Review'!$B$706:$D$706</c15:sqref>
                  </c15:fullRef>
                </c:ext>
              </c:extLst>
              <c:f>'Q2 Review'!$B$706:$C$706</c:f>
              <c:numCache>
                <c:formatCode>0%</c:formatCode>
                <c:ptCount val="2"/>
                <c:pt idx="0">
                  <c:v>0</c:v>
                </c:pt>
                <c:pt idx="1">
                  <c:v>0</c:v>
                </c:pt>
              </c:numCache>
            </c:numRef>
          </c:val>
          <c:extLst>
            <c:ext xmlns:c16="http://schemas.microsoft.com/office/drawing/2014/chart" uri="{C3380CC4-5D6E-409C-BE32-E72D297353CC}">
              <c16:uniqueId val="{00000000-9860-41A0-A407-13D55669D4C7}"/>
            </c:ext>
          </c:extLst>
        </c:ser>
        <c:dLbls>
          <c:dLblPos val="outEnd"/>
          <c:showLegendKey val="0"/>
          <c:showVal val="1"/>
          <c:showCatName val="0"/>
          <c:showSerName val="0"/>
          <c:showPercent val="0"/>
          <c:showBubbleSize val="0"/>
        </c:dLbls>
        <c:gapWidth val="219"/>
        <c:overlap val="-27"/>
        <c:axId val="182963416"/>
        <c:axId val="182113896"/>
      </c:barChart>
      <c:catAx>
        <c:axId val="182963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182113896"/>
        <c:crosses val="autoZero"/>
        <c:auto val="1"/>
        <c:lblAlgn val="ctr"/>
        <c:lblOffset val="100"/>
        <c:noMultiLvlLbl val="1"/>
      </c:catAx>
      <c:valAx>
        <c:axId val="182113896"/>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182963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9B78-4A2C-9482-FCAB3E1A2CBE}"/>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9B78-4A2C-9482-FCAB3E1A2CBE}"/>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9B78-4A2C-9482-FCAB3E1A2CBE}"/>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9B78-4A2C-9482-FCAB3E1A2CBE}"/>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9B78-4A2C-9482-FCAB3E1A2CBE}"/>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9B78-4A2C-9482-FCAB3E1A2CBE}"/>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9B78-4A2C-9482-FCAB3E1A2CBE}"/>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9B78-4A2C-9482-FCAB3E1A2CBE}"/>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9B78-4A2C-9482-FCAB3E1A2CBE}"/>
              </c:ext>
            </c:extLst>
          </c:dPt>
          <c:dLbls>
            <c:dLbl>
              <c:idx val="0"/>
              <c:layout>
                <c:manualLayout>
                  <c:x val="0.11070463203023381"/>
                  <c:y val="2.476556474855379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B78-4A2C-9482-FCAB3E1A2CBE}"/>
                </c:ext>
              </c:extLst>
            </c:dLbl>
            <c:dLbl>
              <c:idx val="1"/>
              <c:layout>
                <c:manualLayout>
                  <c:x val="2.6092173169849655E-2"/>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78-4A2C-9482-FCAB3E1A2C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'Q2 Review'!$C$726:$D$726</c:f>
              <c:strCache>
                <c:ptCount val="2"/>
                <c:pt idx="0">
                  <c:v>% Balance</c:v>
                </c:pt>
                <c:pt idx="1">
                  <c:v>% Execution Rate</c:v>
                </c:pt>
              </c:strCache>
            </c:strRef>
          </c:cat>
          <c:val>
            <c:numRef>
              <c:f>'Q2 Review'!$C$727:$D$727</c:f>
              <c:numCache>
                <c:formatCode>0%</c:formatCode>
                <c:ptCount val="2"/>
                <c:pt idx="0">
                  <c:v>1</c:v>
                </c:pt>
                <c:pt idx="1">
                  <c:v>0</c:v>
                </c:pt>
              </c:numCache>
            </c:numRef>
          </c:val>
          <c:extLst>
            <c:ext xmlns:c16="http://schemas.microsoft.com/office/drawing/2014/chart" uri="{C3380CC4-5D6E-409C-BE32-E72D297353CC}">
              <c16:uniqueId val="{00000012-9B78-4A2C-9482-FCAB3E1A2CBE}"/>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535048972536967E-2"/>
          <c:y val="6.7983713957506964E-2"/>
          <c:w val="0.74237116701875672"/>
          <c:h val="0.87988234057241066"/>
        </c:manualLayout>
      </c:layout>
      <c:doughnutChart>
        <c:varyColors val="0"/>
        <c:ser>
          <c:idx val="0"/>
          <c:order val="0"/>
          <c:tx>
            <c:strRef>
              <c:f>'Q3 Review'!$C$696</c:f>
              <c:strCache>
                <c:ptCount val="1"/>
                <c:pt idx="0">
                  <c:v>Speedometer</c:v>
                </c:pt>
              </c:strCache>
            </c:strRef>
          </c:tx>
          <c:dPt>
            <c:idx val="1"/>
            <c:bubble3D val="0"/>
            <c:spPr>
              <a:solidFill>
                <a:srgbClr val="FF0000"/>
              </a:solidFill>
            </c:spPr>
            <c:extLst>
              <c:ext xmlns:c16="http://schemas.microsoft.com/office/drawing/2014/chart" uri="{C3380CC4-5D6E-409C-BE32-E72D297353CC}">
                <c16:uniqueId val="{00000001-19E1-4E79-B390-7ADE7EFDA226}"/>
              </c:ext>
            </c:extLst>
          </c:dPt>
          <c:dPt>
            <c:idx val="2"/>
            <c:bubble3D val="0"/>
            <c:spPr>
              <a:solidFill>
                <a:srgbClr val="FFC000"/>
              </a:solidFill>
            </c:spPr>
            <c:extLst>
              <c:ext xmlns:c16="http://schemas.microsoft.com/office/drawing/2014/chart" uri="{C3380CC4-5D6E-409C-BE32-E72D297353CC}">
                <c16:uniqueId val="{00000003-19E1-4E79-B390-7ADE7EFDA226}"/>
              </c:ext>
            </c:extLst>
          </c:dPt>
          <c:dPt>
            <c:idx val="3"/>
            <c:bubble3D val="0"/>
            <c:spPr>
              <a:solidFill>
                <a:srgbClr val="00B050"/>
              </a:solidFill>
            </c:spPr>
            <c:extLst>
              <c:ext xmlns:c16="http://schemas.microsoft.com/office/drawing/2014/chart" uri="{C3380CC4-5D6E-409C-BE32-E72D297353CC}">
                <c16:uniqueId val="{00000005-19E1-4E79-B390-7ADE7EFDA226}"/>
              </c:ext>
            </c:extLst>
          </c:dPt>
          <c:dPt>
            <c:idx val="4"/>
            <c:bubble3D val="0"/>
            <c:spPr>
              <a:noFill/>
            </c:spPr>
            <c:extLst>
              <c:ext xmlns:c16="http://schemas.microsoft.com/office/drawing/2014/chart" uri="{C3380CC4-5D6E-409C-BE32-E72D297353CC}">
                <c16:uniqueId val="{00000007-19E1-4E79-B390-7ADE7EFDA226}"/>
              </c:ext>
            </c:extLst>
          </c:dPt>
          <c:val>
            <c:numRef>
              <c:f>'Q3 Review'!$E$697:$E$701</c:f>
              <c:numCache>
                <c:formatCode>General</c:formatCode>
                <c:ptCount val="5"/>
                <c:pt idx="0">
                  <c:v>0</c:v>
                </c:pt>
                <c:pt idx="1">
                  <c:v>49</c:v>
                </c:pt>
                <c:pt idx="2">
                  <c:v>29</c:v>
                </c:pt>
                <c:pt idx="3">
                  <c:v>21</c:v>
                </c:pt>
                <c:pt idx="4">
                  <c:v>100</c:v>
                </c:pt>
              </c:numCache>
            </c:numRef>
          </c:val>
          <c:extLst>
            <c:ext xmlns:c16="http://schemas.microsoft.com/office/drawing/2014/chart" uri="{C3380CC4-5D6E-409C-BE32-E72D297353CC}">
              <c16:uniqueId val="{00000008-19E1-4E79-B390-7ADE7EFDA226}"/>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'Q3 Review'!$F$696</c:f>
              <c:strCache>
                <c:ptCount val="1"/>
                <c:pt idx="0">
                  <c:v>Pointer</c:v>
                </c:pt>
              </c:strCache>
            </c:strRef>
          </c:tx>
          <c:dPt>
            <c:idx val="0"/>
            <c:bubble3D val="0"/>
            <c:spPr>
              <a:noFill/>
            </c:spPr>
            <c:extLst>
              <c:ext xmlns:c16="http://schemas.microsoft.com/office/drawing/2014/chart" uri="{C3380CC4-5D6E-409C-BE32-E72D297353CC}">
                <c16:uniqueId val="{0000000A-19E1-4E79-B390-7ADE7EFDA226}"/>
              </c:ext>
            </c:extLst>
          </c:dPt>
          <c:dPt>
            <c:idx val="1"/>
            <c:bubble3D val="0"/>
            <c:spPr>
              <a:solidFill>
                <a:schemeClr val="tx1"/>
              </a:solidFill>
            </c:spPr>
            <c:extLst>
              <c:ext xmlns:c16="http://schemas.microsoft.com/office/drawing/2014/chart" uri="{C3380CC4-5D6E-409C-BE32-E72D297353CC}">
                <c16:uniqueId val="{0000000C-19E1-4E79-B390-7ADE7EFDA226}"/>
              </c:ext>
            </c:extLst>
          </c:dPt>
          <c:dPt>
            <c:idx val="2"/>
            <c:bubble3D val="0"/>
            <c:spPr>
              <a:noFill/>
            </c:spPr>
            <c:extLst>
              <c:ext xmlns:c16="http://schemas.microsoft.com/office/drawing/2014/chart" uri="{C3380CC4-5D6E-409C-BE32-E72D297353CC}">
                <c16:uniqueId val="{0000000E-19E1-4E79-B390-7ADE7EFDA226}"/>
              </c:ext>
            </c:extLst>
          </c:dPt>
          <c:dLbls>
            <c:dLbl>
              <c:idx val="0"/>
              <c:delete val="1"/>
              <c:extLst>
                <c:ext xmlns:c15="http://schemas.microsoft.com/office/drawing/2012/chart" uri="{CE6537A1-D6FC-4f65-9D91-7224C49458BB}"/>
                <c:ext xmlns:c16="http://schemas.microsoft.com/office/drawing/2014/chart" uri="{C3380CC4-5D6E-409C-BE32-E72D297353CC}">
                  <c16:uniqueId val="{0000000A-19E1-4E79-B390-7ADE7EFDA226}"/>
                </c:ext>
              </c:extLst>
            </c:dLbl>
            <c:dLbl>
              <c:idx val="1"/>
              <c:tx>
                <c:strRef>
                  <c:f>'Q3 Review'!$G$697</c:f>
                  <c:strCache>
                    <c:ptCount val="1"/>
                    <c:pt idx="0">
                      <c:v>0</c:v>
                    </c:pt>
                  </c:strCache>
                </c:strRef>
              </c:tx>
              <c:spPr>
                <a:noFill/>
                <a:ln>
                  <a:noFill/>
                </a:ln>
                <a:effectLst/>
              </c:spPr>
              <c:txPr>
                <a:bodyPr wrap="square" lIns="38100" tIns="19050" rIns="38100" bIns="19050" anchor="ctr">
                  <a:spAutoFit/>
                </a:bodyPr>
                <a:lstStyle/>
                <a:p>
                  <a:pPr>
                    <a:defRPr sz="1600" b="1">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extLst>
                <c:ext xmlns:c15="http://schemas.microsoft.com/office/drawing/2012/chart" uri="{CE6537A1-D6FC-4f65-9D91-7224C49458BB}">
                  <c15:dlblFieldTable>
                    <c15:dlblFTEntry>
                      <c15:txfldGUID>{FF6650CA-3A9E-4837-80B4-D6B40069EABA}</c15:txfldGUID>
                      <c15:f>'Q3 Review'!$G$697</c15:f>
                      <c15:dlblFieldTableCache>
                        <c:ptCount val="1"/>
                        <c:pt idx="0">
                          <c:v>0</c:v>
                        </c:pt>
                      </c15:dlblFieldTableCache>
                    </c15:dlblFTEntry>
                  </c15:dlblFieldTable>
                  <c15:showDataLabelsRange val="0"/>
                </c:ext>
                <c:ext xmlns:c16="http://schemas.microsoft.com/office/drawing/2014/chart" uri="{C3380CC4-5D6E-409C-BE32-E72D297353CC}">
                  <c16:uniqueId val="{0000000C-19E1-4E79-B390-7ADE7EFDA226}"/>
                </c:ext>
              </c:extLst>
            </c:dLbl>
            <c:dLbl>
              <c:idx val="2"/>
              <c:delete val="1"/>
              <c:extLst>
                <c:ext xmlns:c15="http://schemas.microsoft.com/office/drawing/2012/chart" uri="{CE6537A1-D6FC-4f65-9D91-7224C49458BB}"/>
                <c:ext xmlns:c16="http://schemas.microsoft.com/office/drawing/2014/chart" uri="{C3380CC4-5D6E-409C-BE32-E72D297353CC}">
                  <c16:uniqueId val="{0000000E-19E1-4E79-B390-7ADE7EFDA226}"/>
                </c:ext>
              </c:extLst>
            </c:dLbl>
            <c:spPr>
              <a:noFill/>
              <a:ln>
                <a:noFill/>
              </a:ln>
              <a:effectLst/>
            </c:spPr>
            <c:txPr>
              <a:bodyPr wrap="square" lIns="38100" tIns="19050" rIns="38100" bIns="19050" anchor="ctr">
                <a:spAutoFit/>
              </a:bodyPr>
              <a:lstStyle/>
              <a:p>
                <a:pPr>
                  <a:defRPr>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showLeaderLines val="1"/>
            <c:extLst>
              <c:ext xmlns:c15="http://schemas.microsoft.com/office/drawing/2012/chart" uri="{CE6537A1-D6FC-4f65-9D91-7224C49458BB}"/>
            </c:extLst>
          </c:dLbls>
          <c:val>
            <c:numRef>
              <c:f>'Q3 Review'!$G$697:$G$699</c:f>
              <c:numCache>
                <c:formatCode>General</c:formatCode>
                <c:ptCount val="3"/>
                <c:pt idx="0" formatCode="0">
                  <c:v>0</c:v>
                </c:pt>
                <c:pt idx="1">
                  <c:v>1</c:v>
                </c:pt>
                <c:pt idx="2" formatCode="0">
                  <c:v>199</c:v>
                </c:pt>
              </c:numCache>
            </c:numRef>
          </c:val>
          <c:extLst>
            <c:ext xmlns:c16="http://schemas.microsoft.com/office/drawing/2014/chart" uri="{C3380CC4-5D6E-409C-BE32-E72D297353CC}">
              <c16:uniqueId val="{0000000F-19E1-4E79-B390-7ADE7EFDA226}"/>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Quarterly</a:t>
            </a:r>
            <a:r>
              <a:rPr lang="en-US" sz="1000" b="1" baseline="0">
                <a:latin typeface="Arial" panose="020B0604020202020204" pitchFamily="34" charset="0"/>
                <a:cs typeface="Arial" panose="020B0604020202020204" pitchFamily="34" charset="0"/>
              </a:rPr>
              <a:t> Progress Comparison </a:t>
            </a:r>
            <a:br>
              <a:rPr lang="en-US" sz="1000" b="1" baseline="0">
                <a:latin typeface="Arial" panose="020B0604020202020204" pitchFamily="34" charset="0"/>
                <a:cs typeface="Arial" panose="020B0604020202020204" pitchFamily="34" charset="0"/>
              </a:rPr>
            </a:br>
            <a:r>
              <a:rPr lang="en-US" sz="1000" b="1" baseline="0">
                <a:latin typeface="Arial" panose="020B0604020202020204" pitchFamily="34" charset="0"/>
                <a:cs typeface="Arial" panose="020B0604020202020204" pitchFamily="34" charset="0"/>
              </a:rPr>
              <a:t>for Q1, Q2 and Q3</a:t>
            </a:r>
            <a:endParaRPr lang="en-US" sz="1000"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title>
    <c:autoTitleDeleted val="0"/>
    <c:plotArea>
      <c:layout/>
      <c:barChart>
        <c:barDir val="col"/>
        <c:grouping val="clustered"/>
        <c:varyColors val="0"/>
        <c:ser>
          <c:idx val="0"/>
          <c:order val="0"/>
          <c:tx>
            <c:strRef>
              <c:f>'Q3 Review'!$A$706</c:f>
              <c:strCache>
                <c:ptCount val="1"/>
                <c:pt idx="0">
                  <c:v>Average % Progress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'Q3 Review'!$B$705:$E$705</c15:sqref>
                  </c15:fullRef>
                </c:ext>
              </c:extLst>
              <c:f>('Q3 Review'!$B$705:$C$705,'Q3 Review'!$E$705)</c:f>
              <c:strCache>
                <c:ptCount val="3"/>
                <c:pt idx="0">
                  <c:v>Q1</c:v>
                </c:pt>
                <c:pt idx="1">
                  <c:v>Q2</c:v>
                </c:pt>
                <c:pt idx="2">
                  <c:v>Q3</c:v>
                </c:pt>
              </c:strCache>
            </c:strRef>
          </c:cat>
          <c:val>
            <c:numRef>
              <c:extLst>
                <c:ext xmlns:c15="http://schemas.microsoft.com/office/drawing/2012/chart" uri="{02D57815-91ED-43cb-92C2-25804820EDAC}">
                  <c15:fullRef>
                    <c15:sqref>'Q3 Review'!$B$706:$E$706</c15:sqref>
                  </c15:fullRef>
                </c:ext>
              </c:extLst>
              <c:f>('Q3 Review'!$B$706:$C$706,'Q3 Review'!$E$706)</c:f>
              <c:numCache>
                <c:formatCode>0%</c:formatCode>
                <c:ptCount val="3"/>
                <c:pt idx="0">
                  <c:v>0</c:v>
                </c:pt>
                <c:pt idx="1">
                  <c:v>0</c:v>
                </c:pt>
                <c:pt idx="2">
                  <c:v>0</c:v>
                </c:pt>
              </c:numCache>
            </c:numRef>
          </c:val>
          <c:extLst>
            <c:ext xmlns:c16="http://schemas.microsoft.com/office/drawing/2014/chart" uri="{C3380CC4-5D6E-409C-BE32-E72D297353CC}">
              <c16:uniqueId val="{00000000-F418-4811-9391-6625D6E9A872}"/>
            </c:ext>
          </c:extLst>
        </c:ser>
        <c:dLbls>
          <c:showLegendKey val="0"/>
          <c:showVal val="0"/>
          <c:showCatName val="0"/>
          <c:showSerName val="0"/>
          <c:showPercent val="0"/>
          <c:showBubbleSize val="0"/>
        </c:dLbls>
        <c:gapWidth val="219"/>
        <c:axId val="120264864"/>
        <c:axId val="120264080"/>
      </c:barChart>
      <c:catAx>
        <c:axId val="12026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120264080"/>
        <c:crosses val="autoZero"/>
        <c:auto val="1"/>
        <c:lblAlgn val="ctr"/>
        <c:lblOffset val="100"/>
        <c:noMultiLvlLbl val="0"/>
      </c:catAx>
      <c:valAx>
        <c:axId val="120264080"/>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12026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A"/>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D17E-408D-A261-7D5F0C118ED4}"/>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D17E-408D-A261-7D5F0C118ED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D17E-408D-A261-7D5F0C118ED4}"/>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D17E-408D-A261-7D5F0C118ED4}"/>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D17E-408D-A261-7D5F0C118ED4}"/>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D17E-408D-A261-7D5F0C118ED4}"/>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D17E-408D-A261-7D5F0C118ED4}"/>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D17E-408D-A261-7D5F0C118ED4}"/>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D17E-408D-A261-7D5F0C118ED4}"/>
              </c:ext>
            </c:extLst>
          </c:dPt>
          <c:dLbls>
            <c:dLbl>
              <c:idx val="0"/>
              <c:layout>
                <c:manualLayout>
                  <c:x val="8.0972963102642057E-2"/>
                  <c:y val="-0.115620286073498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7E-408D-A261-7D5F0C118ED4}"/>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'Q1 Review'!$C$714:$D$714</c:f>
              <c:strCache>
                <c:ptCount val="2"/>
                <c:pt idx="0">
                  <c:v>% Balance</c:v>
                </c:pt>
                <c:pt idx="1">
                  <c:v>% Execution Rate (Q1)</c:v>
                </c:pt>
              </c:strCache>
            </c:strRef>
          </c:cat>
          <c:val>
            <c:numRef>
              <c:f>'Q1 Review'!$C$715:$D$715</c:f>
              <c:numCache>
                <c:formatCode>0%</c:formatCode>
                <c:ptCount val="2"/>
                <c:pt idx="0">
                  <c:v>1</c:v>
                </c:pt>
                <c:pt idx="1">
                  <c:v>0</c:v>
                </c:pt>
              </c:numCache>
            </c:numRef>
          </c:val>
          <c:extLst>
            <c:ext xmlns:c16="http://schemas.microsoft.com/office/drawing/2014/chart" uri="{C3380CC4-5D6E-409C-BE32-E72D297353CC}">
              <c16:uniqueId val="{00000012-D17E-408D-A261-7D5F0C118ED4}"/>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D1A-4D7C-83CC-407B5807306C}"/>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4D1A-4D7C-83CC-407B5807306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4D1A-4D7C-83CC-407B5807306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4D1A-4D7C-83CC-407B5807306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4D1A-4D7C-83CC-407B5807306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4D1A-4D7C-83CC-407B5807306C}"/>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4D1A-4D7C-83CC-407B5807306C}"/>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4D1A-4D7C-83CC-407B5807306C}"/>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4D1A-4D7C-83CC-407B5807306C}"/>
              </c:ext>
            </c:extLst>
          </c:dPt>
          <c:dLbls>
            <c:dLbl>
              <c:idx val="0"/>
              <c:layout>
                <c:manualLayout>
                  <c:x val="-5.0473312737613074E-3"/>
                  <c:y val="-4.4514990847163496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D1A-4D7C-83CC-407B5807306C}"/>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'Q3 Review'!$C$726:$D$726</c:f>
              <c:strCache>
                <c:ptCount val="2"/>
                <c:pt idx="0">
                  <c:v>% Balance</c:v>
                </c:pt>
                <c:pt idx="1">
                  <c:v>% Execution Rate</c:v>
                </c:pt>
              </c:strCache>
            </c:strRef>
          </c:cat>
          <c:val>
            <c:numRef>
              <c:f>'Q3 Review'!$C$727:$D$727</c:f>
              <c:numCache>
                <c:formatCode>0%</c:formatCode>
                <c:ptCount val="2"/>
                <c:pt idx="0">
                  <c:v>1</c:v>
                </c:pt>
                <c:pt idx="1">
                  <c:v>0</c:v>
                </c:pt>
              </c:numCache>
            </c:numRef>
          </c:val>
          <c:extLst>
            <c:ext xmlns:c16="http://schemas.microsoft.com/office/drawing/2014/chart" uri="{C3380CC4-5D6E-409C-BE32-E72D297353CC}">
              <c16:uniqueId val="{00000012-4D1A-4D7C-83CC-407B5807306C}"/>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535048972536967E-2"/>
          <c:y val="6.7983713957506964E-2"/>
          <c:w val="0.74237116701875672"/>
          <c:h val="0.87988234057241066"/>
        </c:manualLayout>
      </c:layout>
      <c:doughnutChart>
        <c:varyColors val="0"/>
        <c:ser>
          <c:idx val="0"/>
          <c:order val="0"/>
          <c:tx>
            <c:strRef>
              <c:f>'Q4 Review'!$C$696</c:f>
              <c:strCache>
                <c:ptCount val="1"/>
                <c:pt idx="0">
                  <c:v>Speedometer</c:v>
                </c:pt>
              </c:strCache>
            </c:strRef>
          </c:tx>
          <c:dPt>
            <c:idx val="1"/>
            <c:bubble3D val="0"/>
            <c:spPr>
              <a:solidFill>
                <a:srgbClr val="FF0000"/>
              </a:solidFill>
            </c:spPr>
            <c:extLst>
              <c:ext xmlns:c16="http://schemas.microsoft.com/office/drawing/2014/chart" uri="{C3380CC4-5D6E-409C-BE32-E72D297353CC}">
                <c16:uniqueId val="{00000001-9039-4B42-B225-1FE4F84F0D22}"/>
              </c:ext>
            </c:extLst>
          </c:dPt>
          <c:dPt>
            <c:idx val="2"/>
            <c:bubble3D val="0"/>
            <c:spPr>
              <a:solidFill>
                <a:srgbClr val="FFC000"/>
              </a:solidFill>
            </c:spPr>
            <c:extLst>
              <c:ext xmlns:c16="http://schemas.microsoft.com/office/drawing/2014/chart" uri="{C3380CC4-5D6E-409C-BE32-E72D297353CC}">
                <c16:uniqueId val="{00000003-9039-4B42-B225-1FE4F84F0D22}"/>
              </c:ext>
            </c:extLst>
          </c:dPt>
          <c:dPt>
            <c:idx val="3"/>
            <c:bubble3D val="0"/>
            <c:spPr>
              <a:solidFill>
                <a:srgbClr val="00B050"/>
              </a:solidFill>
            </c:spPr>
            <c:extLst>
              <c:ext xmlns:c16="http://schemas.microsoft.com/office/drawing/2014/chart" uri="{C3380CC4-5D6E-409C-BE32-E72D297353CC}">
                <c16:uniqueId val="{00000005-9039-4B42-B225-1FE4F84F0D22}"/>
              </c:ext>
            </c:extLst>
          </c:dPt>
          <c:dPt>
            <c:idx val="4"/>
            <c:bubble3D val="0"/>
            <c:spPr>
              <a:noFill/>
            </c:spPr>
            <c:extLst>
              <c:ext xmlns:c16="http://schemas.microsoft.com/office/drawing/2014/chart" uri="{C3380CC4-5D6E-409C-BE32-E72D297353CC}">
                <c16:uniqueId val="{00000007-9039-4B42-B225-1FE4F84F0D22}"/>
              </c:ext>
            </c:extLst>
          </c:dPt>
          <c:val>
            <c:numRef>
              <c:f>'Q4 Review'!$E$697:$E$701</c:f>
              <c:numCache>
                <c:formatCode>General</c:formatCode>
                <c:ptCount val="5"/>
                <c:pt idx="0">
                  <c:v>0</c:v>
                </c:pt>
                <c:pt idx="1">
                  <c:v>49</c:v>
                </c:pt>
                <c:pt idx="2">
                  <c:v>29</c:v>
                </c:pt>
                <c:pt idx="3">
                  <c:v>21</c:v>
                </c:pt>
                <c:pt idx="4">
                  <c:v>100</c:v>
                </c:pt>
              </c:numCache>
            </c:numRef>
          </c:val>
          <c:extLst>
            <c:ext xmlns:c16="http://schemas.microsoft.com/office/drawing/2014/chart" uri="{C3380CC4-5D6E-409C-BE32-E72D297353CC}">
              <c16:uniqueId val="{00000008-9039-4B42-B225-1FE4F84F0D22}"/>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'Q4 Review'!$F$696</c:f>
              <c:strCache>
                <c:ptCount val="1"/>
                <c:pt idx="0">
                  <c:v>Pointer</c:v>
                </c:pt>
              </c:strCache>
            </c:strRef>
          </c:tx>
          <c:dPt>
            <c:idx val="0"/>
            <c:bubble3D val="0"/>
            <c:spPr>
              <a:noFill/>
            </c:spPr>
            <c:extLst>
              <c:ext xmlns:c16="http://schemas.microsoft.com/office/drawing/2014/chart" uri="{C3380CC4-5D6E-409C-BE32-E72D297353CC}">
                <c16:uniqueId val="{0000000A-9039-4B42-B225-1FE4F84F0D22}"/>
              </c:ext>
            </c:extLst>
          </c:dPt>
          <c:dPt>
            <c:idx val="1"/>
            <c:bubble3D val="0"/>
            <c:spPr>
              <a:solidFill>
                <a:schemeClr val="tx1"/>
              </a:solidFill>
            </c:spPr>
            <c:extLst>
              <c:ext xmlns:c16="http://schemas.microsoft.com/office/drawing/2014/chart" uri="{C3380CC4-5D6E-409C-BE32-E72D297353CC}">
                <c16:uniqueId val="{0000000C-9039-4B42-B225-1FE4F84F0D22}"/>
              </c:ext>
            </c:extLst>
          </c:dPt>
          <c:dPt>
            <c:idx val="2"/>
            <c:bubble3D val="0"/>
            <c:spPr>
              <a:noFill/>
            </c:spPr>
            <c:extLst>
              <c:ext xmlns:c16="http://schemas.microsoft.com/office/drawing/2014/chart" uri="{C3380CC4-5D6E-409C-BE32-E72D297353CC}">
                <c16:uniqueId val="{0000000E-9039-4B42-B225-1FE4F84F0D22}"/>
              </c:ext>
            </c:extLst>
          </c:dPt>
          <c:dLbls>
            <c:dLbl>
              <c:idx val="0"/>
              <c:delete val="1"/>
              <c:extLst>
                <c:ext xmlns:c15="http://schemas.microsoft.com/office/drawing/2012/chart" uri="{CE6537A1-D6FC-4f65-9D91-7224C49458BB}"/>
                <c:ext xmlns:c16="http://schemas.microsoft.com/office/drawing/2014/chart" uri="{C3380CC4-5D6E-409C-BE32-E72D297353CC}">
                  <c16:uniqueId val="{0000000A-9039-4B42-B225-1FE4F84F0D22}"/>
                </c:ext>
              </c:extLst>
            </c:dLbl>
            <c:dLbl>
              <c:idx val="1"/>
              <c:tx>
                <c:strRef>
                  <c:f>'Q4 Review'!$G$697</c:f>
                  <c:strCache>
                    <c:ptCount val="1"/>
                    <c:pt idx="0">
                      <c:v>0</c:v>
                    </c:pt>
                  </c:strCache>
                </c:strRef>
              </c:tx>
              <c:spPr>
                <a:noFill/>
                <a:ln>
                  <a:noFill/>
                </a:ln>
                <a:effectLst/>
              </c:spPr>
              <c:txPr>
                <a:bodyPr wrap="square" lIns="38100" tIns="19050" rIns="38100" bIns="19050" anchor="ctr">
                  <a:spAutoFit/>
                </a:bodyPr>
                <a:lstStyle/>
                <a:p>
                  <a:pPr>
                    <a:defRPr sz="1600" b="1">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extLst>
                <c:ext xmlns:c15="http://schemas.microsoft.com/office/drawing/2012/chart" uri="{CE6537A1-D6FC-4f65-9D91-7224C49458BB}">
                  <c15:dlblFieldTable>
                    <c15:dlblFTEntry>
                      <c15:txfldGUID>{AD1B781C-1024-4BF1-9758-D0D1D573CA88}</c15:txfldGUID>
                      <c15:f>'Q4 Review'!$G$697</c15:f>
                      <c15:dlblFieldTableCache>
                        <c:ptCount val="1"/>
                        <c:pt idx="0">
                          <c:v>0</c:v>
                        </c:pt>
                      </c15:dlblFieldTableCache>
                    </c15:dlblFTEntry>
                  </c15:dlblFieldTable>
                  <c15:showDataLabelsRange val="0"/>
                </c:ext>
                <c:ext xmlns:c16="http://schemas.microsoft.com/office/drawing/2014/chart" uri="{C3380CC4-5D6E-409C-BE32-E72D297353CC}">
                  <c16:uniqueId val="{0000000C-9039-4B42-B225-1FE4F84F0D22}"/>
                </c:ext>
              </c:extLst>
            </c:dLbl>
            <c:dLbl>
              <c:idx val="2"/>
              <c:delete val="1"/>
              <c:extLst>
                <c:ext xmlns:c15="http://schemas.microsoft.com/office/drawing/2012/chart" uri="{CE6537A1-D6FC-4f65-9D91-7224C49458BB}"/>
                <c:ext xmlns:c16="http://schemas.microsoft.com/office/drawing/2014/chart" uri="{C3380CC4-5D6E-409C-BE32-E72D297353CC}">
                  <c16:uniqueId val="{0000000E-9039-4B42-B225-1FE4F84F0D22}"/>
                </c:ext>
              </c:extLst>
            </c:dLbl>
            <c:spPr>
              <a:noFill/>
              <a:ln>
                <a:noFill/>
              </a:ln>
              <a:effectLst/>
            </c:spPr>
            <c:txPr>
              <a:bodyPr wrap="square" lIns="38100" tIns="19050" rIns="38100" bIns="19050" anchor="ctr">
                <a:spAutoFit/>
              </a:bodyPr>
              <a:lstStyle/>
              <a:p>
                <a:pPr>
                  <a:defRPr>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showLeaderLines val="1"/>
            <c:extLst>
              <c:ext xmlns:c15="http://schemas.microsoft.com/office/drawing/2012/chart" uri="{CE6537A1-D6FC-4f65-9D91-7224C49458BB}"/>
            </c:extLst>
          </c:dLbls>
          <c:val>
            <c:numRef>
              <c:f>'Q4 Review'!$G$697:$G$699</c:f>
              <c:numCache>
                <c:formatCode>General</c:formatCode>
                <c:ptCount val="3"/>
                <c:pt idx="0" formatCode="0">
                  <c:v>0</c:v>
                </c:pt>
                <c:pt idx="1">
                  <c:v>1</c:v>
                </c:pt>
                <c:pt idx="2" formatCode="0.0">
                  <c:v>199</c:v>
                </c:pt>
              </c:numCache>
            </c:numRef>
          </c:val>
          <c:extLst>
            <c:ext xmlns:c16="http://schemas.microsoft.com/office/drawing/2014/chart" uri="{C3380CC4-5D6E-409C-BE32-E72D297353CC}">
              <c16:uniqueId val="{0000000F-9039-4B42-B225-1FE4F84F0D22}"/>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Quarterly</a:t>
            </a:r>
            <a:r>
              <a:rPr lang="en-US" sz="1000" b="1" baseline="0">
                <a:latin typeface="Arial" panose="020B0604020202020204" pitchFamily="34" charset="0"/>
                <a:cs typeface="Arial" panose="020B0604020202020204" pitchFamily="34" charset="0"/>
              </a:rPr>
              <a:t> Progress Comparison </a:t>
            </a:r>
            <a:br>
              <a:rPr lang="en-US" sz="1000" b="1" baseline="0">
                <a:latin typeface="Arial" panose="020B0604020202020204" pitchFamily="34" charset="0"/>
                <a:cs typeface="Arial" panose="020B0604020202020204" pitchFamily="34" charset="0"/>
              </a:rPr>
            </a:br>
            <a:r>
              <a:rPr lang="en-US" sz="1000" b="1" baseline="0">
                <a:latin typeface="Arial" panose="020B0604020202020204" pitchFamily="34" charset="0"/>
                <a:cs typeface="Arial" panose="020B0604020202020204" pitchFamily="34" charset="0"/>
              </a:rPr>
              <a:t>Between Q1 and Q4</a:t>
            </a:r>
            <a:endParaRPr lang="en-US" sz="1000" b="1">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title>
    <c:autoTitleDeleted val="0"/>
    <c:plotArea>
      <c:layout/>
      <c:barChart>
        <c:barDir val="col"/>
        <c:grouping val="clustered"/>
        <c:varyColors val="0"/>
        <c:ser>
          <c:idx val="0"/>
          <c:order val="0"/>
          <c:tx>
            <c:strRef>
              <c:f>'Q4 Review'!$A$706</c:f>
              <c:strCache>
                <c:ptCount val="1"/>
                <c:pt idx="0">
                  <c:v>Average % Progress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'Q4 Review'!$B$705:$F$705</c15:sqref>
                  </c15:fullRef>
                </c:ext>
              </c:extLst>
              <c:f>('Q4 Review'!$B$705:$C$705,'Q4 Review'!$E$705:$F$705)</c:f>
              <c:strCache>
                <c:ptCount val="4"/>
                <c:pt idx="0">
                  <c:v>Q1</c:v>
                </c:pt>
                <c:pt idx="1">
                  <c:v>Q2</c:v>
                </c:pt>
                <c:pt idx="2">
                  <c:v>Q3</c:v>
                </c:pt>
                <c:pt idx="3">
                  <c:v>Q4</c:v>
                </c:pt>
              </c:strCache>
            </c:strRef>
          </c:cat>
          <c:val>
            <c:numRef>
              <c:extLst>
                <c:ext xmlns:c15="http://schemas.microsoft.com/office/drawing/2012/chart" uri="{02D57815-91ED-43cb-92C2-25804820EDAC}">
                  <c15:fullRef>
                    <c15:sqref>'Q4 Review'!$B$706:$F$706</c15:sqref>
                  </c15:fullRef>
                </c:ext>
              </c:extLst>
              <c:f>('Q4 Review'!$B$706:$C$706,'Q4 Review'!$E$706:$F$706)</c:f>
              <c:numCache>
                <c:formatCode>0%</c:formatCode>
                <c:ptCount val="4"/>
                <c:pt idx="0">
                  <c:v>0</c:v>
                </c:pt>
                <c:pt idx="1">
                  <c:v>0</c:v>
                </c:pt>
                <c:pt idx="2">
                  <c:v>0</c:v>
                </c:pt>
                <c:pt idx="3">
                  <c:v>0</c:v>
                </c:pt>
              </c:numCache>
            </c:numRef>
          </c:val>
          <c:extLst>
            <c:ext xmlns:c16="http://schemas.microsoft.com/office/drawing/2014/chart" uri="{C3380CC4-5D6E-409C-BE32-E72D297353CC}">
              <c16:uniqueId val="{00000000-5F29-42E5-89FD-FD5D736D8E59}"/>
            </c:ext>
          </c:extLst>
        </c:ser>
        <c:dLbls>
          <c:showLegendKey val="0"/>
          <c:showVal val="0"/>
          <c:showCatName val="0"/>
          <c:showSerName val="0"/>
          <c:showPercent val="0"/>
          <c:showBubbleSize val="0"/>
        </c:dLbls>
        <c:gapWidth val="219"/>
        <c:axId val="478159160"/>
        <c:axId val="478161904"/>
      </c:barChart>
      <c:catAx>
        <c:axId val="478159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478161904"/>
        <c:crosses val="autoZero"/>
        <c:auto val="1"/>
        <c:lblAlgn val="ctr"/>
        <c:lblOffset val="100"/>
        <c:noMultiLvlLbl val="0"/>
      </c:catAx>
      <c:valAx>
        <c:axId val="478161904"/>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crossAx val="478159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A"/>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F85-4070-B268-0B6CB08C99BE}"/>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F85-4070-B268-0B6CB08C99BE}"/>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F85-4070-B268-0B6CB08C99BE}"/>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F85-4070-B268-0B6CB08C99BE}"/>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F85-4070-B268-0B6CB08C99BE}"/>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F85-4070-B268-0B6CB08C99BE}"/>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0F85-4070-B268-0B6CB08C99BE}"/>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0F85-4070-B268-0B6CB08C99BE}"/>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0F85-4070-B268-0B6CB08C99BE}"/>
              </c:ext>
            </c:extLst>
          </c:dPt>
          <c:dLbls>
            <c:dLbl>
              <c:idx val="0"/>
              <c:layout>
                <c:manualLayout>
                  <c:x val="8.0972963102642057E-2"/>
                  <c:y val="-0.115620286073498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F85-4070-B268-0B6CB08C99B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'Q1 Review'!$C$714:$D$714</c:f>
              <c:strCache>
                <c:ptCount val="2"/>
                <c:pt idx="0">
                  <c:v>% Balance</c:v>
                </c:pt>
                <c:pt idx="1">
                  <c:v>% Execution Rate (Q1)</c:v>
                </c:pt>
              </c:strCache>
            </c:strRef>
          </c:cat>
          <c:val>
            <c:numRef>
              <c:f>'Q1 Review'!$C$715:$D$715</c:f>
              <c:numCache>
                <c:formatCode>0%</c:formatCode>
                <c:ptCount val="2"/>
                <c:pt idx="0">
                  <c:v>1</c:v>
                </c:pt>
                <c:pt idx="1">
                  <c:v>0</c:v>
                </c:pt>
              </c:numCache>
            </c:numRef>
          </c:val>
          <c:extLst>
            <c:ext xmlns:c16="http://schemas.microsoft.com/office/drawing/2014/chart" uri="{C3380CC4-5D6E-409C-BE32-E72D297353CC}">
              <c16:uniqueId val="{00000012-0F85-4070-B268-0B6CB08C99BE}"/>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10C3-4B9B-9719-8E0D4EE4E046}"/>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10C3-4B9B-9719-8E0D4EE4E046}"/>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10C3-4B9B-9719-8E0D4EE4E046}"/>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10C3-4B9B-9719-8E0D4EE4E046}"/>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10C3-4B9B-9719-8E0D4EE4E046}"/>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10C3-4B9B-9719-8E0D4EE4E046}"/>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10C3-4B9B-9719-8E0D4EE4E046}"/>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10C3-4B9B-9719-8E0D4EE4E046}"/>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10C3-4B9B-9719-8E0D4EE4E046}"/>
              </c:ext>
            </c:extLst>
          </c:dPt>
          <c:dLbls>
            <c:dLbl>
              <c:idx val="0"/>
              <c:layout>
                <c:manualLayout>
                  <c:x val="1.496057944368908E-2"/>
                  <c:y val="-4.0597209905719219E-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C3-4B9B-9719-8E0D4EE4E046}"/>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'Q4 Review'!$C$726:$D$726</c:f>
              <c:strCache>
                <c:ptCount val="2"/>
                <c:pt idx="0">
                  <c:v>% Balance</c:v>
                </c:pt>
                <c:pt idx="1">
                  <c:v>% Execution Rate</c:v>
                </c:pt>
              </c:strCache>
            </c:strRef>
          </c:cat>
          <c:val>
            <c:numRef>
              <c:f>'Q4 Review'!$C$727:$D$727</c:f>
              <c:numCache>
                <c:formatCode>0%</c:formatCode>
                <c:ptCount val="2"/>
                <c:pt idx="0">
                  <c:v>1</c:v>
                </c:pt>
                <c:pt idx="1">
                  <c:v>0</c:v>
                </c:pt>
              </c:numCache>
            </c:numRef>
          </c:val>
          <c:extLst>
            <c:ext xmlns:c16="http://schemas.microsoft.com/office/drawing/2014/chart" uri="{C3380CC4-5D6E-409C-BE32-E72D297353CC}">
              <c16:uniqueId val="{00000012-10C3-4B9B-9719-8E0D4EE4E046}"/>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535048972536967E-2"/>
          <c:y val="6.7983713957506964E-2"/>
          <c:w val="0.74237116701875672"/>
          <c:h val="0.87988234057241066"/>
        </c:manualLayout>
      </c:layout>
      <c:doughnutChart>
        <c:varyColors val="0"/>
        <c:ser>
          <c:idx val="0"/>
          <c:order val="0"/>
          <c:tx>
            <c:strRef>
              <c:f>'Annual Report'!$C$696</c:f>
              <c:strCache>
                <c:ptCount val="1"/>
                <c:pt idx="0">
                  <c:v>Speedometer</c:v>
                </c:pt>
              </c:strCache>
            </c:strRef>
          </c:tx>
          <c:dPt>
            <c:idx val="1"/>
            <c:bubble3D val="0"/>
            <c:spPr>
              <a:solidFill>
                <a:srgbClr val="FF0000"/>
              </a:solidFill>
            </c:spPr>
            <c:extLst>
              <c:ext xmlns:c16="http://schemas.microsoft.com/office/drawing/2014/chart" uri="{C3380CC4-5D6E-409C-BE32-E72D297353CC}">
                <c16:uniqueId val="{00000001-1ECB-4FC9-BA14-F0F4150B1399}"/>
              </c:ext>
            </c:extLst>
          </c:dPt>
          <c:dPt>
            <c:idx val="2"/>
            <c:bubble3D val="0"/>
            <c:spPr>
              <a:solidFill>
                <a:srgbClr val="FFC000"/>
              </a:solidFill>
            </c:spPr>
            <c:extLst>
              <c:ext xmlns:c16="http://schemas.microsoft.com/office/drawing/2014/chart" uri="{C3380CC4-5D6E-409C-BE32-E72D297353CC}">
                <c16:uniqueId val="{00000003-1ECB-4FC9-BA14-F0F4150B1399}"/>
              </c:ext>
            </c:extLst>
          </c:dPt>
          <c:dPt>
            <c:idx val="3"/>
            <c:bubble3D val="0"/>
            <c:spPr>
              <a:solidFill>
                <a:srgbClr val="00B050"/>
              </a:solidFill>
            </c:spPr>
            <c:extLst>
              <c:ext xmlns:c16="http://schemas.microsoft.com/office/drawing/2014/chart" uri="{C3380CC4-5D6E-409C-BE32-E72D297353CC}">
                <c16:uniqueId val="{00000005-1ECB-4FC9-BA14-F0F4150B1399}"/>
              </c:ext>
            </c:extLst>
          </c:dPt>
          <c:dPt>
            <c:idx val="4"/>
            <c:bubble3D val="0"/>
            <c:spPr>
              <a:noFill/>
            </c:spPr>
            <c:extLst>
              <c:ext xmlns:c16="http://schemas.microsoft.com/office/drawing/2014/chart" uri="{C3380CC4-5D6E-409C-BE32-E72D297353CC}">
                <c16:uniqueId val="{00000007-1ECB-4FC9-BA14-F0F4150B1399}"/>
              </c:ext>
            </c:extLst>
          </c:dPt>
          <c:val>
            <c:numRef>
              <c:f>'Annual Report'!$E$697:$E$701</c:f>
              <c:numCache>
                <c:formatCode>General</c:formatCode>
                <c:ptCount val="5"/>
                <c:pt idx="0">
                  <c:v>0</c:v>
                </c:pt>
                <c:pt idx="1">
                  <c:v>49</c:v>
                </c:pt>
                <c:pt idx="2">
                  <c:v>29</c:v>
                </c:pt>
                <c:pt idx="3">
                  <c:v>21</c:v>
                </c:pt>
                <c:pt idx="4">
                  <c:v>100</c:v>
                </c:pt>
              </c:numCache>
            </c:numRef>
          </c:val>
          <c:extLst>
            <c:ext xmlns:c16="http://schemas.microsoft.com/office/drawing/2014/chart" uri="{C3380CC4-5D6E-409C-BE32-E72D297353CC}">
              <c16:uniqueId val="{00000008-1ECB-4FC9-BA14-F0F4150B1399}"/>
            </c:ext>
          </c:extLst>
        </c:ser>
        <c:dLbls>
          <c:showLegendKey val="0"/>
          <c:showVal val="0"/>
          <c:showCatName val="0"/>
          <c:showSerName val="0"/>
          <c:showPercent val="0"/>
          <c:showBubbleSize val="0"/>
          <c:showLeaderLines val="1"/>
        </c:dLbls>
        <c:firstSliceAng val="270"/>
        <c:holeSize val="50"/>
      </c:doughnutChart>
      <c:pieChart>
        <c:varyColors val="1"/>
        <c:ser>
          <c:idx val="1"/>
          <c:order val="1"/>
          <c:tx>
            <c:strRef>
              <c:f>'Annual Report'!$F$696</c:f>
              <c:strCache>
                <c:ptCount val="1"/>
                <c:pt idx="0">
                  <c:v>Pointer</c:v>
                </c:pt>
              </c:strCache>
            </c:strRef>
          </c:tx>
          <c:dPt>
            <c:idx val="0"/>
            <c:bubble3D val="0"/>
            <c:spPr>
              <a:noFill/>
            </c:spPr>
            <c:extLst>
              <c:ext xmlns:c16="http://schemas.microsoft.com/office/drawing/2014/chart" uri="{C3380CC4-5D6E-409C-BE32-E72D297353CC}">
                <c16:uniqueId val="{0000000A-1ECB-4FC9-BA14-F0F4150B1399}"/>
              </c:ext>
            </c:extLst>
          </c:dPt>
          <c:dPt>
            <c:idx val="1"/>
            <c:bubble3D val="0"/>
            <c:spPr>
              <a:solidFill>
                <a:schemeClr val="tx1"/>
              </a:solidFill>
            </c:spPr>
            <c:extLst>
              <c:ext xmlns:c16="http://schemas.microsoft.com/office/drawing/2014/chart" uri="{C3380CC4-5D6E-409C-BE32-E72D297353CC}">
                <c16:uniqueId val="{0000000C-1ECB-4FC9-BA14-F0F4150B1399}"/>
              </c:ext>
            </c:extLst>
          </c:dPt>
          <c:dPt>
            <c:idx val="2"/>
            <c:bubble3D val="0"/>
            <c:spPr>
              <a:noFill/>
            </c:spPr>
            <c:extLst>
              <c:ext xmlns:c16="http://schemas.microsoft.com/office/drawing/2014/chart" uri="{C3380CC4-5D6E-409C-BE32-E72D297353CC}">
                <c16:uniqueId val="{0000000E-1ECB-4FC9-BA14-F0F4150B1399}"/>
              </c:ext>
            </c:extLst>
          </c:dPt>
          <c:dLbls>
            <c:dLbl>
              <c:idx val="0"/>
              <c:delete val="1"/>
              <c:extLst>
                <c:ext xmlns:c15="http://schemas.microsoft.com/office/drawing/2012/chart" uri="{CE6537A1-D6FC-4f65-9D91-7224C49458BB}"/>
                <c:ext xmlns:c16="http://schemas.microsoft.com/office/drawing/2014/chart" uri="{C3380CC4-5D6E-409C-BE32-E72D297353CC}">
                  <c16:uniqueId val="{0000000A-1ECB-4FC9-BA14-F0F4150B1399}"/>
                </c:ext>
              </c:extLst>
            </c:dLbl>
            <c:dLbl>
              <c:idx val="1"/>
              <c:tx>
                <c:strRef>
                  <c:f>'Annual Report'!$G$697</c:f>
                  <c:strCache>
                    <c:ptCount val="1"/>
                    <c:pt idx="0">
                      <c:v>0</c:v>
                    </c:pt>
                  </c:strCache>
                </c:strRef>
              </c:tx>
              <c:spPr>
                <a:noFill/>
                <a:ln>
                  <a:noFill/>
                </a:ln>
                <a:effectLst/>
              </c:spPr>
              <c:txPr>
                <a:bodyPr wrap="square" lIns="38100" tIns="19050" rIns="38100" bIns="19050" anchor="ctr">
                  <a:spAutoFit/>
                </a:bodyPr>
                <a:lstStyle/>
                <a:p>
                  <a:pPr>
                    <a:defRPr sz="1600" b="1">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extLst>
                <c:ext xmlns:c15="http://schemas.microsoft.com/office/drawing/2012/chart" uri="{CE6537A1-D6FC-4f65-9D91-7224C49458BB}">
                  <c15:dlblFieldTable>
                    <c15:dlblFTEntry>
                      <c15:txfldGUID>{932D51CC-8E6C-4108-B8F8-8A1D62537F83}</c15:txfldGUID>
                      <c15:f>'Annual Report'!$G$697</c15:f>
                      <c15:dlblFieldTableCache>
                        <c:ptCount val="1"/>
                        <c:pt idx="0">
                          <c:v>0</c:v>
                        </c:pt>
                      </c15:dlblFieldTableCache>
                    </c15:dlblFTEntry>
                  </c15:dlblFieldTable>
                  <c15:showDataLabelsRange val="0"/>
                </c:ext>
                <c:ext xmlns:c16="http://schemas.microsoft.com/office/drawing/2014/chart" uri="{C3380CC4-5D6E-409C-BE32-E72D297353CC}">
                  <c16:uniqueId val="{0000000C-1ECB-4FC9-BA14-F0F4150B1399}"/>
                </c:ext>
              </c:extLst>
            </c:dLbl>
            <c:dLbl>
              <c:idx val="2"/>
              <c:delete val="1"/>
              <c:extLst>
                <c:ext xmlns:c15="http://schemas.microsoft.com/office/drawing/2012/chart" uri="{CE6537A1-D6FC-4f65-9D91-7224C49458BB}"/>
                <c:ext xmlns:c16="http://schemas.microsoft.com/office/drawing/2014/chart" uri="{C3380CC4-5D6E-409C-BE32-E72D297353CC}">
                  <c16:uniqueId val="{0000000E-1ECB-4FC9-BA14-F0F4150B1399}"/>
                </c:ext>
              </c:extLst>
            </c:dLbl>
            <c:spPr>
              <a:noFill/>
              <a:ln>
                <a:noFill/>
              </a:ln>
              <a:effectLst/>
            </c:spPr>
            <c:txPr>
              <a:bodyPr wrap="square" lIns="38100" tIns="19050" rIns="38100" bIns="19050" anchor="ctr">
                <a:spAutoFit/>
              </a:bodyPr>
              <a:lstStyle/>
              <a:p>
                <a:pPr>
                  <a:defRPr>
                    <a:latin typeface="Arial" panose="020B0604020202020204" pitchFamily="34" charset="0"/>
                    <a:cs typeface="Arial" panose="020B0604020202020204" pitchFamily="34" charset="0"/>
                  </a:defRPr>
                </a:pPr>
                <a:endParaRPr lang="en-NA"/>
              </a:p>
            </c:txPr>
            <c:showLegendKey val="0"/>
            <c:showVal val="1"/>
            <c:showCatName val="0"/>
            <c:showSerName val="0"/>
            <c:showPercent val="0"/>
            <c:showBubbleSize val="0"/>
            <c:showLeaderLines val="1"/>
            <c:extLst>
              <c:ext xmlns:c15="http://schemas.microsoft.com/office/drawing/2012/chart" uri="{CE6537A1-D6FC-4f65-9D91-7224C49458BB}"/>
            </c:extLst>
          </c:dLbls>
          <c:val>
            <c:numRef>
              <c:f>'Annual Report'!$G$697:$G$699</c:f>
              <c:numCache>
                <c:formatCode>General</c:formatCode>
                <c:ptCount val="3"/>
                <c:pt idx="0" formatCode="0">
                  <c:v>0</c:v>
                </c:pt>
                <c:pt idx="1">
                  <c:v>1</c:v>
                </c:pt>
                <c:pt idx="2" formatCode="0.0">
                  <c:v>199</c:v>
                </c:pt>
              </c:numCache>
            </c:numRef>
          </c:val>
          <c:extLst>
            <c:ext xmlns:c16="http://schemas.microsoft.com/office/drawing/2014/chart" uri="{C3380CC4-5D6E-409C-BE32-E72D297353CC}">
              <c16:uniqueId val="{0000000F-1ECB-4FC9-BA14-F0F4150B1399}"/>
            </c:ext>
          </c:extLst>
        </c:ser>
        <c:dLbls>
          <c:showLegendKey val="0"/>
          <c:showVal val="0"/>
          <c:showCatName val="0"/>
          <c:showSerName val="0"/>
          <c:showPercent val="0"/>
          <c:showBubbleSize val="0"/>
          <c:showLeaderLines val="1"/>
        </c:dLbls>
        <c:firstSliceAng val="270"/>
      </c:pieChart>
    </c:plotArea>
    <c:plotVisOnly val="1"/>
    <c:dispBlanksAs val="gap"/>
    <c:showDLblsOverMax val="0"/>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End of Year Performance</a:t>
            </a:r>
            <a:r>
              <a:rPr lang="en-US" b="1" baseline="0"/>
              <a:t> vs </a:t>
            </a:r>
            <a:r>
              <a:rPr lang="en-US" b="1"/>
              <a:t>Quarterly</a:t>
            </a:r>
            <a:r>
              <a:rPr lang="en-US" b="1" baseline="0"/>
              <a:t> Progress </a:t>
            </a:r>
            <a:endParaRPr lang="en-US" b="1"/>
          </a:p>
        </c:rich>
      </c:tx>
      <c:layout>
        <c:manualLayout>
          <c:xMode val="edge"/>
          <c:yMode val="edge"/>
          <c:x val="0.13051534220872996"/>
          <c:y val="1.388888888888888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A"/>
        </a:p>
      </c:txPr>
    </c:title>
    <c:autoTitleDeleted val="0"/>
    <c:plotArea>
      <c:layout/>
      <c:barChart>
        <c:barDir val="col"/>
        <c:grouping val="clustered"/>
        <c:varyColors val="0"/>
        <c:ser>
          <c:idx val="0"/>
          <c:order val="0"/>
          <c:tx>
            <c:strRef>
              <c:f>'Annual Report'!$A$706</c:f>
              <c:strCache>
                <c:ptCount val="1"/>
                <c:pt idx="0">
                  <c:v>Average % Progress</c:v>
                </c:pt>
              </c:strCache>
            </c:strRef>
          </c:tx>
          <c:spPr>
            <a:solidFill>
              <a:schemeClr val="accent1"/>
            </a:solidFill>
            <a:ln>
              <a:noFill/>
            </a:ln>
            <a:effectLst/>
          </c:spPr>
          <c:invertIfNegative val="0"/>
          <c:dPt>
            <c:idx val="4"/>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1-DF0C-4F7A-8090-90B139C2E38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'Annual Report'!$B$705:$G$705</c15:sqref>
                  </c15:fullRef>
                </c:ext>
              </c:extLst>
              <c:f>('Annual Report'!$B$705:$C$705,'Annual Report'!$E$705:$G$705)</c:f>
              <c:strCache>
                <c:ptCount val="5"/>
                <c:pt idx="0">
                  <c:v>Q1</c:v>
                </c:pt>
                <c:pt idx="1">
                  <c:v>Q2</c:v>
                </c:pt>
                <c:pt idx="2">
                  <c:v>Q3</c:v>
                </c:pt>
                <c:pt idx="3">
                  <c:v>Q4</c:v>
                </c:pt>
                <c:pt idx="4">
                  <c:v>End of Year Performance</c:v>
                </c:pt>
              </c:strCache>
            </c:strRef>
          </c:cat>
          <c:val>
            <c:numRef>
              <c:extLst>
                <c:ext xmlns:c15="http://schemas.microsoft.com/office/drawing/2012/chart" uri="{02D57815-91ED-43cb-92C2-25804820EDAC}">
                  <c15:fullRef>
                    <c15:sqref>'Annual Report'!$B$706:$G$706</c15:sqref>
                  </c15:fullRef>
                </c:ext>
              </c:extLst>
              <c:f>('Annual Report'!$B$706:$C$706,'Annual Report'!$E$706:$G$706)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B955-4740-8C0C-563759F22315}"/>
            </c:ext>
          </c:extLst>
        </c:ser>
        <c:dLbls>
          <c:showLegendKey val="0"/>
          <c:showVal val="0"/>
          <c:showCatName val="0"/>
          <c:showSerName val="0"/>
          <c:showPercent val="0"/>
          <c:showBubbleSize val="0"/>
        </c:dLbls>
        <c:gapWidth val="219"/>
        <c:axId val="478158768"/>
        <c:axId val="478160728"/>
      </c:barChart>
      <c:catAx>
        <c:axId val="47815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A"/>
          </a:p>
        </c:txPr>
        <c:crossAx val="478160728"/>
        <c:crosses val="autoZero"/>
        <c:auto val="1"/>
        <c:lblAlgn val="ctr"/>
        <c:lblOffset val="100"/>
        <c:noMultiLvlLbl val="0"/>
      </c:catAx>
      <c:valAx>
        <c:axId val="478160728"/>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A"/>
          </a:p>
        </c:txPr>
        <c:crossAx val="478158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NA"/>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71D6-4CCA-985A-4F7E7A3E6AAA}"/>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71D6-4CCA-985A-4F7E7A3E6AAA}"/>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71D6-4CCA-985A-4F7E7A3E6AAA}"/>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71D6-4CCA-985A-4F7E7A3E6AAA}"/>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71D6-4CCA-985A-4F7E7A3E6AAA}"/>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71D6-4CCA-985A-4F7E7A3E6AAA}"/>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71D6-4CCA-985A-4F7E7A3E6AAA}"/>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71D6-4CCA-985A-4F7E7A3E6AAA}"/>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71D6-4CCA-985A-4F7E7A3E6AAA}"/>
              </c:ext>
            </c:extLst>
          </c:dPt>
          <c:dLbls>
            <c:dLbl>
              <c:idx val="0"/>
              <c:layout>
                <c:manualLayout>
                  <c:x val="8.0972963102642057E-2"/>
                  <c:y val="-0.115620286073498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1D6-4CCA-985A-4F7E7A3E6AAA}"/>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'Q1 Review'!$C$714:$D$714</c:f>
              <c:strCache>
                <c:ptCount val="2"/>
                <c:pt idx="0">
                  <c:v>% Balance</c:v>
                </c:pt>
                <c:pt idx="1">
                  <c:v>% Execution Rate (Q1)</c:v>
                </c:pt>
              </c:strCache>
            </c:strRef>
          </c:cat>
          <c:val>
            <c:numRef>
              <c:f>'Q1 Review'!$C$715:$D$715</c:f>
              <c:numCache>
                <c:formatCode>0%</c:formatCode>
                <c:ptCount val="2"/>
                <c:pt idx="0">
                  <c:v>1</c:v>
                </c:pt>
                <c:pt idx="1">
                  <c:v>0</c:v>
                </c:pt>
              </c:numCache>
            </c:numRef>
          </c:val>
          <c:extLst>
            <c:ext xmlns:c16="http://schemas.microsoft.com/office/drawing/2014/chart" uri="{C3380CC4-5D6E-409C-BE32-E72D297353CC}">
              <c16:uniqueId val="{00000012-71D6-4CCA-985A-4F7E7A3E6AAA}"/>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40"/>
      <c:rotY val="20"/>
      <c:depthPercent val="100"/>
      <c:rAngAx val="0"/>
      <c:perspective val="7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5103362294749256E-2"/>
          <c:y val="0.1093865679737494"/>
          <c:w val="0.90163316981845842"/>
          <c:h val="0.75790045855687693"/>
        </c:manualLayout>
      </c:layout>
      <c:pie3DChart>
        <c:varyColors val="1"/>
        <c:ser>
          <c:idx val="0"/>
          <c:order val="0"/>
          <c:dPt>
            <c:idx val="0"/>
            <c:bubble3D val="0"/>
            <c:spPr>
              <a:solidFill>
                <a:srgbClr val="FF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694-4795-A3D8-72B962624891}"/>
              </c:ext>
            </c:extLst>
          </c:dPt>
          <c:dPt>
            <c:idx val="1"/>
            <c:bubble3D val="0"/>
            <c:spPr>
              <a:solidFill>
                <a:srgbClr val="00B05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694-4795-A3D8-72B962624891}"/>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694-4795-A3D8-72B962624891}"/>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694-4795-A3D8-72B962624891}"/>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694-4795-A3D8-72B962624891}"/>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694-4795-A3D8-72B962624891}"/>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B694-4795-A3D8-72B962624891}"/>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B694-4795-A3D8-72B962624891}"/>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B694-4795-A3D8-72B962624891}"/>
              </c:ext>
            </c:extLst>
          </c:dPt>
          <c:dLbls>
            <c:dLbl>
              <c:idx val="0"/>
              <c:layout>
                <c:manualLayout>
                  <c:x val="8.0972963102642057E-2"/>
                  <c:y val="-0.11562028607349854"/>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694-4795-A3D8-72B962624891}"/>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NA"/>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'Annual Report'!$C$726:$D$726</c:f>
              <c:strCache>
                <c:ptCount val="2"/>
                <c:pt idx="0">
                  <c:v>% Balance (Annual)</c:v>
                </c:pt>
                <c:pt idx="1">
                  <c:v>% Execution Rate (Annual)</c:v>
                </c:pt>
              </c:strCache>
            </c:strRef>
          </c:cat>
          <c:val>
            <c:numRef>
              <c:f>'Annual Report'!$C$727:$D$727</c:f>
              <c:numCache>
                <c:formatCode>0%</c:formatCode>
                <c:ptCount val="2"/>
                <c:pt idx="0">
                  <c:v>1</c:v>
                </c:pt>
                <c:pt idx="1">
                  <c:v>0</c:v>
                </c:pt>
              </c:numCache>
            </c:numRef>
          </c:val>
          <c:extLst>
            <c:ext xmlns:c16="http://schemas.microsoft.com/office/drawing/2014/chart" uri="{C3380CC4-5D6E-409C-BE32-E72D297353CC}">
              <c16:uniqueId val="{00000012-B694-4795-A3D8-72B962624891}"/>
            </c:ext>
          </c:extLst>
        </c:ser>
        <c:dLbls>
          <c:showLegendKey val="0"/>
          <c:showVal val="0"/>
          <c:showCatName val="0"/>
          <c:showSerName val="0"/>
          <c:showPercent val="0"/>
          <c:showBubbleSize val="0"/>
          <c:showLeaderLines val="1"/>
        </c:dLbls>
      </c:pie3DChart>
      <c:spPr>
        <a:noFill/>
        <a:ln>
          <a:noFill/>
        </a:ln>
        <a:effectLst>
          <a:softEdge rad="0"/>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NA"/>
        </a:p>
      </c:txPr>
    </c:legend>
    <c:plotVisOnly val="1"/>
    <c:dispBlanksAs val="gap"/>
    <c:showDLblsOverMax val="0"/>
  </c:chart>
  <c:spPr>
    <a:noFill/>
    <a:ln w="9525" cap="flat" cmpd="sng" algn="ctr">
      <a:noFill/>
      <a:round/>
    </a:ln>
    <a:effectLst/>
  </c:spPr>
  <c:txPr>
    <a:bodyPr/>
    <a:lstStyle/>
    <a:p>
      <a:pPr>
        <a:defRPr/>
      </a:pPr>
      <a:endParaRPr lang="en-N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7.png"/><Relationship Id="rId4"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image" Target="../media/image7.png"/><Relationship Id="rId4"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image" Target="../media/image7.png"/><Relationship Id="rId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jpe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0</xdr:col>
      <xdr:colOff>222885</xdr:colOff>
      <xdr:row>0</xdr:row>
      <xdr:rowOff>16510</xdr:rowOff>
    </xdr:from>
    <xdr:to>
      <xdr:col>0</xdr:col>
      <xdr:colOff>885825</xdr:colOff>
      <xdr:row>0</xdr:row>
      <xdr:rowOff>819150</xdr:rowOff>
    </xdr:to>
    <xdr:pic>
      <xdr:nvPicPr>
        <xdr:cNvPr id="22" name="Picture 21" descr="Coat of Arms.jpg">
          <a:extLst>
            <a:ext uri="{FF2B5EF4-FFF2-40B4-BE49-F238E27FC236}">
              <a16:creationId xmlns:a16="http://schemas.microsoft.com/office/drawing/2014/main" id="{00000000-0008-0000-0000-000016000000}"/>
            </a:ext>
          </a:extLst>
        </xdr:cNvPr>
        <xdr:cNvPicPr/>
      </xdr:nvPicPr>
      <xdr:blipFill>
        <a:blip xmlns:r="http://schemas.openxmlformats.org/officeDocument/2006/relationships" r:embed="rId1" cstate="print"/>
        <a:stretch>
          <a:fillRect/>
        </a:stretch>
      </xdr:blipFill>
      <xdr:spPr>
        <a:xfrm>
          <a:off x="222885" y="16510"/>
          <a:ext cx="662940" cy="802640"/>
        </a:xfrm>
        <a:prstGeom prst="rect">
          <a:avLst/>
        </a:prstGeom>
      </xdr:spPr>
    </xdr:pic>
    <xdr:clientData/>
  </xdr:twoCellAnchor>
  <xdr:twoCellAnchor>
    <xdr:from>
      <xdr:col>0</xdr:col>
      <xdr:colOff>28575</xdr:colOff>
      <xdr:row>2</xdr:row>
      <xdr:rowOff>28576</xdr:rowOff>
    </xdr:from>
    <xdr:to>
      <xdr:col>8</xdr:col>
      <xdr:colOff>133350</xdr:colOff>
      <xdr:row>17</xdr:row>
      <xdr:rowOff>57150</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28575" y="1621156"/>
          <a:ext cx="8303895" cy="2855594"/>
          <a:chOff x="28575" y="1657350"/>
          <a:chExt cx="8067675" cy="2971800"/>
        </a:xfrm>
      </xdr:grpSpPr>
      <xdr:pic>
        <xdr:nvPicPr>
          <xdr:cNvPr id="24" name="Picture 23">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 y="2428362"/>
            <a:ext cx="2847975" cy="214363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5" name="Picture 24">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1714501"/>
            <a:ext cx="7639050" cy="29049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47625" y="2047875"/>
            <a:ext cx="6057900" cy="333375"/>
          </a:xfrm>
          <a:prstGeom prst="rect">
            <a:avLst/>
          </a:prstGeom>
          <a:ln>
            <a:solidFill>
              <a:schemeClr val="bg1">
                <a:lumMod val="50000"/>
              </a:schemeClr>
            </a:solidFill>
          </a:ln>
        </xdr:spPr>
      </xdr:pic>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4753175" y="2876549"/>
            <a:ext cx="3343075" cy="1590675"/>
          </a:xfrm>
          <a:prstGeom prst="rect">
            <a:avLst/>
          </a:prstGeom>
        </xdr:spPr>
      </xdr:pic>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a:stretch/>
        </xdr:blipFill>
        <xdr:spPr>
          <a:xfrm>
            <a:off x="3952875" y="2514600"/>
            <a:ext cx="4086225" cy="274353"/>
          </a:xfrm>
          <a:prstGeom prst="rect">
            <a:avLst/>
          </a:prstGeom>
        </xdr:spPr>
      </xdr:pic>
      <xdr:sp macro="" textlink="">
        <xdr:nvSpPr>
          <xdr:cNvPr id="29" name="Oval 28">
            <a:extLst>
              <a:ext uri="{FF2B5EF4-FFF2-40B4-BE49-F238E27FC236}">
                <a16:creationId xmlns:a16="http://schemas.microsoft.com/office/drawing/2014/main" id="{00000000-0008-0000-0000-00001D000000}"/>
              </a:ext>
            </a:extLst>
          </xdr:cNvPr>
          <xdr:cNvSpPr/>
        </xdr:nvSpPr>
        <xdr:spPr>
          <a:xfrm>
            <a:off x="4600575" y="2009775"/>
            <a:ext cx="1400175" cy="409575"/>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000-00001E000000}"/>
              </a:ext>
            </a:extLst>
          </xdr:cNvPr>
          <xdr:cNvSpPr/>
        </xdr:nvSpPr>
        <xdr:spPr>
          <a:xfrm>
            <a:off x="6429375" y="1657350"/>
            <a:ext cx="1400175" cy="409575"/>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000-00001F000000}"/>
              </a:ext>
            </a:extLst>
          </xdr:cNvPr>
          <xdr:cNvSpPr/>
        </xdr:nvSpPr>
        <xdr:spPr>
          <a:xfrm>
            <a:off x="6591300" y="2428875"/>
            <a:ext cx="1400175" cy="409575"/>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000-000020000000}"/>
              </a:ext>
            </a:extLst>
          </xdr:cNvPr>
          <xdr:cNvSpPr/>
        </xdr:nvSpPr>
        <xdr:spPr>
          <a:xfrm>
            <a:off x="6648450" y="4067175"/>
            <a:ext cx="838200" cy="409575"/>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000-000021000000}"/>
              </a:ext>
            </a:extLst>
          </xdr:cNvPr>
          <xdr:cNvSpPr/>
        </xdr:nvSpPr>
        <xdr:spPr>
          <a:xfrm>
            <a:off x="1209675" y="4248150"/>
            <a:ext cx="876300" cy="352425"/>
          </a:xfrm>
          <a:prstGeom prst="ellipse">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34" name="Group 33">
            <a:extLst>
              <a:ext uri="{FF2B5EF4-FFF2-40B4-BE49-F238E27FC236}">
                <a16:creationId xmlns:a16="http://schemas.microsoft.com/office/drawing/2014/main" id="{00000000-0008-0000-0000-000022000000}"/>
              </a:ext>
            </a:extLst>
          </xdr:cNvPr>
          <xdr:cNvGrpSpPr/>
        </xdr:nvGrpSpPr>
        <xdr:grpSpPr>
          <a:xfrm>
            <a:off x="2933701" y="2847975"/>
            <a:ext cx="1828800" cy="1781175"/>
            <a:chOff x="9001126" y="1628775"/>
            <a:chExt cx="1828800" cy="1781175"/>
          </a:xfrm>
        </xdr:grpSpPr>
        <xdr:sp macro="" textlink="">
          <xdr:nvSpPr>
            <xdr:cNvPr id="40" name="12-Point Star 39">
              <a:extLst>
                <a:ext uri="{FF2B5EF4-FFF2-40B4-BE49-F238E27FC236}">
                  <a16:creationId xmlns:a16="http://schemas.microsoft.com/office/drawing/2014/main" id="{00000000-0008-0000-0000-000028000000}"/>
                </a:ext>
              </a:extLst>
            </xdr:cNvPr>
            <xdr:cNvSpPr/>
          </xdr:nvSpPr>
          <xdr:spPr>
            <a:xfrm>
              <a:off x="9001126" y="1628775"/>
              <a:ext cx="1828800" cy="1781175"/>
            </a:xfrm>
            <a:prstGeom prst="star12">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100" b="1">
                <a:effectLst/>
              </a:endParaRPr>
            </a:p>
          </xdr:txBody>
        </xdr:sp>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9277350" y="1943101"/>
              <a:ext cx="1314450" cy="1114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0">
                  <a:solidFill>
                    <a:schemeClr val="bg1"/>
                  </a:solidFill>
                </a:rPr>
                <a:t>Depending on your version of</a:t>
              </a:r>
              <a:r>
                <a:rPr lang="en-GB" sz="1200" b="0" baseline="0">
                  <a:solidFill>
                    <a:schemeClr val="bg1"/>
                  </a:solidFill>
                </a:rPr>
                <a:t> Excel</a:t>
              </a:r>
              <a:r>
                <a:rPr lang="en-GB" sz="1200" b="1" baseline="0">
                  <a:solidFill>
                    <a:schemeClr val="bg1"/>
                  </a:solidFill>
                </a:rPr>
                <a:t>, e</a:t>
              </a:r>
              <a:r>
                <a:rPr lang="en-GB" sz="1200" b="1">
                  <a:solidFill>
                    <a:schemeClr val="bg1"/>
                  </a:solidFill>
                </a:rPr>
                <a:t>nable Macros</a:t>
              </a:r>
              <a:r>
                <a:rPr lang="en-GB" sz="1200" b="1" baseline="0">
                  <a:solidFill>
                    <a:schemeClr val="bg1"/>
                  </a:solidFill>
                </a:rPr>
                <a:t> </a:t>
              </a:r>
              <a:r>
                <a:rPr lang="en-GB" sz="1200" b="1">
                  <a:solidFill>
                    <a:schemeClr val="bg1"/>
                  </a:solidFill>
                </a:rPr>
                <a:t>to open</a:t>
              </a:r>
              <a:r>
                <a:rPr lang="en-GB" sz="1200" b="1" baseline="0">
                  <a:solidFill>
                    <a:schemeClr val="bg1"/>
                  </a:solidFill>
                </a:rPr>
                <a:t> the PA Template</a:t>
              </a:r>
              <a:endParaRPr lang="en-GB" sz="1200" b="1">
                <a:solidFill>
                  <a:schemeClr val="bg1"/>
                </a:solidFill>
              </a:endParaRPr>
            </a:p>
          </xdr:txBody>
        </xdr:sp>
      </xdr:grpSp>
      <xdr:cxnSp macro="">
        <xdr:nvCxnSpPr>
          <xdr:cNvPr id="35" name="Straight Arrow Connector 34">
            <a:extLst>
              <a:ext uri="{FF2B5EF4-FFF2-40B4-BE49-F238E27FC236}">
                <a16:creationId xmlns:a16="http://schemas.microsoft.com/office/drawing/2014/main" id="{00000000-0008-0000-0000-000023000000}"/>
              </a:ext>
            </a:extLst>
          </xdr:cNvPr>
          <xdr:cNvCxnSpPr/>
        </xdr:nvCxnSpPr>
        <xdr:spPr>
          <a:xfrm flipV="1">
            <a:off x="4391025" y="2095500"/>
            <a:ext cx="2343150" cy="11906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00000000-0008-0000-0000-000024000000}"/>
              </a:ext>
            </a:extLst>
          </xdr:cNvPr>
          <xdr:cNvCxnSpPr/>
        </xdr:nvCxnSpPr>
        <xdr:spPr>
          <a:xfrm flipV="1">
            <a:off x="4505325" y="2762250"/>
            <a:ext cx="2114550" cy="79057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7" name="Straight Arrow Connector 36">
            <a:extLst>
              <a:ext uri="{FF2B5EF4-FFF2-40B4-BE49-F238E27FC236}">
                <a16:creationId xmlns:a16="http://schemas.microsoft.com/office/drawing/2014/main" id="{00000000-0008-0000-0000-000025000000}"/>
              </a:ext>
            </a:extLst>
          </xdr:cNvPr>
          <xdr:cNvCxnSpPr/>
        </xdr:nvCxnSpPr>
        <xdr:spPr>
          <a:xfrm>
            <a:off x="4419600" y="4029075"/>
            <a:ext cx="2181225" cy="21907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8" name="Straight Arrow Connector 37">
            <a:extLst>
              <a:ext uri="{FF2B5EF4-FFF2-40B4-BE49-F238E27FC236}">
                <a16:creationId xmlns:a16="http://schemas.microsoft.com/office/drawing/2014/main" id="{00000000-0008-0000-0000-000026000000}"/>
              </a:ext>
            </a:extLst>
          </xdr:cNvPr>
          <xdr:cNvCxnSpPr/>
        </xdr:nvCxnSpPr>
        <xdr:spPr>
          <a:xfrm flipV="1">
            <a:off x="4248150" y="2419350"/>
            <a:ext cx="600075" cy="7334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9" name="Straight Arrow Connector 38">
            <a:extLst>
              <a:ext uri="{FF2B5EF4-FFF2-40B4-BE49-F238E27FC236}">
                <a16:creationId xmlns:a16="http://schemas.microsoft.com/office/drawing/2014/main" id="{00000000-0008-0000-0000-000027000000}"/>
              </a:ext>
            </a:extLst>
          </xdr:cNvPr>
          <xdr:cNvCxnSpPr/>
        </xdr:nvCxnSpPr>
        <xdr:spPr>
          <a:xfrm flipH="1">
            <a:off x="2000250" y="3857625"/>
            <a:ext cx="1304925" cy="42862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160020</xdr:colOff>
          <xdr:row>5</xdr:row>
          <xdr:rowOff>7620</xdr:rowOff>
        </xdr:from>
        <xdr:to>
          <xdr:col>11</xdr:col>
          <xdr:colOff>114300</xdr:colOff>
          <xdr:row>6</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5</xdr:row>
          <xdr:rowOff>0</xdr:rowOff>
        </xdr:from>
        <xdr:to>
          <xdr:col>12</xdr:col>
          <xdr:colOff>1173480</xdr:colOff>
          <xdr:row>6</xdr:row>
          <xdr:rowOff>144780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SHOW ALL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1219200</xdr:colOff>
          <xdr:row>4</xdr:row>
          <xdr:rowOff>190500</xdr:rowOff>
        </xdr:from>
        <xdr:to>
          <xdr:col>14</xdr:col>
          <xdr:colOff>251460</xdr:colOff>
          <xdr:row>6</xdr:row>
          <xdr:rowOff>137160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4</xdr:row>
          <xdr:rowOff>182880</xdr:rowOff>
        </xdr:from>
        <xdr:to>
          <xdr:col>16</xdr:col>
          <xdr:colOff>350520</xdr:colOff>
          <xdr:row>6</xdr:row>
          <xdr:rowOff>121920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editAs="oneCell">
    <xdr:from>
      <xdr:col>5</xdr:col>
      <xdr:colOff>609600</xdr:colOff>
      <xdr:row>0</xdr:row>
      <xdr:rowOff>0</xdr:rowOff>
    </xdr:from>
    <xdr:to>
      <xdr:col>9</xdr:col>
      <xdr:colOff>65558</xdr:colOff>
      <xdr:row>1</xdr:row>
      <xdr:rowOff>133350</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2917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66675</xdr:colOff>
      <xdr:row>696</xdr:row>
      <xdr:rowOff>62954</xdr:rowOff>
    </xdr:from>
    <xdr:to>
      <xdr:col>6</xdr:col>
      <xdr:colOff>261347</xdr:colOff>
      <xdr:row>716</xdr:row>
      <xdr:rowOff>5569</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6675" y="186646274"/>
          <a:ext cx="4720952" cy="4148855"/>
          <a:chOff x="662610" y="31001806"/>
          <a:chExt cx="4782212" cy="4332153"/>
        </a:xfrm>
      </xdr:grpSpPr>
      <xdr:grpSp>
        <xdr:nvGrpSpPr>
          <xdr:cNvPr id="5" name="Group 4">
            <a:extLst>
              <a:ext uri="{FF2B5EF4-FFF2-40B4-BE49-F238E27FC236}">
                <a16:creationId xmlns:a16="http://schemas.microsoft.com/office/drawing/2014/main" id="{00000000-0008-0000-0200-000005000000}"/>
              </a:ext>
            </a:extLst>
          </xdr:cNvPr>
          <xdr:cNvGrpSpPr/>
        </xdr:nvGrpSpPr>
        <xdr:grpSpPr>
          <a:xfrm>
            <a:off x="662610" y="31001806"/>
            <a:ext cx="4782212" cy="4332153"/>
            <a:chOff x="7931820" y="43707831"/>
            <a:chExt cx="6986861" cy="5200765"/>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7931820" y="43707831"/>
              <a:ext cx="6619233" cy="322163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8156063" y="43916329"/>
            <a:ext cx="6762618" cy="4992267"/>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1087677" y="31096227"/>
            <a:ext cx="3833289" cy="50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latin typeface="Arial" panose="020B0604020202020204" pitchFamily="34" charset="0"/>
                <a:cs typeface="Arial" panose="020B0604020202020204" pitchFamily="34" charset="0"/>
              </a:rPr>
              <a:t>Average</a:t>
            </a:r>
            <a:r>
              <a:rPr lang="en-US" sz="1050" b="1" baseline="0">
                <a:latin typeface="Arial" panose="020B0604020202020204" pitchFamily="34" charset="0"/>
                <a:cs typeface="Arial" panose="020B0604020202020204" pitchFamily="34" charset="0"/>
              </a:rPr>
              <a:t> Percentage Execution Progress for Q1</a:t>
            </a:r>
            <a:endParaRPr lang="en-US" sz="1050" b="1">
              <a:latin typeface="Arial" panose="020B0604020202020204" pitchFamily="34"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15</xdr:col>
          <xdr:colOff>60960</xdr:colOff>
          <xdr:row>5</xdr:row>
          <xdr:rowOff>76200</xdr:rowOff>
        </xdr:from>
        <xdr:to>
          <xdr:col>15</xdr:col>
          <xdr:colOff>906780</xdr:colOff>
          <xdr:row>6</xdr:row>
          <xdr:rowOff>312420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960120</xdr:colOff>
          <xdr:row>5</xdr:row>
          <xdr:rowOff>68580</xdr:rowOff>
        </xdr:from>
        <xdr:to>
          <xdr:col>16</xdr:col>
          <xdr:colOff>952500</xdr:colOff>
          <xdr:row>6</xdr:row>
          <xdr:rowOff>304800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xdr:from>
      <xdr:col>0</xdr:col>
      <xdr:colOff>85725</xdr:colOff>
      <xdr:row>716</xdr:row>
      <xdr:rowOff>66675</xdr:rowOff>
    </xdr:from>
    <xdr:to>
      <xdr:col>7</xdr:col>
      <xdr:colOff>179320</xdr:colOff>
      <xdr:row>730</xdr:row>
      <xdr:rowOff>155031</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85725" y="190856235"/>
          <a:ext cx="4993255" cy="2983956"/>
          <a:chOff x="5367130" y="31010087"/>
          <a:chExt cx="4530586" cy="2755356"/>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5367130" y="31010087"/>
            <a:ext cx="4530586" cy="2755356"/>
            <a:chOff x="5367130" y="31010087"/>
            <a:chExt cx="4530586" cy="2755356"/>
          </a:xfrm>
        </xdr:grpSpPr>
        <xdr:sp macro="" textlink="">
          <xdr:nvSpPr>
            <xdr:cNvPr id="19" name="Rectangle 18">
              <a:extLst>
                <a:ext uri="{FF2B5EF4-FFF2-40B4-BE49-F238E27FC236}">
                  <a16:creationId xmlns:a16="http://schemas.microsoft.com/office/drawing/2014/main" id="{00000000-0008-0000-0200-000013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Arial" panose="020B0604020202020204" pitchFamily="34" charset="0"/>
                <a:cs typeface="Arial" panose="020B0604020202020204" pitchFamily="34" charset="0"/>
              </a:rPr>
              <a:t>Budget Execution Rate </a:t>
            </a:r>
            <a:r>
              <a:rPr lang="en-US" sz="1000" b="1" baseline="0">
                <a:latin typeface="Arial" panose="020B0604020202020204" pitchFamily="34" charset="0"/>
                <a:cs typeface="Arial" panose="020B0604020202020204" pitchFamily="34" charset="0"/>
              </a:rPr>
              <a:t>by Q1</a:t>
            </a:r>
            <a:endParaRPr lang="en-US" sz="1000" b="1">
              <a:latin typeface="Arial" panose="020B0604020202020204" pitchFamily="34" charset="0"/>
              <a:cs typeface="Arial" panose="020B0604020202020204" pitchFamily="34" charset="0"/>
            </a:endParaRPr>
          </a:p>
        </xdr:txBody>
      </xdr:sp>
    </xdr:grpSp>
    <xdr:clientData/>
  </xdr:twoCellAnchor>
  <xdr:twoCellAnchor editAs="oneCell">
    <xdr:from>
      <xdr:col>5</xdr:col>
      <xdr:colOff>200025</xdr:colOff>
      <xdr:row>0</xdr:row>
      <xdr:rowOff>0</xdr:rowOff>
    </xdr:from>
    <xdr:to>
      <xdr:col>9</xdr:col>
      <xdr:colOff>135890</xdr:colOff>
      <xdr:row>1</xdr:row>
      <xdr:rowOff>142875</xdr:rowOff>
    </xdr:to>
    <xdr:pic>
      <xdr:nvPicPr>
        <xdr:cNvPr id="21" name="Picture 20">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39102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694</xdr:row>
      <xdr:rowOff>62948</xdr:rowOff>
    </xdr:from>
    <xdr:to>
      <xdr:col>6</xdr:col>
      <xdr:colOff>280396</xdr:colOff>
      <xdr:row>709</xdr:row>
      <xdr:rowOff>99068</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66675" y="179773028"/>
          <a:ext cx="4800961" cy="4379520"/>
          <a:chOff x="662610" y="31001802"/>
          <a:chExt cx="4802286" cy="4595282"/>
        </a:xfrm>
      </xdr:grpSpPr>
      <xdr:grpSp>
        <xdr:nvGrpSpPr>
          <xdr:cNvPr id="4" name="Group 3">
            <a:extLst>
              <a:ext uri="{FF2B5EF4-FFF2-40B4-BE49-F238E27FC236}">
                <a16:creationId xmlns:a16="http://schemas.microsoft.com/office/drawing/2014/main" id="{00000000-0008-0000-0300-000004000000}"/>
              </a:ext>
            </a:extLst>
          </xdr:cNvPr>
          <xdr:cNvGrpSpPr/>
        </xdr:nvGrpSpPr>
        <xdr:grpSpPr>
          <a:xfrm>
            <a:off x="662610" y="31001802"/>
            <a:ext cx="4802286" cy="4595282"/>
            <a:chOff x="7931820" y="43707831"/>
            <a:chExt cx="7016190" cy="5516653"/>
          </a:xfrm>
        </xdr:grpSpPr>
        <xdr:sp macro="" textlink="">
          <xdr:nvSpPr>
            <xdr:cNvPr id="6" name="Rectangle 5">
              <a:extLst>
                <a:ext uri="{FF2B5EF4-FFF2-40B4-BE49-F238E27FC236}">
                  <a16:creationId xmlns:a16="http://schemas.microsoft.com/office/drawing/2014/main" id="{00000000-0008-0000-0300-000006000000}"/>
                </a:ext>
              </a:extLst>
            </xdr:cNvPr>
            <xdr:cNvSpPr/>
          </xdr:nvSpPr>
          <xdr:spPr>
            <a:xfrm>
              <a:off x="7931820" y="43707831"/>
              <a:ext cx="6619233" cy="322163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8185393" y="44232217"/>
            <a:ext cx="6762617" cy="4992267"/>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169779" y="31096227"/>
            <a:ext cx="3757604" cy="508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latin typeface="Arial" panose="020B0604020202020204" pitchFamily="34" charset="0"/>
                <a:cs typeface="Arial" panose="020B0604020202020204" pitchFamily="34" charset="0"/>
              </a:rPr>
              <a:t>Average</a:t>
            </a:r>
            <a:r>
              <a:rPr lang="en-US" sz="1050" b="1" baseline="0">
                <a:latin typeface="Arial" panose="020B0604020202020204" pitchFamily="34" charset="0"/>
                <a:cs typeface="Arial" panose="020B0604020202020204" pitchFamily="34" charset="0"/>
              </a:rPr>
              <a:t> Percentage Execution Progress for Q2</a:t>
            </a:r>
            <a:endParaRPr lang="en-US" sz="1050" b="1">
              <a:latin typeface="Arial" panose="020B0604020202020204" pitchFamily="34" charset="0"/>
              <a:cs typeface="Arial" panose="020B0604020202020204" pitchFamily="34" charset="0"/>
            </a:endParaRPr>
          </a:p>
        </xdr:txBody>
      </xdr:sp>
    </xdr:grpSp>
    <xdr:clientData/>
  </xdr:twoCellAnchor>
  <xdr:twoCellAnchor>
    <xdr:from>
      <xdr:col>0</xdr:col>
      <xdr:colOff>209550</xdr:colOff>
      <xdr:row>706</xdr:row>
      <xdr:rowOff>100012</xdr:rowOff>
    </xdr:from>
    <xdr:to>
      <xdr:col>6</xdr:col>
      <xdr:colOff>304800</xdr:colOff>
      <xdr:row>720</xdr:row>
      <xdr:rowOff>176212</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15</xdr:col>
          <xdr:colOff>68580</xdr:colOff>
          <xdr:row>5</xdr:row>
          <xdr:rowOff>30480</xdr:rowOff>
        </xdr:from>
        <xdr:to>
          <xdr:col>15</xdr:col>
          <xdr:colOff>914400</xdr:colOff>
          <xdr:row>6</xdr:row>
          <xdr:rowOff>175260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975360</xdr:colOff>
          <xdr:row>5</xdr:row>
          <xdr:rowOff>22860</xdr:rowOff>
        </xdr:from>
        <xdr:to>
          <xdr:col>16</xdr:col>
          <xdr:colOff>960120</xdr:colOff>
          <xdr:row>6</xdr:row>
          <xdr:rowOff>160020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xdr:from>
      <xdr:col>0</xdr:col>
      <xdr:colOff>85725</xdr:colOff>
      <xdr:row>728</xdr:row>
      <xdr:rowOff>66675</xdr:rowOff>
    </xdr:from>
    <xdr:to>
      <xdr:col>7</xdr:col>
      <xdr:colOff>179320</xdr:colOff>
      <xdr:row>742</xdr:row>
      <xdr:rowOff>155031</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85725" y="188783595"/>
          <a:ext cx="5054215" cy="3197316"/>
          <a:chOff x="5367130" y="31010087"/>
          <a:chExt cx="4530586" cy="2755356"/>
        </a:xfrm>
      </xdr:grpSpPr>
      <xdr:grpSp>
        <xdr:nvGrpSpPr>
          <xdr:cNvPr id="17" name="Group 16">
            <a:extLst>
              <a:ext uri="{FF2B5EF4-FFF2-40B4-BE49-F238E27FC236}">
                <a16:creationId xmlns:a16="http://schemas.microsoft.com/office/drawing/2014/main" id="{00000000-0008-0000-0300-000011000000}"/>
              </a:ext>
            </a:extLst>
          </xdr:cNvPr>
          <xdr:cNvGrpSpPr/>
        </xdr:nvGrpSpPr>
        <xdr:grpSpPr>
          <a:xfrm>
            <a:off x="5367130" y="31010087"/>
            <a:ext cx="4530586" cy="2755356"/>
            <a:chOff x="5367130" y="31010087"/>
            <a:chExt cx="4530586" cy="2755356"/>
          </a:xfrm>
        </xdr:grpSpPr>
        <xdr:sp macro="" textlink="">
          <xdr:nvSpPr>
            <xdr:cNvPr id="19" name="Rectangle 18">
              <a:extLst>
                <a:ext uri="{FF2B5EF4-FFF2-40B4-BE49-F238E27FC236}">
                  <a16:creationId xmlns:a16="http://schemas.microsoft.com/office/drawing/2014/main" id="{00000000-0008-0000-0300-000013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0" name="Chart 19">
              <a:extLst>
                <a:ext uri="{FF2B5EF4-FFF2-40B4-BE49-F238E27FC236}">
                  <a16:creationId xmlns:a16="http://schemas.microsoft.com/office/drawing/2014/main" id="{00000000-0008-0000-0300-000014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5941943" y="31096227"/>
            <a:ext cx="3445565" cy="247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dk1"/>
                </a:solidFill>
                <a:effectLst/>
                <a:latin typeface="Arial" panose="020B0604020202020204" pitchFamily="34" charset="0"/>
                <a:ea typeface="+mn-ea"/>
                <a:cs typeface="Arial" panose="020B0604020202020204" pitchFamily="34" charset="0"/>
              </a:rPr>
              <a:t>Cumulative </a:t>
            </a:r>
            <a:r>
              <a:rPr lang="en-US" sz="1000" b="1">
                <a:latin typeface="Arial" panose="020B0604020202020204" pitchFamily="34" charset="0"/>
                <a:cs typeface="Arial" panose="020B0604020202020204" pitchFamily="34" charset="0"/>
              </a:rPr>
              <a:t>Overall Budget Execution Rate </a:t>
            </a:r>
            <a:r>
              <a:rPr lang="en-US" sz="1000" b="1" baseline="0">
                <a:latin typeface="Arial" panose="020B0604020202020204" pitchFamily="34" charset="0"/>
                <a:cs typeface="Arial" panose="020B0604020202020204" pitchFamily="34" charset="0"/>
              </a:rPr>
              <a:t>by Q2</a:t>
            </a:r>
            <a:endParaRPr lang="en-US" sz="1000" b="1">
              <a:latin typeface="Arial" panose="020B0604020202020204" pitchFamily="34" charset="0"/>
              <a:cs typeface="Arial" panose="020B0604020202020204" pitchFamily="34" charset="0"/>
            </a:endParaRPr>
          </a:p>
        </xdr:txBody>
      </xdr:sp>
    </xdr:grpSp>
    <xdr:clientData/>
  </xdr:twoCellAnchor>
  <xdr:twoCellAnchor editAs="oneCell">
    <xdr:from>
      <xdr:col>5</xdr:col>
      <xdr:colOff>180975</xdr:colOff>
      <xdr:row>0</xdr:row>
      <xdr:rowOff>0</xdr:rowOff>
    </xdr:from>
    <xdr:to>
      <xdr:col>8</xdr:col>
      <xdr:colOff>285115</xdr:colOff>
      <xdr:row>1</xdr:row>
      <xdr:rowOff>209550</xdr:rowOff>
    </xdr:to>
    <xdr:pic>
      <xdr:nvPicPr>
        <xdr:cNvPr id="21" name="Picture 20">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4817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66675</xdr:colOff>
      <xdr:row>694</xdr:row>
      <xdr:rowOff>62948</xdr:rowOff>
    </xdr:from>
    <xdr:to>
      <xdr:col>6</xdr:col>
      <xdr:colOff>280396</xdr:colOff>
      <xdr:row>709</xdr:row>
      <xdr:rowOff>99068</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675" y="168644665"/>
          <a:ext cx="4800098" cy="4169611"/>
          <a:chOff x="662610" y="31001802"/>
          <a:chExt cx="4802286" cy="4595282"/>
        </a:xfrm>
      </xdr:grpSpPr>
      <xdr:grpSp>
        <xdr:nvGrpSpPr>
          <xdr:cNvPr id="4" name="Group 3">
            <a:extLst>
              <a:ext uri="{FF2B5EF4-FFF2-40B4-BE49-F238E27FC236}">
                <a16:creationId xmlns:a16="http://schemas.microsoft.com/office/drawing/2014/main" id="{00000000-0008-0000-0400-000004000000}"/>
              </a:ext>
            </a:extLst>
          </xdr:cNvPr>
          <xdr:cNvGrpSpPr/>
        </xdr:nvGrpSpPr>
        <xdr:grpSpPr>
          <a:xfrm>
            <a:off x="662610" y="31001802"/>
            <a:ext cx="4802286" cy="4595282"/>
            <a:chOff x="7931820" y="43707831"/>
            <a:chExt cx="7016190" cy="5516653"/>
          </a:xfrm>
        </xdr:grpSpPr>
        <xdr:sp macro="" textlink="">
          <xdr:nvSpPr>
            <xdr:cNvPr id="6" name="Rectangle 5">
              <a:extLst>
                <a:ext uri="{FF2B5EF4-FFF2-40B4-BE49-F238E27FC236}">
                  <a16:creationId xmlns:a16="http://schemas.microsoft.com/office/drawing/2014/main" id="{00000000-0008-0000-0400-000006000000}"/>
                </a:ext>
              </a:extLst>
            </xdr:cNvPr>
            <xdr:cNvSpPr/>
          </xdr:nvSpPr>
          <xdr:spPr>
            <a:xfrm>
              <a:off x="7931820" y="43707831"/>
              <a:ext cx="6619233" cy="322163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8185393" y="44232217"/>
            <a:ext cx="6762617" cy="4992267"/>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54283" y="31096227"/>
            <a:ext cx="3760064" cy="353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latin typeface="Arial" panose="020B0604020202020204" pitchFamily="34" charset="0"/>
                <a:cs typeface="Arial" panose="020B0604020202020204" pitchFamily="34" charset="0"/>
              </a:rPr>
              <a:t>Average</a:t>
            </a:r>
            <a:r>
              <a:rPr lang="en-US" sz="1000" b="1" baseline="0">
                <a:latin typeface="Arial" panose="020B0604020202020204" pitchFamily="34" charset="0"/>
                <a:cs typeface="Arial" panose="020B0604020202020204" pitchFamily="34" charset="0"/>
              </a:rPr>
              <a:t> Percentage Execution Progress for Q3</a:t>
            </a:r>
            <a:endParaRPr lang="en-US" sz="1000" b="1">
              <a:latin typeface="Arial" panose="020B0604020202020204" pitchFamily="34" charset="0"/>
              <a:cs typeface="Arial" panose="020B0604020202020204" pitchFamily="34" charset="0"/>
            </a:endParaRPr>
          </a:p>
        </xdr:txBody>
      </xdr:sp>
    </xdr:grpSp>
    <xdr:clientData/>
  </xdr:twoCellAnchor>
  <xdr:twoCellAnchor>
    <xdr:from>
      <xdr:col>0</xdr:col>
      <xdr:colOff>209550</xdr:colOff>
      <xdr:row>706</xdr:row>
      <xdr:rowOff>100012</xdr:rowOff>
    </xdr:from>
    <xdr:to>
      <xdr:col>6</xdr:col>
      <xdr:colOff>304800</xdr:colOff>
      <xdr:row>720</xdr:row>
      <xdr:rowOff>176212</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15</xdr:col>
          <xdr:colOff>45720</xdr:colOff>
          <xdr:row>5</xdr:row>
          <xdr:rowOff>68580</xdr:rowOff>
        </xdr:from>
        <xdr:to>
          <xdr:col>15</xdr:col>
          <xdr:colOff>899160</xdr:colOff>
          <xdr:row>6</xdr:row>
          <xdr:rowOff>213360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5</xdr:row>
          <xdr:rowOff>45720</xdr:rowOff>
        </xdr:from>
        <xdr:to>
          <xdr:col>16</xdr:col>
          <xdr:colOff>944880</xdr:colOff>
          <xdr:row>6</xdr:row>
          <xdr:rowOff>220980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xdr:from>
      <xdr:col>0</xdr:col>
      <xdr:colOff>85725</xdr:colOff>
      <xdr:row>728</xdr:row>
      <xdr:rowOff>66675</xdr:rowOff>
    </xdr:from>
    <xdr:to>
      <xdr:col>7</xdr:col>
      <xdr:colOff>179320</xdr:colOff>
      <xdr:row>742</xdr:row>
      <xdr:rowOff>155031</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85725" y="177087901"/>
          <a:ext cx="5053784" cy="2999772"/>
          <a:chOff x="5367130" y="31010087"/>
          <a:chExt cx="4530586" cy="2755356"/>
        </a:xfrm>
      </xdr:grpSpPr>
      <xdr:grpSp>
        <xdr:nvGrpSpPr>
          <xdr:cNvPr id="17" name="Group 16">
            <a:extLst>
              <a:ext uri="{FF2B5EF4-FFF2-40B4-BE49-F238E27FC236}">
                <a16:creationId xmlns:a16="http://schemas.microsoft.com/office/drawing/2014/main" id="{00000000-0008-0000-0400-000011000000}"/>
              </a:ext>
            </a:extLst>
          </xdr:cNvPr>
          <xdr:cNvGrpSpPr/>
        </xdr:nvGrpSpPr>
        <xdr:grpSpPr>
          <a:xfrm>
            <a:off x="5367130" y="31010087"/>
            <a:ext cx="4530586" cy="2755356"/>
            <a:chOff x="5367130" y="31010087"/>
            <a:chExt cx="4530586" cy="2755356"/>
          </a:xfrm>
        </xdr:grpSpPr>
        <xdr:sp macro="" textlink="">
          <xdr:nvSpPr>
            <xdr:cNvPr id="19" name="Rectangle 18">
              <a:extLst>
                <a:ext uri="{FF2B5EF4-FFF2-40B4-BE49-F238E27FC236}">
                  <a16:creationId xmlns:a16="http://schemas.microsoft.com/office/drawing/2014/main" id="{00000000-0008-0000-0400-000013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0" name="Chart 19">
              <a:extLst>
                <a:ext uri="{FF2B5EF4-FFF2-40B4-BE49-F238E27FC236}">
                  <a16:creationId xmlns:a16="http://schemas.microsoft.com/office/drawing/2014/main" id="{00000000-0008-0000-0400-000014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latin typeface="Arial" panose="020B0604020202020204" pitchFamily="34" charset="0"/>
                <a:cs typeface="Arial" panose="020B0604020202020204" pitchFamily="34" charset="0"/>
              </a:rPr>
              <a:t>Budget Execution Rate </a:t>
            </a:r>
            <a:r>
              <a:rPr lang="en-US" sz="1100" b="1" baseline="0">
                <a:latin typeface="Arial" panose="020B0604020202020204" pitchFamily="34" charset="0"/>
                <a:cs typeface="Arial" panose="020B0604020202020204" pitchFamily="34" charset="0"/>
              </a:rPr>
              <a:t>for Q1</a:t>
            </a:r>
            <a:endParaRPr lang="en-US" sz="1100" b="1">
              <a:latin typeface="Arial" panose="020B0604020202020204" pitchFamily="34" charset="0"/>
              <a:cs typeface="Arial" panose="020B0604020202020204" pitchFamily="34" charset="0"/>
            </a:endParaRPr>
          </a:p>
        </xdr:txBody>
      </xdr:sp>
    </xdr:grpSp>
    <xdr:clientData/>
  </xdr:twoCellAnchor>
  <xdr:twoCellAnchor>
    <xdr:from>
      <xdr:col>0</xdr:col>
      <xdr:colOff>85725</xdr:colOff>
      <xdr:row>728</xdr:row>
      <xdr:rowOff>66675</xdr:rowOff>
    </xdr:from>
    <xdr:to>
      <xdr:col>7</xdr:col>
      <xdr:colOff>179320</xdr:colOff>
      <xdr:row>742</xdr:row>
      <xdr:rowOff>155031</xdr:rowOff>
    </xdr:to>
    <xdr:grpSp>
      <xdr:nvGrpSpPr>
        <xdr:cNvPr id="21" name="Group 20">
          <a:extLst>
            <a:ext uri="{FF2B5EF4-FFF2-40B4-BE49-F238E27FC236}">
              <a16:creationId xmlns:a16="http://schemas.microsoft.com/office/drawing/2014/main" id="{00000000-0008-0000-0400-000015000000}"/>
            </a:ext>
          </a:extLst>
        </xdr:cNvPr>
        <xdr:cNvGrpSpPr/>
      </xdr:nvGrpSpPr>
      <xdr:grpSpPr>
        <a:xfrm>
          <a:off x="85725" y="177087901"/>
          <a:ext cx="5053784" cy="2999772"/>
          <a:chOff x="5367130" y="31010087"/>
          <a:chExt cx="4530586" cy="2755356"/>
        </a:xfrm>
      </xdr:grpSpPr>
      <xdr:grpSp>
        <xdr:nvGrpSpPr>
          <xdr:cNvPr id="22" name="Group 21">
            <a:extLst>
              <a:ext uri="{FF2B5EF4-FFF2-40B4-BE49-F238E27FC236}">
                <a16:creationId xmlns:a16="http://schemas.microsoft.com/office/drawing/2014/main" id="{00000000-0008-0000-0400-000016000000}"/>
              </a:ext>
            </a:extLst>
          </xdr:cNvPr>
          <xdr:cNvGrpSpPr/>
        </xdr:nvGrpSpPr>
        <xdr:grpSpPr>
          <a:xfrm>
            <a:off x="5367130" y="31010087"/>
            <a:ext cx="4530586" cy="2755356"/>
            <a:chOff x="5367130" y="31010087"/>
            <a:chExt cx="4530586" cy="2755356"/>
          </a:xfrm>
        </xdr:grpSpPr>
        <xdr:sp macro="" textlink="">
          <xdr:nvSpPr>
            <xdr:cNvPr id="24" name="Rectangle 23">
              <a:extLst>
                <a:ext uri="{FF2B5EF4-FFF2-40B4-BE49-F238E27FC236}">
                  <a16:creationId xmlns:a16="http://schemas.microsoft.com/office/drawing/2014/main" id="{00000000-0008-0000-0400-000018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5" name="Chart 24">
              <a:extLst>
                <a:ext uri="{FF2B5EF4-FFF2-40B4-BE49-F238E27FC236}">
                  <a16:creationId xmlns:a16="http://schemas.microsoft.com/office/drawing/2014/main" id="{00000000-0008-0000-0400-000019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23" name="TextBox 22">
            <a:extLst>
              <a:ext uri="{FF2B5EF4-FFF2-40B4-BE49-F238E27FC236}">
                <a16:creationId xmlns:a16="http://schemas.microsoft.com/office/drawing/2014/main" id="{00000000-0008-0000-0400-000017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latin typeface="Arial" panose="020B0604020202020204" pitchFamily="34" charset="0"/>
                <a:cs typeface="Arial" panose="020B0604020202020204" pitchFamily="34" charset="0"/>
              </a:rPr>
              <a:t>Cumulative Budget Execution Rate </a:t>
            </a:r>
            <a:r>
              <a:rPr lang="en-US" sz="1050" b="1" baseline="0">
                <a:latin typeface="Arial" panose="020B0604020202020204" pitchFamily="34" charset="0"/>
                <a:cs typeface="Arial" panose="020B0604020202020204" pitchFamily="34" charset="0"/>
              </a:rPr>
              <a:t>by Q3</a:t>
            </a:r>
            <a:endParaRPr lang="en-US" sz="1050" b="1">
              <a:latin typeface="Arial" panose="020B0604020202020204" pitchFamily="34" charset="0"/>
              <a:cs typeface="Arial" panose="020B0604020202020204" pitchFamily="34" charset="0"/>
            </a:endParaRPr>
          </a:p>
        </xdr:txBody>
      </xdr:sp>
    </xdr:grpSp>
    <xdr:clientData/>
  </xdr:twoCellAnchor>
  <xdr:twoCellAnchor editAs="oneCell">
    <xdr:from>
      <xdr:col>5</xdr:col>
      <xdr:colOff>85725</xdr:colOff>
      <xdr:row>0</xdr:row>
      <xdr:rowOff>0</xdr:rowOff>
    </xdr:from>
    <xdr:to>
      <xdr:col>8</xdr:col>
      <xdr:colOff>174566</xdr:colOff>
      <xdr:row>1</xdr:row>
      <xdr:rowOff>209550</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3387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694</xdr:row>
      <xdr:rowOff>62948</xdr:rowOff>
    </xdr:from>
    <xdr:to>
      <xdr:col>6</xdr:col>
      <xdr:colOff>280396</xdr:colOff>
      <xdr:row>709</xdr:row>
      <xdr:rowOff>99068</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66675" y="176237348"/>
          <a:ext cx="4869541" cy="4112820"/>
          <a:chOff x="662610" y="31001802"/>
          <a:chExt cx="4802286" cy="4595282"/>
        </a:xfrm>
      </xdr:grpSpPr>
      <xdr:grpSp>
        <xdr:nvGrpSpPr>
          <xdr:cNvPr id="4" name="Group 3">
            <a:extLst>
              <a:ext uri="{FF2B5EF4-FFF2-40B4-BE49-F238E27FC236}">
                <a16:creationId xmlns:a16="http://schemas.microsoft.com/office/drawing/2014/main" id="{00000000-0008-0000-0500-000004000000}"/>
              </a:ext>
            </a:extLst>
          </xdr:cNvPr>
          <xdr:cNvGrpSpPr/>
        </xdr:nvGrpSpPr>
        <xdr:grpSpPr>
          <a:xfrm>
            <a:off x="662610" y="31001802"/>
            <a:ext cx="4802286" cy="4595282"/>
            <a:chOff x="7931820" y="43707831"/>
            <a:chExt cx="7016190" cy="5516653"/>
          </a:xfrm>
        </xdr:grpSpPr>
        <xdr:sp macro="" textlink="">
          <xdr:nvSpPr>
            <xdr:cNvPr id="6" name="Rectangle 5">
              <a:extLst>
                <a:ext uri="{FF2B5EF4-FFF2-40B4-BE49-F238E27FC236}">
                  <a16:creationId xmlns:a16="http://schemas.microsoft.com/office/drawing/2014/main" id="{00000000-0008-0000-0500-000006000000}"/>
                </a:ext>
              </a:extLst>
            </xdr:cNvPr>
            <xdr:cNvSpPr/>
          </xdr:nvSpPr>
          <xdr:spPr>
            <a:xfrm>
              <a:off x="7931820" y="43707831"/>
              <a:ext cx="6619233" cy="322163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8185393" y="44232217"/>
            <a:ext cx="6762617" cy="4992267"/>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37980" y="31096227"/>
            <a:ext cx="4082318" cy="348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latin typeface="Arial" panose="020B0604020202020204" pitchFamily="34" charset="0"/>
                <a:cs typeface="Arial" panose="020B0604020202020204" pitchFamily="34" charset="0"/>
              </a:rPr>
              <a:t>Average</a:t>
            </a:r>
            <a:r>
              <a:rPr lang="en-US" sz="1100" b="1" baseline="0">
                <a:latin typeface="Arial" panose="020B0604020202020204" pitchFamily="34" charset="0"/>
                <a:cs typeface="Arial" panose="020B0604020202020204" pitchFamily="34" charset="0"/>
              </a:rPr>
              <a:t> Percentage Execution Progress for Q4</a:t>
            </a:r>
            <a:endParaRPr lang="en-US" sz="1100" b="1">
              <a:latin typeface="Arial" panose="020B0604020202020204" pitchFamily="34" charset="0"/>
              <a:cs typeface="Arial" panose="020B0604020202020204" pitchFamily="34" charset="0"/>
            </a:endParaRPr>
          </a:p>
        </xdr:txBody>
      </xdr:sp>
    </xdr:grpSp>
    <xdr:clientData/>
  </xdr:twoCellAnchor>
  <xdr:twoCellAnchor>
    <xdr:from>
      <xdr:col>0</xdr:col>
      <xdr:colOff>209550</xdr:colOff>
      <xdr:row>706</xdr:row>
      <xdr:rowOff>100012</xdr:rowOff>
    </xdr:from>
    <xdr:to>
      <xdr:col>6</xdr:col>
      <xdr:colOff>304800</xdr:colOff>
      <xdr:row>720</xdr:row>
      <xdr:rowOff>176212</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85725</xdr:colOff>
      <xdr:row>728</xdr:row>
      <xdr:rowOff>66675</xdr:rowOff>
    </xdr:from>
    <xdr:to>
      <xdr:col>7</xdr:col>
      <xdr:colOff>179320</xdr:colOff>
      <xdr:row>742</xdr:row>
      <xdr:rowOff>155031</xdr:rowOff>
    </xdr:to>
    <xdr:grpSp>
      <xdr:nvGrpSpPr>
        <xdr:cNvPr id="14" name="Group 13">
          <a:extLst>
            <a:ext uri="{FF2B5EF4-FFF2-40B4-BE49-F238E27FC236}">
              <a16:creationId xmlns:a16="http://schemas.microsoft.com/office/drawing/2014/main" id="{00000000-0008-0000-0500-00000E000000}"/>
            </a:ext>
          </a:extLst>
        </xdr:cNvPr>
        <xdr:cNvGrpSpPr/>
      </xdr:nvGrpSpPr>
      <xdr:grpSpPr>
        <a:xfrm>
          <a:off x="85725" y="184935495"/>
          <a:ext cx="5122795" cy="2900136"/>
          <a:chOff x="5367130" y="31010087"/>
          <a:chExt cx="4530586" cy="2755356"/>
        </a:xfrm>
      </xdr:grpSpPr>
      <xdr:grpSp>
        <xdr:nvGrpSpPr>
          <xdr:cNvPr id="15" name="Group 14">
            <a:extLst>
              <a:ext uri="{FF2B5EF4-FFF2-40B4-BE49-F238E27FC236}">
                <a16:creationId xmlns:a16="http://schemas.microsoft.com/office/drawing/2014/main" id="{00000000-0008-0000-0500-00000F000000}"/>
              </a:ext>
            </a:extLst>
          </xdr:cNvPr>
          <xdr:cNvGrpSpPr/>
        </xdr:nvGrpSpPr>
        <xdr:grpSpPr>
          <a:xfrm>
            <a:off x="5367130" y="31010087"/>
            <a:ext cx="4530586" cy="2755356"/>
            <a:chOff x="5367130" y="31010087"/>
            <a:chExt cx="4530586" cy="2755356"/>
          </a:xfrm>
        </xdr:grpSpPr>
        <xdr:sp macro="" textlink="">
          <xdr:nvSpPr>
            <xdr:cNvPr id="17" name="Rectangle 16">
              <a:extLst>
                <a:ext uri="{FF2B5EF4-FFF2-40B4-BE49-F238E27FC236}">
                  <a16:creationId xmlns:a16="http://schemas.microsoft.com/office/drawing/2014/main" id="{00000000-0008-0000-0500-000011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latin typeface="Arial" panose="020B0604020202020204" pitchFamily="34" charset="0"/>
                <a:cs typeface="Arial" panose="020B0604020202020204" pitchFamily="34" charset="0"/>
              </a:rPr>
              <a:t>Budget Execution Rate </a:t>
            </a:r>
            <a:r>
              <a:rPr lang="en-US" sz="1100" b="1" baseline="0">
                <a:latin typeface="Arial" panose="020B0604020202020204" pitchFamily="34" charset="0"/>
                <a:cs typeface="Arial" panose="020B0604020202020204" pitchFamily="34" charset="0"/>
              </a:rPr>
              <a:t>for Q1</a:t>
            </a:r>
            <a:endParaRPr lang="en-US" sz="1100" b="1">
              <a:latin typeface="Arial" panose="020B0604020202020204" pitchFamily="34" charset="0"/>
              <a:cs typeface="Arial" panose="020B0604020202020204" pitchFamily="34" charset="0"/>
            </a:endParaRPr>
          </a:p>
        </xdr:txBody>
      </xdr:sp>
    </xdr:grpSp>
    <xdr:clientData/>
  </xdr:twoCellAnchor>
  <xdr:twoCellAnchor>
    <xdr:from>
      <xdr:col>0</xdr:col>
      <xdr:colOff>85725</xdr:colOff>
      <xdr:row>728</xdr:row>
      <xdr:rowOff>66675</xdr:rowOff>
    </xdr:from>
    <xdr:to>
      <xdr:col>7</xdr:col>
      <xdr:colOff>179320</xdr:colOff>
      <xdr:row>742</xdr:row>
      <xdr:rowOff>155031</xdr:rowOff>
    </xdr:to>
    <xdr:grpSp>
      <xdr:nvGrpSpPr>
        <xdr:cNvPr id="19" name="Group 18">
          <a:extLst>
            <a:ext uri="{FF2B5EF4-FFF2-40B4-BE49-F238E27FC236}">
              <a16:creationId xmlns:a16="http://schemas.microsoft.com/office/drawing/2014/main" id="{00000000-0008-0000-0500-000013000000}"/>
            </a:ext>
          </a:extLst>
        </xdr:cNvPr>
        <xdr:cNvGrpSpPr/>
      </xdr:nvGrpSpPr>
      <xdr:grpSpPr>
        <a:xfrm>
          <a:off x="85725" y="184935495"/>
          <a:ext cx="5122795" cy="2900136"/>
          <a:chOff x="5367130" y="31010087"/>
          <a:chExt cx="4530586" cy="2755356"/>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5367130" y="31010087"/>
            <a:ext cx="4530586" cy="2755356"/>
            <a:chOff x="5367130" y="31010087"/>
            <a:chExt cx="4530586" cy="2755356"/>
          </a:xfrm>
        </xdr:grpSpPr>
        <xdr:sp macro="" textlink="">
          <xdr:nvSpPr>
            <xdr:cNvPr id="22" name="Rectangle 21">
              <a:extLst>
                <a:ext uri="{FF2B5EF4-FFF2-40B4-BE49-F238E27FC236}">
                  <a16:creationId xmlns:a16="http://schemas.microsoft.com/office/drawing/2014/main" id="{00000000-0008-0000-0500-000016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3" name="Chart 22">
              <a:extLst>
                <a:ext uri="{FF2B5EF4-FFF2-40B4-BE49-F238E27FC236}">
                  <a16:creationId xmlns:a16="http://schemas.microsoft.com/office/drawing/2014/main" id="{00000000-0008-0000-0500-000017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a:solidFill>
                  <a:schemeClr val="dk1"/>
                </a:solidFill>
                <a:effectLst/>
                <a:latin typeface="Arial" panose="020B0604020202020204" pitchFamily="34" charset="0"/>
                <a:ea typeface="+mn-ea"/>
                <a:cs typeface="Arial" panose="020B0604020202020204" pitchFamily="34" charset="0"/>
              </a:rPr>
              <a:t>Cumulative </a:t>
            </a:r>
            <a:r>
              <a:rPr lang="en-US" sz="1000" b="1">
                <a:latin typeface="Arial" panose="020B0604020202020204" pitchFamily="34" charset="0"/>
                <a:cs typeface="Arial" panose="020B0604020202020204" pitchFamily="34" charset="0"/>
              </a:rPr>
              <a:t>Budget Execution Rate </a:t>
            </a:r>
            <a:r>
              <a:rPr lang="en-US" sz="1000" b="1" baseline="0">
                <a:latin typeface="Arial" panose="020B0604020202020204" pitchFamily="34" charset="0"/>
                <a:cs typeface="Arial" panose="020B0604020202020204" pitchFamily="34" charset="0"/>
              </a:rPr>
              <a:t>by Q4</a:t>
            </a:r>
            <a:endParaRPr lang="en-US" sz="1000" b="1">
              <a:latin typeface="Arial" panose="020B0604020202020204" pitchFamily="34"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15</xdr:col>
          <xdr:colOff>68580</xdr:colOff>
          <xdr:row>5</xdr:row>
          <xdr:rowOff>76200</xdr:rowOff>
        </xdr:from>
        <xdr:to>
          <xdr:col>15</xdr:col>
          <xdr:colOff>914400</xdr:colOff>
          <xdr:row>7</xdr:row>
          <xdr:rowOff>30480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975360</xdr:colOff>
          <xdr:row>5</xdr:row>
          <xdr:rowOff>68580</xdr:rowOff>
        </xdr:from>
        <xdr:to>
          <xdr:col>16</xdr:col>
          <xdr:colOff>960120</xdr:colOff>
          <xdr:row>7</xdr:row>
          <xdr:rowOff>22860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editAs="oneCell">
    <xdr:from>
      <xdr:col>5</xdr:col>
      <xdr:colOff>190500</xdr:colOff>
      <xdr:row>0</xdr:row>
      <xdr:rowOff>0</xdr:rowOff>
    </xdr:from>
    <xdr:to>
      <xdr:col>8</xdr:col>
      <xdr:colOff>236855</xdr:colOff>
      <xdr:row>1</xdr:row>
      <xdr:rowOff>209550</xdr:rowOff>
    </xdr:to>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1482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694</xdr:row>
      <xdr:rowOff>34373</xdr:rowOff>
    </xdr:from>
    <xdr:to>
      <xdr:col>6</xdr:col>
      <xdr:colOff>323851</xdr:colOff>
      <xdr:row>708</xdr:row>
      <xdr:rowOff>38100</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0" y="175858253"/>
          <a:ext cx="5116831" cy="4636687"/>
          <a:chOff x="662610" y="31001803"/>
          <a:chExt cx="4910852" cy="4566585"/>
        </a:xfrm>
      </xdr:grpSpPr>
      <xdr:grpSp>
        <xdr:nvGrpSpPr>
          <xdr:cNvPr id="4" name="Group 3">
            <a:extLst>
              <a:ext uri="{FF2B5EF4-FFF2-40B4-BE49-F238E27FC236}">
                <a16:creationId xmlns:a16="http://schemas.microsoft.com/office/drawing/2014/main" id="{00000000-0008-0000-0600-000004000000}"/>
              </a:ext>
            </a:extLst>
          </xdr:cNvPr>
          <xdr:cNvGrpSpPr/>
        </xdr:nvGrpSpPr>
        <xdr:grpSpPr>
          <a:xfrm>
            <a:off x="662610" y="31001803"/>
            <a:ext cx="4910852" cy="4566585"/>
            <a:chOff x="7931820" y="43707831"/>
            <a:chExt cx="7174806" cy="5482202"/>
          </a:xfrm>
        </xdr:grpSpPr>
        <xdr:sp macro="" textlink="">
          <xdr:nvSpPr>
            <xdr:cNvPr id="6" name="Rectangle 5">
              <a:extLst>
                <a:ext uri="{FF2B5EF4-FFF2-40B4-BE49-F238E27FC236}">
                  <a16:creationId xmlns:a16="http://schemas.microsoft.com/office/drawing/2014/main" id="{00000000-0008-0000-0600-000006000000}"/>
                </a:ext>
              </a:extLst>
            </xdr:cNvPr>
            <xdr:cNvSpPr/>
          </xdr:nvSpPr>
          <xdr:spPr>
            <a:xfrm>
              <a:off x="7931820" y="43707831"/>
              <a:ext cx="6619233" cy="3221631"/>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8034490" y="43964965"/>
            <a:ext cx="7072136" cy="5225068"/>
          </xdr:xfrm>
          <a:graphic>
            <a:graphicData uri="http://schemas.openxmlformats.org/drawingml/2006/chart">
              <c:chart xmlns:c="http://schemas.openxmlformats.org/drawingml/2006/chart" xmlns:r="http://schemas.openxmlformats.org/officeDocument/2006/relationships" r:id="rId1"/>
            </a:graphicData>
          </a:graphic>
        </xdr:graphicFrame>
      </xdr:grpSp>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068724" y="31096227"/>
            <a:ext cx="3811219" cy="358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latin typeface="Arial" panose="020B0604020202020204" pitchFamily="34" charset="0"/>
                <a:cs typeface="Arial" panose="020B0604020202020204" pitchFamily="34" charset="0"/>
              </a:rPr>
              <a:t>End</a:t>
            </a:r>
            <a:r>
              <a:rPr lang="en-US" sz="1100" b="1" baseline="0">
                <a:latin typeface="Arial" panose="020B0604020202020204" pitchFamily="34" charset="0"/>
                <a:cs typeface="Arial" panose="020B0604020202020204" pitchFamily="34" charset="0"/>
              </a:rPr>
              <a:t> of Year </a:t>
            </a:r>
            <a:r>
              <a:rPr lang="en-US" sz="1100" b="1">
                <a:latin typeface="Arial" panose="020B0604020202020204" pitchFamily="34" charset="0"/>
                <a:cs typeface="Arial" panose="020B0604020202020204" pitchFamily="34" charset="0"/>
              </a:rPr>
              <a:t>Overall </a:t>
            </a:r>
            <a:r>
              <a:rPr lang="en-US" sz="1100" b="1" baseline="0">
                <a:latin typeface="Arial" panose="020B0604020202020204" pitchFamily="34" charset="0"/>
                <a:cs typeface="Arial" panose="020B0604020202020204" pitchFamily="34" charset="0"/>
              </a:rPr>
              <a:t>Execution Rate</a:t>
            </a:r>
            <a:endParaRPr lang="en-US" sz="1100" b="1">
              <a:latin typeface="Arial" panose="020B0604020202020204" pitchFamily="34" charset="0"/>
              <a:cs typeface="Arial" panose="020B0604020202020204" pitchFamily="34" charset="0"/>
            </a:endParaRPr>
          </a:p>
        </xdr:txBody>
      </xdr:sp>
    </xdr:grpSp>
    <xdr:clientData/>
  </xdr:twoCellAnchor>
  <xdr:twoCellAnchor>
    <xdr:from>
      <xdr:col>0</xdr:col>
      <xdr:colOff>209550</xdr:colOff>
      <xdr:row>706</xdr:row>
      <xdr:rowOff>100012</xdr:rowOff>
    </xdr:from>
    <xdr:to>
      <xdr:col>9</xdr:col>
      <xdr:colOff>241300</xdr:colOff>
      <xdr:row>723</xdr:row>
      <xdr:rowOff>50800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85725</xdr:colOff>
      <xdr:row>728</xdr:row>
      <xdr:rowOff>66675</xdr:rowOff>
    </xdr:from>
    <xdr:to>
      <xdr:col>7</xdr:col>
      <xdr:colOff>179320</xdr:colOff>
      <xdr:row>742</xdr:row>
      <xdr:rowOff>155031</xdr:rowOff>
    </xdr:to>
    <xdr:grpSp>
      <xdr:nvGrpSpPr>
        <xdr:cNvPr id="15" name="Group 14">
          <a:extLst>
            <a:ext uri="{FF2B5EF4-FFF2-40B4-BE49-F238E27FC236}">
              <a16:creationId xmlns:a16="http://schemas.microsoft.com/office/drawing/2014/main" id="{00000000-0008-0000-0600-00000F000000}"/>
            </a:ext>
          </a:extLst>
        </xdr:cNvPr>
        <xdr:cNvGrpSpPr/>
      </xdr:nvGrpSpPr>
      <xdr:grpSpPr>
        <a:xfrm>
          <a:off x="85725" y="185171715"/>
          <a:ext cx="5259955" cy="4203156"/>
          <a:chOff x="5367130" y="31010087"/>
          <a:chExt cx="4530586" cy="2755356"/>
        </a:xfrm>
      </xdr:grpSpPr>
      <xdr:grpSp>
        <xdr:nvGrpSpPr>
          <xdr:cNvPr id="16" name="Group 15">
            <a:extLst>
              <a:ext uri="{FF2B5EF4-FFF2-40B4-BE49-F238E27FC236}">
                <a16:creationId xmlns:a16="http://schemas.microsoft.com/office/drawing/2014/main" id="{00000000-0008-0000-0600-000010000000}"/>
              </a:ext>
            </a:extLst>
          </xdr:cNvPr>
          <xdr:cNvGrpSpPr/>
        </xdr:nvGrpSpPr>
        <xdr:grpSpPr>
          <a:xfrm>
            <a:off x="5367130" y="31010087"/>
            <a:ext cx="4530586" cy="2755356"/>
            <a:chOff x="5367130" y="31010087"/>
            <a:chExt cx="4530586" cy="2755356"/>
          </a:xfrm>
        </xdr:grpSpPr>
        <xdr:sp macro="" textlink="">
          <xdr:nvSpPr>
            <xdr:cNvPr id="18" name="Rectangle 17">
              <a:extLst>
                <a:ext uri="{FF2B5EF4-FFF2-40B4-BE49-F238E27FC236}">
                  <a16:creationId xmlns:a16="http://schemas.microsoft.com/office/drawing/2014/main" id="{00000000-0008-0000-0600-000012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7" name="TextBox 16">
            <a:extLst>
              <a:ext uri="{FF2B5EF4-FFF2-40B4-BE49-F238E27FC236}">
                <a16:creationId xmlns:a16="http://schemas.microsoft.com/office/drawing/2014/main" id="{00000000-0008-0000-0600-000011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latin typeface="Arial" panose="020B0604020202020204" pitchFamily="34" charset="0"/>
                <a:cs typeface="Arial" panose="020B0604020202020204" pitchFamily="34" charset="0"/>
              </a:rPr>
              <a:t>Budget Execution Rate </a:t>
            </a:r>
            <a:r>
              <a:rPr lang="en-US" sz="1100" b="1" baseline="0">
                <a:latin typeface="Arial" panose="020B0604020202020204" pitchFamily="34" charset="0"/>
                <a:cs typeface="Arial" panose="020B0604020202020204" pitchFamily="34" charset="0"/>
              </a:rPr>
              <a:t>for Q1</a:t>
            </a:r>
            <a:endParaRPr lang="en-US" sz="1100" b="1">
              <a:latin typeface="Arial" panose="020B0604020202020204" pitchFamily="34" charset="0"/>
              <a:cs typeface="Arial" panose="020B0604020202020204" pitchFamily="34" charset="0"/>
            </a:endParaRPr>
          </a:p>
        </xdr:txBody>
      </xdr:sp>
    </xdr:grpSp>
    <xdr:clientData/>
  </xdr:twoCellAnchor>
  <xdr:twoCellAnchor>
    <xdr:from>
      <xdr:col>0</xdr:col>
      <xdr:colOff>85725</xdr:colOff>
      <xdr:row>728</xdr:row>
      <xdr:rowOff>66675</xdr:rowOff>
    </xdr:from>
    <xdr:to>
      <xdr:col>7</xdr:col>
      <xdr:colOff>179320</xdr:colOff>
      <xdr:row>742</xdr:row>
      <xdr:rowOff>155031</xdr:rowOff>
    </xdr:to>
    <xdr:grpSp>
      <xdr:nvGrpSpPr>
        <xdr:cNvPr id="20" name="Group 19">
          <a:extLst>
            <a:ext uri="{FF2B5EF4-FFF2-40B4-BE49-F238E27FC236}">
              <a16:creationId xmlns:a16="http://schemas.microsoft.com/office/drawing/2014/main" id="{00000000-0008-0000-0600-000014000000}"/>
            </a:ext>
          </a:extLst>
        </xdr:cNvPr>
        <xdr:cNvGrpSpPr/>
      </xdr:nvGrpSpPr>
      <xdr:grpSpPr>
        <a:xfrm>
          <a:off x="85725" y="185171715"/>
          <a:ext cx="5259955" cy="4203156"/>
          <a:chOff x="5367130" y="31010087"/>
          <a:chExt cx="4530586" cy="2755356"/>
        </a:xfrm>
      </xdr:grpSpPr>
      <xdr:grpSp>
        <xdr:nvGrpSpPr>
          <xdr:cNvPr id="21" name="Group 20">
            <a:extLst>
              <a:ext uri="{FF2B5EF4-FFF2-40B4-BE49-F238E27FC236}">
                <a16:creationId xmlns:a16="http://schemas.microsoft.com/office/drawing/2014/main" id="{00000000-0008-0000-0600-000015000000}"/>
              </a:ext>
            </a:extLst>
          </xdr:cNvPr>
          <xdr:cNvGrpSpPr/>
        </xdr:nvGrpSpPr>
        <xdr:grpSpPr>
          <a:xfrm>
            <a:off x="5367130" y="31010087"/>
            <a:ext cx="4530586" cy="2755356"/>
            <a:chOff x="5367130" y="31010087"/>
            <a:chExt cx="4530586" cy="2755356"/>
          </a:xfrm>
        </xdr:grpSpPr>
        <xdr:sp macro="" textlink="">
          <xdr:nvSpPr>
            <xdr:cNvPr id="23" name="Rectangle 22">
              <a:extLst>
                <a:ext uri="{FF2B5EF4-FFF2-40B4-BE49-F238E27FC236}">
                  <a16:creationId xmlns:a16="http://schemas.microsoft.com/office/drawing/2014/main" id="{00000000-0008-0000-0600-000017000000}"/>
                </a:ext>
              </a:extLst>
            </xdr:cNvPr>
            <xdr:cNvSpPr/>
          </xdr:nvSpPr>
          <xdr:spPr>
            <a:xfrm>
              <a:off x="5367130" y="31010087"/>
              <a:ext cx="4530586" cy="268356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5753046" y="31233716"/>
            <a:ext cx="3661605" cy="2531727"/>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5941943" y="31096227"/>
            <a:ext cx="3445565" cy="389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dk1"/>
                </a:solidFill>
                <a:effectLst/>
                <a:latin typeface="Arial" panose="020B0604020202020204" pitchFamily="34" charset="0"/>
                <a:ea typeface="+mn-ea"/>
                <a:cs typeface="Arial" panose="020B0604020202020204" pitchFamily="34" charset="0"/>
              </a:rPr>
              <a:t>End-of</a:t>
            </a:r>
            <a:r>
              <a:rPr lang="en-US" sz="1100" b="1" baseline="0">
                <a:solidFill>
                  <a:schemeClr val="dk1"/>
                </a:solidFill>
                <a:effectLst/>
                <a:latin typeface="Arial" panose="020B0604020202020204" pitchFamily="34" charset="0"/>
                <a:ea typeface="+mn-ea"/>
                <a:cs typeface="Arial" panose="020B0604020202020204" pitchFamily="34" charset="0"/>
              </a:rPr>
              <a:t>-year </a:t>
            </a:r>
            <a:r>
              <a:rPr lang="en-US" sz="1100" b="1">
                <a:latin typeface="Arial" panose="020B0604020202020204" pitchFamily="34" charset="0"/>
                <a:cs typeface="Arial" panose="020B0604020202020204" pitchFamily="34" charset="0"/>
              </a:rPr>
              <a:t>Budget Execution Rate</a:t>
            </a:r>
          </a:p>
        </xdr:txBody>
      </xdr:sp>
    </xdr:grpSp>
    <xdr:clientData/>
  </xdr:twoCellAnchor>
  <mc:AlternateContent xmlns:mc="http://schemas.openxmlformats.org/markup-compatibility/2006">
    <mc:Choice xmlns:a14="http://schemas.microsoft.com/office/drawing/2010/main" Requires="a14">
      <xdr:twoCellAnchor>
        <xdr:from>
          <xdr:col>15</xdr:col>
          <xdr:colOff>76200</xdr:colOff>
          <xdr:row>5</xdr:row>
          <xdr:rowOff>76200</xdr:rowOff>
        </xdr:from>
        <xdr:to>
          <xdr:col>15</xdr:col>
          <xdr:colOff>922020</xdr:colOff>
          <xdr:row>6</xdr:row>
          <xdr:rowOff>220980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LOCK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982980</xdr:colOff>
          <xdr:row>5</xdr:row>
          <xdr:rowOff>68580</xdr:rowOff>
        </xdr:from>
        <xdr:to>
          <xdr:col>16</xdr:col>
          <xdr:colOff>975360</xdr:colOff>
          <xdr:row>6</xdr:row>
          <xdr:rowOff>213360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A" sz="1100" b="0" i="0" u="none" strike="noStrike" baseline="0">
                  <a:solidFill>
                    <a:srgbClr val="000000"/>
                  </a:solidFill>
                  <a:latin typeface="Calibri"/>
                  <a:cs typeface="Calibri"/>
                </a:rPr>
                <a:t>UNLOCK SHEET</a:t>
              </a:r>
            </a:p>
          </xdr:txBody>
        </xdr:sp>
        <xdr:clientData fPrintsWithSheet="0"/>
      </xdr:twoCellAnchor>
    </mc:Choice>
    <mc:Fallback/>
  </mc:AlternateContent>
  <xdr:twoCellAnchor editAs="oneCell">
    <xdr:from>
      <xdr:col>5</xdr:col>
      <xdr:colOff>381000</xdr:colOff>
      <xdr:row>0</xdr:row>
      <xdr:rowOff>0</xdr:rowOff>
    </xdr:from>
    <xdr:to>
      <xdr:col>8</xdr:col>
      <xdr:colOff>313055</xdr:colOff>
      <xdr:row>1</xdr:row>
      <xdr:rowOff>209550</xdr:rowOff>
    </xdr:to>
    <xdr:pic>
      <xdr:nvPicPr>
        <xdr:cNvPr id="25" name="Picture 24">
          <a:extLst>
            <a:ext uri="{FF2B5EF4-FFF2-40B4-BE49-F238E27FC236}">
              <a16:creationId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24375" y="0"/>
          <a:ext cx="122872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142876</xdr:colOff>
      <xdr:row>1</xdr:row>
      <xdr:rowOff>36859</xdr:rowOff>
    </xdr:from>
    <xdr:to>
      <xdr:col>3</xdr:col>
      <xdr:colOff>293205</xdr:colOff>
      <xdr:row>4</xdr:row>
      <xdr:rowOff>1</xdr:rowOff>
    </xdr:to>
    <xdr:pic>
      <xdr:nvPicPr>
        <xdr:cNvPr id="2" name="Picture 1" descr="https://encrypted-tbn0.gstatic.com/images?q=tbn:ANd9GcQDoDWwnqR_En7hc7DJXD_lH7gUS7o-KZtWJmq4ogR-euuq9gVH">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026" y="160684"/>
          <a:ext cx="769454" cy="7632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53837</xdr:colOff>
      <xdr:row>18</xdr:row>
      <xdr:rowOff>157370</xdr:rowOff>
    </xdr:from>
    <xdr:to>
      <xdr:col>11</xdr:col>
      <xdr:colOff>990600</xdr:colOff>
      <xdr:row>20</xdr:row>
      <xdr:rowOff>38100</xdr:rowOff>
    </xdr:to>
    <xdr:grpSp>
      <xdr:nvGrpSpPr>
        <xdr:cNvPr id="21" name="Group 20">
          <a:extLst>
            <a:ext uri="{FF2B5EF4-FFF2-40B4-BE49-F238E27FC236}">
              <a16:creationId xmlns:a16="http://schemas.microsoft.com/office/drawing/2014/main" id="{00000000-0008-0000-0700-000015000000}"/>
            </a:ext>
          </a:extLst>
        </xdr:cNvPr>
        <xdr:cNvGrpSpPr/>
      </xdr:nvGrpSpPr>
      <xdr:grpSpPr>
        <a:xfrm>
          <a:off x="5425937" y="5453270"/>
          <a:ext cx="2735083" cy="1610470"/>
          <a:chOff x="6410739" y="45579197"/>
          <a:chExt cx="2831122" cy="1609820"/>
        </a:xfrm>
      </xdr:grpSpPr>
      <xdr:pic>
        <xdr:nvPicPr>
          <xdr:cNvPr id="22" name="Picture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2"/>
          <a:stretch>
            <a:fillRect/>
          </a:stretch>
        </xdr:blipFill>
        <xdr:spPr>
          <a:xfrm>
            <a:off x="6990521" y="45579197"/>
            <a:ext cx="2251340" cy="1609820"/>
          </a:xfrm>
          <a:prstGeom prst="rect">
            <a:avLst/>
          </a:prstGeom>
        </xdr:spPr>
      </xdr:pic>
      <xdr:sp macro="" textlink="">
        <xdr:nvSpPr>
          <xdr:cNvPr id="23" name="Right Brace 22">
            <a:extLst>
              <a:ext uri="{FF2B5EF4-FFF2-40B4-BE49-F238E27FC236}">
                <a16:creationId xmlns:a16="http://schemas.microsoft.com/office/drawing/2014/main" id="{00000000-0008-0000-0700-000017000000}"/>
              </a:ext>
            </a:extLst>
          </xdr:cNvPr>
          <xdr:cNvSpPr/>
        </xdr:nvSpPr>
        <xdr:spPr>
          <a:xfrm>
            <a:off x="6410739" y="45645457"/>
            <a:ext cx="430696" cy="1474304"/>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7</xdr:col>
      <xdr:colOff>55145</xdr:colOff>
      <xdr:row>21</xdr:row>
      <xdr:rowOff>39478</xdr:rowOff>
    </xdr:from>
    <xdr:to>
      <xdr:col>11</xdr:col>
      <xdr:colOff>990599</xdr:colOff>
      <xdr:row>23</xdr:row>
      <xdr:rowOff>187995</xdr:rowOff>
    </xdr:to>
    <xdr:grpSp>
      <xdr:nvGrpSpPr>
        <xdr:cNvPr id="24" name="Group 23">
          <a:extLst>
            <a:ext uri="{FF2B5EF4-FFF2-40B4-BE49-F238E27FC236}">
              <a16:creationId xmlns:a16="http://schemas.microsoft.com/office/drawing/2014/main" id="{00000000-0008-0000-0700-000018000000}"/>
            </a:ext>
          </a:extLst>
        </xdr:cNvPr>
        <xdr:cNvGrpSpPr/>
      </xdr:nvGrpSpPr>
      <xdr:grpSpPr>
        <a:xfrm>
          <a:off x="5427245" y="7499458"/>
          <a:ext cx="2733774" cy="1725857"/>
          <a:chOff x="6416843" y="47423846"/>
          <a:chExt cx="2823255" cy="1624892"/>
        </a:xfrm>
      </xdr:grpSpPr>
      <xdr:pic>
        <xdr:nvPicPr>
          <xdr:cNvPr id="25" name="Picture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a:stretch>
            <a:fillRect/>
          </a:stretch>
        </xdr:blipFill>
        <xdr:spPr>
          <a:xfrm>
            <a:off x="6974912" y="47423846"/>
            <a:ext cx="2265186" cy="1624892"/>
          </a:xfrm>
          <a:prstGeom prst="rect">
            <a:avLst/>
          </a:prstGeom>
        </xdr:spPr>
      </xdr:pic>
      <xdr:sp macro="" textlink="">
        <xdr:nvSpPr>
          <xdr:cNvPr id="26" name="Right Brace 25">
            <a:extLst>
              <a:ext uri="{FF2B5EF4-FFF2-40B4-BE49-F238E27FC236}">
                <a16:creationId xmlns:a16="http://schemas.microsoft.com/office/drawing/2014/main" id="{00000000-0008-0000-0700-00001A000000}"/>
              </a:ext>
            </a:extLst>
          </xdr:cNvPr>
          <xdr:cNvSpPr/>
        </xdr:nvSpPr>
        <xdr:spPr>
          <a:xfrm>
            <a:off x="6416843" y="47534763"/>
            <a:ext cx="430431" cy="1474304"/>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7</xdr:col>
      <xdr:colOff>54643</xdr:colOff>
      <xdr:row>25</xdr:row>
      <xdr:rowOff>84890</xdr:rowOff>
    </xdr:from>
    <xdr:to>
      <xdr:col>11</xdr:col>
      <xdr:colOff>971549</xdr:colOff>
      <xdr:row>28</xdr:row>
      <xdr:rowOff>189498</xdr:rowOff>
    </xdr:to>
    <xdr:grpSp>
      <xdr:nvGrpSpPr>
        <xdr:cNvPr id="27" name="Group 26">
          <a:extLst>
            <a:ext uri="{FF2B5EF4-FFF2-40B4-BE49-F238E27FC236}">
              <a16:creationId xmlns:a16="http://schemas.microsoft.com/office/drawing/2014/main" id="{00000000-0008-0000-0700-00001B000000}"/>
            </a:ext>
          </a:extLst>
        </xdr:cNvPr>
        <xdr:cNvGrpSpPr/>
      </xdr:nvGrpSpPr>
      <xdr:grpSpPr>
        <a:xfrm>
          <a:off x="5426743" y="9701330"/>
          <a:ext cx="2715226" cy="1651468"/>
          <a:chOff x="6406816" y="49464495"/>
          <a:chExt cx="2860016" cy="1659690"/>
        </a:xfrm>
      </xdr:grpSpPr>
      <xdr:pic>
        <xdr:nvPicPr>
          <xdr:cNvPr id="28" name="Picture 27">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4"/>
          <a:stretch>
            <a:fillRect/>
          </a:stretch>
        </xdr:blipFill>
        <xdr:spPr>
          <a:xfrm>
            <a:off x="6984855" y="49464495"/>
            <a:ext cx="2281977" cy="1659690"/>
          </a:xfrm>
          <a:prstGeom prst="rect">
            <a:avLst/>
          </a:prstGeom>
        </xdr:spPr>
      </xdr:pic>
      <xdr:sp macro="" textlink="">
        <xdr:nvSpPr>
          <xdr:cNvPr id="29" name="Right Brace 28">
            <a:extLst>
              <a:ext uri="{FF2B5EF4-FFF2-40B4-BE49-F238E27FC236}">
                <a16:creationId xmlns:a16="http://schemas.microsoft.com/office/drawing/2014/main" id="{00000000-0008-0000-0700-00001D000000}"/>
              </a:ext>
            </a:extLst>
          </xdr:cNvPr>
          <xdr:cNvSpPr/>
        </xdr:nvSpPr>
        <xdr:spPr>
          <a:xfrm>
            <a:off x="6406816" y="49509947"/>
            <a:ext cx="430431" cy="1474304"/>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7</xdr:col>
      <xdr:colOff>53650</xdr:colOff>
      <xdr:row>30</xdr:row>
      <xdr:rowOff>41646</xdr:rowOff>
    </xdr:from>
    <xdr:to>
      <xdr:col>11</xdr:col>
      <xdr:colOff>981075</xdr:colOff>
      <xdr:row>34</xdr:row>
      <xdr:rowOff>1505</xdr:rowOff>
    </xdr:to>
    <xdr:grpSp>
      <xdr:nvGrpSpPr>
        <xdr:cNvPr id="30" name="Group 29">
          <a:extLst>
            <a:ext uri="{FF2B5EF4-FFF2-40B4-BE49-F238E27FC236}">
              <a16:creationId xmlns:a16="http://schemas.microsoft.com/office/drawing/2014/main" id="{00000000-0008-0000-0700-00001E000000}"/>
            </a:ext>
          </a:extLst>
        </xdr:cNvPr>
        <xdr:cNvGrpSpPr/>
      </xdr:nvGrpSpPr>
      <xdr:grpSpPr>
        <a:xfrm>
          <a:off x="5425750" y="11745966"/>
          <a:ext cx="2725745" cy="1994399"/>
          <a:chOff x="6551184" y="51556857"/>
          <a:chExt cx="3394921" cy="1843302"/>
        </a:xfrm>
      </xdr:grpSpPr>
      <xdr:grpSp>
        <xdr:nvGrpSpPr>
          <xdr:cNvPr id="31" name="Group 30">
            <a:extLst>
              <a:ext uri="{FF2B5EF4-FFF2-40B4-BE49-F238E27FC236}">
                <a16:creationId xmlns:a16="http://schemas.microsoft.com/office/drawing/2014/main" id="{00000000-0008-0000-0700-00001F000000}"/>
              </a:ext>
            </a:extLst>
          </xdr:cNvPr>
          <xdr:cNvGrpSpPr/>
        </xdr:nvGrpSpPr>
        <xdr:grpSpPr>
          <a:xfrm>
            <a:off x="6933439" y="51556857"/>
            <a:ext cx="3012666" cy="1843302"/>
            <a:chOff x="7982642" y="4133409"/>
            <a:chExt cx="2817160" cy="1999539"/>
          </a:xfrm>
        </xdr:grpSpPr>
        <xdr:pic>
          <xdr:nvPicPr>
            <xdr:cNvPr id="33" name="Picture 32">
              <a:extLst>
                <a:ext uri="{FF2B5EF4-FFF2-40B4-BE49-F238E27FC236}">
                  <a16:creationId xmlns:a16="http://schemas.microsoft.com/office/drawing/2014/main" id="{00000000-0008-0000-0700-000021000000}"/>
                </a:ext>
              </a:extLst>
            </xdr:cNvPr>
            <xdr:cNvPicPr>
              <a:picLocks noChangeAspect="1"/>
            </xdr:cNvPicPr>
          </xdr:nvPicPr>
          <xdr:blipFill>
            <a:blip xmlns:r="http://schemas.openxmlformats.org/officeDocument/2006/relationships" r:embed="rId5"/>
            <a:stretch>
              <a:fillRect/>
            </a:stretch>
          </xdr:blipFill>
          <xdr:spPr>
            <a:xfrm>
              <a:off x="7982642" y="4133409"/>
              <a:ext cx="2817160" cy="1999539"/>
            </a:xfrm>
            <a:prstGeom prst="rect">
              <a:avLst/>
            </a:prstGeom>
          </xdr:spPr>
        </xdr:pic>
        <xdr:sp macro="" textlink="">
          <xdr:nvSpPr>
            <xdr:cNvPr id="34" name="Up Arrow 33">
              <a:extLst>
                <a:ext uri="{FF2B5EF4-FFF2-40B4-BE49-F238E27FC236}">
                  <a16:creationId xmlns:a16="http://schemas.microsoft.com/office/drawing/2014/main" id="{00000000-0008-0000-0700-000022000000}"/>
                </a:ext>
              </a:extLst>
            </xdr:cNvPr>
            <xdr:cNvSpPr/>
          </xdr:nvSpPr>
          <xdr:spPr>
            <a:xfrm>
              <a:off x="9070737" y="4917329"/>
              <a:ext cx="275589" cy="243582"/>
            </a:xfrm>
            <a:prstGeom prst="upArrow">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35" name="Text Box 5591">
              <a:extLst>
                <a:ext uri="{FF2B5EF4-FFF2-40B4-BE49-F238E27FC236}">
                  <a16:creationId xmlns:a16="http://schemas.microsoft.com/office/drawing/2014/main" id="{00000000-0008-0000-0700-000023000000}"/>
                </a:ext>
              </a:extLst>
            </xdr:cNvPr>
            <xdr:cNvSpPr txBox="1"/>
          </xdr:nvSpPr>
          <xdr:spPr>
            <a:xfrm>
              <a:off x="8581787" y="4579330"/>
              <a:ext cx="1480185" cy="254635"/>
            </a:xfrm>
            <a:prstGeom prst="rect">
              <a:avLst/>
            </a:prstGeom>
            <a:solidFill>
              <a:srgbClr val="00B050"/>
            </a:solidFill>
            <a:ln w="6350">
              <a:solidFill>
                <a:prstClr val="black"/>
              </a:solidFill>
            </a:ln>
            <a:effec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a:lnSpc>
                  <a:spcPct val="115000"/>
                </a:lnSpc>
                <a:spcBef>
                  <a:spcPts val="0"/>
                </a:spcBef>
                <a:spcAft>
                  <a:spcPts val="1000"/>
                </a:spcAft>
              </a:pPr>
              <a:r>
                <a:rPr lang="en-US" sz="900">
                  <a:effectLst/>
                  <a:latin typeface="Century Gothic" panose="020B0502020202020204" pitchFamily="34" charset="0"/>
                  <a:ea typeface="Calibri" panose="020F0502020204030204" pitchFamily="34" charset="0"/>
                  <a:cs typeface="Times New Roman" panose="02020603050405020304" pitchFamily="18" charset="0"/>
                </a:rPr>
                <a:t>Over Achievement</a:t>
              </a:r>
              <a:endParaRPr lang="en-US" sz="900">
                <a:effectLst/>
                <a:ea typeface="Calibri" panose="020F0502020204030204" pitchFamily="34" charset="0"/>
                <a:cs typeface="Times New Roman" panose="02020603050405020304" pitchFamily="18" charset="0"/>
              </a:endParaRPr>
            </a:p>
          </xdr:txBody>
        </xdr:sp>
        <xdr:sp macro="" textlink="">
          <xdr:nvSpPr>
            <xdr:cNvPr id="36" name="Text Box 5589">
              <a:extLst>
                <a:ext uri="{FF2B5EF4-FFF2-40B4-BE49-F238E27FC236}">
                  <a16:creationId xmlns:a16="http://schemas.microsoft.com/office/drawing/2014/main" id="{00000000-0008-0000-0700-000024000000}"/>
                </a:ext>
              </a:extLst>
            </xdr:cNvPr>
            <xdr:cNvSpPr txBox="1"/>
          </xdr:nvSpPr>
          <xdr:spPr>
            <a:xfrm>
              <a:off x="8581787" y="5599059"/>
              <a:ext cx="1553845" cy="254635"/>
            </a:xfrm>
            <a:prstGeom prst="rect">
              <a:avLst/>
            </a:prstGeom>
            <a:solidFill>
              <a:srgbClr val="FF0000"/>
            </a:solidFill>
            <a:ln w="6350">
              <a:solidFill>
                <a:prstClr val="black"/>
              </a:solidFill>
            </a:ln>
            <a:effec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a:lnSpc>
                  <a:spcPct val="115000"/>
                </a:lnSpc>
                <a:spcBef>
                  <a:spcPts val="0"/>
                </a:spcBef>
                <a:spcAft>
                  <a:spcPts val="1000"/>
                </a:spcAft>
              </a:pPr>
              <a:r>
                <a:rPr lang="en-US" sz="900">
                  <a:effectLst/>
                  <a:latin typeface="Century Gothic" panose="020B0502020202020204" pitchFamily="34" charset="0"/>
                  <a:ea typeface="Calibri" panose="020F0502020204030204" pitchFamily="34" charset="0"/>
                  <a:cs typeface="Times New Roman" panose="02020603050405020304" pitchFamily="18" charset="0"/>
                </a:rPr>
                <a:t>Under Achievement</a:t>
              </a:r>
              <a:endParaRPr lang="en-US" sz="900">
                <a:effectLst/>
                <a:ea typeface="Calibri" panose="020F0502020204030204" pitchFamily="34" charset="0"/>
                <a:cs typeface="Times New Roman" panose="02020603050405020304" pitchFamily="18" charset="0"/>
              </a:endParaRPr>
            </a:p>
          </xdr:txBody>
        </xdr:sp>
        <xdr:sp macro="" textlink="">
          <xdr:nvSpPr>
            <xdr:cNvPr id="37" name="Down Arrow 36">
              <a:extLst>
                <a:ext uri="{FF2B5EF4-FFF2-40B4-BE49-F238E27FC236}">
                  <a16:creationId xmlns:a16="http://schemas.microsoft.com/office/drawing/2014/main" id="{00000000-0008-0000-0700-000025000000}"/>
                </a:ext>
              </a:extLst>
            </xdr:cNvPr>
            <xdr:cNvSpPr/>
          </xdr:nvSpPr>
          <xdr:spPr>
            <a:xfrm>
              <a:off x="9070737" y="5327639"/>
              <a:ext cx="275590" cy="27142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grpSp>
      <xdr:sp macro="" textlink="">
        <xdr:nvSpPr>
          <xdr:cNvPr id="32" name="Right Brace 31">
            <a:extLst>
              <a:ext uri="{FF2B5EF4-FFF2-40B4-BE49-F238E27FC236}">
                <a16:creationId xmlns:a16="http://schemas.microsoft.com/office/drawing/2014/main" id="{00000000-0008-0000-0700-000020000000}"/>
              </a:ext>
            </a:extLst>
          </xdr:cNvPr>
          <xdr:cNvSpPr/>
        </xdr:nvSpPr>
        <xdr:spPr>
          <a:xfrm>
            <a:off x="6551184" y="51705710"/>
            <a:ext cx="430431" cy="1474304"/>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7</xdr:col>
      <xdr:colOff>54143</xdr:colOff>
      <xdr:row>35</xdr:row>
      <xdr:rowOff>69100</xdr:rowOff>
    </xdr:from>
    <xdr:to>
      <xdr:col>11</xdr:col>
      <xdr:colOff>1219200</xdr:colOff>
      <xdr:row>39</xdr:row>
      <xdr:rowOff>140369</xdr:rowOff>
    </xdr:to>
    <xdr:grpSp>
      <xdr:nvGrpSpPr>
        <xdr:cNvPr id="38" name="Group 37">
          <a:extLst>
            <a:ext uri="{FF2B5EF4-FFF2-40B4-BE49-F238E27FC236}">
              <a16:creationId xmlns:a16="http://schemas.microsoft.com/office/drawing/2014/main" id="{00000000-0008-0000-0700-000026000000}"/>
            </a:ext>
          </a:extLst>
        </xdr:cNvPr>
        <xdr:cNvGrpSpPr/>
      </xdr:nvGrpSpPr>
      <xdr:grpSpPr>
        <a:xfrm>
          <a:off x="5426243" y="13990840"/>
          <a:ext cx="2963377" cy="2044849"/>
          <a:chOff x="6561112" y="53739968"/>
          <a:chExt cx="3405045" cy="1835901"/>
        </a:xfrm>
      </xdr:grpSpPr>
      <xdr:grpSp>
        <xdr:nvGrpSpPr>
          <xdr:cNvPr id="39" name="Group 38">
            <a:extLst>
              <a:ext uri="{FF2B5EF4-FFF2-40B4-BE49-F238E27FC236}">
                <a16:creationId xmlns:a16="http://schemas.microsoft.com/office/drawing/2014/main" id="{00000000-0008-0000-0700-000027000000}"/>
              </a:ext>
            </a:extLst>
          </xdr:cNvPr>
          <xdr:cNvGrpSpPr/>
        </xdr:nvGrpSpPr>
        <xdr:grpSpPr>
          <a:xfrm>
            <a:off x="6936873" y="53739968"/>
            <a:ext cx="3029284" cy="1835901"/>
            <a:chOff x="4428304" y="4130783"/>
            <a:chExt cx="2801490" cy="2002165"/>
          </a:xfrm>
        </xdr:grpSpPr>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4428304" y="4130783"/>
              <a:ext cx="2801490" cy="2002165"/>
            </a:xfrm>
            <a:prstGeom prst="rect">
              <a:avLst/>
            </a:prstGeom>
          </xdr:spPr>
        </xdr:pic>
        <xdr:sp macro="" textlink="">
          <xdr:nvSpPr>
            <xdr:cNvPr id="42" name="Up Arrow 41">
              <a:extLst>
                <a:ext uri="{FF2B5EF4-FFF2-40B4-BE49-F238E27FC236}">
                  <a16:creationId xmlns:a16="http://schemas.microsoft.com/office/drawing/2014/main" id="{00000000-0008-0000-0700-00002A000000}"/>
                </a:ext>
              </a:extLst>
            </xdr:cNvPr>
            <xdr:cNvSpPr/>
          </xdr:nvSpPr>
          <xdr:spPr>
            <a:xfrm>
              <a:off x="5172191" y="5172599"/>
              <a:ext cx="201930" cy="297180"/>
            </a:xfrm>
            <a:prstGeom prst="up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sp macro="" textlink="">
          <xdr:nvSpPr>
            <xdr:cNvPr id="43" name="Text Box 5585">
              <a:extLst>
                <a:ext uri="{FF2B5EF4-FFF2-40B4-BE49-F238E27FC236}">
                  <a16:creationId xmlns:a16="http://schemas.microsoft.com/office/drawing/2014/main" id="{00000000-0008-0000-0700-00002B000000}"/>
                </a:ext>
              </a:extLst>
            </xdr:cNvPr>
            <xdr:cNvSpPr txBox="1"/>
          </xdr:nvSpPr>
          <xdr:spPr>
            <a:xfrm>
              <a:off x="5384281" y="4917329"/>
              <a:ext cx="1553845" cy="254635"/>
            </a:xfrm>
            <a:prstGeom prst="rect">
              <a:avLst/>
            </a:prstGeom>
            <a:solidFill>
              <a:srgbClr val="FF0000"/>
            </a:solidFill>
            <a:ln w="6350">
              <a:solidFill>
                <a:prstClr val="black"/>
              </a:solidFill>
            </a:ln>
            <a:effec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a:lnSpc>
                  <a:spcPct val="115000"/>
                </a:lnSpc>
                <a:spcBef>
                  <a:spcPts val="0"/>
                </a:spcBef>
                <a:spcAft>
                  <a:spcPts val="1000"/>
                </a:spcAft>
              </a:pPr>
              <a:r>
                <a:rPr lang="en-US" sz="1000">
                  <a:effectLst/>
                  <a:latin typeface="Century Gothic" panose="020B0502020202020204" pitchFamily="34" charset="0"/>
                  <a:ea typeface="Calibri" panose="020F0502020204030204" pitchFamily="34" charset="0"/>
                  <a:cs typeface="Times New Roman" panose="02020603050405020304" pitchFamily="18" charset="0"/>
                </a:rPr>
                <a:t>Under Achievement</a:t>
              </a:r>
              <a:endParaRPr lang="en-US" sz="1000">
                <a:effectLst/>
                <a:ea typeface="Calibri" panose="020F0502020204030204" pitchFamily="34" charset="0"/>
                <a:cs typeface="Times New Roman" panose="02020603050405020304" pitchFamily="18" charset="0"/>
              </a:endParaRPr>
            </a:p>
          </xdr:txBody>
        </xdr:sp>
        <xdr:sp macro="" textlink="">
          <xdr:nvSpPr>
            <xdr:cNvPr id="44" name="Text Box 5587">
              <a:extLst>
                <a:ext uri="{FF2B5EF4-FFF2-40B4-BE49-F238E27FC236}">
                  <a16:creationId xmlns:a16="http://schemas.microsoft.com/office/drawing/2014/main" id="{00000000-0008-0000-0700-00002C000000}"/>
                </a:ext>
              </a:extLst>
            </xdr:cNvPr>
            <xdr:cNvSpPr txBox="1"/>
          </xdr:nvSpPr>
          <xdr:spPr>
            <a:xfrm>
              <a:off x="5523981" y="5682052"/>
              <a:ext cx="1480185" cy="254635"/>
            </a:xfrm>
            <a:prstGeom prst="rect">
              <a:avLst/>
            </a:prstGeom>
            <a:solidFill>
              <a:srgbClr val="00B050"/>
            </a:solidFill>
            <a:ln w="6350">
              <a:solidFill>
                <a:prstClr val="black"/>
              </a:solidFill>
            </a:ln>
            <a:effec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a:lnSpc>
                  <a:spcPct val="115000"/>
                </a:lnSpc>
                <a:spcBef>
                  <a:spcPts val="0"/>
                </a:spcBef>
                <a:spcAft>
                  <a:spcPts val="1000"/>
                </a:spcAft>
              </a:pPr>
              <a:r>
                <a:rPr lang="en-US" sz="1000">
                  <a:effectLst/>
                  <a:latin typeface="Century Gothic" panose="020B0502020202020204" pitchFamily="34" charset="0"/>
                  <a:ea typeface="Calibri" panose="020F0502020204030204" pitchFamily="34" charset="0"/>
                  <a:cs typeface="Times New Roman" panose="02020603050405020304" pitchFamily="18" charset="0"/>
                </a:rPr>
                <a:t>Over Achievement</a:t>
              </a:r>
              <a:endParaRPr lang="en-US" sz="1000">
                <a:effectLst/>
                <a:ea typeface="Calibri" panose="020F0502020204030204" pitchFamily="34" charset="0"/>
                <a:cs typeface="Times New Roman" panose="02020603050405020304" pitchFamily="18" charset="0"/>
              </a:endParaRPr>
            </a:p>
          </xdr:txBody>
        </xdr:sp>
        <xdr:sp macro="" textlink="">
          <xdr:nvSpPr>
            <xdr:cNvPr id="45" name="Down Arrow 44">
              <a:extLst>
                <a:ext uri="{FF2B5EF4-FFF2-40B4-BE49-F238E27FC236}">
                  <a16:creationId xmlns:a16="http://schemas.microsoft.com/office/drawing/2014/main" id="{00000000-0008-0000-0700-00002D000000}"/>
                </a:ext>
              </a:extLst>
            </xdr:cNvPr>
            <xdr:cNvSpPr/>
          </xdr:nvSpPr>
          <xdr:spPr>
            <a:xfrm>
              <a:off x="5162666" y="5647762"/>
              <a:ext cx="212090" cy="287020"/>
            </a:xfrm>
            <a:prstGeom prst="downArrow">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endParaRPr lang="en-US"/>
            </a:p>
          </xdr:txBody>
        </xdr:sp>
      </xdr:grpSp>
      <xdr:sp macro="" textlink="">
        <xdr:nvSpPr>
          <xdr:cNvPr id="40" name="Right Brace 39">
            <a:extLst>
              <a:ext uri="{FF2B5EF4-FFF2-40B4-BE49-F238E27FC236}">
                <a16:creationId xmlns:a16="http://schemas.microsoft.com/office/drawing/2014/main" id="{00000000-0008-0000-0700-000028000000}"/>
              </a:ext>
            </a:extLst>
          </xdr:cNvPr>
          <xdr:cNvSpPr/>
        </xdr:nvSpPr>
        <xdr:spPr>
          <a:xfrm>
            <a:off x="6561112" y="53871394"/>
            <a:ext cx="430431" cy="1474304"/>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I11"/>
  <sheetViews>
    <sheetView showGridLines="0" showRowColHeaders="0" workbookViewId="0">
      <selection activeCell="K6" sqref="K6"/>
    </sheetView>
  </sheetViews>
  <sheetFormatPr defaultColWidth="9.109375" defaultRowHeight="14.4" x14ac:dyDescent="0.3"/>
  <cols>
    <col min="1" max="6" width="16.88671875" style="8" customWidth="1"/>
    <col min="7" max="16384" width="9.109375" style="8"/>
  </cols>
  <sheetData>
    <row r="1" spans="1:9" ht="68.25" customHeight="1" x14ac:dyDescent="0.3">
      <c r="A1" s="105"/>
      <c r="B1" s="185" t="s">
        <v>116</v>
      </c>
      <c r="C1" s="186"/>
      <c r="D1" s="186"/>
      <c r="E1" s="186"/>
      <c r="F1" s="186"/>
    </row>
    <row r="2" spans="1:9" ht="57.75" customHeight="1" x14ac:dyDescent="0.3">
      <c r="A2" s="106"/>
      <c r="B2" s="187" t="s">
        <v>115</v>
      </c>
      <c r="C2" s="187"/>
      <c r="D2" s="187"/>
      <c r="E2" s="187"/>
      <c r="F2" s="187"/>
      <c r="G2" s="106"/>
      <c r="H2" s="106"/>
    </row>
    <row r="3" spans="1:9" ht="21" x14ac:dyDescent="0.4">
      <c r="A3" s="188"/>
      <c r="B3" s="188"/>
      <c r="C3" s="188"/>
      <c r="D3" s="188"/>
      <c r="E3" s="188"/>
      <c r="F3" s="188"/>
    </row>
    <row r="11" spans="1:9" x14ac:dyDescent="0.3">
      <c r="I11" s="107"/>
    </row>
  </sheetData>
  <mergeCells count="3">
    <mergeCell ref="B1:F1"/>
    <mergeCell ref="B2:F2"/>
    <mergeCell ref="A3:F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X691"/>
  <sheetViews>
    <sheetView showGridLines="0" tabSelected="1" topLeftCell="C11" zoomScale="110" zoomScaleNormal="110" workbookViewId="0">
      <selection activeCell="M12" sqref="M12"/>
    </sheetView>
  </sheetViews>
  <sheetFormatPr defaultColWidth="9.109375" defaultRowHeight="13.8" x14ac:dyDescent="0.25"/>
  <cols>
    <col min="1" max="1" width="19.77734375" style="118" customWidth="1"/>
    <col min="2" max="2" width="17.5546875" style="118" customWidth="1"/>
    <col min="3" max="3" width="14.109375" style="118" customWidth="1"/>
    <col min="4" max="4" width="30.77734375" style="118" customWidth="1"/>
    <col min="5" max="5" width="33" style="118" customWidth="1"/>
    <col min="6" max="6" width="7.77734375" style="118" bestFit="1" customWidth="1"/>
    <col min="7" max="7" width="8.21875" style="118" bestFit="1" customWidth="1"/>
    <col min="8" max="8" width="4.6640625" style="118" bestFit="1" customWidth="1"/>
    <col min="9" max="9" width="5.109375" style="118" bestFit="1" customWidth="1"/>
    <col min="10" max="10" width="4.6640625" style="118" bestFit="1" customWidth="1"/>
    <col min="11" max="11" width="5.6640625" style="118" bestFit="1" customWidth="1"/>
    <col min="12" max="12" width="10.77734375" style="118" bestFit="1" customWidth="1"/>
    <col min="13" max="13" width="57.21875" style="118" customWidth="1"/>
    <col min="14" max="14" width="11.33203125" style="118" customWidth="1"/>
    <col min="15" max="15" width="12.5546875" style="118" customWidth="1"/>
    <col min="16" max="16" width="17.33203125" style="117" customWidth="1"/>
    <col min="17" max="17" width="20" style="116" hidden="1" customWidth="1"/>
    <col min="18" max="18" width="22.109375" style="116" hidden="1" customWidth="1"/>
    <col min="19" max="19" width="27.44140625" style="116" hidden="1" customWidth="1"/>
    <col min="20" max="20" width="0" style="117" hidden="1" customWidth="1"/>
    <col min="21" max="21" width="0" style="118" hidden="1" customWidth="1"/>
    <col min="22" max="22" width="10.6640625" style="119" hidden="1" customWidth="1"/>
    <col min="23" max="23" width="12" style="119" hidden="1" customWidth="1"/>
    <col min="24" max="24" width="9.109375" style="120"/>
    <col min="25" max="16384" width="9.109375" style="118"/>
  </cols>
  <sheetData>
    <row r="1" spans="1:24" ht="105.75" customHeight="1" x14ac:dyDescent="0.25">
      <c r="A1" s="194"/>
      <c r="B1" s="194"/>
      <c r="C1" s="194"/>
      <c r="D1" s="194"/>
      <c r="E1" s="194"/>
      <c r="F1" s="194"/>
      <c r="G1" s="194"/>
      <c r="H1" s="194"/>
      <c r="I1" s="194"/>
      <c r="J1" s="194"/>
      <c r="K1" s="194"/>
      <c r="L1" s="194"/>
      <c r="M1" s="194"/>
      <c r="N1" s="194"/>
      <c r="O1" s="194"/>
      <c r="P1" s="194"/>
    </row>
    <row r="2" spans="1:24" ht="13.5" customHeight="1" x14ac:dyDescent="0.25">
      <c r="A2" s="195"/>
      <c r="B2" s="195"/>
      <c r="C2" s="195"/>
      <c r="D2" s="195"/>
      <c r="E2" s="195"/>
      <c r="F2" s="195"/>
      <c r="G2" s="195"/>
      <c r="H2" s="195"/>
      <c r="I2" s="195"/>
      <c r="J2" s="195"/>
      <c r="K2" s="195"/>
      <c r="L2" s="195"/>
      <c r="M2" s="195"/>
      <c r="N2" s="195"/>
      <c r="O2" s="195"/>
      <c r="P2" s="195"/>
    </row>
    <row r="3" spans="1:24" ht="21" x14ac:dyDescent="0.25">
      <c r="A3" s="196" t="s">
        <v>221</v>
      </c>
      <c r="B3" s="196"/>
      <c r="C3" s="196"/>
      <c r="D3" s="196"/>
      <c r="E3" s="196"/>
      <c r="F3" s="196"/>
      <c r="G3" s="196"/>
      <c r="H3" s="196"/>
      <c r="I3" s="196"/>
      <c r="J3" s="196"/>
      <c r="K3" s="196"/>
      <c r="L3" s="196"/>
      <c r="M3" s="196"/>
      <c r="N3" s="196"/>
      <c r="O3" s="196"/>
      <c r="P3" s="196"/>
    </row>
    <row r="4" spans="1:24" ht="21.75" customHeight="1" thickBot="1" x14ac:dyDescent="0.3">
      <c r="A4" s="197" t="str">
        <f>CONCATENATE(B5, " ANNUAL PLAN")</f>
        <v>2024/25 ANNUAL PLAN</v>
      </c>
      <c r="B4" s="197"/>
      <c r="C4" s="197"/>
      <c r="D4" s="197"/>
      <c r="E4" s="197"/>
      <c r="F4" s="197"/>
      <c r="G4" s="197"/>
      <c r="H4" s="197"/>
      <c r="I4" s="197"/>
      <c r="J4" s="197"/>
      <c r="K4" s="197"/>
      <c r="L4" s="197"/>
      <c r="M4" s="197"/>
      <c r="N4" s="197"/>
      <c r="O4" s="197"/>
      <c r="P4" s="197"/>
    </row>
    <row r="5" spans="1:24" s="11" customFormat="1" ht="23.25" customHeight="1" thickTop="1" x14ac:dyDescent="0.25">
      <c r="A5" s="9" t="s">
        <v>0</v>
      </c>
      <c r="B5" s="199" t="s">
        <v>105</v>
      </c>
      <c r="C5" s="199"/>
      <c r="D5" s="228" t="s">
        <v>150</v>
      </c>
      <c r="E5" s="228"/>
      <c r="F5" s="228"/>
      <c r="G5" s="228"/>
      <c r="H5" s="228"/>
      <c r="I5" s="228"/>
      <c r="J5" s="228"/>
      <c r="K5" s="228"/>
      <c r="L5" s="228"/>
      <c r="M5" s="228"/>
      <c r="N5" s="123"/>
      <c r="P5" s="16"/>
      <c r="Q5" s="15"/>
      <c r="R5" s="15"/>
      <c r="S5" s="15"/>
      <c r="T5" s="16"/>
      <c r="V5" s="17"/>
      <c r="W5" s="17"/>
      <c r="X5" s="18"/>
    </row>
    <row r="6" spans="1:24" s="11" customFormat="1" ht="10.5" customHeight="1" x14ac:dyDescent="0.25">
      <c r="P6" s="16"/>
      <c r="Q6" s="15"/>
      <c r="R6" s="15"/>
      <c r="S6" s="15"/>
      <c r="T6" s="16"/>
      <c r="V6" s="17"/>
      <c r="W6" s="17"/>
      <c r="X6" s="18"/>
    </row>
    <row r="7" spans="1:24" s="11" customFormat="1" ht="13.2" x14ac:dyDescent="0.25">
      <c r="A7" s="34" t="s">
        <v>24</v>
      </c>
      <c r="B7" s="108" t="s">
        <v>5</v>
      </c>
      <c r="C7" s="108" t="s">
        <v>6</v>
      </c>
      <c r="D7" s="108" t="s">
        <v>7</v>
      </c>
      <c r="E7" s="108" t="s">
        <v>8</v>
      </c>
      <c r="F7" s="198" t="s">
        <v>25</v>
      </c>
      <c r="G7" s="198"/>
      <c r="P7" s="16"/>
      <c r="Q7" s="15"/>
      <c r="R7" s="15"/>
      <c r="S7" s="15"/>
      <c r="T7" s="16"/>
      <c r="V7" s="17"/>
      <c r="W7" s="17"/>
      <c r="X7" s="18"/>
    </row>
    <row r="8" spans="1:24" s="11" customFormat="1" ht="32.25" customHeight="1" x14ac:dyDescent="0.25">
      <c r="A8" s="206" t="s">
        <v>91</v>
      </c>
      <c r="B8" s="207"/>
      <c r="C8" s="207"/>
      <c r="D8" s="205" t="s">
        <v>219</v>
      </c>
      <c r="E8" s="205"/>
      <c r="F8" s="205"/>
      <c r="G8" s="205"/>
      <c r="H8" s="205"/>
      <c r="I8" s="205"/>
      <c r="J8" s="205"/>
      <c r="K8" s="205"/>
      <c r="L8" s="205"/>
      <c r="M8" s="205"/>
      <c r="N8" s="205"/>
      <c r="O8" s="205"/>
      <c r="P8" s="205"/>
      <c r="Q8" s="15"/>
      <c r="R8" s="15"/>
      <c r="S8" s="15"/>
      <c r="T8" s="16"/>
      <c r="V8" s="17"/>
      <c r="W8" s="17"/>
      <c r="X8" s="18"/>
    </row>
    <row r="9" spans="1:24" s="11" customFormat="1" ht="27.75" customHeight="1" x14ac:dyDescent="0.25">
      <c r="A9" s="202" t="s">
        <v>1</v>
      </c>
      <c r="B9" s="202" t="s">
        <v>9</v>
      </c>
      <c r="C9" s="202" t="s">
        <v>2</v>
      </c>
      <c r="D9" s="202" t="s">
        <v>10</v>
      </c>
      <c r="E9" s="203" t="s">
        <v>11</v>
      </c>
      <c r="F9" s="204" t="s">
        <v>12</v>
      </c>
      <c r="G9" s="204" t="s">
        <v>3</v>
      </c>
      <c r="H9" s="202" t="s">
        <v>13</v>
      </c>
      <c r="I9" s="202"/>
      <c r="J9" s="202"/>
      <c r="K9" s="202"/>
      <c r="L9" s="204" t="s">
        <v>4</v>
      </c>
      <c r="M9" s="214" t="s">
        <v>14</v>
      </c>
      <c r="N9" s="200" t="s">
        <v>15</v>
      </c>
      <c r="O9" s="200" t="s">
        <v>68</v>
      </c>
      <c r="P9" s="200" t="s">
        <v>16</v>
      </c>
      <c r="Q9" s="15"/>
      <c r="R9" s="15"/>
      <c r="S9" s="15"/>
      <c r="T9" s="16"/>
      <c r="V9" s="17"/>
      <c r="W9" s="17"/>
      <c r="X9" s="18"/>
    </row>
    <row r="10" spans="1:24" s="11" customFormat="1" ht="31.5" customHeight="1" x14ac:dyDescent="0.25">
      <c r="A10" s="202"/>
      <c r="B10" s="202"/>
      <c r="C10" s="202"/>
      <c r="D10" s="202"/>
      <c r="E10" s="203"/>
      <c r="F10" s="204"/>
      <c r="G10" s="204"/>
      <c r="H10" s="110" t="s">
        <v>5</v>
      </c>
      <c r="I10" s="110" t="s">
        <v>6</v>
      </c>
      <c r="J10" s="110" t="s">
        <v>7</v>
      </c>
      <c r="K10" s="110" t="s">
        <v>8</v>
      </c>
      <c r="L10" s="204"/>
      <c r="M10" s="214"/>
      <c r="N10" s="200"/>
      <c r="O10" s="200"/>
      <c r="P10" s="200"/>
      <c r="Q10" s="15"/>
      <c r="R10" s="15"/>
      <c r="S10" s="15"/>
      <c r="T10" s="16"/>
      <c r="V10" s="17"/>
      <c r="W10" s="19"/>
      <c r="X10" s="18"/>
    </row>
    <row r="11" spans="1:24" s="11" customFormat="1" ht="79.95" customHeight="1" x14ac:dyDescent="0.25">
      <c r="A11" s="217" t="s">
        <v>156</v>
      </c>
      <c r="B11" s="163" t="s">
        <v>157</v>
      </c>
      <c r="C11" s="163" t="s">
        <v>158</v>
      </c>
      <c r="D11" s="163" t="s">
        <v>159</v>
      </c>
      <c r="E11" s="163" t="s">
        <v>160</v>
      </c>
      <c r="F11" s="164" t="s">
        <v>148</v>
      </c>
      <c r="G11" s="165">
        <v>0.73</v>
      </c>
      <c r="H11" s="165">
        <v>0.75</v>
      </c>
      <c r="I11" s="165">
        <v>0.77</v>
      </c>
      <c r="J11" s="165">
        <v>0.8</v>
      </c>
      <c r="K11" s="165">
        <v>0.82</v>
      </c>
      <c r="L11" s="166">
        <f>IF(OR(SUM(H11:K11)=0,CONCATENATE(H11,I11,J11,K11)=""),"",
        IF(F11="Absolute",SUM(H11:K11),
             IF(OR(F11="Incremental",F11="Absolute[+]"),MAX(H11:K11),
                  IF(F11="Decremental",MIN(H11:K11),
                         IF(F11="Absolute[-](avg.)",AVERAGE(H11:K11),
                              IF(F11="Absolute[-](cum.)",SUM(H11:K11),"")
                              )
                       )
                  )
           )
     )</f>
        <v>0.82</v>
      </c>
      <c r="M11" s="167" t="s">
        <v>168</v>
      </c>
      <c r="N11" s="183">
        <v>300000</v>
      </c>
      <c r="O11" s="168"/>
      <c r="P11" s="167" t="s">
        <v>165</v>
      </c>
      <c r="Q11" s="15" t="str">
        <f>IF('Annual Plan'!$A$11="","",'Annual Plan'!$A$11)</f>
        <v>Enhance preparedness and response' core capacities to Health Emergencies</v>
      </c>
      <c r="R11" s="15" t="str">
        <f>IF('Annual Plan'!$B$11="","",'Annual Plan'!$B$11)</f>
        <v>Establish NIPH</v>
      </c>
      <c r="S11" s="15" t="str">
        <f>IF('Annual Plan'!$C$11="","",'Annual Plan'!$C$11)</f>
        <v xml:space="preserve">NIPH Established </v>
      </c>
      <c r="T11" s="15" t="str">
        <f>IF('Annual Plan'!$M11="","",'Annual Plan'!$M11)</f>
        <v>1. Finalize NIPH costed roadmap (Q1-Q2) 10%                                                                                                                                                                                     2. Support the development of the legal framework for NIPH development (Q1-Q4)   20%                               
3.  Conduct consultative and TWG meetings (Q1 - Q4)   20%                                                                                                            4. Submit the NIPH HR structure for phase 1 for approval (Q3-4) ( 50%)</v>
      </c>
      <c r="U11" s="15" t="str">
        <f>IF('Annual Plan'!$P11="","",'Annual Plan'!$P11)</f>
        <v xml:space="preserve">Epidemiology - HIRD and HRM </v>
      </c>
      <c r="V11" s="25">
        <f>IF('Annual Plan'!$N11="","",'Annual Plan'!$N11)</f>
        <v>300000</v>
      </c>
      <c r="W11" s="25" t="str">
        <f>IF('Annual Plan'!$O11="","",'Annual Plan'!$O11)</f>
        <v/>
      </c>
      <c r="X11" s="18"/>
    </row>
    <row r="12" spans="1:24" s="11" customFormat="1" ht="180" customHeight="1" x14ac:dyDescent="0.25">
      <c r="A12" s="218"/>
      <c r="B12" s="163" t="s">
        <v>161</v>
      </c>
      <c r="C12" s="163" t="s">
        <v>162</v>
      </c>
      <c r="D12" s="163" t="s">
        <v>163</v>
      </c>
      <c r="E12" s="163" t="s">
        <v>164</v>
      </c>
      <c r="F12" s="164" t="s">
        <v>148</v>
      </c>
      <c r="G12" s="294">
        <v>0.65</v>
      </c>
      <c r="H12" s="294">
        <v>0.67</v>
      </c>
      <c r="I12" s="294">
        <v>0.68</v>
      </c>
      <c r="J12" s="294">
        <v>0.69</v>
      </c>
      <c r="K12" s="294">
        <v>0.7</v>
      </c>
      <c r="L12" s="166">
        <f t="shared" ref="L12:L39" si="0">IF(OR(SUM(H12:K12)=0,CONCATENATE(H12,I12,J12,K12)=""),"",
        IF(F12="Absolute",SUM(H12:K12),
             IF(OR(F12="Incremental",F12="Absolute[+]"),MAX(H12:K12),
                  IF(F12="Decremental",MIN(H12:K12),
                         IF(F12="Absolute[-](avg.)",AVERAGE(H12:K12),
                              IF(F12="Absolute[-](cum.)",SUM(H12:K12),"")
                              )
                       )
                  )
           )
     )</f>
        <v>0.7</v>
      </c>
      <c r="M12" s="163" t="s">
        <v>167</v>
      </c>
      <c r="N12" s="184">
        <v>800000</v>
      </c>
      <c r="O12" s="169"/>
      <c r="P12" s="163" t="s">
        <v>166</v>
      </c>
      <c r="Q12" s="156" t="str">
        <f>IF('Annual Plan'!$A$12="","",'Annual Plan'!$A$12)</f>
        <v/>
      </c>
      <c r="R12" s="156" t="str">
        <f>IF('Annual Plan'!$B$12="","",'Annual Plan'!$B$12)</f>
        <v>Implement IHR 2005</v>
      </c>
      <c r="S12" s="156" t="str">
        <f>IF('Annual Plan'!$C$12="","",'Annual Plan'!$C$12)</f>
        <v>Imlemention of IHR</v>
      </c>
      <c r="T12" s="156" t="str">
        <f>IF('Annual Plan'!$M12="","",'Annual Plan'!$M12)</f>
        <v xml:space="preserve">1. Conduct mapping of policies, legal and normative instruments for International Health Regulations (IHR) 2005 implementation  (Q4)   10%                                                                                                                   2. Conduct refresher training to IHR NFP (Q1)      5%                                                                                                                                      3. Coordinate the completion of the  State Party  Self-Assessment Annual Reporting by stakeholders (Q3)  2%                                                                4. Timely notification of health events/emergencies to WHO country office and AFRO for Public Health Emergency of International Concern(PHEIC)  (Q1-Q4)  30%                                                                                                                                                        5. Prepare  for Joint External Evaluation  of IHR core capacities by WHO (Q1 - Q3) 15%                                                                
6. Coordinate and facilitate the JEE exercise(Q3 - Q4)  30%                                                                     7.  Develop two (2) Disease/Event  Specific Contigency Plans  (Q2 - Q 4)  5%                                                           
8.Coordinate and  Conduct Simulation exercises  (Q3)  15%                                                                                                                                                                       9. Participate in the INB and WGIHR processes (Q1-Q4) 3%                                                               </v>
      </c>
      <c r="U12" s="156" t="str">
        <f>IF('Annual Plan'!$P12="","",'Annual Plan'!$P12)</f>
        <v>Epidemiology - HIRD</v>
      </c>
      <c r="V12" s="157">
        <f>IF('Annual Plan'!$N12="","",'Annual Plan'!$N12)</f>
        <v>800000</v>
      </c>
      <c r="W12" s="157" t="str">
        <f>IF('Annual Plan'!$O12="","",'Annual Plan'!$O12)</f>
        <v/>
      </c>
      <c r="X12" s="158"/>
    </row>
    <row r="13" spans="1:24" s="11" customFormat="1" ht="84" customHeight="1" x14ac:dyDescent="0.25">
      <c r="A13" s="219" t="s">
        <v>169</v>
      </c>
      <c r="B13" s="159" t="s">
        <v>170</v>
      </c>
      <c r="C13" s="159" t="s">
        <v>171</v>
      </c>
      <c r="D13" s="159" t="s">
        <v>172</v>
      </c>
      <c r="E13" s="159" t="s">
        <v>173</v>
      </c>
      <c r="F13" s="170" t="s">
        <v>147</v>
      </c>
      <c r="G13" s="165">
        <v>0</v>
      </c>
      <c r="H13" s="165">
        <v>0.05</v>
      </c>
      <c r="I13" s="165">
        <v>0.15</v>
      </c>
      <c r="J13" s="165">
        <v>0.2</v>
      </c>
      <c r="K13" s="165">
        <v>0.3</v>
      </c>
      <c r="L13" s="166">
        <f t="shared" si="0"/>
        <v>0.7</v>
      </c>
      <c r="M13" s="161" t="s">
        <v>180</v>
      </c>
      <c r="N13" s="159"/>
      <c r="O13" s="162">
        <v>24730301</v>
      </c>
      <c r="P13" s="159" t="s">
        <v>181</v>
      </c>
      <c r="Q13" s="156" t="str">
        <f>IF('Annual Plan'!$A$13="","",'Annual Plan'!$A$13)</f>
        <v>Enhance research capacity to improve evidence-based decision making and innovation</v>
      </c>
      <c r="R13" s="156" t="str">
        <f>IF('Annual Plan'!$B$13="","",'Annual Plan'!$B$13)</f>
        <v>Demographic and Health Survey (DHS)</v>
      </c>
      <c r="S13" s="156" t="str">
        <f>IF('Annual Plan'!$C$13="","",'Annual Plan'!$C$13)</f>
        <v>Namibia Demographic Health Survey (DHS) conducted</v>
      </c>
      <c r="T13" s="156" t="str">
        <f>IF('Annual Plan'!$M13="","",'Annual Plan'!$M13)</f>
        <v>1. Tools and Instruments Development Q1),
2. Adoption of the questionnaires and Manual (Q1),
3. Survey Design and Methodology (Q2),
4. Procurement of Materials (Q2),
5. Training and Pilot the Survey (Q3),
6. Recruitment of the main survey personnel (Q4),
7. Conduct training for the survey personnel (Q4),</v>
      </c>
      <c r="U13" s="156" t="str">
        <f>IF('Annual Plan'!$P13="","",'Annual Plan'!$P13)</f>
        <v>Research Management</v>
      </c>
      <c r="V13" s="157" t="str">
        <f>IF('Annual Plan'!$N13="","",'Annual Plan'!$N13)</f>
        <v/>
      </c>
      <c r="W13" s="157">
        <f>IF('Annual Plan'!$O13="","",'Annual Plan'!$O13)</f>
        <v>24730301</v>
      </c>
      <c r="X13" s="158"/>
    </row>
    <row r="14" spans="1:24" s="11" customFormat="1" ht="74.55" customHeight="1" x14ac:dyDescent="0.25">
      <c r="A14" s="220"/>
      <c r="B14" s="152" t="s">
        <v>174</v>
      </c>
      <c r="C14" s="153" t="s">
        <v>174</v>
      </c>
      <c r="D14" s="153" t="s">
        <v>175</v>
      </c>
      <c r="E14" s="153" t="s">
        <v>176</v>
      </c>
      <c r="F14" s="154" t="s">
        <v>148</v>
      </c>
      <c r="G14" s="160">
        <v>0.8</v>
      </c>
      <c r="H14" s="160">
        <v>0.9</v>
      </c>
      <c r="I14" s="160">
        <v>1</v>
      </c>
      <c r="J14" s="171"/>
      <c r="K14" s="171">
        <v>1</v>
      </c>
      <c r="L14" s="23">
        <f t="shared" si="0"/>
        <v>1</v>
      </c>
      <c r="M14" s="153" t="s">
        <v>182</v>
      </c>
      <c r="N14" s="153"/>
      <c r="O14" s="172">
        <v>200000</v>
      </c>
      <c r="P14" s="159" t="s">
        <v>222</v>
      </c>
      <c r="Q14" s="15" t="str">
        <f>IF('Annual Plan'!$A$14="","",'Annual Plan'!$A$14)</f>
        <v/>
      </c>
      <c r="R14" s="15" t="str">
        <f>IF('Annual Plan'!$B$14="","",'Annual Plan'!$B$14)</f>
        <v>Development of the National Health Research Strategic Plan</v>
      </c>
      <c r="S14" s="15" t="str">
        <f>IF('Annual Plan'!$C$14="","",'Annual Plan'!$C$14)</f>
        <v>Development of the National Health Research Strategic Plan</v>
      </c>
      <c r="T14" s="15" t="str">
        <f>IF('Annual Plan'!$M14="","",'Annual Plan'!$M14)</f>
        <v>1. Stakeholder consensus building workshop (Q1)
2. Present the draft strategic plan to the Departmental Committee Meeting (Q1)
3. Present to the Ministerial Executive Committee (EXCO) (Q1)
4. Finalization of the Document (Q2)
5. Dissemination Workshop (Q2)</v>
      </c>
      <c r="U14" s="15" t="str">
        <f>IF('Annual Plan'!$P14="","",'Annual Plan'!$P14)</f>
        <v>Research Management &amp; Research Ethics and Coordination</v>
      </c>
      <c r="V14" s="25" t="str">
        <f>IF('Annual Plan'!$N14="","",'Annual Plan'!$N14)</f>
        <v/>
      </c>
      <c r="W14" s="25">
        <f>IF('Annual Plan'!$O14="","",'Annual Plan'!$O14)</f>
        <v>200000</v>
      </c>
      <c r="X14" s="18"/>
    </row>
    <row r="15" spans="1:24" s="11" customFormat="1" ht="97.5" customHeight="1" x14ac:dyDescent="0.25">
      <c r="A15" s="221"/>
      <c r="B15" s="149" t="s">
        <v>177</v>
      </c>
      <c r="C15" s="149" t="s">
        <v>178</v>
      </c>
      <c r="D15" s="149" t="s">
        <v>179</v>
      </c>
      <c r="E15" s="149" t="s">
        <v>220</v>
      </c>
      <c r="F15" s="155" t="s">
        <v>147</v>
      </c>
      <c r="G15" s="160">
        <v>0</v>
      </c>
      <c r="H15" s="173">
        <v>0</v>
      </c>
      <c r="I15" s="160">
        <v>0.15</v>
      </c>
      <c r="J15" s="160">
        <v>0.2</v>
      </c>
      <c r="K15" s="160">
        <v>0.3</v>
      </c>
      <c r="L15" s="23">
        <f t="shared" si="0"/>
        <v>0.64999999999999991</v>
      </c>
      <c r="M15" s="153" t="s">
        <v>183</v>
      </c>
      <c r="N15" s="159"/>
      <c r="O15" s="162">
        <v>500000</v>
      </c>
      <c r="P15" s="159" t="s">
        <v>181</v>
      </c>
      <c r="Q15" s="15" t="str">
        <f>IF('Annual Plan'!$A$15="","",'Annual Plan'!$A$15)</f>
        <v/>
      </c>
      <c r="R15" s="15" t="str">
        <f>IF('Annual Plan'!$B$15="","",'Annual Plan'!$B$15)</f>
        <v>Development of a Knowledge Hub</v>
      </c>
      <c r="S15" s="15" t="str">
        <f>IF('Annual Plan'!$C$15="","",'Annual Plan'!$C$15)</f>
        <v>Knowledge hub developed</v>
      </c>
      <c r="T15" s="15" t="str">
        <f>IF('Annual Plan'!$M15="","",'Annual Plan'!$M15)</f>
        <v xml:space="preserve">1. Understand the goals, users, and context including Assess Needs, Desk Review &amp; Plan (Q2) (5%)
2. Establish leadership, rules, and sustainability mechanisms (10%)
3. Design &amp; Build Platform: Build the actual platform or space for the hub (Q3-Q4) (15%)
</v>
      </c>
      <c r="U15" s="15" t="str">
        <f>IF('Annual Plan'!$P15="","",'Annual Plan'!$P15)</f>
        <v>Research Management</v>
      </c>
      <c r="V15" s="25" t="str">
        <f>IF('Annual Plan'!$N15="","",'Annual Plan'!$N15)</f>
        <v/>
      </c>
      <c r="W15" s="25">
        <f>IF('Annual Plan'!$O15="","",'Annual Plan'!$O15)</f>
        <v>500000</v>
      </c>
      <c r="X15" s="18"/>
    </row>
    <row r="16" spans="1:24" s="11" customFormat="1" ht="73.95" customHeight="1" x14ac:dyDescent="0.25">
      <c r="A16" s="222" t="s">
        <v>193</v>
      </c>
      <c r="B16" s="115" t="s">
        <v>194</v>
      </c>
      <c r="C16" s="115" t="s">
        <v>184</v>
      </c>
      <c r="D16" s="115" t="s">
        <v>185</v>
      </c>
      <c r="E16" s="115" t="s">
        <v>186</v>
      </c>
      <c r="F16" s="151" t="s">
        <v>148</v>
      </c>
      <c r="G16" s="174">
        <v>0</v>
      </c>
      <c r="H16" s="174">
        <v>0.35</v>
      </c>
      <c r="I16" s="174">
        <v>0.55000000000000004</v>
      </c>
      <c r="J16" s="174">
        <v>0.85</v>
      </c>
      <c r="K16" s="174">
        <v>1</v>
      </c>
      <c r="L16" s="23">
        <f t="shared" si="0"/>
        <v>1</v>
      </c>
      <c r="M16" s="115" t="s">
        <v>197</v>
      </c>
      <c r="N16" s="175"/>
      <c r="O16" s="175"/>
      <c r="P16" s="115" t="s">
        <v>198</v>
      </c>
      <c r="Q16" s="15" t="str">
        <f>IF('Annual Plan'!$A$16="","",'Annual Plan'!$A$16)</f>
        <v>Accelerate the development and  integration  of functional ICT and HIS infrastructure and systems</v>
      </c>
      <c r="R16" s="15" t="str">
        <f>IF('Annual Plan'!$B$16="","",'Annual Plan'!$B$16)</f>
        <v>Health information Systems</v>
      </c>
      <c r="S16" s="15" t="str">
        <f>IF('Annual Plan'!$C$16="","",'Annual Plan'!$C$16)</f>
        <v>HIS Strategic plan developed</v>
      </c>
      <c r="T16" s="15" t="str">
        <f>IF('Annual Plan'!$M16="","",'Annual Plan'!$M16)</f>
        <v>1. Establish a technical Committee 
2. Conduct Q1(5%) Situations Analysis and needs Q1(10%) assessment             
3. Stakeholders engagement  Q1(10%)                 
4. Define Policy Objectives and Scope, Draft the policy  Q3 (30%)                         
5. Review Regulatory and legal framework Q2(10%)                      
6. Define Infrastructure and IT Strandards Q2(10%)                            
7. Validation and launching Q4 (10%)</v>
      </c>
      <c r="U16" s="15" t="str">
        <f>IF('Annual Plan'!$P16="","",'Annual Plan'!$P16)</f>
        <v>Health Information Services</v>
      </c>
      <c r="V16" s="25" t="str">
        <f>IF('Annual Plan'!$N16="","",'Annual Plan'!$N16)</f>
        <v/>
      </c>
      <c r="W16" s="25" t="str">
        <f>IF('Annual Plan'!$O16="","",'Annual Plan'!$O16)</f>
        <v/>
      </c>
      <c r="X16" s="18"/>
    </row>
    <row r="17" spans="1:24" s="11" customFormat="1" ht="63.45" customHeight="1" x14ac:dyDescent="0.25">
      <c r="A17" s="223"/>
      <c r="B17" s="115" t="s">
        <v>195</v>
      </c>
      <c r="C17" s="115" t="s">
        <v>187</v>
      </c>
      <c r="D17" s="115" t="s">
        <v>188</v>
      </c>
      <c r="E17" s="115" t="s">
        <v>189</v>
      </c>
      <c r="F17" s="151" t="s">
        <v>148</v>
      </c>
      <c r="G17" s="176">
        <v>0.2</v>
      </c>
      <c r="H17" s="176">
        <v>0.25</v>
      </c>
      <c r="I17" s="176">
        <v>0.3</v>
      </c>
      <c r="J17" s="176">
        <v>0.35</v>
      </c>
      <c r="K17" s="176">
        <v>0.4</v>
      </c>
      <c r="L17" s="23">
        <f t="shared" si="0"/>
        <v>0.4</v>
      </c>
      <c r="M17" s="115" t="s">
        <v>199</v>
      </c>
      <c r="N17" s="175"/>
      <c r="O17" s="175"/>
      <c r="P17" s="115" t="s">
        <v>200</v>
      </c>
      <c r="Q17" s="15" t="str">
        <f>IF('Annual Plan'!$A$17="","",'Annual Plan'!$A$17)</f>
        <v/>
      </c>
      <c r="R17" s="15" t="str">
        <f>IF('Annual Plan'!$B$17="","",'Annual Plan'!$B$17)</f>
        <v>Installation of network infrastructure at health facilities</v>
      </c>
      <c r="S17" s="15" t="str">
        <f>IF('Annual Plan'!$C$17="","",'Annual Plan'!$C$17)</f>
        <v>Functional Network Infrastructure</v>
      </c>
      <c r="T17" s="15" t="str">
        <f>IF('Annual Plan'!$M17="","",'Annual Plan'!$M17)</f>
        <v xml:space="preserve">1. Develop tender Specifications         
2. Seek Procurement Committee Approval 
3. Advertise the tender                     
4. Install Network Infrastructure at health facilities  </v>
      </c>
      <c r="U17" s="15" t="str">
        <f>IF('Annual Plan'!$P17="","",'Annual Plan'!$P17)</f>
        <v>Information Technology</v>
      </c>
      <c r="V17" s="25" t="str">
        <f>IF('Annual Plan'!$N17="","",'Annual Plan'!$N17)</f>
        <v/>
      </c>
      <c r="W17" s="25" t="str">
        <f>IF('Annual Plan'!$O17="","",'Annual Plan'!$O17)</f>
        <v/>
      </c>
      <c r="X17" s="18"/>
    </row>
    <row r="18" spans="1:24" s="11" customFormat="1" ht="105" customHeight="1" x14ac:dyDescent="0.25">
      <c r="A18" s="224"/>
      <c r="B18" s="115" t="s">
        <v>196</v>
      </c>
      <c r="C18" s="115" t="s">
        <v>190</v>
      </c>
      <c r="D18" s="115" t="s">
        <v>191</v>
      </c>
      <c r="E18" s="115" t="s">
        <v>192</v>
      </c>
      <c r="F18" s="151" t="s">
        <v>148</v>
      </c>
      <c r="G18" s="176">
        <v>0</v>
      </c>
      <c r="H18" s="176">
        <v>0.1</v>
      </c>
      <c r="I18" s="176">
        <v>0.5</v>
      </c>
      <c r="J18" s="176">
        <v>0.7</v>
      </c>
      <c r="K18" s="176">
        <v>1</v>
      </c>
      <c r="L18" s="23">
        <f t="shared" si="0"/>
        <v>1</v>
      </c>
      <c r="M18" s="115" t="s">
        <v>201</v>
      </c>
      <c r="N18" s="175"/>
      <c r="O18" s="175"/>
      <c r="P18" s="115" t="s">
        <v>200</v>
      </c>
      <c r="Q18" s="15" t="str">
        <f>IF('Annual Plan'!$A$18="","",'Annual Plan'!$A$18)</f>
        <v/>
      </c>
      <c r="R18" s="15" t="str">
        <f>IF('Annual Plan'!$B$18="","",'Annual Plan'!$B$18)</f>
        <v>e-Health System Implementation</v>
      </c>
      <c r="S18" s="15" t="str">
        <f>IF('Annual Plan'!$C$18="","",'Annual Plan'!$C$18)</f>
        <v>Functional e-Health system</v>
      </c>
      <c r="T18" s="15" t="str">
        <f>IF('Annual Plan'!$M18="","",'Annual Plan'!$M18)</f>
        <v xml:space="preserve">1. Develop contract for the awarded e-Health System Requirement elicitation Q1 (10%)                
2.  Conduct the Ministry’s digital ecosystem assessment Q2 (20%)         
3.Conduct e-Health Systems requirements  elicitation Q2 (20%) 4. Develop Costed  e-Health Implementation Plan Q3 (20%)   
5.Develop tender specifications for    e-Health system acquistion and implementation Q3 (20%)                      
6. Advertise and evaluate the tender Q4(10)  </v>
      </c>
      <c r="U18" s="15" t="str">
        <f>IF('Annual Plan'!$P18="","",'Annual Plan'!$P18)</f>
        <v>Information Technology</v>
      </c>
      <c r="V18" s="25" t="str">
        <f>IF('Annual Plan'!$N18="","",'Annual Plan'!$N18)</f>
        <v/>
      </c>
      <c r="W18" s="25" t="str">
        <f>IF('Annual Plan'!$O18="","",'Annual Plan'!$O18)</f>
        <v/>
      </c>
      <c r="X18" s="18"/>
    </row>
    <row r="19" spans="1:24" s="11" customFormat="1" ht="117" customHeight="1" x14ac:dyDescent="0.25">
      <c r="A19" s="219" t="s">
        <v>212</v>
      </c>
      <c r="B19" s="150" t="s">
        <v>213</v>
      </c>
      <c r="C19" s="150" t="s">
        <v>202</v>
      </c>
      <c r="D19" s="150" t="s">
        <v>203</v>
      </c>
      <c r="E19" s="150" t="s">
        <v>204</v>
      </c>
      <c r="F19" s="177" t="s">
        <v>148</v>
      </c>
      <c r="G19" s="178">
        <v>0</v>
      </c>
      <c r="H19" s="179">
        <v>0.1</v>
      </c>
      <c r="I19" s="179">
        <v>0.3</v>
      </c>
      <c r="J19" s="179">
        <v>0.55000000000000004</v>
      </c>
      <c r="K19" s="179">
        <v>0.95</v>
      </c>
      <c r="L19" s="2">
        <f t="shared" si="0"/>
        <v>0.95</v>
      </c>
      <c r="M19" s="115" t="s">
        <v>215</v>
      </c>
      <c r="N19" s="180"/>
      <c r="O19" s="180"/>
      <c r="P19" s="182" t="s">
        <v>216</v>
      </c>
      <c r="Q19" s="15" t="str">
        <f>IF('Annual Plan'!$A$19="","",'Annual Plan'!$A$19)</f>
        <v>Enhance Organizational capacity and performance</v>
      </c>
      <c r="R19" s="15" t="str">
        <f>IF('Annual Plan'!$B$19="","",'Annual Plan'!$B$19)</f>
        <v>Financial Management and Audit Services</v>
      </c>
      <c r="S19" s="15" t="str">
        <f>IF('Annual Plan'!$C$19="","",'Annual Plan'!$C$19)</f>
        <v>Annual budget executed</v>
      </c>
      <c r="T19" s="15" t="str">
        <f>IF('Annual Plan'!$M19="","",'Annual Plan'!$M19)</f>
        <v xml:space="preserve">1. Coordinate the procurements activities of the directorates and subdivisions (Q1-Q4)
2.Coordinate on the submission of PMU for procurement of items to be bought (Q1 - Q4).
3.Fast track procurement processes  during emeregencies (Q1 - Q4),
4. Performance Monitoring: Shows how well resources are being used compared to what was planned (Q1 - Q4)
5. Provide feedback: Identifies issues like underfunding, overfunding, or delays in spending. (Q1 - Q4).
</v>
      </c>
      <c r="U19" s="15" t="str">
        <f>IF('Annual Plan'!$P19="","",'Annual Plan'!$P19)</f>
        <v>General Management</v>
      </c>
      <c r="V19" s="25" t="str">
        <f>IF('Annual Plan'!$N19="","",'Annual Plan'!$N19)</f>
        <v/>
      </c>
      <c r="W19" s="25" t="str">
        <f>IF('Annual Plan'!$O19="","",'Annual Plan'!$O19)</f>
        <v/>
      </c>
      <c r="X19" s="18"/>
    </row>
    <row r="20" spans="1:24" s="11" customFormat="1" ht="47.55" customHeight="1" x14ac:dyDescent="0.25">
      <c r="A20" s="220"/>
      <c r="B20" s="219" t="s">
        <v>214</v>
      </c>
      <c r="C20" s="219" t="s">
        <v>205</v>
      </c>
      <c r="D20" s="115" t="s">
        <v>206</v>
      </c>
      <c r="E20" s="115" t="s">
        <v>207</v>
      </c>
      <c r="F20" s="151" t="s">
        <v>147</v>
      </c>
      <c r="G20" s="181">
        <v>0</v>
      </c>
      <c r="H20" s="181">
        <v>56</v>
      </c>
      <c r="I20" s="115"/>
      <c r="J20" s="115"/>
      <c r="K20" s="115"/>
      <c r="L20" s="2">
        <f t="shared" si="0"/>
        <v>56</v>
      </c>
      <c r="M20" s="219" t="s">
        <v>217</v>
      </c>
      <c r="N20" s="180"/>
      <c r="O20" s="180"/>
      <c r="P20" s="225" t="s">
        <v>218</v>
      </c>
      <c r="Q20" s="15" t="str">
        <f>IF('Annual Plan'!$A$20="","",'Annual Plan'!$A$20)</f>
        <v/>
      </c>
      <c r="R20" s="15" t="str">
        <f>IF('Annual Plan'!$B$20="","",'Annual Plan'!$B$20)</f>
        <v>Performance Management Framework</v>
      </c>
      <c r="S20" s="15" t="str">
        <f>IF('Annual Plan'!$C$20="","",'Annual Plan'!$C$20)</f>
        <v>Performance Management Framework Implemented</v>
      </c>
      <c r="T20" s="15" t="str">
        <f>IF('Annual Plan'!$M20="","",'Annual Plan'!$M20)</f>
        <v>1. Facilitate the Development Performance Agreements in the directorate, 
2. Ensure the quarterly one-on-one PA Reviews. 
3. FAcilitate the submition quarterly review and annual performance reports to OPM.                        
4. Facilitate the One-on-one PA Appraisals.</v>
      </c>
      <c r="U20" s="15" t="str">
        <f>IF('Annual Plan'!$P20="","",'Annual Plan'!$P20)</f>
        <v>Office of the Director</v>
      </c>
      <c r="V20" s="25" t="str">
        <f>IF('Annual Plan'!$N20="","",'Annual Plan'!$N20)</f>
        <v/>
      </c>
      <c r="W20" s="25" t="str">
        <f>IF('Annual Plan'!$O20="","",'Annual Plan'!$O20)</f>
        <v/>
      </c>
      <c r="X20" s="18"/>
    </row>
    <row r="21" spans="1:24" s="11" customFormat="1" ht="47.55" customHeight="1" x14ac:dyDescent="0.25">
      <c r="A21" s="220"/>
      <c r="B21" s="220"/>
      <c r="C21" s="220"/>
      <c r="D21" s="115" t="s">
        <v>208</v>
      </c>
      <c r="E21" s="115" t="s">
        <v>209</v>
      </c>
      <c r="F21" s="151" t="s">
        <v>147</v>
      </c>
      <c r="G21" s="181">
        <v>0</v>
      </c>
      <c r="H21" s="181">
        <v>56</v>
      </c>
      <c r="I21" s="181">
        <v>56</v>
      </c>
      <c r="J21" s="181">
        <v>56</v>
      </c>
      <c r="K21" s="181">
        <v>56</v>
      </c>
      <c r="L21" s="2">
        <f t="shared" si="0"/>
        <v>224</v>
      </c>
      <c r="M21" s="220"/>
      <c r="N21" s="180"/>
      <c r="O21" s="180"/>
      <c r="P21" s="226"/>
      <c r="Q21" s="15" t="str">
        <f>IF('Annual Plan'!$A$21="","",'Annual Plan'!$A$21)</f>
        <v/>
      </c>
      <c r="R21" s="15" t="str">
        <f>IF('Annual Plan'!$B$21="","",'Annual Plan'!$B$21)</f>
        <v/>
      </c>
      <c r="S21" s="15" t="str">
        <f>IF('Annual Plan'!$C$21="","",'Annual Plan'!$C$21)</f>
        <v/>
      </c>
      <c r="T21" s="15" t="str">
        <f>IF('Annual Plan'!$M21="","",'Annual Plan'!$M21)</f>
        <v/>
      </c>
      <c r="U21" s="15" t="str">
        <f>IF('Annual Plan'!$P21="","",'Annual Plan'!$P21)</f>
        <v/>
      </c>
      <c r="V21" s="25" t="str">
        <f>IF('Annual Plan'!$N21="","",'Annual Plan'!$N21)</f>
        <v/>
      </c>
      <c r="W21" s="25" t="str">
        <f>IF('Annual Plan'!$O21="","",'Annual Plan'!$O21)</f>
        <v/>
      </c>
      <c r="X21" s="18"/>
    </row>
    <row r="22" spans="1:24" s="11" customFormat="1" ht="49.95" customHeight="1" x14ac:dyDescent="0.25">
      <c r="A22" s="221"/>
      <c r="B22" s="221"/>
      <c r="C22" s="221"/>
      <c r="D22" s="115" t="s">
        <v>210</v>
      </c>
      <c r="E22" s="115" t="s">
        <v>211</v>
      </c>
      <c r="F22" s="151" t="s">
        <v>147</v>
      </c>
      <c r="G22" s="181">
        <v>0</v>
      </c>
      <c r="H22" s="181"/>
      <c r="I22" s="181"/>
      <c r="J22" s="181"/>
      <c r="K22" s="181">
        <v>56</v>
      </c>
      <c r="L22" s="2">
        <f t="shared" si="0"/>
        <v>56</v>
      </c>
      <c r="M22" s="221"/>
      <c r="N22" s="180"/>
      <c r="O22" s="180"/>
      <c r="P22" s="227"/>
      <c r="Q22" s="15" t="str">
        <f>IF('Annual Plan'!$A$22="","",'Annual Plan'!$A$22)</f>
        <v/>
      </c>
      <c r="R22" s="15" t="str">
        <f>IF('Annual Plan'!$B$22="","",'Annual Plan'!$B$22)</f>
        <v/>
      </c>
      <c r="S22" s="15" t="str">
        <f>IF('Annual Plan'!$C$22="","",'Annual Plan'!$C$22)</f>
        <v/>
      </c>
      <c r="T22" s="15" t="str">
        <f>IF('Annual Plan'!$M22="","",'Annual Plan'!$M22)</f>
        <v/>
      </c>
      <c r="U22" s="15" t="str">
        <f>IF('Annual Plan'!$P22="","",'Annual Plan'!$P22)</f>
        <v/>
      </c>
      <c r="V22" s="25" t="str">
        <f>IF('Annual Plan'!$N22="","",'Annual Plan'!$N22)</f>
        <v/>
      </c>
      <c r="W22" s="25" t="str">
        <f>IF('Annual Plan'!$O22="","",'Annual Plan'!$O22)</f>
        <v/>
      </c>
      <c r="X22" s="18"/>
    </row>
    <row r="23" spans="1:24" s="11" customFormat="1" ht="15" customHeight="1" x14ac:dyDescent="0.25">
      <c r="A23" s="26"/>
      <c r="B23" s="20"/>
      <c r="C23" s="20"/>
      <c r="D23" s="21"/>
      <c r="E23" s="21"/>
      <c r="F23" s="97"/>
      <c r="G23" s="22"/>
      <c r="H23" s="22"/>
      <c r="I23" s="22"/>
      <c r="J23" s="22"/>
      <c r="K23" s="22"/>
      <c r="L23" s="23" t="str">
        <f t="shared" si="0"/>
        <v/>
      </c>
      <c r="M23" s="21"/>
      <c r="N23" s="24"/>
      <c r="O23" s="24"/>
      <c r="P23" s="21"/>
      <c r="Q23" s="15" t="str">
        <f>IF('Annual Plan'!$A$23="","",'Annual Plan'!$A$23)</f>
        <v/>
      </c>
      <c r="R23" s="15" t="str">
        <f>IF('Annual Plan'!$B$23="","",'Annual Plan'!$B$23)</f>
        <v/>
      </c>
      <c r="S23" s="15" t="str">
        <f>IF('Annual Plan'!$C$23="","",'Annual Plan'!$C$23)</f>
        <v/>
      </c>
      <c r="T23" s="15" t="str">
        <f>IF('Annual Plan'!$M23="","",'Annual Plan'!$M23)</f>
        <v/>
      </c>
      <c r="U23" s="15" t="str">
        <f>IF('Annual Plan'!$P23="","",'Annual Plan'!$P23)</f>
        <v/>
      </c>
      <c r="V23" s="25" t="str">
        <f>IF('Annual Plan'!$N23="","",'Annual Plan'!$N23)</f>
        <v/>
      </c>
      <c r="W23" s="25" t="str">
        <f>IF('Annual Plan'!$O23="","",'Annual Plan'!$O23)</f>
        <v/>
      </c>
      <c r="X23" s="18"/>
    </row>
    <row r="24" spans="1:24" s="11" customFormat="1" ht="15" customHeight="1" x14ac:dyDescent="0.25">
      <c r="A24" s="26"/>
      <c r="B24" s="20"/>
      <c r="C24" s="20"/>
      <c r="D24" s="21"/>
      <c r="E24" s="21"/>
      <c r="F24" s="97"/>
      <c r="G24" s="22"/>
      <c r="H24" s="22"/>
      <c r="I24" s="22"/>
      <c r="J24" s="22"/>
      <c r="K24" s="22"/>
      <c r="L24" s="23" t="str">
        <f t="shared" si="0"/>
        <v/>
      </c>
      <c r="M24" s="21"/>
      <c r="N24" s="24"/>
      <c r="O24" s="24"/>
      <c r="P24" s="21"/>
      <c r="Q24" s="15" t="str">
        <f>IF('Annual Plan'!$A$24="","",'Annual Plan'!$A$24)</f>
        <v/>
      </c>
      <c r="R24" s="15" t="str">
        <f>IF('Annual Plan'!$B$24="","",'Annual Plan'!$B$24)</f>
        <v/>
      </c>
      <c r="S24" s="15" t="str">
        <f>IF('Annual Plan'!$C$24="","",'Annual Plan'!$C$24)</f>
        <v/>
      </c>
      <c r="T24" s="15" t="str">
        <f>IF('Annual Plan'!$M24="","",'Annual Plan'!$M24)</f>
        <v/>
      </c>
      <c r="U24" s="15" t="str">
        <f>IF('Annual Plan'!$P24="","",'Annual Plan'!$P24)</f>
        <v/>
      </c>
      <c r="V24" s="25" t="str">
        <f>IF('Annual Plan'!$N24="","",'Annual Plan'!$N24)</f>
        <v/>
      </c>
      <c r="W24" s="25" t="str">
        <f>IF('Annual Plan'!$O24="","",'Annual Plan'!$O24)</f>
        <v/>
      </c>
      <c r="X24" s="18"/>
    </row>
    <row r="25" spans="1:24" s="11" customFormat="1" ht="15" customHeight="1" x14ac:dyDescent="0.25">
      <c r="A25" s="26"/>
      <c r="B25" s="20"/>
      <c r="C25" s="20"/>
      <c r="D25" s="21"/>
      <c r="E25" s="21"/>
      <c r="F25" s="97"/>
      <c r="G25" s="22"/>
      <c r="H25" s="22"/>
      <c r="I25" s="22"/>
      <c r="J25" s="22"/>
      <c r="K25" s="22"/>
      <c r="L25" s="23" t="str">
        <f t="shared" si="0"/>
        <v/>
      </c>
      <c r="M25" s="21"/>
      <c r="N25" s="24"/>
      <c r="O25" s="24"/>
      <c r="P25" s="21"/>
      <c r="Q25" s="15" t="str">
        <f>IF('Annual Plan'!$A$25="","",'Annual Plan'!$A$25)</f>
        <v/>
      </c>
      <c r="R25" s="15" t="str">
        <f>IF('Annual Plan'!$B$25="","",'Annual Plan'!$B$25)</f>
        <v/>
      </c>
      <c r="S25" s="15" t="str">
        <f>IF('Annual Plan'!$C$25="","",'Annual Plan'!$C$25)</f>
        <v/>
      </c>
      <c r="T25" s="15" t="str">
        <f>IF('Annual Plan'!$M25="","",'Annual Plan'!$M25)</f>
        <v/>
      </c>
      <c r="U25" s="15" t="str">
        <f>IF('Annual Plan'!$P25="","",'Annual Plan'!$P25)</f>
        <v/>
      </c>
      <c r="V25" s="25" t="str">
        <f>IF('Annual Plan'!$N25="","",'Annual Plan'!$N25)</f>
        <v/>
      </c>
      <c r="W25" s="25" t="str">
        <f>IF('Annual Plan'!$O25="","",'Annual Plan'!$O25)</f>
        <v/>
      </c>
      <c r="X25" s="18"/>
    </row>
    <row r="26" spans="1:24" s="11" customFormat="1" ht="15" customHeight="1" x14ac:dyDescent="0.25">
      <c r="A26" s="26"/>
      <c r="B26" s="20"/>
      <c r="C26" s="20"/>
      <c r="D26" s="21"/>
      <c r="E26" s="21"/>
      <c r="F26" s="97"/>
      <c r="G26" s="22"/>
      <c r="H26" s="22"/>
      <c r="I26" s="22"/>
      <c r="J26" s="22"/>
      <c r="K26" s="22"/>
      <c r="L26" s="23" t="str">
        <f t="shared" si="0"/>
        <v/>
      </c>
      <c r="M26" s="21"/>
      <c r="N26" s="24"/>
      <c r="O26" s="24"/>
      <c r="P26" s="21"/>
      <c r="Q26" s="15" t="str">
        <f>IF('Annual Plan'!$A$26="","",'Annual Plan'!$A$26)</f>
        <v/>
      </c>
      <c r="R26" s="15" t="str">
        <f>IF('Annual Plan'!$B$26="","",'Annual Plan'!$B$26)</f>
        <v/>
      </c>
      <c r="S26" s="15" t="str">
        <f>IF('Annual Plan'!$C$26="","",'Annual Plan'!$C$26)</f>
        <v/>
      </c>
      <c r="T26" s="15" t="str">
        <f>IF('Annual Plan'!$M26="","",'Annual Plan'!$M26)</f>
        <v/>
      </c>
      <c r="U26" s="15" t="str">
        <f>IF('Annual Plan'!$P26="","",'Annual Plan'!$P26)</f>
        <v/>
      </c>
      <c r="V26" s="25" t="str">
        <f>IF('Annual Plan'!$N26="","",'Annual Plan'!$N26)</f>
        <v/>
      </c>
      <c r="W26" s="25" t="str">
        <f>IF('Annual Plan'!$O26="","",'Annual Plan'!$O26)</f>
        <v/>
      </c>
      <c r="X26" s="18"/>
    </row>
    <row r="27" spans="1:24" s="11" customFormat="1" ht="15" customHeight="1" x14ac:dyDescent="0.25">
      <c r="A27" s="26"/>
      <c r="B27" s="20"/>
      <c r="C27" s="20"/>
      <c r="D27" s="21"/>
      <c r="E27" s="21"/>
      <c r="F27" s="97"/>
      <c r="G27" s="22"/>
      <c r="H27" s="22"/>
      <c r="I27" s="22"/>
      <c r="J27" s="22"/>
      <c r="K27" s="22"/>
      <c r="L27" s="23" t="str">
        <f t="shared" si="0"/>
        <v/>
      </c>
      <c r="M27" s="21"/>
      <c r="N27" s="24"/>
      <c r="O27" s="24"/>
      <c r="P27" s="21"/>
      <c r="Q27" s="15" t="str">
        <f>IF('Annual Plan'!$A$27="","",'Annual Plan'!$A$27)</f>
        <v/>
      </c>
      <c r="R27" s="15" t="str">
        <f>IF('Annual Plan'!$B$27="","",'Annual Plan'!$B$27)</f>
        <v/>
      </c>
      <c r="S27" s="15" t="str">
        <f>IF('Annual Plan'!$C$27="","",'Annual Plan'!$C$27)</f>
        <v/>
      </c>
      <c r="T27" s="15" t="str">
        <f>IF('Annual Plan'!$M27="","",'Annual Plan'!$M27)</f>
        <v/>
      </c>
      <c r="U27" s="15" t="str">
        <f>IF('Annual Plan'!$P27="","",'Annual Plan'!$P27)</f>
        <v/>
      </c>
      <c r="V27" s="25" t="str">
        <f>IF('Annual Plan'!$N27="","",'Annual Plan'!$N27)</f>
        <v/>
      </c>
      <c r="W27" s="25" t="str">
        <f>IF('Annual Plan'!$O27="","",'Annual Plan'!$O27)</f>
        <v/>
      </c>
      <c r="X27" s="18"/>
    </row>
    <row r="28" spans="1:24" s="11" customFormat="1" ht="15" customHeight="1" x14ac:dyDescent="0.25">
      <c r="A28" s="26"/>
      <c r="B28" s="20"/>
      <c r="C28" s="20"/>
      <c r="D28" s="21"/>
      <c r="E28" s="21"/>
      <c r="F28" s="97"/>
      <c r="G28" s="22"/>
      <c r="H28" s="22"/>
      <c r="I28" s="22"/>
      <c r="J28" s="22"/>
      <c r="K28" s="22"/>
      <c r="L28" s="23" t="str">
        <f t="shared" si="0"/>
        <v/>
      </c>
      <c r="M28" s="21"/>
      <c r="N28" s="24"/>
      <c r="O28" s="24"/>
      <c r="P28" s="21"/>
      <c r="Q28" s="15" t="str">
        <f>IF('Annual Plan'!$A$28="","",'Annual Plan'!$A$28)</f>
        <v/>
      </c>
      <c r="R28" s="15" t="str">
        <f>IF('Annual Plan'!$B$28="","",'Annual Plan'!$B$28)</f>
        <v/>
      </c>
      <c r="S28" s="15" t="str">
        <f>IF('Annual Plan'!$C$28="","",'Annual Plan'!$C$28)</f>
        <v/>
      </c>
      <c r="T28" s="15" t="str">
        <f>IF('Annual Plan'!$M28="","",'Annual Plan'!$M28)</f>
        <v/>
      </c>
      <c r="U28" s="15" t="str">
        <f>IF('Annual Plan'!$P28="","",'Annual Plan'!$P28)</f>
        <v/>
      </c>
      <c r="V28" s="25" t="str">
        <f>IF('Annual Plan'!$N28="","",'Annual Plan'!$N28)</f>
        <v/>
      </c>
      <c r="W28" s="25" t="str">
        <f>IF('Annual Plan'!$O28="","",'Annual Plan'!$O28)</f>
        <v/>
      </c>
      <c r="X28" s="18"/>
    </row>
    <row r="29" spans="1:24" s="11" customFormat="1" ht="15" customHeight="1" x14ac:dyDescent="0.25">
      <c r="A29" s="26"/>
      <c r="B29" s="20"/>
      <c r="C29" s="20"/>
      <c r="D29" s="21"/>
      <c r="E29" s="21"/>
      <c r="F29" s="97"/>
      <c r="G29" s="22"/>
      <c r="H29" s="22"/>
      <c r="I29" s="22"/>
      <c r="J29" s="22"/>
      <c r="K29" s="22"/>
      <c r="L29" s="23" t="str">
        <f t="shared" si="0"/>
        <v/>
      </c>
      <c r="M29" s="21"/>
      <c r="N29" s="24"/>
      <c r="O29" s="24"/>
      <c r="P29" s="21"/>
      <c r="Q29" s="15" t="str">
        <f>IF('Annual Plan'!$A$29="","",'Annual Plan'!$A$29)</f>
        <v/>
      </c>
      <c r="R29" s="15" t="str">
        <f>IF('Annual Plan'!$B$29="","",'Annual Plan'!$B$29)</f>
        <v/>
      </c>
      <c r="S29" s="15" t="str">
        <f>IF('Annual Plan'!$C$29="","",'Annual Plan'!$C$29)</f>
        <v/>
      </c>
      <c r="T29" s="15" t="str">
        <f>IF('Annual Plan'!$M29="","",'Annual Plan'!$M29)</f>
        <v/>
      </c>
      <c r="U29" s="15" t="str">
        <f>IF('Annual Plan'!$P29="","",'Annual Plan'!$P29)</f>
        <v/>
      </c>
      <c r="V29" s="25" t="str">
        <f>IF('Annual Plan'!$N29="","",'Annual Plan'!$N29)</f>
        <v/>
      </c>
      <c r="W29" s="25" t="str">
        <f>IF('Annual Plan'!$O29="","",'Annual Plan'!$O29)</f>
        <v/>
      </c>
      <c r="X29" s="18"/>
    </row>
    <row r="30" spans="1:24" s="11" customFormat="1" ht="15" customHeight="1" x14ac:dyDescent="0.25">
      <c r="A30" s="26"/>
      <c r="B30" s="20"/>
      <c r="C30" s="20"/>
      <c r="D30" s="21"/>
      <c r="E30" s="21"/>
      <c r="F30" s="97"/>
      <c r="G30" s="22"/>
      <c r="H30" s="22"/>
      <c r="I30" s="22"/>
      <c r="J30" s="22"/>
      <c r="K30" s="22"/>
      <c r="L30" s="23" t="str">
        <f t="shared" si="0"/>
        <v/>
      </c>
      <c r="M30" s="21"/>
      <c r="N30" s="24"/>
      <c r="O30" s="24"/>
      <c r="P30" s="21"/>
      <c r="Q30" s="15" t="str">
        <f>IF('Annual Plan'!$A$30="","",'Annual Plan'!$A$30)</f>
        <v/>
      </c>
      <c r="R30" s="15" t="str">
        <f>IF('Annual Plan'!$B$30="","",'Annual Plan'!$B$30)</f>
        <v/>
      </c>
      <c r="S30" s="15" t="str">
        <f>IF('Annual Plan'!$C$30="","",'Annual Plan'!$C$30)</f>
        <v/>
      </c>
      <c r="T30" s="15" t="str">
        <f>IF('Annual Plan'!$M30="","",'Annual Plan'!$M30)</f>
        <v/>
      </c>
      <c r="U30" s="15" t="str">
        <f>IF('Annual Plan'!$P30="","",'Annual Plan'!$P30)</f>
        <v/>
      </c>
      <c r="V30" s="25" t="str">
        <f>IF('Annual Plan'!$N30="","",'Annual Plan'!$N30)</f>
        <v/>
      </c>
      <c r="W30" s="25" t="str">
        <f>IF('Annual Plan'!$O30="","",'Annual Plan'!$O30)</f>
        <v/>
      </c>
      <c r="X30" s="18"/>
    </row>
    <row r="31" spans="1:24" s="11" customFormat="1" ht="15" customHeight="1" x14ac:dyDescent="0.25">
      <c r="A31" s="26"/>
      <c r="B31" s="20"/>
      <c r="C31" s="20"/>
      <c r="D31" s="21"/>
      <c r="E31" s="21"/>
      <c r="F31" s="97"/>
      <c r="G31" s="22"/>
      <c r="H31" s="22"/>
      <c r="I31" s="22"/>
      <c r="J31" s="22"/>
      <c r="K31" s="22"/>
      <c r="L31" s="23" t="str">
        <f t="shared" si="0"/>
        <v/>
      </c>
      <c r="M31" s="21"/>
      <c r="N31" s="24"/>
      <c r="O31" s="24"/>
      <c r="P31" s="21"/>
      <c r="Q31" s="15" t="str">
        <f>IF('Annual Plan'!$A$31="","",'Annual Plan'!$A$31)</f>
        <v/>
      </c>
      <c r="R31" s="15" t="str">
        <f>IF('Annual Plan'!$B$31="","",'Annual Plan'!$B$31)</f>
        <v/>
      </c>
      <c r="S31" s="15" t="str">
        <f>IF('Annual Plan'!$C$31="","",'Annual Plan'!$C$31)</f>
        <v/>
      </c>
      <c r="T31" s="15" t="str">
        <f>IF('Annual Plan'!$M31="","",'Annual Plan'!$M31)</f>
        <v/>
      </c>
      <c r="U31" s="15" t="str">
        <f>IF('Annual Plan'!$P31="","",'Annual Plan'!$P31)</f>
        <v/>
      </c>
      <c r="V31" s="25" t="str">
        <f>IF('Annual Plan'!$N31="","",'Annual Plan'!$N31)</f>
        <v/>
      </c>
      <c r="W31" s="25" t="str">
        <f>IF('Annual Plan'!$O31="","",'Annual Plan'!$O31)</f>
        <v/>
      </c>
      <c r="X31" s="18"/>
    </row>
    <row r="32" spans="1:24" s="11" customFormat="1" ht="15" customHeight="1" x14ac:dyDescent="0.25">
      <c r="A32" s="26"/>
      <c r="B32" s="20"/>
      <c r="C32" s="20"/>
      <c r="D32" s="21"/>
      <c r="E32" s="21"/>
      <c r="F32" s="97"/>
      <c r="G32" s="22"/>
      <c r="H32" s="22"/>
      <c r="I32" s="22"/>
      <c r="J32" s="22"/>
      <c r="K32" s="22"/>
      <c r="L32" s="23" t="str">
        <f t="shared" si="0"/>
        <v/>
      </c>
      <c r="M32" s="21"/>
      <c r="N32" s="24"/>
      <c r="O32" s="24"/>
      <c r="P32" s="21"/>
      <c r="Q32" s="15" t="str">
        <f>IF('Annual Plan'!$A$32="","",'Annual Plan'!$A$32)</f>
        <v/>
      </c>
      <c r="R32" s="15" t="str">
        <f>IF('Annual Plan'!$B$32="","",'Annual Plan'!$B$32)</f>
        <v/>
      </c>
      <c r="S32" s="15" t="str">
        <f>IF('Annual Plan'!$C$32="","",'Annual Plan'!$C$32)</f>
        <v/>
      </c>
      <c r="T32" s="15" t="str">
        <f>IF('Annual Plan'!$M32="","",'Annual Plan'!$M32)</f>
        <v/>
      </c>
      <c r="U32" s="15" t="str">
        <f>IF('Annual Plan'!$P32="","",'Annual Plan'!$P32)</f>
        <v/>
      </c>
      <c r="V32" s="25" t="str">
        <f>IF('Annual Plan'!$N32="","",'Annual Plan'!$N32)</f>
        <v/>
      </c>
      <c r="W32" s="25" t="str">
        <f>IF('Annual Plan'!$O32="","",'Annual Plan'!$O32)</f>
        <v/>
      </c>
      <c r="X32" s="18"/>
    </row>
    <row r="33" spans="1:24" s="11" customFormat="1" ht="15" customHeight="1" x14ac:dyDescent="0.25">
      <c r="A33" s="26"/>
      <c r="B33" s="20"/>
      <c r="C33" s="20"/>
      <c r="D33" s="21"/>
      <c r="E33" s="21"/>
      <c r="F33" s="97"/>
      <c r="G33" s="22"/>
      <c r="H33" s="22"/>
      <c r="I33" s="22"/>
      <c r="J33" s="22"/>
      <c r="K33" s="22"/>
      <c r="L33" s="23" t="str">
        <f t="shared" si="0"/>
        <v/>
      </c>
      <c r="M33" s="21"/>
      <c r="N33" s="24"/>
      <c r="O33" s="24"/>
      <c r="P33" s="21"/>
      <c r="Q33" s="15" t="str">
        <f>IF('Annual Plan'!$A$33="","",'Annual Plan'!$A$33)</f>
        <v/>
      </c>
      <c r="R33" s="15" t="str">
        <f>IF('Annual Plan'!$B$33="","",'Annual Plan'!$B$33)</f>
        <v/>
      </c>
      <c r="S33" s="15" t="str">
        <f>IF('Annual Plan'!$C$33="","",'Annual Plan'!$C$33)</f>
        <v/>
      </c>
      <c r="T33" s="15" t="str">
        <f>IF('Annual Plan'!$M33="","",'Annual Plan'!$M33)</f>
        <v/>
      </c>
      <c r="U33" s="15" t="str">
        <f>IF('Annual Plan'!$P33="","",'Annual Plan'!$P33)</f>
        <v/>
      </c>
      <c r="V33" s="25" t="str">
        <f>IF('Annual Plan'!$N33="","",'Annual Plan'!$N33)</f>
        <v/>
      </c>
      <c r="W33" s="25" t="str">
        <f>IF('Annual Plan'!$O33="","",'Annual Plan'!$O33)</f>
        <v/>
      </c>
      <c r="X33" s="18"/>
    </row>
    <row r="34" spans="1:24" s="11" customFormat="1" ht="15" customHeight="1" x14ac:dyDescent="0.25">
      <c r="A34" s="26"/>
      <c r="B34" s="20"/>
      <c r="C34" s="20"/>
      <c r="D34" s="21"/>
      <c r="E34" s="21"/>
      <c r="F34" s="97"/>
      <c r="G34" s="22"/>
      <c r="H34" s="22"/>
      <c r="I34" s="22"/>
      <c r="J34" s="22"/>
      <c r="K34" s="22"/>
      <c r="L34" s="23" t="str">
        <f t="shared" si="0"/>
        <v/>
      </c>
      <c r="M34" s="21"/>
      <c r="N34" s="24"/>
      <c r="O34" s="24"/>
      <c r="P34" s="21"/>
      <c r="Q34" s="15" t="str">
        <f>IF('Annual Plan'!$A$34="","",'Annual Plan'!$A$34)</f>
        <v/>
      </c>
      <c r="R34" s="15" t="str">
        <f>IF('Annual Plan'!$B$34="","",'Annual Plan'!$B$34)</f>
        <v/>
      </c>
      <c r="S34" s="15" t="str">
        <f>IF('Annual Plan'!$C$34="","",'Annual Plan'!$C$34)</f>
        <v/>
      </c>
      <c r="T34" s="15" t="str">
        <f>IF('Annual Plan'!$M34="","",'Annual Plan'!$M34)</f>
        <v/>
      </c>
      <c r="U34" s="15" t="str">
        <f>IF('Annual Plan'!$P34="","",'Annual Plan'!$P34)</f>
        <v/>
      </c>
      <c r="V34" s="25" t="str">
        <f>IF('Annual Plan'!$N34="","",'Annual Plan'!$N34)</f>
        <v/>
      </c>
      <c r="W34" s="25" t="str">
        <f>IF('Annual Plan'!$O34="","",'Annual Plan'!$O34)</f>
        <v/>
      </c>
      <c r="X34" s="18"/>
    </row>
    <row r="35" spans="1:24" s="11" customFormat="1" ht="15" customHeight="1" x14ac:dyDescent="0.25">
      <c r="A35" s="26"/>
      <c r="B35" s="20"/>
      <c r="C35" s="20"/>
      <c r="D35" s="21"/>
      <c r="E35" s="21"/>
      <c r="F35" s="97"/>
      <c r="G35" s="22"/>
      <c r="H35" s="22"/>
      <c r="I35" s="22"/>
      <c r="J35" s="22"/>
      <c r="K35" s="22"/>
      <c r="L35" s="23" t="str">
        <f t="shared" si="0"/>
        <v/>
      </c>
      <c r="M35" s="21"/>
      <c r="N35" s="24"/>
      <c r="O35" s="24"/>
      <c r="P35" s="21"/>
      <c r="Q35" s="15" t="str">
        <f>IF('Annual Plan'!$A$35="","",'Annual Plan'!$A$35)</f>
        <v/>
      </c>
      <c r="R35" s="15" t="str">
        <f>IF('Annual Plan'!$B$35="","",'Annual Plan'!$B$35)</f>
        <v/>
      </c>
      <c r="S35" s="15" t="str">
        <f>IF('Annual Plan'!$C$35="","",'Annual Plan'!$C$35)</f>
        <v/>
      </c>
      <c r="T35" s="15" t="str">
        <f>IF('Annual Plan'!$M35="","",'Annual Plan'!$M35)</f>
        <v/>
      </c>
      <c r="U35" s="15" t="str">
        <f>IF('Annual Plan'!$P35="","",'Annual Plan'!$P35)</f>
        <v/>
      </c>
      <c r="V35" s="25" t="str">
        <f>IF('Annual Plan'!$N35="","",'Annual Plan'!$N35)</f>
        <v/>
      </c>
      <c r="W35" s="25" t="str">
        <f>IF('Annual Plan'!$O35="","",'Annual Plan'!$O35)</f>
        <v/>
      </c>
      <c r="X35" s="18"/>
    </row>
    <row r="36" spans="1:24" s="11" customFormat="1" ht="15" customHeight="1" x14ac:dyDescent="0.25">
      <c r="A36" s="26"/>
      <c r="B36" s="20"/>
      <c r="C36" s="20"/>
      <c r="D36" s="21"/>
      <c r="E36" s="21"/>
      <c r="F36" s="97"/>
      <c r="G36" s="22"/>
      <c r="H36" s="22"/>
      <c r="I36" s="22"/>
      <c r="J36" s="22"/>
      <c r="K36" s="22"/>
      <c r="L36" s="23" t="str">
        <f t="shared" si="0"/>
        <v/>
      </c>
      <c r="M36" s="21"/>
      <c r="N36" s="24"/>
      <c r="O36" s="24"/>
      <c r="P36" s="21"/>
      <c r="Q36" s="15" t="str">
        <f>IF('Annual Plan'!$A$36="","",'Annual Plan'!$A$36)</f>
        <v/>
      </c>
      <c r="R36" s="15" t="str">
        <f>IF('Annual Plan'!$B$36="","",'Annual Plan'!$B$36)</f>
        <v/>
      </c>
      <c r="S36" s="15" t="str">
        <f>IF('Annual Plan'!$C$36="","",'Annual Plan'!$C$36)</f>
        <v/>
      </c>
      <c r="T36" s="15" t="str">
        <f>IF('Annual Plan'!$M36="","",'Annual Plan'!$M36)</f>
        <v/>
      </c>
      <c r="U36" s="15" t="str">
        <f>IF('Annual Plan'!$P36="","",'Annual Plan'!$P36)</f>
        <v/>
      </c>
      <c r="V36" s="25" t="str">
        <f>IF('Annual Plan'!$N36="","",'Annual Plan'!$N36)</f>
        <v/>
      </c>
      <c r="W36" s="25" t="str">
        <f>IF('Annual Plan'!$O36="","",'Annual Plan'!$O36)</f>
        <v/>
      </c>
      <c r="X36" s="18"/>
    </row>
    <row r="37" spans="1:24" s="11" customFormat="1" ht="15" customHeight="1" x14ac:dyDescent="0.25">
      <c r="A37" s="26"/>
      <c r="B37" s="20"/>
      <c r="C37" s="20"/>
      <c r="D37" s="21"/>
      <c r="E37" s="21"/>
      <c r="F37" s="97"/>
      <c r="G37" s="22"/>
      <c r="H37" s="22"/>
      <c r="I37" s="22"/>
      <c r="J37" s="22"/>
      <c r="K37" s="22"/>
      <c r="L37" s="23" t="str">
        <f t="shared" si="0"/>
        <v/>
      </c>
      <c r="M37" s="21"/>
      <c r="N37" s="24"/>
      <c r="O37" s="24"/>
      <c r="P37" s="21"/>
      <c r="Q37" s="15" t="str">
        <f>IF('Annual Plan'!$A$37="","",'Annual Plan'!$A$37)</f>
        <v/>
      </c>
      <c r="R37" s="15" t="str">
        <f>IF('Annual Plan'!$B$37="","",'Annual Plan'!$B$37)</f>
        <v/>
      </c>
      <c r="S37" s="15" t="str">
        <f>IF('Annual Plan'!$C$37="","",'Annual Plan'!$C$37)</f>
        <v/>
      </c>
      <c r="T37" s="15" t="str">
        <f>IF('Annual Plan'!$M37="","",'Annual Plan'!$M37)</f>
        <v/>
      </c>
      <c r="U37" s="15" t="str">
        <f>IF('Annual Plan'!$P37="","",'Annual Plan'!$P37)</f>
        <v/>
      </c>
      <c r="V37" s="25" t="str">
        <f>IF('Annual Plan'!$N37="","",'Annual Plan'!$N37)</f>
        <v/>
      </c>
      <c r="W37" s="25" t="str">
        <f>IF('Annual Plan'!$O37="","",'Annual Plan'!$O37)</f>
        <v/>
      </c>
      <c r="X37" s="18"/>
    </row>
    <row r="38" spans="1:24" s="11" customFormat="1" ht="15" customHeight="1" x14ac:dyDescent="0.25">
      <c r="A38" s="26"/>
      <c r="B38" s="20"/>
      <c r="C38" s="20"/>
      <c r="D38" s="21"/>
      <c r="E38" s="21"/>
      <c r="F38" s="97"/>
      <c r="G38" s="22"/>
      <c r="H38" s="22"/>
      <c r="I38" s="22"/>
      <c r="J38" s="22"/>
      <c r="K38" s="22"/>
      <c r="L38" s="23" t="str">
        <f t="shared" si="0"/>
        <v/>
      </c>
      <c r="M38" s="21"/>
      <c r="N38" s="24"/>
      <c r="O38" s="24"/>
      <c r="P38" s="21"/>
      <c r="Q38" s="15" t="str">
        <f>IF('Annual Plan'!$A$38="","",'Annual Plan'!$A$38)</f>
        <v/>
      </c>
      <c r="R38" s="15" t="str">
        <f>IF('Annual Plan'!$B$38="","",'Annual Plan'!$B$38)</f>
        <v/>
      </c>
      <c r="S38" s="15" t="str">
        <f>IF('Annual Plan'!$C$38="","",'Annual Plan'!$C$38)</f>
        <v/>
      </c>
      <c r="T38" s="15" t="str">
        <f>IF('Annual Plan'!$M38="","",'Annual Plan'!$M38)</f>
        <v/>
      </c>
      <c r="U38" s="15" t="str">
        <f>IF('Annual Plan'!$P38="","",'Annual Plan'!$P38)</f>
        <v/>
      </c>
      <c r="V38" s="25" t="str">
        <f>IF('Annual Plan'!$N38="","",'Annual Plan'!$N38)</f>
        <v/>
      </c>
      <c r="W38" s="25" t="str">
        <f>IF('Annual Plan'!$O38="","",'Annual Plan'!$O38)</f>
        <v/>
      </c>
      <c r="X38" s="18"/>
    </row>
    <row r="39" spans="1:24" s="11" customFormat="1" ht="15" customHeight="1" x14ac:dyDescent="0.25">
      <c r="A39" s="26"/>
      <c r="B39" s="20"/>
      <c r="C39" s="20"/>
      <c r="D39" s="21"/>
      <c r="E39" s="21"/>
      <c r="F39" s="97"/>
      <c r="G39" s="22"/>
      <c r="H39" s="22"/>
      <c r="I39" s="22"/>
      <c r="J39" s="22"/>
      <c r="K39" s="22"/>
      <c r="L39" s="23" t="str">
        <f t="shared" si="0"/>
        <v/>
      </c>
      <c r="M39" s="21"/>
      <c r="N39" s="24"/>
      <c r="O39" s="24"/>
      <c r="P39" s="21"/>
      <c r="Q39" s="15" t="str">
        <f>IF('Annual Plan'!$A$39="","",'Annual Plan'!$A$39)</f>
        <v/>
      </c>
      <c r="R39" s="15" t="str">
        <f>IF('Annual Plan'!$B$39="","",'Annual Plan'!$B$39)</f>
        <v/>
      </c>
      <c r="S39" s="15" t="str">
        <f>IF('Annual Plan'!$C$39="","",'Annual Plan'!$C$39)</f>
        <v/>
      </c>
      <c r="T39" s="15" t="str">
        <f>IF('Annual Plan'!$M39="","",'Annual Plan'!$M39)</f>
        <v/>
      </c>
      <c r="U39" s="15" t="str">
        <f>IF('Annual Plan'!$P39="","",'Annual Plan'!$P39)</f>
        <v/>
      </c>
      <c r="V39" s="25" t="str">
        <f>IF('Annual Plan'!$N39="","",'Annual Plan'!$N39)</f>
        <v/>
      </c>
      <c r="W39" s="25" t="str">
        <f>IF('Annual Plan'!$O39="","",'Annual Plan'!$O39)</f>
        <v/>
      </c>
      <c r="X39" s="18"/>
    </row>
    <row r="40" spans="1:24" s="11" customFormat="1" ht="26.4" x14ac:dyDescent="0.25">
      <c r="A40" s="201" t="s">
        <v>28</v>
      </c>
      <c r="B40" s="201"/>
      <c r="C40" s="27">
        <f>SUMPRODUCT(--ISTEXT(C11:C39))</f>
        <v>10</v>
      </c>
      <c r="D40" s="28"/>
      <c r="E40" s="28"/>
      <c r="M40" s="29" t="s">
        <v>69</v>
      </c>
      <c r="N40" s="30">
        <f>SUM(N11:N39)</f>
        <v>1100000</v>
      </c>
      <c r="O40" s="30">
        <f>SUM(O11:O39)</f>
        <v>25430301</v>
      </c>
      <c r="P40" s="16"/>
      <c r="Q40" s="15"/>
      <c r="R40" s="15"/>
      <c r="S40" s="15"/>
      <c r="T40" s="15" t="str">
        <f>IF('Annual Plan'!$M40="","",'Annual Plan'!$M40)</f>
        <v>Total Budget:</v>
      </c>
      <c r="U40" s="15" t="str">
        <f>IF('Annual Plan'!$P40="","",'Annual Plan'!$P40)</f>
        <v/>
      </c>
      <c r="V40" s="25">
        <f>IF('Annual Plan'!$N40="","",'Annual Plan'!$N40)</f>
        <v>1100000</v>
      </c>
      <c r="W40" s="25">
        <f>IF('Annual Plan'!$O40="","",'Annual Plan'!$O40)</f>
        <v>25430301</v>
      </c>
      <c r="X40" s="18"/>
    </row>
    <row r="41" spans="1:24" s="11" customFormat="1" ht="13.2" x14ac:dyDescent="0.25">
      <c r="A41" s="28"/>
      <c r="B41" s="28"/>
      <c r="C41" s="28"/>
      <c r="D41" s="28"/>
      <c r="E41" s="28"/>
      <c r="M41" s="28"/>
      <c r="P41" s="16"/>
      <c r="Q41" s="15"/>
      <c r="R41" s="15"/>
      <c r="S41" s="15"/>
      <c r="T41" s="15" t="str">
        <f>IF('Annual Plan'!$M41="","",'Annual Plan'!$M41)</f>
        <v/>
      </c>
      <c r="U41" s="15" t="str">
        <f>IF('Annual Plan'!$P41="","",'Annual Plan'!$P41)</f>
        <v/>
      </c>
      <c r="V41" s="25" t="str">
        <f>IF('Annual Plan'!$N41="","",'Annual Plan'!$N41)</f>
        <v/>
      </c>
      <c r="W41" s="25" t="str">
        <f>IF('Annual Plan'!$O41="","",'Annual Plan'!$O41)</f>
        <v/>
      </c>
      <c r="X41" s="18"/>
    </row>
    <row r="42" spans="1:24" s="11" customFormat="1" ht="37.5" customHeight="1" x14ac:dyDescent="0.25">
      <c r="A42" s="191" t="s">
        <v>91</v>
      </c>
      <c r="B42" s="192"/>
      <c r="C42" s="192"/>
      <c r="D42" s="189"/>
      <c r="E42" s="189"/>
      <c r="F42" s="190"/>
      <c r="G42" s="190"/>
      <c r="H42" s="190"/>
      <c r="I42" s="190"/>
      <c r="J42" s="190"/>
      <c r="K42" s="190"/>
      <c r="L42" s="190"/>
      <c r="M42" s="189"/>
      <c r="N42" s="190"/>
      <c r="O42" s="190"/>
      <c r="P42" s="190"/>
      <c r="Q42" s="15"/>
      <c r="R42" s="15"/>
      <c r="S42" s="15"/>
      <c r="T42" s="15" t="str">
        <f>IF('Annual Plan'!$M42="","",'Annual Plan'!$M42)</f>
        <v/>
      </c>
      <c r="U42" s="15" t="str">
        <f>IF('Annual Plan'!$P42="","",'Annual Plan'!$P42)</f>
        <v/>
      </c>
      <c r="V42" s="25" t="str">
        <f>IF('Annual Plan'!$N42="","",'Annual Plan'!$N42)</f>
        <v/>
      </c>
      <c r="W42" s="25" t="str">
        <f>IF('Annual Plan'!$O42="","",'Annual Plan'!$O42)</f>
        <v/>
      </c>
      <c r="X42" s="18"/>
    </row>
    <row r="43" spans="1:24" s="11" customFormat="1" ht="27.75" customHeight="1" x14ac:dyDescent="0.25">
      <c r="A43" s="209" t="s">
        <v>1</v>
      </c>
      <c r="B43" s="209" t="s">
        <v>9</v>
      </c>
      <c r="C43" s="209" t="s">
        <v>2</v>
      </c>
      <c r="D43" s="209" t="s">
        <v>10</v>
      </c>
      <c r="E43" s="210" t="s">
        <v>11</v>
      </c>
      <c r="F43" s="204" t="s">
        <v>12</v>
      </c>
      <c r="G43" s="204" t="s">
        <v>3</v>
      </c>
      <c r="H43" s="202" t="s">
        <v>13</v>
      </c>
      <c r="I43" s="202"/>
      <c r="J43" s="202"/>
      <c r="K43" s="202"/>
      <c r="L43" s="204" t="s">
        <v>4</v>
      </c>
      <c r="M43" s="211" t="s">
        <v>14</v>
      </c>
      <c r="N43" s="200" t="s">
        <v>15</v>
      </c>
      <c r="O43" s="200" t="s">
        <v>68</v>
      </c>
      <c r="P43" s="200" t="s">
        <v>16</v>
      </c>
      <c r="Q43" s="15"/>
      <c r="R43" s="15"/>
      <c r="S43" s="15"/>
      <c r="T43" s="15" t="str">
        <f>IF('Annual Plan'!$M43="","",'Annual Plan'!$M43)</f>
        <v>Planned Action Steps</v>
      </c>
      <c r="U43" s="15" t="str">
        <f>IF('Annual Plan'!$P43="","",'Annual Plan'!$P43)</f>
        <v>Responsible Unit</v>
      </c>
      <c r="V43" s="25" t="str">
        <f>IF('Annual Plan'!$N43="","",'Annual Plan'!$N43)</f>
        <v>Operational Buget ('000)</v>
      </c>
      <c r="W43" s="25" t="str">
        <f>IF('Annual Plan'!$O43="","",'Annual Plan'!$O43)</f>
        <v>Development Buget ('000)</v>
      </c>
      <c r="X43" s="18"/>
    </row>
    <row r="44" spans="1:24" s="11" customFormat="1" ht="36" customHeight="1" x14ac:dyDescent="0.25">
      <c r="A44" s="209"/>
      <c r="B44" s="209"/>
      <c r="C44" s="209"/>
      <c r="D44" s="209"/>
      <c r="E44" s="210"/>
      <c r="F44" s="204"/>
      <c r="G44" s="204"/>
      <c r="H44" s="110" t="s">
        <v>5</v>
      </c>
      <c r="I44" s="110" t="s">
        <v>6</v>
      </c>
      <c r="J44" s="110" t="s">
        <v>7</v>
      </c>
      <c r="K44" s="110" t="s">
        <v>8</v>
      </c>
      <c r="L44" s="204"/>
      <c r="M44" s="211"/>
      <c r="N44" s="200"/>
      <c r="O44" s="200"/>
      <c r="P44" s="200"/>
      <c r="Q44" s="15"/>
      <c r="R44" s="15"/>
      <c r="S44" s="15"/>
      <c r="T44" s="15" t="str">
        <f>IF('Annual Plan'!$M44="","",'Annual Plan'!$M44)</f>
        <v/>
      </c>
      <c r="U44" s="15" t="str">
        <f>IF('Annual Plan'!$P44="","",'Annual Plan'!$P44)</f>
        <v/>
      </c>
      <c r="V44" s="25" t="str">
        <f>IF('Annual Plan'!$N44="","",'Annual Plan'!$N44)</f>
        <v/>
      </c>
      <c r="W44" s="25" t="str">
        <f>IF('Annual Plan'!$O44="","",'Annual Plan'!$O44)</f>
        <v/>
      </c>
      <c r="X44" s="18"/>
    </row>
    <row r="45" spans="1:24" s="11" customFormat="1" ht="13.2" x14ac:dyDescent="0.25">
      <c r="A45" s="100"/>
      <c r="B45" s="100"/>
      <c r="C45" s="100"/>
      <c r="D45" s="101"/>
      <c r="E45" s="101"/>
      <c r="F45" s="97"/>
      <c r="G45" s="22"/>
      <c r="H45" s="22"/>
      <c r="I45" s="22"/>
      <c r="J45" s="22"/>
      <c r="K45" s="22"/>
      <c r="L45" s="23" t="str">
        <f>IF(OR(SUM(H45:K45)=0,CONCATENATE(H45,I45,J45,K45)=""),"",
        IF(F45="Absolute",SUM(H45:K45),
             IF(OR(F45="Incremental",F45="Absolute[+]"),MAX(H45:K45),
                  IF(F45="Decremental",MIN(H45:K45),
                         IF(F45="Absolute[-](avg.)",AVERAGE(H45:K45),
                              IF(F45="Absolute[-](cum.)",SUM(H45:K45),"")
                              )
                       )
                  )
           )
     )</f>
        <v/>
      </c>
      <c r="M45" s="101"/>
      <c r="N45" s="99"/>
      <c r="O45" s="99"/>
      <c r="P45" s="99"/>
      <c r="Q45" s="15" t="str">
        <f>IF('Annual Plan'!$A$45="","",'Annual Plan'!$A$45)</f>
        <v/>
      </c>
      <c r="R45" s="15" t="str">
        <f>IF('Annual Plan'!$B45="","",'Annual Plan'!$B45)</f>
        <v/>
      </c>
      <c r="S45" s="15" t="str">
        <f>IF('Annual Plan'!$C45="","",'Annual Plan'!$C45)</f>
        <v/>
      </c>
      <c r="T45" s="15" t="str">
        <f>IF('Annual Plan'!$M45="","",'Annual Plan'!$M45)</f>
        <v/>
      </c>
      <c r="U45" s="15" t="str">
        <f>IF('Annual Plan'!$P45="","",'Annual Plan'!$P45)</f>
        <v/>
      </c>
      <c r="V45" s="25" t="str">
        <f>IF('Annual Plan'!$N45="","",'Annual Plan'!$N45)</f>
        <v/>
      </c>
      <c r="W45" s="25" t="str">
        <f>IF('Annual Plan'!$O45="","",'Annual Plan'!$O45)</f>
        <v/>
      </c>
      <c r="X45" s="18"/>
    </row>
    <row r="46" spans="1:24" s="11" customFormat="1" ht="13.2" x14ac:dyDescent="0.25">
      <c r="A46" s="100"/>
      <c r="B46" s="100"/>
      <c r="C46" s="100"/>
      <c r="D46" s="101"/>
      <c r="E46" s="101"/>
      <c r="F46" s="97"/>
      <c r="G46" s="22"/>
      <c r="H46" s="22"/>
      <c r="I46" s="22"/>
      <c r="J46" s="22"/>
      <c r="K46" s="22"/>
      <c r="L46" s="23" t="str">
        <f t="shared" ref="L46:L73" si="1">IF(OR(SUM(H46:K46)=0,CONCATENATE(H46,I46,J46,K46)=""),"",
        IF(F46="Absolute",SUM(H46:K46),
             IF(OR(F46="Incremental",F46="Absolute[+]"),MAX(H46:K46),
                  IF(F46="Decremental",MIN(H46:K46),
                         IF(F46="Absolute[-](avg.)",AVERAGE(H46:K46),
                              IF(F46="Absolute[-](cum.)",SUM(H46:K46),"")
                              )
                       )
                  )
           )
     )</f>
        <v/>
      </c>
      <c r="M46" s="101"/>
      <c r="N46" s="99"/>
      <c r="O46" s="99"/>
      <c r="P46" s="99"/>
      <c r="Q46" s="15" t="str">
        <f>IF('Annual Plan'!$A$46="","",'Annual Plan'!$A$46)</f>
        <v/>
      </c>
      <c r="R46" s="15" t="str">
        <f>IF('Annual Plan'!$B46="","",'Annual Plan'!$B46)</f>
        <v/>
      </c>
      <c r="S46" s="15" t="str">
        <f>IF('Annual Plan'!$C46="","",'Annual Plan'!$C46)</f>
        <v/>
      </c>
      <c r="T46" s="15" t="str">
        <f>IF('Annual Plan'!$M46="","",'Annual Plan'!$M46)</f>
        <v/>
      </c>
      <c r="U46" s="15" t="str">
        <f>IF('Annual Plan'!$P46="","",'Annual Plan'!$P46)</f>
        <v/>
      </c>
      <c r="V46" s="25" t="str">
        <f>IF('Annual Plan'!$N46="","",'Annual Plan'!$N46)</f>
        <v/>
      </c>
      <c r="W46" s="25" t="str">
        <f>IF('Annual Plan'!$O46="","",'Annual Plan'!$O46)</f>
        <v/>
      </c>
      <c r="X46" s="18"/>
    </row>
    <row r="47" spans="1:24" s="11" customFormat="1" ht="13.2" x14ac:dyDescent="0.25">
      <c r="A47" s="100"/>
      <c r="B47" s="100"/>
      <c r="C47" s="100"/>
      <c r="D47" s="101"/>
      <c r="E47" s="101"/>
      <c r="F47" s="97"/>
      <c r="G47" s="22"/>
      <c r="H47" s="22"/>
      <c r="I47" s="22"/>
      <c r="J47" s="22"/>
      <c r="K47" s="22"/>
      <c r="L47" s="23" t="str">
        <f t="shared" si="1"/>
        <v/>
      </c>
      <c r="M47" s="101"/>
      <c r="N47" s="99"/>
      <c r="O47" s="99"/>
      <c r="P47" s="99"/>
      <c r="Q47" s="15" t="str">
        <f>IF('Annual Plan'!$A$47="","",'Annual Plan'!$A$47)</f>
        <v/>
      </c>
      <c r="R47" s="15" t="str">
        <f>IF('Annual Plan'!$B47="","",'Annual Plan'!$B47)</f>
        <v/>
      </c>
      <c r="S47" s="15" t="str">
        <f>IF('Annual Plan'!$C47="","",'Annual Plan'!$C47)</f>
        <v/>
      </c>
      <c r="T47" s="15" t="str">
        <f>IF('Annual Plan'!$M47="","",'Annual Plan'!$M47)</f>
        <v/>
      </c>
      <c r="U47" s="15" t="str">
        <f>IF('Annual Plan'!$P47="","",'Annual Plan'!$P47)</f>
        <v/>
      </c>
      <c r="V47" s="25" t="str">
        <f>IF('Annual Plan'!$N47="","",'Annual Plan'!$N47)</f>
        <v/>
      </c>
      <c r="W47" s="25" t="str">
        <f>IF('Annual Plan'!$O47="","",'Annual Plan'!$O47)</f>
        <v/>
      </c>
      <c r="X47" s="18"/>
    </row>
    <row r="48" spans="1:24" s="11" customFormat="1" ht="13.2" x14ac:dyDescent="0.25">
      <c r="A48" s="100"/>
      <c r="B48" s="100"/>
      <c r="C48" s="100"/>
      <c r="D48" s="101"/>
      <c r="E48" s="101"/>
      <c r="F48" s="97"/>
      <c r="G48" s="22"/>
      <c r="H48" s="22"/>
      <c r="I48" s="22"/>
      <c r="J48" s="22"/>
      <c r="K48" s="22"/>
      <c r="L48" s="23" t="str">
        <f t="shared" si="1"/>
        <v/>
      </c>
      <c r="M48" s="101"/>
      <c r="N48" s="99"/>
      <c r="O48" s="99"/>
      <c r="P48" s="99"/>
      <c r="Q48" s="15" t="str">
        <f>IF('Annual Plan'!$A$48="","",'Annual Plan'!$A$48)</f>
        <v/>
      </c>
      <c r="R48" s="15" t="str">
        <f>IF('Annual Plan'!$B48="","",'Annual Plan'!$B48)</f>
        <v/>
      </c>
      <c r="S48" s="15" t="str">
        <f>IF('Annual Plan'!$C48="","",'Annual Plan'!$C48)</f>
        <v/>
      </c>
      <c r="T48" s="15" t="str">
        <f>IF('Annual Plan'!$M48="","",'Annual Plan'!$M48)</f>
        <v/>
      </c>
      <c r="U48" s="15" t="str">
        <f>IF('Annual Plan'!$P48="","",'Annual Plan'!$P48)</f>
        <v/>
      </c>
      <c r="V48" s="25" t="str">
        <f>IF('Annual Plan'!$N48="","",'Annual Plan'!$N48)</f>
        <v/>
      </c>
      <c r="W48" s="25" t="str">
        <f>IF('Annual Plan'!$O48="","",'Annual Plan'!$O48)</f>
        <v/>
      </c>
      <c r="X48" s="18"/>
    </row>
    <row r="49" spans="1:24" s="11" customFormat="1" ht="13.2" x14ac:dyDescent="0.25">
      <c r="A49" s="100"/>
      <c r="B49" s="100"/>
      <c r="C49" s="100"/>
      <c r="D49" s="101"/>
      <c r="E49" s="101"/>
      <c r="F49" s="97"/>
      <c r="G49" s="22"/>
      <c r="H49" s="22"/>
      <c r="I49" s="22"/>
      <c r="J49" s="22"/>
      <c r="K49" s="22"/>
      <c r="L49" s="23" t="str">
        <f t="shared" si="1"/>
        <v/>
      </c>
      <c r="M49" s="101"/>
      <c r="N49" s="99"/>
      <c r="O49" s="99"/>
      <c r="P49" s="99"/>
      <c r="Q49" s="15" t="str">
        <f>IF('Annual Plan'!$A$49="","",'Annual Plan'!$A$49)</f>
        <v/>
      </c>
      <c r="R49" s="15" t="str">
        <f>IF('Annual Plan'!$B49="","",'Annual Plan'!$B49)</f>
        <v/>
      </c>
      <c r="S49" s="15" t="str">
        <f>IF('Annual Plan'!$C49="","",'Annual Plan'!$C49)</f>
        <v/>
      </c>
      <c r="T49" s="15" t="str">
        <f>IF('Annual Plan'!$M49="","",'Annual Plan'!$M49)</f>
        <v/>
      </c>
      <c r="U49" s="15" t="str">
        <f>IF('Annual Plan'!$P49="","",'Annual Plan'!$P49)</f>
        <v/>
      </c>
      <c r="V49" s="25" t="str">
        <f>IF('Annual Plan'!$N49="","",'Annual Plan'!$N49)</f>
        <v/>
      </c>
      <c r="W49" s="25" t="str">
        <f>IF('Annual Plan'!$O49="","",'Annual Plan'!$O49)</f>
        <v/>
      </c>
      <c r="X49" s="18"/>
    </row>
    <row r="50" spans="1:24" s="11" customFormat="1" ht="15" customHeight="1" x14ac:dyDescent="0.25">
      <c r="A50" s="26"/>
      <c r="B50" s="20"/>
      <c r="C50" s="20"/>
      <c r="D50" s="21"/>
      <c r="E50" s="21"/>
      <c r="F50" s="97"/>
      <c r="G50" s="22"/>
      <c r="H50" s="22"/>
      <c r="I50" s="22"/>
      <c r="J50" s="22"/>
      <c r="K50" s="22"/>
      <c r="L50" s="23" t="str">
        <f t="shared" si="1"/>
        <v/>
      </c>
      <c r="M50" s="21"/>
      <c r="N50" s="22"/>
      <c r="O50" s="22"/>
      <c r="P50" s="21"/>
      <c r="Q50" s="15" t="str">
        <f>IF('Annual Plan'!$A$50="","",'Annual Plan'!$A$50)</f>
        <v/>
      </c>
      <c r="R50" s="15" t="str">
        <f>IF('Annual Plan'!$B50="","",'Annual Plan'!$B50)</f>
        <v/>
      </c>
      <c r="S50" s="15" t="str">
        <f>IF('Annual Plan'!$C50="","",'Annual Plan'!$C50)</f>
        <v/>
      </c>
      <c r="T50" s="15" t="str">
        <f>IF('Annual Plan'!$M50="","",'Annual Plan'!$M50)</f>
        <v/>
      </c>
      <c r="U50" s="15" t="str">
        <f>IF('Annual Plan'!$P50="","",'Annual Plan'!$P50)</f>
        <v/>
      </c>
      <c r="V50" s="25" t="str">
        <f>IF('Annual Plan'!$N50="","",'Annual Plan'!$N50)</f>
        <v/>
      </c>
      <c r="W50" s="25" t="str">
        <f>IF('Annual Plan'!$O50="","",'Annual Plan'!$O50)</f>
        <v/>
      </c>
      <c r="X50" s="18"/>
    </row>
    <row r="51" spans="1:24" s="11" customFormat="1" ht="15" customHeight="1" x14ac:dyDescent="0.25">
      <c r="A51" s="26"/>
      <c r="B51" s="20"/>
      <c r="C51" s="20"/>
      <c r="D51" s="21"/>
      <c r="E51" s="21"/>
      <c r="F51" s="97"/>
      <c r="G51" s="22"/>
      <c r="H51" s="22"/>
      <c r="I51" s="22"/>
      <c r="J51" s="22"/>
      <c r="K51" s="22"/>
      <c r="L51" s="23" t="str">
        <f t="shared" si="1"/>
        <v/>
      </c>
      <c r="M51" s="21"/>
      <c r="N51" s="22"/>
      <c r="O51" s="22"/>
      <c r="P51" s="21"/>
      <c r="Q51" s="15" t="str">
        <f>IF('Annual Plan'!$A$51="","",'Annual Plan'!$A$51)</f>
        <v/>
      </c>
      <c r="R51" s="15" t="str">
        <f>IF('Annual Plan'!$B51="","",'Annual Plan'!$B51)</f>
        <v/>
      </c>
      <c r="S51" s="15" t="str">
        <f>IF('Annual Plan'!$C51="","",'Annual Plan'!$C51)</f>
        <v/>
      </c>
      <c r="T51" s="15" t="str">
        <f>IF('Annual Plan'!$M51="","",'Annual Plan'!$M51)</f>
        <v/>
      </c>
      <c r="U51" s="15" t="str">
        <f>IF('Annual Plan'!$P51="","",'Annual Plan'!$P51)</f>
        <v/>
      </c>
      <c r="V51" s="25" t="str">
        <f>IF('Annual Plan'!$N51="","",'Annual Plan'!$N51)</f>
        <v/>
      </c>
      <c r="W51" s="25" t="str">
        <f>IF('Annual Plan'!$O51="","",'Annual Plan'!$O51)</f>
        <v/>
      </c>
      <c r="X51" s="18"/>
    </row>
    <row r="52" spans="1:24" s="11" customFormat="1" ht="15" customHeight="1" x14ac:dyDescent="0.25">
      <c r="A52" s="26"/>
      <c r="B52" s="20"/>
      <c r="C52" s="20"/>
      <c r="D52" s="21"/>
      <c r="E52" s="21"/>
      <c r="F52" s="97"/>
      <c r="G52" s="22"/>
      <c r="H52" s="22"/>
      <c r="I52" s="22"/>
      <c r="J52" s="22"/>
      <c r="K52" s="22"/>
      <c r="L52" s="23" t="str">
        <f t="shared" si="1"/>
        <v/>
      </c>
      <c r="M52" s="21"/>
      <c r="N52" s="22"/>
      <c r="O52" s="22"/>
      <c r="P52" s="21"/>
      <c r="Q52" s="15" t="str">
        <f>IF('Annual Plan'!$A$52="","",'Annual Plan'!$A$52)</f>
        <v/>
      </c>
      <c r="R52" s="15" t="str">
        <f>IF('Annual Plan'!$B52="","",'Annual Plan'!$B52)</f>
        <v/>
      </c>
      <c r="S52" s="15" t="str">
        <f>IF('Annual Plan'!$C52="","",'Annual Plan'!$C52)</f>
        <v/>
      </c>
      <c r="T52" s="15" t="str">
        <f>IF('Annual Plan'!$M52="","",'Annual Plan'!$M52)</f>
        <v/>
      </c>
      <c r="U52" s="15" t="str">
        <f>IF('Annual Plan'!$P52="","",'Annual Plan'!$P52)</f>
        <v/>
      </c>
      <c r="V52" s="25" t="str">
        <f>IF('Annual Plan'!$N52="","",'Annual Plan'!$N52)</f>
        <v/>
      </c>
      <c r="W52" s="25" t="str">
        <f>IF('Annual Plan'!$O52="","",'Annual Plan'!$O52)</f>
        <v/>
      </c>
      <c r="X52" s="18"/>
    </row>
    <row r="53" spans="1:24" s="11" customFormat="1" ht="15" customHeight="1" x14ac:dyDescent="0.25">
      <c r="A53" s="26"/>
      <c r="B53" s="20"/>
      <c r="C53" s="20"/>
      <c r="D53" s="21"/>
      <c r="E53" s="21"/>
      <c r="F53" s="97"/>
      <c r="G53" s="22"/>
      <c r="H53" s="22"/>
      <c r="I53" s="22"/>
      <c r="J53" s="22"/>
      <c r="K53" s="22"/>
      <c r="L53" s="23" t="str">
        <f t="shared" si="1"/>
        <v/>
      </c>
      <c r="M53" s="21"/>
      <c r="N53" s="22"/>
      <c r="O53" s="22"/>
      <c r="P53" s="21"/>
      <c r="Q53" s="15" t="str">
        <f>IF('Annual Plan'!$A$53="","",'Annual Plan'!$A$53)</f>
        <v/>
      </c>
      <c r="R53" s="15" t="str">
        <f>IF('Annual Plan'!$B53="","",'Annual Plan'!$B53)</f>
        <v/>
      </c>
      <c r="S53" s="15" t="str">
        <f>IF('Annual Plan'!$C53="","",'Annual Plan'!$C53)</f>
        <v/>
      </c>
      <c r="T53" s="15" t="str">
        <f>IF('Annual Plan'!$M53="","",'Annual Plan'!$M53)</f>
        <v/>
      </c>
      <c r="U53" s="15" t="str">
        <f>IF('Annual Plan'!$P53="","",'Annual Plan'!$P53)</f>
        <v/>
      </c>
      <c r="V53" s="25" t="str">
        <f>IF('Annual Plan'!$N53="","",'Annual Plan'!$N53)</f>
        <v/>
      </c>
      <c r="W53" s="25" t="str">
        <f>IF('Annual Plan'!$O53="","",'Annual Plan'!$O53)</f>
        <v/>
      </c>
      <c r="X53" s="18"/>
    </row>
    <row r="54" spans="1:24" s="11" customFormat="1" ht="15" customHeight="1" x14ac:dyDescent="0.25">
      <c r="A54" s="26"/>
      <c r="B54" s="20"/>
      <c r="C54" s="20"/>
      <c r="D54" s="21"/>
      <c r="E54" s="21"/>
      <c r="F54" s="97"/>
      <c r="G54" s="22"/>
      <c r="H54" s="22"/>
      <c r="I54" s="22"/>
      <c r="J54" s="22"/>
      <c r="K54" s="22"/>
      <c r="L54" s="23" t="str">
        <f t="shared" si="1"/>
        <v/>
      </c>
      <c r="M54" s="21"/>
      <c r="N54" s="22"/>
      <c r="O54" s="22"/>
      <c r="P54" s="21"/>
      <c r="Q54" s="15" t="str">
        <f>IF('Annual Plan'!$A$54="","",'Annual Plan'!$A$54)</f>
        <v/>
      </c>
      <c r="R54" s="15" t="str">
        <f>IF('Annual Plan'!$B54="","",'Annual Plan'!$B54)</f>
        <v/>
      </c>
      <c r="S54" s="15" t="str">
        <f>IF('Annual Plan'!$C54="","",'Annual Plan'!$C54)</f>
        <v/>
      </c>
      <c r="T54" s="15" t="str">
        <f>IF('Annual Plan'!$M54="","",'Annual Plan'!$M54)</f>
        <v/>
      </c>
      <c r="U54" s="15" t="str">
        <f>IF('Annual Plan'!$P54="","",'Annual Plan'!$P54)</f>
        <v/>
      </c>
      <c r="V54" s="25" t="str">
        <f>IF('Annual Plan'!$N54="","",'Annual Plan'!$N54)</f>
        <v/>
      </c>
      <c r="W54" s="25" t="str">
        <f>IF('Annual Plan'!$O54="","",'Annual Plan'!$O54)</f>
        <v/>
      </c>
      <c r="X54" s="18"/>
    </row>
    <row r="55" spans="1:24" s="11" customFormat="1" ht="15" customHeight="1" x14ac:dyDescent="0.25">
      <c r="A55" s="26"/>
      <c r="B55" s="20"/>
      <c r="C55" s="20"/>
      <c r="D55" s="21"/>
      <c r="E55" s="21"/>
      <c r="F55" s="97"/>
      <c r="G55" s="22"/>
      <c r="H55" s="22"/>
      <c r="I55" s="22"/>
      <c r="J55" s="22"/>
      <c r="K55" s="22"/>
      <c r="L55" s="23" t="str">
        <f t="shared" si="1"/>
        <v/>
      </c>
      <c r="M55" s="21"/>
      <c r="N55" s="22"/>
      <c r="O55" s="22"/>
      <c r="P55" s="21"/>
      <c r="Q55" s="15" t="str">
        <f>IF('Annual Plan'!$A$55="","",'Annual Plan'!$A$55)</f>
        <v/>
      </c>
      <c r="R55" s="15" t="str">
        <f>IF('Annual Plan'!$B55="","",'Annual Plan'!$B55)</f>
        <v/>
      </c>
      <c r="S55" s="15" t="str">
        <f>IF('Annual Plan'!$C55="","",'Annual Plan'!$C55)</f>
        <v/>
      </c>
      <c r="T55" s="15" t="str">
        <f>IF('Annual Plan'!$M55="","",'Annual Plan'!$M55)</f>
        <v/>
      </c>
      <c r="U55" s="15" t="str">
        <f>IF('Annual Plan'!$P55="","",'Annual Plan'!$P55)</f>
        <v/>
      </c>
      <c r="V55" s="25" t="str">
        <f>IF('Annual Plan'!$N55="","",'Annual Plan'!$N55)</f>
        <v/>
      </c>
      <c r="W55" s="25" t="str">
        <f>IF('Annual Plan'!$O55="","",'Annual Plan'!$O55)</f>
        <v/>
      </c>
      <c r="X55" s="18"/>
    </row>
    <row r="56" spans="1:24" s="11" customFormat="1" ht="15" customHeight="1" x14ac:dyDescent="0.25">
      <c r="A56" s="26"/>
      <c r="B56" s="20"/>
      <c r="C56" s="20"/>
      <c r="D56" s="21"/>
      <c r="E56" s="21"/>
      <c r="F56" s="97"/>
      <c r="G56" s="22"/>
      <c r="H56" s="22"/>
      <c r="I56" s="22"/>
      <c r="J56" s="22"/>
      <c r="K56" s="22"/>
      <c r="L56" s="23" t="str">
        <f t="shared" si="1"/>
        <v/>
      </c>
      <c r="M56" s="21"/>
      <c r="N56" s="22"/>
      <c r="O56" s="22"/>
      <c r="P56" s="21"/>
      <c r="Q56" s="15" t="str">
        <f>IF('Annual Plan'!$A$56="","",'Annual Plan'!$A$56)</f>
        <v/>
      </c>
      <c r="R56" s="15" t="str">
        <f>IF('Annual Plan'!$B56="","",'Annual Plan'!$B56)</f>
        <v/>
      </c>
      <c r="S56" s="15" t="str">
        <f>IF('Annual Plan'!$C56="","",'Annual Plan'!$C56)</f>
        <v/>
      </c>
      <c r="T56" s="15" t="str">
        <f>IF('Annual Plan'!$M56="","",'Annual Plan'!$M56)</f>
        <v/>
      </c>
      <c r="U56" s="15" t="str">
        <f>IF('Annual Plan'!$P56="","",'Annual Plan'!$P56)</f>
        <v/>
      </c>
      <c r="V56" s="25" t="str">
        <f>IF('Annual Plan'!$N56="","",'Annual Plan'!$N56)</f>
        <v/>
      </c>
      <c r="W56" s="25" t="str">
        <f>IF('Annual Plan'!$O56="","",'Annual Plan'!$O56)</f>
        <v/>
      </c>
      <c r="X56" s="18"/>
    </row>
    <row r="57" spans="1:24" s="11" customFormat="1" ht="15" customHeight="1" x14ac:dyDescent="0.25">
      <c r="A57" s="26"/>
      <c r="B57" s="20"/>
      <c r="C57" s="20"/>
      <c r="D57" s="21"/>
      <c r="E57" s="21"/>
      <c r="F57" s="97"/>
      <c r="G57" s="22"/>
      <c r="H57" s="22"/>
      <c r="I57" s="22"/>
      <c r="J57" s="22"/>
      <c r="K57" s="22"/>
      <c r="L57" s="23" t="str">
        <f t="shared" si="1"/>
        <v/>
      </c>
      <c r="M57" s="21"/>
      <c r="N57" s="22"/>
      <c r="O57" s="22"/>
      <c r="P57" s="21"/>
      <c r="Q57" s="15" t="str">
        <f>IF('Annual Plan'!$A$57="","",'Annual Plan'!$A$57)</f>
        <v/>
      </c>
      <c r="R57" s="15" t="str">
        <f>IF('Annual Plan'!$B57="","",'Annual Plan'!$B57)</f>
        <v/>
      </c>
      <c r="S57" s="15" t="str">
        <f>IF('Annual Plan'!$C57="","",'Annual Plan'!$C57)</f>
        <v/>
      </c>
      <c r="T57" s="15" t="str">
        <f>IF('Annual Plan'!$M57="","",'Annual Plan'!$M57)</f>
        <v/>
      </c>
      <c r="U57" s="15" t="str">
        <f>IF('Annual Plan'!$P57="","",'Annual Plan'!$P57)</f>
        <v/>
      </c>
      <c r="V57" s="25" t="str">
        <f>IF('Annual Plan'!$N57="","",'Annual Plan'!$N57)</f>
        <v/>
      </c>
      <c r="W57" s="25" t="str">
        <f>IF('Annual Plan'!$O57="","",'Annual Plan'!$O57)</f>
        <v/>
      </c>
      <c r="X57" s="18"/>
    </row>
    <row r="58" spans="1:24" s="11" customFormat="1" ht="15" customHeight="1" x14ac:dyDescent="0.25">
      <c r="A58" s="26"/>
      <c r="B58" s="20"/>
      <c r="C58" s="20"/>
      <c r="D58" s="21"/>
      <c r="E58" s="21"/>
      <c r="F58" s="97"/>
      <c r="G58" s="22"/>
      <c r="H58" s="22"/>
      <c r="I58" s="22"/>
      <c r="J58" s="22"/>
      <c r="K58" s="22"/>
      <c r="L58" s="23" t="str">
        <f t="shared" si="1"/>
        <v/>
      </c>
      <c r="M58" s="21"/>
      <c r="N58" s="22"/>
      <c r="O58" s="22"/>
      <c r="P58" s="21"/>
      <c r="Q58" s="15" t="str">
        <f>IF('Annual Plan'!$A$58="","",'Annual Plan'!$A$58)</f>
        <v/>
      </c>
      <c r="R58" s="15" t="str">
        <f>IF('Annual Plan'!$B58="","",'Annual Plan'!$B58)</f>
        <v/>
      </c>
      <c r="S58" s="15" t="str">
        <f>IF('Annual Plan'!$C58="","",'Annual Plan'!$C58)</f>
        <v/>
      </c>
      <c r="T58" s="15" t="str">
        <f>IF('Annual Plan'!$M58="","",'Annual Plan'!$M58)</f>
        <v/>
      </c>
      <c r="U58" s="15" t="str">
        <f>IF('Annual Plan'!$P58="","",'Annual Plan'!$P58)</f>
        <v/>
      </c>
      <c r="V58" s="25" t="str">
        <f>IF('Annual Plan'!$N58="","",'Annual Plan'!$N58)</f>
        <v/>
      </c>
      <c r="W58" s="25" t="str">
        <f>IF('Annual Plan'!$O58="","",'Annual Plan'!$O58)</f>
        <v/>
      </c>
      <c r="X58" s="18"/>
    </row>
    <row r="59" spans="1:24" s="11" customFormat="1" ht="15" customHeight="1" x14ac:dyDescent="0.25">
      <c r="A59" s="26"/>
      <c r="B59" s="20"/>
      <c r="C59" s="20"/>
      <c r="D59" s="21"/>
      <c r="E59" s="21"/>
      <c r="F59" s="97"/>
      <c r="G59" s="22"/>
      <c r="H59" s="22"/>
      <c r="I59" s="22"/>
      <c r="J59" s="22"/>
      <c r="K59" s="22"/>
      <c r="L59" s="23" t="str">
        <f t="shared" si="1"/>
        <v/>
      </c>
      <c r="M59" s="21"/>
      <c r="N59" s="22"/>
      <c r="O59" s="22"/>
      <c r="P59" s="21"/>
      <c r="Q59" s="15" t="str">
        <f>IF('Annual Plan'!$A$59="","",'Annual Plan'!$A$59)</f>
        <v/>
      </c>
      <c r="R59" s="15" t="str">
        <f>IF('Annual Plan'!$B59="","",'Annual Plan'!$B59)</f>
        <v/>
      </c>
      <c r="S59" s="15" t="str">
        <f>IF('Annual Plan'!$C59="","",'Annual Plan'!$C59)</f>
        <v/>
      </c>
      <c r="T59" s="15" t="str">
        <f>IF('Annual Plan'!$M59="","",'Annual Plan'!$M59)</f>
        <v/>
      </c>
      <c r="U59" s="15" t="str">
        <f>IF('Annual Plan'!$P59="","",'Annual Plan'!$P59)</f>
        <v/>
      </c>
      <c r="V59" s="25" t="str">
        <f>IF('Annual Plan'!$N59="","",'Annual Plan'!$N59)</f>
        <v/>
      </c>
      <c r="W59" s="25" t="str">
        <f>IF('Annual Plan'!$O59="","",'Annual Plan'!$O59)</f>
        <v/>
      </c>
      <c r="X59" s="18"/>
    </row>
    <row r="60" spans="1:24" s="11" customFormat="1" ht="15" customHeight="1" x14ac:dyDescent="0.25">
      <c r="A60" s="26"/>
      <c r="B60" s="20"/>
      <c r="C60" s="20"/>
      <c r="D60" s="21"/>
      <c r="E60" s="21"/>
      <c r="F60" s="97"/>
      <c r="G60" s="22"/>
      <c r="H60" s="22"/>
      <c r="I60" s="22"/>
      <c r="J60" s="22"/>
      <c r="K60" s="22"/>
      <c r="L60" s="23" t="str">
        <f t="shared" si="1"/>
        <v/>
      </c>
      <c r="M60" s="21"/>
      <c r="N60" s="22"/>
      <c r="O60" s="22"/>
      <c r="P60" s="21"/>
      <c r="Q60" s="15" t="str">
        <f>IF('Annual Plan'!$A$60="","",'Annual Plan'!$A$60)</f>
        <v/>
      </c>
      <c r="R60" s="15" t="str">
        <f>IF('Annual Plan'!$B60="","",'Annual Plan'!$B60)</f>
        <v/>
      </c>
      <c r="S60" s="15" t="str">
        <f>IF('Annual Plan'!$C60="","",'Annual Plan'!$C60)</f>
        <v/>
      </c>
      <c r="T60" s="15" t="str">
        <f>IF('Annual Plan'!$M60="","",'Annual Plan'!$M60)</f>
        <v/>
      </c>
      <c r="U60" s="15" t="str">
        <f>IF('Annual Plan'!$P60="","",'Annual Plan'!$P60)</f>
        <v/>
      </c>
      <c r="V60" s="25" t="str">
        <f>IF('Annual Plan'!$N60="","",'Annual Plan'!$N60)</f>
        <v/>
      </c>
      <c r="W60" s="25" t="str">
        <f>IF('Annual Plan'!$O60="","",'Annual Plan'!$O60)</f>
        <v/>
      </c>
      <c r="X60" s="18"/>
    </row>
    <row r="61" spans="1:24" s="11" customFormat="1" ht="15" customHeight="1" x14ac:dyDescent="0.25">
      <c r="A61" s="26"/>
      <c r="B61" s="20"/>
      <c r="C61" s="20"/>
      <c r="D61" s="21"/>
      <c r="E61" s="21"/>
      <c r="F61" s="97"/>
      <c r="G61" s="22"/>
      <c r="H61" s="22"/>
      <c r="I61" s="22"/>
      <c r="J61" s="22"/>
      <c r="K61" s="22"/>
      <c r="L61" s="23" t="str">
        <f t="shared" si="1"/>
        <v/>
      </c>
      <c r="M61" s="21"/>
      <c r="N61" s="22"/>
      <c r="O61" s="22"/>
      <c r="P61" s="21"/>
      <c r="Q61" s="15" t="str">
        <f>IF('Annual Plan'!$A$61="","",'Annual Plan'!$A$61)</f>
        <v/>
      </c>
      <c r="R61" s="15" t="str">
        <f>IF('Annual Plan'!$B61="","",'Annual Plan'!$B61)</f>
        <v/>
      </c>
      <c r="S61" s="15" t="str">
        <f>IF('Annual Plan'!$C61="","",'Annual Plan'!$C61)</f>
        <v/>
      </c>
      <c r="T61" s="15" t="str">
        <f>IF('Annual Plan'!$M61="","",'Annual Plan'!$M61)</f>
        <v/>
      </c>
      <c r="U61" s="15" t="str">
        <f>IF('Annual Plan'!$P61="","",'Annual Plan'!$P61)</f>
        <v/>
      </c>
      <c r="V61" s="25" t="str">
        <f>IF('Annual Plan'!$N61="","",'Annual Plan'!$N61)</f>
        <v/>
      </c>
      <c r="W61" s="25" t="str">
        <f>IF('Annual Plan'!$O61="","",'Annual Plan'!$O61)</f>
        <v/>
      </c>
      <c r="X61" s="18"/>
    </row>
    <row r="62" spans="1:24" s="11" customFormat="1" ht="15" customHeight="1" x14ac:dyDescent="0.25">
      <c r="A62" s="26"/>
      <c r="B62" s="20"/>
      <c r="C62" s="20"/>
      <c r="D62" s="21"/>
      <c r="E62" s="21"/>
      <c r="F62" s="97"/>
      <c r="G62" s="22"/>
      <c r="H62" s="22"/>
      <c r="I62" s="22"/>
      <c r="J62" s="22"/>
      <c r="K62" s="22"/>
      <c r="L62" s="23" t="str">
        <f t="shared" si="1"/>
        <v/>
      </c>
      <c r="M62" s="21"/>
      <c r="N62" s="22"/>
      <c r="O62" s="22"/>
      <c r="P62" s="21"/>
      <c r="Q62" s="15" t="str">
        <f>IF('Annual Plan'!$A$62="","",'Annual Plan'!$A$62)</f>
        <v/>
      </c>
      <c r="R62" s="15" t="str">
        <f>IF('Annual Plan'!$B62="","",'Annual Plan'!$B62)</f>
        <v/>
      </c>
      <c r="S62" s="15" t="str">
        <f>IF('Annual Plan'!$C62="","",'Annual Plan'!$C62)</f>
        <v/>
      </c>
      <c r="T62" s="15" t="str">
        <f>IF('Annual Plan'!$M62="","",'Annual Plan'!$M62)</f>
        <v/>
      </c>
      <c r="U62" s="15" t="str">
        <f>IF('Annual Plan'!$P62="","",'Annual Plan'!$P62)</f>
        <v/>
      </c>
      <c r="V62" s="25" t="str">
        <f>IF('Annual Plan'!$N62="","",'Annual Plan'!$N62)</f>
        <v/>
      </c>
      <c r="W62" s="25" t="str">
        <f>IF('Annual Plan'!$O62="","",'Annual Plan'!$O62)</f>
        <v/>
      </c>
      <c r="X62" s="18"/>
    </row>
    <row r="63" spans="1:24" s="11" customFormat="1" ht="15" customHeight="1" x14ac:dyDescent="0.25">
      <c r="A63" s="26"/>
      <c r="B63" s="20"/>
      <c r="C63" s="20"/>
      <c r="D63" s="21"/>
      <c r="E63" s="21"/>
      <c r="F63" s="97"/>
      <c r="G63" s="22"/>
      <c r="H63" s="22"/>
      <c r="I63" s="22"/>
      <c r="J63" s="22"/>
      <c r="K63" s="22"/>
      <c r="L63" s="23" t="str">
        <f t="shared" si="1"/>
        <v/>
      </c>
      <c r="M63" s="21"/>
      <c r="N63" s="22"/>
      <c r="O63" s="22"/>
      <c r="P63" s="21"/>
      <c r="Q63" s="15" t="str">
        <f>IF('Annual Plan'!$A$63="","",'Annual Plan'!$A$63)</f>
        <v/>
      </c>
      <c r="R63" s="15" t="str">
        <f>IF('Annual Plan'!$B63="","",'Annual Plan'!$B63)</f>
        <v/>
      </c>
      <c r="S63" s="15" t="str">
        <f>IF('Annual Plan'!$C63="","",'Annual Plan'!$C63)</f>
        <v/>
      </c>
      <c r="T63" s="15" t="str">
        <f>IF('Annual Plan'!$M63="","",'Annual Plan'!$M63)</f>
        <v/>
      </c>
      <c r="U63" s="15" t="str">
        <f>IF('Annual Plan'!$P63="","",'Annual Plan'!$P63)</f>
        <v/>
      </c>
      <c r="V63" s="25" t="str">
        <f>IF('Annual Plan'!$N63="","",'Annual Plan'!$N63)</f>
        <v/>
      </c>
      <c r="W63" s="25" t="str">
        <f>IF('Annual Plan'!$O63="","",'Annual Plan'!$O63)</f>
        <v/>
      </c>
      <c r="X63" s="18"/>
    </row>
    <row r="64" spans="1:24" s="11" customFormat="1" ht="15" customHeight="1" x14ac:dyDescent="0.25">
      <c r="A64" s="26"/>
      <c r="B64" s="20"/>
      <c r="C64" s="20"/>
      <c r="D64" s="21"/>
      <c r="E64" s="21"/>
      <c r="F64" s="97"/>
      <c r="G64" s="22"/>
      <c r="H64" s="22"/>
      <c r="I64" s="22"/>
      <c r="J64" s="22"/>
      <c r="K64" s="22"/>
      <c r="L64" s="23" t="str">
        <f t="shared" si="1"/>
        <v/>
      </c>
      <c r="M64" s="21"/>
      <c r="N64" s="22"/>
      <c r="O64" s="22"/>
      <c r="P64" s="21"/>
      <c r="Q64" s="15" t="str">
        <f>IF('Annual Plan'!$A$64="","",'Annual Plan'!$A$64)</f>
        <v/>
      </c>
      <c r="R64" s="15" t="str">
        <f>IF('Annual Plan'!$B64="","",'Annual Plan'!$B64)</f>
        <v/>
      </c>
      <c r="S64" s="15" t="str">
        <f>IF('Annual Plan'!$C64="","",'Annual Plan'!$C64)</f>
        <v/>
      </c>
      <c r="T64" s="15" t="str">
        <f>IF('Annual Plan'!$M64="","",'Annual Plan'!$M64)</f>
        <v/>
      </c>
      <c r="U64" s="15" t="str">
        <f>IF('Annual Plan'!$P64="","",'Annual Plan'!$P64)</f>
        <v/>
      </c>
      <c r="V64" s="25" t="str">
        <f>IF('Annual Plan'!$N64="","",'Annual Plan'!$N64)</f>
        <v/>
      </c>
      <c r="W64" s="25" t="str">
        <f>IF('Annual Plan'!$O64="","",'Annual Plan'!$O64)</f>
        <v/>
      </c>
      <c r="X64" s="18"/>
    </row>
    <row r="65" spans="1:24" s="11" customFormat="1" ht="15" customHeight="1" x14ac:dyDescent="0.25">
      <c r="A65" s="26"/>
      <c r="B65" s="20"/>
      <c r="C65" s="20"/>
      <c r="D65" s="21"/>
      <c r="E65" s="21"/>
      <c r="F65" s="97"/>
      <c r="G65" s="22"/>
      <c r="H65" s="22"/>
      <c r="I65" s="22"/>
      <c r="J65" s="22"/>
      <c r="K65" s="22"/>
      <c r="L65" s="23" t="str">
        <f t="shared" si="1"/>
        <v/>
      </c>
      <c r="M65" s="21"/>
      <c r="N65" s="22"/>
      <c r="O65" s="22"/>
      <c r="P65" s="21"/>
      <c r="Q65" s="15" t="str">
        <f>IF('Annual Plan'!$A$65="","",'Annual Plan'!$A$65)</f>
        <v/>
      </c>
      <c r="R65" s="15" t="str">
        <f>IF('Annual Plan'!$B65="","",'Annual Plan'!$B65)</f>
        <v/>
      </c>
      <c r="S65" s="15" t="str">
        <f>IF('Annual Plan'!$C65="","",'Annual Plan'!$C65)</f>
        <v/>
      </c>
      <c r="T65" s="15" t="str">
        <f>IF('Annual Plan'!$M65="","",'Annual Plan'!$M65)</f>
        <v/>
      </c>
      <c r="U65" s="15" t="str">
        <f>IF('Annual Plan'!$P65="","",'Annual Plan'!$P65)</f>
        <v/>
      </c>
      <c r="V65" s="25" t="str">
        <f>IF('Annual Plan'!$N65="","",'Annual Plan'!$N65)</f>
        <v/>
      </c>
      <c r="W65" s="25" t="str">
        <f>IF('Annual Plan'!$O65="","",'Annual Plan'!$O65)</f>
        <v/>
      </c>
      <c r="X65" s="18"/>
    </row>
    <row r="66" spans="1:24" s="11" customFormat="1" ht="15" customHeight="1" x14ac:dyDescent="0.25">
      <c r="A66" s="26"/>
      <c r="B66" s="20"/>
      <c r="C66" s="20"/>
      <c r="D66" s="21"/>
      <c r="E66" s="21"/>
      <c r="F66" s="97"/>
      <c r="G66" s="22"/>
      <c r="H66" s="22"/>
      <c r="I66" s="22"/>
      <c r="J66" s="22"/>
      <c r="K66" s="22"/>
      <c r="L66" s="23" t="str">
        <f t="shared" si="1"/>
        <v/>
      </c>
      <c r="M66" s="21"/>
      <c r="N66" s="22"/>
      <c r="O66" s="22"/>
      <c r="P66" s="21"/>
      <c r="Q66" s="15" t="str">
        <f>IF('Annual Plan'!$A$66="","",'Annual Plan'!$A$66)</f>
        <v/>
      </c>
      <c r="R66" s="15" t="str">
        <f>IF('Annual Plan'!$B66="","",'Annual Plan'!$B66)</f>
        <v/>
      </c>
      <c r="S66" s="15" t="str">
        <f>IF('Annual Plan'!$C66="","",'Annual Plan'!$C66)</f>
        <v/>
      </c>
      <c r="T66" s="15" t="str">
        <f>IF('Annual Plan'!$M66="","",'Annual Plan'!$M66)</f>
        <v/>
      </c>
      <c r="U66" s="15" t="str">
        <f>IF('Annual Plan'!$P66="","",'Annual Plan'!$P66)</f>
        <v/>
      </c>
      <c r="V66" s="25" t="str">
        <f>IF('Annual Plan'!$N66="","",'Annual Plan'!$N66)</f>
        <v/>
      </c>
      <c r="W66" s="25" t="str">
        <f>IF('Annual Plan'!$O66="","",'Annual Plan'!$O66)</f>
        <v/>
      </c>
      <c r="X66" s="18"/>
    </row>
    <row r="67" spans="1:24" s="11" customFormat="1" ht="15" customHeight="1" x14ac:dyDescent="0.25">
      <c r="A67" s="26"/>
      <c r="B67" s="20"/>
      <c r="C67" s="20"/>
      <c r="D67" s="21"/>
      <c r="E67" s="21"/>
      <c r="F67" s="97"/>
      <c r="G67" s="22"/>
      <c r="H67" s="22"/>
      <c r="I67" s="22"/>
      <c r="J67" s="22"/>
      <c r="K67" s="22"/>
      <c r="L67" s="23" t="str">
        <f t="shared" si="1"/>
        <v/>
      </c>
      <c r="M67" s="21"/>
      <c r="N67" s="22"/>
      <c r="O67" s="22"/>
      <c r="P67" s="21"/>
      <c r="Q67" s="15" t="str">
        <f>IF('Annual Plan'!$A$67="","",'Annual Plan'!$A$67)</f>
        <v/>
      </c>
      <c r="R67" s="15" t="str">
        <f>IF('Annual Plan'!$B67="","",'Annual Plan'!$B67)</f>
        <v/>
      </c>
      <c r="S67" s="15" t="str">
        <f>IF('Annual Plan'!$C67="","",'Annual Plan'!$C67)</f>
        <v/>
      </c>
      <c r="T67" s="15" t="str">
        <f>IF('Annual Plan'!$M67="","",'Annual Plan'!$M67)</f>
        <v/>
      </c>
      <c r="U67" s="15" t="str">
        <f>IF('Annual Plan'!$P67="","",'Annual Plan'!$P67)</f>
        <v/>
      </c>
      <c r="V67" s="25" t="str">
        <f>IF('Annual Plan'!$N67="","",'Annual Plan'!$N67)</f>
        <v/>
      </c>
      <c r="W67" s="25" t="str">
        <f>IF('Annual Plan'!$O67="","",'Annual Plan'!$O67)</f>
        <v/>
      </c>
      <c r="X67" s="18"/>
    </row>
    <row r="68" spans="1:24" s="11" customFormat="1" ht="15" customHeight="1" x14ac:dyDescent="0.25">
      <c r="A68" s="26"/>
      <c r="B68" s="20"/>
      <c r="C68" s="20"/>
      <c r="D68" s="21"/>
      <c r="E68" s="21"/>
      <c r="F68" s="97"/>
      <c r="G68" s="22"/>
      <c r="H68" s="22"/>
      <c r="I68" s="22"/>
      <c r="J68" s="22"/>
      <c r="K68" s="22"/>
      <c r="L68" s="23" t="str">
        <f t="shared" si="1"/>
        <v/>
      </c>
      <c r="M68" s="21"/>
      <c r="N68" s="22"/>
      <c r="O68" s="22"/>
      <c r="P68" s="21"/>
      <c r="Q68" s="15" t="str">
        <f>IF('Annual Plan'!$A$68="","",'Annual Plan'!$A$68)</f>
        <v/>
      </c>
      <c r="R68" s="15" t="str">
        <f>IF('Annual Plan'!$B68="","",'Annual Plan'!$B68)</f>
        <v/>
      </c>
      <c r="S68" s="15" t="str">
        <f>IF('Annual Plan'!$C68="","",'Annual Plan'!$C68)</f>
        <v/>
      </c>
      <c r="T68" s="15" t="str">
        <f>IF('Annual Plan'!$M68="","",'Annual Plan'!$M68)</f>
        <v/>
      </c>
      <c r="U68" s="15" t="str">
        <f>IF('Annual Plan'!$P68="","",'Annual Plan'!$P68)</f>
        <v/>
      </c>
      <c r="V68" s="25" t="str">
        <f>IF('Annual Plan'!$N68="","",'Annual Plan'!$N68)</f>
        <v/>
      </c>
      <c r="W68" s="25" t="str">
        <f>IF('Annual Plan'!$O68="","",'Annual Plan'!$O68)</f>
        <v/>
      </c>
      <c r="X68" s="18"/>
    </row>
    <row r="69" spans="1:24" s="11" customFormat="1" ht="15" customHeight="1" x14ac:dyDescent="0.25">
      <c r="A69" s="26"/>
      <c r="B69" s="20"/>
      <c r="C69" s="20"/>
      <c r="D69" s="21"/>
      <c r="E69" s="21"/>
      <c r="F69" s="97"/>
      <c r="G69" s="22"/>
      <c r="H69" s="22"/>
      <c r="I69" s="22"/>
      <c r="J69" s="22"/>
      <c r="K69" s="22"/>
      <c r="L69" s="23" t="str">
        <f t="shared" si="1"/>
        <v/>
      </c>
      <c r="M69" s="21"/>
      <c r="N69" s="22"/>
      <c r="O69" s="22"/>
      <c r="P69" s="21"/>
      <c r="Q69" s="15" t="str">
        <f>IF('Annual Plan'!$A$69="","",'Annual Plan'!$A$69)</f>
        <v/>
      </c>
      <c r="R69" s="15" t="str">
        <f>IF('Annual Plan'!$B69="","",'Annual Plan'!$B69)</f>
        <v/>
      </c>
      <c r="S69" s="15" t="str">
        <f>IF('Annual Plan'!$C69="","",'Annual Plan'!$C69)</f>
        <v/>
      </c>
      <c r="T69" s="15" t="str">
        <f>IF('Annual Plan'!$M69="","",'Annual Plan'!$M69)</f>
        <v/>
      </c>
      <c r="U69" s="15" t="str">
        <f>IF('Annual Plan'!$P69="","",'Annual Plan'!$P69)</f>
        <v/>
      </c>
      <c r="V69" s="25" t="str">
        <f>IF('Annual Plan'!$N69="","",'Annual Plan'!$N69)</f>
        <v/>
      </c>
      <c r="W69" s="25" t="str">
        <f>IF('Annual Plan'!$O69="","",'Annual Plan'!$O69)</f>
        <v/>
      </c>
      <c r="X69" s="18"/>
    </row>
    <row r="70" spans="1:24" s="11" customFormat="1" ht="15" customHeight="1" x14ac:dyDescent="0.25">
      <c r="A70" s="26"/>
      <c r="B70" s="20"/>
      <c r="C70" s="20"/>
      <c r="D70" s="21"/>
      <c r="E70" s="21"/>
      <c r="F70" s="97"/>
      <c r="G70" s="22"/>
      <c r="H70" s="22"/>
      <c r="I70" s="22"/>
      <c r="J70" s="22"/>
      <c r="K70" s="22"/>
      <c r="L70" s="23" t="str">
        <f t="shared" si="1"/>
        <v/>
      </c>
      <c r="M70" s="21"/>
      <c r="N70" s="22"/>
      <c r="O70" s="22"/>
      <c r="P70" s="21"/>
      <c r="Q70" s="15" t="str">
        <f>IF('Annual Plan'!$A$70="","",'Annual Plan'!$A$70)</f>
        <v/>
      </c>
      <c r="R70" s="15" t="str">
        <f>IF('Annual Plan'!$B70="","",'Annual Plan'!$B70)</f>
        <v/>
      </c>
      <c r="S70" s="15" t="str">
        <f>IF('Annual Plan'!$C70="","",'Annual Plan'!$C70)</f>
        <v/>
      </c>
      <c r="T70" s="15" t="str">
        <f>IF('Annual Plan'!$M70="","",'Annual Plan'!$M70)</f>
        <v/>
      </c>
      <c r="U70" s="15" t="str">
        <f>IF('Annual Plan'!$P70="","",'Annual Plan'!$P70)</f>
        <v/>
      </c>
      <c r="V70" s="25" t="str">
        <f>IF('Annual Plan'!$N70="","",'Annual Plan'!$N70)</f>
        <v/>
      </c>
      <c r="W70" s="25" t="str">
        <f>IF('Annual Plan'!$O70="","",'Annual Plan'!$O70)</f>
        <v/>
      </c>
      <c r="X70" s="18"/>
    </row>
    <row r="71" spans="1:24" s="11" customFormat="1" ht="15" customHeight="1" x14ac:dyDescent="0.25">
      <c r="A71" s="26"/>
      <c r="B71" s="20"/>
      <c r="C71" s="20"/>
      <c r="D71" s="21"/>
      <c r="E71" s="21"/>
      <c r="F71" s="97"/>
      <c r="G71" s="22"/>
      <c r="H71" s="22"/>
      <c r="I71" s="22"/>
      <c r="J71" s="22"/>
      <c r="K71" s="22"/>
      <c r="L71" s="23" t="str">
        <f t="shared" si="1"/>
        <v/>
      </c>
      <c r="M71" s="21"/>
      <c r="N71" s="22"/>
      <c r="O71" s="22"/>
      <c r="P71" s="21"/>
      <c r="Q71" s="15" t="str">
        <f>IF('Annual Plan'!$A$71="","",'Annual Plan'!$A$71)</f>
        <v/>
      </c>
      <c r="R71" s="15" t="str">
        <f>IF('Annual Plan'!$B71="","",'Annual Plan'!$B71)</f>
        <v/>
      </c>
      <c r="S71" s="15" t="str">
        <f>IF('Annual Plan'!$C71="","",'Annual Plan'!$C71)</f>
        <v/>
      </c>
      <c r="T71" s="15" t="str">
        <f>IF('Annual Plan'!$M71="","",'Annual Plan'!$M71)</f>
        <v/>
      </c>
      <c r="U71" s="15" t="str">
        <f>IF('Annual Plan'!$P71="","",'Annual Plan'!$P71)</f>
        <v/>
      </c>
      <c r="V71" s="25" t="str">
        <f>IF('Annual Plan'!$N71="","",'Annual Plan'!$N71)</f>
        <v/>
      </c>
      <c r="W71" s="25" t="str">
        <f>IF('Annual Plan'!$O71="","",'Annual Plan'!$O71)</f>
        <v/>
      </c>
      <c r="X71" s="18"/>
    </row>
    <row r="72" spans="1:24" s="11" customFormat="1" ht="15" customHeight="1" x14ac:dyDescent="0.25">
      <c r="A72" s="26"/>
      <c r="B72" s="20"/>
      <c r="C72" s="20"/>
      <c r="D72" s="21"/>
      <c r="E72" s="21"/>
      <c r="F72" s="97"/>
      <c r="G72" s="22"/>
      <c r="H72" s="22"/>
      <c r="I72" s="22"/>
      <c r="J72" s="22"/>
      <c r="K72" s="22"/>
      <c r="L72" s="23" t="str">
        <f t="shared" si="1"/>
        <v/>
      </c>
      <c r="M72" s="21"/>
      <c r="N72" s="22"/>
      <c r="O72" s="22"/>
      <c r="P72" s="21"/>
      <c r="Q72" s="15" t="str">
        <f>IF('Annual Plan'!$A$72="","",'Annual Plan'!$A$72)</f>
        <v/>
      </c>
      <c r="R72" s="15" t="str">
        <f>IF('Annual Plan'!$B72="","",'Annual Plan'!$B72)</f>
        <v/>
      </c>
      <c r="S72" s="15" t="str">
        <f>IF('Annual Plan'!$C72="","",'Annual Plan'!$C72)</f>
        <v/>
      </c>
      <c r="T72" s="15" t="str">
        <f>IF('Annual Plan'!$M72="","",'Annual Plan'!$M72)</f>
        <v/>
      </c>
      <c r="U72" s="15" t="str">
        <f>IF('Annual Plan'!$P72="","",'Annual Plan'!$P72)</f>
        <v/>
      </c>
      <c r="V72" s="25" t="str">
        <f>IF('Annual Plan'!$N72="","",'Annual Plan'!$N72)</f>
        <v/>
      </c>
      <c r="W72" s="25" t="str">
        <f>IF('Annual Plan'!$O72="","",'Annual Plan'!$O72)</f>
        <v/>
      </c>
      <c r="X72" s="18"/>
    </row>
    <row r="73" spans="1:24" s="11" customFormat="1" ht="15" customHeight="1" x14ac:dyDescent="0.25">
      <c r="A73" s="26"/>
      <c r="B73" s="20"/>
      <c r="C73" s="20"/>
      <c r="D73" s="21"/>
      <c r="E73" s="21"/>
      <c r="F73" s="97"/>
      <c r="G73" s="22"/>
      <c r="H73" s="22"/>
      <c r="I73" s="22"/>
      <c r="J73" s="22"/>
      <c r="K73" s="22"/>
      <c r="L73" s="23" t="str">
        <f t="shared" si="1"/>
        <v/>
      </c>
      <c r="M73" s="21"/>
      <c r="N73" s="22"/>
      <c r="O73" s="22"/>
      <c r="P73" s="21"/>
      <c r="Q73" s="15" t="str">
        <f>IF('Annual Plan'!$A$73="","",'Annual Plan'!$A$73)</f>
        <v/>
      </c>
      <c r="R73" s="15" t="str">
        <f>IF('Annual Plan'!$B73="","",'Annual Plan'!$B73)</f>
        <v/>
      </c>
      <c r="S73" s="15" t="str">
        <f>IF('Annual Plan'!$C73="","",'Annual Plan'!$C73)</f>
        <v/>
      </c>
      <c r="T73" s="15" t="str">
        <f>IF('Annual Plan'!$M73="","",'Annual Plan'!$M73)</f>
        <v/>
      </c>
      <c r="U73" s="15" t="str">
        <f>IF('Annual Plan'!$P73="","",'Annual Plan'!$P73)</f>
        <v/>
      </c>
      <c r="V73" s="25" t="str">
        <f>IF('Annual Plan'!$N73="","",'Annual Plan'!$N73)</f>
        <v/>
      </c>
      <c r="W73" s="25" t="str">
        <f>IF('Annual Plan'!$O73="","",'Annual Plan'!$O73)</f>
        <v/>
      </c>
      <c r="X73" s="18"/>
    </row>
    <row r="74" spans="1:24" s="11" customFormat="1" ht="26.4" x14ac:dyDescent="0.25">
      <c r="A74" s="201" t="s">
        <v>28</v>
      </c>
      <c r="B74" s="201"/>
      <c r="C74" s="27">
        <f>SUMPRODUCT(--ISTEXT(C45:C73))</f>
        <v>0</v>
      </c>
      <c r="D74" s="28"/>
      <c r="E74" s="28"/>
      <c r="M74" s="29" t="s">
        <v>69</v>
      </c>
      <c r="N74" s="31">
        <f>SUM(N45:N73)</f>
        <v>0</v>
      </c>
      <c r="O74" s="31">
        <f>SUM(O45:O73)</f>
        <v>0</v>
      </c>
      <c r="P74" s="16"/>
      <c r="Q74" s="15"/>
      <c r="R74" s="15"/>
      <c r="S74" s="15"/>
      <c r="T74" s="15" t="str">
        <f>IF('Annual Plan'!$M74="","",'Annual Plan'!$M74)</f>
        <v>Total Budget:</v>
      </c>
      <c r="U74" s="15" t="str">
        <f>IF('Annual Plan'!$P74="","",'Annual Plan'!$P74)</f>
        <v/>
      </c>
      <c r="V74" s="25">
        <f>IF('Annual Plan'!$N74="","",'Annual Plan'!$N74)</f>
        <v>0</v>
      </c>
      <c r="W74" s="25">
        <f>IF('Annual Plan'!$O74="","",'Annual Plan'!$O74)</f>
        <v>0</v>
      </c>
      <c r="X74" s="18"/>
    </row>
    <row r="75" spans="1:24" s="11" customFormat="1" ht="13.2" x14ac:dyDescent="0.25">
      <c r="A75" s="28"/>
      <c r="B75" s="28"/>
      <c r="C75" s="28"/>
      <c r="D75" s="28"/>
      <c r="E75" s="28"/>
      <c r="M75" s="28"/>
      <c r="P75" s="16"/>
      <c r="Q75" s="15"/>
      <c r="R75" s="15"/>
      <c r="S75" s="15"/>
      <c r="T75" s="15" t="str">
        <f>IF('Annual Plan'!$M75="","",'Annual Plan'!$M75)</f>
        <v/>
      </c>
      <c r="U75" s="15" t="str">
        <f>IF('Annual Plan'!$P75="","",'Annual Plan'!$P75)</f>
        <v/>
      </c>
      <c r="V75" s="25" t="str">
        <f>IF('Annual Plan'!$N75="","",'Annual Plan'!$N75)</f>
        <v/>
      </c>
      <c r="W75" s="25" t="str">
        <f>IF('Annual Plan'!$O75="","",'Annual Plan'!$O75)</f>
        <v/>
      </c>
      <c r="X75" s="18"/>
    </row>
    <row r="76" spans="1:24" s="11" customFormat="1" ht="32.25" customHeight="1" x14ac:dyDescent="0.25">
      <c r="A76" s="193" t="s">
        <v>91</v>
      </c>
      <c r="B76" s="193"/>
      <c r="C76" s="193"/>
      <c r="D76" s="189"/>
      <c r="E76" s="189"/>
      <c r="F76" s="208"/>
      <c r="G76" s="208"/>
      <c r="H76" s="208"/>
      <c r="I76" s="208"/>
      <c r="J76" s="208"/>
      <c r="K76" s="208"/>
      <c r="L76" s="208"/>
      <c r="M76" s="189"/>
      <c r="N76" s="208"/>
      <c r="O76" s="208"/>
      <c r="P76" s="208"/>
      <c r="Q76" s="15"/>
      <c r="R76" s="15"/>
      <c r="S76" s="15"/>
      <c r="T76" s="15" t="str">
        <f>IF('Annual Plan'!$M76="","",'Annual Plan'!$M76)</f>
        <v/>
      </c>
      <c r="U76" s="15" t="str">
        <f>IF('Annual Plan'!$P76="","",'Annual Plan'!$P76)</f>
        <v/>
      </c>
      <c r="V76" s="25" t="str">
        <f>IF('Annual Plan'!$N76="","",'Annual Plan'!$N76)</f>
        <v/>
      </c>
      <c r="W76" s="25" t="str">
        <f>IF('Annual Plan'!$O76="","",'Annual Plan'!$O76)</f>
        <v/>
      </c>
      <c r="X76" s="18"/>
    </row>
    <row r="77" spans="1:24" s="11" customFormat="1" ht="27.75" customHeight="1" x14ac:dyDescent="0.25">
      <c r="A77" s="209" t="s">
        <v>1</v>
      </c>
      <c r="B77" s="209" t="s">
        <v>9</v>
      </c>
      <c r="C77" s="209" t="s">
        <v>2</v>
      </c>
      <c r="D77" s="209" t="s">
        <v>10</v>
      </c>
      <c r="E77" s="210" t="s">
        <v>11</v>
      </c>
      <c r="F77" s="204" t="s">
        <v>12</v>
      </c>
      <c r="G77" s="204" t="s">
        <v>3</v>
      </c>
      <c r="H77" s="202" t="s">
        <v>13</v>
      </c>
      <c r="I77" s="202"/>
      <c r="J77" s="202"/>
      <c r="K77" s="202"/>
      <c r="L77" s="204" t="s">
        <v>4</v>
      </c>
      <c r="M77" s="211" t="s">
        <v>14</v>
      </c>
      <c r="N77" s="200" t="s">
        <v>15</v>
      </c>
      <c r="O77" s="200" t="s">
        <v>68</v>
      </c>
      <c r="P77" s="200" t="s">
        <v>16</v>
      </c>
      <c r="Q77" s="15"/>
      <c r="R77" s="15"/>
      <c r="S77" s="15"/>
      <c r="T77" s="15" t="str">
        <f>IF('Annual Plan'!$M77="","",'Annual Plan'!$M77)</f>
        <v>Planned Action Steps</v>
      </c>
      <c r="U77" s="15" t="str">
        <f>IF('Annual Plan'!$P77="","",'Annual Plan'!$P77)</f>
        <v>Responsible Unit</v>
      </c>
      <c r="V77" s="25" t="str">
        <f>IF('Annual Plan'!$N77="","",'Annual Plan'!$N77)</f>
        <v>Operational Buget ('000)</v>
      </c>
      <c r="W77" s="25" t="str">
        <f>IF('Annual Plan'!$O77="","",'Annual Plan'!$O77)</f>
        <v>Development Buget ('000)</v>
      </c>
      <c r="X77" s="18"/>
    </row>
    <row r="78" spans="1:24" s="11" customFormat="1" ht="36" customHeight="1" x14ac:dyDescent="0.25">
      <c r="A78" s="209"/>
      <c r="B78" s="209"/>
      <c r="C78" s="209"/>
      <c r="D78" s="209"/>
      <c r="E78" s="210"/>
      <c r="F78" s="204"/>
      <c r="G78" s="204"/>
      <c r="H78" s="110" t="s">
        <v>5</v>
      </c>
      <c r="I78" s="110" t="s">
        <v>6</v>
      </c>
      <c r="J78" s="110" t="s">
        <v>7</v>
      </c>
      <c r="K78" s="110" t="s">
        <v>8</v>
      </c>
      <c r="L78" s="204"/>
      <c r="M78" s="211"/>
      <c r="N78" s="200"/>
      <c r="O78" s="200"/>
      <c r="P78" s="200"/>
      <c r="Q78" s="15"/>
      <c r="R78" s="15"/>
      <c r="S78" s="15"/>
      <c r="T78" s="15" t="str">
        <f>IF('Annual Plan'!$M78="","",'Annual Plan'!$M78)</f>
        <v/>
      </c>
      <c r="U78" s="15" t="str">
        <f>IF('Annual Plan'!$P78="","",'Annual Plan'!$P78)</f>
        <v/>
      </c>
      <c r="V78" s="25" t="str">
        <f>IF('Annual Plan'!$N78="","",'Annual Plan'!$N78)</f>
        <v/>
      </c>
      <c r="W78" s="25" t="str">
        <f>IF('Annual Plan'!$O78="","",'Annual Plan'!$O78)</f>
        <v/>
      </c>
      <c r="X78" s="18"/>
    </row>
    <row r="79" spans="1:24" s="11" customFormat="1" ht="13.2" x14ac:dyDescent="0.25">
      <c r="A79" s="26"/>
      <c r="B79" s="20"/>
      <c r="C79" s="20"/>
      <c r="D79" s="21"/>
      <c r="E79" s="21"/>
      <c r="F79" s="97"/>
      <c r="G79" s="22"/>
      <c r="H79" s="22"/>
      <c r="I79" s="22"/>
      <c r="J79" s="22"/>
      <c r="K79" s="22"/>
      <c r="L79" s="23" t="str">
        <f>IF(OR(SUM(H79:K79)=0,CONCATENATE(H79,I79,J79,K79)=""),"",
        IF(F79="Absolute",SUM(H79:K79),
             IF(OR(F79="Incremental",F79="Absolute[+]"),MAX(H79:K79),
                  IF(F79="Decremental",MIN(H79:K79),
                         IF(F79="Absolute[-](avg.)",AVERAGE(H79:K79),
                              IF(F79="Absolute[-](cum.)",SUM(H79:K79),"")
                              )
                       )
                  )
           )
     )</f>
        <v/>
      </c>
      <c r="M79" s="101"/>
      <c r="N79" s="101"/>
      <c r="O79" s="101"/>
      <c r="P79" s="101"/>
      <c r="Q79" s="15" t="str">
        <f>IF('Annual Plan'!$A79="","",'Annual Plan'!$A79)</f>
        <v/>
      </c>
      <c r="R79" s="15" t="str">
        <f>IF('Annual Plan'!$B79="","",'Annual Plan'!$B79)</f>
        <v/>
      </c>
      <c r="S79" s="15" t="str">
        <f>IF('Annual Plan'!$C79="","",'Annual Plan'!$C79)</f>
        <v/>
      </c>
      <c r="T79" s="15" t="str">
        <f>IF('Annual Plan'!$M79="","",'Annual Plan'!$M79)</f>
        <v/>
      </c>
      <c r="U79" s="15" t="str">
        <f>IF('Annual Plan'!$P79="","",'Annual Plan'!$P79)</f>
        <v/>
      </c>
      <c r="V79" s="25" t="str">
        <f>IF('Annual Plan'!$N79="","",'Annual Plan'!$N79)</f>
        <v/>
      </c>
      <c r="W79" s="25" t="str">
        <f>IF('Annual Plan'!$O79="","",'Annual Plan'!$O79)</f>
        <v/>
      </c>
      <c r="X79" s="18"/>
    </row>
    <row r="80" spans="1:24" s="11" customFormat="1" ht="13.2" x14ac:dyDescent="0.25">
      <c r="A80" s="26"/>
      <c r="B80" s="20"/>
      <c r="C80" s="20"/>
      <c r="D80" s="21"/>
      <c r="E80" s="21"/>
      <c r="F80" s="97"/>
      <c r="G80" s="22"/>
      <c r="H80" s="22"/>
      <c r="I80" s="22"/>
      <c r="J80" s="22"/>
      <c r="K80" s="22"/>
      <c r="L80" s="23" t="str">
        <f t="shared" ref="L80:L107" si="2">IF(OR(SUM(H80:K80)=0,CONCATENATE(H80,I80,J80,K80)=""),"",
        IF(F80="Absolute",SUM(H80:K80),
             IF(OR(F80="Incremental",F80="Absolute[+]"),MAX(H80:K80),
                  IF(F80="Decremental",MIN(H80:K80),
                         IF(F80="Absolute[-](avg.)",AVERAGE(H80:K80),
                              IF(F80="Absolute[-](cum.)",SUM(H80:K80),"")
                              )
                       )
                  )
           )
     )</f>
        <v/>
      </c>
      <c r="M80" s="101"/>
      <c r="N80" s="101"/>
      <c r="O80" s="101"/>
      <c r="P80" s="101"/>
      <c r="Q80" s="15" t="str">
        <f>IF('Annual Plan'!$A80="","",'Annual Plan'!$A80)</f>
        <v/>
      </c>
      <c r="R80" s="15" t="str">
        <f>IF('Annual Plan'!$B80="","",'Annual Plan'!$B80)</f>
        <v/>
      </c>
      <c r="S80" s="15" t="str">
        <f>IF('Annual Plan'!$C80="","",'Annual Plan'!$C80)</f>
        <v/>
      </c>
      <c r="T80" s="15" t="str">
        <f>IF('Annual Plan'!$M80="","",'Annual Plan'!$M80)</f>
        <v/>
      </c>
      <c r="U80" s="15" t="str">
        <f>IF('Annual Plan'!$P80="","",'Annual Plan'!$P80)</f>
        <v/>
      </c>
      <c r="V80" s="25" t="str">
        <f>IF('Annual Plan'!$N80="","",'Annual Plan'!$N80)</f>
        <v/>
      </c>
      <c r="W80" s="25" t="str">
        <f>IF('Annual Plan'!$O80="","",'Annual Plan'!$O80)</f>
        <v/>
      </c>
      <c r="X80" s="18"/>
    </row>
    <row r="81" spans="1:24" s="11" customFormat="1" ht="13.2" x14ac:dyDescent="0.25">
      <c r="A81" s="26"/>
      <c r="B81" s="20"/>
      <c r="C81" s="20"/>
      <c r="D81" s="21"/>
      <c r="E81" s="21"/>
      <c r="F81" s="97"/>
      <c r="G81" s="22"/>
      <c r="H81" s="22"/>
      <c r="I81" s="22"/>
      <c r="J81" s="22"/>
      <c r="K81" s="22"/>
      <c r="L81" s="23" t="str">
        <f t="shared" si="2"/>
        <v/>
      </c>
      <c r="M81" s="101"/>
      <c r="N81" s="101"/>
      <c r="O81" s="101"/>
      <c r="P81" s="101"/>
      <c r="Q81" s="15" t="str">
        <f>IF('Annual Plan'!$A81="","",'Annual Plan'!$A81)</f>
        <v/>
      </c>
      <c r="R81" s="15" t="str">
        <f>IF('Annual Plan'!$B81="","",'Annual Plan'!$B81)</f>
        <v/>
      </c>
      <c r="S81" s="15" t="str">
        <f>IF('Annual Plan'!$C81="","",'Annual Plan'!$C81)</f>
        <v/>
      </c>
      <c r="T81" s="15" t="str">
        <f>IF('Annual Plan'!$M81="","",'Annual Plan'!$M81)</f>
        <v/>
      </c>
      <c r="U81" s="15" t="str">
        <f>IF('Annual Plan'!$P81="","",'Annual Plan'!$P81)</f>
        <v/>
      </c>
      <c r="V81" s="25" t="str">
        <f>IF('Annual Plan'!$N81="","",'Annual Plan'!$N81)</f>
        <v/>
      </c>
      <c r="W81" s="25" t="str">
        <f>IF('Annual Plan'!$O81="","",'Annual Plan'!$O81)</f>
        <v/>
      </c>
      <c r="X81" s="18"/>
    </row>
    <row r="82" spans="1:24" s="11" customFormat="1" ht="13.2" x14ac:dyDescent="0.25">
      <c r="A82" s="26"/>
      <c r="B82" s="20"/>
      <c r="C82" s="20"/>
      <c r="D82" s="21"/>
      <c r="E82" s="21"/>
      <c r="F82" s="97"/>
      <c r="G82" s="22"/>
      <c r="H82" s="22"/>
      <c r="I82" s="22"/>
      <c r="J82" s="22"/>
      <c r="K82" s="22"/>
      <c r="L82" s="23" t="str">
        <f t="shared" si="2"/>
        <v/>
      </c>
      <c r="M82" s="101"/>
      <c r="N82" s="101"/>
      <c r="O82" s="101"/>
      <c r="P82" s="101"/>
      <c r="Q82" s="15" t="str">
        <f>IF('Annual Plan'!$A82="","",'Annual Plan'!$A82)</f>
        <v/>
      </c>
      <c r="R82" s="15" t="str">
        <f>IF('Annual Plan'!$B82="","",'Annual Plan'!$B82)</f>
        <v/>
      </c>
      <c r="S82" s="15" t="str">
        <f>IF('Annual Plan'!$C82="","",'Annual Plan'!$C82)</f>
        <v/>
      </c>
      <c r="T82" s="15" t="str">
        <f>IF('Annual Plan'!$M82="","",'Annual Plan'!$M82)</f>
        <v/>
      </c>
      <c r="U82" s="15" t="str">
        <f>IF('Annual Plan'!$P82="","",'Annual Plan'!$P82)</f>
        <v/>
      </c>
      <c r="V82" s="25" t="str">
        <f>IF('Annual Plan'!$N82="","",'Annual Plan'!$N82)</f>
        <v/>
      </c>
      <c r="W82" s="25" t="str">
        <f>IF('Annual Plan'!$O82="","",'Annual Plan'!$O82)</f>
        <v/>
      </c>
      <c r="X82" s="18"/>
    </row>
    <row r="83" spans="1:24" s="11" customFormat="1" ht="13.2" x14ac:dyDescent="0.25">
      <c r="A83" s="26"/>
      <c r="B83" s="20"/>
      <c r="C83" s="20"/>
      <c r="D83" s="21"/>
      <c r="E83" s="21"/>
      <c r="F83" s="97"/>
      <c r="G83" s="22"/>
      <c r="H83" s="22"/>
      <c r="I83" s="22"/>
      <c r="J83" s="22"/>
      <c r="K83" s="22"/>
      <c r="L83" s="23" t="str">
        <f t="shared" si="2"/>
        <v/>
      </c>
      <c r="M83" s="101"/>
      <c r="N83" s="101"/>
      <c r="O83" s="101"/>
      <c r="P83" s="101"/>
      <c r="Q83" s="15" t="str">
        <f>IF('Annual Plan'!$A83="","",'Annual Plan'!$A83)</f>
        <v/>
      </c>
      <c r="R83" s="15" t="str">
        <f>IF('Annual Plan'!$B83="","",'Annual Plan'!$B83)</f>
        <v/>
      </c>
      <c r="S83" s="15" t="str">
        <f>IF('Annual Plan'!$C83="","",'Annual Plan'!$C83)</f>
        <v/>
      </c>
      <c r="T83" s="15" t="str">
        <f>IF('Annual Plan'!$M83="","",'Annual Plan'!$M83)</f>
        <v/>
      </c>
      <c r="U83" s="15" t="str">
        <f>IF('Annual Plan'!$P83="","",'Annual Plan'!$P83)</f>
        <v/>
      </c>
      <c r="V83" s="25" t="str">
        <f>IF('Annual Plan'!$N83="","",'Annual Plan'!$N83)</f>
        <v/>
      </c>
      <c r="W83" s="25" t="str">
        <f>IF('Annual Plan'!$O83="","",'Annual Plan'!$O83)</f>
        <v/>
      </c>
      <c r="X83" s="18"/>
    </row>
    <row r="84" spans="1:24" s="11" customFormat="1" ht="15" customHeight="1" x14ac:dyDescent="0.25">
      <c r="A84" s="26"/>
      <c r="B84" s="20"/>
      <c r="C84" s="20"/>
      <c r="D84" s="21"/>
      <c r="E84" s="21"/>
      <c r="F84" s="97"/>
      <c r="G84" s="22"/>
      <c r="H84" s="22"/>
      <c r="I84" s="22"/>
      <c r="J84" s="22"/>
      <c r="K84" s="22"/>
      <c r="L84" s="23" t="str">
        <f t="shared" si="2"/>
        <v/>
      </c>
      <c r="M84" s="21"/>
      <c r="N84" s="22"/>
      <c r="O84" s="22"/>
      <c r="P84" s="21"/>
      <c r="Q84" s="15" t="str">
        <f>IF('Annual Plan'!$A84="","",'Annual Plan'!$A84)</f>
        <v/>
      </c>
      <c r="R84" s="15" t="str">
        <f>IF('Annual Plan'!$B84="","",'Annual Plan'!$B84)</f>
        <v/>
      </c>
      <c r="S84" s="15" t="str">
        <f>IF('Annual Plan'!$C84="","",'Annual Plan'!$C84)</f>
        <v/>
      </c>
      <c r="T84" s="15" t="str">
        <f>IF('Annual Plan'!$M84="","",'Annual Plan'!$M84)</f>
        <v/>
      </c>
      <c r="U84" s="15" t="str">
        <f>IF('Annual Plan'!$P84="","",'Annual Plan'!$P84)</f>
        <v/>
      </c>
      <c r="V84" s="25" t="str">
        <f>IF('Annual Plan'!$N84="","",'Annual Plan'!$N84)</f>
        <v/>
      </c>
      <c r="W84" s="25" t="str">
        <f>IF('Annual Plan'!$O84="","",'Annual Plan'!$O84)</f>
        <v/>
      </c>
      <c r="X84" s="18"/>
    </row>
    <row r="85" spans="1:24" s="11" customFormat="1" ht="15" customHeight="1" x14ac:dyDescent="0.25">
      <c r="A85" s="26"/>
      <c r="B85" s="20"/>
      <c r="C85" s="20"/>
      <c r="D85" s="21"/>
      <c r="E85" s="21"/>
      <c r="F85" s="97"/>
      <c r="G85" s="22"/>
      <c r="H85" s="22"/>
      <c r="I85" s="22"/>
      <c r="J85" s="22"/>
      <c r="K85" s="22"/>
      <c r="L85" s="23" t="str">
        <f t="shared" si="2"/>
        <v/>
      </c>
      <c r="M85" s="21"/>
      <c r="N85" s="22"/>
      <c r="O85" s="22"/>
      <c r="P85" s="21"/>
      <c r="Q85" s="15" t="str">
        <f>IF('Annual Plan'!$A85="","",'Annual Plan'!$A85)</f>
        <v/>
      </c>
      <c r="R85" s="15" t="str">
        <f>IF('Annual Plan'!$B85="","",'Annual Plan'!$B85)</f>
        <v/>
      </c>
      <c r="S85" s="15" t="str">
        <f>IF('Annual Plan'!$C85="","",'Annual Plan'!$C85)</f>
        <v/>
      </c>
      <c r="T85" s="15" t="str">
        <f>IF('Annual Plan'!$M85="","",'Annual Plan'!$M85)</f>
        <v/>
      </c>
      <c r="U85" s="15" t="str">
        <f>IF('Annual Plan'!$P85="","",'Annual Plan'!$P85)</f>
        <v/>
      </c>
      <c r="V85" s="25" t="str">
        <f>IF('Annual Plan'!$N85="","",'Annual Plan'!$N85)</f>
        <v/>
      </c>
      <c r="W85" s="25" t="str">
        <f>IF('Annual Plan'!$O85="","",'Annual Plan'!$O85)</f>
        <v/>
      </c>
      <c r="X85" s="18"/>
    </row>
    <row r="86" spans="1:24" s="11" customFormat="1" ht="15" customHeight="1" x14ac:dyDescent="0.25">
      <c r="A86" s="26"/>
      <c r="B86" s="20"/>
      <c r="C86" s="20"/>
      <c r="D86" s="21"/>
      <c r="E86" s="21"/>
      <c r="F86" s="97"/>
      <c r="G86" s="22"/>
      <c r="H86" s="22"/>
      <c r="I86" s="22"/>
      <c r="J86" s="22"/>
      <c r="K86" s="22"/>
      <c r="L86" s="23" t="str">
        <f t="shared" si="2"/>
        <v/>
      </c>
      <c r="M86" s="21"/>
      <c r="N86" s="22"/>
      <c r="O86" s="22"/>
      <c r="P86" s="21"/>
      <c r="Q86" s="15" t="str">
        <f>IF('Annual Plan'!$A86="","",'Annual Plan'!$A86)</f>
        <v/>
      </c>
      <c r="R86" s="15" t="str">
        <f>IF('Annual Plan'!$B86="","",'Annual Plan'!$B86)</f>
        <v/>
      </c>
      <c r="S86" s="15" t="str">
        <f>IF('Annual Plan'!$C86="","",'Annual Plan'!$C86)</f>
        <v/>
      </c>
      <c r="T86" s="15" t="str">
        <f>IF('Annual Plan'!$M86="","",'Annual Plan'!$M86)</f>
        <v/>
      </c>
      <c r="U86" s="15" t="str">
        <f>IF('Annual Plan'!$P86="","",'Annual Plan'!$P86)</f>
        <v/>
      </c>
      <c r="V86" s="25" t="str">
        <f>IF('Annual Plan'!$N86="","",'Annual Plan'!$N86)</f>
        <v/>
      </c>
      <c r="W86" s="25" t="str">
        <f>IF('Annual Plan'!$O86="","",'Annual Plan'!$O86)</f>
        <v/>
      </c>
      <c r="X86" s="18"/>
    </row>
    <row r="87" spans="1:24" s="11" customFormat="1" ht="15" customHeight="1" x14ac:dyDescent="0.25">
      <c r="A87" s="26"/>
      <c r="B87" s="20"/>
      <c r="C87" s="20"/>
      <c r="D87" s="21"/>
      <c r="E87" s="21"/>
      <c r="F87" s="97"/>
      <c r="G87" s="22"/>
      <c r="H87" s="22"/>
      <c r="I87" s="22"/>
      <c r="J87" s="22"/>
      <c r="K87" s="22"/>
      <c r="L87" s="23" t="str">
        <f t="shared" si="2"/>
        <v/>
      </c>
      <c r="M87" s="21"/>
      <c r="N87" s="22"/>
      <c r="O87" s="22"/>
      <c r="P87" s="21"/>
      <c r="Q87" s="15" t="str">
        <f>IF('Annual Plan'!$A87="","",'Annual Plan'!$A87)</f>
        <v/>
      </c>
      <c r="R87" s="15" t="str">
        <f>IF('Annual Plan'!$B87="","",'Annual Plan'!$B87)</f>
        <v/>
      </c>
      <c r="S87" s="15" t="str">
        <f>IF('Annual Plan'!$C87="","",'Annual Plan'!$C87)</f>
        <v/>
      </c>
      <c r="T87" s="15" t="str">
        <f>IF('Annual Plan'!$M87="","",'Annual Plan'!$M87)</f>
        <v/>
      </c>
      <c r="U87" s="15" t="str">
        <f>IF('Annual Plan'!$P87="","",'Annual Plan'!$P87)</f>
        <v/>
      </c>
      <c r="V87" s="25" t="str">
        <f>IF('Annual Plan'!$N87="","",'Annual Plan'!$N87)</f>
        <v/>
      </c>
      <c r="W87" s="25" t="str">
        <f>IF('Annual Plan'!$O87="","",'Annual Plan'!$O87)</f>
        <v/>
      </c>
      <c r="X87" s="18"/>
    </row>
    <row r="88" spans="1:24" s="11" customFormat="1" ht="15" customHeight="1" x14ac:dyDescent="0.25">
      <c r="A88" s="26"/>
      <c r="B88" s="20"/>
      <c r="C88" s="20"/>
      <c r="D88" s="21"/>
      <c r="E88" s="21"/>
      <c r="F88" s="97"/>
      <c r="G88" s="22"/>
      <c r="H88" s="22"/>
      <c r="I88" s="22"/>
      <c r="J88" s="22"/>
      <c r="K88" s="22"/>
      <c r="L88" s="23" t="str">
        <f t="shared" si="2"/>
        <v/>
      </c>
      <c r="M88" s="21"/>
      <c r="N88" s="22"/>
      <c r="O88" s="22"/>
      <c r="P88" s="21"/>
      <c r="Q88" s="15" t="str">
        <f>IF('Annual Plan'!$A88="","",'Annual Plan'!$A88)</f>
        <v/>
      </c>
      <c r="R88" s="15" t="str">
        <f>IF('Annual Plan'!$B88="","",'Annual Plan'!$B88)</f>
        <v/>
      </c>
      <c r="S88" s="15" t="str">
        <f>IF('Annual Plan'!$C88="","",'Annual Plan'!$C88)</f>
        <v/>
      </c>
      <c r="T88" s="15" t="str">
        <f>IF('Annual Plan'!$M88="","",'Annual Plan'!$M88)</f>
        <v/>
      </c>
      <c r="U88" s="15" t="str">
        <f>IF('Annual Plan'!$P88="","",'Annual Plan'!$P88)</f>
        <v/>
      </c>
      <c r="V88" s="25" t="str">
        <f>IF('Annual Plan'!$N88="","",'Annual Plan'!$N88)</f>
        <v/>
      </c>
      <c r="W88" s="25" t="str">
        <f>IF('Annual Plan'!$O88="","",'Annual Plan'!$O88)</f>
        <v/>
      </c>
      <c r="X88" s="18"/>
    </row>
    <row r="89" spans="1:24" s="11" customFormat="1" ht="15" customHeight="1" x14ac:dyDescent="0.25">
      <c r="A89" s="26"/>
      <c r="B89" s="20"/>
      <c r="C89" s="20"/>
      <c r="D89" s="21"/>
      <c r="E89" s="21"/>
      <c r="F89" s="97"/>
      <c r="G89" s="22"/>
      <c r="H89" s="22"/>
      <c r="I89" s="22"/>
      <c r="J89" s="22"/>
      <c r="K89" s="22"/>
      <c r="L89" s="23" t="str">
        <f t="shared" si="2"/>
        <v/>
      </c>
      <c r="M89" s="21"/>
      <c r="N89" s="22"/>
      <c r="O89" s="22"/>
      <c r="P89" s="21"/>
      <c r="Q89" s="15" t="str">
        <f>IF('Annual Plan'!$A89="","",'Annual Plan'!$A89)</f>
        <v/>
      </c>
      <c r="R89" s="15" t="str">
        <f>IF('Annual Plan'!$B89="","",'Annual Plan'!$B89)</f>
        <v/>
      </c>
      <c r="S89" s="15" t="str">
        <f>IF('Annual Plan'!$C89="","",'Annual Plan'!$C89)</f>
        <v/>
      </c>
      <c r="T89" s="15" t="str">
        <f>IF('Annual Plan'!$M89="","",'Annual Plan'!$M89)</f>
        <v/>
      </c>
      <c r="U89" s="15" t="str">
        <f>IF('Annual Plan'!$P89="","",'Annual Plan'!$P89)</f>
        <v/>
      </c>
      <c r="V89" s="25" t="str">
        <f>IF('Annual Plan'!$N89="","",'Annual Plan'!$N89)</f>
        <v/>
      </c>
      <c r="W89" s="25" t="str">
        <f>IF('Annual Plan'!$O89="","",'Annual Plan'!$O89)</f>
        <v/>
      </c>
      <c r="X89" s="18"/>
    </row>
    <row r="90" spans="1:24" s="11" customFormat="1" ht="15" customHeight="1" x14ac:dyDescent="0.25">
      <c r="A90" s="26"/>
      <c r="B90" s="20"/>
      <c r="C90" s="20"/>
      <c r="D90" s="21"/>
      <c r="E90" s="21"/>
      <c r="F90" s="97"/>
      <c r="G90" s="22"/>
      <c r="H90" s="22"/>
      <c r="I90" s="22"/>
      <c r="J90" s="22"/>
      <c r="K90" s="22"/>
      <c r="L90" s="23" t="str">
        <f t="shared" si="2"/>
        <v/>
      </c>
      <c r="M90" s="21"/>
      <c r="N90" s="22"/>
      <c r="O90" s="22"/>
      <c r="P90" s="21"/>
      <c r="Q90" s="15" t="str">
        <f>IF('Annual Plan'!$A90="","",'Annual Plan'!$A90)</f>
        <v/>
      </c>
      <c r="R90" s="15" t="str">
        <f>IF('Annual Plan'!$B90="","",'Annual Plan'!$B90)</f>
        <v/>
      </c>
      <c r="S90" s="15" t="str">
        <f>IF('Annual Plan'!$C90="","",'Annual Plan'!$C90)</f>
        <v/>
      </c>
      <c r="T90" s="15" t="str">
        <f>IF('Annual Plan'!$M90="","",'Annual Plan'!$M90)</f>
        <v/>
      </c>
      <c r="U90" s="15" t="str">
        <f>IF('Annual Plan'!$P90="","",'Annual Plan'!$P90)</f>
        <v/>
      </c>
      <c r="V90" s="25" t="str">
        <f>IF('Annual Plan'!$N90="","",'Annual Plan'!$N90)</f>
        <v/>
      </c>
      <c r="W90" s="25" t="str">
        <f>IF('Annual Plan'!$O90="","",'Annual Plan'!$O90)</f>
        <v/>
      </c>
      <c r="X90" s="18"/>
    </row>
    <row r="91" spans="1:24" s="11" customFormat="1" ht="15" customHeight="1" x14ac:dyDescent="0.25">
      <c r="A91" s="26"/>
      <c r="B91" s="20"/>
      <c r="C91" s="20"/>
      <c r="D91" s="21"/>
      <c r="E91" s="21"/>
      <c r="F91" s="97"/>
      <c r="G91" s="22"/>
      <c r="H91" s="22"/>
      <c r="I91" s="22"/>
      <c r="J91" s="22"/>
      <c r="K91" s="22"/>
      <c r="L91" s="23" t="str">
        <f t="shared" si="2"/>
        <v/>
      </c>
      <c r="M91" s="21"/>
      <c r="N91" s="22"/>
      <c r="O91" s="22"/>
      <c r="P91" s="21"/>
      <c r="Q91" s="15" t="str">
        <f>IF('Annual Plan'!$A91="","",'Annual Plan'!$A91)</f>
        <v/>
      </c>
      <c r="R91" s="15" t="str">
        <f>IF('Annual Plan'!$B91="","",'Annual Plan'!$B91)</f>
        <v/>
      </c>
      <c r="S91" s="15" t="str">
        <f>IF('Annual Plan'!$C91="","",'Annual Plan'!$C91)</f>
        <v/>
      </c>
      <c r="T91" s="15" t="str">
        <f>IF('Annual Plan'!$M91="","",'Annual Plan'!$M91)</f>
        <v/>
      </c>
      <c r="U91" s="15" t="str">
        <f>IF('Annual Plan'!$P91="","",'Annual Plan'!$P91)</f>
        <v/>
      </c>
      <c r="V91" s="25" t="str">
        <f>IF('Annual Plan'!$N91="","",'Annual Plan'!$N91)</f>
        <v/>
      </c>
      <c r="W91" s="25" t="str">
        <f>IF('Annual Plan'!$O91="","",'Annual Plan'!$O91)</f>
        <v/>
      </c>
      <c r="X91" s="18"/>
    </row>
    <row r="92" spans="1:24" s="11" customFormat="1" ht="15" customHeight="1" x14ac:dyDescent="0.25">
      <c r="A92" s="26"/>
      <c r="B92" s="20"/>
      <c r="C92" s="20"/>
      <c r="D92" s="21"/>
      <c r="E92" s="21"/>
      <c r="F92" s="97"/>
      <c r="G92" s="22"/>
      <c r="H92" s="22"/>
      <c r="I92" s="22"/>
      <c r="J92" s="22"/>
      <c r="K92" s="22"/>
      <c r="L92" s="23" t="str">
        <f t="shared" si="2"/>
        <v/>
      </c>
      <c r="M92" s="21"/>
      <c r="N92" s="22"/>
      <c r="O92" s="22"/>
      <c r="P92" s="21"/>
      <c r="Q92" s="15" t="str">
        <f>IF('Annual Plan'!$A92="","",'Annual Plan'!$A92)</f>
        <v/>
      </c>
      <c r="R92" s="15" t="str">
        <f>IF('Annual Plan'!$B92="","",'Annual Plan'!$B92)</f>
        <v/>
      </c>
      <c r="S92" s="15" t="str">
        <f>IF('Annual Plan'!$C92="","",'Annual Plan'!$C92)</f>
        <v/>
      </c>
      <c r="T92" s="15" t="str">
        <f>IF('Annual Plan'!$M92="","",'Annual Plan'!$M92)</f>
        <v/>
      </c>
      <c r="U92" s="15" t="str">
        <f>IF('Annual Plan'!$P92="","",'Annual Plan'!$P92)</f>
        <v/>
      </c>
      <c r="V92" s="25" t="str">
        <f>IF('Annual Plan'!$N92="","",'Annual Plan'!$N92)</f>
        <v/>
      </c>
      <c r="W92" s="25" t="str">
        <f>IF('Annual Plan'!$O92="","",'Annual Plan'!$O92)</f>
        <v/>
      </c>
      <c r="X92" s="18"/>
    </row>
    <row r="93" spans="1:24" s="11" customFormat="1" ht="15" customHeight="1" x14ac:dyDescent="0.25">
      <c r="A93" s="26"/>
      <c r="B93" s="20"/>
      <c r="C93" s="20"/>
      <c r="D93" s="21"/>
      <c r="E93" s="21"/>
      <c r="F93" s="97"/>
      <c r="G93" s="22"/>
      <c r="H93" s="22"/>
      <c r="I93" s="22"/>
      <c r="J93" s="22"/>
      <c r="K93" s="22"/>
      <c r="L93" s="23" t="str">
        <f t="shared" si="2"/>
        <v/>
      </c>
      <c r="M93" s="21"/>
      <c r="N93" s="22"/>
      <c r="O93" s="22"/>
      <c r="P93" s="21"/>
      <c r="Q93" s="15" t="str">
        <f>IF('Annual Plan'!$A93="","",'Annual Plan'!$A93)</f>
        <v/>
      </c>
      <c r="R93" s="15" t="str">
        <f>IF('Annual Plan'!$B93="","",'Annual Plan'!$B93)</f>
        <v/>
      </c>
      <c r="S93" s="15" t="str">
        <f>IF('Annual Plan'!$C93="","",'Annual Plan'!$C93)</f>
        <v/>
      </c>
      <c r="T93" s="15" t="str">
        <f>IF('Annual Plan'!$M93="","",'Annual Plan'!$M93)</f>
        <v/>
      </c>
      <c r="U93" s="15" t="str">
        <f>IF('Annual Plan'!$P93="","",'Annual Plan'!$P93)</f>
        <v/>
      </c>
      <c r="V93" s="25" t="str">
        <f>IF('Annual Plan'!$N93="","",'Annual Plan'!$N93)</f>
        <v/>
      </c>
      <c r="W93" s="25" t="str">
        <f>IF('Annual Plan'!$O93="","",'Annual Plan'!$O93)</f>
        <v/>
      </c>
      <c r="X93" s="18"/>
    </row>
    <row r="94" spans="1:24" s="11" customFormat="1" ht="15" customHeight="1" x14ac:dyDescent="0.25">
      <c r="A94" s="26"/>
      <c r="B94" s="20"/>
      <c r="C94" s="20"/>
      <c r="D94" s="21"/>
      <c r="E94" s="21"/>
      <c r="F94" s="97"/>
      <c r="G94" s="22"/>
      <c r="H94" s="22"/>
      <c r="I94" s="22"/>
      <c r="J94" s="22"/>
      <c r="K94" s="22"/>
      <c r="L94" s="23" t="str">
        <f t="shared" si="2"/>
        <v/>
      </c>
      <c r="M94" s="21"/>
      <c r="N94" s="22"/>
      <c r="O94" s="22"/>
      <c r="P94" s="21"/>
      <c r="Q94" s="15" t="str">
        <f>IF('Annual Plan'!$A94="","",'Annual Plan'!$A94)</f>
        <v/>
      </c>
      <c r="R94" s="15" t="str">
        <f>IF('Annual Plan'!$B94="","",'Annual Plan'!$B94)</f>
        <v/>
      </c>
      <c r="S94" s="15" t="str">
        <f>IF('Annual Plan'!$C94="","",'Annual Plan'!$C94)</f>
        <v/>
      </c>
      <c r="T94" s="15" t="str">
        <f>IF('Annual Plan'!$M94="","",'Annual Plan'!$M94)</f>
        <v/>
      </c>
      <c r="U94" s="15" t="str">
        <f>IF('Annual Plan'!$P94="","",'Annual Plan'!$P94)</f>
        <v/>
      </c>
      <c r="V94" s="25" t="str">
        <f>IF('Annual Plan'!$N94="","",'Annual Plan'!$N94)</f>
        <v/>
      </c>
      <c r="W94" s="25" t="str">
        <f>IF('Annual Plan'!$O94="","",'Annual Plan'!$O94)</f>
        <v/>
      </c>
      <c r="X94" s="18"/>
    </row>
    <row r="95" spans="1:24" s="11" customFormat="1" ht="15" customHeight="1" x14ac:dyDescent="0.25">
      <c r="A95" s="26"/>
      <c r="B95" s="20"/>
      <c r="C95" s="20"/>
      <c r="D95" s="21"/>
      <c r="E95" s="21"/>
      <c r="F95" s="97"/>
      <c r="G95" s="22"/>
      <c r="H95" s="22"/>
      <c r="I95" s="22"/>
      <c r="J95" s="22"/>
      <c r="K95" s="22"/>
      <c r="L95" s="23" t="str">
        <f t="shared" si="2"/>
        <v/>
      </c>
      <c r="M95" s="21"/>
      <c r="N95" s="22"/>
      <c r="O95" s="22"/>
      <c r="P95" s="21"/>
      <c r="Q95" s="15" t="str">
        <f>IF('Annual Plan'!$A95="","",'Annual Plan'!$A95)</f>
        <v/>
      </c>
      <c r="R95" s="15" t="str">
        <f>IF('Annual Plan'!$B95="","",'Annual Plan'!$B95)</f>
        <v/>
      </c>
      <c r="S95" s="15" t="str">
        <f>IF('Annual Plan'!$C95="","",'Annual Plan'!$C95)</f>
        <v/>
      </c>
      <c r="T95" s="15" t="str">
        <f>IF('Annual Plan'!$M95="","",'Annual Plan'!$M95)</f>
        <v/>
      </c>
      <c r="U95" s="15" t="str">
        <f>IF('Annual Plan'!$P95="","",'Annual Plan'!$P95)</f>
        <v/>
      </c>
      <c r="V95" s="25" t="str">
        <f>IF('Annual Plan'!$N95="","",'Annual Plan'!$N95)</f>
        <v/>
      </c>
      <c r="W95" s="25" t="str">
        <f>IF('Annual Plan'!$O95="","",'Annual Plan'!$O95)</f>
        <v/>
      </c>
      <c r="X95" s="18"/>
    </row>
    <row r="96" spans="1:24" s="11" customFormat="1" ht="15" customHeight="1" x14ac:dyDescent="0.25">
      <c r="A96" s="26"/>
      <c r="B96" s="20"/>
      <c r="C96" s="20"/>
      <c r="D96" s="21"/>
      <c r="E96" s="21"/>
      <c r="F96" s="97"/>
      <c r="G96" s="22"/>
      <c r="H96" s="22"/>
      <c r="I96" s="22"/>
      <c r="J96" s="22"/>
      <c r="K96" s="22"/>
      <c r="L96" s="23" t="str">
        <f t="shared" si="2"/>
        <v/>
      </c>
      <c r="M96" s="21"/>
      <c r="N96" s="22"/>
      <c r="O96" s="22"/>
      <c r="P96" s="21"/>
      <c r="Q96" s="15" t="str">
        <f>IF('Annual Plan'!$A96="","",'Annual Plan'!$A96)</f>
        <v/>
      </c>
      <c r="R96" s="15" t="str">
        <f>IF('Annual Plan'!$B96="","",'Annual Plan'!$B96)</f>
        <v/>
      </c>
      <c r="S96" s="15" t="str">
        <f>IF('Annual Plan'!$C96="","",'Annual Plan'!$C96)</f>
        <v/>
      </c>
      <c r="T96" s="15" t="str">
        <f>IF('Annual Plan'!$M96="","",'Annual Plan'!$M96)</f>
        <v/>
      </c>
      <c r="U96" s="15" t="str">
        <f>IF('Annual Plan'!$P96="","",'Annual Plan'!$P96)</f>
        <v/>
      </c>
      <c r="V96" s="25" t="str">
        <f>IF('Annual Plan'!$N96="","",'Annual Plan'!$N96)</f>
        <v/>
      </c>
      <c r="W96" s="25" t="str">
        <f>IF('Annual Plan'!$O96="","",'Annual Plan'!$O96)</f>
        <v/>
      </c>
      <c r="X96" s="18"/>
    </row>
    <row r="97" spans="1:24" s="11" customFormat="1" ht="15" customHeight="1" x14ac:dyDescent="0.25">
      <c r="A97" s="26"/>
      <c r="B97" s="20"/>
      <c r="C97" s="20"/>
      <c r="D97" s="21"/>
      <c r="E97" s="21"/>
      <c r="F97" s="97"/>
      <c r="G97" s="22"/>
      <c r="H97" s="22"/>
      <c r="I97" s="22"/>
      <c r="J97" s="22"/>
      <c r="K97" s="22"/>
      <c r="L97" s="23" t="str">
        <f t="shared" si="2"/>
        <v/>
      </c>
      <c r="M97" s="21"/>
      <c r="N97" s="22"/>
      <c r="O97" s="22"/>
      <c r="P97" s="21"/>
      <c r="Q97" s="15" t="str">
        <f>IF('Annual Plan'!$A97="","",'Annual Plan'!$A97)</f>
        <v/>
      </c>
      <c r="R97" s="15" t="str">
        <f>IF('Annual Plan'!$B97="","",'Annual Plan'!$B97)</f>
        <v/>
      </c>
      <c r="S97" s="15" t="str">
        <f>IF('Annual Plan'!$C97="","",'Annual Plan'!$C97)</f>
        <v/>
      </c>
      <c r="T97" s="15" t="str">
        <f>IF('Annual Plan'!$M97="","",'Annual Plan'!$M97)</f>
        <v/>
      </c>
      <c r="U97" s="15" t="str">
        <f>IF('Annual Plan'!$P97="","",'Annual Plan'!$P97)</f>
        <v/>
      </c>
      <c r="V97" s="25" t="str">
        <f>IF('Annual Plan'!$N97="","",'Annual Plan'!$N97)</f>
        <v/>
      </c>
      <c r="W97" s="25" t="str">
        <f>IF('Annual Plan'!$O97="","",'Annual Plan'!$O97)</f>
        <v/>
      </c>
      <c r="X97" s="18"/>
    </row>
    <row r="98" spans="1:24" s="11" customFormat="1" ht="15" customHeight="1" x14ac:dyDescent="0.25">
      <c r="A98" s="26"/>
      <c r="B98" s="20"/>
      <c r="C98" s="20"/>
      <c r="D98" s="21"/>
      <c r="E98" s="21"/>
      <c r="F98" s="97"/>
      <c r="G98" s="22"/>
      <c r="H98" s="22"/>
      <c r="I98" s="22"/>
      <c r="J98" s="22"/>
      <c r="K98" s="22"/>
      <c r="L98" s="23" t="str">
        <f t="shared" si="2"/>
        <v/>
      </c>
      <c r="M98" s="21"/>
      <c r="N98" s="22"/>
      <c r="O98" s="22"/>
      <c r="P98" s="21"/>
      <c r="Q98" s="15" t="str">
        <f>IF('Annual Plan'!$A98="","",'Annual Plan'!$A98)</f>
        <v/>
      </c>
      <c r="R98" s="15" t="str">
        <f>IF('Annual Plan'!$B98="","",'Annual Plan'!$B98)</f>
        <v/>
      </c>
      <c r="S98" s="15" t="str">
        <f>IF('Annual Plan'!$C98="","",'Annual Plan'!$C98)</f>
        <v/>
      </c>
      <c r="T98" s="15" t="str">
        <f>IF('Annual Plan'!$M98="","",'Annual Plan'!$M98)</f>
        <v/>
      </c>
      <c r="U98" s="15" t="str">
        <f>IF('Annual Plan'!$P98="","",'Annual Plan'!$P98)</f>
        <v/>
      </c>
      <c r="V98" s="25" t="str">
        <f>IF('Annual Plan'!$N98="","",'Annual Plan'!$N98)</f>
        <v/>
      </c>
      <c r="W98" s="25" t="str">
        <f>IF('Annual Plan'!$O98="","",'Annual Plan'!$O98)</f>
        <v/>
      </c>
      <c r="X98" s="18"/>
    </row>
    <row r="99" spans="1:24" s="11" customFormat="1" ht="15" customHeight="1" x14ac:dyDescent="0.25">
      <c r="A99" s="26"/>
      <c r="B99" s="20"/>
      <c r="C99" s="20"/>
      <c r="D99" s="21"/>
      <c r="E99" s="21"/>
      <c r="F99" s="97"/>
      <c r="G99" s="22"/>
      <c r="H99" s="22"/>
      <c r="I99" s="22"/>
      <c r="J99" s="22"/>
      <c r="K99" s="22"/>
      <c r="L99" s="23" t="str">
        <f t="shared" si="2"/>
        <v/>
      </c>
      <c r="M99" s="21"/>
      <c r="N99" s="22"/>
      <c r="O99" s="22"/>
      <c r="P99" s="21"/>
      <c r="Q99" s="15" t="str">
        <f>IF('Annual Plan'!$A99="","",'Annual Plan'!$A99)</f>
        <v/>
      </c>
      <c r="R99" s="15" t="str">
        <f>IF('Annual Plan'!$B99="","",'Annual Plan'!$B99)</f>
        <v/>
      </c>
      <c r="S99" s="15" t="str">
        <f>IF('Annual Plan'!$C99="","",'Annual Plan'!$C99)</f>
        <v/>
      </c>
      <c r="T99" s="15" t="str">
        <f>IF('Annual Plan'!$M99="","",'Annual Plan'!$M99)</f>
        <v/>
      </c>
      <c r="U99" s="15" t="str">
        <f>IF('Annual Plan'!$P99="","",'Annual Plan'!$P99)</f>
        <v/>
      </c>
      <c r="V99" s="25" t="str">
        <f>IF('Annual Plan'!$N99="","",'Annual Plan'!$N99)</f>
        <v/>
      </c>
      <c r="W99" s="25" t="str">
        <f>IF('Annual Plan'!$O99="","",'Annual Plan'!$O99)</f>
        <v/>
      </c>
      <c r="X99" s="18"/>
    </row>
    <row r="100" spans="1:24" s="11" customFormat="1" ht="15" customHeight="1" x14ac:dyDescent="0.25">
      <c r="A100" s="26"/>
      <c r="B100" s="20"/>
      <c r="C100" s="20"/>
      <c r="D100" s="21"/>
      <c r="E100" s="21"/>
      <c r="F100" s="97"/>
      <c r="G100" s="22"/>
      <c r="H100" s="22"/>
      <c r="I100" s="22"/>
      <c r="J100" s="22"/>
      <c r="K100" s="22"/>
      <c r="L100" s="23" t="str">
        <f t="shared" si="2"/>
        <v/>
      </c>
      <c r="M100" s="21"/>
      <c r="N100" s="22"/>
      <c r="O100" s="22"/>
      <c r="P100" s="21"/>
      <c r="Q100" s="15" t="str">
        <f>IF('Annual Plan'!$A100="","",'Annual Plan'!$A100)</f>
        <v/>
      </c>
      <c r="R100" s="15" t="str">
        <f>IF('Annual Plan'!$B100="","",'Annual Plan'!$B100)</f>
        <v/>
      </c>
      <c r="S100" s="15" t="str">
        <f>IF('Annual Plan'!$C100="","",'Annual Plan'!$C100)</f>
        <v/>
      </c>
      <c r="T100" s="15" t="str">
        <f>IF('Annual Plan'!$M100="","",'Annual Plan'!$M100)</f>
        <v/>
      </c>
      <c r="U100" s="15" t="str">
        <f>IF('Annual Plan'!$P100="","",'Annual Plan'!$P100)</f>
        <v/>
      </c>
      <c r="V100" s="25" t="str">
        <f>IF('Annual Plan'!$N100="","",'Annual Plan'!$N100)</f>
        <v/>
      </c>
      <c r="W100" s="25" t="str">
        <f>IF('Annual Plan'!$O100="","",'Annual Plan'!$O100)</f>
        <v/>
      </c>
      <c r="X100" s="18"/>
    </row>
    <row r="101" spans="1:24" s="11" customFormat="1" ht="15" customHeight="1" x14ac:dyDescent="0.25">
      <c r="A101" s="26"/>
      <c r="B101" s="20"/>
      <c r="C101" s="20"/>
      <c r="D101" s="21"/>
      <c r="E101" s="21"/>
      <c r="F101" s="97"/>
      <c r="G101" s="22"/>
      <c r="H101" s="22"/>
      <c r="I101" s="22"/>
      <c r="J101" s="22"/>
      <c r="K101" s="22"/>
      <c r="L101" s="23" t="str">
        <f t="shared" si="2"/>
        <v/>
      </c>
      <c r="M101" s="21"/>
      <c r="N101" s="22"/>
      <c r="O101" s="22"/>
      <c r="P101" s="21"/>
      <c r="Q101" s="15" t="str">
        <f>IF('Annual Plan'!$A101="","",'Annual Plan'!$A101)</f>
        <v/>
      </c>
      <c r="R101" s="15" t="str">
        <f>IF('Annual Plan'!$B101="","",'Annual Plan'!$B101)</f>
        <v/>
      </c>
      <c r="S101" s="15" t="str">
        <f>IF('Annual Plan'!$C101="","",'Annual Plan'!$C101)</f>
        <v/>
      </c>
      <c r="T101" s="15" t="str">
        <f>IF('Annual Plan'!$M101="","",'Annual Plan'!$M101)</f>
        <v/>
      </c>
      <c r="U101" s="15" t="str">
        <f>IF('Annual Plan'!$P101="","",'Annual Plan'!$P101)</f>
        <v/>
      </c>
      <c r="V101" s="25" t="str">
        <f>IF('Annual Plan'!$N101="","",'Annual Plan'!$N101)</f>
        <v/>
      </c>
      <c r="W101" s="25" t="str">
        <f>IF('Annual Plan'!$O101="","",'Annual Plan'!$O101)</f>
        <v/>
      </c>
      <c r="X101" s="18"/>
    </row>
    <row r="102" spans="1:24" s="11" customFormat="1" ht="15" customHeight="1" x14ac:dyDescent="0.25">
      <c r="A102" s="26"/>
      <c r="B102" s="20"/>
      <c r="C102" s="20"/>
      <c r="D102" s="21"/>
      <c r="E102" s="21"/>
      <c r="F102" s="97"/>
      <c r="G102" s="22"/>
      <c r="H102" s="22"/>
      <c r="I102" s="22"/>
      <c r="J102" s="22"/>
      <c r="K102" s="22"/>
      <c r="L102" s="23" t="str">
        <f t="shared" si="2"/>
        <v/>
      </c>
      <c r="M102" s="21"/>
      <c r="N102" s="22"/>
      <c r="O102" s="22"/>
      <c r="P102" s="21"/>
      <c r="Q102" s="15" t="str">
        <f>IF('Annual Plan'!$A102="","",'Annual Plan'!$A102)</f>
        <v/>
      </c>
      <c r="R102" s="15" t="str">
        <f>IF('Annual Plan'!$B102="","",'Annual Plan'!$B102)</f>
        <v/>
      </c>
      <c r="S102" s="15" t="str">
        <f>IF('Annual Plan'!$C102="","",'Annual Plan'!$C102)</f>
        <v/>
      </c>
      <c r="T102" s="15" t="str">
        <f>IF('Annual Plan'!$M102="","",'Annual Plan'!$M102)</f>
        <v/>
      </c>
      <c r="U102" s="15" t="str">
        <f>IF('Annual Plan'!$P102="","",'Annual Plan'!$P102)</f>
        <v/>
      </c>
      <c r="V102" s="25" t="str">
        <f>IF('Annual Plan'!$N102="","",'Annual Plan'!$N102)</f>
        <v/>
      </c>
      <c r="W102" s="25" t="str">
        <f>IF('Annual Plan'!$O102="","",'Annual Plan'!$O102)</f>
        <v/>
      </c>
      <c r="X102" s="18"/>
    </row>
    <row r="103" spans="1:24" s="11" customFormat="1" ht="15" customHeight="1" x14ac:dyDescent="0.25">
      <c r="A103" s="26"/>
      <c r="B103" s="20"/>
      <c r="C103" s="20"/>
      <c r="D103" s="21"/>
      <c r="E103" s="21"/>
      <c r="F103" s="97"/>
      <c r="G103" s="22"/>
      <c r="H103" s="22"/>
      <c r="I103" s="22"/>
      <c r="J103" s="22"/>
      <c r="K103" s="22"/>
      <c r="L103" s="23" t="str">
        <f t="shared" si="2"/>
        <v/>
      </c>
      <c r="M103" s="21"/>
      <c r="N103" s="22"/>
      <c r="O103" s="22"/>
      <c r="P103" s="21"/>
      <c r="Q103" s="15" t="str">
        <f>IF('Annual Plan'!$A103="","",'Annual Plan'!$A103)</f>
        <v/>
      </c>
      <c r="R103" s="15" t="str">
        <f>IF('Annual Plan'!$B103="","",'Annual Plan'!$B103)</f>
        <v/>
      </c>
      <c r="S103" s="15" t="str">
        <f>IF('Annual Plan'!$C103="","",'Annual Plan'!$C103)</f>
        <v/>
      </c>
      <c r="T103" s="15" t="str">
        <f>IF('Annual Plan'!$M103="","",'Annual Plan'!$M103)</f>
        <v/>
      </c>
      <c r="U103" s="15" t="str">
        <f>IF('Annual Plan'!$P103="","",'Annual Plan'!$P103)</f>
        <v/>
      </c>
      <c r="V103" s="25" t="str">
        <f>IF('Annual Plan'!$N103="","",'Annual Plan'!$N103)</f>
        <v/>
      </c>
      <c r="W103" s="25" t="str">
        <f>IF('Annual Plan'!$O103="","",'Annual Plan'!$O103)</f>
        <v/>
      </c>
      <c r="X103" s="18"/>
    </row>
    <row r="104" spans="1:24" s="11" customFormat="1" ht="15" customHeight="1" x14ac:dyDescent="0.25">
      <c r="A104" s="26"/>
      <c r="B104" s="20"/>
      <c r="C104" s="20"/>
      <c r="D104" s="21"/>
      <c r="E104" s="21"/>
      <c r="F104" s="97"/>
      <c r="G104" s="22"/>
      <c r="H104" s="22"/>
      <c r="I104" s="22"/>
      <c r="J104" s="22"/>
      <c r="K104" s="22"/>
      <c r="L104" s="23" t="str">
        <f t="shared" si="2"/>
        <v/>
      </c>
      <c r="M104" s="21"/>
      <c r="N104" s="22"/>
      <c r="O104" s="22"/>
      <c r="P104" s="21"/>
      <c r="Q104" s="15" t="str">
        <f>IF('Annual Plan'!$A104="","",'Annual Plan'!$A104)</f>
        <v/>
      </c>
      <c r="R104" s="15" t="str">
        <f>IF('Annual Plan'!$B104="","",'Annual Plan'!$B104)</f>
        <v/>
      </c>
      <c r="S104" s="15" t="str">
        <f>IF('Annual Plan'!$C104="","",'Annual Plan'!$C104)</f>
        <v/>
      </c>
      <c r="T104" s="15" t="str">
        <f>IF('Annual Plan'!$M104="","",'Annual Plan'!$M104)</f>
        <v/>
      </c>
      <c r="U104" s="15" t="str">
        <f>IF('Annual Plan'!$P104="","",'Annual Plan'!$P104)</f>
        <v/>
      </c>
      <c r="V104" s="25" t="str">
        <f>IF('Annual Plan'!$N104="","",'Annual Plan'!$N104)</f>
        <v/>
      </c>
      <c r="W104" s="25" t="str">
        <f>IF('Annual Plan'!$O104="","",'Annual Plan'!$O104)</f>
        <v/>
      </c>
      <c r="X104" s="18"/>
    </row>
    <row r="105" spans="1:24" s="11" customFormat="1" ht="15" customHeight="1" x14ac:dyDescent="0.25">
      <c r="A105" s="26"/>
      <c r="B105" s="20"/>
      <c r="C105" s="20"/>
      <c r="D105" s="21"/>
      <c r="E105" s="21"/>
      <c r="F105" s="97"/>
      <c r="G105" s="22"/>
      <c r="H105" s="22"/>
      <c r="I105" s="22"/>
      <c r="J105" s="22"/>
      <c r="K105" s="22"/>
      <c r="L105" s="23" t="str">
        <f t="shared" si="2"/>
        <v/>
      </c>
      <c r="M105" s="21"/>
      <c r="N105" s="22"/>
      <c r="O105" s="22"/>
      <c r="P105" s="21"/>
      <c r="Q105" s="15" t="str">
        <f>IF('Annual Plan'!$A105="","",'Annual Plan'!$A105)</f>
        <v/>
      </c>
      <c r="R105" s="15" t="str">
        <f>IF('Annual Plan'!$B105="","",'Annual Plan'!$B105)</f>
        <v/>
      </c>
      <c r="S105" s="15" t="str">
        <f>IF('Annual Plan'!$C105="","",'Annual Plan'!$C105)</f>
        <v/>
      </c>
      <c r="T105" s="15" t="str">
        <f>IF('Annual Plan'!$M105="","",'Annual Plan'!$M105)</f>
        <v/>
      </c>
      <c r="U105" s="15" t="str">
        <f>IF('Annual Plan'!$P105="","",'Annual Plan'!$P105)</f>
        <v/>
      </c>
      <c r="V105" s="25" t="str">
        <f>IF('Annual Plan'!$N105="","",'Annual Plan'!$N105)</f>
        <v/>
      </c>
      <c r="W105" s="25" t="str">
        <f>IF('Annual Plan'!$O105="","",'Annual Plan'!$O105)</f>
        <v/>
      </c>
      <c r="X105" s="18"/>
    </row>
    <row r="106" spans="1:24" s="11" customFormat="1" ht="15" customHeight="1" x14ac:dyDescent="0.25">
      <c r="A106" s="26"/>
      <c r="B106" s="20"/>
      <c r="C106" s="20"/>
      <c r="D106" s="21"/>
      <c r="E106" s="21"/>
      <c r="F106" s="97"/>
      <c r="G106" s="22"/>
      <c r="H106" s="22"/>
      <c r="I106" s="22"/>
      <c r="J106" s="22"/>
      <c r="K106" s="22"/>
      <c r="L106" s="23" t="str">
        <f t="shared" si="2"/>
        <v/>
      </c>
      <c r="M106" s="21"/>
      <c r="N106" s="22"/>
      <c r="O106" s="22"/>
      <c r="P106" s="21"/>
      <c r="Q106" s="15" t="str">
        <f>IF('Annual Plan'!$A106="","",'Annual Plan'!$A106)</f>
        <v/>
      </c>
      <c r="R106" s="15" t="str">
        <f>IF('Annual Plan'!$B106="","",'Annual Plan'!$B106)</f>
        <v/>
      </c>
      <c r="S106" s="15" t="str">
        <f>IF('Annual Plan'!$C106="","",'Annual Plan'!$C106)</f>
        <v/>
      </c>
      <c r="T106" s="15" t="str">
        <f>IF('Annual Plan'!$M106="","",'Annual Plan'!$M106)</f>
        <v/>
      </c>
      <c r="U106" s="15" t="str">
        <f>IF('Annual Plan'!$P106="","",'Annual Plan'!$P106)</f>
        <v/>
      </c>
      <c r="V106" s="25" t="str">
        <f>IF('Annual Plan'!$N106="","",'Annual Plan'!$N106)</f>
        <v/>
      </c>
      <c r="W106" s="25" t="str">
        <f>IF('Annual Plan'!$O106="","",'Annual Plan'!$O106)</f>
        <v/>
      </c>
      <c r="X106" s="18"/>
    </row>
    <row r="107" spans="1:24" s="11" customFormat="1" ht="15" customHeight="1" x14ac:dyDescent="0.25">
      <c r="A107" s="26"/>
      <c r="B107" s="20"/>
      <c r="C107" s="20"/>
      <c r="D107" s="21"/>
      <c r="E107" s="21"/>
      <c r="F107" s="97"/>
      <c r="G107" s="22"/>
      <c r="H107" s="22"/>
      <c r="I107" s="22"/>
      <c r="J107" s="22"/>
      <c r="K107" s="22"/>
      <c r="L107" s="23" t="str">
        <f t="shared" si="2"/>
        <v/>
      </c>
      <c r="M107" s="21"/>
      <c r="N107" s="22"/>
      <c r="O107" s="22"/>
      <c r="P107" s="21"/>
      <c r="Q107" s="15" t="str">
        <f>IF('Annual Plan'!$A107="","",'Annual Plan'!$A107)</f>
        <v/>
      </c>
      <c r="R107" s="15" t="str">
        <f>IF('Annual Plan'!$B107="","",'Annual Plan'!$B107)</f>
        <v/>
      </c>
      <c r="S107" s="15" t="str">
        <f>IF('Annual Plan'!$C107="","",'Annual Plan'!$C107)</f>
        <v/>
      </c>
      <c r="T107" s="15" t="str">
        <f>IF('Annual Plan'!$M107="","",'Annual Plan'!$M107)</f>
        <v/>
      </c>
      <c r="U107" s="15" t="str">
        <f>IF('Annual Plan'!$P107="","",'Annual Plan'!$P107)</f>
        <v/>
      </c>
      <c r="V107" s="25" t="str">
        <f>IF('Annual Plan'!$N107="","",'Annual Plan'!$N107)</f>
        <v/>
      </c>
      <c r="W107" s="25" t="str">
        <f>IF('Annual Plan'!$O107="","",'Annual Plan'!$O107)</f>
        <v/>
      </c>
      <c r="X107" s="18"/>
    </row>
    <row r="108" spans="1:24" s="11" customFormat="1" ht="13.2" x14ac:dyDescent="0.25">
      <c r="A108" s="212" t="s">
        <v>28</v>
      </c>
      <c r="B108" s="212"/>
      <c r="C108" s="31">
        <f>SUMPRODUCT(--ISTEXT(C79:C107))</f>
        <v>0</v>
      </c>
      <c r="M108" s="32" t="s">
        <v>69</v>
      </c>
      <c r="N108" s="31">
        <f>SUM(N79:N107)</f>
        <v>0</v>
      </c>
      <c r="O108" s="31">
        <f>SUM(O79:O107)</f>
        <v>0</v>
      </c>
      <c r="P108" s="16"/>
      <c r="Q108" s="15"/>
      <c r="R108" s="15"/>
      <c r="S108" s="15"/>
      <c r="T108" s="16"/>
      <c r="V108" s="17"/>
      <c r="W108" s="17"/>
      <c r="X108" s="18"/>
    </row>
    <row r="109" spans="1:24" s="11" customFormat="1" ht="13.2" x14ac:dyDescent="0.25">
      <c r="P109" s="16"/>
      <c r="Q109" s="15"/>
      <c r="R109" s="15"/>
      <c r="S109" s="15"/>
      <c r="T109" s="16"/>
      <c r="V109" s="17"/>
      <c r="W109" s="17"/>
      <c r="X109" s="18"/>
    </row>
    <row r="110" spans="1:24" s="11" customFormat="1" ht="32.25" customHeight="1" x14ac:dyDescent="0.25">
      <c r="A110" s="213" t="s">
        <v>91</v>
      </c>
      <c r="B110" s="213"/>
      <c r="C110" s="213"/>
      <c r="D110" s="208"/>
      <c r="E110" s="208"/>
      <c r="F110" s="208"/>
      <c r="G110" s="208"/>
      <c r="H110" s="208"/>
      <c r="I110" s="208"/>
      <c r="J110" s="208"/>
      <c r="K110" s="208"/>
      <c r="L110" s="208"/>
      <c r="M110" s="208"/>
      <c r="N110" s="208"/>
      <c r="O110" s="208"/>
      <c r="P110" s="208"/>
      <c r="Q110" s="15"/>
      <c r="R110" s="15"/>
      <c r="S110" s="15"/>
      <c r="T110" s="16" t="str">
        <f>TRIM(A110)</f>
        <v>Name of Department/ Directorate:</v>
      </c>
      <c r="U110" s="11" t="str">
        <f>TRIM(D110)</f>
        <v/>
      </c>
      <c r="V110" s="17"/>
      <c r="W110" s="17"/>
      <c r="X110" s="18"/>
    </row>
    <row r="111" spans="1:24" s="11" customFormat="1" ht="27.75" customHeight="1" x14ac:dyDescent="0.25">
      <c r="A111" s="202" t="s">
        <v>1</v>
      </c>
      <c r="B111" s="202" t="s">
        <v>9</v>
      </c>
      <c r="C111" s="202" t="s">
        <v>2</v>
      </c>
      <c r="D111" s="202" t="s">
        <v>10</v>
      </c>
      <c r="E111" s="203" t="s">
        <v>11</v>
      </c>
      <c r="F111" s="204" t="s">
        <v>12</v>
      </c>
      <c r="G111" s="204" t="s">
        <v>3</v>
      </c>
      <c r="H111" s="202" t="s">
        <v>13</v>
      </c>
      <c r="I111" s="202"/>
      <c r="J111" s="202"/>
      <c r="K111" s="202"/>
      <c r="L111" s="204" t="s">
        <v>4</v>
      </c>
      <c r="M111" s="214" t="s">
        <v>14</v>
      </c>
      <c r="N111" s="200" t="s">
        <v>15</v>
      </c>
      <c r="O111" s="200" t="s">
        <v>68</v>
      </c>
      <c r="P111" s="200" t="s">
        <v>16</v>
      </c>
      <c r="Q111" s="15"/>
      <c r="R111" s="15"/>
      <c r="S111" s="15"/>
      <c r="T111" s="16"/>
      <c r="V111" s="17"/>
      <c r="W111" s="17"/>
      <c r="X111" s="18"/>
    </row>
    <row r="112" spans="1:24" s="11" customFormat="1" ht="36" customHeight="1" x14ac:dyDescent="0.25">
      <c r="A112" s="202"/>
      <c r="B112" s="202"/>
      <c r="C112" s="202"/>
      <c r="D112" s="202"/>
      <c r="E112" s="203"/>
      <c r="F112" s="204"/>
      <c r="G112" s="204"/>
      <c r="H112" s="110" t="s">
        <v>5</v>
      </c>
      <c r="I112" s="110" t="s">
        <v>6</v>
      </c>
      <c r="J112" s="110" t="s">
        <v>7</v>
      </c>
      <c r="K112" s="110" t="s">
        <v>8</v>
      </c>
      <c r="L112" s="204"/>
      <c r="M112" s="214"/>
      <c r="N112" s="200"/>
      <c r="O112" s="200"/>
      <c r="P112" s="200"/>
      <c r="Q112" s="15"/>
      <c r="R112" s="15"/>
      <c r="S112" s="15"/>
      <c r="T112" s="16"/>
      <c r="V112" s="17"/>
      <c r="W112" s="17"/>
      <c r="X112" s="18"/>
    </row>
    <row r="113" spans="1:24" s="11" customFormat="1" ht="13.2" x14ac:dyDescent="0.25">
      <c r="A113" s="26"/>
      <c r="B113" s="20"/>
      <c r="C113" s="20"/>
      <c r="D113" s="21"/>
      <c r="E113" s="21"/>
      <c r="F113" s="97"/>
      <c r="G113" s="22"/>
      <c r="H113" s="22"/>
      <c r="I113" s="22"/>
      <c r="J113" s="22"/>
      <c r="K113" s="22"/>
      <c r="L113" s="23" t="str">
        <f>IF(OR(SUM(H113:K113)=0,CONCATENATE(H113,I113,J113,K113)=""),"",
        IF(F113="Absolute",SUM(H113:K113),
             IF(OR(F113="Incremental",F113="Absolute[+]"),MAX(H113:K113),
                  IF(F113="Decremental",MIN(H113:K113),
                         IF(F113="Absolute[-](avg.)",AVERAGE(H113:K113),
                              IF(F113="Absolute[-](cum.)",SUM(H113:K113),"")
                              )
                       )
                  )
           )
     )</f>
        <v/>
      </c>
      <c r="M113" s="21"/>
      <c r="N113" s="22"/>
      <c r="O113" s="22"/>
      <c r="P113" s="21"/>
      <c r="Q113" s="15" t="str">
        <f>IF('Annual Plan'!$A113="","",'Annual Plan'!$A113)</f>
        <v/>
      </c>
      <c r="R113" s="15" t="str">
        <f>IF('Annual Plan'!$B113="","",'Annual Plan'!$B113)</f>
        <v/>
      </c>
      <c r="S113" s="15" t="str">
        <f>IF('Annual Plan'!$C113="","",'Annual Plan'!$C113)</f>
        <v/>
      </c>
      <c r="T113" s="16"/>
      <c r="V113" s="17"/>
      <c r="W113" s="17"/>
      <c r="X113" s="18"/>
    </row>
    <row r="114" spans="1:24" s="11" customFormat="1" ht="13.2" x14ac:dyDescent="0.25">
      <c r="A114" s="26"/>
      <c r="B114" s="20"/>
      <c r="C114" s="20"/>
      <c r="D114" s="21"/>
      <c r="E114" s="21"/>
      <c r="F114" s="97"/>
      <c r="G114" s="22"/>
      <c r="H114" s="22"/>
      <c r="I114" s="22"/>
      <c r="J114" s="22"/>
      <c r="K114" s="22"/>
      <c r="L114" s="23" t="str">
        <f t="shared" ref="L114:L141" si="3">IF(OR(SUM(H114:K114)=0,CONCATENATE(H114,I114,J114,K114)=""),"",
        IF(F114="Absolute",SUM(H114:K114),
             IF(OR(F114="Incremental",F114="Absolute[+]"),MAX(H114:K114),
                  IF(F114="Decremental",MIN(H114:K114),
                         IF(F114="Absolute[-](avg.)",AVERAGE(H114:K114),
                              IF(F114="Absolute[-](cum.)",SUM(H114:K114),"")
                              )
                       )
                  )
           )
     )</f>
        <v/>
      </c>
      <c r="M114" s="21"/>
      <c r="N114" s="22"/>
      <c r="O114" s="22"/>
      <c r="P114" s="21"/>
      <c r="Q114" s="15" t="str">
        <f>IF('Annual Plan'!$A114="","",'Annual Plan'!$A114)</f>
        <v/>
      </c>
      <c r="R114" s="15" t="str">
        <f>IF('Annual Plan'!$B114="","",'Annual Plan'!$B114)</f>
        <v/>
      </c>
      <c r="S114" s="15" t="str">
        <f>IF('Annual Plan'!$C114="","",'Annual Plan'!$C114)</f>
        <v/>
      </c>
      <c r="T114" s="16"/>
      <c r="V114" s="17"/>
      <c r="W114" s="17"/>
      <c r="X114" s="18"/>
    </row>
    <row r="115" spans="1:24" s="11" customFormat="1" ht="13.2" x14ac:dyDescent="0.25">
      <c r="A115" s="26"/>
      <c r="B115" s="20"/>
      <c r="C115" s="20"/>
      <c r="D115" s="21"/>
      <c r="E115" s="21"/>
      <c r="F115" s="97"/>
      <c r="G115" s="22"/>
      <c r="H115" s="22"/>
      <c r="I115" s="22"/>
      <c r="J115" s="22"/>
      <c r="K115" s="22"/>
      <c r="L115" s="23" t="str">
        <f t="shared" si="3"/>
        <v/>
      </c>
      <c r="M115" s="21"/>
      <c r="N115" s="22"/>
      <c r="O115" s="22"/>
      <c r="P115" s="21"/>
      <c r="Q115" s="15" t="str">
        <f>IF('Annual Plan'!$A115="","",'Annual Plan'!$A115)</f>
        <v/>
      </c>
      <c r="R115" s="15" t="str">
        <f>IF('Annual Plan'!$B115="","",'Annual Plan'!$B115)</f>
        <v/>
      </c>
      <c r="S115" s="15" t="str">
        <f>IF('Annual Plan'!$C115="","",'Annual Plan'!$C115)</f>
        <v/>
      </c>
      <c r="T115" s="16"/>
      <c r="V115" s="17"/>
      <c r="W115" s="17"/>
      <c r="X115" s="18"/>
    </row>
    <row r="116" spans="1:24" s="11" customFormat="1" ht="13.2" x14ac:dyDescent="0.25">
      <c r="A116" s="26"/>
      <c r="B116" s="20"/>
      <c r="C116" s="20"/>
      <c r="D116" s="21"/>
      <c r="E116" s="21"/>
      <c r="F116" s="97"/>
      <c r="G116" s="22"/>
      <c r="H116" s="22"/>
      <c r="I116" s="22"/>
      <c r="J116" s="22"/>
      <c r="K116" s="22"/>
      <c r="L116" s="23" t="str">
        <f t="shared" si="3"/>
        <v/>
      </c>
      <c r="M116" s="21"/>
      <c r="N116" s="22"/>
      <c r="O116" s="22"/>
      <c r="P116" s="21"/>
      <c r="Q116" s="15" t="str">
        <f>IF('Annual Plan'!$A116="","",'Annual Plan'!$A116)</f>
        <v/>
      </c>
      <c r="R116" s="15" t="str">
        <f>IF('Annual Plan'!$B116="","",'Annual Plan'!$B116)</f>
        <v/>
      </c>
      <c r="S116" s="15" t="str">
        <f>IF('Annual Plan'!$C116="","",'Annual Plan'!$C116)</f>
        <v/>
      </c>
      <c r="T116" s="16"/>
      <c r="V116" s="17"/>
      <c r="W116" s="17"/>
      <c r="X116" s="18"/>
    </row>
    <row r="117" spans="1:24" s="11" customFormat="1" ht="13.2" x14ac:dyDescent="0.25">
      <c r="A117" s="26"/>
      <c r="B117" s="20"/>
      <c r="C117" s="20"/>
      <c r="D117" s="21"/>
      <c r="E117" s="21"/>
      <c r="F117" s="97"/>
      <c r="G117" s="22"/>
      <c r="H117" s="22"/>
      <c r="I117" s="22"/>
      <c r="J117" s="22"/>
      <c r="K117" s="22"/>
      <c r="L117" s="23" t="str">
        <f t="shared" si="3"/>
        <v/>
      </c>
      <c r="M117" s="21"/>
      <c r="N117" s="22"/>
      <c r="O117" s="22"/>
      <c r="P117" s="21"/>
      <c r="Q117" s="15" t="str">
        <f>IF('Annual Plan'!$A117="","",'Annual Plan'!$A117)</f>
        <v/>
      </c>
      <c r="R117" s="15" t="str">
        <f>IF('Annual Plan'!$B117="","",'Annual Plan'!$B117)</f>
        <v/>
      </c>
      <c r="S117" s="15" t="str">
        <f>IF('Annual Plan'!$C117="","",'Annual Plan'!$C117)</f>
        <v/>
      </c>
      <c r="T117" s="16"/>
      <c r="V117" s="17"/>
      <c r="W117" s="17"/>
      <c r="X117" s="18"/>
    </row>
    <row r="118" spans="1:24" s="11" customFormat="1" ht="15" customHeight="1" x14ac:dyDescent="0.25">
      <c r="A118" s="26"/>
      <c r="B118" s="20"/>
      <c r="C118" s="20"/>
      <c r="D118" s="21"/>
      <c r="E118" s="21"/>
      <c r="F118" s="97"/>
      <c r="G118" s="22"/>
      <c r="H118" s="22"/>
      <c r="I118" s="22"/>
      <c r="J118" s="22"/>
      <c r="K118" s="22"/>
      <c r="L118" s="23" t="str">
        <f t="shared" si="3"/>
        <v/>
      </c>
      <c r="M118" s="21"/>
      <c r="N118" s="22"/>
      <c r="O118" s="22"/>
      <c r="P118" s="21"/>
      <c r="Q118" s="15" t="str">
        <f>IF('Annual Plan'!$A118="","",'Annual Plan'!$A118)</f>
        <v/>
      </c>
      <c r="R118" s="15" t="str">
        <f>IF('Annual Plan'!$B118="","",'Annual Plan'!$B118)</f>
        <v/>
      </c>
      <c r="S118" s="15" t="str">
        <f>IF('Annual Plan'!$C118="","",'Annual Plan'!$C118)</f>
        <v/>
      </c>
      <c r="T118" s="16"/>
      <c r="V118" s="17"/>
      <c r="W118" s="17"/>
      <c r="X118" s="18"/>
    </row>
    <row r="119" spans="1:24" s="11" customFormat="1" ht="15" customHeight="1" x14ac:dyDescent="0.25">
      <c r="A119" s="26"/>
      <c r="B119" s="20"/>
      <c r="C119" s="20"/>
      <c r="D119" s="21"/>
      <c r="E119" s="21"/>
      <c r="F119" s="97"/>
      <c r="G119" s="22"/>
      <c r="H119" s="22"/>
      <c r="I119" s="22"/>
      <c r="J119" s="22"/>
      <c r="K119" s="22"/>
      <c r="L119" s="23" t="str">
        <f t="shared" si="3"/>
        <v/>
      </c>
      <c r="M119" s="21"/>
      <c r="N119" s="22"/>
      <c r="O119" s="22"/>
      <c r="P119" s="21"/>
      <c r="Q119" s="15" t="str">
        <f>IF('Annual Plan'!$A119="","",'Annual Plan'!$A119)</f>
        <v/>
      </c>
      <c r="R119" s="15" t="str">
        <f>IF('Annual Plan'!$B119="","",'Annual Plan'!$B119)</f>
        <v/>
      </c>
      <c r="S119" s="15" t="str">
        <f>IF('Annual Plan'!$C119="","",'Annual Plan'!$C119)</f>
        <v/>
      </c>
      <c r="T119" s="16"/>
      <c r="V119" s="17"/>
      <c r="W119" s="17"/>
      <c r="X119" s="18"/>
    </row>
    <row r="120" spans="1:24" s="11" customFormat="1" ht="15" customHeight="1" x14ac:dyDescent="0.25">
      <c r="A120" s="26"/>
      <c r="B120" s="20"/>
      <c r="C120" s="20"/>
      <c r="D120" s="21"/>
      <c r="E120" s="21"/>
      <c r="F120" s="97"/>
      <c r="G120" s="22"/>
      <c r="H120" s="22"/>
      <c r="I120" s="22"/>
      <c r="J120" s="22"/>
      <c r="K120" s="22"/>
      <c r="L120" s="23" t="str">
        <f t="shared" si="3"/>
        <v/>
      </c>
      <c r="M120" s="21"/>
      <c r="N120" s="22"/>
      <c r="O120" s="22"/>
      <c r="P120" s="21"/>
      <c r="Q120" s="15" t="str">
        <f>IF('Annual Plan'!$A120="","",'Annual Plan'!$A120)</f>
        <v/>
      </c>
      <c r="R120" s="15" t="str">
        <f>IF('Annual Plan'!$B120="","",'Annual Plan'!$B120)</f>
        <v/>
      </c>
      <c r="S120" s="15" t="str">
        <f>IF('Annual Plan'!$C120="","",'Annual Plan'!$C120)</f>
        <v/>
      </c>
      <c r="T120" s="16"/>
      <c r="V120" s="17"/>
      <c r="W120" s="17"/>
      <c r="X120" s="18"/>
    </row>
    <row r="121" spans="1:24" s="11" customFormat="1" ht="15" customHeight="1" x14ac:dyDescent="0.25">
      <c r="A121" s="26"/>
      <c r="B121" s="20"/>
      <c r="C121" s="20"/>
      <c r="D121" s="21"/>
      <c r="E121" s="21"/>
      <c r="F121" s="97"/>
      <c r="G121" s="22"/>
      <c r="H121" s="22"/>
      <c r="I121" s="22"/>
      <c r="J121" s="22"/>
      <c r="K121" s="22"/>
      <c r="L121" s="23" t="str">
        <f t="shared" si="3"/>
        <v/>
      </c>
      <c r="M121" s="21"/>
      <c r="N121" s="22"/>
      <c r="O121" s="22"/>
      <c r="P121" s="21"/>
      <c r="Q121" s="15" t="str">
        <f>IF('Annual Plan'!$A121="","",'Annual Plan'!$A121)</f>
        <v/>
      </c>
      <c r="R121" s="15" t="str">
        <f>IF('Annual Plan'!$B121="","",'Annual Plan'!$B121)</f>
        <v/>
      </c>
      <c r="S121" s="15" t="str">
        <f>IF('Annual Plan'!$C121="","",'Annual Plan'!$C121)</f>
        <v/>
      </c>
      <c r="T121" s="16"/>
      <c r="V121" s="17"/>
      <c r="W121" s="17"/>
      <c r="X121" s="18"/>
    </row>
    <row r="122" spans="1:24" s="11" customFormat="1" ht="15" customHeight="1" x14ac:dyDescent="0.25">
      <c r="A122" s="26"/>
      <c r="B122" s="20"/>
      <c r="C122" s="20"/>
      <c r="D122" s="21"/>
      <c r="E122" s="21"/>
      <c r="F122" s="97"/>
      <c r="G122" s="22"/>
      <c r="H122" s="22"/>
      <c r="I122" s="22"/>
      <c r="J122" s="22"/>
      <c r="K122" s="22"/>
      <c r="L122" s="23" t="str">
        <f t="shared" si="3"/>
        <v/>
      </c>
      <c r="M122" s="21"/>
      <c r="N122" s="22"/>
      <c r="O122" s="22"/>
      <c r="P122" s="21"/>
      <c r="Q122" s="15" t="str">
        <f>IF('Annual Plan'!$A122="","",'Annual Plan'!$A122)</f>
        <v/>
      </c>
      <c r="R122" s="15" t="str">
        <f>IF('Annual Plan'!$B122="","",'Annual Plan'!$B122)</f>
        <v/>
      </c>
      <c r="S122" s="15" t="str">
        <f>IF('Annual Plan'!$C122="","",'Annual Plan'!$C122)</f>
        <v/>
      </c>
      <c r="T122" s="16"/>
      <c r="V122" s="17"/>
      <c r="W122" s="17"/>
      <c r="X122" s="18"/>
    </row>
    <row r="123" spans="1:24" s="11" customFormat="1" ht="15" customHeight="1" x14ac:dyDescent="0.25">
      <c r="A123" s="26"/>
      <c r="B123" s="20"/>
      <c r="C123" s="20"/>
      <c r="D123" s="21"/>
      <c r="E123" s="21"/>
      <c r="F123" s="97"/>
      <c r="G123" s="22"/>
      <c r="H123" s="22"/>
      <c r="I123" s="22"/>
      <c r="J123" s="22"/>
      <c r="K123" s="22"/>
      <c r="L123" s="23" t="str">
        <f t="shared" si="3"/>
        <v/>
      </c>
      <c r="M123" s="21"/>
      <c r="N123" s="22"/>
      <c r="O123" s="22"/>
      <c r="P123" s="21"/>
      <c r="Q123" s="15" t="str">
        <f>IF('Annual Plan'!$A123="","",'Annual Plan'!$A123)</f>
        <v/>
      </c>
      <c r="R123" s="15" t="str">
        <f>IF('Annual Plan'!$B123="","",'Annual Plan'!$B123)</f>
        <v/>
      </c>
      <c r="S123" s="15" t="str">
        <f>IF('Annual Plan'!$C123="","",'Annual Plan'!$C123)</f>
        <v/>
      </c>
      <c r="T123" s="16"/>
      <c r="V123" s="17"/>
      <c r="W123" s="17"/>
      <c r="X123" s="18"/>
    </row>
    <row r="124" spans="1:24" s="11" customFormat="1" ht="15" customHeight="1" x14ac:dyDescent="0.25">
      <c r="A124" s="26"/>
      <c r="B124" s="20"/>
      <c r="C124" s="20"/>
      <c r="D124" s="21"/>
      <c r="E124" s="21"/>
      <c r="F124" s="97"/>
      <c r="G124" s="22"/>
      <c r="H124" s="22"/>
      <c r="I124" s="22"/>
      <c r="J124" s="22"/>
      <c r="K124" s="22"/>
      <c r="L124" s="23" t="str">
        <f t="shared" si="3"/>
        <v/>
      </c>
      <c r="M124" s="21"/>
      <c r="N124" s="22"/>
      <c r="O124" s="22"/>
      <c r="P124" s="21"/>
      <c r="Q124" s="15" t="str">
        <f>IF('Annual Plan'!$A124="","",'Annual Plan'!$A124)</f>
        <v/>
      </c>
      <c r="R124" s="15" t="str">
        <f>IF('Annual Plan'!$B124="","",'Annual Plan'!$B124)</f>
        <v/>
      </c>
      <c r="S124" s="15" t="str">
        <f>IF('Annual Plan'!$C124="","",'Annual Plan'!$C124)</f>
        <v/>
      </c>
      <c r="T124" s="16"/>
      <c r="V124" s="17"/>
      <c r="W124" s="17"/>
      <c r="X124" s="18"/>
    </row>
    <row r="125" spans="1:24" s="11" customFormat="1" ht="15" customHeight="1" x14ac:dyDescent="0.25">
      <c r="A125" s="26"/>
      <c r="B125" s="20"/>
      <c r="C125" s="20"/>
      <c r="D125" s="21"/>
      <c r="E125" s="21"/>
      <c r="F125" s="97"/>
      <c r="G125" s="22"/>
      <c r="H125" s="22"/>
      <c r="I125" s="22"/>
      <c r="J125" s="22"/>
      <c r="K125" s="22"/>
      <c r="L125" s="23" t="str">
        <f t="shared" si="3"/>
        <v/>
      </c>
      <c r="M125" s="21"/>
      <c r="N125" s="22"/>
      <c r="O125" s="22"/>
      <c r="P125" s="21"/>
      <c r="Q125" s="15" t="str">
        <f>IF('Annual Plan'!$A125="","",'Annual Plan'!$A125)</f>
        <v/>
      </c>
      <c r="R125" s="15" t="str">
        <f>IF('Annual Plan'!$B125="","",'Annual Plan'!$B125)</f>
        <v/>
      </c>
      <c r="S125" s="15" t="str">
        <f>IF('Annual Plan'!$C125="","",'Annual Plan'!$C125)</f>
        <v/>
      </c>
      <c r="T125" s="16"/>
      <c r="V125" s="17"/>
      <c r="W125" s="17"/>
      <c r="X125" s="18"/>
    </row>
    <row r="126" spans="1:24" s="11" customFormat="1" ht="15" customHeight="1" x14ac:dyDescent="0.25">
      <c r="A126" s="26"/>
      <c r="B126" s="20"/>
      <c r="C126" s="20"/>
      <c r="D126" s="21"/>
      <c r="E126" s="21"/>
      <c r="F126" s="97"/>
      <c r="G126" s="22"/>
      <c r="H126" s="22"/>
      <c r="I126" s="22"/>
      <c r="J126" s="22"/>
      <c r="K126" s="22"/>
      <c r="L126" s="23" t="str">
        <f t="shared" si="3"/>
        <v/>
      </c>
      <c r="M126" s="21"/>
      <c r="N126" s="22"/>
      <c r="O126" s="22"/>
      <c r="P126" s="21"/>
      <c r="Q126" s="15" t="str">
        <f>IF('Annual Plan'!$A126="","",'Annual Plan'!$A126)</f>
        <v/>
      </c>
      <c r="R126" s="15" t="str">
        <f>IF('Annual Plan'!$B126="","",'Annual Plan'!$B126)</f>
        <v/>
      </c>
      <c r="S126" s="15" t="str">
        <f>IF('Annual Plan'!$C126="","",'Annual Plan'!$C126)</f>
        <v/>
      </c>
      <c r="T126" s="16"/>
      <c r="V126" s="17"/>
      <c r="W126" s="17"/>
      <c r="X126" s="18"/>
    </row>
    <row r="127" spans="1:24" s="11" customFormat="1" ht="15" customHeight="1" x14ac:dyDescent="0.25">
      <c r="A127" s="26"/>
      <c r="B127" s="20"/>
      <c r="C127" s="20"/>
      <c r="D127" s="21"/>
      <c r="E127" s="21"/>
      <c r="F127" s="97"/>
      <c r="G127" s="22"/>
      <c r="H127" s="22"/>
      <c r="I127" s="22"/>
      <c r="J127" s="22"/>
      <c r="K127" s="22"/>
      <c r="L127" s="23" t="str">
        <f t="shared" si="3"/>
        <v/>
      </c>
      <c r="M127" s="21"/>
      <c r="N127" s="22"/>
      <c r="O127" s="22"/>
      <c r="P127" s="21"/>
      <c r="Q127" s="15" t="str">
        <f>IF('Annual Plan'!$A127="","",'Annual Plan'!$A127)</f>
        <v/>
      </c>
      <c r="R127" s="15" t="str">
        <f>IF('Annual Plan'!$B127="","",'Annual Plan'!$B127)</f>
        <v/>
      </c>
      <c r="S127" s="15" t="str">
        <f>IF('Annual Plan'!$C127="","",'Annual Plan'!$C127)</f>
        <v/>
      </c>
      <c r="T127" s="16"/>
      <c r="V127" s="17"/>
      <c r="W127" s="17"/>
      <c r="X127" s="18"/>
    </row>
    <row r="128" spans="1:24" s="11" customFormat="1" ht="15" customHeight="1" x14ac:dyDescent="0.25">
      <c r="A128" s="26"/>
      <c r="B128" s="20"/>
      <c r="C128" s="20"/>
      <c r="D128" s="21"/>
      <c r="E128" s="21"/>
      <c r="F128" s="97"/>
      <c r="G128" s="22"/>
      <c r="H128" s="22"/>
      <c r="I128" s="22"/>
      <c r="J128" s="22"/>
      <c r="K128" s="22"/>
      <c r="L128" s="23" t="str">
        <f t="shared" si="3"/>
        <v/>
      </c>
      <c r="M128" s="21"/>
      <c r="N128" s="22"/>
      <c r="O128" s="22"/>
      <c r="P128" s="21"/>
      <c r="Q128" s="15" t="str">
        <f>IF('Annual Plan'!$A128="","",'Annual Plan'!$A128)</f>
        <v/>
      </c>
      <c r="R128" s="15" t="str">
        <f>IF('Annual Plan'!$B128="","",'Annual Plan'!$B128)</f>
        <v/>
      </c>
      <c r="S128" s="15" t="str">
        <f>IF('Annual Plan'!$C128="","",'Annual Plan'!$C128)</f>
        <v/>
      </c>
      <c r="T128" s="16"/>
      <c r="V128" s="17"/>
      <c r="W128" s="17"/>
      <c r="X128" s="18"/>
    </row>
    <row r="129" spans="1:24" s="11" customFormat="1" ht="15" customHeight="1" x14ac:dyDescent="0.25">
      <c r="A129" s="26"/>
      <c r="B129" s="20"/>
      <c r="C129" s="20"/>
      <c r="D129" s="21"/>
      <c r="E129" s="21"/>
      <c r="F129" s="97"/>
      <c r="G129" s="22"/>
      <c r="H129" s="22"/>
      <c r="I129" s="22"/>
      <c r="J129" s="22"/>
      <c r="K129" s="22"/>
      <c r="L129" s="23" t="str">
        <f t="shared" si="3"/>
        <v/>
      </c>
      <c r="M129" s="21"/>
      <c r="N129" s="22"/>
      <c r="O129" s="22"/>
      <c r="P129" s="21"/>
      <c r="Q129" s="15" t="str">
        <f>IF('Annual Plan'!$A129="","",'Annual Plan'!$A129)</f>
        <v/>
      </c>
      <c r="R129" s="15" t="str">
        <f>IF('Annual Plan'!$B129="","",'Annual Plan'!$B129)</f>
        <v/>
      </c>
      <c r="S129" s="15" t="str">
        <f>IF('Annual Plan'!$C129="","",'Annual Plan'!$C129)</f>
        <v/>
      </c>
      <c r="T129" s="16"/>
      <c r="V129" s="17"/>
      <c r="W129" s="17"/>
      <c r="X129" s="18"/>
    </row>
    <row r="130" spans="1:24" s="11" customFormat="1" ht="15" customHeight="1" x14ac:dyDescent="0.25">
      <c r="A130" s="26"/>
      <c r="B130" s="20"/>
      <c r="C130" s="20"/>
      <c r="D130" s="21"/>
      <c r="E130" s="21"/>
      <c r="F130" s="97"/>
      <c r="G130" s="22"/>
      <c r="H130" s="22"/>
      <c r="I130" s="22"/>
      <c r="J130" s="22"/>
      <c r="K130" s="22"/>
      <c r="L130" s="23" t="str">
        <f t="shared" si="3"/>
        <v/>
      </c>
      <c r="M130" s="21"/>
      <c r="N130" s="22"/>
      <c r="O130" s="22"/>
      <c r="P130" s="21"/>
      <c r="Q130" s="15" t="str">
        <f>IF('Annual Plan'!$A130="","",'Annual Plan'!$A130)</f>
        <v/>
      </c>
      <c r="R130" s="15" t="str">
        <f>IF('Annual Plan'!$B130="","",'Annual Plan'!$B130)</f>
        <v/>
      </c>
      <c r="S130" s="15" t="str">
        <f>IF('Annual Plan'!$C130="","",'Annual Plan'!$C130)</f>
        <v/>
      </c>
      <c r="T130" s="16"/>
      <c r="V130" s="17"/>
      <c r="W130" s="17"/>
      <c r="X130" s="18"/>
    </row>
    <row r="131" spans="1:24" s="11" customFormat="1" ht="15" customHeight="1" x14ac:dyDescent="0.25">
      <c r="A131" s="26"/>
      <c r="B131" s="20"/>
      <c r="C131" s="20"/>
      <c r="D131" s="21"/>
      <c r="E131" s="21"/>
      <c r="F131" s="97"/>
      <c r="G131" s="22"/>
      <c r="H131" s="22"/>
      <c r="I131" s="22"/>
      <c r="J131" s="22"/>
      <c r="K131" s="22"/>
      <c r="L131" s="23" t="str">
        <f t="shared" si="3"/>
        <v/>
      </c>
      <c r="M131" s="21"/>
      <c r="N131" s="22"/>
      <c r="O131" s="22"/>
      <c r="P131" s="21"/>
      <c r="Q131" s="15" t="str">
        <f>IF('Annual Plan'!$A131="","",'Annual Plan'!$A131)</f>
        <v/>
      </c>
      <c r="R131" s="15" t="str">
        <f>IF('Annual Plan'!$B131="","",'Annual Plan'!$B131)</f>
        <v/>
      </c>
      <c r="S131" s="15" t="str">
        <f>IF('Annual Plan'!$C131="","",'Annual Plan'!$C131)</f>
        <v/>
      </c>
      <c r="T131" s="16"/>
      <c r="V131" s="17"/>
      <c r="W131" s="17"/>
      <c r="X131" s="18"/>
    </row>
    <row r="132" spans="1:24" s="11" customFormat="1" ht="15" customHeight="1" x14ac:dyDescent="0.25">
      <c r="A132" s="26"/>
      <c r="B132" s="20"/>
      <c r="C132" s="20"/>
      <c r="D132" s="21"/>
      <c r="E132" s="21"/>
      <c r="F132" s="97"/>
      <c r="G132" s="22"/>
      <c r="H132" s="22"/>
      <c r="I132" s="22"/>
      <c r="J132" s="22"/>
      <c r="K132" s="22"/>
      <c r="L132" s="23" t="str">
        <f t="shared" si="3"/>
        <v/>
      </c>
      <c r="M132" s="21"/>
      <c r="N132" s="22"/>
      <c r="O132" s="22"/>
      <c r="P132" s="21"/>
      <c r="Q132" s="15" t="str">
        <f>IF('Annual Plan'!$A132="","",'Annual Plan'!$A132)</f>
        <v/>
      </c>
      <c r="R132" s="15" t="str">
        <f>IF('Annual Plan'!$B132="","",'Annual Plan'!$B132)</f>
        <v/>
      </c>
      <c r="S132" s="15" t="str">
        <f>IF('Annual Plan'!$C132="","",'Annual Plan'!$C132)</f>
        <v/>
      </c>
      <c r="T132" s="16"/>
      <c r="V132" s="17"/>
      <c r="W132" s="17"/>
      <c r="X132" s="18"/>
    </row>
    <row r="133" spans="1:24" s="11" customFormat="1" ht="15" customHeight="1" x14ac:dyDescent="0.25">
      <c r="A133" s="26"/>
      <c r="B133" s="20"/>
      <c r="C133" s="20"/>
      <c r="D133" s="21"/>
      <c r="E133" s="21"/>
      <c r="F133" s="97"/>
      <c r="G133" s="22"/>
      <c r="H133" s="22"/>
      <c r="I133" s="22"/>
      <c r="J133" s="22"/>
      <c r="K133" s="22"/>
      <c r="L133" s="23" t="str">
        <f t="shared" si="3"/>
        <v/>
      </c>
      <c r="M133" s="21"/>
      <c r="N133" s="22"/>
      <c r="O133" s="22"/>
      <c r="P133" s="21"/>
      <c r="Q133" s="15" t="str">
        <f>IF('Annual Plan'!$A133="","",'Annual Plan'!$A133)</f>
        <v/>
      </c>
      <c r="R133" s="15" t="str">
        <f>IF('Annual Plan'!$B133="","",'Annual Plan'!$B133)</f>
        <v/>
      </c>
      <c r="S133" s="15" t="str">
        <f>IF('Annual Plan'!$C133="","",'Annual Plan'!$C133)</f>
        <v/>
      </c>
      <c r="T133" s="16"/>
      <c r="V133" s="17"/>
      <c r="W133" s="17"/>
      <c r="X133" s="18"/>
    </row>
    <row r="134" spans="1:24" s="11" customFormat="1" ht="15" customHeight="1" x14ac:dyDescent="0.25">
      <c r="A134" s="26"/>
      <c r="B134" s="20"/>
      <c r="C134" s="20"/>
      <c r="D134" s="21"/>
      <c r="E134" s="21"/>
      <c r="F134" s="97"/>
      <c r="G134" s="22"/>
      <c r="H134" s="22"/>
      <c r="I134" s="22"/>
      <c r="J134" s="22"/>
      <c r="K134" s="22"/>
      <c r="L134" s="23" t="str">
        <f t="shared" si="3"/>
        <v/>
      </c>
      <c r="M134" s="21"/>
      <c r="N134" s="22"/>
      <c r="O134" s="22"/>
      <c r="P134" s="21"/>
      <c r="Q134" s="15" t="str">
        <f>IF('Annual Plan'!$A134="","",'Annual Plan'!$A134)</f>
        <v/>
      </c>
      <c r="R134" s="15" t="str">
        <f>IF('Annual Plan'!$B134="","",'Annual Plan'!$B134)</f>
        <v/>
      </c>
      <c r="S134" s="15" t="str">
        <f>IF('Annual Plan'!$C134="","",'Annual Plan'!$C134)</f>
        <v/>
      </c>
      <c r="T134" s="16"/>
      <c r="V134" s="17"/>
      <c r="W134" s="17"/>
      <c r="X134" s="18"/>
    </row>
    <row r="135" spans="1:24" s="11" customFormat="1" ht="15" customHeight="1" x14ac:dyDescent="0.25">
      <c r="A135" s="26"/>
      <c r="B135" s="20"/>
      <c r="C135" s="20"/>
      <c r="D135" s="21"/>
      <c r="E135" s="21"/>
      <c r="F135" s="97"/>
      <c r="G135" s="22"/>
      <c r="H135" s="22"/>
      <c r="I135" s="22"/>
      <c r="J135" s="22"/>
      <c r="K135" s="22"/>
      <c r="L135" s="23" t="str">
        <f t="shared" si="3"/>
        <v/>
      </c>
      <c r="M135" s="21"/>
      <c r="N135" s="22"/>
      <c r="O135" s="22"/>
      <c r="P135" s="21"/>
      <c r="Q135" s="15" t="str">
        <f>IF('Annual Plan'!$A135="","",'Annual Plan'!$A135)</f>
        <v/>
      </c>
      <c r="R135" s="15" t="str">
        <f>IF('Annual Plan'!$B135="","",'Annual Plan'!$B135)</f>
        <v/>
      </c>
      <c r="S135" s="15" t="str">
        <f>IF('Annual Plan'!$C135="","",'Annual Plan'!$C135)</f>
        <v/>
      </c>
      <c r="T135" s="16"/>
      <c r="V135" s="17"/>
      <c r="W135" s="17"/>
      <c r="X135" s="18"/>
    </row>
    <row r="136" spans="1:24" s="11" customFormat="1" ht="15" customHeight="1" x14ac:dyDescent="0.25">
      <c r="A136" s="26"/>
      <c r="B136" s="20"/>
      <c r="C136" s="20"/>
      <c r="D136" s="21"/>
      <c r="E136" s="21"/>
      <c r="F136" s="97"/>
      <c r="G136" s="22"/>
      <c r="H136" s="22"/>
      <c r="I136" s="22"/>
      <c r="J136" s="22"/>
      <c r="K136" s="22"/>
      <c r="L136" s="23" t="str">
        <f t="shared" si="3"/>
        <v/>
      </c>
      <c r="M136" s="21"/>
      <c r="N136" s="22"/>
      <c r="O136" s="22"/>
      <c r="P136" s="21"/>
      <c r="Q136" s="15" t="str">
        <f>IF('Annual Plan'!$A136="","",'Annual Plan'!$A136)</f>
        <v/>
      </c>
      <c r="R136" s="15" t="str">
        <f>IF('Annual Plan'!$B136="","",'Annual Plan'!$B136)</f>
        <v/>
      </c>
      <c r="S136" s="15" t="str">
        <f>IF('Annual Plan'!$C136="","",'Annual Plan'!$C136)</f>
        <v/>
      </c>
      <c r="T136" s="16"/>
      <c r="V136" s="17"/>
      <c r="W136" s="17"/>
      <c r="X136" s="18"/>
    </row>
    <row r="137" spans="1:24" s="11" customFormat="1" ht="15" customHeight="1" x14ac:dyDescent="0.25">
      <c r="A137" s="26"/>
      <c r="B137" s="20"/>
      <c r="C137" s="20"/>
      <c r="D137" s="21"/>
      <c r="E137" s="21"/>
      <c r="F137" s="97"/>
      <c r="G137" s="22"/>
      <c r="H137" s="22"/>
      <c r="I137" s="22"/>
      <c r="J137" s="22"/>
      <c r="K137" s="22"/>
      <c r="L137" s="23" t="str">
        <f t="shared" si="3"/>
        <v/>
      </c>
      <c r="M137" s="21"/>
      <c r="N137" s="22"/>
      <c r="O137" s="22"/>
      <c r="P137" s="21"/>
      <c r="Q137" s="15" t="str">
        <f>IF('Annual Plan'!$A137="","",'Annual Plan'!$A137)</f>
        <v/>
      </c>
      <c r="R137" s="15" t="str">
        <f>IF('Annual Plan'!$B137="","",'Annual Plan'!$B137)</f>
        <v/>
      </c>
      <c r="S137" s="15" t="str">
        <f>IF('Annual Plan'!$C137="","",'Annual Plan'!$C137)</f>
        <v/>
      </c>
      <c r="T137" s="16"/>
      <c r="V137" s="17"/>
      <c r="W137" s="17"/>
      <c r="X137" s="18"/>
    </row>
    <row r="138" spans="1:24" s="11" customFormat="1" ht="15" customHeight="1" x14ac:dyDescent="0.25">
      <c r="A138" s="26"/>
      <c r="B138" s="20"/>
      <c r="C138" s="20"/>
      <c r="D138" s="21"/>
      <c r="E138" s="21"/>
      <c r="F138" s="97"/>
      <c r="G138" s="22"/>
      <c r="H138" s="22"/>
      <c r="I138" s="22"/>
      <c r="J138" s="22"/>
      <c r="K138" s="22"/>
      <c r="L138" s="23" t="str">
        <f t="shared" si="3"/>
        <v/>
      </c>
      <c r="M138" s="21"/>
      <c r="N138" s="22"/>
      <c r="O138" s="22"/>
      <c r="P138" s="21"/>
      <c r="Q138" s="15" t="str">
        <f>IF('Annual Plan'!$A138="","",'Annual Plan'!$A138)</f>
        <v/>
      </c>
      <c r="R138" s="15" t="str">
        <f>IF('Annual Plan'!$B138="","",'Annual Plan'!$B138)</f>
        <v/>
      </c>
      <c r="S138" s="15" t="str">
        <f>IF('Annual Plan'!$C138="","",'Annual Plan'!$C138)</f>
        <v/>
      </c>
      <c r="T138" s="16"/>
      <c r="V138" s="17"/>
      <c r="W138" s="17"/>
      <c r="X138" s="18"/>
    </row>
    <row r="139" spans="1:24" s="11" customFormat="1" ht="15" customHeight="1" x14ac:dyDescent="0.25">
      <c r="A139" s="26"/>
      <c r="B139" s="20"/>
      <c r="C139" s="20"/>
      <c r="D139" s="21"/>
      <c r="E139" s="21"/>
      <c r="F139" s="97"/>
      <c r="G139" s="22"/>
      <c r="H139" s="22"/>
      <c r="I139" s="22"/>
      <c r="J139" s="22"/>
      <c r="K139" s="22"/>
      <c r="L139" s="23" t="str">
        <f t="shared" si="3"/>
        <v/>
      </c>
      <c r="M139" s="21"/>
      <c r="N139" s="22"/>
      <c r="O139" s="22"/>
      <c r="P139" s="21"/>
      <c r="Q139" s="15" t="str">
        <f>IF('Annual Plan'!$A139="","",'Annual Plan'!$A139)</f>
        <v/>
      </c>
      <c r="R139" s="15" t="str">
        <f>IF('Annual Plan'!$B139="","",'Annual Plan'!$B139)</f>
        <v/>
      </c>
      <c r="S139" s="15" t="str">
        <f>IF('Annual Plan'!$C139="","",'Annual Plan'!$C139)</f>
        <v/>
      </c>
      <c r="T139" s="16"/>
      <c r="V139" s="17"/>
      <c r="W139" s="17"/>
      <c r="X139" s="18"/>
    </row>
    <row r="140" spans="1:24" s="11" customFormat="1" ht="15" customHeight="1" x14ac:dyDescent="0.25">
      <c r="A140" s="26"/>
      <c r="B140" s="20"/>
      <c r="C140" s="20"/>
      <c r="D140" s="21"/>
      <c r="E140" s="21"/>
      <c r="F140" s="97"/>
      <c r="G140" s="22"/>
      <c r="H140" s="22"/>
      <c r="I140" s="22"/>
      <c r="J140" s="22"/>
      <c r="K140" s="22"/>
      <c r="L140" s="23" t="str">
        <f t="shared" si="3"/>
        <v/>
      </c>
      <c r="M140" s="21"/>
      <c r="N140" s="22"/>
      <c r="O140" s="22"/>
      <c r="P140" s="21"/>
      <c r="Q140" s="15" t="str">
        <f>IF('Annual Plan'!$A140="","",'Annual Plan'!$A140)</f>
        <v/>
      </c>
      <c r="R140" s="15" t="str">
        <f>IF('Annual Plan'!$B140="","",'Annual Plan'!$B140)</f>
        <v/>
      </c>
      <c r="S140" s="15" t="str">
        <f>IF('Annual Plan'!$C140="","",'Annual Plan'!$C140)</f>
        <v/>
      </c>
      <c r="T140" s="16"/>
      <c r="V140" s="17"/>
      <c r="W140" s="17"/>
      <c r="X140" s="18"/>
    </row>
    <row r="141" spans="1:24" s="11" customFormat="1" ht="15" customHeight="1" x14ac:dyDescent="0.25">
      <c r="A141" s="26"/>
      <c r="B141" s="20"/>
      <c r="C141" s="20"/>
      <c r="D141" s="21"/>
      <c r="E141" s="21"/>
      <c r="F141" s="97"/>
      <c r="G141" s="22"/>
      <c r="H141" s="22"/>
      <c r="I141" s="22"/>
      <c r="J141" s="22"/>
      <c r="K141" s="22"/>
      <c r="L141" s="23" t="str">
        <f t="shared" si="3"/>
        <v/>
      </c>
      <c r="M141" s="21"/>
      <c r="N141" s="22"/>
      <c r="O141" s="22"/>
      <c r="P141" s="21"/>
      <c r="Q141" s="15" t="str">
        <f>IF('Annual Plan'!$A141="","",'Annual Plan'!$A141)</f>
        <v/>
      </c>
      <c r="R141" s="15" t="str">
        <f>IF('Annual Plan'!$B141="","",'Annual Plan'!$B141)</f>
        <v/>
      </c>
      <c r="S141" s="15" t="str">
        <f>IF('Annual Plan'!$C141="","",'Annual Plan'!$C141)</f>
        <v/>
      </c>
      <c r="T141" s="16"/>
      <c r="V141" s="17"/>
      <c r="W141" s="17"/>
      <c r="X141" s="18"/>
    </row>
    <row r="142" spans="1:24" s="11" customFormat="1" ht="13.2" x14ac:dyDescent="0.25">
      <c r="A142" s="212" t="s">
        <v>28</v>
      </c>
      <c r="B142" s="212"/>
      <c r="C142" s="31">
        <f>SUMPRODUCT(--ISTEXT(C113:C141))</f>
        <v>0</v>
      </c>
      <c r="M142" s="32" t="s">
        <v>69</v>
      </c>
      <c r="N142" s="31">
        <f>SUM(N113:N141)</f>
        <v>0</v>
      </c>
      <c r="O142" s="31">
        <f>SUM(O113:O141)</f>
        <v>0</v>
      </c>
      <c r="P142" s="16"/>
      <c r="Q142" s="15"/>
      <c r="R142" s="15"/>
      <c r="S142" s="15"/>
      <c r="T142" s="16"/>
      <c r="V142" s="17"/>
      <c r="W142" s="17"/>
      <c r="X142" s="18"/>
    </row>
    <row r="143" spans="1:24" s="11" customFormat="1" ht="13.2" x14ac:dyDescent="0.25">
      <c r="P143" s="16"/>
      <c r="Q143" s="15"/>
      <c r="R143" s="15"/>
      <c r="S143" s="15"/>
      <c r="T143" s="16"/>
      <c r="V143" s="17"/>
      <c r="W143" s="17"/>
      <c r="X143" s="18"/>
    </row>
    <row r="144" spans="1:24" s="11" customFormat="1" ht="32.25" customHeight="1" x14ac:dyDescent="0.25">
      <c r="A144" s="213" t="s">
        <v>91</v>
      </c>
      <c r="B144" s="213"/>
      <c r="C144" s="213"/>
      <c r="D144" s="208"/>
      <c r="E144" s="208"/>
      <c r="F144" s="208"/>
      <c r="G144" s="208"/>
      <c r="H144" s="208"/>
      <c r="I144" s="208"/>
      <c r="J144" s="208"/>
      <c r="K144" s="208"/>
      <c r="L144" s="208"/>
      <c r="M144" s="208"/>
      <c r="N144" s="208"/>
      <c r="O144" s="208"/>
      <c r="P144" s="208"/>
      <c r="Q144" s="15"/>
      <c r="R144" s="15"/>
      <c r="S144" s="15"/>
      <c r="T144" s="16" t="str">
        <f>TRIM(A144)</f>
        <v>Name of Department/ Directorate:</v>
      </c>
      <c r="U144" s="11" t="str">
        <f>TRIM(D144)</f>
        <v/>
      </c>
      <c r="V144" s="17"/>
      <c r="W144" s="17"/>
      <c r="X144" s="18"/>
    </row>
    <row r="145" spans="1:24" s="11" customFormat="1" ht="27.75" customHeight="1" x14ac:dyDescent="0.25">
      <c r="A145" s="202" t="s">
        <v>1</v>
      </c>
      <c r="B145" s="202" t="s">
        <v>9</v>
      </c>
      <c r="C145" s="202" t="s">
        <v>2</v>
      </c>
      <c r="D145" s="202" t="s">
        <v>10</v>
      </c>
      <c r="E145" s="203" t="s">
        <v>11</v>
      </c>
      <c r="F145" s="204" t="s">
        <v>12</v>
      </c>
      <c r="G145" s="204" t="s">
        <v>3</v>
      </c>
      <c r="H145" s="202" t="s">
        <v>13</v>
      </c>
      <c r="I145" s="202"/>
      <c r="J145" s="202"/>
      <c r="K145" s="202"/>
      <c r="L145" s="204" t="s">
        <v>4</v>
      </c>
      <c r="M145" s="214" t="s">
        <v>14</v>
      </c>
      <c r="N145" s="200" t="s">
        <v>15</v>
      </c>
      <c r="O145" s="200" t="s">
        <v>68</v>
      </c>
      <c r="P145" s="200" t="s">
        <v>16</v>
      </c>
      <c r="Q145" s="15"/>
      <c r="R145" s="15"/>
      <c r="S145" s="15"/>
      <c r="T145" s="16"/>
      <c r="V145" s="17"/>
      <c r="W145" s="17"/>
      <c r="X145" s="18"/>
    </row>
    <row r="146" spans="1:24" s="11" customFormat="1" ht="36" customHeight="1" x14ac:dyDescent="0.25">
      <c r="A146" s="202"/>
      <c r="B146" s="202"/>
      <c r="C146" s="202"/>
      <c r="D146" s="202"/>
      <c r="E146" s="203"/>
      <c r="F146" s="204"/>
      <c r="G146" s="204"/>
      <c r="H146" s="110" t="s">
        <v>5</v>
      </c>
      <c r="I146" s="110" t="s">
        <v>6</v>
      </c>
      <c r="J146" s="110" t="s">
        <v>7</v>
      </c>
      <c r="K146" s="110" t="s">
        <v>8</v>
      </c>
      <c r="L146" s="204"/>
      <c r="M146" s="214"/>
      <c r="N146" s="200"/>
      <c r="O146" s="200"/>
      <c r="P146" s="200"/>
      <c r="Q146" s="15"/>
      <c r="R146" s="15"/>
      <c r="S146" s="15"/>
      <c r="T146" s="16"/>
      <c r="V146" s="17"/>
      <c r="W146" s="17"/>
      <c r="X146" s="18"/>
    </row>
    <row r="147" spans="1:24" s="11" customFormat="1" ht="15" customHeight="1" x14ac:dyDescent="0.25">
      <c r="A147" s="26"/>
      <c r="B147" s="20"/>
      <c r="C147" s="20"/>
      <c r="D147" s="21"/>
      <c r="E147" s="21"/>
      <c r="F147" s="97"/>
      <c r="G147" s="22"/>
      <c r="H147" s="22"/>
      <c r="I147" s="22"/>
      <c r="J147" s="22"/>
      <c r="K147" s="22"/>
      <c r="L147" s="23" t="str">
        <f>IF(OR(SUM(H147:K147)=0,CONCATENATE(H147,I147,J147,K147)=""),"",
        IF(F147="Absolute",SUM(H147:K147),
             IF(OR(F147="Incremental",F147="Absolute[+]"),MAX(H147:K147),
                  IF(F147="Decremental",MIN(H147:K147),
                         IF(F147="Absolute[-](avg.)",AVERAGE(H147:K147),
                              IF(F147="Absolute[-](cum.)",SUM(H147:K147),"")
                              )
                       )
                  )
           )
     )</f>
        <v/>
      </c>
      <c r="M147" s="21"/>
      <c r="N147" s="22"/>
      <c r="O147" s="22"/>
      <c r="P147" s="21"/>
      <c r="Q147" s="15" t="str">
        <f>IF('Annual Plan'!$A147="","",'Annual Plan'!$A147)</f>
        <v/>
      </c>
      <c r="R147" s="15" t="str">
        <f>IF('Annual Plan'!$B147="","",'Annual Plan'!$B147)</f>
        <v/>
      </c>
      <c r="S147" s="15" t="str">
        <f>IF('Annual Plan'!$C147="","",'Annual Plan'!$C147)</f>
        <v/>
      </c>
      <c r="T147" s="16"/>
      <c r="V147" s="17"/>
      <c r="W147" s="17"/>
      <c r="X147" s="18"/>
    </row>
    <row r="148" spans="1:24" s="11" customFormat="1" ht="15" customHeight="1" x14ac:dyDescent="0.25">
      <c r="A148" s="26"/>
      <c r="B148" s="20"/>
      <c r="C148" s="20"/>
      <c r="D148" s="21"/>
      <c r="E148" s="21"/>
      <c r="F148" s="97"/>
      <c r="G148" s="22"/>
      <c r="H148" s="22"/>
      <c r="I148" s="22"/>
      <c r="J148" s="22"/>
      <c r="K148" s="22"/>
      <c r="L148" s="23" t="str">
        <f t="shared" ref="L148:L175" si="4">IF(OR(SUM(H148:K148)=0,CONCATENATE(H148,I148,J148,K148)=""),"",
        IF(F148="Absolute",SUM(H148:K148),
             IF(OR(F148="Incremental",F148="Absolute[+]"),MAX(H148:K148),
                  IF(F148="Decremental",MIN(H148:K148),
                         IF(F148="Absolute[-](avg.)",AVERAGE(H148:K148),
                              IF(F148="Absolute[-](cum.)",SUM(H148:K148),"")
                              )
                       )
                  )
           )
     )</f>
        <v/>
      </c>
      <c r="M148" s="21"/>
      <c r="N148" s="22"/>
      <c r="O148" s="22"/>
      <c r="P148" s="21"/>
      <c r="Q148" s="15" t="str">
        <f>IF('Annual Plan'!$A148="","",'Annual Plan'!$A148)</f>
        <v/>
      </c>
      <c r="R148" s="15" t="str">
        <f>IF('Annual Plan'!$B148="","",'Annual Plan'!$B148)</f>
        <v/>
      </c>
      <c r="S148" s="15" t="str">
        <f>IF('Annual Plan'!$C148="","",'Annual Plan'!$C148)</f>
        <v/>
      </c>
      <c r="T148" s="16"/>
      <c r="V148" s="17"/>
      <c r="W148" s="17"/>
      <c r="X148" s="18"/>
    </row>
    <row r="149" spans="1:24" s="11" customFormat="1" ht="15" customHeight="1" x14ac:dyDescent="0.25">
      <c r="A149" s="26"/>
      <c r="B149" s="20"/>
      <c r="C149" s="20"/>
      <c r="D149" s="21"/>
      <c r="E149" s="21"/>
      <c r="F149" s="97"/>
      <c r="G149" s="22"/>
      <c r="H149" s="22"/>
      <c r="I149" s="22"/>
      <c r="J149" s="22"/>
      <c r="K149" s="22"/>
      <c r="L149" s="23" t="str">
        <f t="shared" si="4"/>
        <v/>
      </c>
      <c r="M149" s="21"/>
      <c r="N149" s="22"/>
      <c r="O149" s="22"/>
      <c r="P149" s="21"/>
      <c r="Q149" s="15" t="str">
        <f>IF('Annual Plan'!$A149="","",'Annual Plan'!$A149)</f>
        <v/>
      </c>
      <c r="R149" s="15" t="str">
        <f>IF('Annual Plan'!$B149="","",'Annual Plan'!$B149)</f>
        <v/>
      </c>
      <c r="S149" s="15" t="str">
        <f>IF('Annual Plan'!$C149="","",'Annual Plan'!$C149)</f>
        <v/>
      </c>
      <c r="T149" s="16"/>
      <c r="V149" s="17"/>
      <c r="W149" s="17"/>
      <c r="X149" s="18"/>
    </row>
    <row r="150" spans="1:24" s="11" customFormat="1" ht="15" customHeight="1" x14ac:dyDescent="0.25">
      <c r="A150" s="26"/>
      <c r="B150" s="20"/>
      <c r="C150" s="20"/>
      <c r="D150" s="21"/>
      <c r="E150" s="21"/>
      <c r="F150" s="97"/>
      <c r="G150" s="22"/>
      <c r="H150" s="22"/>
      <c r="I150" s="22"/>
      <c r="J150" s="22"/>
      <c r="K150" s="22"/>
      <c r="L150" s="23" t="str">
        <f t="shared" si="4"/>
        <v/>
      </c>
      <c r="M150" s="21"/>
      <c r="N150" s="22"/>
      <c r="O150" s="22"/>
      <c r="P150" s="21"/>
      <c r="Q150" s="15" t="str">
        <f>IF('Annual Plan'!$A150="","",'Annual Plan'!$A150)</f>
        <v/>
      </c>
      <c r="R150" s="15" t="str">
        <f>IF('Annual Plan'!$B150="","",'Annual Plan'!$B150)</f>
        <v/>
      </c>
      <c r="S150" s="15" t="str">
        <f>IF('Annual Plan'!$C150="","",'Annual Plan'!$C150)</f>
        <v/>
      </c>
      <c r="T150" s="16"/>
      <c r="V150" s="17"/>
      <c r="W150" s="17"/>
      <c r="X150" s="18"/>
    </row>
    <row r="151" spans="1:24" s="11" customFormat="1" ht="15" customHeight="1" x14ac:dyDescent="0.25">
      <c r="A151" s="26"/>
      <c r="B151" s="20"/>
      <c r="C151" s="20"/>
      <c r="D151" s="21"/>
      <c r="E151" s="21"/>
      <c r="F151" s="97"/>
      <c r="G151" s="22"/>
      <c r="H151" s="22"/>
      <c r="I151" s="22"/>
      <c r="J151" s="22"/>
      <c r="K151" s="22"/>
      <c r="L151" s="23" t="str">
        <f t="shared" si="4"/>
        <v/>
      </c>
      <c r="M151" s="21"/>
      <c r="N151" s="22"/>
      <c r="O151" s="22"/>
      <c r="P151" s="21"/>
      <c r="Q151" s="15" t="str">
        <f>IF('Annual Plan'!$A151="","",'Annual Plan'!$A151)</f>
        <v/>
      </c>
      <c r="R151" s="15" t="str">
        <f>IF('Annual Plan'!$B151="","",'Annual Plan'!$B151)</f>
        <v/>
      </c>
      <c r="S151" s="15" t="str">
        <f>IF('Annual Plan'!$C151="","",'Annual Plan'!$C151)</f>
        <v/>
      </c>
      <c r="T151" s="16"/>
      <c r="V151" s="17"/>
      <c r="W151" s="17"/>
      <c r="X151" s="18"/>
    </row>
    <row r="152" spans="1:24" s="11" customFormat="1" ht="15" customHeight="1" x14ac:dyDescent="0.25">
      <c r="A152" s="26"/>
      <c r="B152" s="20"/>
      <c r="C152" s="20"/>
      <c r="D152" s="21"/>
      <c r="E152" s="21"/>
      <c r="F152" s="97"/>
      <c r="G152" s="22"/>
      <c r="H152" s="22"/>
      <c r="I152" s="22"/>
      <c r="J152" s="22"/>
      <c r="K152" s="22"/>
      <c r="L152" s="23" t="str">
        <f t="shared" si="4"/>
        <v/>
      </c>
      <c r="M152" s="21"/>
      <c r="N152" s="22"/>
      <c r="O152" s="22"/>
      <c r="P152" s="21"/>
      <c r="Q152" s="15" t="str">
        <f>IF('Annual Plan'!$A152="","",'Annual Plan'!$A152)</f>
        <v/>
      </c>
      <c r="R152" s="15" t="str">
        <f>IF('Annual Plan'!$B152="","",'Annual Plan'!$B152)</f>
        <v/>
      </c>
      <c r="S152" s="15" t="str">
        <f>IF('Annual Plan'!$C152="","",'Annual Plan'!$C152)</f>
        <v/>
      </c>
      <c r="T152" s="16"/>
      <c r="V152" s="17"/>
      <c r="W152" s="17"/>
      <c r="X152" s="18"/>
    </row>
    <row r="153" spans="1:24" s="11" customFormat="1" ht="15" customHeight="1" x14ac:dyDescent="0.25">
      <c r="A153" s="26"/>
      <c r="B153" s="20"/>
      <c r="C153" s="20"/>
      <c r="D153" s="21"/>
      <c r="E153" s="21"/>
      <c r="F153" s="97"/>
      <c r="G153" s="22"/>
      <c r="H153" s="22"/>
      <c r="I153" s="22"/>
      <c r="J153" s="22"/>
      <c r="K153" s="22"/>
      <c r="L153" s="23" t="str">
        <f t="shared" si="4"/>
        <v/>
      </c>
      <c r="M153" s="21"/>
      <c r="N153" s="22"/>
      <c r="O153" s="22"/>
      <c r="P153" s="21"/>
      <c r="Q153" s="15" t="str">
        <f>IF('Annual Plan'!$A153="","",'Annual Plan'!$A153)</f>
        <v/>
      </c>
      <c r="R153" s="15" t="str">
        <f>IF('Annual Plan'!$B153="","",'Annual Plan'!$B153)</f>
        <v/>
      </c>
      <c r="S153" s="15" t="str">
        <f>IF('Annual Plan'!$C153="","",'Annual Plan'!$C153)</f>
        <v/>
      </c>
      <c r="T153" s="16"/>
      <c r="V153" s="17"/>
      <c r="W153" s="17"/>
      <c r="X153" s="18"/>
    </row>
    <row r="154" spans="1:24" s="11" customFormat="1" ht="15" customHeight="1" x14ac:dyDescent="0.25">
      <c r="A154" s="26"/>
      <c r="B154" s="20"/>
      <c r="C154" s="20"/>
      <c r="D154" s="21"/>
      <c r="E154" s="21"/>
      <c r="F154" s="97"/>
      <c r="G154" s="22"/>
      <c r="H154" s="22"/>
      <c r="I154" s="22"/>
      <c r="J154" s="22"/>
      <c r="K154" s="22"/>
      <c r="L154" s="23" t="str">
        <f t="shared" si="4"/>
        <v/>
      </c>
      <c r="M154" s="21"/>
      <c r="N154" s="22"/>
      <c r="O154" s="22"/>
      <c r="P154" s="21"/>
      <c r="Q154" s="15" t="str">
        <f>IF('Annual Plan'!$A154="","",'Annual Plan'!$A154)</f>
        <v/>
      </c>
      <c r="R154" s="15" t="str">
        <f>IF('Annual Plan'!$B154="","",'Annual Plan'!$B154)</f>
        <v/>
      </c>
      <c r="S154" s="15" t="str">
        <f>IF('Annual Plan'!$C154="","",'Annual Plan'!$C154)</f>
        <v/>
      </c>
      <c r="T154" s="16"/>
      <c r="V154" s="17"/>
      <c r="W154" s="17"/>
      <c r="X154" s="18"/>
    </row>
    <row r="155" spans="1:24" s="11" customFormat="1" ht="15" customHeight="1" x14ac:dyDescent="0.25">
      <c r="A155" s="26"/>
      <c r="B155" s="20"/>
      <c r="C155" s="20"/>
      <c r="D155" s="21"/>
      <c r="E155" s="21"/>
      <c r="F155" s="97"/>
      <c r="G155" s="22"/>
      <c r="H155" s="22"/>
      <c r="I155" s="22"/>
      <c r="J155" s="22"/>
      <c r="K155" s="22"/>
      <c r="L155" s="23" t="str">
        <f t="shared" si="4"/>
        <v/>
      </c>
      <c r="M155" s="21"/>
      <c r="N155" s="22"/>
      <c r="O155" s="22"/>
      <c r="P155" s="21"/>
      <c r="Q155" s="15" t="str">
        <f>IF('Annual Plan'!$A155="","",'Annual Plan'!$A155)</f>
        <v/>
      </c>
      <c r="R155" s="15" t="str">
        <f>IF('Annual Plan'!$B155="","",'Annual Plan'!$B155)</f>
        <v/>
      </c>
      <c r="S155" s="15" t="str">
        <f>IF('Annual Plan'!$C155="","",'Annual Plan'!$C155)</f>
        <v/>
      </c>
      <c r="T155" s="16"/>
      <c r="V155" s="17"/>
      <c r="W155" s="17"/>
      <c r="X155" s="18"/>
    </row>
    <row r="156" spans="1:24" s="11" customFormat="1" ht="15" customHeight="1" x14ac:dyDescent="0.25">
      <c r="A156" s="26"/>
      <c r="B156" s="20"/>
      <c r="C156" s="20"/>
      <c r="D156" s="21"/>
      <c r="E156" s="21"/>
      <c r="F156" s="97"/>
      <c r="G156" s="22"/>
      <c r="H156" s="22"/>
      <c r="I156" s="22"/>
      <c r="J156" s="22"/>
      <c r="K156" s="22"/>
      <c r="L156" s="23" t="str">
        <f t="shared" si="4"/>
        <v/>
      </c>
      <c r="M156" s="21"/>
      <c r="N156" s="22"/>
      <c r="O156" s="22"/>
      <c r="P156" s="21"/>
      <c r="Q156" s="15" t="str">
        <f>IF('Annual Plan'!$A156="","",'Annual Plan'!$A156)</f>
        <v/>
      </c>
      <c r="R156" s="15" t="str">
        <f>IF('Annual Plan'!$B156="","",'Annual Plan'!$B156)</f>
        <v/>
      </c>
      <c r="S156" s="15" t="str">
        <f>IF('Annual Plan'!$C156="","",'Annual Plan'!$C156)</f>
        <v/>
      </c>
      <c r="T156" s="16"/>
      <c r="V156" s="17"/>
      <c r="W156" s="17"/>
      <c r="X156" s="18"/>
    </row>
    <row r="157" spans="1:24" s="11" customFormat="1" ht="15" customHeight="1" x14ac:dyDescent="0.25">
      <c r="A157" s="26"/>
      <c r="B157" s="20"/>
      <c r="C157" s="20"/>
      <c r="D157" s="21"/>
      <c r="E157" s="21"/>
      <c r="F157" s="97"/>
      <c r="G157" s="22"/>
      <c r="H157" s="22"/>
      <c r="I157" s="22"/>
      <c r="J157" s="22"/>
      <c r="K157" s="22"/>
      <c r="L157" s="23" t="str">
        <f t="shared" si="4"/>
        <v/>
      </c>
      <c r="M157" s="21"/>
      <c r="N157" s="22"/>
      <c r="O157" s="22"/>
      <c r="P157" s="21"/>
      <c r="Q157" s="15" t="str">
        <f>IF('Annual Plan'!$A157="","",'Annual Plan'!$A157)</f>
        <v/>
      </c>
      <c r="R157" s="15" t="str">
        <f>IF('Annual Plan'!$B157="","",'Annual Plan'!$B157)</f>
        <v/>
      </c>
      <c r="S157" s="15" t="str">
        <f>IF('Annual Plan'!$C157="","",'Annual Plan'!$C157)</f>
        <v/>
      </c>
      <c r="T157" s="16"/>
      <c r="V157" s="17"/>
      <c r="W157" s="17"/>
      <c r="X157" s="18"/>
    </row>
    <row r="158" spans="1:24" s="11" customFormat="1" ht="15" customHeight="1" x14ac:dyDescent="0.25">
      <c r="A158" s="26"/>
      <c r="B158" s="20"/>
      <c r="C158" s="20"/>
      <c r="D158" s="21"/>
      <c r="E158" s="21"/>
      <c r="F158" s="97"/>
      <c r="G158" s="22"/>
      <c r="H158" s="22"/>
      <c r="I158" s="22"/>
      <c r="J158" s="22"/>
      <c r="K158" s="22"/>
      <c r="L158" s="23" t="str">
        <f t="shared" si="4"/>
        <v/>
      </c>
      <c r="M158" s="21"/>
      <c r="N158" s="22"/>
      <c r="O158" s="22"/>
      <c r="P158" s="21"/>
      <c r="Q158" s="15" t="str">
        <f>IF('Annual Plan'!$A158="","",'Annual Plan'!$A158)</f>
        <v/>
      </c>
      <c r="R158" s="15" t="str">
        <f>IF('Annual Plan'!$B158="","",'Annual Plan'!$B158)</f>
        <v/>
      </c>
      <c r="S158" s="15" t="str">
        <f>IF('Annual Plan'!$C158="","",'Annual Plan'!$C158)</f>
        <v/>
      </c>
      <c r="T158" s="16"/>
      <c r="V158" s="17"/>
      <c r="W158" s="17"/>
      <c r="X158" s="18"/>
    </row>
    <row r="159" spans="1:24" s="11" customFormat="1" ht="15" customHeight="1" x14ac:dyDescent="0.25">
      <c r="A159" s="26"/>
      <c r="B159" s="20"/>
      <c r="C159" s="20"/>
      <c r="D159" s="21"/>
      <c r="E159" s="21"/>
      <c r="F159" s="97"/>
      <c r="G159" s="22"/>
      <c r="H159" s="22"/>
      <c r="I159" s="22"/>
      <c r="J159" s="22"/>
      <c r="K159" s="22"/>
      <c r="L159" s="23" t="str">
        <f t="shared" si="4"/>
        <v/>
      </c>
      <c r="M159" s="21"/>
      <c r="N159" s="22"/>
      <c r="O159" s="22"/>
      <c r="P159" s="21"/>
      <c r="Q159" s="15" t="str">
        <f>IF('Annual Plan'!$A159="","",'Annual Plan'!$A159)</f>
        <v/>
      </c>
      <c r="R159" s="15" t="str">
        <f>IF('Annual Plan'!$B159="","",'Annual Plan'!$B159)</f>
        <v/>
      </c>
      <c r="S159" s="15" t="str">
        <f>IF('Annual Plan'!$C159="","",'Annual Plan'!$C159)</f>
        <v/>
      </c>
      <c r="T159" s="16"/>
      <c r="V159" s="17"/>
      <c r="W159" s="17"/>
      <c r="X159" s="18"/>
    </row>
    <row r="160" spans="1:24" s="11" customFormat="1" ht="15" customHeight="1" x14ac:dyDescent="0.25">
      <c r="A160" s="26"/>
      <c r="B160" s="20"/>
      <c r="C160" s="20"/>
      <c r="D160" s="21"/>
      <c r="E160" s="21"/>
      <c r="F160" s="97"/>
      <c r="G160" s="22"/>
      <c r="H160" s="22"/>
      <c r="I160" s="22"/>
      <c r="J160" s="22"/>
      <c r="K160" s="22"/>
      <c r="L160" s="23" t="str">
        <f t="shared" si="4"/>
        <v/>
      </c>
      <c r="M160" s="21"/>
      <c r="N160" s="22"/>
      <c r="O160" s="22"/>
      <c r="P160" s="21"/>
      <c r="Q160" s="15" t="str">
        <f>IF('Annual Plan'!$A160="","",'Annual Plan'!$A160)</f>
        <v/>
      </c>
      <c r="R160" s="15" t="str">
        <f>IF('Annual Plan'!$B160="","",'Annual Plan'!$B160)</f>
        <v/>
      </c>
      <c r="S160" s="15" t="str">
        <f>IF('Annual Plan'!$C160="","",'Annual Plan'!$C160)</f>
        <v/>
      </c>
      <c r="T160" s="16"/>
      <c r="V160" s="17"/>
      <c r="W160" s="17"/>
      <c r="X160" s="18"/>
    </row>
    <row r="161" spans="1:24" s="11" customFormat="1" ht="15" customHeight="1" x14ac:dyDescent="0.25">
      <c r="A161" s="26"/>
      <c r="B161" s="20"/>
      <c r="C161" s="20"/>
      <c r="D161" s="21"/>
      <c r="E161" s="21"/>
      <c r="F161" s="97"/>
      <c r="G161" s="22"/>
      <c r="H161" s="22"/>
      <c r="I161" s="22"/>
      <c r="J161" s="22"/>
      <c r="K161" s="22"/>
      <c r="L161" s="23" t="str">
        <f t="shared" si="4"/>
        <v/>
      </c>
      <c r="M161" s="21"/>
      <c r="N161" s="22"/>
      <c r="O161" s="22"/>
      <c r="P161" s="21"/>
      <c r="Q161" s="15" t="str">
        <f>IF('Annual Plan'!$A161="","",'Annual Plan'!$A161)</f>
        <v/>
      </c>
      <c r="R161" s="15" t="str">
        <f>IF('Annual Plan'!$B161="","",'Annual Plan'!$B161)</f>
        <v/>
      </c>
      <c r="S161" s="15" t="str">
        <f>IF('Annual Plan'!$C161="","",'Annual Plan'!$C161)</f>
        <v/>
      </c>
      <c r="T161" s="16"/>
      <c r="V161" s="17"/>
      <c r="W161" s="17"/>
      <c r="X161" s="18"/>
    </row>
    <row r="162" spans="1:24" s="11" customFormat="1" ht="15" customHeight="1" x14ac:dyDescent="0.25">
      <c r="A162" s="26"/>
      <c r="B162" s="20"/>
      <c r="C162" s="20"/>
      <c r="D162" s="21"/>
      <c r="E162" s="21"/>
      <c r="F162" s="97"/>
      <c r="G162" s="22"/>
      <c r="H162" s="22"/>
      <c r="I162" s="22"/>
      <c r="J162" s="22"/>
      <c r="K162" s="22"/>
      <c r="L162" s="23" t="str">
        <f t="shared" si="4"/>
        <v/>
      </c>
      <c r="M162" s="21"/>
      <c r="N162" s="22"/>
      <c r="O162" s="22"/>
      <c r="P162" s="21"/>
      <c r="Q162" s="15" t="str">
        <f>IF('Annual Plan'!$A162="","",'Annual Plan'!$A162)</f>
        <v/>
      </c>
      <c r="R162" s="15" t="str">
        <f>IF('Annual Plan'!$B162="","",'Annual Plan'!$B162)</f>
        <v/>
      </c>
      <c r="S162" s="15" t="str">
        <f>IF('Annual Plan'!$C162="","",'Annual Plan'!$C162)</f>
        <v/>
      </c>
      <c r="T162" s="16"/>
      <c r="V162" s="17"/>
      <c r="W162" s="17"/>
      <c r="X162" s="18"/>
    </row>
    <row r="163" spans="1:24" s="11" customFormat="1" ht="15" customHeight="1" x14ac:dyDescent="0.25">
      <c r="A163" s="26"/>
      <c r="B163" s="20"/>
      <c r="C163" s="20"/>
      <c r="D163" s="21"/>
      <c r="E163" s="21"/>
      <c r="F163" s="97"/>
      <c r="G163" s="22"/>
      <c r="H163" s="22"/>
      <c r="I163" s="22"/>
      <c r="J163" s="22"/>
      <c r="K163" s="22"/>
      <c r="L163" s="23" t="str">
        <f t="shared" si="4"/>
        <v/>
      </c>
      <c r="M163" s="21"/>
      <c r="N163" s="22"/>
      <c r="O163" s="22"/>
      <c r="P163" s="21"/>
      <c r="Q163" s="15" t="str">
        <f>IF('Annual Plan'!$A163="","",'Annual Plan'!$A163)</f>
        <v/>
      </c>
      <c r="R163" s="15" t="str">
        <f>IF('Annual Plan'!$B163="","",'Annual Plan'!$B163)</f>
        <v/>
      </c>
      <c r="S163" s="15" t="str">
        <f>IF('Annual Plan'!$C163="","",'Annual Plan'!$C163)</f>
        <v/>
      </c>
      <c r="T163" s="16"/>
      <c r="V163" s="17"/>
      <c r="W163" s="17"/>
      <c r="X163" s="18"/>
    </row>
    <row r="164" spans="1:24" s="11" customFormat="1" ht="15" customHeight="1" x14ac:dyDescent="0.25">
      <c r="A164" s="26"/>
      <c r="B164" s="20"/>
      <c r="C164" s="20"/>
      <c r="D164" s="21"/>
      <c r="E164" s="21"/>
      <c r="F164" s="97"/>
      <c r="G164" s="22"/>
      <c r="H164" s="22"/>
      <c r="I164" s="22"/>
      <c r="J164" s="22"/>
      <c r="K164" s="22"/>
      <c r="L164" s="23" t="str">
        <f t="shared" si="4"/>
        <v/>
      </c>
      <c r="M164" s="21"/>
      <c r="N164" s="22"/>
      <c r="O164" s="22"/>
      <c r="P164" s="21"/>
      <c r="Q164" s="15" t="str">
        <f>IF('Annual Plan'!$A164="","",'Annual Plan'!$A164)</f>
        <v/>
      </c>
      <c r="R164" s="15" t="str">
        <f>IF('Annual Plan'!$B164="","",'Annual Plan'!$B164)</f>
        <v/>
      </c>
      <c r="S164" s="15" t="str">
        <f>IF('Annual Plan'!$C164="","",'Annual Plan'!$C164)</f>
        <v/>
      </c>
      <c r="T164" s="16"/>
      <c r="V164" s="17"/>
      <c r="W164" s="17"/>
      <c r="X164" s="18"/>
    </row>
    <row r="165" spans="1:24" s="11" customFormat="1" ht="15" customHeight="1" x14ac:dyDescent="0.25">
      <c r="A165" s="26"/>
      <c r="B165" s="20"/>
      <c r="C165" s="20"/>
      <c r="D165" s="21"/>
      <c r="E165" s="21"/>
      <c r="F165" s="97"/>
      <c r="G165" s="22"/>
      <c r="H165" s="22"/>
      <c r="I165" s="22"/>
      <c r="J165" s="22"/>
      <c r="K165" s="22"/>
      <c r="L165" s="23" t="str">
        <f t="shared" si="4"/>
        <v/>
      </c>
      <c r="M165" s="21"/>
      <c r="N165" s="22"/>
      <c r="O165" s="22"/>
      <c r="P165" s="21"/>
      <c r="Q165" s="15" t="str">
        <f>IF('Annual Plan'!$A165="","",'Annual Plan'!$A165)</f>
        <v/>
      </c>
      <c r="R165" s="15" t="str">
        <f>IF('Annual Plan'!$B165="","",'Annual Plan'!$B165)</f>
        <v/>
      </c>
      <c r="S165" s="15" t="str">
        <f>IF('Annual Plan'!$C165="","",'Annual Plan'!$C165)</f>
        <v/>
      </c>
      <c r="T165" s="16"/>
      <c r="V165" s="17"/>
      <c r="W165" s="17"/>
      <c r="X165" s="18"/>
    </row>
    <row r="166" spans="1:24" s="11" customFormat="1" ht="15" customHeight="1" x14ac:dyDescent="0.25">
      <c r="A166" s="26"/>
      <c r="B166" s="20"/>
      <c r="C166" s="20"/>
      <c r="D166" s="21"/>
      <c r="E166" s="21"/>
      <c r="F166" s="97"/>
      <c r="G166" s="22"/>
      <c r="H166" s="22"/>
      <c r="I166" s="22"/>
      <c r="J166" s="22"/>
      <c r="K166" s="22"/>
      <c r="L166" s="23" t="str">
        <f t="shared" si="4"/>
        <v/>
      </c>
      <c r="M166" s="21"/>
      <c r="N166" s="22"/>
      <c r="O166" s="22"/>
      <c r="P166" s="21"/>
      <c r="Q166" s="15" t="str">
        <f>IF('Annual Plan'!$A166="","",'Annual Plan'!$A166)</f>
        <v/>
      </c>
      <c r="R166" s="15" t="str">
        <f>IF('Annual Plan'!$B166="","",'Annual Plan'!$B166)</f>
        <v/>
      </c>
      <c r="S166" s="15" t="str">
        <f>IF('Annual Plan'!$C166="","",'Annual Plan'!$C166)</f>
        <v/>
      </c>
      <c r="T166" s="16"/>
      <c r="V166" s="17"/>
      <c r="W166" s="17"/>
      <c r="X166" s="18"/>
    </row>
    <row r="167" spans="1:24" s="11" customFormat="1" ht="15" customHeight="1" x14ac:dyDescent="0.25">
      <c r="A167" s="26"/>
      <c r="B167" s="20"/>
      <c r="C167" s="20"/>
      <c r="D167" s="21"/>
      <c r="E167" s="21"/>
      <c r="F167" s="97"/>
      <c r="G167" s="22"/>
      <c r="H167" s="22"/>
      <c r="I167" s="22"/>
      <c r="J167" s="22"/>
      <c r="K167" s="22"/>
      <c r="L167" s="23" t="str">
        <f t="shared" si="4"/>
        <v/>
      </c>
      <c r="M167" s="21"/>
      <c r="N167" s="22"/>
      <c r="O167" s="22"/>
      <c r="P167" s="21"/>
      <c r="Q167" s="15" t="str">
        <f>IF('Annual Plan'!$A167="","",'Annual Plan'!$A167)</f>
        <v/>
      </c>
      <c r="R167" s="15" t="str">
        <f>IF('Annual Plan'!$B167="","",'Annual Plan'!$B167)</f>
        <v/>
      </c>
      <c r="S167" s="15" t="str">
        <f>IF('Annual Plan'!$C167="","",'Annual Plan'!$C167)</f>
        <v/>
      </c>
      <c r="T167" s="16"/>
      <c r="V167" s="17"/>
      <c r="W167" s="17"/>
      <c r="X167" s="18"/>
    </row>
    <row r="168" spans="1:24" s="11" customFormat="1" ht="15" customHeight="1" x14ac:dyDescent="0.25">
      <c r="A168" s="26"/>
      <c r="B168" s="20"/>
      <c r="C168" s="20"/>
      <c r="D168" s="21"/>
      <c r="E168" s="21"/>
      <c r="F168" s="97"/>
      <c r="G168" s="22"/>
      <c r="H168" s="22"/>
      <c r="I168" s="22"/>
      <c r="J168" s="22"/>
      <c r="K168" s="22"/>
      <c r="L168" s="23" t="str">
        <f t="shared" si="4"/>
        <v/>
      </c>
      <c r="M168" s="21"/>
      <c r="N168" s="22"/>
      <c r="O168" s="22"/>
      <c r="P168" s="21"/>
      <c r="Q168" s="15" t="str">
        <f>IF('Annual Plan'!$A168="","",'Annual Plan'!$A168)</f>
        <v/>
      </c>
      <c r="R168" s="15" t="str">
        <f>IF('Annual Plan'!$B168="","",'Annual Plan'!$B168)</f>
        <v/>
      </c>
      <c r="S168" s="15" t="str">
        <f>IF('Annual Plan'!$C168="","",'Annual Plan'!$C168)</f>
        <v/>
      </c>
      <c r="T168" s="16"/>
      <c r="V168" s="17"/>
      <c r="W168" s="17"/>
      <c r="X168" s="18"/>
    </row>
    <row r="169" spans="1:24" s="11" customFormat="1" ht="15" customHeight="1" x14ac:dyDescent="0.25">
      <c r="A169" s="26"/>
      <c r="B169" s="20"/>
      <c r="C169" s="20"/>
      <c r="D169" s="21"/>
      <c r="E169" s="21"/>
      <c r="F169" s="97"/>
      <c r="G169" s="22"/>
      <c r="H169" s="22"/>
      <c r="I169" s="22"/>
      <c r="J169" s="22"/>
      <c r="K169" s="22"/>
      <c r="L169" s="23" t="str">
        <f t="shared" si="4"/>
        <v/>
      </c>
      <c r="M169" s="21"/>
      <c r="N169" s="22"/>
      <c r="O169" s="22"/>
      <c r="P169" s="21"/>
      <c r="Q169" s="15" t="str">
        <f>IF('Annual Plan'!$A169="","",'Annual Plan'!$A169)</f>
        <v/>
      </c>
      <c r="R169" s="15" t="str">
        <f>IF('Annual Plan'!$B169="","",'Annual Plan'!$B169)</f>
        <v/>
      </c>
      <c r="S169" s="15" t="str">
        <f>IF('Annual Plan'!$C169="","",'Annual Plan'!$C169)</f>
        <v/>
      </c>
      <c r="T169" s="16"/>
      <c r="V169" s="17"/>
      <c r="W169" s="17"/>
      <c r="X169" s="18"/>
    </row>
    <row r="170" spans="1:24" s="11" customFormat="1" ht="15" customHeight="1" x14ac:dyDescent="0.25">
      <c r="A170" s="26"/>
      <c r="B170" s="20"/>
      <c r="C170" s="20"/>
      <c r="D170" s="21"/>
      <c r="E170" s="21"/>
      <c r="F170" s="97"/>
      <c r="G170" s="22"/>
      <c r="H170" s="22"/>
      <c r="I170" s="22"/>
      <c r="J170" s="22"/>
      <c r="K170" s="22"/>
      <c r="L170" s="23" t="str">
        <f t="shared" si="4"/>
        <v/>
      </c>
      <c r="M170" s="21"/>
      <c r="N170" s="22"/>
      <c r="O170" s="22"/>
      <c r="P170" s="21"/>
      <c r="Q170" s="15" t="str">
        <f>IF('Annual Plan'!$A170="","",'Annual Plan'!$A170)</f>
        <v/>
      </c>
      <c r="R170" s="15" t="str">
        <f>IF('Annual Plan'!$B170="","",'Annual Plan'!$B170)</f>
        <v/>
      </c>
      <c r="S170" s="15" t="str">
        <f>IF('Annual Plan'!$C170="","",'Annual Plan'!$C170)</f>
        <v/>
      </c>
      <c r="T170" s="16"/>
      <c r="V170" s="17"/>
      <c r="W170" s="17"/>
      <c r="X170" s="18"/>
    </row>
    <row r="171" spans="1:24" s="11" customFormat="1" ht="15" customHeight="1" x14ac:dyDescent="0.25">
      <c r="A171" s="26"/>
      <c r="B171" s="20"/>
      <c r="C171" s="20"/>
      <c r="D171" s="21"/>
      <c r="E171" s="21"/>
      <c r="F171" s="97"/>
      <c r="G171" s="22"/>
      <c r="H171" s="22"/>
      <c r="I171" s="22"/>
      <c r="J171" s="22"/>
      <c r="K171" s="22"/>
      <c r="L171" s="23" t="str">
        <f t="shared" si="4"/>
        <v/>
      </c>
      <c r="M171" s="21"/>
      <c r="N171" s="22"/>
      <c r="O171" s="22"/>
      <c r="P171" s="21"/>
      <c r="Q171" s="15" t="str">
        <f>IF('Annual Plan'!$A171="","",'Annual Plan'!$A171)</f>
        <v/>
      </c>
      <c r="R171" s="15" t="str">
        <f>IF('Annual Plan'!$B171="","",'Annual Plan'!$B171)</f>
        <v/>
      </c>
      <c r="S171" s="15" t="str">
        <f>IF('Annual Plan'!$C171="","",'Annual Plan'!$C171)</f>
        <v/>
      </c>
      <c r="T171" s="16"/>
      <c r="V171" s="17"/>
      <c r="W171" s="17"/>
      <c r="X171" s="18"/>
    </row>
    <row r="172" spans="1:24" s="11" customFormat="1" ht="15" customHeight="1" x14ac:dyDescent="0.25">
      <c r="A172" s="26"/>
      <c r="B172" s="20"/>
      <c r="C172" s="20"/>
      <c r="D172" s="21"/>
      <c r="E172" s="21"/>
      <c r="F172" s="97"/>
      <c r="G172" s="22"/>
      <c r="H172" s="22"/>
      <c r="I172" s="22"/>
      <c r="J172" s="22"/>
      <c r="K172" s="22"/>
      <c r="L172" s="23" t="str">
        <f t="shared" si="4"/>
        <v/>
      </c>
      <c r="M172" s="21"/>
      <c r="N172" s="22"/>
      <c r="O172" s="22"/>
      <c r="P172" s="21"/>
      <c r="Q172" s="15" t="str">
        <f>IF('Annual Plan'!$A172="","",'Annual Plan'!$A172)</f>
        <v/>
      </c>
      <c r="R172" s="15" t="str">
        <f>IF('Annual Plan'!$B172="","",'Annual Plan'!$B172)</f>
        <v/>
      </c>
      <c r="S172" s="15" t="str">
        <f>IF('Annual Plan'!$C172="","",'Annual Plan'!$C172)</f>
        <v/>
      </c>
      <c r="T172" s="16"/>
      <c r="V172" s="17"/>
      <c r="W172" s="17"/>
      <c r="X172" s="18"/>
    </row>
    <row r="173" spans="1:24" s="11" customFormat="1" ht="15" customHeight="1" x14ac:dyDescent="0.25">
      <c r="A173" s="26"/>
      <c r="B173" s="20"/>
      <c r="C173" s="20"/>
      <c r="D173" s="21"/>
      <c r="E173" s="21"/>
      <c r="F173" s="97"/>
      <c r="G173" s="22"/>
      <c r="H173" s="22"/>
      <c r="I173" s="22"/>
      <c r="J173" s="103"/>
      <c r="K173" s="103"/>
      <c r="L173" s="23" t="str">
        <f t="shared" si="4"/>
        <v/>
      </c>
      <c r="M173" s="21"/>
      <c r="N173" s="22"/>
      <c r="O173" s="22"/>
      <c r="P173" s="21"/>
      <c r="Q173" s="15" t="str">
        <f>IF('Annual Plan'!$A173="","",'Annual Plan'!$A173)</f>
        <v/>
      </c>
      <c r="R173" s="15" t="str">
        <f>IF('Annual Plan'!$B173="","",'Annual Plan'!$B173)</f>
        <v/>
      </c>
      <c r="S173" s="15" t="str">
        <f>IF('Annual Plan'!$C173="","",'Annual Plan'!$C173)</f>
        <v/>
      </c>
      <c r="T173" s="16"/>
      <c r="V173" s="17"/>
      <c r="W173" s="17"/>
      <c r="X173" s="18"/>
    </row>
    <row r="174" spans="1:24" s="11" customFormat="1" ht="15" customHeight="1" x14ac:dyDescent="0.25">
      <c r="A174" s="26"/>
      <c r="B174" s="20"/>
      <c r="C174" s="20"/>
      <c r="D174" s="21"/>
      <c r="E174" s="21"/>
      <c r="F174" s="97"/>
      <c r="G174" s="22"/>
      <c r="H174" s="22"/>
      <c r="I174" s="22"/>
      <c r="J174" s="103"/>
      <c r="K174" s="22"/>
      <c r="L174" s="23" t="str">
        <f t="shared" si="4"/>
        <v/>
      </c>
      <c r="M174" s="21"/>
      <c r="N174" s="22"/>
      <c r="O174" s="22"/>
      <c r="P174" s="21"/>
      <c r="Q174" s="15" t="str">
        <f>IF('Annual Plan'!$A174="","",'Annual Plan'!$A174)</f>
        <v/>
      </c>
      <c r="R174" s="15" t="str">
        <f>IF('Annual Plan'!$B174="","",'Annual Plan'!$B174)</f>
        <v/>
      </c>
      <c r="S174" s="15" t="str">
        <f>IF('Annual Plan'!$C174="","",'Annual Plan'!$C174)</f>
        <v/>
      </c>
      <c r="T174" s="16"/>
      <c r="V174" s="17"/>
      <c r="W174" s="17"/>
      <c r="X174" s="18"/>
    </row>
    <row r="175" spans="1:24" s="11" customFormat="1" ht="15" customHeight="1" x14ac:dyDescent="0.25">
      <c r="A175" s="26"/>
      <c r="B175" s="20"/>
      <c r="C175" s="20"/>
      <c r="D175" s="21"/>
      <c r="E175" s="21"/>
      <c r="F175" s="97"/>
      <c r="G175" s="22"/>
      <c r="H175" s="22"/>
      <c r="I175" s="22"/>
      <c r="J175" s="22"/>
      <c r="K175" s="22"/>
      <c r="L175" s="23" t="str">
        <f t="shared" si="4"/>
        <v/>
      </c>
      <c r="M175" s="21"/>
      <c r="N175" s="22"/>
      <c r="O175" s="22"/>
      <c r="P175" s="21"/>
      <c r="Q175" s="15" t="str">
        <f>IF('Annual Plan'!$A175="","",'Annual Plan'!$A175)</f>
        <v/>
      </c>
      <c r="R175" s="15" t="str">
        <f>IF('Annual Plan'!$B175="","",'Annual Plan'!$B175)</f>
        <v/>
      </c>
      <c r="S175" s="15" t="str">
        <f>IF('Annual Plan'!$C175="","",'Annual Plan'!$C175)</f>
        <v/>
      </c>
      <c r="T175" s="16"/>
      <c r="V175" s="17"/>
      <c r="W175" s="17"/>
      <c r="X175" s="18"/>
    </row>
    <row r="176" spans="1:24" s="11" customFormat="1" ht="13.2" x14ac:dyDescent="0.25">
      <c r="A176" s="212" t="s">
        <v>28</v>
      </c>
      <c r="B176" s="212"/>
      <c r="C176" s="31">
        <f>SUMPRODUCT(--ISTEXT(C147:C175))</f>
        <v>0</v>
      </c>
      <c r="M176" s="32" t="s">
        <v>69</v>
      </c>
      <c r="N176" s="31">
        <f>SUM(N147:N175)</f>
        <v>0</v>
      </c>
      <c r="O176" s="31">
        <f>SUM(O147:O175)</f>
        <v>0</v>
      </c>
      <c r="P176" s="16"/>
      <c r="Q176" s="15"/>
      <c r="R176" s="15"/>
      <c r="S176" s="15"/>
      <c r="T176" s="16"/>
      <c r="V176" s="17"/>
      <c r="W176" s="17"/>
      <c r="X176" s="18"/>
    </row>
    <row r="177" spans="1:24" s="11" customFormat="1" ht="13.2" x14ac:dyDescent="0.25">
      <c r="P177" s="16"/>
      <c r="Q177" s="15"/>
      <c r="R177" s="15"/>
      <c r="S177" s="15"/>
      <c r="T177" s="16"/>
      <c r="V177" s="17"/>
      <c r="W177" s="17"/>
      <c r="X177" s="18"/>
    </row>
    <row r="178" spans="1:24" s="11" customFormat="1" ht="32.25" customHeight="1" x14ac:dyDescent="0.25">
      <c r="A178" s="213" t="s">
        <v>91</v>
      </c>
      <c r="B178" s="213"/>
      <c r="C178" s="213"/>
      <c r="D178" s="208"/>
      <c r="E178" s="208"/>
      <c r="F178" s="208"/>
      <c r="G178" s="208"/>
      <c r="H178" s="208"/>
      <c r="I178" s="208"/>
      <c r="J178" s="208"/>
      <c r="K178" s="208"/>
      <c r="L178" s="208"/>
      <c r="M178" s="208"/>
      <c r="N178" s="208"/>
      <c r="O178" s="208"/>
      <c r="P178" s="208"/>
      <c r="Q178" s="15"/>
      <c r="R178" s="15"/>
      <c r="S178" s="15"/>
      <c r="T178" s="16" t="str">
        <f>TRIM(A178)</f>
        <v>Name of Department/ Directorate:</v>
      </c>
      <c r="U178" s="11" t="str">
        <f>TRIM(D178)</f>
        <v/>
      </c>
      <c r="V178" s="17"/>
      <c r="W178" s="17"/>
      <c r="X178" s="18"/>
    </row>
    <row r="179" spans="1:24" s="11" customFormat="1" ht="27.75" customHeight="1" x14ac:dyDescent="0.25">
      <c r="A179" s="202" t="s">
        <v>1</v>
      </c>
      <c r="B179" s="202" t="s">
        <v>9</v>
      </c>
      <c r="C179" s="202" t="s">
        <v>2</v>
      </c>
      <c r="D179" s="202" t="s">
        <v>10</v>
      </c>
      <c r="E179" s="203" t="s">
        <v>11</v>
      </c>
      <c r="F179" s="204" t="s">
        <v>12</v>
      </c>
      <c r="G179" s="204" t="s">
        <v>3</v>
      </c>
      <c r="H179" s="202" t="s">
        <v>13</v>
      </c>
      <c r="I179" s="202"/>
      <c r="J179" s="202"/>
      <c r="K179" s="202"/>
      <c r="L179" s="204" t="s">
        <v>4</v>
      </c>
      <c r="M179" s="214" t="s">
        <v>14</v>
      </c>
      <c r="N179" s="200" t="s">
        <v>15</v>
      </c>
      <c r="O179" s="200" t="s">
        <v>68</v>
      </c>
      <c r="P179" s="200" t="s">
        <v>16</v>
      </c>
      <c r="Q179" s="15"/>
      <c r="R179" s="15"/>
      <c r="S179" s="15"/>
      <c r="T179" s="16"/>
      <c r="V179" s="17"/>
      <c r="W179" s="17"/>
      <c r="X179" s="18"/>
    </row>
    <row r="180" spans="1:24" s="11" customFormat="1" ht="36" customHeight="1" x14ac:dyDescent="0.25">
      <c r="A180" s="202"/>
      <c r="B180" s="202"/>
      <c r="C180" s="202"/>
      <c r="D180" s="202"/>
      <c r="E180" s="203"/>
      <c r="F180" s="204"/>
      <c r="G180" s="204"/>
      <c r="H180" s="110" t="s">
        <v>5</v>
      </c>
      <c r="I180" s="110" t="s">
        <v>6</v>
      </c>
      <c r="J180" s="110" t="s">
        <v>7</v>
      </c>
      <c r="K180" s="110" t="s">
        <v>8</v>
      </c>
      <c r="L180" s="204"/>
      <c r="M180" s="214"/>
      <c r="N180" s="200"/>
      <c r="O180" s="200"/>
      <c r="P180" s="200"/>
      <c r="Q180" s="15"/>
      <c r="R180" s="15"/>
      <c r="S180" s="15"/>
      <c r="T180" s="16"/>
      <c r="V180" s="17"/>
      <c r="W180" s="17"/>
      <c r="X180" s="18"/>
    </row>
    <row r="181" spans="1:24" s="11" customFormat="1" ht="15" customHeight="1" x14ac:dyDescent="0.25">
      <c r="A181" s="26"/>
      <c r="B181" s="20"/>
      <c r="C181" s="20"/>
      <c r="D181" s="21"/>
      <c r="E181" s="21"/>
      <c r="F181" s="97"/>
      <c r="G181" s="22"/>
      <c r="H181" s="22"/>
      <c r="I181" s="22"/>
      <c r="J181" s="103"/>
      <c r="K181" s="103"/>
      <c r="L181" s="23" t="str">
        <f>IF(OR(SUM(H181:K181)=0,CONCATENATE(H181,I181,J181,K181)=""),"",
        IF(F181="Absolute",SUM(H181:K181),
             IF(OR(F181="Incremental",F181="Absolute[+]"),MAX(H181:K181),
                  IF(F181="Decremental",MIN(H181:K181),
                         IF(F181="Absolute[-](avg.)",AVERAGE(H181:K181),
                              IF(F181="Absolute[-](cum.)",SUM(H181:K181),"")
                              )
                       )
                  )
           )
     )</f>
        <v/>
      </c>
      <c r="M181" s="21"/>
      <c r="N181" s="22"/>
      <c r="O181" s="22"/>
      <c r="P181" s="21"/>
      <c r="Q181" s="15" t="str">
        <f>IF('Annual Plan'!$A181="","",'Annual Plan'!$A181)</f>
        <v/>
      </c>
      <c r="R181" s="15" t="str">
        <f>IF('Annual Plan'!$B181="","",'Annual Plan'!$B181)</f>
        <v/>
      </c>
      <c r="S181" s="15" t="str">
        <f>IF('Annual Plan'!$C181="","",'Annual Plan'!$C181)</f>
        <v/>
      </c>
      <c r="T181" s="16"/>
      <c r="V181" s="17"/>
      <c r="W181" s="17"/>
      <c r="X181" s="18"/>
    </row>
    <row r="182" spans="1:24" s="11" customFormat="1" ht="15" customHeight="1" x14ac:dyDescent="0.25">
      <c r="A182" s="26"/>
      <c r="B182" s="20"/>
      <c r="C182" s="20"/>
      <c r="D182" s="21"/>
      <c r="E182" s="21"/>
      <c r="F182" s="97"/>
      <c r="G182" s="22"/>
      <c r="H182" s="22"/>
      <c r="I182" s="22"/>
      <c r="J182" s="22"/>
      <c r="K182" s="22"/>
      <c r="L182" s="23" t="str">
        <f t="shared" ref="L182:L209" si="5">IF(OR(SUM(H182:K182)=0,CONCATENATE(H182,I182,J182,K182)=""),"",
        IF(F182="Absolute",SUM(H182:K182),
             IF(OR(F182="Incremental",F182="Absolute[+]"),MAX(H182:K182),
                  IF(F182="Decremental",MIN(H182:K182),
                         IF(F182="Absolute[-](avg.)",AVERAGE(H182:K182),
                              IF(F182="Absolute[-](cum.)",SUM(H182:K182),"")
                              )
                       )
                  )
           )
     )</f>
        <v/>
      </c>
      <c r="M182" s="21"/>
      <c r="N182" s="22"/>
      <c r="O182" s="22"/>
      <c r="P182" s="21"/>
      <c r="Q182" s="15" t="str">
        <f>IF('Annual Plan'!$A182="","",'Annual Plan'!$A182)</f>
        <v/>
      </c>
      <c r="R182" s="15" t="str">
        <f>IF('Annual Plan'!$B182="","",'Annual Plan'!$B182)</f>
        <v/>
      </c>
      <c r="S182" s="15" t="str">
        <f>IF('Annual Plan'!$C182="","",'Annual Plan'!$C182)</f>
        <v/>
      </c>
      <c r="T182" s="16"/>
      <c r="V182" s="17"/>
      <c r="W182" s="17"/>
      <c r="X182" s="18"/>
    </row>
    <row r="183" spans="1:24" s="11" customFormat="1" ht="15" customHeight="1" x14ac:dyDescent="0.25">
      <c r="A183" s="26"/>
      <c r="B183" s="20"/>
      <c r="C183" s="20"/>
      <c r="D183" s="21"/>
      <c r="E183" s="21"/>
      <c r="F183" s="97"/>
      <c r="G183" s="22"/>
      <c r="H183" s="22"/>
      <c r="I183" s="22"/>
      <c r="J183" s="22"/>
      <c r="K183" s="22"/>
      <c r="L183" s="23" t="str">
        <f t="shared" si="5"/>
        <v/>
      </c>
      <c r="M183" s="21"/>
      <c r="N183" s="22"/>
      <c r="O183" s="22"/>
      <c r="P183" s="21"/>
      <c r="Q183" s="15" t="str">
        <f>IF('Annual Plan'!$A183="","",'Annual Plan'!$A183)</f>
        <v/>
      </c>
      <c r="R183" s="15" t="str">
        <f>IF('Annual Plan'!$B183="","",'Annual Plan'!$B183)</f>
        <v/>
      </c>
      <c r="S183" s="15" t="str">
        <f>IF('Annual Plan'!$C183="","",'Annual Plan'!$C183)</f>
        <v/>
      </c>
      <c r="T183" s="16"/>
      <c r="V183" s="17"/>
      <c r="W183" s="17"/>
      <c r="X183" s="18"/>
    </row>
    <row r="184" spans="1:24" s="11" customFormat="1" ht="15" customHeight="1" x14ac:dyDescent="0.25">
      <c r="A184" s="26"/>
      <c r="B184" s="20"/>
      <c r="C184" s="20"/>
      <c r="D184" s="21"/>
      <c r="E184" s="21"/>
      <c r="F184" s="97"/>
      <c r="G184" s="22"/>
      <c r="H184" s="22"/>
      <c r="I184" s="22"/>
      <c r="J184" s="22"/>
      <c r="K184" s="22"/>
      <c r="L184" s="23" t="str">
        <f t="shared" si="5"/>
        <v/>
      </c>
      <c r="M184" s="21"/>
      <c r="N184" s="22"/>
      <c r="O184" s="22"/>
      <c r="P184" s="21"/>
      <c r="Q184" s="15" t="str">
        <f>IF('Annual Plan'!$A184="","",'Annual Plan'!$A184)</f>
        <v/>
      </c>
      <c r="R184" s="15" t="str">
        <f>IF('Annual Plan'!$B184="","",'Annual Plan'!$B184)</f>
        <v/>
      </c>
      <c r="S184" s="15" t="str">
        <f>IF('Annual Plan'!$C184="","",'Annual Plan'!$C184)</f>
        <v/>
      </c>
      <c r="T184" s="16"/>
      <c r="V184" s="17"/>
      <c r="W184" s="17"/>
      <c r="X184" s="18"/>
    </row>
    <row r="185" spans="1:24" s="11" customFormat="1" ht="15" customHeight="1" x14ac:dyDescent="0.25">
      <c r="A185" s="26"/>
      <c r="B185" s="20"/>
      <c r="C185" s="20"/>
      <c r="D185" s="21"/>
      <c r="E185" s="21"/>
      <c r="F185" s="97"/>
      <c r="G185" s="22"/>
      <c r="H185" s="22"/>
      <c r="I185" s="22"/>
      <c r="J185" s="22"/>
      <c r="K185" s="22"/>
      <c r="L185" s="23" t="str">
        <f t="shared" si="5"/>
        <v/>
      </c>
      <c r="M185" s="21"/>
      <c r="N185" s="22"/>
      <c r="O185" s="22"/>
      <c r="P185" s="21"/>
      <c r="Q185" s="15" t="str">
        <f>IF('Annual Plan'!$A185="","",'Annual Plan'!$A185)</f>
        <v/>
      </c>
      <c r="R185" s="15" t="str">
        <f>IF('Annual Plan'!$B185="","",'Annual Plan'!$B185)</f>
        <v/>
      </c>
      <c r="S185" s="15" t="str">
        <f>IF('Annual Plan'!$C185="","",'Annual Plan'!$C185)</f>
        <v/>
      </c>
      <c r="T185" s="16"/>
      <c r="V185" s="17"/>
      <c r="W185" s="17"/>
      <c r="X185" s="18"/>
    </row>
    <row r="186" spans="1:24" s="11" customFormat="1" ht="15" customHeight="1" x14ac:dyDescent="0.25">
      <c r="A186" s="26"/>
      <c r="B186" s="20"/>
      <c r="C186" s="20"/>
      <c r="D186" s="21"/>
      <c r="E186" s="21"/>
      <c r="F186" s="97"/>
      <c r="G186" s="22"/>
      <c r="H186" s="22"/>
      <c r="I186" s="22"/>
      <c r="J186" s="22"/>
      <c r="K186" s="22"/>
      <c r="L186" s="23" t="str">
        <f t="shared" si="5"/>
        <v/>
      </c>
      <c r="M186" s="21"/>
      <c r="N186" s="22"/>
      <c r="O186" s="22"/>
      <c r="P186" s="21"/>
      <c r="Q186" s="15" t="str">
        <f>IF('Annual Plan'!$A186="","",'Annual Plan'!$A186)</f>
        <v/>
      </c>
      <c r="R186" s="15" t="str">
        <f>IF('Annual Plan'!$B186="","",'Annual Plan'!$B186)</f>
        <v/>
      </c>
      <c r="S186" s="15" t="str">
        <f>IF('Annual Plan'!$C186="","",'Annual Plan'!$C186)</f>
        <v/>
      </c>
      <c r="T186" s="16"/>
      <c r="V186" s="17"/>
      <c r="W186" s="17"/>
      <c r="X186" s="18"/>
    </row>
    <row r="187" spans="1:24" s="11" customFormat="1" ht="15" customHeight="1" x14ac:dyDescent="0.25">
      <c r="A187" s="26"/>
      <c r="B187" s="20"/>
      <c r="C187" s="20"/>
      <c r="D187" s="21"/>
      <c r="E187" s="21"/>
      <c r="F187" s="97"/>
      <c r="G187" s="22"/>
      <c r="H187" s="22"/>
      <c r="I187" s="22"/>
      <c r="J187" s="22"/>
      <c r="K187" s="22"/>
      <c r="L187" s="23" t="str">
        <f t="shared" si="5"/>
        <v/>
      </c>
      <c r="M187" s="21"/>
      <c r="N187" s="22"/>
      <c r="O187" s="22"/>
      <c r="P187" s="21"/>
      <c r="Q187" s="15" t="str">
        <f>IF('Annual Plan'!$A187="","",'Annual Plan'!$A187)</f>
        <v/>
      </c>
      <c r="R187" s="15" t="str">
        <f>IF('Annual Plan'!$B187="","",'Annual Plan'!$B187)</f>
        <v/>
      </c>
      <c r="S187" s="15" t="str">
        <f>IF('Annual Plan'!$C187="","",'Annual Plan'!$C187)</f>
        <v/>
      </c>
      <c r="T187" s="16"/>
      <c r="V187" s="17"/>
      <c r="W187" s="17"/>
      <c r="X187" s="18"/>
    </row>
    <row r="188" spans="1:24" s="11" customFormat="1" ht="15" customHeight="1" x14ac:dyDescent="0.25">
      <c r="A188" s="26"/>
      <c r="B188" s="20"/>
      <c r="C188" s="20"/>
      <c r="D188" s="21"/>
      <c r="E188" s="21"/>
      <c r="F188" s="97"/>
      <c r="G188" s="22"/>
      <c r="H188" s="22"/>
      <c r="I188" s="22"/>
      <c r="J188" s="22"/>
      <c r="K188" s="22"/>
      <c r="L188" s="23" t="str">
        <f t="shared" si="5"/>
        <v/>
      </c>
      <c r="M188" s="21"/>
      <c r="N188" s="22"/>
      <c r="O188" s="22"/>
      <c r="P188" s="21"/>
      <c r="Q188" s="15" t="str">
        <f>IF('Annual Plan'!$A188="","",'Annual Plan'!$A188)</f>
        <v/>
      </c>
      <c r="R188" s="15" t="str">
        <f>IF('Annual Plan'!$B188="","",'Annual Plan'!$B188)</f>
        <v/>
      </c>
      <c r="S188" s="15" t="str">
        <f>IF('Annual Plan'!$C188="","",'Annual Plan'!$C188)</f>
        <v/>
      </c>
      <c r="T188" s="16"/>
      <c r="V188" s="17"/>
      <c r="W188" s="17"/>
      <c r="X188" s="18"/>
    </row>
    <row r="189" spans="1:24" s="11" customFormat="1" ht="15" customHeight="1" x14ac:dyDescent="0.25">
      <c r="A189" s="26"/>
      <c r="B189" s="20"/>
      <c r="C189" s="20"/>
      <c r="D189" s="21"/>
      <c r="E189" s="21"/>
      <c r="F189" s="97"/>
      <c r="G189" s="22"/>
      <c r="H189" s="22"/>
      <c r="I189" s="22"/>
      <c r="J189" s="22"/>
      <c r="K189" s="22"/>
      <c r="L189" s="23" t="str">
        <f t="shared" si="5"/>
        <v/>
      </c>
      <c r="M189" s="21"/>
      <c r="N189" s="22"/>
      <c r="O189" s="22"/>
      <c r="P189" s="21"/>
      <c r="Q189" s="15" t="str">
        <f>IF('Annual Plan'!$A189="","",'Annual Plan'!$A189)</f>
        <v/>
      </c>
      <c r="R189" s="15" t="str">
        <f>IF('Annual Plan'!$B189="","",'Annual Plan'!$B189)</f>
        <v/>
      </c>
      <c r="S189" s="15" t="str">
        <f>IF('Annual Plan'!$C189="","",'Annual Plan'!$C189)</f>
        <v/>
      </c>
      <c r="T189" s="16"/>
      <c r="V189" s="17"/>
      <c r="W189" s="17"/>
      <c r="X189" s="18"/>
    </row>
    <row r="190" spans="1:24" s="11" customFormat="1" ht="15" customHeight="1" x14ac:dyDescent="0.25">
      <c r="A190" s="26"/>
      <c r="B190" s="20"/>
      <c r="C190" s="20"/>
      <c r="D190" s="21"/>
      <c r="E190" s="21"/>
      <c r="F190" s="97"/>
      <c r="G190" s="22"/>
      <c r="H190" s="22"/>
      <c r="I190" s="22"/>
      <c r="J190" s="22"/>
      <c r="K190" s="22"/>
      <c r="L190" s="23" t="str">
        <f t="shared" si="5"/>
        <v/>
      </c>
      <c r="M190" s="21"/>
      <c r="N190" s="22"/>
      <c r="O190" s="22"/>
      <c r="P190" s="21"/>
      <c r="Q190" s="15" t="str">
        <f>IF('Annual Plan'!$A190="","",'Annual Plan'!$A190)</f>
        <v/>
      </c>
      <c r="R190" s="15" t="str">
        <f>IF('Annual Plan'!$B190="","",'Annual Plan'!$B190)</f>
        <v/>
      </c>
      <c r="S190" s="15" t="str">
        <f>IF('Annual Plan'!$C190="","",'Annual Plan'!$C190)</f>
        <v/>
      </c>
      <c r="T190" s="16"/>
      <c r="V190" s="17"/>
      <c r="W190" s="17"/>
      <c r="X190" s="18"/>
    </row>
    <row r="191" spans="1:24" s="11" customFormat="1" ht="15" customHeight="1" x14ac:dyDescent="0.25">
      <c r="A191" s="26"/>
      <c r="B191" s="20"/>
      <c r="C191" s="20"/>
      <c r="D191" s="21"/>
      <c r="E191" s="21"/>
      <c r="F191" s="97"/>
      <c r="G191" s="22"/>
      <c r="H191" s="22"/>
      <c r="I191" s="22"/>
      <c r="J191" s="22"/>
      <c r="K191" s="22"/>
      <c r="L191" s="23" t="str">
        <f t="shared" si="5"/>
        <v/>
      </c>
      <c r="M191" s="21"/>
      <c r="N191" s="22"/>
      <c r="O191" s="22"/>
      <c r="P191" s="21"/>
      <c r="Q191" s="15" t="str">
        <f>IF('Annual Plan'!$A191="","",'Annual Plan'!$A191)</f>
        <v/>
      </c>
      <c r="R191" s="15" t="str">
        <f>IF('Annual Plan'!$B191="","",'Annual Plan'!$B191)</f>
        <v/>
      </c>
      <c r="S191" s="15" t="str">
        <f>IF('Annual Plan'!$C191="","",'Annual Plan'!$C191)</f>
        <v/>
      </c>
      <c r="T191" s="16"/>
      <c r="V191" s="17"/>
      <c r="W191" s="17"/>
      <c r="X191" s="18"/>
    </row>
    <row r="192" spans="1:24" s="11" customFormat="1" ht="15" customHeight="1" x14ac:dyDescent="0.25">
      <c r="A192" s="26"/>
      <c r="B192" s="20"/>
      <c r="C192" s="20"/>
      <c r="D192" s="21"/>
      <c r="E192" s="21"/>
      <c r="F192" s="97"/>
      <c r="G192" s="22"/>
      <c r="H192" s="22"/>
      <c r="I192" s="22"/>
      <c r="J192" s="22"/>
      <c r="K192" s="22"/>
      <c r="L192" s="23" t="str">
        <f t="shared" si="5"/>
        <v/>
      </c>
      <c r="M192" s="21"/>
      <c r="N192" s="22"/>
      <c r="O192" s="22"/>
      <c r="P192" s="21"/>
      <c r="Q192" s="15" t="str">
        <f>IF('Annual Plan'!$A192="","",'Annual Plan'!$A192)</f>
        <v/>
      </c>
      <c r="R192" s="15" t="str">
        <f>IF('Annual Plan'!$B192="","",'Annual Plan'!$B192)</f>
        <v/>
      </c>
      <c r="S192" s="15" t="str">
        <f>IF('Annual Plan'!$C192="","",'Annual Plan'!$C192)</f>
        <v/>
      </c>
      <c r="T192" s="16"/>
      <c r="V192" s="17"/>
      <c r="W192" s="17"/>
      <c r="X192" s="18"/>
    </row>
    <row r="193" spans="1:24" s="11" customFormat="1" ht="15" customHeight="1" x14ac:dyDescent="0.25">
      <c r="A193" s="26"/>
      <c r="B193" s="20"/>
      <c r="C193" s="20"/>
      <c r="D193" s="21"/>
      <c r="E193" s="21"/>
      <c r="F193" s="97"/>
      <c r="G193" s="22"/>
      <c r="H193" s="22"/>
      <c r="I193" s="22"/>
      <c r="J193" s="22"/>
      <c r="K193" s="22"/>
      <c r="L193" s="23" t="str">
        <f t="shared" si="5"/>
        <v/>
      </c>
      <c r="M193" s="21"/>
      <c r="N193" s="22"/>
      <c r="O193" s="22"/>
      <c r="P193" s="21"/>
      <c r="Q193" s="15" t="str">
        <f>IF('Annual Plan'!$A193="","",'Annual Plan'!$A193)</f>
        <v/>
      </c>
      <c r="R193" s="15" t="str">
        <f>IF('Annual Plan'!$B193="","",'Annual Plan'!$B193)</f>
        <v/>
      </c>
      <c r="S193" s="15" t="str">
        <f>IF('Annual Plan'!$C193="","",'Annual Plan'!$C193)</f>
        <v/>
      </c>
      <c r="T193" s="16"/>
      <c r="V193" s="17"/>
      <c r="W193" s="17"/>
      <c r="X193" s="18"/>
    </row>
    <row r="194" spans="1:24" s="11" customFormat="1" ht="15" customHeight="1" x14ac:dyDescent="0.25">
      <c r="A194" s="26"/>
      <c r="B194" s="20"/>
      <c r="C194" s="20"/>
      <c r="D194" s="21"/>
      <c r="E194" s="21"/>
      <c r="F194" s="97"/>
      <c r="G194" s="22"/>
      <c r="H194" s="22"/>
      <c r="I194" s="22"/>
      <c r="J194" s="22"/>
      <c r="K194" s="22"/>
      <c r="L194" s="23" t="str">
        <f t="shared" si="5"/>
        <v/>
      </c>
      <c r="M194" s="21"/>
      <c r="N194" s="22"/>
      <c r="O194" s="22"/>
      <c r="P194" s="21"/>
      <c r="Q194" s="15" t="str">
        <f>IF('Annual Plan'!$A194="","",'Annual Plan'!$A194)</f>
        <v/>
      </c>
      <c r="R194" s="15" t="str">
        <f>IF('Annual Plan'!$B194="","",'Annual Plan'!$B194)</f>
        <v/>
      </c>
      <c r="S194" s="15" t="str">
        <f>IF('Annual Plan'!$C194="","",'Annual Plan'!$C194)</f>
        <v/>
      </c>
      <c r="T194" s="16"/>
      <c r="V194" s="17"/>
      <c r="W194" s="17"/>
      <c r="X194" s="18"/>
    </row>
    <row r="195" spans="1:24" s="11" customFormat="1" ht="15" customHeight="1" x14ac:dyDescent="0.25">
      <c r="A195" s="26"/>
      <c r="B195" s="20"/>
      <c r="C195" s="20"/>
      <c r="D195" s="21"/>
      <c r="E195" s="21"/>
      <c r="F195" s="97"/>
      <c r="G195" s="22"/>
      <c r="H195" s="22"/>
      <c r="I195" s="22"/>
      <c r="J195" s="22"/>
      <c r="K195" s="22"/>
      <c r="L195" s="23" t="str">
        <f t="shared" si="5"/>
        <v/>
      </c>
      <c r="M195" s="21"/>
      <c r="N195" s="22"/>
      <c r="O195" s="22"/>
      <c r="P195" s="21"/>
      <c r="Q195" s="15" t="str">
        <f>IF('Annual Plan'!$A195="","",'Annual Plan'!$A195)</f>
        <v/>
      </c>
      <c r="R195" s="15" t="str">
        <f>IF('Annual Plan'!$B195="","",'Annual Plan'!$B195)</f>
        <v/>
      </c>
      <c r="S195" s="15" t="str">
        <f>IF('Annual Plan'!$C195="","",'Annual Plan'!$C195)</f>
        <v/>
      </c>
      <c r="T195" s="16"/>
      <c r="V195" s="17"/>
      <c r="W195" s="17"/>
      <c r="X195" s="18"/>
    </row>
    <row r="196" spans="1:24" s="11" customFormat="1" ht="15" customHeight="1" x14ac:dyDescent="0.25">
      <c r="A196" s="26"/>
      <c r="B196" s="20"/>
      <c r="C196" s="20"/>
      <c r="D196" s="21"/>
      <c r="E196" s="21"/>
      <c r="F196" s="97"/>
      <c r="G196" s="22"/>
      <c r="H196" s="22"/>
      <c r="I196" s="22"/>
      <c r="J196" s="22"/>
      <c r="K196" s="22"/>
      <c r="L196" s="23" t="str">
        <f t="shared" si="5"/>
        <v/>
      </c>
      <c r="M196" s="21"/>
      <c r="N196" s="22"/>
      <c r="O196" s="22"/>
      <c r="P196" s="21"/>
      <c r="Q196" s="15" t="str">
        <f>IF('Annual Plan'!$A196="","",'Annual Plan'!$A196)</f>
        <v/>
      </c>
      <c r="R196" s="15" t="str">
        <f>IF('Annual Plan'!$B196="","",'Annual Plan'!$B196)</f>
        <v/>
      </c>
      <c r="S196" s="15" t="str">
        <f>IF('Annual Plan'!$C196="","",'Annual Plan'!$C196)</f>
        <v/>
      </c>
      <c r="T196" s="16"/>
      <c r="V196" s="17"/>
      <c r="W196" s="17"/>
      <c r="X196" s="18"/>
    </row>
    <row r="197" spans="1:24" s="11" customFormat="1" ht="15" customHeight="1" x14ac:dyDescent="0.25">
      <c r="A197" s="26"/>
      <c r="B197" s="20"/>
      <c r="C197" s="20"/>
      <c r="D197" s="21"/>
      <c r="E197" s="21"/>
      <c r="F197" s="97"/>
      <c r="G197" s="22"/>
      <c r="H197" s="22"/>
      <c r="I197" s="22"/>
      <c r="J197" s="22"/>
      <c r="K197" s="22"/>
      <c r="L197" s="23" t="str">
        <f t="shared" si="5"/>
        <v/>
      </c>
      <c r="M197" s="21"/>
      <c r="N197" s="22"/>
      <c r="O197" s="22"/>
      <c r="P197" s="21"/>
      <c r="Q197" s="15" t="str">
        <f>IF('Annual Plan'!$A197="","",'Annual Plan'!$A197)</f>
        <v/>
      </c>
      <c r="R197" s="15" t="str">
        <f>IF('Annual Plan'!$B197="","",'Annual Plan'!$B197)</f>
        <v/>
      </c>
      <c r="S197" s="15" t="str">
        <f>IF('Annual Plan'!$C197="","",'Annual Plan'!$C197)</f>
        <v/>
      </c>
      <c r="T197" s="16"/>
      <c r="V197" s="17"/>
      <c r="W197" s="17"/>
      <c r="X197" s="18"/>
    </row>
    <row r="198" spans="1:24" s="11" customFormat="1" ht="15" customHeight="1" x14ac:dyDescent="0.25">
      <c r="A198" s="26"/>
      <c r="B198" s="20"/>
      <c r="C198" s="20"/>
      <c r="D198" s="21"/>
      <c r="E198" s="21"/>
      <c r="F198" s="97"/>
      <c r="G198" s="22"/>
      <c r="H198" s="22"/>
      <c r="I198" s="22"/>
      <c r="J198" s="22"/>
      <c r="K198" s="22"/>
      <c r="L198" s="23" t="str">
        <f t="shared" si="5"/>
        <v/>
      </c>
      <c r="M198" s="21"/>
      <c r="N198" s="22"/>
      <c r="O198" s="22"/>
      <c r="P198" s="21"/>
      <c r="Q198" s="15" t="str">
        <f>IF('Annual Plan'!$A198="","",'Annual Plan'!$A198)</f>
        <v/>
      </c>
      <c r="R198" s="15" t="str">
        <f>IF('Annual Plan'!$B198="","",'Annual Plan'!$B198)</f>
        <v/>
      </c>
      <c r="S198" s="15" t="str">
        <f>IF('Annual Plan'!$C198="","",'Annual Plan'!$C198)</f>
        <v/>
      </c>
      <c r="T198" s="16"/>
      <c r="V198" s="17"/>
      <c r="W198" s="17"/>
      <c r="X198" s="18"/>
    </row>
    <row r="199" spans="1:24" s="11" customFormat="1" ht="15" customHeight="1" x14ac:dyDescent="0.25">
      <c r="A199" s="26"/>
      <c r="B199" s="20"/>
      <c r="C199" s="20"/>
      <c r="D199" s="21"/>
      <c r="E199" s="21"/>
      <c r="F199" s="97"/>
      <c r="G199" s="22"/>
      <c r="H199" s="22"/>
      <c r="I199" s="22"/>
      <c r="J199" s="22"/>
      <c r="K199" s="22"/>
      <c r="L199" s="23" t="str">
        <f t="shared" si="5"/>
        <v/>
      </c>
      <c r="M199" s="21"/>
      <c r="N199" s="22"/>
      <c r="O199" s="22"/>
      <c r="P199" s="21"/>
      <c r="Q199" s="15" t="str">
        <f>IF('Annual Plan'!$A199="","",'Annual Plan'!$A199)</f>
        <v/>
      </c>
      <c r="R199" s="15" t="str">
        <f>IF('Annual Plan'!$B199="","",'Annual Plan'!$B199)</f>
        <v/>
      </c>
      <c r="S199" s="15" t="str">
        <f>IF('Annual Plan'!$C199="","",'Annual Plan'!$C199)</f>
        <v/>
      </c>
      <c r="T199" s="16"/>
      <c r="V199" s="17"/>
      <c r="W199" s="17"/>
      <c r="X199" s="18"/>
    </row>
    <row r="200" spans="1:24" s="11" customFormat="1" ht="15" customHeight="1" x14ac:dyDescent="0.25">
      <c r="A200" s="26"/>
      <c r="B200" s="20"/>
      <c r="C200" s="20"/>
      <c r="D200" s="21"/>
      <c r="E200" s="21"/>
      <c r="F200" s="97"/>
      <c r="G200" s="22"/>
      <c r="H200" s="22"/>
      <c r="I200" s="22"/>
      <c r="J200" s="22"/>
      <c r="K200" s="22"/>
      <c r="L200" s="23" t="str">
        <f t="shared" si="5"/>
        <v/>
      </c>
      <c r="M200" s="21"/>
      <c r="N200" s="22"/>
      <c r="O200" s="22"/>
      <c r="P200" s="21"/>
      <c r="Q200" s="15" t="str">
        <f>IF('Annual Plan'!$A200="","",'Annual Plan'!$A200)</f>
        <v/>
      </c>
      <c r="R200" s="15" t="str">
        <f>IF('Annual Plan'!$B200="","",'Annual Plan'!$B200)</f>
        <v/>
      </c>
      <c r="S200" s="15" t="str">
        <f>IF('Annual Plan'!$C200="","",'Annual Plan'!$C200)</f>
        <v/>
      </c>
      <c r="T200" s="16"/>
      <c r="V200" s="17"/>
      <c r="W200" s="17"/>
      <c r="X200" s="18"/>
    </row>
    <row r="201" spans="1:24" s="11" customFormat="1" ht="15" customHeight="1" x14ac:dyDescent="0.25">
      <c r="A201" s="26"/>
      <c r="B201" s="20"/>
      <c r="C201" s="20"/>
      <c r="D201" s="21"/>
      <c r="E201" s="21"/>
      <c r="F201" s="97"/>
      <c r="G201" s="22"/>
      <c r="H201" s="22"/>
      <c r="I201" s="22"/>
      <c r="J201" s="22"/>
      <c r="K201" s="22"/>
      <c r="L201" s="23" t="str">
        <f t="shared" si="5"/>
        <v/>
      </c>
      <c r="M201" s="21"/>
      <c r="N201" s="22"/>
      <c r="O201" s="22"/>
      <c r="P201" s="21"/>
      <c r="Q201" s="15" t="str">
        <f>IF('Annual Plan'!$A201="","",'Annual Plan'!$A201)</f>
        <v/>
      </c>
      <c r="R201" s="15" t="str">
        <f>IF('Annual Plan'!$B201="","",'Annual Plan'!$B201)</f>
        <v/>
      </c>
      <c r="S201" s="15" t="str">
        <f>IF('Annual Plan'!$C201="","",'Annual Plan'!$C201)</f>
        <v/>
      </c>
      <c r="T201" s="16"/>
      <c r="V201" s="17"/>
      <c r="W201" s="17"/>
      <c r="X201" s="18"/>
    </row>
    <row r="202" spans="1:24" s="11" customFormat="1" ht="15" customHeight="1" x14ac:dyDescent="0.25">
      <c r="A202" s="26"/>
      <c r="B202" s="20"/>
      <c r="C202" s="20"/>
      <c r="D202" s="21"/>
      <c r="E202" s="21"/>
      <c r="F202" s="97"/>
      <c r="G202" s="22"/>
      <c r="H202" s="22"/>
      <c r="I202" s="22"/>
      <c r="J202" s="22"/>
      <c r="K202" s="22"/>
      <c r="L202" s="23" t="str">
        <f t="shared" si="5"/>
        <v/>
      </c>
      <c r="M202" s="21"/>
      <c r="N202" s="22"/>
      <c r="O202" s="22"/>
      <c r="P202" s="21"/>
      <c r="Q202" s="15" t="str">
        <f>IF('Annual Plan'!$A202="","",'Annual Plan'!$A202)</f>
        <v/>
      </c>
      <c r="R202" s="15" t="str">
        <f>IF('Annual Plan'!$B202="","",'Annual Plan'!$B202)</f>
        <v/>
      </c>
      <c r="S202" s="15" t="str">
        <f>IF('Annual Plan'!$C202="","",'Annual Plan'!$C202)</f>
        <v/>
      </c>
      <c r="T202" s="16"/>
      <c r="V202" s="17"/>
      <c r="W202" s="17"/>
      <c r="X202" s="18"/>
    </row>
    <row r="203" spans="1:24" s="11" customFormat="1" ht="15" customHeight="1" x14ac:dyDescent="0.25">
      <c r="A203" s="26"/>
      <c r="B203" s="20"/>
      <c r="C203" s="20"/>
      <c r="D203" s="21"/>
      <c r="E203" s="21"/>
      <c r="F203" s="97"/>
      <c r="G203" s="22"/>
      <c r="H203" s="22"/>
      <c r="I203" s="22"/>
      <c r="J203" s="22"/>
      <c r="K203" s="22"/>
      <c r="L203" s="23" t="str">
        <f t="shared" si="5"/>
        <v/>
      </c>
      <c r="M203" s="21"/>
      <c r="N203" s="22"/>
      <c r="O203" s="22"/>
      <c r="P203" s="21"/>
      <c r="Q203" s="15" t="str">
        <f>IF('Annual Plan'!$A203="","",'Annual Plan'!$A203)</f>
        <v/>
      </c>
      <c r="R203" s="15" t="str">
        <f>IF('Annual Plan'!$B203="","",'Annual Plan'!$B203)</f>
        <v/>
      </c>
      <c r="S203" s="15" t="str">
        <f>IF('Annual Plan'!$C203="","",'Annual Plan'!$C203)</f>
        <v/>
      </c>
      <c r="T203" s="16"/>
      <c r="V203" s="17"/>
      <c r="W203" s="17"/>
      <c r="X203" s="18"/>
    </row>
    <row r="204" spans="1:24" s="11" customFormat="1" ht="15" customHeight="1" x14ac:dyDescent="0.25">
      <c r="A204" s="26"/>
      <c r="B204" s="20"/>
      <c r="C204" s="20"/>
      <c r="D204" s="21"/>
      <c r="E204" s="21"/>
      <c r="F204" s="97"/>
      <c r="G204" s="22"/>
      <c r="H204" s="22"/>
      <c r="I204" s="22"/>
      <c r="J204" s="22"/>
      <c r="K204" s="22"/>
      <c r="L204" s="23" t="str">
        <f t="shared" si="5"/>
        <v/>
      </c>
      <c r="M204" s="21"/>
      <c r="N204" s="22"/>
      <c r="O204" s="22"/>
      <c r="P204" s="21"/>
      <c r="Q204" s="15" t="str">
        <f>IF('Annual Plan'!$A204="","",'Annual Plan'!$A204)</f>
        <v/>
      </c>
      <c r="R204" s="15" t="str">
        <f>IF('Annual Plan'!$B204="","",'Annual Plan'!$B204)</f>
        <v/>
      </c>
      <c r="S204" s="15" t="str">
        <f>IF('Annual Plan'!$C204="","",'Annual Plan'!$C204)</f>
        <v/>
      </c>
      <c r="T204" s="16"/>
      <c r="V204" s="17"/>
      <c r="W204" s="17"/>
      <c r="X204" s="18"/>
    </row>
    <row r="205" spans="1:24" s="11" customFormat="1" ht="15" customHeight="1" x14ac:dyDescent="0.25">
      <c r="A205" s="26"/>
      <c r="B205" s="20"/>
      <c r="C205" s="20"/>
      <c r="D205" s="21"/>
      <c r="E205" s="21"/>
      <c r="F205" s="97"/>
      <c r="G205" s="22"/>
      <c r="H205" s="22"/>
      <c r="I205" s="22"/>
      <c r="J205" s="22"/>
      <c r="K205" s="22"/>
      <c r="L205" s="23" t="str">
        <f t="shared" si="5"/>
        <v/>
      </c>
      <c r="M205" s="21"/>
      <c r="N205" s="22"/>
      <c r="O205" s="22"/>
      <c r="P205" s="21"/>
      <c r="Q205" s="15" t="str">
        <f>IF('Annual Plan'!$A205="","",'Annual Plan'!$A205)</f>
        <v/>
      </c>
      <c r="R205" s="15" t="str">
        <f>IF('Annual Plan'!$B205="","",'Annual Plan'!$B205)</f>
        <v/>
      </c>
      <c r="S205" s="15" t="str">
        <f>IF('Annual Plan'!$C205="","",'Annual Plan'!$C205)</f>
        <v/>
      </c>
      <c r="T205" s="16"/>
      <c r="V205" s="17"/>
      <c r="W205" s="17"/>
      <c r="X205" s="18"/>
    </row>
    <row r="206" spans="1:24" s="11" customFormat="1" ht="15" customHeight="1" x14ac:dyDescent="0.25">
      <c r="A206" s="26"/>
      <c r="B206" s="20"/>
      <c r="C206" s="20"/>
      <c r="D206" s="21"/>
      <c r="E206" s="21"/>
      <c r="F206" s="97"/>
      <c r="G206" s="22"/>
      <c r="H206" s="22"/>
      <c r="I206" s="22"/>
      <c r="J206" s="22"/>
      <c r="K206" s="22"/>
      <c r="L206" s="23" t="str">
        <f t="shared" si="5"/>
        <v/>
      </c>
      <c r="M206" s="21"/>
      <c r="N206" s="22"/>
      <c r="O206" s="22"/>
      <c r="P206" s="21"/>
      <c r="Q206" s="15" t="str">
        <f>IF('Annual Plan'!$A206="","",'Annual Plan'!$A206)</f>
        <v/>
      </c>
      <c r="R206" s="15" t="str">
        <f>IF('Annual Plan'!$B206="","",'Annual Plan'!$B206)</f>
        <v/>
      </c>
      <c r="S206" s="15" t="str">
        <f>IF('Annual Plan'!$C206="","",'Annual Plan'!$C206)</f>
        <v/>
      </c>
      <c r="T206" s="16"/>
      <c r="V206" s="17"/>
      <c r="W206" s="17"/>
      <c r="X206" s="18"/>
    </row>
    <row r="207" spans="1:24" s="11" customFormat="1" ht="15" customHeight="1" x14ac:dyDescent="0.25">
      <c r="A207" s="26"/>
      <c r="B207" s="20"/>
      <c r="C207" s="20"/>
      <c r="D207" s="21"/>
      <c r="E207" s="21"/>
      <c r="F207" s="97"/>
      <c r="G207" s="22"/>
      <c r="H207" s="22"/>
      <c r="I207" s="22"/>
      <c r="J207" s="22"/>
      <c r="K207" s="22"/>
      <c r="L207" s="23" t="str">
        <f t="shared" si="5"/>
        <v/>
      </c>
      <c r="M207" s="21"/>
      <c r="N207" s="22"/>
      <c r="O207" s="22"/>
      <c r="P207" s="21"/>
      <c r="Q207" s="15" t="str">
        <f>IF('Annual Plan'!$A207="","",'Annual Plan'!$A207)</f>
        <v/>
      </c>
      <c r="R207" s="15" t="str">
        <f>IF('Annual Plan'!$B207="","",'Annual Plan'!$B207)</f>
        <v/>
      </c>
      <c r="S207" s="15" t="str">
        <f>IF('Annual Plan'!$C207="","",'Annual Plan'!$C207)</f>
        <v/>
      </c>
      <c r="T207" s="16"/>
      <c r="V207" s="17"/>
      <c r="W207" s="17"/>
      <c r="X207" s="18"/>
    </row>
    <row r="208" spans="1:24" s="11" customFormat="1" ht="15" customHeight="1" x14ac:dyDescent="0.25">
      <c r="A208" s="26"/>
      <c r="B208" s="20"/>
      <c r="C208" s="20"/>
      <c r="D208" s="21"/>
      <c r="E208" s="21"/>
      <c r="F208" s="97"/>
      <c r="G208" s="22"/>
      <c r="H208" s="22"/>
      <c r="I208" s="22"/>
      <c r="J208" s="22"/>
      <c r="K208" s="22"/>
      <c r="L208" s="23" t="str">
        <f t="shared" si="5"/>
        <v/>
      </c>
      <c r="M208" s="21"/>
      <c r="N208" s="22"/>
      <c r="O208" s="22"/>
      <c r="P208" s="21"/>
      <c r="Q208" s="15" t="str">
        <f>IF('Annual Plan'!$A208="","",'Annual Plan'!$A208)</f>
        <v/>
      </c>
      <c r="R208" s="15" t="str">
        <f>IF('Annual Plan'!$B208="","",'Annual Plan'!$B208)</f>
        <v/>
      </c>
      <c r="S208" s="15" t="str">
        <f>IF('Annual Plan'!$C208="","",'Annual Plan'!$C208)</f>
        <v/>
      </c>
      <c r="T208" s="16"/>
      <c r="V208" s="17"/>
      <c r="W208" s="17"/>
      <c r="X208" s="18"/>
    </row>
    <row r="209" spans="1:24" s="11" customFormat="1" ht="15" customHeight="1" x14ac:dyDescent="0.25">
      <c r="A209" s="26"/>
      <c r="B209" s="20"/>
      <c r="C209" s="20"/>
      <c r="D209" s="21"/>
      <c r="E209" s="21"/>
      <c r="F209" s="97"/>
      <c r="G209" s="22"/>
      <c r="H209" s="22"/>
      <c r="I209" s="22"/>
      <c r="J209" s="22"/>
      <c r="K209" s="22"/>
      <c r="L209" s="23" t="str">
        <f t="shared" si="5"/>
        <v/>
      </c>
      <c r="M209" s="21"/>
      <c r="N209" s="22"/>
      <c r="O209" s="22"/>
      <c r="P209" s="21"/>
      <c r="Q209" s="15" t="str">
        <f>IF('Annual Plan'!$A209="","",'Annual Plan'!$A209)</f>
        <v/>
      </c>
      <c r="R209" s="15" t="str">
        <f>IF('Annual Plan'!$B209="","",'Annual Plan'!$B209)</f>
        <v/>
      </c>
      <c r="S209" s="15" t="str">
        <f>IF('Annual Plan'!$C209="","",'Annual Plan'!$C209)</f>
        <v/>
      </c>
      <c r="T209" s="16"/>
      <c r="V209" s="17"/>
      <c r="W209" s="17"/>
      <c r="X209" s="18"/>
    </row>
    <row r="210" spans="1:24" s="11" customFormat="1" ht="13.2" x14ac:dyDescent="0.25">
      <c r="A210" s="212" t="s">
        <v>28</v>
      </c>
      <c r="B210" s="212"/>
      <c r="C210" s="31">
        <f>SUMPRODUCT(--ISTEXT(C181:C209))</f>
        <v>0</v>
      </c>
      <c r="M210" s="32" t="s">
        <v>69</v>
      </c>
      <c r="N210" s="31">
        <f>SUM(N181:N209)</f>
        <v>0</v>
      </c>
      <c r="O210" s="31">
        <f>SUM(O181:O209)</f>
        <v>0</v>
      </c>
      <c r="P210" s="16"/>
      <c r="Q210" s="15"/>
      <c r="R210" s="15"/>
      <c r="S210" s="15"/>
      <c r="T210" s="16"/>
      <c r="V210" s="17"/>
      <c r="W210" s="17"/>
      <c r="X210" s="18"/>
    </row>
    <row r="211" spans="1:24" s="11" customFormat="1" ht="13.2" x14ac:dyDescent="0.25">
      <c r="P211" s="16"/>
      <c r="Q211" s="15"/>
      <c r="R211" s="15"/>
      <c r="S211" s="15"/>
      <c r="T211" s="16"/>
      <c r="V211" s="17"/>
      <c r="W211" s="17"/>
      <c r="X211" s="18"/>
    </row>
    <row r="212" spans="1:24" s="11" customFormat="1" ht="32.25" customHeight="1" x14ac:dyDescent="0.25">
      <c r="A212" s="213" t="s">
        <v>91</v>
      </c>
      <c r="B212" s="213"/>
      <c r="C212" s="213"/>
      <c r="D212" s="208"/>
      <c r="E212" s="208"/>
      <c r="F212" s="208"/>
      <c r="G212" s="208"/>
      <c r="H212" s="208"/>
      <c r="I212" s="208"/>
      <c r="J212" s="208"/>
      <c r="K212" s="208"/>
      <c r="L212" s="208"/>
      <c r="M212" s="208"/>
      <c r="N212" s="208"/>
      <c r="O212" s="208"/>
      <c r="P212" s="208"/>
      <c r="Q212" s="15"/>
      <c r="R212" s="15"/>
      <c r="S212" s="15"/>
      <c r="T212" s="16" t="str">
        <f>TRIM(A212)</f>
        <v>Name of Department/ Directorate:</v>
      </c>
      <c r="U212" s="11" t="str">
        <f>TRIM(D212)</f>
        <v/>
      </c>
      <c r="V212" s="17"/>
      <c r="W212" s="17"/>
      <c r="X212" s="18"/>
    </row>
    <row r="213" spans="1:24" s="11" customFormat="1" ht="27.75" customHeight="1" x14ac:dyDescent="0.25">
      <c r="A213" s="202" t="s">
        <v>1</v>
      </c>
      <c r="B213" s="202" t="s">
        <v>9</v>
      </c>
      <c r="C213" s="202" t="s">
        <v>2</v>
      </c>
      <c r="D213" s="202" t="s">
        <v>10</v>
      </c>
      <c r="E213" s="203" t="s">
        <v>11</v>
      </c>
      <c r="F213" s="204" t="s">
        <v>12</v>
      </c>
      <c r="G213" s="204" t="s">
        <v>3</v>
      </c>
      <c r="H213" s="202" t="s">
        <v>13</v>
      </c>
      <c r="I213" s="202"/>
      <c r="J213" s="202"/>
      <c r="K213" s="202"/>
      <c r="L213" s="204" t="s">
        <v>4</v>
      </c>
      <c r="M213" s="214" t="s">
        <v>14</v>
      </c>
      <c r="N213" s="200" t="s">
        <v>15</v>
      </c>
      <c r="O213" s="200" t="s">
        <v>68</v>
      </c>
      <c r="P213" s="200" t="s">
        <v>16</v>
      </c>
      <c r="Q213" s="15"/>
      <c r="R213" s="15"/>
      <c r="S213" s="15"/>
      <c r="T213" s="16"/>
      <c r="V213" s="17"/>
      <c r="W213" s="17"/>
      <c r="X213" s="18"/>
    </row>
    <row r="214" spans="1:24" s="11" customFormat="1" ht="36" customHeight="1" x14ac:dyDescent="0.25">
      <c r="A214" s="202"/>
      <c r="B214" s="202"/>
      <c r="C214" s="202"/>
      <c r="D214" s="202"/>
      <c r="E214" s="203"/>
      <c r="F214" s="204"/>
      <c r="G214" s="204"/>
      <c r="H214" s="110" t="s">
        <v>5</v>
      </c>
      <c r="I214" s="110" t="s">
        <v>6</v>
      </c>
      <c r="J214" s="110" t="s">
        <v>7</v>
      </c>
      <c r="K214" s="110" t="s">
        <v>8</v>
      </c>
      <c r="L214" s="204"/>
      <c r="M214" s="214"/>
      <c r="N214" s="200"/>
      <c r="O214" s="200"/>
      <c r="P214" s="200"/>
      <c r="Q214" s="15"/>
      <c r="R214" s="15"/>
      <c r="S214" s="15"/>
      <c r="T214" s="16"/>
      <c r="V214" s="17"/>
      <c r="W214" s="17"/>
      <c r="X214" s="18"/>
    </row>
    <row r="215" spans="1:24" s="11" customFormat="1" ht="15" customHeight="1" x14ac:dyDescent="0.25">
      <c r="A215" s="26"/>
      <c r="B215" s="20"/>
      <c r="C215" s="20"/>
      <c r="D215" s="21"/>
      <c r="E215" s="21"/>
      <c r="F215" s="97"/>
      <c r="G215" s="22"/>
      <c r="H215" s="22"/>
      <c r="I215" s="22"/>
      <c r="J215" s="22"/>
      <c r="K215" s="22"/>
      <c r="L215" s="23" t="str">
        <f>IF(OR(SUM(H215:K215)=0,CONCATENATE(H215,I215,J215,K215)=""),"",
        IF(F215="Absolute",SUM(H215:K215),
             IF(OR(F215="Incremental",F215="Absolute[+]"),MAX(H215:K215),
                  IF(F215="Decremental",MIN(H215:K215),
                         IF(F215="Absolute[-](avg.)",AVERAGE(H215:K215),
                              IF(F215="Absolute[-](cum.)",SUM(H215:K215),"")
                              )
                       )
                  )
           )
     )</f>
        <v/>
      </c>
      <c r="M215" s="21"/>
      <c r="N215" s="22"/>
      <c r="O215" s="22"/>
      <c r="P215" s="21"/>
      <c r="Q215" s="15" t="str">
        <f>IF('Annual Plan'!$A215="","",'Annual Plan'!$A215)</f>
        <v/>
      </c>
      <c r="R215" s="15" t="str">
        <f>IF('Annual Plan'!$B215="","",'Annual Plan'!$B215)</f>
        <v/>
      </c>
      <c r="S215" s="15" t="str">
        <f>IF('Annual Plan'!$C215="","",'Annual Plan'!$C215)</f>
        <v/>
      </c>
      <c r="T215" s="16"/>
      <c r="V215" s="17"/>
      <c r="W215" s="17"/>
      <c r="X215" s="18"/>
    </row>
    <row r="216" spans="1:24" s="11" customFormat="1" ht="15" customHeight="1" x14ac:dyDescent="0.25">
      <c r="A216" s="26"/>
      <c r="B216" s="20"/>
      <c r="C216" s="20"/>
      <c r="D216" s="21"/>
      <c r="E216" s="21"/>
      <c r="F216" s="97"/>
      <c r="G216" s="22"/>
      <c r="H216" s="22"/>
      <c r="I216" s="22"/>
      <c r="J216" s="22"/>
      <c r="K216" s="22"/>
      <c r="L216" s="23" t="str">
        <f t="shared" ref="L216:L243" si="6">IF(OR(SUM(H216:K216)=0,CONCATENATE(H216,I216,J216,K216)=""),"",
        IF(F216="Absolute",SUM(H216:K216),
             IF(OR(F216="Incremental",F216="Absolute[+]"),MAX(H216:K216),
                  IF(F216="Decremental",MIN(H216:K216),
                         IF(F216="Absolute[-](avg.)",AVERAGE(H216:K216),
                              IF(F216="Absolute[-](cum.)",SUM(H216:K216),"")
                              )
                       )
                  )
           )
     )</f>
        <v/>
      </c>
      <c r="M216" s="21"/>
      <c r="N216" s="22"/>
      <c r="O216" s="22"/>
      <c r="P216" s="21"/>
      <c r="Q216" s="15" t="str">
        <f>IF('Annual Plan'!$A216="","",'Annual Plan'!$A216)</f>
        <v/>
      </c>
      <c r="R216" s="15" t="str">
        <f>IF('Annual Plan'!$B216="","",'Annual Plan'!$B216)</f>
        <v/>
      </c>
      <c r="S216" s="15" t="str">
        <f>IF('Annual Plan'!$C216="","",'Annual Plan'!$C216)</f>
        <v/>
      </c>
      <c r="T216" s="16"/>
      <c r="V216" s="17"/>
      <c r="W216" s="17"/>
      <c r="X216" s="18"/>
    </row>
    <row r="217" spans="1:24" s="11" customFormat="1" ht="15" customHeight="1" x14ac:dyDescent="0.25">
      <c r="A217" s="26"/>
      <c r="B217" s="20"/>
      <c r="C217" s="20"/>
      <c r="D217" s="21"/>
      <c r="E217" s="21"/>
      <c r="F217" s="97"/>
      <c r="G217" s="22"/>
      <c r="H217" s="22"/>
      <c r="I217" s="22"/>
      <c r="J217" s="22"/>
      <c r="K217" s="22"/>
      <c r="L217" s="23" t="str">
        <f t="shared" si="6"/>
        <v/>
      </c>
      <c r="M217" s="21"/>
      <c r="N217" s="22"/>
      <c r="O217" s="22"/>
      <c r="P217" s="21"/>
      <c r="Q217" s="15" t="str">
        <f>IF('Annual Plan'!$A217="","",'Annual Plan'!$A217)</f>
        <v/>
      </c>
      <c r="R217" s="15" t="str">
        <f>IF('Annual Plan'!$B217="","",'Annual Plan'!$B217)</f>
        <v/>
      </c>
      <c r="S217" s="15" t="str">
        <f>IF('Annual Plan'!$C217="","",'Annual Plan'!$C217)</f>
        <v/>
      </c>
      <c r="T217" s="16"/>
      <c r="V217" s="17"/>
      <c r="W217" s="17"/>
      <c r="X217" s="18"/>
    </row>
    <row r="218" spans="1:24" s="11" customFormat="1" ht="15" customHeight="1" x14ac:dyDescent="0.25">
      <c r="A218" s="26"/>
      <c r="B218" s="20"/>
      <c r="C218" s="20"/>
      <c r="D218" s="21"/>
      <c r="E218" s="21"/>
      <c r="F218" s="97"/>
      <c r="G218" s="22"/>
      <c r="H218" s="22"/>
      <c r="I218" s="22"/>
      <c r="J218" s="22"/>
      <c r="K218" s="22"/>
      <c r="L218" s="23" t="str">
        <f t="shared" si="6"/>
        <v/>
      </c>
      <c r="M218" s="21"/>
      <c r="N218" s="22"/>
      <c r="O218" s="22"/>
      <c r="P218" s="21"/>
      <c r="Q218" s="15" t="str">
        <f>IF('Annual Plan'!$A218="","",'Annual Plan'!$A218)</f>
        <v/>
      </c>
      <c r="R218" s="15" t="str">
        <f>IF('Annual Plan'!$B218="","",'Annual Plan'!$B218)</f>
        <v/>
      </c>
      <c r="S218" s="15" t="str">
        <f>IF('Annual Plan'!$C218="","",'Annual Plan'!$C218)</f>
        <v/>
      </c>
      <c r="T218" s="16"/>
      <c r="V218" s="17"/>
      <c r="W218" s="17"/>
      <c r="X218" s="18"/>
    </row>
    <row r="219" spans="1:24" s="11" customFormat="1" ht="15" customHeight="1" x14ac:dyDescent="0.25">
      <c r="A219" s="26"/>
      <c r="B219" s="20"/>
      <c r="C219" s="20"/>
      <c r="D219" s="21"/>
      <c r="E219" s="21"/>
      <c r="F219" s="97"/>
      <c r="G219" s="22"/>
      <c r="H219" s="22"/>
      <c r="I219" s="22"/>
      <c r="J219" s="22"/>
      <c r="K219" s="22"/>
      <c r="L219" s="23" t="str">
        <f t="shared" si="6"/>
        <v/>
      </c>
      <c r="M219" s="21"/>
      <c r="N219" s="22"/>
      <c r="O219" s="22"/>
      <c r="P219" s="21"/>
      <c r="Q219" s="15" t="str">
        <f>IF('Annual Plan'!$A219="","",'Annual Plan'!$A219)</f>
        <v/>
      </c>
      <c r="R219" s="15" t="str">
        <f>IF('Annual Plan'!$B219="","",'Annual Plan'!$B219)</f>
        <v/>
      </c>
      <c r="S219" s="15" t="str">
        <f>IF('Annual Plan'!$C219="","",'Annual Plan'!$C219)</f>
        <v/>
      </c>
      <c r="T219" s="16"/>
      <c r="V219" s="17"/>
      <c r="W219" s="17"/>
      <c r="X219" s="18"/>
    </row>
    <row r="220" spans="1:24" s="11" customFormat="1" ht="15" customHeight="1" x14ac:dyDescent="0.25">
      <c r="A220" s="26"/>
      <c r="B220" s="20"/>
      <c r="C220" s="20"/>
      <c r="D220" s="21"/>
      <c r="E220" s="21"/>
      <c r="F220" s="97"/>
      <c r="G220" s="22"/>
      <c r="H220" s="22"/>
      <c r="I220" s="22"/>
      <c r="J220" s="22"/>
      <c r="K220" s="22"/>
      <c r="L220" s="23" t="str">
        <f t="shared" si="6"/>
        <v/>
      </c>
      <c r="M220" s="21"/>
      <c r="N220" s="22"/>
      <c r="O220" s="22"/>
      <c r="P220" s="21"/>
      <c r="Q220" s="15" t="str">
        <f>IF('Annual Plan'!$A220="","",'Annual Plan'!$A220)</f>
        <v/>
      </c>
      <c r="R220" s="15" t="str">
        <f>IF('Annual Plan'!$B220="","",'Annual Plan'!$B220)</f>
        <v/>
      </c>
      <c r="S220" s="15" t="str">
        <f>IF('Annual Plan'!$C220="","",'Annual Plan'!$C220)</f>
        <v/>
      </c>
      <c r="T220" s="16"/>
      <c r="V220" s="17"/>
      <c r="W220" s="17"/>
      <c r="X220" s="18"/>
    </row>
    <row r="221" spans="1:24" s="11" customFormat="1" ht="15" customHeight="1" x14ac:dyDescent="0.25">
      <c r="A221" s="26"/>
      <c r="B221" s="20"/>
      <c r="C221" s="20"/>
      <c r="D221" s="21"/>
      <c r="E221" s="21"/>
      <c r="F221" s="97"/>
      <c r="G221" s="22"/>
      <c r="H221" s="22"/>
      <c r="I221" s="22"/>
      <c r="J221" s="22"/>
      <c r="K221" s="22"/>
      <c r="L221" s="23" t="str">
        <f t="shared" si="6"/>
        <v/>
      </c>
      <c r="M221" s="21"/>
      <c r="N221" s="22"/>
      <c r="O221" s="22"/>
      <c r="P221" s="21"/>
      <c r="Q221" s="15" t="str">
        <f>IF('Annual Plan'!$A221="","",'Annual Plan'!$A221)</f>
        <v/>
      </c>
      <c r="R221" s="15" t="str">
        <f>IF('Annual Plan'!$B221="","",'Annual Plan'!$B221)</f>
        <v/>
      </c>
      <c r="S221" s="15" t="str">
        <f>IF('Annual Plan'!$C221="","",'Annual Plan'!$C221)</f>
        <v/>
      </c>
      <c r="T221" s="16"/>
      <c r="V221" s="17"/>
      <c r="W221" s="17"/>
      <c r="X221" s="18"/>
    </row>
    <row r="222" spans="1:24" s="11" customFormat="1" ht="15" customHeight="1" x14ac:dyDescent="0.25">
      <c r="A222" s="26"/>
      <c r="B222" s="20"/>
      <c r="C222" s="20"/>
      <c r="D222" s="21"/>
      <c r="E222" s="21"/>
      <c r="F222" s="97"/>
      <c r="G222" s="22"/>
      <c r="H222" s="22"/>
      <c r="I222" s="22"/>
      <c r="J222" s="22"/>
      <c r="K222" s="22"/>
      <c r="L222" s="23" t="str">
        <f t="shared" si="6"/>
        <v/>
      </c>
      <c r="M222" s="21"/>
      <c r="N222" s="22"/>
      <c r="O222" s="22"/>
      <c r="P222" s="21"/>
      <c r="Q222" s="15" t="str">
        <f>IF('Annual Plan'!$A222="","",'Annual Plan'!$A222)</f>
        <v/>
      </c>
      <c r="R222" s="15" t="str">
        <f>IF('Annual Plan'!$B222="","",'Annual Plan'!$B222)</f>
        <v/>
      </c>
      <c r="S222" s="15" t="str">
        <f>IF('Annual Plan'!$C222="","",'Annual Plan'!$C222)</f>
        <v/>
      </c>
      <c r="T222" s="16"/>
      <c r="V222" s="17"/>
      <c r="W222" s="17"/>
      <c r="X222" s="18"/>
    </row>
    <row r="223" spans="1:24" s="11" customFormat="1" ht="15" customHeight="1" x14ac:dyDescent="0.25">
      <c r="A223" s="26"/>
      <c r="B223" s="20"/>
      <c r="C223" s="20"/>
      <c r="D223" s="21"/>
      <c r="E223" s="21"/>
      <c r="F223" s="97"/>
      <c r="G223" s="22"/>
      <c r="H223" s="22"/>
      <c r="I223" s="22"/>
      <c r="J223" s="22"/>
      <c r="K223" s="22"/>
      <c r="L223" s="23" t="str">
        <f t="shared" si="6"/>
        <v/>
      </c>
      <c r="M223" s="21"/>
      <c r="N223" s="22"/>
      <c r="O223" s="22"/>
      <c r="P223" s="21"/>
      <c r="Q223" s="15" t="str">
        <f>IF('Annual Plan'!$A223="","",'Annual Plan'!$A223)</f>
        <v/>
      </c>
      <c r="R223" s="15" t="str">
        <f>IF('Annual Plan'!$B223="","",'Annual Plan'!$B223)</f>
        <v/>
      </c>
      <c r="S223" s="15" t="str">
        <f>IF('Annual Plan'!$C223="","",'Annual Plan'!$C223)</f>
        <v/>
      </c>
      <c r="T223" s="16"/>
      <c r="V223" s="17"/>
      <c r="W223" s="17"/>
      <c r="X223" s="18"/>
    </row>
    <row r="224" spans="1:24" s="11" customFormat="1" ht="15" customHeight="1" x14ac:dyDescent="0.25">
      <c r="A224" s="26"/>
      <c r="B224" s="20"/>
      <c r="C224" s="20"/>
      <c r="D224" s="21"/>
      <c r="E224" s="21"/>
      <c r="F224" s="97"/>
      <c r="G224" s="22"/>
      <c r="H224" s="22"/>
      <c r="I224" s="22"/>
      <c r="J224" s="22"/>
      <c r="K224" s="22"/>
      <c r="L224" s="23" t="str">
        <f t="shared" si="6"/>
        <v/>
      </c>
      <c r="M224" s="21"/>
      <c r="N224" s="22"/>
      <c r="O224" s="22"/>
      <c r="P224" s="21"/>
      <c r="Q224" s="15" t="str">
        <f>IF('Annual Plan'!$A224="","",'Annual Plan'!$A224)</f>
        <v/>
      </c>
      <c r="R224" s="15" t="str">
        <f>IF('Annual Plan'!$B224="","",'Annual Plan'!$B224)</f>
        <v/>
      </c>
      <c r="S224" s="15" t="str">
        <f>IF('Annual Plan'!$C224="","",'Annual Plan'!$C224)</f>
        <v/>
      </c>
      <c r="T224" s="16"/>
      <c r="V224" s="17"/>
      <c r="W224" s="17"/>
      <c r="X224" s="18"/>
    </row>
    <row r="225" spans="1:24" s="11" customFormat="1" ht="15" customHeight="1" x14ac:dyDescent="0.25">
      <c r="A225" s="26"/>
      <c r="B225" s="20"/>
      <c r="C225" s="20"/>
      <c r="D225" s="21"/>
      <c r="E225" s="21"/>
      <c r="F225" s="97"/>
      <c r="G225" s="22"/>
      <c r="H225" s="22"/>
      <c r="I225" s="22"/>
      <c r="J225" s="22"/>
      <c r="K225" s="22"/>
      <c r="L225" s="23" t="str">
        <f t="shared" si="6"/>
        <v/>
      </c>
      <c r="M225" s="21"/>
      <c r="N225" s="22"/>
      <c r="O225" s="22"/>
      <c r="P225" s="21"/>
      <c r="Q225" s="15" t="str">
        <f>IF('Annual Plan'!$A225="","",'Annual Plan'!$A225)</f>
        <v/>
      </c>
      <c r="R225" s="15" t="str">
        <f>IF('Annual Plan'!$B225="","",'Annual Plan'!$B225)</f>
        <v/>
      </c>
      <c r="S225" s="15" t="str">
        <f>IF('Annual Plan'!$C225="","",'Annual Plan'!$C225)</f>
        <v/>
      </c>
      <c r="T225" s="16"/>
      <c r="V225" s="17"/>
      <c r="W225" s="17"/>
      <c r="X225" s="18"/>
    </row>
    <row r="226" spans="1:24" s="11" customFormat="1" ht="15" customHeight="1" x14ac:dyDescent="0.25">
      <c r="A226" s="26"/>
      <c r="B226" s="20"/>
      <c r="C226" s="20"/>
      <c r="D226" s="21"/>
      <c r="E226" s="21"/>
      <c r="F226" s="97"/>
      <c r="G226" s="22"/>
      <c r="H226" s="22"/>
      <c r="I226" s="22"/>
      <c r="J226" s="22"/>
      <c r="K226" s="22"/>
      <c r="L226" s="23" t="str">
        <f t="shared" si="6"/>
        <v/>
      </c>
      <c r="M226" s="21"/>
      <c r="N226" s="22"/>
      <c r="O226" s="22"/>
      <c r="P226" s="21"/>
      <c r="Q226" s="15" t="str">
        <f>IF('Annual Plan'!$A226="","",'Annual Plan'!$A226)</f>
        <v/>
      </c>
      <c r="R226" s="15" t="str">
        <f>IF('Annual Plan'!$B226="","",'Annual Plan'!$B226)</f>
        <v/>
      </c>
      <c r="S226" s="15" t="str">
        <f>IF('Annual Plan'!$C226="","",'Annual Plan'!$C226)</f>
        <v/>
      </c>
      <c r="T226" s="16"/>
      <c r="V226" s="17"/>
      <c r="W226" s="17"/>
      <c r="X226" s="18"/>
    </row>
    <row r="227" spans="1:24" s="11" customFormat="1" ht="15" customHeight="1" x14ac:dyDescent="0.25">
      <c r="A227" s="26"/>
      <c r="B227" s="20"/>
      <c r="C227" s="20"/>
      <c r="D227" s="21"/>
      <c r="E227" s="21"/>
      <c r="F227" s="97"/>
      <c r="G227" s="22"/>
      <c r="H227" s="22"/>
      <c r="I227" s="22"/>
      <c r="J227" s="22"/>
      <c r="K227" s="22"/>
      <c r="L227" s="23" t="str">
        <f t="shared" si="6"/>
        <v/>
      </c>
      <c r="M227" s="21"/>
      <c r="N227" s="22"/>
      <c r="O227" s="22"/>
      <c r="P227" s="21"/>
      <c r="Q227" s="15" t="str">
        <f>IF('Annual Plan'!$A227="","",'Annual Plan'!$A227)</f>
        <v/>
      </c>
      <c r="R227" s="15" t="str">
        <f>IF('Annual Plan'!$B227="","",'Annual Plan'!$B227)</f>
        <v/>
      </c>
      <c r="S227" s="15" t="str">
        <f>IF('Annual Plan'!$C227="","",'Annual Plan'!$C227)</f>
        <v/>
      </c>
      <c r="T227" s="16"/>
      <c r="V227" s="17"/>
      <c r="W227" s="17"/>
      <c r="X227" s="18"/>
    </row>
    <row r="228" spans="1:24" s="11" customFormat="1" ht="15" customHeight="1" x14ac:dyDescent="0.25">
      <c r="A228" s="26"/>
      <c r="B228" s="20"/>
      <c r="C228" s="20"/>
      <c r="D228" s="21"/>
      <c r="E228" s="21"/>
      <c r="F228" s="97"/>
      <c r="G228" s="22"/>
      <c r="H228" s="22"/>
      <c r="I228" s="22"/>
      <c r="J228" s="22"/>
      <c r="K228" s="22"/>
      <c r="L228" s="23" t="str">
        <f t="shared" si="6"/>
        <v/>
      </c>
      <c r="M228" s="21"/>
      <c r="N228" s="22"/>
      <c r="O228" s="22"/>
      <c r="P228" s="21"/>
      <c r="Q228" s="15" t="str">
        <f>IF('Annual Plan'!$A228="","",'Annual Plan'!$A228)</f>
        <v/>
      </c>
      <c r="R228" s="15" t="str">
        <f>IF('Annual Plan'!$B228="","",'Annual Plan'!$B228)</f>
        <v/>
      </c>
      <c r="S228" s="15" t="str">
        <f>IF('Annual Plan'!$C228="","",'Annual Plan'!$C228)</f>
        <v/>
      </c>
      <c r="T228" s="16"/>
      <c r="V228" s="17"/>
      <c r="W228" s="17"/>
      <c r="X228" s="18"/>
    </row>
    <row r="229" spans="1:24" s="11" customFormat="1" ht="15" customHeight="1" x14ac:dyDescent="0.25">
      <c r="A229" s="26"/>
      <c r="B229" s="20"/>
      <c r="C229" s="20"/>
      <c r="D229" s="21"/>
      <c r="E229" s="21"/>
      <c r="F229" s="97"/>
      <c r="G229" s="22"/>
      <c r="H229" s="22"/>
      <c r="I229" s="22"/>
      <c r="J229" s="22"/>
      <c r="K229" s="22"/>
      <c r="L229" s="23" t="str">
        <f t="shared" si="6"/>
        <v/>
      </c>
      <c r="M229" s="21"/>
      <c r="N229" s="22"/>
      <c r="O229" s="22"/>
      <c r="P229" s="21"/>
      <c r="Q229" s="15" t="str">
        <f>IF('Annual Plan'!$A229="","",'Annual Plan'!$A229)</f>
        <v/>
      </c>
      <c r="R229" s="15" t="str">
        <f>IF('Annual Plan'!$B229="","",'Annual Plan'!$B229)</f>
        <v/>
      </c>
      <c r="S229" s="15" t="str">
        <f>IF('Annual Plan'!$C229="","",'Annual Plan'!$C229)</f>
        <v/>
      </c>
      <c r="T229" s="16"/>
      <c r="V229" s="17"/>
      <c r="W229" s="17"/>
      <c r="X229" s="18"/>
    </row>
    <row r="230" spans="1:24" s="11" customFormat="1" ht="15" customHeight="1" x14ac:dyDescent="0.25">
      <c r="A230" s="26"/>
      <c r="B230" s="20"/>
      <c r="C230" s="20"/>
      <c r="D230" s="21"/>
      <c r="E230" s="21"/>
      <c r="F230" s="97"/>
      <c r="G230" s="22"/>
      <c r="H230" s="22"/>
      <c r="I230" s="22"/>
      <c r="J230" s="22"/>
      <c r="K230" s="22"/>
      <c r="L230" s="23" t="str">
        <f t="shared" si="6"/>
        <v/>
      </c>
      <c r="M230" s="21"/>
      <c r="N230" s="22"/>
      <c r="O230" s="22"/>
      <c r="P230" s="21"/>
      <c r="Q230" s="15" t="str">
        <f>IF('Annual Plan'!$A230="","",'Annual Plan'!$A230)</f>
        <v/>
      </c>
      <c r="R230" s="15" t="str">
        <f>IF('Annual Plan'!$B230="","",'Annual Plan'!$B230)</f>
        <v/>
      </c>
      <c r="S230" s="15" t="str">
        <f>IF('Annual Plan'!$C230="","",'Annual Plan'!$C230)</f>
        <v/>
      </c>
      <c r="T230" s="16"/>
      <c r="V230" s="17"/>
      <c r="W230" s="17"/>
      <c r="X230" s="18"/>
    </row>
    <row r="231" spans="1:24" s="11" customFormat="1" ht="15" customHeight="1" x14ac:dyDescent="0.25">
      <c r="A231" s="26"/>
      <c r="B231" s="20"/>
      <c r="C231" s="20"/>
      <c r="D231" s="21"/>
      <c r="E231" s="21"/>
      <c r="F231" s="97"/>
      <c r="G231" s="22"/>
      <c r="H231" s="22"/>
      <c r="I231" s="22"/>
      <c r="J231" s="22"/>
      <c r="K231" s="22"/>
      <c r="L231" s="23" t="str">
        <f t="shared" si="6"/>
        <v/>
      </c>
      <c r="M231" s="21"/>
      <c r="N231" s="22"/>
      <c r="O231" s="22"/>
      <c r="P231" s="21"/>
      <c r="Q231" s="15" t="str">
        <f>IF('Annual Plan'!$A231="","",'Annual Plan'!$A231)</f>
        <v/>
      </c>
      <c r="R231" s="15" t="str">
        <f>IF('Annual Plan'!$B231="","",'Annual Plan'!$B231)</f>
        <v/>
      </c>
      <c r="S231" s="15" t="str">
        <f>IF('Annual Plan'!$C231="","",'Annual Plan'!$C231)</f>
        <v/>
      </c>
      <c r="T231" s="16"/>
      <c r="V231" s="17"/>
      <c r="W231" s="17"/>
      <c r="X231" s="18"/>
    </row>
    <row r="232" spans="1:24" s="11" customFormat="1" ht="15" customHeight="1" x14ac:dyDescent="0.25">
      <c r="A232" s="26"/>
      <c r="B232" s="20"/>
      <c r="C232" s="20"/>
      <c r="D232" s="21"/>
      <c r="E232" s="21"/>
      <c r="F232" s="97"/>
      <c r="G232" s="22"/>
      <c r="H232" s="22"/>
      <c r="I232" s="22"/>
      <c r="J232" s="22"/>
      <c r="K232" s="22"/>
      <c r="L232" s="23" t="str">
        <f t="shared" si="6"/>
        <v/>
      </c>
      <c r="M232" s="21"/>
      <c r="N232" s="22"/>
      <c r="O232" s="22"/>
      <c r="P232" s="21"/>
      <c r="Q232" s="15" t="str">
        <f>IF('Annual Plan'!$A232="","",'Annual Plan'!$A232)</f>
        <v/>
      </c>
      <c r="R232" s="15" t="str">
        <f>IF('Annual Plan'!$B232="","",'Annual Plan'!$B232)</f>
        <v/>
      </c>
      <c r="S232" s="15" t="str">
        <f>IF('Annual Plan'!$C232="","",'Annual Plan'!$C232)</f>
        <v/>
      </c>
      <c r="T232" s="16"/>
      <c r="V232" s="17"/>
      <c r="W232" s="17"/>
      <c r="X232" s="18"/>
    </row>
    <row r="233" spans="1:24" s="11" customFormat="1" ht="15" customHeight="1" x14ac:dyDescent="0.25">
      <c r="A233" s="26"/>
      <c r="B233" s="20"/>
      <c r="C233" s="20"/>
      <c r="D233" s="21"/>
      <c r="E233" s="21"/>
      <c r="F233" s="97"/>
      <c r="G233" s="22"/>
      <c r="H233" s="22"/>
      <c r="I233" s="22"/>
      <c r="J233" s="22"/>
      <c r="K233" s="22"/>
      <c r="L233" s="23" t="str">
        <f t="shared" si="6"/>
        <v/>
      </c>
      <c r="M233" s="21"/>
      <c r="N233" s="22"/>
      <c r="O233" s="22"/>
      <c r="P233" s="21"/>
      <c r="Q233" s="15" t="str">
        <f>IF('Annual Plan'!$A233="","",'Annual Plan'!$A233)</f>
        <v/>
      </c>
      <c r="R233" s="15" t="str">
        <f>IF('Annual Plan'!$B233="","",'Annual Plan'!$B233)</f>
        <v/>
      </c>
      <c r="S233" s="15" t="str">
        <f>IF('Annual Plan'!$C233="","",'Annual Plan'!$C233)</f>
        <v/>
      </c>
      <c r="T233" s="16"/>
      <c r="V233" s="17"/>
      <c r="W233" s="17"/>
      <c r="X233" s="18"/>
    </row>
    <row r="234" spans="1:24" s="11" customFormat="1" ht="15" customHeight="1" x14ac:dyDescent="0.25">
      <c r="A234" s="26"/>
      <c r="B234" s="20"/>
      <c r="C234" s="20"/>
      <c r="D234" s="21"/>
      <c r="E234" s="21"/>
      <c r="F234" s="97"/>
      <c r="G234" s="22"/>
      <c r="H234" s="22"/>
      <c r="I234" s="22"/>
      <c r="J234" s="22"/>
      <c r="K234" s="22"/>
      <c r="L234" s="23" t="str">
        <f t="shared" si="6"/>
        <v/>
      </c>
      <c r="M234" s="21"/>
      <c r="N234" s="22"/>
      <c r="O234" s="22"/>
      <c r="P234" s="21"/>
      <c r="Q234" s="15" t="str">
        <f>IF('Annual Plan'!$A234="","",'Annual Plan'!$A234)</f>
        <v/>
      </c>
      <c r="R234" s="15" t="str">
        <f>IF('Annual Plan'!$B234="","",'Annual Plan'!$B234)</f>
        <v/>
      </c>
      <c r="S234" s="15" t="str">
        <f>IF('Annual Plan'!$C234="","",'Annual Plan'!$C234)</f>
        <v/>
      </c>
      <c r="T234" s="16"/>
      <c r="V234" s="17"/>
      <c r="W234" s="17"/>
      <c r="X234" s="18"/>
    </row>
    <row r="235" spans="1:24" s="11" customFormat="1" ht="15" customHeight="1" x14ac:dyDescent="0.25">
      <c r="A235" s="26"/>
      <c r="B235" s="20"/>
      <c r="C235" s="20"/>
      <c r="D235" s="21"/>
      <c r="E235" s="21"/>
      <c r="F235" s="97"/>
      <c r="G235" s="22"/>
      <c r="H235" s="22"/>
      <c r="I235" s="22"/>
      <c r="J235" s="22"/>
      <c r="K235" s="22"/>
      <c r="L235" s="23" t="str">
        <f t="shared" si="6"/>
        <v/>
      </c>
      <c r="M235" s="21"/>
      <c r="N235" s="22"/>
      <c r="O235" s="22"/>
      <c r="P235" s="21"/>
      <c r="Q235" s="15" t="str">
        <f>IF('Annual Plan'!$A235="","",'Annual Plan'!$A235)</f>
        <v/>
      </c>
      <c r="R235" s="15" t="str">
        <f>IF('Annual Plan'!$B235="","",'Annual Plan'!$B235)</f>
        <v/>
      </c>
      <c r="S235" s="15" t="str">
        <f>IF('Annual Plan'!$C235="","",'Annual Plan'!$C235)</f>
        <v/>
      </c>
      <c r="T235" s="16"/>
      <c r="V235" s="17"/>
      <c r="W235" s="17"/>
      <c r="X235" s="18"/>
    </row>
    <row r="236" spans="1:24" s="11" customFormat="1" ht="15" customHeight="1" x14ac:dyDescent="0.25">
      <c r="A236" s="26"/>
      <c r="B236" s="20"/>
      <c r="C236" s="20"/>
      <c r="D236" s="21"/>
      <c r="E236" s="21"/>
      <c r="F236" s="97"/>
      <c r="G236" s="22"/>
      <c r="H236" s="22"/>
      <c r="I236" s="22"/>
      <c r="J236" s="22"/>
      <c r="K236" s="22"/>
      <c r="L236" s="23" t="str">
        <f t="shared" si="6"/>
        <v/>
      </c>
      <c r="M236" s="21"/>
      <c r="N236" s="22"/>
      <c r="O236" s="22"/>
      <c r="P236" s="21"/>
      <c r="Q236" s="15" t="str">
        <f>IF('Annual Plan'!$A236="","",'Annual Plan'!$A236)</f>
        <v/>
      </c>
      <c r="R236" s="15" t="str">
        <f>IF('Annual Plan'!$B236="","",'Annual Plan'!$B236)</f>
        <v/>
      </c>
      <c r="S236" s="15" t="str">
        <f>IF('Annual Plan'!$C236="","",'Annual Plan'!$C236)</f>
        <v/>
      </c>
      <c r="T236" s="16"/>
      <c r="V236" s="17"/>
      <c r="W236" s="17"/>
      <c r="X236" s="18"/>
    </row>
    <row r="237" spans="1:24" s="11" customFormat="1" ht="15" customHeight="1" x14ac:dyDescent="0.25">
      <c r="A237" s="26"/>
      <c r="B237" s="20"/>
      <c r="C237" s="20"/>
      <c r="D237" s="21"/>
      <c r="E237" s="21"/>
      <c r="F237" s="97"/>
      <c r="G237" s="22"/>
      <c r="H237" s="22"/>
      <c r="I237" s="22"/>
      <c r="J237" s="22"/>
      <c r="K237" s="22"/>
      <c r="L237" s="23" t="str">
        <f t="shared" si="6"/>
        <v/>
      </c>
      <c r="M237" s="21"/>
      <c r="N237" s="22"/>
      <c r="O237" s="22"/>
      <c r="P237" s="21"/>
      <c r="Q237" s="15" t="str">
        <f>IF('Annual Plan'!$A237="","",'Annual Plan'!$A237)</f>
        <v/>
      </c>
      <c r="R237" s="15" t="str">
        <f>IF('Annual Plan'!$B237="","",'Annual Plan'!$B237)</f>
        <v/>
      </c>
      <c r="S237" s="15" t="str">
        <f>IF('Annual Plan'!$C237="","",'Annual Plan'!$C237)</f>
        <v/>
      </c>
      <c r="T237" s="16"/>
      <c r="V237" s="17"/>
      <c r="W237" s="17"/>
      <c r="X237" s="18"/>
    </row>
    <row r="238" spans="1:24" s="11" customFormat="1" ht="15" customHeight="1" x14ac:dyDescent="0.25">
      <c r="A238" s="26"/>
      <c r="B238" s="20"/>
      <c r="C238" s="20"/>
      <c r="D238" s="21"/>
      <c r="E238" s="21"/>
      <c r="F238" s="97"/>
      <c r="G238" s="22"/>
      <c r="H238" s="22"/>
      <c r="I238" s="22"/>
      <c r="J238" s="22"/>
      <c r="K238" s="22"/>
      <c r="L238" s="23" t="str">
        <f t="shared" si="6"/>
        <v/>
      </c>
      <c r="M238" s="21"/>
      <c r="N238" s="22"/>
      <c r="O238" s="22"/>
      <c r="P238" s="21"/>
      <c r="Q238" s="15" t="str">
        <f>IF('Annual Plan'!$A238="","",'Annual Plan'!$A238)</f>
        <v/>
      </c>
      <c r="R238" s="15" t="str">
        <f>IF('Annual Plan'!$B238="","",'Annual Plan'!$B238)</f>
        <v/>
      </c>
      <c r="S238" s="15" t="str">
        <f>IF('Annual Plan'!$C238="","",'Annual Plan'!$C238)</f>
        <v/>
      </c>
      <c r="T238" s="16"/>
      <c r="V238" s="17"/>
      <c r="W238" s="17"/>
      <c r="X238" s="18"/>
    </row>
    <row r="239" spans="1:24" s="11" customFormat="1" ht="15" customHeight="1" x14ac:dyDescent="0.25">
      <c r="A239" s="26"/>
      <c r="B239" s="20"/>
      <c r="C239" s="20"/>
      <c r="D239" s="21"/>
      <c r="E239" s="21"/>
      <c r="F239" s="97"/>
      <c r="G239" s="22"/>
      <c r="H239" s="22"/>
      <c r="I239" s="22"/>
      <c r="J239" s="22"/>
      <c r="K239" s="22"/>
      <c r="L239" s="23" t="str">
        <f t="shared" si="6"/>
        <v/>
      </c>
      <c r="M239" s="21"/>
      <c r="N239" s="22"/>
      <c r="O239" s="22"/>
      <c r="P239" s="21"/>
      <c r="Q239" s="15" t="str">
        <f>IF('Annual Plan'!$A239="","",'Annual Plan'!$A239)</f>
        <v/>
      </c>
      <c r="R239" s="15" t="str">
        <f>IF('Annual Plan'!$B239="","",'Annual Plan'!$B239)</f>
        <v/>
      </c>
      <c r="S239" s="15" t="str">
        <f>IF('Annual Plan'!$C239="","",'Annual Plan'!$C239)</f>
        <v/>
      </c>
      <c r="T239" s="16"/>
      <c r="V239" s="17"/>
      <c r="W239" s="17"/>
      <c r="X239" s="18"/>
    </row>
    <row r="240" spans="1:24" s="11" customFormat="1" ht="15" customHeight="1" x14ac:dyDescent="0.25">
      <c r="A240" s="26"/>
      <c r="B240" s="20"/>
      <c r="C240" s="20"/>
      <c r="D240" s="21"/>
      <c r="E240" s="21"/>
      <c r="F240" s="97"/>
      <c r="G240" s="22"/>
      <c r="H240" s="22"/>
      <c r="I240" s="22"/>
      <c r="J240" s="22"/>
      <c r="K240" s="22"/>
      <c r="L240" s="23" t="str">
        <f t="shared" si="6"/>
        <v/>
      </c>
      <c r="M240" s="21"/>
      <c r="N240" s="22"/>
      <c r="O240" s="22"/>
      <c r="P240" s="21"/>
      <c r="Q240" s="15" t="str">
        <f>IF('Annual Plan'!$A240="","",'Annual Plan'!$A240)</f>
        <v/>
      </c>
      <c r="R240" s="15" t="str">
        <f>IF('Annual Plan'!$B240="","",'Annual Plan'!$B240)</f>
        <v/>
      </c>
      <c r="S240" s="15" t="str">
        <f>IF('Annual Plan'!$C240="","",'Annual Plan'!$C240)</f>
        <v/>
      </c>
      <c r="T240" s="16"/>
      <c r="V240" s="17"/>
      <c r="W240" s="17"/>
      <c r="X240" s="18"/>
    </row>
    <row r="241" spans="1:24" s="11" customFormat="1" ht="15" customHeight="1" x14ac:dyDescent="0.25">
      <c r="A241" s="26"/>
      <c r="B241" s="20"/>
      <c r="C241" s="20"/>
      <c r="D241" s="21"/>
      <c r="E241" s="21"/>
      <c r="F241" s="97"/>
      <c r="G241" s="22"/>
      <c r="H241" s="22"/>
      <c r="I241" s="22"/>
      <c r="J241" s="22"/>
      <c r="K241" s="22"/>
      <c r="L241" s="23" t="str">
        <f t="shared" si="6"/>
        <v/>
      </c>
      <c r="M241" s="21"/>
      <c r="N241" s="22"/>
      <c r="O241" s="22"/>
      <c r="P241" s="21"/>
      <c r="Q241" s="15" t="str">
        <f>IF('Annual Plan'!$A241="","",'Annual Plan'!$A241)</f>
        <v/>
      </c>
      <c r="R241" s="15" t="str">
        <f>IF('Annual Plan'!$B241="","",'Annual Plan'!$B241)</f>
        <v/>
      </c>
      <c r="S241" s="15" t="str">
        <f>IF('Annual Plan'!$C241="","",'Annual Plan'!$C241)</f>
        <v/>
      </c>
      <c r="T241" s="16"/>
      <c r="V241" s="17"/>
      <c r="W241" s="17"/>
      <c r="X241" s="18"/>
    </row>
    <row r="242" spans="1:24" s="11" customFormat="1" ht="15" customHeight="1" x14ac:dyDescent="0.25">
      <c r="A242" s="26"/>
      <c r="B242" s="20"/>
      <c r="C242" s="20"/>
      <c r="D242" s="21"/>
      <c r="E242" s="21"/>
      <c r="F242" s="97"/>
      <c r="G242" s="22"/>
      <c r="H242" s="22"/>
      <c r="I242" s="22"/>
      <c r="J242" s="22"/>
      <c r="K242" s="22"/>
      <c r="L242" s="23" t="str">
        <f t="shared" si="6"/>
        <v/>
      </c>
      <c r="M242" s="21"/>
      <c r="N242" s="22"/>
      <c r="O242" s="22"/>
      <c r="P242" s="21"/>
      <c r="Q242" s="15" t="str">
        <f>IF('Annual Plan'!$A242="","",'Annual Plan'!$A242)</f>
        <v/>
      </c>
      <c r="R242" s="15" t="str">
        <f>IF('Annual Plan'!$B242="","",'Annual Plan'!$B242)</f>
        <v/>
      </c>
      <c r="S242" s="15" t="str">
        <f>IF('Annual Plan'!$C242="","",'Annual Plan'!$C242)</f>
        <v/>
      </c>
      <c r="T242" s="16"/>
      <c r="V242" s="17"/>
      <c r="W242" s="17"/>
      <c r="X242" s="18"/>
    </row>
    <row r="243" spans="1:24" s="11" customFormat="1" ht="15" customHeight="1" x14ac:dyDescent="0.25">
      <c r="A243" s="26"/>
      <c r="B243" s="20"/>
      <c r="C243" s="20"/>
      <c r="D243" s="21"/>
      <c r="E243" s="21"/>
      <c r="F243" s="97"/>
      <c r="G243" s="22"/>
      <c r="H243" s="22"/>
      <c r="I243" s="22"/>
      <c r="J243" s="22"/>
      <c r="K243" s="22"/>
      <c r="L243" s="23" t="str">
        <f t="shared" si="6"/>
        <v/>
      </c>
      <c r="M243" s="21"/>
      <c r="N243" s="22"/>
      <c r="O243" s="22"/>
      <c r="P243" s="21"/>
      <c r="Q243" s="15" t="str">
        <f>IF('Annual Plan'!$A243="","",'Annual Plan'!$A243)</f>
        <v/>
      </c>
      <c r="R243" s="15" t="str">
        <f>IF('Annual Plan'!$B243="","",'Annual Plan'!$B243)</f>
        <v/>
      </c>
      <c r="S243" s="15" t="str">
        <f>IF('Annual Plan'!$C243="","",'Annual Plan'!$C243)</f>
        <v/>
      </c>
      <c r="T243" s="16"/>
      <c r="V243" s="17"/>
      <c r="W243" s="17"/>
      <c r="X243" s="18"/>
    </row>
    <row r="244" spans="1:24" s="11" customFormat="1" ht="13.2" x14ac:dyDescent="0.25">
      <c r="A244" s="212" t="s">
        <v>28</v>
      </c>
      <c r="B244" s="212"/>
      <c r="C244" s="31">
        <f>SUMPRODUCT(--ISTEXT(C215:C243))</f>
        <v>0</v>
      </c>
      <c r="M244" s="32" t="s">
        <v>69</v>
      </c>
      <c r="N244" s="31">
        <f>SUM(N215:N243)</f>
        <v>0</v>
      </c>
      <c r="O244" s="31">
        <f>SUM(O215:O243)</f>
        <v>0</v>
      </c>
      <c r="P244" s="16"/>
      <c r="Q244" s="15"/>
      <c r="R244" s="15"/>
      <c r="S244" s="15"/>
      <c r="T244" s="16"/>
      <c r="V244" s="17"/>
      <c r="W244" s="17"/>
      <c r="X244" s="18"/>
    </row>
    <row r="245" spans="1:24" s="11" customFormat="1" ht="13.2" x14ac:dyDescent="0.25">
      <c r="P245" s="16"/>
      <c r="Q245" s="15"/>
      <c r="R245" s="15"/>
      <c r="S245" s="15"/>
      <c r="T245" s="16"/>
      <c r="V245" s="17"/>
      <c r="W245" s="17"/>
      <c r="X245" s="18"/>
    </row>
    <row r="246" spans="1:24" s="11" customFormat="1" ht="32.25" customHeight="1" x14ac:dyDescent="0.25">
      <c r="A246" s="213" t="s">
        <v>91</v>
      </c>
      <c r="B246" s="213"/>
      <c r="C246" s="213"/>
      <c r="D246" s="208"/>
      <c r="E246" s="208"/>
      <c r="F246" s="208"/>
      <c r="G246" s="208"/>
      <c r="H246" s="208"/>
      <c r="I246" s="208"/>
      <c r="J246" s="208"/>
      <c r="K246" s="208"/>
      <c r="L246" s="208"/>
      <c r="M246" s="208"/>
      <c r="N246" s="208"/>
      <c r="O246" s="208"/>
      <c r="P246" s="208"/>
      <c r="Q246" s="15"/>
      <c r="R246" s="15"/>
      <c r="S246" s="15"/>
      <c r="T246" s="16" t="str">
        <f>TRIM(A246)</f>
        <v>Name of Department/ Directorate:</v>
      </c>
      <c r="U246" s="11" t="str">
        <f>TRIM(D246)</f>
        <v/>
      </c>
      <c r="V246" s="17"/>
      <c r="W246" s="17"/>
      <c r="X246" s="18"/>
    </row>
    <row r="247" spans="1:24" s="11" customFormat="1" ht="27.75" customHeight="1" x14ac:dyDescent="0.25">
      <c r="A247" s="202" t="s">
        <v>1</v>
      </c>
      <c r="B247" s="202" t="s">
        <v>9</v>
      </c>
      <c r="C247" s="202" t="s">
        <v>2</v>
      </c>
      <c r="D247" s="202" t="s">
        <v>10</v>
      </c>
      <c r="E247" s="203" t="s">
        <v>11</v>
      </c>
      <c r="F247" s="204" t="s">
        <v>12</v>
      </c>
      <c r="G247" s="204" t="s">
        <v>3</v>
      </c>
      <c r="H247" s="202" t="s">
        <v>13</v>
      </c>
      <c r="I247" s="202"/>
      <c r="J247" s="202"/>
      <c r="K247" s="202"/>
      <c r="L247" s="204" t="s">
        <v>4</v>
      </c>
      <c r="M247" s="214" t="s">
        <v>14</v>
      </c>
      <c r="N247" s="200" t="s">
        <v>15</v>
      </c>
      <c r="O247" s="200" t="s">
        <v>68</v>
      </c>
      <c r="P247" s="200" t="s">
        <v>16</v>
      </c>
      <c r="Q247" s="15"/>
      <c r="R247" s="15"/>
      <c r="S247" s="15"/>
      <c r="T247" s="16"/>
      <c r="V247" s="17"/>
      <c r="W247" s="17"/>
      <c r="X247" s="18"/>
    </row>
    <row r="248" spans="1:24" s="11" customFormat="1" ht="36" customHeight="1" x14ac:dyDescent="0.25">
      <c r="A248" s="202"/>
      <c r="B248" s="202"/>
      <c r="C248" s="202"/>
      <c r="D248" s="202"/>
      <c r="E248" s="203"/>
      <c r="F248" s="204"/>
      <c r="G248" s="204"/>
      <c r="H248" s="110" t="s">
        <v>5</v>
      </c>
      <c r="I248" s="110" t="s">
        <v>6</v>
      </c>
      <c r="J248" s="110" t="s">
        <v>7</v>
      </c>
      <c r="K248" s="110" t="s">
        <v>8</v>
      </c>
      <c r="L248" s="204"/>
      <c r="M248" s="214"/>
      <c r="N248" s="200"/>
      <c r="O248" s="200"/>
      <c r="P248" s="200"/>
      <c r="Q248" s="15"/>
      <c r="R248" s="15"/>
      <c r="S248" s="15"/>
      <c r="T248" s="16"/>
      <c r="V248" s="17"/>
      <c r="W248" s="17"/>
      <c r="X248" s="18"/>
    </row>
    <row r="249" spans="1:24" s="11" customFormat="1" ht="15" customHeight="1" x14ac:dyDescent="0.25">
      <c r="A249" s="26"/>
      <c r="B249" s="20"/>
      <c r="C249" s="20"/>
      <c r="D249" s="21"/>
      <c r="E249" s="21"/>
      <c r="F249" s="97"/>
      <c r="G249" s="22"/>
      <c r="H249" s="22"/>
      <c r="I249" s="22"/>
      <c r="J249" s="22"/>
      <c r="K249" s="22"/>
      <c r="L249" s="23" t="str">
        <f>IF(OR(SUM(H249:K249)=0,CONCATENATE(H249,I249,J249,K249)=""),"",
        IF(F249="Absolute",SUM(H249:K249),
             IF(OR(F249="Incremental",F249="Absolute[+]"),MAX(H249:K249),
                  IF(F249="Decremental",MIN(H249:K249),
                         IF(F249="Absolute[-](avg.)",AVERAGE(H249:K249),
                              IF(F249="Absolute[-](cum.)",SUM(H249:K249),"")
                              )
                       )
                  )
           )
     )</f>
        <v/>
      </c>
      <c r="M249" s="21"/>
      <c r="N249" s="22"/>
      <c r="O249" s="22"/>
      <c r="P249" s="21"/>
      <c r="Q249" s="15" t="str">
        <f>IF('Annual Plan'!$A249="","",'Annual Plan'!$A249)</f>
        <v/>
      </c>
      <c r="R249" s="15" t="str">
        <f>IF('Annual Plan'!$B249="","",'Annual Plan'!$B249)</f>
        <v/>
      </c>
      <c r="S249" s="15" t="str">
        <f>IF('Annual Plan'!$C249="","",'Annual Plan'!$C249)</f>
        <v/>
      </c>
      <c r="T249" s="16"/>
      <c r="V249" s="17"/>
      <c r="W249" s="17"/>
      <c r="X249" s="18"/>
    </row>
    <row r="250" spans="1:24" s="11" customFormat="1" ht="15" customHeight="1" x14ac:dyDescent="0.25">
      <c r="A250" s="26"/>
      <c r="B250" s="20"/>
      <c r="C250" s="20"/>
      <c r="D250" s="21"/>
      <c r="E250" s="21"/>
      <c r="F250" s="97"/>
      <c r="G250" s="22"/>
      <c r="H250" s="22"/>
      <c r="I250" s="22"/>
      <c r="J250" s="22"/>
      <c r="K250" s="22"/>
      <c r="L250" s="23" t="str">
        <f t="shared" ref="L250:L277" si="7">IF(OR(SUM(H250:K250)=0,CONCATENATE(H250,I250,J250,K250)=""),"",
        IF(F250="Absolute",SUM(H250:K250),
             IF(OR(F250="Incremental",F250="Absolute[+]"),MAX(H250:K250),
                  IF(F250="Decremental",MIN(H250:K250),
                         IF(F250="Absolute[-](avg.)",AVERAGE(H250:K250),
                              IF(F250="Absolute[-](cum.)",SUM(H250:K250),"")
                              )
                       )
                  )
           )
     )</f>
        <v/>
      </c>
      <c r="M250" s="21"/>
      <c r="N250" s="22"/>
      <c r="O250" s="22"/>
      <c r="P250" s="21"/>
      <c r="Q250" s="15" t="str">
        <f>IF('Annual Plan'!$A250="","",'Annual Plan'!$A250)</f>
        <v/>
      </c>
      <c r="R250" s="15" t="str">
        <f>IF('Annual Plan'!$B250="","",'Annual Plan'!$B250)</f>
        <v/>
      </c>
      <c r="S250" s="15" t="str">
        <f>IF('Annual Plan'!$C250="","",'Annual Plan'!$C250)</f>
        <v/>
      </c>
      <c r="T250" s="16"/>
      <c r="V250" s="17"/>
      <c r="W250" s="17"/>
      <c r="X250" s="18"/>
    </row>
    <row r="251" spans="1:24" s="11" customFormat="1" ht="15" customHeight="1" x14ac:dyDescent="0.25">
      <c r="A251" s="26"/>
      <c r="B251" s="20"/>
      <c r="C251" s="20"/>
      <c r="D251" s="21"/>
      <c r="E251" s="21"/>
      <c r="F251" s="97"/>
      <c r="G251" s="22"/>
      <c r="H251" s="22"/>
      <c r="I251" s="22"/>
      <c r="J251" s="22"/>
      <c r="K251" s="22"/>
      <c r="L251" s="23" t="str">
        <f t="shared" si="7"/>
        <v/>
      </c>
      <c r="M251" s="21"/>
      <c r="N251" s="22"/>
      <c r="O251" s="22"/>
      <c r="P251" s="21"/>
      <c r="Q251" s="15" t="str">
        <f>IF('Annual Plan'!$A251="","",'Annual Plan'!$A251)</f>
        <v/>
      </c>
      <c r="R251" s="15" t="str">
        <f>IF('Annual Plan'!$B251="","",'Annual Plan'!$B251)</f>
        <v/>
      </c>
      <c r="S251" s="15" t="str">
        <f>IF('Annual Plan'!$C251="","",'Annual Plan'!$C251)</f>
        <v/>
      </c>
      <c r="T251" s="16"/>
      <c r="V251" s="17"/>
      <c r="W251" s="17"/>
      <c r="X251" s="18"/>
    </row>
    <row r="252" spans="1:24" s="11" customFormat="1" ht="15" customHeight="1" x14ac:dyDescent="0.25">
      <c r="A252" s="26"/>
      <c r="B252" s="20"/>
      <c r="C252" s="20"/>
      <c r="D252" s="21"/>
      <c r="E252" s="21"/>
      <c r="F252" s="97"/>
      <c r="G252" s="22"/>
      <c r="H252" s="22"/>
      <c r="I252" s="22"/>
      <c r="J252" s="22"/>
      <c r="K252" s="22"/>
      <c r="L252" s="23" t="str">
        <f t="shared" si="7"/>
        <v/>
      </c>
      <c r="M252" s="21"/>
      <c r="N252" s="22"/>
      <c r="O252" s="22"/>
      <c r="P252" s="21"/>
      <c r="Q252" s="15" t="str">
        <f>IF('Annual Plan'!$A252="","",'Annual Plan'!$A252)</f>
        <v/>
      </c>
      <c r="R252" s="15" t="str">
        <f>IF('Annual Plan'!$B252="","",'Annual Plan'!$B252)</f>
        <v/>
      </c>
      <c r="S252" s="15" t="str">
        <f>IF('Annual Plan'!$C252="","",'Annual Plan'!$C252)</f>
        <v/>
      </c>
      <c r="T252" s="16"/>
      <c r="V252" s="17"/>
      <c r="W252" s="17"/>
      <c r="X252" s="18"/>
    </row>
    <row r="253" spans="1:24" s="11" customFormat="1" ht="15" customHeight="1" x14ac:dyDescent="0.25">
      <c r="A253" s="26"/>
      <c r="B253" s="20"/>
      <c r="C253" s="20"/>
      <c r="D253" s="21"/>
      <c r="E253" s="21"/>
      <c r="F253" s="97"/>
      <c r="G253" s="22"/>
      <c r="H253" s="22"/>
      <c r="I253" s="22"/>
      <c r="J253" s="22"/>
      <c r="K253" s="22"/>
      <c r="L253" s="23" t="str">
        <f t="shared" si="7"/>
        <v/>
      </c>
      <c r="M253" s="21"/>
      <c r="N253" s="22"/>
      <c r="O253" s="22"/>
      <c r="P253" s="21"/>
      <c r="Q253" s="15" t="str">
        <f>IF('Annual Plan'!$A253="","",'Annual Plan'!$A253)</f>
        <v/>
      </c>
      <c r="R253" s="15" t="str">
        <f>IF('Annual Plan'!$B253="","",'Annual Plan'!$B253)</f>
        <v/>
      </c>
      <c r="S253" s="15" t="str">
        <f>IF('Annual Plan'!$C253="","",'Annual Plan'!$C253)</f>
        <v/>
      </c>
      <c r="T253" s="16"/>
      <c r="V253" s="17"/>
      <c r="W253" s="17"/>
      <c r="X253" s="18"/>
    </row>
    <row r="254" spans="1:24" s="11" customFormat="1" ht="15" customHeight="1" x14ac:dyDescent="0.25">
      <c r="A254" s="26"/>
      <c r="B254" s="20"/>
      <c r="C254" s="20"/>
      <c r="D254" s="21"/>
      <c r="E254" s="21"/>
      <c r="F254" s="97"/>
      <c r="G254" s="22"/>
      <c r="H254" s="22"/>
      <c r="I254" s="22"/>
      <c r="J254" s="22"/>
      <c r="K254" s="22"/>
      <c r="L254" s="23" t="str">
        <f t="shared" si="7"/>
        <v/>
      </c>
      <c r="M254" s="21"/>
      <c r="N254" s="22"/>
      <c r="O254" s="22"/>
      <c r="P254" s="21"/>
      <c r="Q254" s="15" t="str">
        <f>IF('Annual Plan'!$A254="","",'Annual Plan'!$A254)</f>
        <v/>
      </c>
      <c r="R254" s="15" t="str">
        <f>IF('Annual Plan'!$B254="","",'Annual Plan'!$B254)</f>
        <v/>
      </c>
      <c r="S254" s="15" t="str">
        <f>IF('Annual Plan'!$C254="","",'Annual Plan'!$C254)</f>
        <v/>
      </c>
      <c r="T254" s="16"/>
      <c r="V254" s="17"/>
      <c r="W254" s="17"/>
      <c r="X254" s="18"/>
    </row>
    <row r="255" spans="1:24" s="11" customFormat="1" ht="15" customHeight="1" x14ac:dyDescent="0.25">
      <c r="A255" s="26"/>
      <c r="B255" s="20"/>
      <c r="C255" s="20"/>
      <c r="D255" s="21"/>
      <c r="E255" s="21"/>
      <c r="F255" s="97"/>
      <c r="G255" s="22"/>
      <c r="H255" s="22"/>
      <c r="I255" s="22"/>
      <c r="J255" s="22"/>
      <c r="K255" s="22"/>
      <c r="L255" s="23" t="str">
        <f t="shared" si="7"/>
        <v/>
      </c>
      <c r="M255" s="21"/>
      <c r="N255" s="22"/>
      <c r="O255" s="22"/>
      <c r="P255" s="21"/>
      <c r="Q255" s="15" t="str">
        <f>IF('Annual Plan'!$A255="","",'Annual Plan'!$A255)</f>
        <v/>
      </c>
      <c r="R255" s="15" t="str">
        <f>IF('Annual Plan'!$B255="","",'Annual Plan'!$B255)</f>
        <v/>
      </c>
      <c r="S255" s="15" t="str">
        <f>IF('Annual Plan'!$C255="","",'Annual Plan'!$C255)</f>
        <v/>
      </c>
      <c r="T255" s="16"/>
      <c r="V255" s="17"/>
      <c r="W255" s="17"/>
      <c r="X255" s="18"/>
    </row>
    <row r="256" spans="1:24" s="11" customFormat="1" ht="15" customHeight="1" x14ac:dyDescent="0.25">
      <c r="A256" s="26"/>
      <c r="B256" s="20"/>
      <c r="C256" s="20"/>
      <c r="D256" s="21"/>
      <c r="E256" s="21"/>
      <c r="F256" s="97"/>
      <c r="G256" s="22"/>
      <c r="H256" s="22"/>
      <c r="I256" s="22"/>
      <c r="J256" s="22"/>
      <c r="K256" s="22"/>
      <c r="L256" s="23" t="str">
        <f t="shared" si="7"/>
        <v/>
      </c>
      <c r="M256" s="21"/>
      <c r="N256" s="22"/>
      <c r="O256" s="22"/>
      <c r="P256" s="21"/>
      <c r="Q256" s="15" t="str">
        <f>IF('Annual Plan'!$A256="","",'Annual Plan'!$A256)</f>
        <v/>
      </c>
      <c r="R256" s="15" t="str">
        <f>IF('Annual Plan'!$B256="","",'Annual Plan'!$B256)</f>
        <v/>
      </c>
      <c r="S256" s="15" t="str">
        <f>IF('Annual Plan'!$C256="","",'Annual Plan'!$C256)</f>
        <v/>
      </c>
      <c r="T256" s="16"/>
      <c r="V256" s="17"/>
      <c r="W256" s="17"/>
      <c r="X256" s="18"/>
    </row>
    <row r="257" spans="1:24" s="11" customFormat="1" ht="15" customHeight="1" x14ac:dyDescent="0.25">
      <c r="A257" s="26"/>
      <c r="B257" s="20"/>
      <c r="C257" s="20"/>
      <c r="D257" s="21"/>
      <c r="E257" s="21"/>
      <c r="F257" s="97"/>
      <c r="G257" s="22"/>
      <c r="H257" s="22"/>
      <c r="I257" s="22"/>
      <c r="J257" s="22"/>
      <c r="K257" s="22"/>
      <c r="L257" s="23" t="str">
        <f t="shared" si="7"/>
        <v/>
      </c>
      <c r="M257" s="21"/>
      <c r="N257" s="22"/>
      <c r="O257" s="22"/>
      <c r="P257" s="21"/>
      <c r="Q257" s="15" t="str">
        <f>IF('Annual Plan'!$A257="","",'Annual Plan'!$A257)</f>
        <v/>
      </c>
      <c r="R257" s="15" t="str">
        <f>IF('Annual Plan'!$B257="","",'Annual Plan'!$B257)</f>
        <v/>
      </c>
      <c r="S257" s="15" t="str">
        <f>IF('Annual Plan'!$C257="","",'Annual Plan'!$C257)</f>
        <v/>
      </c>
      <c r="T257" s="16"/>
      <c r="V257" s="17"/>
      <c r="W257" s="17"/>
      <c r="X257" s="18"/>
    </row>
    <row r="258" spans="1:24" s="11" customFormat="1" ht="15" customHeight="1" x14ac:dyDescent="0.25">
      <c r="A258" s="26"/>
      <c r="B258" s="20"/>
      <c r="C258" s="20"/>
      <c r="D258" s="21"/>
      <c r="E258" s="21"/>
      <c r="F258" s="97"/>
      <c r="G258" s="22"/>
      <c r="H258" s="22"/>
      <c r="I258" s="22"/>
      <c r="J258" s="22"/>
      <c r="K258" s="22"/>
      <c r="L258" s="23" t="str">
        <f t="shared" si="7"/>
        <v/>
      </c>
      <c r="M258" s="21"/>
      <c r="N258" s="22"/>
      <c r="O258" s="22"/>
      <c r="P258" s="21"/>
      <c r="Q258" s="15" t="str">
        <f>IF('Annual Plan'!$A258="","",'Annual Plan'!$A258)</f>
        <v/>
      </c>
      <c r="R258" s="15" t="str">
        <f>IF('Annual Plan'!$B258="","",'Annual Plan'!$B258)</f>
        <v/>
      </c>
      <c r="S258" s="15" t="str">
        <f>IF('Annual Plan'!$C258="","",'Annual Plan'!$C258)</f>
        <v/>
      </c>
      <c r="T258" s="16"/>
      <c r="V258" s="17"/>
      <c r="W258" s="17"/>
      <c r="X258" s="18"/>
    </row>
    <row r="259" spans="1:24" s="11" customFormat="1" ht="15" customHeight="1" x14ac:dyDescent="0.25">
      <c r="A259" s="26"/>
      <c r="B259" s="20"/>
      <c r="C259" s="20"/>
      <c r="D259" s="21"/>
      <c r="E259" s="21"/>
      <c r="F259" s="97"/>
      <c r="G259" s="22"/>
      <c r="H259" s="22"/>
      <c r="I259" s="22"/>
      <c r="J259" s="22"/>
      <c r="K259" s="22"/>
      <c r="L259" s="23" t="str">
        <f t="shared" si="7"/>
        <v/>
      </c>
      <c r="M259" s="21"/>
      <c r="N259" s="22"/>
      <c r="O259" s="22"/>
      <c r="P259" s="21"/>
      <c r="Q259" s="15" t="str">
        <f>IF('Annual Plan'!$A259="","",'Annual Plan'!$A259)</f>
        <v/>
      </c>
      <c r="R259" s="15" t="str">
        <f>IF('Annual Plan'!$B259="","",'Annual Plan'!$B259)</f>
        <v/>
      </c>
      <c r="S259" s="15" t="str">
        <f>IF('Annual Plan'!$C259="","",'Annual Plan'!$C259)</f>
        <v/>
      </c>
      <c r="T259" s="16"/>
      <c r="V259" s="17"/>
      <c r="W259" s="17"/>
      <c r="X259" s="18"/>
    </row>
    <row r="260" spans="1:24" s="11" customFormat="1" ht="15" customHeight="1" x14ac:dyDescent="0.25">
      <c r="A260" s="26"/>
      <c r="B260" s="20"/>
      <c r="C260" s="20"/>
      <c r="D260" s="21"/>
      <c r="E260" s="21"/>
      <c r="F260" s="97"/>
      <c r="G260" s="22"/>
      <c r="H260" s="22"/>
      <c r="I260" s="22"/>
      <c r="J260" s="22"/>
      <c r="K260" s="22"/>
      <c r="L260" s="23" t="str">
        <f t="shared" si="7"/>
        <v/>
      </c>
      <c r="M260" s="21"/>
      <c r="N260" s="22"/>
      <c r="O260" s="22"/>
      <c r="P260" s="21"/>
      <c r="Q260" s="15" t="str">
        <f>IF('Annual Plan'!$A260="","",'Annual Plan'!$A260)</f>
        <v/>
      </c>
      <c r="R260" s="15" t="str">
        <f>IF('Annual Plan'!$B260="","",'Annual Plan'!$B260)</f>
        <v/>
      </c>
      <c r="S260" s="15" t="str">
        <f>IF('Annual Plan'!$C260="","",'Annual Plan'!$C260)</f>
        <v/>
      </c>
      <c r="T260" s="16"/>
      <c r="V260" s="17"/>
      <c r="W260" s="17"/>
      <c r="X260" s="18"/>
    </row>
    <row r="261" spans="1:24" s="11" customFormat="1" ht="15" customHeight="1" x14ac:dyDescent="0.25">
      <c r="A261" s="26"/>
      <c r="B261" s="20"/>
      <c r="C261" s="20"/>
      <c r="D261" s="21"/>
      <c r="E261" s="21"/>
      <c r="F261" s="97"/>
      <c r="G261" s="22"/>
      <c r="H261" s="22"/>
      <c r="I261" s="22"/>
      <c r="J261" s="22"/>
      <c r="K261" s="22"/>
      <c r="L261" s="23" t="str">
        <f t="shared" si="7"/>
        <v/>
      </c>
      <c r="M261" s="21"/>
      <c r="N261" s="22"/>
      <c r="O261" s="22"/>
      <c r="P261" s="21"/>
      <c r="Q261" s="15" t="str">
        <f>IF('Annual Plan'!$A261="","",'Annual Plan'!$A261)</f>
        <v/>
      </c>
      <c r="R261" s="15" t="str">
        <f>IF('Annual Plan'!$B261="","",'Annual Plan'!$B261)</f>
        <v/>
      </c>
      <c r="S261" s="15" t="str">
        <f>IF('Annual Plan'!$C261="","",'Annual Plan'!$C261)</f>
        <v/>
      </c>
      <c r="T261" s="16"/>
      <c r="V261" s="17"/>
      <c r="W261" s="17"/>
      <c r="X261" s="18"/>
    </row>
    <row r="262" spans="1:24" s="11" customFormat="1" ht="15" customHeight="1" x14ac:dyDescent="0.25">
      <c r="A262" s="26"/>
      <c r="B262" s="20"/>
      <c r="C262" s="20"/>
      <c r="D262" s="21"/>
      <c r="E262" s="21"/>
      <c r="F262" s="97"/>
      <c r="G262" s="22"/>
      <c r="H262" s="22"/>
      <c r="I262" s="22"/>
      <c r="J262" s="22"/>
      <c r="K262" s="22"/>
      <c r="L262" s="23" t="str">
        <f t="shared" si="7"/>
        <v/>
      </c>
      <c r="M262" s="21"/>
      <c r="N262" s="22"/>
      <c r="O262" s="22"/>
      <c r="P262" s="21"/>
      <c r="Q262" s="15" t="str">
        <f>IF('Annual Plan'!$A262="","",'Annual Plan'!$A262)</f>
        <v/>
      </c>
      <c r="R262" s="15" t="str">
        <f>IF('Annual Plan'!$B262="","",'Annual Plan'!$B262)</f>
        <v/>
      </c>
      <c r="S262" s="15" t="str">
        <f>IF('Annual Plan'!$C262="","",'Annual Plan'!$C262)</f>
        <v/>
      </c>
      <c r="T262" s="16"/>
      <c r="V262" s="17"/>
      <c r="W262" s="17"/>
      <c r="X262" s="18"/>
    </row>
    <row r="263" spans="1:24" s="11" customFormat="1" ht="15" customHeight="1" x14ac:dyDescent="0.25">
      <c r="A263" s="26"/>
      <c r="B263" s="20"/>
      <c r="C263" s="20"/>
      <c r="D263" s="21"/>
      <c r="E263" s="21"/>
      <c r="F263" s="97"/>
      <c r="G263" s="22"/>
      <c r="H263" s="22"/>
      <c r="I263" s="22"/>
      <c r="J263" s="22"/>
      <c r="K263" s="22"/>
      <c r="L263" s="23" t="str">
        <f t="shared" si="7"/>
        <v/>
      </c>
      <c r="M263" s="21"/>
      <c r="N263" s="22"/>
      <c r="O263" s="22"/>
      <c r="P263" s="21"/>
      <c r="Q263" s="15" t="str">
        <f>IF('Annual Plan'!$A263="","",'Annual Plan'!$A263)</f>
        <v/>
      </c>
      <c r="R263" s="15" t="str">
        <f>IF('Annual Plan'!$B263="","",'Annual Plan'!$B263)</f>
        <v/>
      </c>
      <c r="S263" s="15" t="str">
        <f>IF('Annual Plan'!$C263="","",'Annual Plan'!$C263)</f>
        <v/>
      </c>
      <c r="T263" s="16"/>
      <c r="V263" s="17"/>
      <c r="W263" s="17"/>
      <c r="X263" s="18"/>
    </row>
    <row r="264" spans="1:24" s="11" customFormat="1" ht="15" customHeight="1" x14ac:dyDescent="0.25">
      <c r="A264" s="26"/>
      <c r="B264" s="20"/>
      <c r="C264" s="20"/>
      <c r="D264" s="21"/>
      <c r="E264" s="21"/>
      <c r="F264" s="97"/>
      <c r="G264" s="22"/>
      <c r="H264" s="22"/>
      <c r="I264" s="22"/>
      <c r="J264" s="22"/>
      <c r="K264" s="22"/>
      <c r="L264" s="23" t="str">
        <f t="shared" si="7"/>
        <v/>
      </c>
      <c r="M264" s="21"/>
      <c r="N264" s="22"/>
      <c r="O264" s="22"/>
      <c r="P264" s="21"/>
      <c r="Q264" s="15" t="str">
        <f>IF('Annual Plan'!$A264="","",'Annual Plan'!$A264)</f>
        <v/>
      </c>
      <c r="R264" s="15" t="str">
        <f>IF('Annual Plan'!$B264="","",'Annual Plan'!$B264)</f>
        <v/>
      </c>
      <c r="S264" s="15" t="str">
        <f>IF('Annual Plan'!$C264="","",'Annual Plan'!$C264)</f>
        <v/>
      </c>
      <c r="T264" s="16"/>
      <c r="V264" s="17"/>
      <c r="W264" s="17"/>
      <c r="X264" s="18"/>
    </row>
    <row r="265" spans="1:24" s="11" customFormat="1" ht="15" customHeight="1" x14ac:dyDescent="0.25">
      <c r="A265" s="26"/>
      <c r="B265" s="20"/>
      <c r="C265" s="20"/>
      <c r="D265" s="21"/>
      <c r="E265" s="21"/>
      <c r="F265" s="97"/>
      <c r="G265" s="22"/>
      <c r="H265" s="22"/>
      <c r="I265" s="22"/>
      <c r="J265" s="22"/>
      <c r="K265" s="22"/>
      <c r="L265" s="23" t="str">
        <f t="shared" si="7"/>
        <v/>
      </c>
      <c r="M265" s="21"/>
      <c r="N265" s="22"/>
      <c r="O265" s="22"/>
      <c r="P265" s="21"/>
      <c r="Q265" s="15" t="str">
        <f>IF('Annual Plan'!$A265="","",'Annual Plan'!$A265)</f>
        <v/>
      </c>
      <c r="R265" s="15" t="str">
        <f>IF('Annual Plan'!$B265="","",'Annual Plan'!$B265)</f>
        <v/>
      </c>
      <c r="S265" s="15" t="str">
        <f>IF('Annual Plan'!$C265="","",'Annual Plan'!$C265)</f>
        <v/>
      </c>
      <c r="T265" s="16"/>
      <c r="V265" s="17"/>
      <c r="W265" s="17"/>
      <c r="X265" s="18"/>
    </row>
    <row r="266" spans="1:24" s="11" customFormat="1" ht="15" customHeight="1" x14ac:dyDescent="0.25">
      <c r="A266" s="26"/>
      <c r="B266" s="20"/>
      <c r="C266" s="20"/>
      <c r="D266" s="21"/>
      <c r="E266" s="21"/>
      <c r="F266" s="97"/>
      <c r="G266" s="22"/>
      <c r="H266" s="22"/>
      <c r="I266" s="22"/>
      <c r="J266" s="22"/>
      <c r="K266" s="22"/>
      <c r="L266" s="23" t="str">
        <f t="shared" si="7"/>
        <v/>
      </c>
      <c r="M266" s="21"/>
      <c r="N266" s="22"/>
      <c r="O266" s="22"/>
      <c r="P266" s="21"/>
      <c r="Q266" s="15" t="str">
        <f>IF('Annual Plan'!$A266="","",'Annual Plan'!$A266)</f>
        <v/>
      </c>
      <c r="R266" s="15" t="str">
        <f>IF('Annual Plan'!$B266="","",'Annual Plan'!$B266)</f>
        <v/>
      </c>
      <c r="S266" s="15" t="str">
        <f>IF('Annual Plan'!$C266="","",'Annual Plan'!$C266)</f>
        <v/>
      </c>
      <c r="T266" s="16"/>
      <c r="V266" s="17"/>
      <c r="W266" s="17"/>
      <c r="X266" s="18"/>
    </row>
    <row r="267" spans="1:24" s="11" customFormat="1" ht="15" customHeight="1" x14ac:dyDescent="0.25">
      <c r="A267" s="26"/>
      <c r="B267" s="20"/>
      <c r="C267" s="20"/>
      <c r="D267" s="21"/>
      <c r="E267" s="21"/>
      <c r="F267" s="97"/>
      <c r="G267" s="22"/>
      <c r="H267" s="22"/>
      <c r="I267" s="22"/>
      <c r="J267" s="22"/>
      <c r="K267" s="22"/>
      <c r="L267" s="23" t="str">
        <f t="shared" si="7"/>
        <v/>
      </c>
      <c r="M267" s="21"/>
      <c r="N267" s="22"/>
      <c r="O267" s="22"/>
      <c r="P267" s="21"/>
      <c r="Q267" s="15" t="str">
        <f>IF('Annual Plan'!$A267="","",'Annual Plan'!$A267)</f>
        <v/>
      </c>
      <c r="R267" s="15" t="str">
        <f>IF('Annual Plan'!$B267="","",'Annual Plan'!$B267)</f>
        <v/>
      </c>
      <c r="S267" s="15" t="str">
        <f>IF('Annual Plan'!$C267="","",'Annual Plan'!$C267)</f>
        <v/>
      </c>
      <c r="T267" s="16"/>
      <c r="V267" s="17"/>
      <c r="W267" s="17"/>
      <c r="X267" s="18"/>
    </row>
    <row r="268" spans="1:24" s="11" customFormat="1" ht="15" customHeight="1" x14ac:dyDescent="0.25">
      <c r="A268" s="26"/>
      <c r="B268" s="20"/>
      <c r="C268" s="20"/>
      <c r="D268" s="21"/>
      <c r="E268" s="21"/>
      <c r="F268" s="97"/>
      <c r="G268" s="22"/>
      <c r="H268" s="22"/>
      <c r="I268" s="22"/>
      <c r="J268" s="22"/>
      <c r="K268" s="22"/>
      <c r="L268" s="23" t="str">
        <f t="shared" si="7"/>
        <v/>
      </c>
      <c r="M268" s="21"/>
      <c r="N268" s="22"/>
      <c r="O268" s="22"/>
      <c r="P268" s="21"/>
      <c r="Q268" s="15" t="str">
        <f>IF('Annual Plan'!$A268="","",'Annual Plan'!$A268)</f>
        <v/>
      </c>
      <c r="R268" s="15" t="str">
        <f>IF('Annual Plan'!$B268="","",'Annual Plan'!$B268)</f>
        <v/>
      </c>
      <c r="S268" s="15" t="str">
        <f>IF('Annual Plan'!$C268="","",'Annual Plan'!$C268)</f>
        <v/>
      </c>
      <c r="T268" s="16"/>
      <c r="V268" s="17"/>
      <c r="W268" s="17"/>
      <c r="X268" s="18"/>
    </row>
    <row r="269" spans="1:24" s="11" customFormat="1" ht="15" customHeight="1" x14ac:dyDescent="0.25">
      <c r="A269" s="26"/>
      <c r="B269" s="20"/>
      <c r="C269" s="20"/>
      <c r="D269" s="21"/>
      <c r="E269" s="21"/>
      <c r="F269" s="97"/>
      <c r="G269" s="22"/>
      <c r="H269" s="22"/>
      <c r="I269" s="22"/>
      <c r="J269" s="22"/>
      <c r="K269" s="22"/>
      <c r="L269" s="23" t="str">
        <f t="shared" si="7"/>
        <v/>
      </c>
      <c r="M269" s="21"/>
      <c r="N269" s="22"/>
      <c r="O269" s="22"/>
      <c r="P269" s="21"/>
      <c r="Q269" s="15" t="str">
        <f>IF('Annual Plan'!$A269="","",'Annual Plan'!$A269)</f>
        <v/>
      </c>
      <c r="R269" s="15" t="str">
        <f>IF('Annual Plan'!$B269="","",'Annual Plan'!$B269)</f>
        <v/>
      </c>
      <c r="S269" s="15" t="str">
        <f>IF('Annual Plan'!$C269="","",'Annual Plan'!$C269)</f>
        <v/>
      </c>
      <c r="T269" s="16"/>
      <c r="V269" s="17"/>
      <c r="W269" s="17"/>
      <c r="X269" s="18"/>
    </row>
    <row r="270" spans="1:24" s="11" customFormat="1" ht="15" customHeight="1" x14ac:dyDescent="0.25">
      <c r="A270" s="26"/>
      <c r="B270" s="20"/>
      <c r="C270" s="20"/>
      <c r="D270" s="21"/>
      <c r="E270" s="21"/>
      <c r="F270" s="97"/>
      <c r="G270" s="22"/>
      <c r="H270" s="22"/>
      <c r="I270" s="22"/>
      <c r="J270" s="22"/>
      <c r="K270" s="22"/>
      <c r="L270" s="23" t="str">
        <f t="shared" si="7"/>
        <v/>
      </c>
      <c r="M270" s="21"/>
      <c r="N270" s="22"/>
      <c r="O270" s="22"/>
      <c r="P270" s="21"/>
      <c r="Q270" s="15" t="str">
        <f>IF('Annual Plan'!$A270="","",'Annual Plan'!$A270)</f>
        <v/>
      </c>
      <c r="R270" s="15" t="str">
        <f>IF('Annual Plan'!$B270="","",'Annual Plan'!$B270)</f>
        <v/>
      </c>
      <c r="S270" s="15" t="str">
        <f>IF('Annual Plan'!$C270="","",'Annual Plan'!$C270)</f>
        <v/>
      </c>
      <c r="T270" s="16"/>
      <c r="V270" s="17"/>
      <c r="W270" s="17"/>
      <c r="X270" s="18"/>
    </row>
    <row r="271" spans="1:24" s="11" customFormat="1" ht="15" customHeight="1" x14ac:dyDescent="0.25">
      <c r="A271" s="26"/>
      <c r="B271" s="20"/>
      <c r="C271" s="20"/>
      <c r="D271" s="21"/>
      <c r="E271" s="21"/>
      <c r="F271" s="97"/>
      <c r="G271" s="22"/>
      <c r="H271" s="22"/>
      <c r="I271" s="22"/>
      <c r="J271" s="22"/>
      <c r="K271" s="22"/>
      <c r="L271" s="23" t="str">
        <f t="shared" si="7"/>
        <v/>
      </c>
      <c r="M271" s="21"/>
      <c r="N271" s="22"/>
      <c r="O271" s="22"/>
      <c r="P271" s="21"/>
      <c r="Q271" s="15" t="str">
        <f>IF('Annual Plan'!$A271="","",'Annual Plan'!$A271)</f>
        <v/>
      </c>
      <c r="R271" s="15" t="str">
        <f>IF('Annual Plan'!$B271="","",'Annual Plan'!$B271)</f>
        <v/>
      </c>
      <c r="S271" s="15" t="str">
        <f>IF('Annual Plan'!$C271="","",'Annual Plan'!$C271)</f>
        <v/>
      </c>
      <c r="T271" s="16"/>
      <c r="V271" s="17"/>
      <c r="W271" s="17"/>
      <c r="X271" s="18"/>
    </row>
    <row r="272" spans="1:24" s="11" customFormat="1" ht="15" customHeight="1" x14ac:dyDescent="0.25">
      <c r="A272" s="26"/>
      <c r="B272" s="20"/>
      <c r="C272" s="20"/>
      <c r="D272" s="21"/>
      <c r="E272" s="21"/>
      <c r="F272" s="97"/>
      <c r="G272" s="22"/>
      <c r="H272" s="22"/>
      <c r="I272" s="22"/>
      <c r="J272" s="22"/>
      <c r="K272" s="22"/>
      <c r="L272" s="23" t="str">
        <f t="shared" si="7"/>
        <v/>
      </c>
      <c r="M272" s="21"/>
      <c r="N272" s="22"/>
      <c r="O272" s="22"/>
      <c r="P272" s="21"/>
      <c r="Q272" s="15" t="str">
        <f>IF('Annual Plan'!$A272="","",'Annual Plan'!$A272)</f>
        <v/>
      </c>
      <c r="R272" s="15" t="str">
        <f>IF('Annual Plan'!$B272="","",'Annual Plan'!$B272)</f>
        <v/>
      </c>
      <c r="S272" s="15" t="str">
        <f>IF('Annual Plan'!$C272="","",'Annual Plan'!$C272)</f>
        <v/>
      </c>
      <c r="T272" s="16"/>
      <c r="V272" s="17"/>
      <c r="W272" s="17"/>
      <c r="X272" s="18"/>
    </row>
    <row r="273" spans="1:24" s="11" customFormat="1" ht="15" customHeight="1" x14ac:dyDescent="0.25">
      <c r="A273" s="26"/>
      <c r="B273" s="20"/>
      <c r="C273" s="20"/>
      <c r="D273" s="21"/>
      <c r="E273" s="21"/>
      <c r="F273" s="97"/>
      <c r="G273" s="22"/>
      <c r="H273" s="22"/>
      <c r="I273" s="22"/>
      <c r="J273" s="22"/>
      <c r="K273" s="22"/>
      <c r="L273" s="23" t="str">
        <f t="shared" si="7"/>
        <v/>
      </c>
      <c r="M273" s="21"/>
      <c r="N273" s="22"/>
      <c r="O273" s="22"/>
      <c r="P273" s="21"/>
      <c r="Q273" s="15" t="str">
        <f>IF('Annual Plan'!$A273="","",'Annual Plan'!$A273)</f>
        <v/>
      </c>
      <c r="R273" s="15" t="str">
        <f>IF('Annual Plan'!$B273="","",'Annual Plan'!$B273)</f>
        <v/>
      </c>
      <c r="S273" s="15" t="str">
        <f>IF('Annual Plan'!$C273="","",'Annual Plan'!$C273)</f>
        <v/>
      </c>
      <c r="T273" s="16"/>
      <c r="V273" s="17"/>
      <c r="W273" s="17"/>
      <c r="X273" s="18"/>
    </row>
    <row r="274" spans="1:24" s="11" customFormat="1" ht="15" customHeight="1" x14ac:dyDescent="0.25">
      <c r="A274" s="26"/>
      <c r="B274" s="20"/>
      <c r="C274" s="20"/>
      <c r="D274" s="21"/>
      <c r="E274" s="21"/>
      <c r="F274" s="97"/>
      <c r="G274" s="22"/>
      <c r="H274" s="22"/>
      <c r="I274" s="22"/>
      <c r="J274" s="22"/>
      <c r="K274" s="22"/>
      <c r="L274" s="23" t="str">
        <f t="shared" si="7"/>
        <v/>
      </c>
      <c r="M274" s="21"/>
      <c r="N274" s="22"/>
      <c r="O274" s="22"/>
      <c r="P274" s="21"/>
      <c r="Q274" s="15" t="str">
        <f>IF('Annual Plan'!$A274="","",'Annual Plan'!$A274)</f>
        <v/>
      </c>
      <c r="R274" s="15" t="str">
        <f>IF('Annual Plan'!$B274="","",'Annual Plan'!$B274)</f>
        <v/>
      </c>
      <c r="S274" s="15" t="str">
        <f>IF('Annual Plan'!$C274="","",'Annual Plan'!$C274)</f>
        <v/>
      </c>
      <c r="T274" s="16"/>
      <c r="V274" s="17"/>
      <c r="W274" s="17"/>
      <c r="X274" s="18"/>
    </row>
    <row r="275" spans="1:24" s="11" customFormat="1" ht="15" customHeight="1" x14ac:dyDescent="0.25">
      <c r="A275" s="26"/>
      <c r="B275" s="20"/>
      <c r="C275" s="20"/>
      <c r="D275" s="21"/>
      <c r="E275" s="21"/>
      <c r="F275" s="97"/>
      <c r="G275" s="22"/>
      <c r="H275" s="22"/>
      <c r="I275" s="22"/>
      <c r="J275" s="22"/>
      <c r="K275" s="22"/>
      <c r="L275" s="23" t="str">
        <f t="shared" si="7"/>
        <v/>
      </c>
      <c r="M275" s="21"/>
      <c r="N275" s="22"/>
      <c r="O275" s="22"/>
      <c r="P275" s="21"/>
      <c r="Q275" s="15" t="str">
        <f>IF('Annual Plan'!$A275="","",'Annual Plan'!$A275)</f>
        <v/>
      </c>
      <c r="R275" s="15" t="str">
        <f>IF('Annual Plan'!$B275="","",'Annual Plan'!$B275)</f>
        <v/>
      </c>
      <c r="S275" s="15" t="str">
        <f>IF('Annual Plan'!$C275="","",'Annual Plan'!$C275)</f>
        <v/>
      </c>
      <c r="T275" s="16"/>
      <c r="V275" s="17"/>
      <c r="W275" s="17"/>
      <c r="X275" s="18"/>
    </row>
    <row r="276" spans="1:24" s="11" customFormat="1" ht="15" customHeight="1" x14ac:dyDescent="0.25">
      <c r="A276" s="26"/>
      <c r="B276" s="20"/>
      <c r="C276" s="20"/>
      <c r="D276" s="21"/>
      <c r="E276" s="21"/>
      <c r="F276" s="97"/>
      <c r="G276" s="22"/>
      <c r="H276" s="22"/>
      <c r="I276" s="22"/>
      <c r="J276" s="22"/>
      <c r="K276" s="22"/>
      <c r="L276" s="23" t="str">
        <f t="shared" si="7"/>
        <v/>
      </c>
      <c r="M276" s="21"/>
      <c r="N276" s="22"/>
      <c r="O276" s="22"/>
      <c r="P276" s="21"/>
      <c r="Q276" s="15" t="str">
        <f>IF('Annual Plan'!$A276="","",'Annual Plan'!$A276)</f>
        <v/>
      </c>
      <c r="R276" s="15" t="str">
        <f>IF('Annual Plan'!$B276="","",'Annual Plan'!$B276)</f>
        <v/>
      </c>
      <c r="S276" s="15" t="str">
        <f>IF('Annual Plan'!$C276="","",'Annual Plan'!$C276)</f>
        <v/>
      </c>
      <c r="T276" s="16"/>
      <c r="V276" s="17"/>
      <c r="W276" s="17"/>
      <c r="X276" s="18"/>
    </row>
    <row r="277" spans="1:24" s="11" customFormat="1" ht="15" customHeight="1" x14ac:dyDescent="0.25">
      <c r="A277" s="26"/>
      <c r="B277" s="20"/>
      <c r="C277" s="20"/>
      <c r="D277" s="21"/>
      <c r="E277" s="21"/>
      <c r="F277" s="97"/>
      <c r="G277" s="22"/>
      <c r="H277" s="22"/>
      <c r="I277" s="22"/>
      <c r="J277" s="22"/>
      <c r="K277" s="22"/>
      <c r="L277" s="23" t="str">
        <f t="shared" si="7"/>
        <v/>
      </c>
      <c r="M277" s="21"/>
      <c r="N277" s="22"/>
      <c r="O277" s="22"/>
      <c r="P277" s="21"/>
      <c r="Q277" s="15" t="str">
        <f>IF('Annual Plan'!$A277="","",'Annual Plan'!$A277)</f>
        <v/>
      </c>
      <c r="R277" s="15" t="str">
        <f>IF('Annual Plan'!$B277="","",'Annual Plan'!$B277)</f>
        <v/>
      </c>
      <c r="S277" s="15" t="str">
        <f>IF('Annual Plan'!$C277="","",'Annual Plan'!$C277)</f>
        <v/>
      </c>
      <c r="T277" s="16"/>
      <c r="V277" s="17"/>
      <c r="W277" s="17"/>
      <c r="X277" s="18"/>
    </row>
    <row r="278" spans="1:24" s="11" customFormat="1" ht="13.2" x14ac:dyDescent="0.25">
      <c r="A278" s="212" t="s">
        <v>28</v>
      </c>
      <c r="B278" s="212"/>
      <c r="C278" s="31">
        <f>SUMPRODUCT(--ISTEXT(C249:C277))</f>
        <v>0</v>
      </c>
      <c r="M278" s="32" t="s">
        <v>69</v>
      </c>
      <c r="N278" s="31">
        <f>SUM(N249:N277)</f>
        <v>0</v>
      </c>
      <c r="O278" s="31">
        <f>SUM(O249:O277)</f>
        <v>0</v>
      </c>
      <c r="P278" s="16"/>
      <c r="Q278" s="15"/>
      <c r="R278" s="15"/>
      <c r="S278" s="15"/>
      <c r="T278" s="16"/>
      <c r="V278" s="17"/>
      <c r="W278" s="17"/>
      <c r="X278" s="18"/>
    </row>
    <row r="279" spans="1:24" s="11" customFormat="1" ht="13.2" x14ac:dyDescent="0.25">
      <c r="P279" s="16"/>
      <c r="Q279" s="15"/>
      <c r="R279" s="15"/>
      <c r="S279" s="15"/>
      <c r="T279" s="16"/>
      <c r="V279" s="17"/>
      <c r="W279" s="17"/>
      <c r="X279" s="18"/>
    </row>
    <row r="280" spans="1:24" s="11" customFormat="1" ht="32.25" customHeight="1" x14ac:dyDescent="0.25">
      <c r="A280" s="213" t="s">
        <v>91</v>
      </c>
      <c r="B280" s="213"/>
      <c r="C280" s="213"/>
      <c r="D280" s="208"/>
      <c r="E280" s="208"/>
      <c r="F280" s="208"/>
      <c r="G280" s="208"/>
      <c r="H280" s="208"/>
      <c r="I280" s="208"/>
      <c r="J280" s="208"/>
      <c r="K280" s="208"/>
      <c r="L280" s="208"/>
      <c r="M280" s="208"/>
      <c r="N280" s="208"/>
      <c r="O280" s="208"/>
      <c r="P280" s="208"/>
      <c r="Q280" s="15"/>
      <c r="R280" s="15"/>
      <c r="S280" s="15"/>
      <c r="T280" s="16" t="str">
        <f>TRIM(A280)</f>
        <v>Name of Department/ Directorate:</v>
      </c>
      <c r="U280" s="11" t="str">
        <f>TRIM(D280)</f>
        <v/>
      </c>
      <c r="V280" s="17"/>
      <c r="W280" s="17"/>
      <c r="X280" s="18"/>
    </row>
    <row r="281" spans="1:24" s="11" customFormat="1" ht="27.75" customHeight="1" x14ac:dyDescent="0.25">
      <c r="A281" s="202" t="s">
        <v>1</v>
      </c>
      <c r="B281" s="202" t="s">
        <v>9</v>
      </c>
      <c r="C281" s="202" t="s">
        <v>2</v>
      </c>
      <c r="D281" s="202" t="s">
        <v>10</v>
      </c>
      <c r="E281" s="203" t="s">
        <v>11</v>
      </c>
      <c r="F281" s="204" t="s">
        <v>12</v>
      </c>
      <c r="G281" s="204" t="s">
        <v>3</v>
      </c>
      <c r="H281" s="202" t="s">
        <v>13</v>
      </c>
      <c r="I281" s="202"/>
      <c r="J281" s="202"/>
      <c r="K281" s="202"/>
      <c r="L281" s="204" t="s">
        <v>4</v>
      </c>
      <c r="M281" s="214" t="s">
        <v>14</v>
      </c>
      <c r="N281" s="200" t="s">
        <v>15</v>
      </c>
      <c r="O281" s="200" t="s">
        <v>68</v>
      </c>
      <c r="P281" s="200" t="s">
        <v>16</v>
      </c>
      <c r="Q281" s="15"/>
      <c r="R281" s="15"/>
      <c r="S281" s="15"/>
      <c r="T281" s="16"/>
      <c r="V281" s="17"/>
      <c r="W281" s="17"/>
      <c r="X281" s="18"/>
    </row>
    <row r="282" spans="1:24" s="11" customFormat="1" ht="36" customHeight="1" x14ac:dyDescent="0.25">
      <c r="A282" s="202"/>
      <c r="B282" s="202"/>
      <c r="C282" s="202"/>
      <c r="D282" s="202"/>
      <c r="E282" s="203"/>
      <c r="F282" s="204"/>
      <c r="G282" s="204"/>
      <c r="H282" s="110" t="s">
        <v>5</v>
      </c>
      <c r="I282" s="110" t="s">
        <v>6</v>
      </c>
      <c r="J282" s="110" t="s">
        <v>7</v>
      </c>
      <c r="K282" s="110" t="s">
        <v>8</v>
      </c>
      <c r="L282" s="204"/>
      <c r="M282" s="214"/>
      <c r="N282" s="200"/>
      <c r="O282" s="200"/>
      <c r="P282" s="200"/>
      <c r="Q282" s="15"/>
      <c r="R282" s="15"/>
      <c r="S282" s="15"/>
      <c r="T282" s="16"/>
      <c r="V282" s="17"/>
      <c r="W282" s="17"/>
      <c r="X282" s="18"/>
    </row>
    <row r="283" spans="1:24" s="11" customFormat="1" ht="15" customHeight="1" x14ac:dyDescent="0.25">
      <c r="A283" s="26"/>
      <c r="B283" s="20"/>
      <c r="C283" s="20"/>
      <c r="D283" s="21"/>
      <c r="E283" s="21"/>
      <c r="F283" s="97"/>
      <c r="G283" s="22"/>
      <c r="H283" s="22"/>
      <c r="I283" s="22"/>
      <c r="J283" s="22"/>
      <c r="K283" s="22"/>
      <c r="L283" s="23" t="str">
        <f>IF(OR(SUM(H283:K283)=0,CONCATENATE(H283,I283,J283,K283)=""),"",
        IF(F283="Absolute",SUM(H283:K283),
             IF(OR(F283="Incremental",F283="Absolute[+]"),MAX(H283:K283),
                  IF(F283="Decremental",MIN(H283:K283),
                         IF(F283="Absolute[-](avg.)",AVERAGE(H283:K283),
                              IF(F283="Absolute[-](cum.)",SUM(H283:K283),"")
                              )
                       )
                  )
           )
     )</f>
        <v/>
      </c>
      <c r="M283" s="21"/>
      <c r="N283" s="22"/>
      <c r="O283" s="22"/>
      <c r="P283" s="21"/>
      <c r="Q283" s="15" t="str">
        <f>IF('Annual Plan'!$A283="","",'Annual Plan'!$A283)</f>
        <v/>
      </c>
      <c r="R283" s="15" t="str">
        <f>IF('Annual Plan'!$B283="","",'Annual Plan'!$B283)</f>
        <v/>
      </c>
      <c r="S283" s="15" t="str">
        <f>IF('Annual Plan'!$C283="","",'Annual Plan'!$C283)</f>
        <v/>
      </c>
      <c r="T283" s="16"/>
      <c r="V283" s="17"/>
      <c r="W283" s="17"/>
      <c r="X283" s="18"/>
    </row>
    <row r="284" spans="1:24" s="11" customFormat="1" ht="15" customHeight="1" x14ac:dyDescent="0.25">
      <c r="A284" s="26"/>
      <c r="B284" s="20"/>
      <c r="C284" s="20"/>
      <c r="D284" s="21"/>
      <c r="E284" s="21"/>
      <c r="F284" s="97"/>
      <c r="G284" s="22"/>
      <c r="H284" s="22"/>
      <c r="I284" s="22"/>
      <c r="J284" s="22"/>
      <c r="K284" s="22"/>
      <c r="L284" s="23" t="str">
        <f t="shared" ref="L284:L311" si="8">IF(OR(SUM(H284:K284)=0,CONCATENATE(H284,I284,J284,K284)=""),"",
        IF(F284="Absolute",SUM(H284:K284),
             IF(OR(F284="Incremental",F284="Absolute[+]"),MAX(H284:K284),
                  IF(F284="Decremental",MIN(H284:K284),
                         IF(F284="Absolute[-](avg.)",AVERAGE(H284:K284),
                              IF(F284="Absolute[-](cum.)",SUM(H284:K284),"")
                              )
                       )
                  )
           )
     )</f>
        <v/>
      </c>
      <c r="M284" s="21"/>
      <c r="N284" s="22"/>
      <c r="O284" s="22"/>
      <c r="P284" s="21"/>
      <c r="Q284" s="15" t="str">
        <f>IF('Annual Plan'!$A284="","",'Annual Plan'!$A284)</f>
        <v/>
      </c>
      <c r="R284" s="15" t="str">
        <f>IF('Annual Plan'!$B284="","",'Annual Plan'!$B284)</f>
        <v/>
      </c>
      <c r="S284" s="15" t="str">
        <f>IF('Annual Plan'!$C284="","",'Annual Plan'!$C284)</f>
        <v/>
      </c>
      <c r="T284" s="16"/>
      <c r="V284" s="17"/>
      <c r="W284" s="17"/>
      <c r="X284" s="18"/>
    </row>
    <row r="285" spans="1:24" s="11" customFormat="1" ht="15" customHeight="1" x14ac:dyDescent="0.25">
      <c r="A285" s="26"/>
      <c r="B285" s="20"/>
      <c r="C285" s="20"/>
      <c r="D285" s="21"/>
      <c r="E285" s="21"/>
      <c r="F285" s="97"/>
      <c r="G285" s="22"/>
      <c r="H285" s="22"/>
      <c r="I285" s="22"/>
      <c r="J285" s="22"/>
      <c r="K285" s="22"/>
      <c r="L285" s="23" t="str">
        <f t="shared" si="8"/>
        <v/>
      </c>
      <c r="M285" s="21"/>
      <c r="N285" s="22"/>
      <c r="O285" s="22"/>
      <c r="P285" s="21"/>
      <c r="Q285" s="15" t="str">
        <f>IF('Annual Plan'!$A285="","",'Annual Plan'!$A285)</f>
        <v/>
      </c>
      <c r="R285" s="15" t="str">
        <f>IF('Annual Plan'!$B285="","",'Annual Plan'!$B285)</f>
        <v/>
      </c>
      <c r="S285" s="15" t="str">
        <f>IF('Annual Plan'!$C285="","",'Annual Plan'!$C285)</f>
        <v/>
      </c>
      <c r="T285" s="16"/>
      <c r="V285" s="17"/>
      <c r="W285" s="17"/>
      <c r="X285" s="18"/>
    </row>
    <row r="286" spans="1:24" s="11" customFormat="1" ht="15" customHeight="1" x14ac:dyDescent="0.25">
      <c r="A286" s="26"/>
      <c r="B286" s="20"/>
      <c r="C286" s="20"/>
      <c r="D286" s="21"/>
      <c r="E286" s="21"/>
      <c r="F286" s="97"/>
      <c r="G286" s="22"/>
      <c r="H286" s="22"/>
      <c r="I286" s="22"/>
      <c r="J286" s="22"/>
      <c r="K286" s="22"/>
      <c r="L286" s="23" t="str">
        <f t="shared" si="8"/>
        <v/>
      </c>
      <c r="M286" s="21"/>
      <c r="N286" s="22"/>
      <c r="O286" s="22"/>
      <c r="P286" s="21"/>
      <c r="Q286" s="15" t="str">
        <f>IF('Annual Plan'!$A286="","",'Annual Plan'!$A286)</f>
        <v/>
      </c>
      <c r="R286" s="15" t="str">
        <f>IF('Annual Plan'!$B286="","",'Annual Plan'!$B286)</f>
        <v/>
      </c>
      <c r="S286" s="15" t="str">
        <f>IF('Annual Plan'!$C286="","",'Annual Plan'!$C286)</f>
        <v/>
      </c>
      <c r="T286" s="16"/>
      <c r="V286" s="17"/>
      <c r="W286" s="17"/>
      <c r="X286" s="18"/>
    </row>
    <row r="287" spans="1:24" s="11" customFormat="1" ht="15" customHeight="1" x14ac:dyDescent="0.25">
      <c r="A287" s="26"/>
      <c r="B287" s="20"/>
      <c r="C287" s="20"/>
      <c r="D287" s="21"/>
      <c r="E287" s="21"/>
      <c r="F287" s="97"/>
      <c r="G287" s="22"/>
      <c r="H287" s="22"/>
      <c r="I287" s="22"/>
      <c r="J287" s="22"/>
      <c r="K287" s="22"/>
      <c r="L287" s="23" t="str">
        <f t="shared" si="8"/>
        <v/>
      </c>
      <c r="M287" s="21"/>
      <c r="N287" s="22"/>
      <c r="O287" s="22"/>
      <c r="P287" s="21"/>
      <c r="Q287" s="15" t="str">
        <f>IF('Annual Plan'!$A287="","",'Annual Plan'!$A287)</f>
        <v/>
      </c>
      <c r="R287" s="15" t="str">
        <f>IF('Annual Plan'!$B287="","",'Annual Plan'!$B287)</f>
        <v/>
      </c>
      <c r="S287" s="15" t="str">
        <f>IF('Annual Plan'!$C287="","",'Annual Plan'!$C287)</f>
        <v/>
      </c>
      <c r="T287" s="16"/>
      <c r="V287" s="17"/>
      <c r="W287" s="17"/>
      <c r="X287" s="18"/>
    </row>
    <row r="288" spans="1:24" s="11" customFormat="1" ht="15" customHeight="1" x14ac:dyDescent="0.25">
      <c r="A288" s="26"/>
      <c r="B288" s="20"/>
      <c r="C288" s="20"/>
      <c r="D288" s="21"/>
      <c r="E288" s="21"/>
      <c r="F288" s="97"/>
      <c r="G288" s="22"/>
      <c r="H288" s="22"/>
      <c r="I288" s="22"/>
      <c r="J288" s="22"/>
      <c r="K288" s="22"/>
      <c r="L288" s="23" t="str">
        <f t="shared" si="8"/>
        <v/>
      </c>
      <c r="M288" s="21"/>
      <c r="N288" s="22"/>
      <c r="O288" s="22"/>
      <c r="P288" s="21"/>
      <c r="Q288" s="15" t="str">
        <f>IF('Annual Plan'!$A288="","",'Annual Plan'!$A288)</f>
        <v/>
      </c>
      <c r="R288" s="15" t="str">
        <f>IF('Annual Plan'!$B288="","",'Annual Plan'!$B288)</f>
        <v/>
      </c>
      <c r="S288" s="15" t="str">
        <f>IF('Annual Plan'!$C288="","",'Annual Plan'!$C288)</f>
        <v/>
      </c>
      <c r="T288" s="16"/>
      <c r="V288" s="17"/>
      <c r="W288" s="17"/>
      <c r="X288" s="18"/>
    </row>
    <row r="289" spans="1:24" s="11" customFormat="1" ht="15" customHeight="1" x14ac:dyDescent="0.25">
      <c r="A289" s="26"/>
      <c r="B289" s="20"/>
      <c r="C289" s="20"/>
      <c r="D289" s="21"/>
      <c r="E289" s="21"/>
      <c r="F289" s="97"/>
      <c r="G289" s="22"/>
      <c r="H289" s="22"/>
      <c r="I289" s="22"/>
      <c r="J289" s="22"/>
      <c r="K289" s="22"/>
      <c r="L289" s="23" t="str">
        <f t="shared" si="8"/>
        <v/>
      </c>
      <c r="M289" s="21"/>
      <c r="N289" s="22"/>
      <c r="O289" s="22"/>
      <c r="P289" s="21"/>
      <c r="Q289" s="15" t="str">
        <f>IF('Annual Plan'!$A289="","",'Annual Plan'!$A289)</f>
        <v/>
      </c>
      <c r="R289" s="15" t="str">
        <f>IF('Annual Plan'!$B289="","",'Annual Plan'!$B289)</f>
        <v/>
      </c>
      <c r="S289" s="15" t="str">
        <f>IF('Annual Plan'!$C289="","",'Annual Plan'!$C289)</f>
        <v/>
      </c>
      <c r="T289" s="16"/>
      <c r="V289" s="17"/>
      <c r="W289" s="17"/>
      <c r="X289" s="18"/>
    </row>
    <row r="290" spans="1:24" s="11" customFormat="1" ht="15" customHeight="1" x14ac:dyDescent="0.25">
      <c r="A290" s="26"/>
      <c r="B290" s="20"/>
      <c r="C290" s="20"/>
      <c r="D290" s="21"/>
      <c r="E290" s="21"/>
      <c r="F290" s="97"/>
      <c r="G290" s="22"/>
      <c r="H290" s="22"/>
      <c r="I290" s="22"/>
      <c r="J290" s="22"/>
      <c r="K290" s="22"/>
      <c r="L290" s="23" t="str">
        <f t="shared" si="8"/>
        <v/>
      </c>
      <c r="M290" s="21"/>
      <c r="N290" s="22"/>
      <c r="O290" s="22"/>
      <c r="P290" s="21"/>
      <c r="Q290" s="15" t="str">
        <f>IF('Annual Plan'!$A290="","",'Annual Plan'!$A290)</f>
        <v/>
      </c>
      <c r="R290" s="15" t="str">
        <f>IF('Annual Plan'!$B290="","",'Annual Plan'!$B290)</f>
        <v/>
      </c>
      <c r="S290" s="15" t="str">
        <f>IF('Annual Plan'!$C290="","",'Annual Plan'!$C290)</f>
        <v/>
      </c>
      <c r="T290" s="16"/>
      <c r="V290" s="17"/>
      <c r="W290" s="17"/>
      <c r="X290" s="18"/>
    </row>
    <row r="291" spans="1:24" s="11" customFormat="1" ht="15" customHeight="1" x14ac:dyDescent="0.25">
      <c r="A291" s="26"/>
      <c r="B291" s="20"/>
      <c r="C291" s="20"/>
      <c r="D291" s="21"/>
      <c r="E291" s="21"/>
      <c r="F291" s="97"/>
      <c r="G291" s="22"/>
      <c r="H291" s="22"/>
      <c r="I291" s="22"/>
      <c r="J291" s="22"/>
      <c r="K291" s="22"/>
      <c r="L291" s="23" t="str">
        <f t="shared" si="8"/>
        <v/>
      </c>
      <c r="M291" s="21"/>
      <c r="N291" s="22"/>
      <c r="O291" s="22"/>
      <c r="P291" s="21"/>
      <c r="Q291" s="15" t="str">
        <f>IF('Annual Plan'!$A291="","",'Annual Plan'!$A291)</f>
        <v/>
      </c>
      <c r="R291" s="15" t="str">
        <f>IF('Annual Plan'!$B291="","",'Annual Plan'!$B291)</f>
        <v/>
      </c>
      <c r="S291" s="15" t="str">
        <f>IF('Annual Plan'!$C291="","",'Annual Plan'!$C291)</f>
        <v/>
      </c>
      <c r="T291" s="16"/>
      <c r="V291" s="17"/>
      <c r="W291" s="17"/>
      <c r="X291" s="18"/>
    </row>
    <row r="292" spans="1:24" s="11" customFormat="1" ht="15" customHeight="1" x14ac:dyDescent="0.25">
      <c r="A292" s="26"/>
      <c r="B292" s="20"/>
      <c r="C292" s="20"/>
      <c r="D292" s="21"/>
      <c r="E292" s="21"/>
      <c r="F292" s="97"/>
      <c r="G292" s="22"/>
      <c r="H292" s="22"/>
      <c r="I292" s="22"/>
      <c r="J292" s="22"/>
      <c r="K292" s="22"/>
      <c r="L292" s="23" t="str">
        <f t="shared" si="8"/>
        <v/>
      </c>
      <c r="M292" s="21"/>
      <c r="N292" s="22"/>
      <c r="O292" s="22"/>
      <c r="P292" s="21"/>
      <c r="Q292" s="15" t="str">
        <f>IF('Annual Plan'!$A292="","",'Annual Plan'!$A292)</f>
        <v/>
      </c>
      <c r="R292" s="15" t="str">
        <f>IF('Annual Plan'!$B292="","",'Annual Plan'!$B292)</f>
        <v/>
      </c>
      <c r="S292" s="15" t="str">
        <f>IF('Annual Plan'!$C292="","",'Annual Plan'!$C292)</f>
        <v/>
      </c>
      <c r="T292" s="16"/>
      <c r="V292" s="17"/>
      <c r="W292" s="17"/>
      <c r="X292" s="18"/>
    </row>
    <row r="293" spans="1:24" s="11" customFormat="1" ht="15" customHeight="1" x14ac:dyDescent="0.25">
      <c r="A293" s="26"/>
      <c r="B293" s="20"/>
      <c r="C293" s="20"/>
      <c r="D293" s="21"/>
      <c r="E293" s="21"/>
      <c r="F293" s="97"/>
      <c r="G293" s="22"/>
      <c r="H293" s="22"/>
      <c r="I293" s="22"/>
      <c r="J293" s="22"/>
      <c r="K293" s="22"/>
      <c r="L293" s="23" t="str">
        <f t="shared" si="8"/>
        <v/>
      </c>
      <c r="M293" s="21"/>
      <c r="N293" s="22"/>
      <c r="O293" s="22"/>
      <c r="P293" s="21"/>
      <c r="Q293" s="15" t="str">
        <f>IF('Annual Plan'!$A293="","",'Annual Plan'!$A293)</f>
        <v/>
      </c>
      <c r="R293" s="15" t="str">
        <f>IF('Annual Plan'!$B293="","",'Annual Plan'!$B293)</f>
        <v/>
      </c>
      <c r="S293" s="15" t="str">
        <f>IF('Annual Plan'!$C293="","",'Annual Plan'!$C293)</f>
        <v/>
      </c>
      <c r="T293" s="16"/>
      <c r="V293" s="17"/>
      <c r="W293" s="17"/>
      <c r="X293" s="18"/>
    </row>
    <row r="294" spans="1:24" s="11" customFormat="1" ht="15" customHeight="1" x14ac:dyDescent="0.25">
      <c r="A294" s="26"/>
      <c r="B294" s="20"/>
      <c r="C294" s="20"/>
      <c r="D294" s="21"/>
      <c r="E294" s="21"/>
      <c r="F294" s="97"/>
      <c r="G294" s="22"/>
      <c r="H294" s="22"/>
      <c r="I294" s="22"/>
      <c r="J294" s="22"/>
      <c r="K294" s="22"/>
      <c r="L294" s="23" t="str">
        <f t="shared" si="8"/>
        <v/>
      </c>
      <c r="M294" s="21"/>
      <c r="N294" s="22"/>
      <c r="O294" s="22"/>
      <c r="P294" s="21"/>
      <c r="Q294" s="15" t="str">
        <f>IF('Annual Plan'!$A294="","",'Annual Plan'!$A294)</f>
        <v/>
      </c>
      <c r="R294" s="15" t="str">
        <f>IF('Annual Plan'!$B294="","",'Annual Plan'!$B294)</f>
        <v/>
      </c>
      <c r="S294" s="15" t="str">
        <f>IF('Annual Plan'!$C294="","",'Annual Plan'!$C294)</f>
        <v/>
      </c>
      <c r="T294" s="16"/>
      <c r="V294" s="17"/>
      <c r="W294" s="17"/>
      <c r="X294" s="18"/>
    </row>
    <row r="295" spans="1:24" s="11" customFormat="1" ht="15" customHeight="1" x14ac:dyDescent="0.25">
      <c r="A295" s="26"/>
      <c r="B295" s="20"/>
      <c r="C295" s="20"/>
      <c r="D295" s="21"/>
      <c r="E295" s="21"/>
      <c r="F295" s="97"/>
      <c r="G295" s="22"/>
      <c r="H295" s="22"/>
      <c r="I295" s="22"/>
      <c r="J295" s="22"/>
      <c r="K295" s="22"/>
      <c r="L295" s="23" t="str">
        <f t="shared" si="8"/>
        <v/>
      </c>
      <c r="M295" s="21"/>
      <c r="N295" s="22"/>
      <c r="O295" s="22"/>
      <c r="P295" s="21"/>
      <c r="Q295" s="15" t="str">
        <f>IF('Annual Plan'!$A295="","",'Annual Plan'!$A295)</f>
        <v/>
      </c>
      <c r="R295" s="15" t="str">
        <f>IF('Annual Plan'!$B295="","",'Annual Plan'!$B295)</f>
        <v/>
      </c>
      <c r="S295" s="15" t="str">
        <f>IF('Annual Plan'!$C295="","",'Annual Plan'!$C295)</f>
        <v/>
      </c>
      <c r="T295" s="16"/>
      <c r="V295" s="17"/>
      <c r="W295" s="17"/>
      <c r="X295" s="18"/>
    </row>
    <row r="296" spans="1:24" s="11" customFormat="1" ht="15" customHeight="1" x14ac:dyDescent="0.25">
      <c r="A296" s="26"/>
      <c r="B296" s="20"/>
      <c r="C296" s="20"/>
      <c r="D296" s="21"/>
      <c r="E296" s="21"/>
      <c r="F296" s="97"/>
      <c r="G296" s="22"/>
      <c r="H296" s="22"/>
      <c r="I296" s="22"/>
      <c r="J296" s="22"/>
      <c r="K296" s="22"/>
      <c r="L296" s="23" t="str">
        <f t="shared" si="8"/>
        <v/>
      </c>
      <c r="M296" s="21"/>
      <c r="N296" s="22"/>
      <c r="O296" s="22"/>
      <c r="P296" s="21"/>
      <c r="Q296" s="15" t="str">
        <f>IF('Annual Plan'!$A296="","",'Annual Plan'!$A296)</f>
        <v/>
      </c>
      <c r="R296" s="15" t="str">
        <f>IF('Annual Plan'!$B296="","",'Annual Plan'!$B296)</f>
        <v/>
      </c>
      <c r="S296" s="15" t="str">
        <f>IF('Annual Plan'!$C296="","",'Annual Plan'!$C296)</f>
        <v/>
      </c>
      <c r="T296" s="16"/>
      <c r="V296" s="17"/>
      <c r="W296" s="17"/>
      <c r="X296" s="18"/>
    </row>
    <row r="297" spans="1:24" s="11" customFormat="1" ht="15" customHeight="1" x14ac:dyDescent="0.25">
      <c r="A297" s="26"/>
      <c r="B297" s="20"/>
      <c r="C297" s="20"/>
      <c r="D297" s="21"/>
      <c r="E297" s="21"/>
      <c r="F297" s="97"/>
      <c r="G297" s="22"/>
      <c r="H297" s="22"/>
      <c r="I297" s="22"/>
      <c r="J297" s="22"/>
      <c r="K297" s="22"/>
      <c r="L297" s="23" t="str">
        <f t="shared" si="8"/>
        <v/>
      </c>
      <c r="M297" s="21"/>
      <c r="N297" s="22"/>
      <c r="O297" s="22"/>
      <c r="P297" s="21"/>
      <c r="Q297" s="15" t="str">
        <f>IF('Annual Plan'!$A297="","",'Annual Plan'!$A297)</f>
        <v/>
      </c>
      <c r="R297" s="15" t="str">
        <f>IF('Annual Plan'!$B297="","",'Annual Plan'!$B297)</f>
        <v/>
      </c>
      <c r="S297" s="15" t="str">
        <f>IF('Annual Plan'!$C297="","",'Annual Plan'!$C297)</f>
        <v/>
      </c>
      <c r="T297" s="16"/>
      <c r="V297" s="17"/>
      <c r="W297" s="17"/>
      <c r="X297" s="18"/>
    </row>
    <row r="298" spans="1:24" s="11" customFormat="1" ht="15" customHeight="1" x14ac:dyDescent="0.25">
      <c r="A298" s="26"/>
      <c r="B298" s="20"/>
      <c r="C298" s="20"/>
      <c r="D298" s="21"/>
      <c r="E298" s="21"/>
      <c r="F298" s="97"/>
      <c r="G298" s="22"/>
      <c r="H298" s="22"/>
      <c r="I298" s="22"/>
      <c r="J298" s="22"/>
      <c r="K298" s="22"/>
      <c r="L298" s="23" t="str">
        <f t="shared" si="8"/>
        <v/>
      </c>
      <c r="M298" s="21"/>
      <c r="N298" s="22"/>
      <c r="O298" s="22"/>
      <c r="P298" s="21"/>
      <c r="Q298" s="15" t="str">
        <f>IF('Annual Plan'!$A298="","",'Annual Plan'!$A298)</f>
        <v/>
      </c>
      <c r="R298" s="15" t="str">
        <f>IF('Annual Plan'!$B298="","",'Annual Plan'!$B298)</f>
        <v/>
      </c>
      <c r="S298" s="15" t="str">
        <f>IF('Annual Plan'!$C298="","",'Annual Plan'!$C298)</f>
        <v/>
      </c>
      <c r="T298" s="16"/>
      <c r="V298" s="17"/>
      <c r="W298" s="17"/>
      <c r="X298" s="18"/>
    </row>
    <row r="299" spans="1:24" s="11" customFormat="1" ht="15" customHeight="1" x14ac:dyDescent="0.25">
      <c r="A299" s="26"/>
      <c r="B299" s="20"/>
      <c r="C299" s="20"/>
      <c r="D299" s="21"/>
      <c r="E299" s="21"/>
      <c r="F299" s="97"/>
      <c r="G299" s="22"/>
      <c r="H299" s="22"/>
      <c r="I299" s="22"/>
      <c r="J299" s="22"/>
      <c r="K299" s="22"/>
      <c r="L299" s="23" t="str">
        <f t="shared" si="8"/>
        <v/>
      </c>
      <c r="M299" s="21"/>
      <c r="N299" s="22"/>
      <c r="O299" s="22"/>
      <c r="P299" s="21"/>
      <c r="Q299" s="15" t="str">
        <f>IF('Annual Plan'!$A299="","",'Annual Plan'!$A299)</f>
        <v/>
      </c>
      <c r="R299" s="15" t="str">
        <f>IF('Annual Plan'!$B299="","",'Annual Plan'!$B299)</f>
        <v/>
      </c>
      <c r="S299" s="15" t="str">
        <f>IF('Annual Plan'!$C299="","",'Annual Plan'!$C299)</f>
        <v/>
      </c>
      <c r="T299" s="16"/>
      <c r="V299" s="17"/>
      <c r="W299" s="17"/>
      <c r="X299" s="18"/>
    </row>
    <row r="300" spans="1:24" s="11" customFormat="1" ht="15" customHeight="1" x14ac:dyDescent="0.25">
      <c r="A300" s="26"/>
      <c r="B300" s="20"/>
      <c r="C300" s="20"/>
      <c r="D300" s="21"/>
      <c r="E300" s="21"/>
      <c r="F300" s="97"/>
      <c r="G300" s="22"/>
      <c r="H300" s="22"/>
      <c r="I300" s="22"/>
      <c r="J300" s="22"/>
      <c r="K300" s="22"/>
      <c r="L300" s="23" t="str">
        <f t="shared" si="8"/>
        <v/>
      </c>
      <c r="M300" s="21"/>
      <c r="N300" s="22"/>
      <c r="O300" s="22"/>
      <c r="P300" s="21"/>
      <c r="Q300" s="15" t="str">
        <f>IF('Annual Plan'!$A300="","",'Annual Plan'!$A300)</f>
        <v/>
      </c>
      <c r="R300" s="15" t="str">
        <f>IF('Annual Plan'!$B300="","",'Annual Plan'!$B300)</f>
        <v/>
      </c>
      <c r="S300" s="15" t="str">
        <f>IF('Annual Plan'!$C300="","",'Annual Plan'!$C300)</f>
        <v/>
      </c>
      <c r="T300" s="16"/>
      <c r="V300" s="17"/>
      <c r="W300" s="17"/>
      <c r="X300" s="18"/>
    </row>
    <row r="301" spans="1:24" s="11" customFormat="1" ht="15" customHeight="1" x14ac:dyDescent="0.25">
      <c r="A301" s="26"/>
      <c r="B301" s="20"/>
      <c r="C301" s="20"/>
      <c r="D301" s="21"/>
      <c r="E301" s="21"/>
      <c r="F301" s="97"/>
      <c r="G301" s="22"/>
      <c r="H301" s="22"/>
      <c r="I301" s="22"/>
      <c r="J301" s="22"/>
      <c r="K301" s="22"/>
      <c r="L301" s="23" t="str">
        <f t="shared" si="8"/>
        <v/>
      </c>
      <c r="M301" s="21"/>
      <c r="N301" s="22"/>
      <c r="O301" s="22"/>
      <c r="P301" s="21"/>
      <c r="Q301" s="15" t="str">
        <f>IF('Annual Plan'!$A301="","",'Annual Plan'!$A301)</f>
        <v/>
      </c>
      <c r="R301" s="15" t="str">
        <f>IF('Annual Plan'!$B301="","",'Annual Plan'!$B301)</f>
        <v/>
      </c>
      <c r="S301" s="15" t="str">
        <f>IF('Annual Plan'!$C301="","",'Annual Plan'!$C301)</f>
        <v/>
      </c>
      <c r="T301" s="16"/>
      <c r="V301" s="17"/>
      <c r="W301" s="17"/>
      <c r="X301" s="18"/>
    </row>
    <row r="302" spans="1:24" s="11" customFormat="1" ht="15" customHeight="1" x14ac:dyDescent="0.25">
      <c r="A302" s="26"/>
      <c r="B302" s="20"/>
      <c r="C302" s="20"/>
      <c r="D302" s="21"/>
      <c r="E302" s="21"/>
      <c r="F302" s="97"/>
      <c r="G302" s="22"/>
      <c r="H302" s="22"/>
      <c r="I302" s="22"/>
      <c r="J302" s="22"/>
      <c r="K302" s="22"/>
      <c r="L302" s="23" t="str">
        <f t="shared" si="8"/>
        <v/>
      </c>
      <c r="M302" s="21"/>
      <c r="N302" s="22"/>
      <c r="O302" s="22"/>
      <c r="P302" s="21"/>
      <c r="Q302" s="15" t="str">
        <f>IF('Annual Plan'!$A302="","",'Annual Plan'!$A302)</f>
        <v/>
      </c>
      <c r="R302" s="15" t="str">
        <f>IF('Annual Plan'!$B302="","",'Annual Plan'!$B302)</f>
        <v/>
      </c>
      <c r="S302" s="15" t="str">
        <f>IF('Annual Plan'!$C302="","",'Annual Plan'!$C302)</f>
        <v/>
      </c>
      <c r="T302" s="16"/>
      <c r="V302" s="17"/>
      <c r="W302" s="17"/>
      <c r="X302" s="18"/>
    </row>
    <row r="303" spans="1:24" s="11" customFormat="1" ht="15" customHeight="1" x14ac:dyDescent="0.25">
      <c r="A303" s="26"/>
      <c r="B303" s="20"/>
      <c r="C303" s="20"/>
      <c r="D303" s="21"/>
      <c r="E303" s="21"/>
      <c r="F303" s="97"/>
      <c r="G303" s="22"/>
      <c r="H303" s="22"/>
      <c r="I303" s="22"/>
      <c r="J303" s="22"/>
      <c r="K303" s="22"/>
      <c r="L303" s="23" t="str">
        <f t="shared" si="8"/>
        <v/>
      </c>
      <c r="M303" s="21"/>
      <c r="N303" s="22"/>
      <c r="O303" s="22"/>
      <c r="P303" s="21"/>
      <c r="Q303" s="15" t="str">
        <f>IF('Annual Plan'!$A303="","",'Annual Plan'!$A303)</f>
        <v/>
      </c>
      <c r="R303" s="15" t="str">
        <f>IF('Annual Plan'!$B303="","",'Annual Plan'!$B303)</f>
        <v/>
      </c>
      <c r="S303" s="15" t="str">
        <f>IF('Annual Plan'!$C303="","",'Annual Plan'!$C303)</f>
        <v/>
      </c>
      <c r="T303" s="16"/>
      <c r="V303" s="17"/>
      <c r="W303" s="17"/>
      <c r="X303" s="18"/>
    </row>
    <row r="304" spans="1:24" s="11" customFormat="1" ht="15" customHeight="1" x14ac:dyDescent="0.25">
      <c r="A304" s="26"/>
      <c r="B304" s="20"/>
      <c r="C304" s="20"/>
      <c r="D304" s="21"/>
      <c r="E304" s="21"/>
      <c r="F304" s="97"/>
      <c r="G304" s="22"/>
      <c r="H304" s="22"/>
      <c r="I304" s="22"/>
      <c r="J304" s="22"/>
      <c r="K304" s="22"/>
      <c r="L304" s="23" t="str">
        <f t="shared" si="8"/>
        <v/>
      </c>
      <c r="M304" s="21"/>
      <c r="N304" s="22"/>
      <c r="O304" s="22"/>
      <c r="P304" s="21"/>
      <c r="Q304" s="15" t="str">
        <f>IF('Annual Plan'!$A304="","",'Annual Plan'!$A304)</f>
        <v/>
      </c>
      <c r="R304" s="15" t="str">
        <f>IF('Annual Plan'!$B304="","",'Annual Plan'!$B304)</f>
        <v/>
      </c>
      <c r="S304" s="15" t="str">
        <f>IF('Annual Plan'!$C304="","",'Annual Plan'!$C304)</f>
        <v/>
      </c>
      <c r="T304" s="16"/>
      <c r="V304" s="17"/>
      <c r="W304" s="17"/>
      <c r="X304" s="18"/>
    </row>
    <row r="305" spans="1:24" s="11" customFormat="1" ht="15" customHeight="1" x14ac:dyDescent="0.25">
      <c r="A305" s="26"/>
      <c r="B305" s="20"/>
      <c r="C305" s="20"/>
      <c r="D305" s="21"/>
      <c r="E305" s="21"/>
      <c r="F305" s="97"/>
      <c r="G305" s="22"/>
      <c r="H305" s="22"/>
      <c r="I305" s="22"/>
      <c r="J305" s="22"/>
      <c r="K305" s="22"/>
      <c r="L305" s="23" t="str">
        <f t="shared" si="8"/>
        <v/>
      </c>
      <c r="M305" s="21"/>
      <c r="N305" s="22"/>
      <c r="O305" s="22"/>
      <c r="P305" s="21"/>
      <c r="Q305" s="15" t="str">
        <f>IF('Annual Plan'!$A305="","",'Annual Plan'!$A305)</f>
        <v/>
      </c>
      <c r="R305" s="15" t="str">
        <f>IF('Annual Plan'!$B305="","",'Annual Plan'!$B305)</f>
        <v/>
      </c>
      <c r="S305" s="15" t="str">
        <f>IF('Annual Plan'!$C305="","",'Annual Plan'!$C305)</f>
        <v/>
      </c>
      <c r="T305" s="16"/>
      <c r="V305" s="17"/>
      <c r="W305" s="17"/>
      <c r="X305" s="18"/>
    </row>
    <row r="306" spans="1:24" s="11" customFormat="1" ht="15" customHeight="1" x14ac:dyDescent="0.25">
      <c r="A306" s="26"/>
      <c r="B306" s="20"/>
      <c r="C306" s="20"/>
      <c r="D306" s="21"/>
      <c r="E306" s="21"/>
      <c r="F306" s="97"/>
      <c r="G306" s="22"/>
      <c r="H306" s="22"/>
      <c r="I306" s="22"/>
      <c r="J306" s="22"/>
      <c r="K306" s="22"/>
      <c r="L306" s="23" t="str">
        <f t="shared" si="8"/>
        <v/>
      </c>
      <c r="M306" s="21"/>
      <c r="N306" s="22"/>
      <c r="O306" s="22"/>
      <c r="P306" s="21"/>
      <c r="Q306" s="15" t="str">
        <f>IF('Annual Plan'!$A306="","",'Annual Plan'!$A306)</f>
        <v/>
      </c>
      <c r="R306" s="15" t="str">
        <f>IF('Annual Plan'!$B306="","",'Annual Plan'!$B306)</f>
        <v/>
      </c>
      <c r="S306" s="15" t="str">
        <f>IF('Annual Plan'!$C306="","",'Annual Plan'!$C306)</f>
        <v/>
      </c>
      <c r="T306" s="16"/>
      <c r="V306" s="17"/>
      <c r="W306" s="17"/>
      <c r="X306" s="18"/>
    </row>
    <row r="307" spans="1:24" s="11" customFormat="1" ht="15" customHeight="1" x14ac:dyDescent="0.25">
      <c r="A307" s="26"/>
      <c r="B307" s="20"/>
      <c r="C307" s="20"/>
      <c r="D307" s="21"/>
      <c r="E307" s="21"/>
      <c r="F307" s="97"/>
      <c r="G307" s="22"/>
      <c r="H307" s="22"/>
      <c r="I307" s="22"/>
      <c r="J307" s="22"/>
      <c r="K307" s="22"/>
      <c r="L307" s="23" t="str">
        <f t="shared" si="8"/>
        <v/>
      </c>
      <c r="M307" s="21"/>
      <c r="N307" s="22"/>
      <c r="O307" s="22"/>
      <c r="P307" s="21"/>
      <c r="Q307" s="15" t="str">
        <f>IF('Annual Plan'!$A307="","",'Annual Plan'!$A307)</f>
        <v/>
      </c>
      <c r="R307" s="15" t="str">
        <f>IF('Annual Plan'!$B307="","",'Annual Plan'!$B307)</f>
        <v/>
      </c>
      <c r="S307" s="15" t="str">
        <f>IF('Annual Plan'!$C307="","",'Annual Plan'!$C307)</f>
        <v/>
      </c>
      <c r="T307" s="16"/>
      <c r="V307" s="17"/>
      <c r="W307" s="17"/>
      <c r="X307" s="18"/>
    </row>
    <row r="308" spans="1:24" s="11" customFormat="1" ht="15" customHeight="1" x14ac:dyDescent="0.25">
      <c r="A308" s="26"/>
      <c r="B308" s="20"/>
      <c r="C308" s="20"/>
      <c r="D308" s="21"/>
      <c r="E308" s="21"/>
      <c r="F308" s="97"/>
      <c r="G308" s="22"/>
      <c r="H308" s="22"/>
      <c r="I308" s="22"/>
      <c r="J308" s="22"/>
      <c r="K308" s="22"/>
      <c r="L308" s="23" t="str">
        <f t="shared" si="8"/>
        <v/>
      </c>
      <c r="M308" s="21"/>
      <c r="N308" s="22"/>
      <c r="O308" s="22"/>
      <c r="P308" s="21"/>
      <c r="Q308" s="15" t="str">
        <f>IF('Annual Plan'!$A308="","",'Annual Plan'!$A308)</f>
        <v/>
      </c>
      <c r="R308" s="15" t="str">
        <f>IF('Annual Plan'!$B308="","",'Annual Plan'!$B308)</f>
        <v/>
      </c>
      <c r="S308" s="15" t="str">
        <f>IF('Annual Plan'!$C308="","",'Annual Plan'!$C308)</f>
        <v/>
      </c>
      <c r="T308" s="16"/>
      <c r="V308" s="17"/>
      <c r="W308" s="17"/>
      <c r="X308" s="18"/>
    </row>
    <row r="309" spans="1:24" s="11" customFormat="1" ht="15" customHeight="1" x14ac:dyDescent="0.25">
      <c r="A309" s="26"/>
      <c r="B309" s="20"/>
      <c r="C309" s="20"/>
      <c r="D309" s="21"/>
      <c r="E309" s="21"/>
      <c r="F309" s="97"/>
      <c r="G309" s="22"/>
      <c r="H309" s="22"/>
      <c r="I309" s="22"/>
      <c r="J309" s="22"/>
      <c r="K309" s="22"/>
      <c r="L309" s="23" t="str">
        <f t="shared" si="8"/>
        <v/>
      </c>
      <c r="M309" s="21"/>
      <c r="N309" s="22"/>
      <c r="O309" s="22"/>
      <c r="P309" s="21"/>
      <c r="Q309" s="15" t="str">
        <f>IF('Annual Plan'!$A309="","",'Annual Plan'!$A309)</f>
        <v/>
      </c>
      <c r="R309" s="15" t="str">
        <f>IF('Annual Plan'!$B309="","",'Annual Plan'!$B309)</f>
        <v/>
      </c>
      <c r="S309" s="15" t="str">
        <f>IF('Annual Plan'!$C309="","",'Annual Plan'!$C309)</f>
        <v/>
      </c>
      <c r="T309" s="16"/>
      <c r="V309" s="17"/>
      <c r="W309" s="17"/>
      <c r="X309" s="18"/>
    </row>
    <row r="310" spans="1:24" s="11" customFormat="1" ht="15" customHeight="1" x14ac:dyDescent="0.25">
      <c r="A310" s="26"/>
      <c r="B310" s="20"/>
      <c r="C310" s="20"/>
      <c r="D310" s="21"/>
      <c r="E310" s="21"/>
      <c r="F310" s="97"/>
      <c r="G310" s="22"/>
      <c r="H310" s="22"/>
      <c r="I310" s="22"/>
      <c r="J310" s="22"/>
      <c r="K310" s="22"/>
      <c r="L310" s="23" t="str">
        <f t="shared" si="8"/>
        <v/>
      </c>
      <c r="M310" s="21"/>
      <c r="N310" s="22"/>
      <c r="O310" s="22"/>
      <c r="P310" s="21"/>
      <c r="Q310" s="15" t="str">
        <f>IF('Annual Plan'!$A310="","",'Annual Plan'!$A310)</f>
        <v/>
      </c>
      <c r="R310" s="15" t="str">
        <f>IF('Annual Plan'!$B310="","",'Annual Plan'!$B310)</f>
        <v/>
      </c>
      <c r="S310" s="15" t="str">
        <f>IF('Annual Plan'!$C310="","",'Annual Plan'!$C310)</f>
        <v/>
      </c>
      <c r="T310" s="16"/>
      <c r="V310" s="17"/>
      <c r="W310" s="17"/>
      <c r="X310" s="18"/>
    </row>
    <row r="311" spans="1:24" s="11" customFormat="1" ht="15" customHeight="1" x14ac:dyDescent="0.25">
      <c r="A311" s="26"/>
      <c r="B311" s="20"/>
      <c r="C311" s="20"/>
      <c r="D311" s="21"/>
      <c r="E311" s="21"/>
      <c r="F311" s="97"/>
      <c r="G311" s="22"/>
      <c r="H311" s="22"/>
      <c r="I311" s="22"/>
      <c r="J311" s="22"/>
      <c r="K311" s="22"/>
      <c r="L311" s="23" t="str">
        <f t="shared" si="8"/>
        <v/>
      </c>
      <c r="M311" s="21"/>
      <c r="N311" s="22"/>
      <c r="O311" s="22"/>
      <c r="P311" s="21"/>
      <c r="Q311" s="15" t="str">
        <f>IF('Annual Plan'!$A311="","",'Annual Plan'!$A311)</f>
        <v/>
      </c>
      <c r="R311" s="15" t="str">
        <f>IF('Annual Plan'!$B311="","",'Annual Plan'!$B311)</f>
        <v/>
      </c>
      <c r="S311" s="15" t="str">
        <f>IF('Annual Plan'!$C311="","",'Annual Plan'!$C311)</f>
        <v/>
      </c>
      <c r="T311" s="16"/>
      <c r="V311" s="17"/>
      <c r="W311" s="17"/>
      <c r="X311" s="18"/>
    </row>
    <row r="312" spans="1:24" s="11" customFormat="1" ht="13.2" x14ac:dyDescent="0.25">
      <c r="A312" s="212" t="s">
        <v>28</v>
      </c>
      <c r="B312" s="212"/>
      <c r="C312" s="31">
        <f>SUMPRODUCT(--ISTEXT(C283:C311))</f>
        <v>0</v>
      </c>
      <c r="M312" s="32" t="s">
        <v>69</v>
      </c>
      <c r="N312" s="31">
        <f>SUM(N283:N311)</f>
        <v>0</v>
      </c>
      <c r="O312" s="31">
        <f>SUM(O283:O311)</f>
        <v>0</v>
      </c>
      <c r="P312" s="16"/>
      <c r="Q312" s="15"/>
      <c r="R312" s="15"/>
      <c r="S312" s="15"/>
      <c r="T312" s="16"/>
      <c r="V312" s="17"/>
      <c r="W312" s="17"/>
      <c r="X312" s="18"/>
    </row>
    <row r="313" spans="1:24" s="11" customFormat="1" ht="13.2" x14ac:dyDescent="0.25">
      <c r="P313" s="16"/>
      <c r="Q313" s="15"/>
      <c r="R313" s="15"/>
      <c r="S313" s="15"/>
      <c r="T313" s="16"/>
      <c r="V313" s="17"/>
      <c r="W313" s="17"/>
      <c r="X313" s="18"/>
    </row>
    <row r="314" spans="1:24" s="11" customFormat="1" ht="32.25" customHeight="1" x14ac:dyDescent="0.25">
      <c r="A314" s="213" t="s">
        <v>91</v>
      </c>
      <c r="B314" s="213"/>
      <c r="C314" s="213"/>
      <c r="D314" s="208"/>
      <c r="E314" s="208"/>
      <c r="F314" s="208"/>
      <c r="G314" s="208"/>
      <c r="H314" s="208"/>
      <c r="I314" s="208"/>
      <c r="J314" s="208"/>
      <c r="K314" s="208"/>
      <c r="L314" s="208"/>
      <c r="M314" s="208"/>
      <c r="N314" s="208"/>
      <c r="O314" s="208"/>
      <c r="P314" s="208"/>
      <c r="Q314" s="15"/>
      <c r="R314" s="15"/>
      <c r="S314" s="15"/>
      <c r="T314" s="16" t="str">
        <f>TRIM(A314)</f>
        <v>Name of Department/ Directorate:</v>
      </c>
      <c r="U314" s="11" t="str">
        <f>TRIM(D314)</f>
        <v/>
      </c>
      <c r="V314" s="17"/>
      <c r="W314" s="17"/>
      <c r="X314" s="18"/>
    </row>
    <row r="315" spans="1:24" s="11" customFormat="1" ht="27.75" customHeight="1" x14ac:dyDescent="0.25">
      <c r="A315" s="202" t="s">
        <v>1</v>
      </c>
      <c r="B315" s="202" t="s">
        <v>9</v>
      </c>
      <c r="C315" s="202" t="s">
        <v>2</v>
      </c>
      <c r="D315" s="202" t="s">
        <v>10</v>
      </c>
      <c r="E315" s="203" t="s">
        <v>11</v>
      </c>
      <c r="F315" s="204" t="s">
        <v>12</v>
      </c>
      <c r="G315" s="204" t="s">
        <v>3</v>
      </c>
      <c r="H315" s="202" t="s">
        <v>13</v>
      </c>
      <c r="I315" s="202"/>
      <c r="J315" s="202"/>
      <c r="K315" s="202"/>
      <c r="L315" s="204" t="s">
        <v>4</v>
      </c>
      <c r="M315" s="214" t="s">
        <v>14</v>
      </c>
      <c r="N315" s="200" t="s">
        <v>15</v>
      </c>
      <c r="O315" s="200" t="s">
        <v>68</v>
      </c>
      <c r="P315" s="200" t="s">
        <v>16</v>
      </c>
      <c r="Q315" s="15"/>
      <c r="R315" s="15"/>
      <c r="S315" s="15"/>
      <c r="T315" s="16"/>
      <c r="V315" s="17"/>
      <c r="W315" s="17"/>
      <c r="X315" s="18"/>
    </row>
    <row r="316" spans="1:24" s="11" customFormat="1" ht="36" customHeight="1" x14ac:dyDescent="0.25">
      <c r="A316" s="202"/>
      <c r="B316" s="202"/>
      <c r="C316" s="202"/>
      <c r="D316" s="202"/>
      <c r="E316" s="203"/>
      <c r="F316" s="204"/>
      <c r="G316" s="204"/>
      <c r="H316" s="110" t="s">
        <v>5</v>
      </c>
      <c r="I316" s="110" t="s">
        <v>6</v>
      </c>
      <c r="J316" s="110" t="s">
        <v>7</v>
      </c>
      <c r="K316" s="110" t="s">
        <v>8</v>
      </c>
      <c r="L316" s="204"/>
      <c r="M316" s="214"/>
      <c r="N316" s="200"/>
      <c r="O316" s="200"/>
      <c r="P316" s="200"/>
      <c r="Q316" s="15"/>
      <c r="R316" s="15"/>
      <c r="S316" s="15"/>
      <c r="T316" s="16"/>
      <c r="V316" s="17"/>
      <c r="W316" s="17"/>
      <c r="X316" s="18"/>
    </row>
    <row r="317" spans="1:24" s="11" customFormat="1" ht="15" customHeight="1" x14ac:dyDescent="0.25">
      <c r="A317" s="26"/>
      <c r="B317" s="20"/>
      <c r="C317" s="20"/>
      <c r="D317" s="21"/>
      <c r="E317" s="21"/>
      <c r="F317" s="97"/>
      <c r="G317" s="22"/>
      <c r="H317" s="22"/>
      <c r="I317" s="22"/>
      <c r="J317" s="22"/>
      <c r="K317" s="22"/>
      <c r="L317" s="23" t="str">
        <f>IF(OR(SUM(H317:K317)=0,CONCATENATE(H317,I317,J317,K317)=""),"",
        IF(F317="Absolute",SUM(H317:K317),
             IF(OR(F317="Incremental",F317="Absolute[+]"),MAX(H317:K317),
                  IF(F317="Decremental",MIN(H317:K317),
                         IF(F317="Absolute[-](avg.)",AVERAGE(H317:K317),
                              IF(F317="Absolute[-](cum.)",SUM(H317:K317),"")
                              )
                       )
                  )
           )
     )</f>
        <v/>
      </c>
      <c r="M317" s="21"/>
      <c r="N317" s="22"/>
      <c r="O317" s="22"/>
      <c r="P317" s="21"/>
      <c r="Q317" s="15" t="str">
        <f>IF('Annual Plan'!$A317="","",'Annual Plan'!$A317)</f>
        <v/>
      </c>
      <c r="R317" s="15" t="str">
        <f>IF('Annual Plan'!$B317="","",'Annual Plan'!$B317)</f>
        <v/>
      </c>
      <c r="S317" s="15" t="str">
        <f>IF('Annual Plan'!$C317="","",'Annual Plan'!$C317)</f>
        <v/>
      </c>
      <c r="T317" s="16"/>
      <c r="V317" s="17"/>
      <c r="W317" s="17"/>
      <c r="X317" s="18"/>
    </row>
    <row r="318" spans="1:24" s="11" customFormat="1" ht="15" customHeight="1" x14ac:dyDescent="0.25">
      <c r="A318" s="26"/>
      <c r="B318" s="20"/>
      <c r="C318" s="20"/>
      <c r="D318" s="21"/>
      <c r="E318" s="21"/>
      <c r="F318" s="97"/>
      <c r="G318" s="22"/>
      <c r="H318" s="22"/>
      <c r="I318" s="22"/>
      <c r="J318" s="22"/>
      <c r="K318" s="22"/>
      <c r="L318" s="23" t="str">
        <f t="shared" ref="L318:L345" si="9">IF(OR(SUM(H318:K318)=0,CONCATENATE(H318,I318,J318,K318)=""),"",
        IF(F318="Absolute",SUM(H318:K318),
             IF(OR(F318="Incremental",F318="Absolute[+]"),MAX(H318:K318),
                  IF(F318="Decremental",MIN(H318:K318),
                         IF(F318="Absolute[-](avg.)",AVERAGE(H318:K318),
                              IF(F318="Absolute[-](cum.)",SUM(H318:K318),"")
                              )
                       )
                  )
           )
     )</f>
        <v/>
      </c>
      <c r="M318" s="21"/>
      <c r="N318" s="22"/>
      <c r="O318" s="22"/>
      <c r="P318" s="21"/>
      <c r="Q318" s="15" t="str">
        <f>IF('Annual Plan'!$A318="","",'Annual Plan'!$A318)</f>
        <v/>
      </c>
      <c r="R318" s="15" t="str">
        <f>IF('Annual Plan'!$B318="","",'Annual Plan'!$B318)</f>
        <v/>
      </c>
      <c r="S318" s="15" t="str">
        <f>IF('Annual Plan'!$C318="","",'Annual Plan'!$C318)</f>
        <v/>
      </c>
      <c r="T318" s="16"/>
      <c r="V318" s="17"/>
      <c r="W318" s="17"/>
      <c r="X318" s="18"/>
    </row>
    <row r="319" spans="1:24" s="11" customFormat="1" ht="15" customHeight="1" x14ac:dyDescent="0.25">
      <c r="A319" s="26"/>
      <c r="B319" s="20"/>
      <c r="C319" s="20"/>
      <c r="D319" s="21"/>
      <c r="E319" s="21"/>
      <c r="F319" s="97"/>
      <c r="G319" s="22"/>
      <c r="H319" s="22"/>
      <c r="I319" s="22"/>
      <c r="J319" s="22"/>
      <c r="K319" s="22"/>
      <c r="L319" s="23" t="str">
        <f t="shared" si="9"/>
        <v/>
      </c>
      <c r="M319" s="21"/>
      <c r="N319" s="22"/>
      <c r="O319" s="22"/>
      <c r="P319" s="21"/>
      <c r="Q319" s="15" t="str">
        <f>IF('Annual Plan'!$A319="","",'Annual Plan'!$A319)</f>
        <v/>
      </c>
      <c r="R319" s="15" t="str">
        <f>IF('Annual Plan'!$B319="","",'Annual Plan'!$B319)</f>
        <v/>
      </c>
      <c r="S319" s="15" t="str">
        <f>IF('Annual Plan'!$C319="","",'Annual Plan'!$C319)</f>
        <v/>
      </c>
      <c r="T319" s="16"/>
      <c r="V319" s="17"/>
      <c r="W319" s="17"/>
      <c r="X319" s="18"/>
    </row>
    <row r="320" spans="1:24" s="11" customFormat="1" ht="15" customHeight="1" x14ac:dyDescent="0.25">
      <c r="A320" s="26"/>
      <c r="B320" s="20"/>
      <c r="C320" s="20"/>
      <c r="D320" s="21"/>
      <c r="E320" s="21"/>
      <c r="F320" s="97"/>
      <c r="G320" s="22"/>
      <c r="H320" s="22"/>
      <c r="I320" s="22"/>
      <c r="J320" s="22"/>
      <c r="K320" s="22"/>
      <c r="L320" s="23" t="str">
        <f t="shared" si="9"/>
        <v/>
      </c>
      <c r="M320" s="21"/>
      <c r="N320" s="22"/>
      <c r="O320" s="22"/>
      <c r="P320" s="21"/>
      <c r="Q320" s="15" t="str">
        <f>IF('Annual Plan'!$A320="","",'Annual Plan'!$A320)</f>
        <v/>
      </c>
      <c r="R320" s="15" t="str">
        <f>IF('Annual Plan'!$B320="","",'Annual Plan'!$B320)</f>
        <v/>
      </c>
      <c r="S320" s="15" t="str">
        <f>IF('Annual Plan'!$C320="","",'Annual Plan'!$C320)</f>
        <v/>
      </c>
      <c r="T320" s="16"/>
      <c r="V320" s="17"/>
      <c r="W320" s="17"/>
      <c r="X320" s="18"/>
    </row>
    <row r="321" spans="1:24" s="11" customFormat="1" ht="15" customHeight="1" x14ac:dyDescent="0.25">
      <c r="A321" s="26"/>
      <c r="B321" s="20"/>
      <c r="C321" s="20"/>
      <c r="D321" s="21"/>
      <c r="E321" s="21"/>
      <c r="F321" s="97"/>
      <c r="G321" s="22"/>
      <c r="H321" s="22"/>
      <c r="I321" s="22"/>
      <c r="J321" s="22"/>
      <c r="K321" s="22"/>
      <c r="L321" s="23" t="str">
        <f t="shared" si="9"/>
        <v/>
      </c>
      <c r="M321" s="21"/>
      <c r="N321" s="22"/>
      <c r="O321" s="22"/>
      <c r="P321" s="21"/>
      <c r="Q321" s="15" t="str">
        <f>IF('Annual Plan'!$A321="","",'Annual Plan'!$A321)</f>
        <v/>
      </c>
      <c r="R321" s="15" t="str">
        <f>IF('Annual Plan'!$B321="","",'Annual Plan'!$B321)</f>
        <v/>
      </c>
      <c r="S321" s="15" t="str">
        <f>IF('Annual Plan'!$C321="","",'Annual Plan'!$C321)</f>
        <v/>
      </c>
      <c r="T321" s="16"/>
      <c r="V321" s="17"/>
      <c r="W321" s="17"/>
      <c r="X321" s="18"/>
    </row>
    <row r="322" spans="1:24" s="11" customFormat="1" ht="15" customHeight="1" x14ac:dyDescent="0.25">
      <c r="A322" s="26"/>
      <c r="B322" s="20"/>
      <c r="C322" s="20"/>
      <c r="D322" s="21"/>
      <c r="E322" s="21"/>
      <c r="F322" s="97"/>
      <c r="G322" s="22"/>
      <c r="H322" s="22"/>
      <c r="I322" s="22"/>
      <c r="J322" s="22"/>
      <c r="K322" s="22"/>
      <c r="L322" s="23" t="str">
        <f t="shared" si="9"/>
        <v/>
      </c>
      <c r="M322" s="21"/>
      <c r="N322" s="22"/>
      <c r="O322" s="22"/>
      <c r="P322" s="21"/>
      <c r="Q322" s="15" t="str">
        <f>IF('Annual Plan'!$A322="","",'Annual Plan'!$A322)</f>
        <v/>
      </c>
      <c r="R322" s="15" t="str">
        <f>IF('Annual Plan'!$B322="","",'Annual Plan'!$B322)</f>
        <v/>
      </c>
      <c r="S322" s="15" t="str">
        <f>IF('Annual Plan'!$C322="","",'Annual Plan'!$C322)</f>
        <v/>
      </c>
      <c r="T322" s="16"/>
      <c r="V322" s="17"/>
      <c r="W322" s="17"/>
      <c r="X322" s="18"/>
    </row>
    <row r="323" spans="1:24" s="11" customFormat="1" ht="15" customHeight="1" x14ac:dyDescent="0.25">
      <c r="A323" s="26"/>
      <c r="B323" s="20"/>
      <c r="C323" s="20"/>
      <c r="D323" s="21"/>
      <c r="E323" s="21"/>
      <c r="F323" s="97"/>
      <c r="G323" s="22"/>
      <c r="H323" s="22"/>
      <c r="I323" s="22"/>
      <c r="J323" s="22"/>
      <c r="K323" s="22"/>
      <c r="L323" s="23" t="str">
        <f t="shared" si="9"/>
        <v/>
      </c>
      <c r="M323" s="21"/>
      <c r="N323" s="22"/>
      <c r="O323" s="22"/>
      <c r="P323" s="21"/>
      <c r="Q323" s="15" t="str">
        <f>IF('Annual Plan'!$A323="","",'Annual Plan'!$A323)</f>
        <v/>
      </c>
      <c r="R323" s="15" t="str">
        <f>IF('Annual Plan'!$B323="","",'Annual Plan'!$B323)</f>
        <v/>
      </c>
      <c r="S323" s="15" t="str">
        <f>IF('Annual Plan'!$C323="","",'Annual Plan'!$C323)</f>
        <v/>
      </c>
      <c r="T323" s="16"/>
      <c r="V323" s="17"/>
      <c r="W323" s="17"/>
      <c r="X323" s="18"/>
    </row>
    <row r="324" spans="1:24" s="11" customFormat="1" ht="15" customHeight="1" x14ac:dyDescent="0.25">
      <c r="A324" s="26"/>
      <c r="B324" s="20"/>
      <c r="C324" s="20"/>
      <c r="D324" s="21"/>
      <c r="E324" s="21"/>
      <c r="F324" s="97"/>
      <c r="G324" s="22"/>
      <c r="H324" s="22"/>
      <c r="I324" s="22"/>
      <c r="J324" s="22"/>
      <c r="K324" s="22"/>
      <c r="L324" s="23" t="str">
        <f t="shared" si="9"/>
        <v/>
      </c>
      <c r="M324" s="21"/>
      <c r="N324" s="22"/>
      <c r="O324" s="22"/>
      <c r="P324" s="21"/>
      <c r="Q324" s="15" t="str">
        <f>IF('Annual Plan'!$A324="","",'Annual Plan'!$A324)</f>
        <v/>
      </c>
      <c r="R324" s="15" t="str">
        <f>IF('Annual Plan'!$B324="","",'Annual Plan'!$B324)</f>
        <v/>
      </c>
      <c r="S324" s="15" t="str">
        <f>IF('Annual Plan'!$C324="","",'Annual Plan'!$C324)</f>
        <v/>
      </c>
      <c r="T324" s="16"/>
      <c r="V324" s="17"/>
      <c r="W324" s="17"/>
      <c r="X324" s="18"/>
    </row>
    <row r="325" spans="1:24" s="11" customFormat="1" ht="15" customHeight="1" x14ac:dyDescent="0.25">
      <c r="A325" s="26"/>
      <c r="B325" s="20"/>
      <c r="C325" s="20"/>
      <c r="D325" s="21"/>
      <c r="E325" s="21"/>
      <c r="F325" s="97"/>
      <c r="G325" s="22"/>
      <c r="H325" s="22"/>
      <c r="I325" s="22"/>
      <c r="J325" s="22"/>
      <c r="K325" s="22"/>
      <c r="L325" s="23" t="str">
        <f t="shared" si="9"/>
        <v/>
      </c>
      <c r="M325" s="21"/>
      <c r="N325" s="22"/>
      <c r="O325" s="22"/>
      <c r="P325" s="21"/>
      <c r="Q325" s="15" t="str">
        <f>IF('Annual Plan'!$A325="","",'Annual Plan'!$A325)</f>
        <v/>
      </c>
      <c r="R325" s="15" t="str">
        <f>IF('Annual Plan'!$B325="","",'Annual Plan'!$B325)</f>
        <v/>
      </c>
      <c r="S325" s="15" t="str">
        <f>IF('Annual Plan'!$C325="","",'Annual Plan'!$C325)</f>
        <v/>
      </c>
      <c r="T325" s="16"/>
      <c r="V325" s="17"/>
      <c r="W325" s="17"/>
      <c r="X325" s="18"/>
    </row>
    <row r="326" spans="1:24" s="11" customFormat="1" ht="15" customHeight="1" x14ac:dyDescent="0.25">
      <c r="A326" s="26"/>
      <c r="B326" s="20"/>
      <c r="C326" s="20"/>
      <c r="D326" s="21"/>
      <c r="E326" s="21"/>
      <c r="F326" s="97"/>
      <c r="G326" s="22"/>
      <c r="H326" s="22"/>
      <c r="I326" s="22"/>
      <c r="J326" s="22"/>
      <c r="K326" s="22"/>
      <c r="L326" s="23" t="str">
        <f t="shared" si="9"/>
        <v/>
      </c>
      <c r="M326" s="21"/>
      <c r="N326" s="22"/>
      <c r="O326" s="22"/>
      <c r="P326" s="21"/>
      <c r="Q326" s="15" t="str">
        <f>IF('Annual Plan'!$A326="","",'Annual Plan'!$A326)</f>
        <v/>
      </c>
      <c r="R326" s="15" t="str">
        <f>IF('Annual Plan'!$B326="","",'Annual Plan'!$B326)</f>
        <v/>
      </c>
      <c r="S326" s="15" t="str">
        <f>IF('Annual Plan'!$C326="","",'Annual Plan'!$C326)</f>
        <v/>
      </c>
      <c r="T326" s="16"/>
      <c r="V326" s="17"/>
      <c r="W326" s="17"/>
      <c r="X326" s="18"/>
    </row>
    <row r="327" spans="1:24" s="11" customFormat="1" ht="15" customHeight="1" x14ac:dyDescent="0.25">
      <c r="A327" s="26"/>
      <c r="B327" s="20"/>
      <c r="C327" s="20"/>
      <c r="D327" s="21"/>
      <c r="E327" s="21"/>
      <c r="F327" s="97"/>
      <c r="G327" s="22"/>
      <c r="H327" s="22"/>
      <c r="I327" s="22"/>
      <c r="J327" s="22"/>
      <c r="K327" s="22"/>
      <c r="L327" s="23" t="str">
        <f t="shared" si="9"/>
        <v/>
      </c>
      <c r="M327" s="21"/>
      <c r="N327" s="22"/>
      <c r="O327" s="22"/>
      <c r="P327" s="21"/>
      <c r="Q327" s="15" t="str">
        <f>IF('Annual Plan'!$A327="","",'Annual Plan'!$A327)</f>
        <v/>
      </c>
      <c r="R327" s="15" t="str">
        <f>IF('Annual Plan'!$B327="","",'Annual Plan'!$B327)</f>
        <v/>
      </c>
      <c r="S327" s="15" t="str">
        <f>IF('Annual Plan'!$C327="","",'Annual Plan'!$C327)</f>
        <v/>
      </c>
      <c r="T327" s="16"/>
      <c r="V327" s="17"/>
      <c r="W327" s="17"/>
      <c r="X327" s="18"/>
    </row>
    <row r="328" spans="1:24" s="11" customFormat="1" ht="15" customHeight="1" x14ac:dyDescent="0.25">
      <c r="A328" s="26"/>
      <c r="B328" s="20"/>
      <c r="C328" s="20"/>
      <c r="D328" s="21"/>
      <c r="E328" s="21"/>
      <c r="F328" s="97"/>
      <c r="G328" s="22"/>
      <c r="H328" s="22"/>
      <c r="I328" s="22"/>
      <c r="J328" s="22"/>
      <c r="K328" s="22"/>
      <c r="L328" s="23" t="str">
        <f t="shared" si="9"/>
        <v/>
      </c>
      <c r="M328" s="21"/>
      <c r="N328" s="22"/>
      <c r="O328" s="22"/>
      <c r="P328" s="21"/>
      <c r="Q328" s="15" t="str">
        <f>IF('Annual Plan'!$A328="","",'Annual Plan'!$A328)</f>
        <v/>
      </c>
      <c r="R328" s="15" t="str">
        <f>IF('Annual Plan'!$B328="","",'Annual Plan'!$B328)</f>
        <v/>
      </c>
      <c r="S328" s="15" t="str">
        <f>IF('Annual Plan'!$C328="","",'Annual Plan'!$C328)</f>
        <v/>
      </c>
      <c r="T328" s="16"/>
      <c r="V328" s="17"/>
      <c r="W328" s="17"/>
      <c r="X328" s="18"/>
    </row>
    <row r="329" spans="1:24" s="11" customFormat="1" ht="15" customHeight="1" x14ac:dyDescent="0.25">
      <c r="A329" s="26"/>
      <c r="B329" s="20"/>
      <c r="C329" s="20"/>
      <c r="D329" s="21"/>
      <c r="E329" s="21"/>
      <c r="F329" s="97"/>
      <c r="G329" s="22"/>
      <c r="H329" s="22"/>
      <c r="I329" s="22"/>
      <c r="J329" s="22"/>
      <c r="K329" s="22"/>
      <c r="L329" s="23" t="str">
        <f t="shared" si="9"/>
        <v/>
      </c>
      <c r="M329" s="21"/>
      <c r="N329" s="22"/>
      <c r="O329" s="22"/>
      <c r="P329" s="21"/>
      <c r="Q329" s="15" t="str">
        <f>IF('Annual Plan'!$A329="","",'Annual Plan'!$A329)</f>
        <v/>
      </c>
      <c r="R329" s="15" t="str">
        <f>IF('Annual Plan'!$B329="","",'Annual Plan'!$B329)</f>
        <v/>
      </c>
      <c r="S329" s="15" t="str">
        <f>IF('Annual Plan'!$C329="","",'Annual Plan'!$C329)</f>
        <v/>
      </c>
      <c r="T329" s="16"/>
      <c r="V329" s="17"/>
      <c r="W329" s="17"/>
      <c r="X329" s="18"/>
    </row>
    <row r="330" spans="1:24" s="11" customFormat="1" ht="15" customHeight="1" x14ac:dyDescent="0.25">
      <c r="A330" s="26"/>
      <c r="B330" s="20"/>
      <c r="C330" s="20"/>
      <c r="D330" s="21"/>
      <c r="E330" s="21"/>
      <c r="F330" s="97"/>
      <c r="G330" s="22"/>
      <c r="H330" s="22"/>
      <c r="I330" s="22"/>
      <c r="J330" s="22"/>
      <c r="K330" s="22"/>
      <c r="L330" s="23" t="str">
        <f t="shared" si="9"/>
        <v/>
      </c>
      <c r="M330" s="21"/>
      <c r="N330" s="22"/>
      <c r="O330" s="22"/>
      <c r="P330" s="21"/>
      <c r="Q330" s="15" t="str">
        <f>IF('Annual Plan'!$A330="","",'Annual Plan'!$A330)</f>
        <v/>
      </c>
      <c r="R330" s="15" t="str">
        <f>IF('Annual Plan'!$B330="","",'Annual Plan'!$B330)</f>
        <v/>
      </c>
      <c r="S330" s="15" t="str">
        <f>IF('Annual Plan'!$C330="","",'Annual Plan'!$C330)</f>
        <v/>
      </c>
      <c r="T330" s="16"/>
      <c r="V330" s="17"/>
      <c r="W330" s="17"/>
      <c r="X330" s="18"/>
    </row>
    <row r="331" spans="1:24" s="11" customFormat="1" ht="15" customHeight="1" x14ac:dyDescent="0.25">
      <c r="A331" s="26"/>
      <c r="B331" s="20"/>
      <c r="C331" s="20"/>
      <c r="D331" s="21"/>
      <c r="E331" s="21"/>
      <c r="F331" s="97"/>
      <c r="G331" s="22"/>
      <c r="H331" s="22"/>
      <c r="I331" s="22"/>
      <c r="J331" s="22"/>
      <c r="K331" s="22"/>
      <c r="L331" s="23" t="str">
        <f t="shared" si="9"/>
        <v/>
      </c>
      <c r="M331" s="21"/>
      <c r="N331" s="22"/>
      <c r="O331" s="22"/>
      <c r="P331" s="21"/>
      <c r="Q331" s="15" t="str">
        <f>IF('Annual Plan'!$A331="","",'Annual Plan'!$A331)</f>
        <v/>
      </c>
      <c r="R331" s="15" t="str">
        <f>IF('Annual Plan'!$B331="","",'Annual Plan'!$B331)</f>
        <v/>
      </c>
      <c r="S331" s="15" t="str">
        <f>IF('Annual Plan'!$C331="","",'Annual Plan'!$C331)</f>
        <v/>
      </c>
      <c r="T331" s="16"/>
      <c r="V331" s="17"/>
      <c r="W331" s="17"/>
      <c r="X331" s="18"/>
    </row>
    <row r="332" spans="1:24" s="11" customFormat="1" ht="15" customHeight="1" x14ac:dyDescent="0.25">
      <c r="A332" s="26"/>
      <c r="B332" s="20"/>
      <c r="C332" s="20"/>
      <c r="D332" s="21"/>
      <c r="E332" s="21"/>
      <c r="F332" s="97"/>
      <c r="G332" s="22"/>
      <c r="H332" s="22"/>
      <c r="I332" s="22"/>
      <c r="J332" s="22"/>
      <c r="K332" s="22"/>
      <c r="L332" s="23" t="str">
        <f t="shared" si="9"/>
        <v/>
      </c>
      <c r="M332" s="21"/>
      <c r="N332" s="22"/>
      <c r="O332" s="22"/>
      <c r="P332" s="21"/>
      <c r="Q332" s="15" t="str">
        <f>IF('Annual Plan'!$A332="","",'Annual Plan'!$A332)</f>
        <v/>
      </c>
      <c r="R332" s="15" t="str">
        <f>IF('Annual Plan'!$B332="","",'Annual Plan'!$B332)</f>
        <v/>
      </c>
      <c r="S332" s="15" t="str">
        <f>IF('Annual Plan'!$C332="","",'Annual Plan'!$C332)</f>
        <v/>
      </c>
      <c r="T332" s="16"/>
      <c r="V332" s="17"/>
      <c r="W332" s="17"/>
      <c r="X332" s="18"/>
    </row>
    <row r="333" spans="1:24" s="11" customFormat="1" ht="15" customHeight="1" x14ac:dyDescent="0.25">
      <c r="A333" s="26"/>
      <c r="B333" s="20"/>
      <c r="C333" s="20"/>
      <c r="D333" s="21"/>
      <c r="E333" s="21"/>
      <c r="F333" s="97"/>
      <c r="G333" s="22"/>
      <c r="H333" s="22"/>
      <c r="I333" s="22"/>
      <c r="J333" s="22"/>
      <c r="K333" s="22"/>
      <c r="L333" s="23" t="str">
        <f t="shared" si="9"/>
        <v/>
      </c>
      <c r="M333" s="21"/>
      <c r="N333" s="22"/>
      <c r="O333" s="22"/>
      <c r="P333" s="21"/>
      <c r="Q333" s="15" t="str">
        <f>IF('Annual Plan'!$A333="","",'Annual Plan'!$A333)</f>
        <v/>
      </c>
      <c r="R333" s="15" t="str">
        <f>IF('Annual Plan'!$B333="","",'Annual Plan'!$B333)</f>
        <v/>
      </c>
      <c r="S333" s="15" t="str">
        <f>IF('Annual Plan'!$C333="","",'Annual Plan'!$C333)</f>
        <v/>
      </c>
      <c r="T333" s="16"/>
      <c r="V333" s="17"/>
      <c r="W333" s="17"/>
      <c r="X333" s="18"/>
    </row>
    <row r="334" spans="1:24" s="11" customFormat="1" ht="15" customHeight="1" x14ac:dyDescent="0.25">
      <c r="A334" s="26"/>
      <c r="B334" s="20"/>
      <c r="C334" s="20"/>
      <c r="D334" s="21"/>
      <c r="E334" s="21"/>
      <c r="F334" s="97"/>
      <c r="G334" s="22"/>
      <c r="H334" s="22"/>
      <c r="I334" s="22"/>
      <c r="J334" s="22"/>
      <c r="K334" s="22"/>
      <c r="L334" s="23" t="str">
        <f t="shared" si="9"/>
        <v/>
      </c>
      <c r="M334" s="21"/>
      <c r="N334" s="22"/>
      <c r="O334" s="22"/>
      <c r="P334" s="21"/>
      <c r="Q334" s="15" t="str">
        <f>IF('Annual Plan'!$A334="","",'Annual Plan'!$A334)</f>
        <v/>
      </c>
      <c r="R334" s="15" t="str">
        <f>IF('Annual Plan'!$B334="","",'Annual Plan'!$B334)</f>
        <v/>
      </c>
      <c r="S334" s="15" t="str">
        <f>IF('Annual Plan'!$C334="","",'Annual Plan'!$C334)</f>
        <v/>
      </c>
      <c r="T334" s="16"/>
      <c r="V334" s="17"/>
      <c r="W334" s="17"/>
      <c r="X334" s="18"/>
    </row>
    <row r="335" spans="1:24" s="11" customFormat="1" ht="15" customHeight="1" x14ac:dyDescent="0.25">
      <c r="A335" s="26"/>
      <c r="B335" s="20"/>
      <c r="C335" s="20"/>
      <c r="D335" s="21"/>
      <c r="E335" s="21"/>
      <c r="F335" s="97"/>
      <c r="G335" s="22"/>
      <c r="H335" s="22"/>
      <c r="I335" s="22"/>
      <c r="J335" s="22"/>
      <c r="K335" s="22"/>
      <c r="L335" s="23" t="str">
        <f t="shared" si="9"/>
        <v/>
      </c>
      <c r="M335" s="21"/>
      <c r="N335" s="22"/>
      <c r="O335" s="22"/>
      <c r="P335" s="21"/>
      <c r="Q335" s="15" t="str">
        <f>IF('Annual Plan'!$A335="","",'Annual Plan'!$A335)</f>
        <v/>
      </c>
      <c r="R335" s="15" t="str">
        <f>IF('Annual Plan'!$B335="","",'Annual Plan'!$B335)</f>
        <v/>
      </c>
      <c r="S335" s="15" t="str">
        <f>IF('Annual Plan'!$C335="","",'Annual Plan'!$C335)</f>
        <v/>
      </c>
      <c r="T335" s="16"/>
      <c r="V335" s="17"/>
      <c r="W335" s="17"/>
      <c r="X335" s="18"/>
    </row>
    <row r="336" spans="1:24" s="11" customFormat="1" ht="15" customHeight="1" x14ac:dyDescent="0.25">
      <c r="A336" s="26"/>
      <c r="B336" s="20"/>
      <c r="C336" s="20"/>
      <c r="D336" s="21"/>
      <c r="E336" s="21"/>
      <c r="F336" s="97"/>
      <c r="G336" s="22"/>
      <c r="H336" s="22"/>
      <c r="I336" s="22"/>
      <c r="J336" s="22"/>
      <c r="K336" s="22"/>
      <c r="L336" s="23" t="str">
        <f t="shared" si="9"/>
        <v/>
      </c>
      <c r="M336" s="21"/>
      <c r="N336" s="22"/>
      <c r="O336" s="22"/>
      <c r="P336" s="21"/>
      <c r="Q336" s="15" t="str">
        <f>IF('Annual Plan'!$A336="","",'Annual Plan'!$A336)</f>
        <v/>
      </c>
      <c r="R336" s="15" t="str">
        <f>IF('Annual Plan'!$B336="","",'Annual Plan'!$B336)</f>
        <v/>
      </c>
      <c r="S336" s="15" t="str">
        <f>IF('Annual Plan'!$C336="","",'Annual Plan'!$C336)</f>
        <v/>
      </c>
      <c r="T336" s="16"/>
      <c r="V336" s="17"/>
      <c r="W336" s="17"/>
      <c r="X336" s="18"/>
    </row>
    <row r="337" spans="1:24" s="11" customFormat="1" ht="15" customHeight="1" x14ac:dyDescent="0.25">
      <c r="A337" s="26"/>
      <c r="B337" s="20"/>
      <c r="C337" s="20"/>
      <c r="D337" s="21"/>
      <c r="E337" s="21"/>
      <c r="F337" s="97"/>
      <c r="G337" s="22"/>
      <c r="H337" s="22"/>
      <c r="I337" s="22"/>
      <c r="J337" s="22"/>
      <c r="K337" s="22"/>
      <c r="L337" s="23" t="str">
        <f t="shared" si="9"/>
        <v/>
      </c>
      <c r="M337" s="21"/>
      <c r="N337" s="22"/>
      <c r="O337" s="22"/>
      <c r="P337" s="21"/>
      <c r="Q337" s="15" t="str">
        <f>IF('Annual Plan'!$A337="","",'Annual Plan'!$A337)</f>
        <v/>
      </c>
      <c r="R337" s="15" t="str">
        <f>IF('Annual Plan'!$B337="","",'Annual Plan'!$B337)</f>
        <v/>
      </c>
      <c r="S337" s="15" t="str">
        <f>IF('Annual Plan'!$C337="","",'Annual Plan'!$C337)</f>
        <v/>
      </c>
      <c r="T337" s="16"/>
      <c r="V337" s="17"/>
      <c r="W337" s="17"/>
      <c r="X337" s="18"/>
    </row>
    <row r="338" spans="1:24" s="11" customFormat="1" ht="15" customHeight="1" x14ac:dyDescent="0.25">
      <c r="A338" s="26"/>
      <c r="B338" s="20"/>
      <c r="C338" s="20"/>
      <c r="D338" s="21"/>
      <c r="E338" s="21"/>
      <c r="F338" s="97"/>
      <c r="G338" s="22"/>
      <c r="H338" s="22"/>
      <c r="I338" s="22"/>
      <c r="J338" s="22"/>
      <c r="K338" s="22"/>
      <c r="L338" s="23" t="str">
        <f t="shared" si="9"/>
        <v/>
      </c>
      <c r="M338" s="21"/>
      <c r="N338" s="22"/>
      <c r="O338" s="22"/>
      <c r="P338" s="21"/>
      <c r="Q338" s="15" t="str">
        <f>IF('Annual Plan'!$A338="","",'Annual Plan'!$A338)</f>
        <v/>
      </c>
      <c r="R338" s="15" t="str">
        <f>IF('Annual Plan'!$B338="","",'Annual Plan'!$B338)</f>
        <v/>
      </c>
      <c r="S338" s="15" t="str">
        <f>IF('Annual Plan'!$C338="","",'Annual Plan'!$C338)</f>
        <v/>
      </c>
      <c r="T338" s="16"/>
      <c r="V338" s="17"/>
      <c r="W338" s="17"/>
      <c r="X338" s="18"/>
    </row>
    <row r="339" spans="1:24" s="11" customFormat="1" ht="15" customHeight="1" x14ac:dyDescent="0.25">
      <c r="A339" s="26"/>
      <c r="B339" s="20"/>
      <c r="C339" s="20"/>
      <c r="D339" s="21"/>
      <c r="E339" s="21"/>
      <c r="F339" s="97"/>
      <c r="G339" s="22"/>
      <c r="H339" s="22"/>
      <c r="I339" s="22"/>
      <c r="J339" s="22"/>
      <c r="K339" s="22"/>
      <c r="L339" s="23" t="str">
        <f t="shared" si="9"/>
        <v/>
      </c>
      <c r="M339" s="21"/>
      <c r="N339" s="22"/>
      <c r="O339" s="22"/>
      <c r="P339" s="21"/>
      <c r="Q339" s="15" t="str">
        <f>IF('Annual Plan'!$A339="","",'Annual Plan'!$A339)</f>
        <v/>
      </c>
      <c r="R339" s="15" t="str">
        <f>IF('Annual Plan'!$B339="","",'Annual Plan'!$B339)</f>
        <v/>
      </c>
      <c r="S339" s="15" t="str">
        <f>IF('Annual Plan'!$C339="","",'Annual Plan'!$C339)</f>
        <v/>
      </c>
      <c r="T339" s="16"/>
      <c r="V339" s="17"/>
      <c r="W339" s="17"/>
      <c r="X339" s="18"/>
    </row>
    <row r="340" spans="1:24" s="11" customFormat="1" ht="15" customHeight="1" x14ac:dyDescent="0.25">
      <c r="A340" s="26"/>
      <c r="B340" s="20"/>
      <c r="C340" s="20"/>
      <c r="D340" s="21"/>
      <c r="E340" s="21"/>
      <c r="F340" s="97"/>
      <c r="G340" s="22"/>
      <c r="H340" s="22"/>
      <c r="I340" s="22"/>
      <c r="J340" s="22"/>
      <c r="K340" s="22"/>
      <c r="L340" s="23" t="str">
        <f t="shared" si="9"/>
        <v/>
      </c>
      <c r="M340" s="21"/>
      <c r="N340" s="22"/>
      <c r="O340" s="22"/>
      <c r="P340" s="21"/>
      <c r="Q340" s="15" t="str">
        <f>IF('Annual Plan'!$A340="","",'Annual Plan'!$A340)</f>
        <v/>
      </c>
      <c r="R340" s="15" t="str">
        <f>IF('Annual Plan'!$B340="","",'Annual Plan'!$B340)</f>
        <v/>
      </c>
      <c r="S340" s="15" t="str">
        <f>IF('Annual Plan'!$C340="","",'Annual Plan'!$C340)</f>
        <v/>
      </c>
      <c r="T340" s="16"/>
      <c r="V340" s="17"/>
      <c r="W340" s="17"/>
      <c r="X340" s="18"/>
    </row>
    <row r="341" spans="1:24" s="11" customFormat="1" ht="15" customHeight="1" x14ac:dyDescent="0.25">
      <c r="A341" s="26"/>
      <c r="B341" s="20"/>
      <c r="C341" s="20"/>
      <c r="D341" s="21"/>
      <c r="E341" s="21"/>
      <c r="F341" s="97"/>
      <c r="G341" s="22"/>
      <c r="H341" s="22"/>
      <c r="I341" s="22"/>
      <c r="J341" s="22"/>
      <c r="K341" s="22"/>
      <c r="L341" s="23" t="str">
        <f t="shared" si="9"/>
        <v/>
      </c>
      <c r="M341" s="21"/>
      <c r="N341" s="22"/>
      <c r="O341" s="22"/>
      <c r="P341" s="21"/>
      <c r="Q341" s="15" t="str">
        <f>IF('Annual Plan'!$A341="","",'Annual Plan'!$A341)</f>
        <v/>
      </c>
      <c r="R341" s="15" t="str">
        <f>IF('Annual Plan'!$B341="","",'Annual Plan'!$B341)</f>
        <v/>
      </c>
      <c r="S341" s="15" t="str">
        <f>IF('Annual Plan'!$C341="","",'Annual Plan'!$C341)</f>
        <v/>
      </c>
      <c r="T341" s="16"/>
      <c r="V341" s="17"/>
      <c r="W341" s="17"/>
      <c r="X341" s="18"/>
    </row>
    <row r="342" spans="1:24" s="11" customFormat="1" ht="15" customHeight="1" x14ac:dyDescent="0.25">
      <c r="A342" s="26"/>
      <c r="B342" s="20"/>
      <c r="C342" s="20"/>
      <c r="D342" s="21"/>
      <c r="E342" s="21"/>
      <c r="F342" s="97"/>
      <c r="G342" s="22"/>
      <c r="H342" s="22"/>
      <c r="I342" s="22"/>
      <c r="J342" s="22"/>
      <c r="K342" s="22"/>
      <c r="L342" s="23" t="str">
        <f t="shared" si="9"/>
        <v/>
      </c>
      <c r="M342" s="21"/>
      <c r="N342" s="22"/>
      <c r="O342" s="22"/>
      <c r="P342" s="21"/>
      <c r="Q342" s="15" t="str">
        <f>IF('Annual Plan'!$A342="","",'Annual Plan'!$A342)</f>
        <v/>
      </c>
      <c r="R342" s="15" t="str">
        <f>IF('Annual Plan'!$B342="","",'Annual Plan'!$B342)</f>
        <v/>
      </c>
      <c r="S342" s="15" t="str">
        <f>IF('Annual Plan'!$C342="","",'Annual Plan'!$C342)</f>
        <v/>
      </c>
      <c r="T342" s="16"/>
      <c r="V342" s="17"/>
      <c r="W342" s="17"/>
      <c r="X342" s="18"/>
    </row>
    <row r="343" spans="1:24" s="11" customFormat="1" ht="15" customHeight="1" x14ac:dyDescent="0.25">
      <c r="A343" s="26"/>
      <c r="B343" s="20"/>
      <c r="C343" s="20"/>
      <c r="D343" s="21"/>
      <c r="E343" s="21"/>
      <c r="F343" s="97"/>
      <c r="G343" s="22"/>
      <c r="H343" s="22"/>
      <c r="I343" s="22"/>
      <c r="J343" s="22"/>
      <c r="K343" s="22"/>
      <c r="L343" s="23" t="str">
        <f t="shared" si="9"/>
        <v/>
      </c>
      <c r="M343" s="21"/>
      <c r="N343" s="22"/>
      <c r="O343" s="22"/>
      <c r="P343" s="21"/>
      <c r="Q343" s="15" t="str">
        <f>IF('Annual Plan'!$A343="","",'Annual Plan'!$A343)</f>
        <v/>
      </c>
      <c r="R343" s="15" t="str">
        <f>IF('Annual Plan'!$B343="","",'Annual Plan'!$B343)</f>
        <v/>
      </c>
      <c r="S343" s="15" t="str">
        <f>IF('Annual Plan'!$C343="","",'Annual Plan'!$C343)</f>
        <v/>
      </c>
      <c r="T343" s="16"/>
      <c r="V343" s="17"/>
      <c r="W343" s="17"/>
      <c r="X343" s="18"/>
    </row>
    <row r="344" spans="1:24" s="11" customFormat="1" ht="15" customHeight="1" x14ac:dyDescent="0.25">
      <c r="A344" s="26"/>
      <c r="B344" s="20"/>
      <c r="C344" s="20"/>
      <c r="D344" s="21"/>
      <c r="E344" s="21"/>
      <c r="F344" s="97"/>
      <c r="G344" s="22"/>
      <c r="H344" s="22"/>
      <c r="I344" s="22"/>
      <c r="J344" s="22"/>
      <c r="K344" s="22"/>
      <c r="L344" s="23" t="str">
        <f t="shared" si="9"/>
        <v/>
      </c>
      <c r="M344" s="21"/>
      <c r="N344" s="22"/>
      <c r="O344" s="22"/>
      <c r="P344" s="21"/>
      <c r="Q344" s="15" t="str">
        <f>IF('Annual Plan'!$A344="","",'Annual Plan'!$A344)</f>
        <v/>
      </c>
      <c r="R344" s="15" t="str">
        <f>IF('Annual Plan'!$B344="","",'Annual Plan'!$B344)</f>
        <v/>
      </c>
      <c r="S344" s="15" t="str">
        <f>IF('Annual Plan'!$C344="","",'Annual Plan'!$C344)</f>
        <v/>
      </c>
      <c r="T344" s="16"/>
      <c r="V344" s="17"/>
      <c r="W344" s="17"/>
      <c r="X344" s="18"/>
    </row>
    <row r="345" spans="1:24" s="11" customFormat="1" ht="15" customHeight="1" x14ac:dyDescent="0.25">
      <c r="A345" s="26"/>
      <c r="B345" s="20"/>
      <c r="C345" s="20"/>
      <c r="D345" s="21"/>
      <c r="E345" s="21"/>
      <c r="F345" s="97"/>
      <c r="G345" s="22"/>
      <c r="H345" s="22"/>
      <c r="I345" s="22"/>
      <c r="J345" s="22"/>
      <c r="K345" s="22"/>
      <c r="L345" s="23" t="str">
        <f t="shared" si="9"/>
        <v/>
      </c>
      <c r="M345" s="21"/>
      <c r="N345" s="22"/>
      <c r="O345" s="22"/>
      <c r="P345" s="21"/>
      <c r="Q345" s="15" t="str">
        <f>IF('Annual Plan'!$A345="","",'Annual Plan'!$A345)</f>
        <v/>
      </c>
      <c r="R345" s="15" t="str">
        <f>IF('Annual Plan'!$B345="","",'Annual Plan'!$B345)</f>
        <v/>
      </c>
      <c r="S345" s="15" t="str">
        <f>IF('Annual Plan'!$C345="","",'Annual Plan'!$C345)</f>
        <v/>
      </c>
      <c r="T345" s="16"/>
      <c r="V345" s="17"/>
      <c r="W345" s="17"/>
      <c r="X345" s="18"/>
    </row>
    <row r="346" spans="1:24" s="11" customFormat="1" ht="13.2" x14ac:dyDescent="0.25">
      <c r="A346" s="212" t="s">
        <v>28</v>
      </c>
      <c r="B346" s="212"/>
      <c r="C346" s="31">
        <f>SUMPRODUCT(--ISTEXT(C317:C345))</f>
        <v>0</v>
      </c>
      <c r="M346" s="32" t="s">
        <v>69</v>
      </c>
      <c r="N346" s="31">
        <f>SUM(N317:N345)</f>
        <v>0</v>
      </c>
      <c r="O346" s="31">
        <f>SUM(O317:O345)</f>
        <v>0</v>
      </c>
      <c r="P346" s="16"/>
      <c r="Q346" s="15"/>
      <c r="R346" s="15"/>
      <c r="S346" s="15"/>
      <c r="T346" s="16"/>
      <c r="V346" s="17"/>
      <c r="W346" s="17"/>
      <c r="X346" s="18"/>
    </row>
    <row r="347" spans="1:24" s="11" customFormat="1" ht="13.2" x14ac:dyDescent="0.25">
      <c r="P347" s="16"/>
      <c r="Q347" s="15"/>
      <c r="R347" s="15"/>
      <c r="S347" s="15"/>
      <c r="T347" s="16"/>
      <c r="V347" s="17"/>
      <c r="W347" s="17"/>
      <c r="X347" s="18"/>
    </row>
    <row r="348" spans="1:24" s="11" customFormat="1" ht="32.25" customHeight="1" x14ac:dyDescent="0.25">
      <c r="A348" s="213" t="s">
        <v>91</v>
      </c>
      <c r="B348" s="213"/>
      <c r="C348" s="213"/>
      <c r="D348" s="208"/>
      <c r="E348" s="208"/>
      <c r="F348" s="208"/>
      <c r="G348" s="208"/>
      <c r="H348" s="208"/>
      <c r="I348" s="208"/>
      <c r="J348" s="208"/>
      <c r="K348" s="208"/>
      <c r="L348" s="208"/>
      <c r="M348" s="208"/>
      <c r="N348" s="208"/>
      <c r="O348" s="208"/>
      <c r="P348" s="208"/>
      <c r="Q348" s="15"/>
      <c r="R348" s="15"/>
      <c r="S348" s="15"/>
      <c r="T348" s="16" t="str">
        <f>TRIM(A348)</f>
        <v>Name of Department/ Directorate:</v>
      </c>
      <c r="U348" s="11" t="str">
        <f>TRIM(D348)</f>
        <v/>
      </c>
      <c r="V348" s="17"/>
      <c r="W348" s="17"/>
      <c r="X348" s="18"/>
    </row>
    <row r="349" spans="1:24" s="11" customFormat="1" ht="27.75" customHeight="1" x14ac:dyDescent="0.25">
      <c r="A349" s="202" t="s">
        <v>1</v>
      </c>
      <c r="B349" s="202" t="s">
        <v>9</v>
      </c>
      <c r="C349" s="202" t="s">
        <v>2</v>
      </c>
      <c r="D349" s="202" t="s">
        <v>10</v>
      </c>
      <c r="E349" s="203" t="s">
        <v>11</v>
      </c>
      <c r="F349" s="204" t="s">
        <v>12</v>
      </c>
      <c r="G349" s="204" t="s">
        <v>3</v>
      </c>
      <c r="H349" s="202" t="s">
        <v>13</v>
      </c>
      <c r="I349" s="202"/>
      <c r="J349" s="202"/>
      <c r="K349" s="202"/>
      <c r="L349" s="204" t="s">
        <v>4</v>
      </c>
      <c r="M349" s="214" t="s">
        <v>14</v>
      </c>
      <c r="N349" s="200" t="s">
        <v>15</v>
      </c>
      <c r="O349" s="200" t="s">
        <v>68</v>
      </c>
      <c r="P349" s="200" t="s">
        <v>16</v>
      </c>
      <c r="Q349" s="15"/>
      <c r="R349" s="15"/>
      <c r="S349" s="15"/>
      <c r="T349" s="16"/>
      <c r="V349" s="17"/>
      <c r="W349" s="17"/>
      <c r="X349" s="18"/>
    </row>
    <row r="350" spans="1:24" s="11" customFormat="1" ht="36" customHeight="1" x14ac:dyDescent="0.25">
      <c r="A350" s="202"/>
      <c r="B350" s="202"/>
      <c r="C350" s="202"/>
      <c r="D350" s="202"/>
      <c r="E350" s="203"/>
      <c r="F350" s="204"/>
      <c r="G350" s="204"/>
      <c r="H350" s="110" t="s">
        <v>5</v>
      </c>
      <c r="I350" s="110" t="s">
        <v>6</v>
      </c>
      <c r="J350" s="110" t="s">
        <v>7</v>
      </c>
      <c r="K350" s="110" t="s">
        <v>8</v>
      </c>
      <c r="L350" s="204"/>
      <c r="M350" s="214"/>
      <c r="N350" s="200"/>
      <c r="O350" s="200"/>
      <c r="P350" s="200"/>
      <c r="Q350" s="15"/>
      <c r="R350" s="15"/>
      <c r="S350" s="15"/>
      <c r="T350" s="16"/>
      <c r="V350" s="17"/>
      <c r="W350" s="17"/>
      <c r="X350" s="18"/>
    </row>
    <row r="351" spans="1:24" s="11" customFormat="1" ht="15" customHeight="1" x14ac:dyDescent="0.25">
      <c r="A351" s="26"/>
      <c r="B351" s="20"/>
      <c r="C351" s="20"/>
      <c r="D351" s="21"/>
      <c r="E351" s="21"/>
      <c r="F351" s="97"/>
      <c r="G351" s="22"/>
      <c r="H351" s="22"/>
      <c r="I351" s="22"/>
      <c r="J351" s="22"/>
      <c r="K351" s="22"/>
      <c r="L351" s="23" t="str">
        <f>IF(OR(SUM(H351:K351)=0,CONCATENATE(H351,I351,J351,K351)=""),"",
        IF(F351="Absolute",SUM(H351:K351),
             IF(OR(F351="Incremental",F351="Absolute[+]"),MAX(H351:K351),
                  IF(F351="Decremental",MIN(H351:K351),
                         IF(F351="Absolute[-](avg.)",AVERAGE(H351:K351),
                              IF(F351="Absolute[-](cum.)",SUM(H351:K351),"")
                              )
                       )
                  )
           )
     )</f>
        <v/>
      </c>
      <c r="M351" s="21"/>
      <c r="N351" s="22"/>
      <c r="O351" s="22"/>
      <c r="P351" s="21"/>
      <c r="Q351" s="15" t="str">
        <f>IF('Annual Plan'!$A351="","",'Annual Plan'!$A351)</f>
        <v/>
      </c>
      <c r="R351" s="15" t="str">
        <f>IF('Annual Plan'!$B351="","",'Annual Plan'!$B351)</f>
        <v/>
      </c>
      <c r="S351" s="15" t="str">
        <f>IF('Annual Plan'!$C351="","",'Annual Plan'!$C351)</f>
        <v/>
      </c>
      <c r="T351" s="16"/>
      <c r="V351" s="17"/>
      <c r="W351" s="17"/>
      <c r="X351" s="18"/>
    </row>
    <row r="352" spans="1:24" s="11" customFormat="1" ht="15" customHeight="1" x14ac:dyDescent="0.25">
      <c r="A352" s="26"/>
      <c r="B352" s="20"/>
      <c r="C352" s="20"/>
      <c r="D352" s="21"/>
      <c r="E352" s="21"/>
      <c r="F352" s="97"/>
      <c r="G352" s="22"/>
      <c r="H352" s="22"/>
      <c r="I352" s="22"/>
      <c r="J352" s="22"/>
      <c r="K352" s="22"/>
      <c r="L352" s="23" t="str">
        <f t="shared" ref="L352:L379" si="10">IF(OR(SUM(H352:K352)=0,CONCATENATE(H352,I352,J352,K352)=""),"",
        IF(F352="Absolute",SUM(H352:K352),
             IF(OR(F352="Incremental",F352="Absolute[+]"),MAX(H352:K352),
                  IF(F352="Decremental",MIN(H352:K352),
                         IF(F352="Absolute[-](avg.)",AVERAGE(H352:K352),
                              IF(F352="Absolute[-](cum.)",SUM(H352:K352),"")
                              )
                       )
                  )
           )
     )</f>
        <v/>
      </c>
      <c r="M352" s="21"/>
      <c r="N352" s="22"/>
      <c r="O352" s="22"/>
      <c r="P352" s="21"/>
      <c r="Q352" s="15" t="str">
        <f>IF('Annual Plan'!$A352="","",'Annual Plan'!$A352)</f>
        <v/>
      </c>
      <c r="R352" s="15" t="str">
        <f>IF('Annual Plan'!$B352="","",'Annual Plan'!$B352)</f>
        <v/>
      </c>
      <c r="S352" s="15" t="str">
        <f>IF('Annual Plan'!$C352="","",'Annual Plan'!$C352)</f>
        <v/>
      </c>
      <c r="T352" s="16"/>
      <c r="V352" s="17"/>
      <c r="W352" s="17"/>
      <c r="X352" s="18"/>
    </row>
    <row r="353" spans="1:24" s="11" customFormat="1" ht="15" customHeight="1" x14ac:dyDescent="0.25">
      <c r="A353" s="26"/>
      <c r="B353" s="20"/>
      <c r="C353" s="20"/>
      <c r="D353" s="21"/>
      <c r="E353" s="21"/>
      <c r="F353" s="97"/>
      <c r="G353" s="22"/>
      <c r="H353" s="22"/>
      <c r="I353" s="22"/>
      <c r="J353" s="22"/>
      <c r="K353" s="22"/>
      <c r="L353" s="23" t="str">
        <f t="shared" si="10"/>
        <v/>
      </c>
      <c r="M353" s="21"/>
      <c r="N353" s="22"/>
      <c r="O353" s="22"/>
      <c r="P353" s="21"/>
      <c r="Q353" s="15" t="str">
        <f>IF('Annual Plan'!$A353="","",'Annual Plan'!$A353)</f>
        <v/>
      </c>
      <c r="R353" s="15" t="str">
        <f>IF('Annual Plan'!$B353="","",'Annual Plan'!$B353)</f>
        <v/>
      </c>
      <c r="S353" s="15" t="str">
        <f>IF('Annual Plan'!$C353="","",'Annual Plan'!$C353)</f>
        <v/>
      </c>
      <c r="T353" s="16"/>
      <c r="V353" s="17"/>
      <c r="W353" s="17"/>
      <c r="X353" s="18"/>
    </row>
    <row r="354" spans="1:24" s="11" customFormat="1" ht="15" customHeight="1" x14ac:dyDescent="0.25">
      <c r="A354" s="26"/>
      <c r="B354" s="20"/>
      <c r="C354" s="20"/>
      <c r="D354" s="21"/>
      <c r="E354" s="21"/>
      <c r="F354" s="97"/>
      <c r="G354" s="22"/>
      <c r="H354" s="22"/>
      <c r="I354" s="22"/>
      <c r="J354" s="22"/>
      <c r="K354" s="22"/>
      <c r="L354" s="23" t="str">
        <f t="shared" si="10"/>
        <v/>
      </c>
      <c r="M354" s="21"/>
      <c r="N354" s="22"/>
      <c r="O354" s="22"/>
      <c r="P354" s="21"/>
      <c r="Q354" s="15" t="str">
        <f>IF('Annual Plan'!$A354="","",'Annual Plan'!$A354)</f>
        <v/>
      </c>
      <c r="R354" s="15" t="str">
        <f>IF('Annual Plan'!$B354="","",'Annual Plan'!$B354)</f>
        <v/>
      </c>
      <c r="S354" s="15" t="str">
        <f>IF('Annual Plan'!$C354="","",'Annual Plan'!$C354)</f>
        <v/>
      </c>
      <c r="T354" s="16"/>
      <c r="V354" s="17"/>
      <c r="W354" s="17"/>
      <c r="X354" s="18"/>
    </row>
    <row r="355" spans="1:24" s="11" customFormat="1" ht="15" customHeight="1" x14ac:dyDescent="0.25">
      <c r="A355" s="26"/>
      <c r="B355" s="20"/>
      <c r="C355" s="20"/>
      <c r="D355" s="21"/>
      <c r="E355" s="21"/>
      <c r="F355" s="97"/>
      <c r="G355" s="22"/>
      <c r="H355" s="22"/>
      <c r="I355" s="22"/>
      <c r="J355" s="22"/>
      <c r="K355" s="22"/>
      <c r="L355" s="23" t="str">
        <f t="shared" si="10"/>
        <v/>
      </c>
      <c r="M355" s="21"/>
      <c r="N355" s="22"/>
      <c r="O355" s="22"/>
      <c r="P355" s="21"/>
      <c r="Q355" s="15" t="str">
        <f>IF('Annual Plan'!$A355="","",'Annual Plan'!$A355)</f>
        <v/>
      </c>
      <c r="R355" s="15" t="str">
        <f>IF('Annual Plan'!$B355="","",'Annual Plan'!$B355)</f>
        <v/>
      </c>
      <c r="S355" s="15" t="str">
        <f>IF('Annual Plan'!$C355="","",'Annual Plan'!$C355)</f>
        <v/>
      </c>
      <c r="T355" s="16"/>
      <c r="V355" s="17"/>
      <c r="W355" s="17"/>
      <c r="X355" s="18"/>
    </row>
    <row r="356" spans="1:24" s="11" customFormat="1" ht="15" customHeight="1" x14ac:dyDescent="0.25">
      <c r="A356" s="26"/>
      <c r="B356" s="20"/>
      <c r="C356" s="20"/>
      <c r="D356" s="21"/>
      <c r="E356" s="21"/>
      <c r="F356" s="97"/>
      <c r="G356" s="22"/>
      <c r="H356" s="22"/>
      <c r="I356" s="22"/>
      <c r="J356" s="22"/>
      <c r="K356" s="22"/>
      <c r="L356" s="23" t="str">
        <f t="shared" si="10"/>
        <v/>
      </c>
      <c r="M356" s="21"/>
      <c r="N356" s="22"/>
      <c r="O356" s="22"/>
      <c r="P356" s="21"/>
      <c r="Q356" s="15" t="str">
        <f>IF('Annual Plan'!$A356="","",'Annual Plan'!$A356)</f>
        <v/>
      </c>
      <c r="R356" s="15" t="str">
        <f>IF('Annual Plan'!$B356="","",'Annual Plan'!$B356)</f>
        <v/>
      </c>
      <c r="S356" s="15" t="str">
        <f>IF('Annual Plan'!$C356="","",'Annual Plan'!$C356)</f>
        <v/>
      </c>
      <c r="T356" s="16"/>
      <c r="V356" s="17"/>
      <c r="W356" s="17"/>
      <c r="X356" s="18"/>
    </row>
    <row r="357" spans="1:24" s="11" customFormat="1" ht="15" customHeight="1" x14ac:dyDescent="0.25">
      <c r="A357" s="26"/>
      <c r="B357" s="20"/>
      <c r="C357" s="20"/>
      <c r="D357" s="21"/>
      <c r="E357" s="21"/>
      <c r="F357" s="97"/>
      <c r="G357" s="22"/>
      <c r="H357" s="22"/>
      <c r="I357" s="22"/>
      <c r="J357" s="22"/>
      <c r="K357" s="22"/>
      <c r="L357" s="23" t="str">
        <f t="shared" si="10"/>
        <v/>
      </c>
      <c r="M357" s="21"/>
      <c r="N357" s="22"/>
      <c r="O357" s="22"/>
      <c r="P357" s="21"/>
      <c r="Q357" s="15" t="str">
        <f>IF('Annual Plan'!$A357="","",'Annual Plan'!$A357)</f>
        <v/>
      </c>
      <c r="R357" s="15" t="str">
        <f>IF('Annual Plan'!$B357="","",'Annual Plan'!$B357)</f>
        <v/>
      </c>
      <c r="S357" s="15" t="str">
        <f>IF('Annual Plan'!$C357="","",'Annual Plan'!$C357)</f>
        <v/>
      </c>
      <c r="T357" s="16"/>
      <c r="V357" s="17"/>
      <c r="W357" s="17"/>
      <c r="X357" s="18"/>
    </row>
    <row r="358" spans="1:24" s="11" customFormat="1" ht="15" customHeight="1" x14ac:dyDescent="0.25">
      <c r="A358" s="26"/>
      <c r="B358" s="20"/>
      <c r="C358" s="20"/>
      <c r="D358" s="21"/>
      <c r="E358" s="21"/>
      <c r="F358" s="97"/>
      <c r="G358" s="22"/>
      <c r="H358" s="22"/>
      <c r="I358" s="22"/>
      <c r="J358" s="22"/>
      <c r="K358" s="22"/>
      <c r="L358" s="23" t="str">
        <f t="shared" si="10"/>
        <v/>
      </c>
      <c r="M358" s="21"/>
      <c r="N358" s="22"/>
      <c r="O358" s="22"/>
      <c r="P358" s="21"/>
      <c r="Q358" s="15" t="str">
        <f>IF('Annual Plan'!$A358="","",'Annual Plan'!$A358)</f>
        <v/>
      </c>
      <c r="R358" s="15" t="str">
        <f>IF('Annual Plan'!$B358="","",'Annual Plan'!$B358)</f>
        <v/>
      </c>
      <c r="S358" s="15" t="str">
        <f>IF('Annual Plan'!$C358="","",'Annual Plan'!$C358)</f>
        <v/>
      </c>
      <c r="T358" s="16"/>
      <c r="V358" s="17"/>
      <c r="W358" s="17"/>
      <c r="X358" s="18"/>
    </row>
    <row r="359" spans="1:24" s="11" customFormat="1" ht="15" customHeight="1" x14ac:dyDescent="0.25">
      <c r="A359" s="26"/>
      <c r="B359" s="20"/>
      <c r="C359" s="20"/>
      <c r="D359" s="21"/>
      <c r="E359" s="21"/>
      <c r="F359" s="97"/>
      <c r="G359" s="22"/>
      <c r="H359" s="22"/>
      <c r="I359" s="22"/>
      <c r="J359" s="22"/>
      <c r="K359" s="22"/>
      <c r="L359" s="23" t="str">
        <f t="shared" si="10"/>
        <v/>
      </c>
      <c r="M359" s="21"/>
      <c r="N359" s="22"/>
      <c r="O359" s="22"/>
      <c r="P359" s="21"/>
      <c r="Q359" s="15" t="str">
        <f>IF('Annual Plan'!$A359="","",'Annual Plan'!$A359)</f>
        <v/>
      </c>
      <c r="R359" s="15" t="str">
        <f>IF('Annual Plan'!$B359="","",'Annual Plan'!$B359)</f>
        <v/>
      </c>
      <c r="S359" s="15" t="str">
        <f>IF('Annual Plan'!$C359="","",'Annual Plan'!$C359)</f>
        <v/>
      </c>
      <c r="T359" s="16"/>
      <c r="V359" s="17"/>
      <c r="W359" s="17"/>
      <c r="X359" s="18"/>
    </row>
    <row r="360" spans="1:24" s="11" customFormat="1" ht="15" customHeight="1" x14ac:dyDescent="0.25">
      <c r="A360" s="26"/>
      <c r="B360" s="20"/>
      <c r="C360" s="20"/>
      <c r="D360" s="21"/>
      <c r="E360" s="21"/>
      <c r="F360" s="97"/>
      <c r="G360" s="22"/>
      <c r="H360" s="22"/>
      <c r="I360" s="22"/>
      <c r="J360" s="22"/>
      <c r="K360" s="22"/>
      <c r="L360" s="23" t="str">
        <f t="shared" si="10"/>
        <v/>
      </c>
      <c r="M360" s="21"/>
      <c r="N360" s="22"/>
      <c r="O360" s="22"/>
      <c r="P360" s="21"/>
      <c r="Q360" s="15" t="str">
        <f>IF('Annual Plan'!$A360="","",'Annual Plan'!$A360)</f>
        <v/>
      </c>
      <c r="R360" s="15" t="str">
        <f>IF('Annual Plan'!$B360="","",'Annual Plan'!$B360)</f>
        <v/>
      </c>
      <c r="S360" s="15" t="str">
        <f>IF('Annual Plan'!$C360="","",'Annual Plan'!$C360)</f>
        <v/>
      </c>
      <c r="T360" s="16"/>
      <c r="V360" s="17"/>
      <c r="W360" s="17"/>
      <c r="X360" s="18"/>
    </row>
    <row r="361" spans="1:24" s="11" customFormat="1" ht="15" customHeight="1" x14ac:dyDescent="0.25">
      <c r="A361" s="26"/>
      <c r="B361" s="20"/>
      <c r="C361" s="20"/>
      <c r="D361" s="21"/>
      <c r="E361" s="21"/>
      <c r="F361" s="97"/>
      <c r="G361" s="22"/>
      <c r="H361" s="22"/>
      <c r="I361" s="22"/>
      <c r="J361" s="22"/>
      <c r="K361" s="22"/>
      <c r="L361" s="23" t="str">
        <f t="shared" si="10"/>
        <v/>
      </c>
      <c r="M361" s="21"/>
      <c r="N361" s="22"/>
      <c r="O361" s="22"/>
      <c r="P361" s="21"/>
      <c r="Q361" s="15" t="str">
        <f>IF('Annual Plan'!$A361="","",'Annual Plan'!$A361)</f>
        <v/>
      </c>
      <c r="R361" s="15" t="str">
        <f>IF('Annual Plan'!$B361="","",'Annual Plan'!$B361)</f>
        <v/>
      </c>
      <c r="S361" s="15" t="str">
        <f>IF('Annual Plan'!$C361="","",'Annual Plan'!$C361)</f>
        <v/>
      </c>
      <c r="T361" s="16"/>
      <c r="V361" s="17"/>
      <c r="W361" s="17"/>
      <c r="X361" s="18"/>
    </row>
    <row r="362" spans="1:24" s="11" customFormat="1" ht="15" customHeight="1" x14ac:dyDescent="0.25">
      <c r="A362" s="26"/>
      <c r="B362" s="20"/>
      <c r="C362" s="20"/>
      <c r="D362" s="21"/>
      <c r="E362" s="21"/>
      <c r="F362" s="97"/>
      <c r="G362" s="22"/>
      <c r="H362" s="22"/>
      <c r="I362" s="22"/>
      <c r="J362" s="22"/>
      <c r="K362" s="22"/>
      <c r="L362" s="23" t="str">
        <f t="shared" si="10"/>
        <v/>
      </c>
      <c r="M362" s="21"/>
      <c r="N362" s="22"/>
      <c r="O362" s="22"/>
      <c r="P362" s="21"/>
      <c r="Q362" s="15" t="str">
        <f>IF('Annual Plan'!$A362="","",'Annual Plan'!$A362)</f>
        <v/>
      </c>
      <c r="R362" s="15" t="str">
        <f>IF('Annual Plan'!$B362="","",'Annual Plan'!$B362)</f>
        <v/>
      </c>
      <c r="S362" s="15" t="str">
        <f>IF('Annual Plan'!$C362="","",'Annual Plan'!$C362)</f>
        <v/>
      </c>
      <c r="T362" s="16"/>
      <c r="V362" s="17"/>
      <c r="W362" s="17"/>
      <c r="X362" s="18"/>
    </row>
    <row r="363" spans="1:24" s="11" customFormat="1" ht="15" customHeight="1" x14ac:dyDescent="0.25">
      <c r="A363" s="26"/>
      <c r="B363" s="20"/>
      <c r="C363" s="20"/>
      <c r="D363" s="21"/>
      <c r="E363" s="21"/>
      <c r="F363" s="97"/>
      <c r="G363" s="22"/>
      <c r="H363" s="22"/>
      <c r="I363" s="22"/>
      <c r="J363" s="22"/>
      <c r="K363" s="22"/>
      <c r="L363" s="23" t="str">
        <f t="shared" si="10"/>
        <v/>
      </c>
      <c r="M363" s="21"/>
      <c r="N363" s="22"/>
      <c r="O363" s="22"/>
      <c r="P363" s="21"/>
      <c r="Q363" s="15" t="str">
        <f>IF('Annual Plan'!$A363="","",'Annual Plan'!$A363)</f>
        <v/>
      </c>
      <c r="R363" s="15" t="str">
        <f>IF('Annual Plan'!$B363="","",'Annual Plan'!$B363)</f>
        <v/>
      </c>
      <c r="S363" s="15" t="str">
        <f>IF('Annual Plan'!$C363="","",'Annual Plan'!$C363)</f>
        <v/>
      </c>
      <c r="T363" s="16"/>
      <c r="V363" s="17"/>
      <c r="W363" s="17"/>
      <c r="X363" s="18"/>
    </row>
    <row r="364" spans="1:24" s="11" customFormat="1" ht="15" customHeight="1" x14ac:dyDescent="0.25">
      <c r="A364" s="26"/>
      <c r="B364" s="20"/>
      <c r="C364" s="20"/>
      <c r="D364" s="21"/>
      <c r="E364" s="21"/>
      <c r="F364" s="97"/>
      <c r="G364" s="22"/>
      <c r="H364" s="22"/>
      <c r="I364" s="22"/>
      <c r="J364" s="22"/>
      <c r="K364" s="22"/>
      <c r="L364" s="23" t="str">
        <f t="shared" si="10"/>
        <v/>
      </c>
      <c r="M364" s="21"/>
      <c r="N364" s="22"/>
      <c r="O364" s="22"/>
      <c r="P364" s="21"/>
      <c r="Q364" s="15" t="str">
        <f>IF('Annual Plan'!$A364="","",'Annual Plan'!$A364)</f>
        <v/>
      </c>
      <c r="R364" s="15" t="str">
        <f>IF('Annual Plan'!$B364="","",'Annual Plan'!$B364)</f>
        <v/>
      </c>
      <c r="S364" s="15" t="str">
        <f>IF('Annual Plan'!$C364="","",'Annual Plan'!$C364)</f>
        <v/>
      </c>
      <c r="T364" s="16"/>
      <c r="V364" s="17"/>
      <c r="W364" s="17"/>
      <c r="X364" s="18"/>
    </row>
    <row r="365" spans="1:24" s="11" customFormat="1" ht="15" customHeight="1" x14ac:dyDescent="0.25">
      <c r="A365" s="26"/>
      <c r="B365" s="20"/>
      <c r="C365" s="20"/>
      <c r="D365" s="21"/>
      <c r="E365" s="21"/>
      <c r="F365" s="97"/>
      <c r="G365" s="22"/>
      <c r="H365" s="22"/>
      <c r="I365" s="22"/>
      <c r="J365" s="22"/>
      <c r="K365" s="22"/>
      <c r="L365" s="23" t="str">
        <f t="shared" si="10"/>
        <v/>
      </c>
      <c r="M365" s="21"/>
      <c r="N365" s="22"/>
      <c r="O365" s="22"/>
      <c r="P365" s="21"/>
      <c r="Q365" s="15" t="str">
        <f>IF('Annual Plan'!$A365="","",'Annual Plan'!$A365)</f>
        <v/>
      </c>
      <c r="R365" s="15" t="str">
        <f>IF('Annual Plan'!$B365="","",'Annual Plan'!$B365)</f>
        <v/>
      </c>
      <c r="S365" s="15" t="str">
        <f>IF('Annual Plan'!$C365="","",'Annual Plan'!$C365)</f>
        <v/>
      </c>
      <c r="T365" s="16"/>
      <c r="V365" s="17"/>
      <c r="W365" s="17"/>
      <c r="X365" s="18"/>
    </row>
    <row r="366" spans="1:24" s="11" customFormat="1" ht="15" customHeight="1" x14ac:dyDescent="0.25">
      <c r="A366" s="26"/>
      <c r="B366" s="20"/>
      <c r="C366" s="20"/>
      <c r="D366" s="21"/>
      <c r="E366" s="21"/>
      <c r="F366" s="97"/>
      <c r="G366" s="22"/>
      <c r="H366" s="22"/>
      <c r="I366" s="22"/>
      <c r="J366" s="22"/>
      <c r="K366" s="22"/>
      <c r="L366" s="23" t="str">
        <f t="shared" si="10"/>
        <v/>
      </c>
      <c r="M366" s="21"/>
      <c r="N366" s="22"/>
      <c r="O366" s="22"/>
      <c r="P366" s="21"/>
      <c r="Q366" s="15" t="str">
        <f>IF('Annual Plan'!$A366="","",'Annual Plan'!$A366)</f>
        <v/>
      </c>
      <c r="R366" s="15" t="str">
        <f>IF('Annual Plan'!$B366="","",'Annual Plan'!$B366)</f>
        <v/>
      </c>
      <c r="S366" s="15" t="str">
        <f>IF('Annual Plan'!$C366="","",'Annual Plan'!$C366)</f>
        <v/>
      </c>
      <c r="T366" s="16"/>
      <c r="V366" s="17"/>
      <c r="W366" s="17"/>
      <c r="X366" s="18"/>
    </row>
    <row r="367" spans="1:24" s="11" customFormat="1" ht="15" customHeight="1" x14ac:dyDescent="0.25">
      <c r="A367" s="26"/>
      <c r="B367" s="20"/>
      <c r="C367" s="20"/>
      <c r="D367" s="21"/>
      <c r="E367" s="21"/>
      <c r="F367" s="97"/>
      <c r="G367" s="22"/>
      <c r="H367" s="22"/>
      <c r="I367" s="22"/>
      <c r="J367" s="22"/>
      <c r="K367" s="22"/>
      <c r="L367" s="23" t="str">
        <f t="shared" si="10"/>
        <v/>
      </c>
      <c r="M367" s="21"/>
      <c r="N367" s="22"/>
      <c r="O367" s="22"/>
      <c r="P367" s="21"/>
      <c r="Q367" s="15" t="str">
        <f>IF('Annual Plan'!$A367="","",'Annual Plan'!$A367)</f>
        <v/>
      </c>
      <c r="R367" s="15" t="str">
        <f>IF('Annual Plan'!$B367="","",'Annual Plan'!$B367)</f>
        <v/>
      </c>
      <c r="S367" s="15" t="str">
        <f>IF('Annual Plan'!$C367="","",'Annual Plan'!$C367)</f>
        <v/>
      </c>
      <c r="T367" s="16"/>
      <c r="V367" s="17"/>
      <c r="W367" s="17"/>
      <c r="X367" s="18"/>
    </row>
    <row r="368" spans="1:24" s="11" customFormat="1" ht="15" customHeight="1" x14ac:dyDescent="0.25">
      <c r="A368" s="26"/>
      <c r="B368" s="20"/>
      <c r="C368" s="20"/>
      <c r="D368" s="21"/>
      <c r="E368" s="21"/>
      <c r="F368" s="97"/>
      <c r="G368" s="22"/>
      <c r="H368" s="22"/>
      <c r="I368" s="22"/>
      <c r="J368" s="22"/>
      <c r="K368" s="22"/>
      <c r="L368" s="23" t="str">
        <f t="shared" si="10"/>
        <v/>
      </c>
      <c r="M368" s="21"/>
      <c r="N368" s="22"/>
      <c r="O368" s="22"/>
      <c r="P368" s="21"/>
      <c r="Q368" s="15" t="str">
        <f>IF('Annual Plan'!$A368="","",'Annual Plan'!$A368)</f>
        <v/>
      </c>
      <c r="R368" s="15" t="str">
        <f>IF('Annual Plan'!$B368="","",'Annual Plan'!$B368)</f>
        <v/>
      </c>
      <c r="S368" s="15" t="str">
        <f>IF('Annual Plan'!$C368="","",'Annual Plan'!$C368)</f>
        <v/>
      </c>
      <c r="T368" s="16"/>
      <c r="V368" s="17"/>
      <c r="W368" s="17"/>
      <c r="X368" s="18"/>
    </row>
    <row r="369" spans="1:24" s="11" customFormat="1" ht="15" customHeight="1" x14ac:dyDescent="0.25">
      <c r="A369" s="26"/>
      <c r="B369" s="20"/>
      <c r="C369" s="20"/>
      <c r="D369" s="21"/>
      <c r="E369" s="21"/>
      <c r="F369" s="97"/>
      <c r="G369" s="22"/>
      <c r="H369" s="22"/>
      <c r="I369" s="22"/>
      <c r="J369" s="22"/>
      <c r="K369" s="22"/>
      <c r="L369" s="23" t="str">
        <f t="shared" si="10"/>
        <v/>
      </c>
      <c r="M369" s="21"/>
      <c r="N369" s="22"/>
      <c r="O369" s="22"/>
      <c r="P369" s="21"/>
      <c r="Q369" s="15" t="str">
        <f>IF('Annual Plan'!$A369="","",'Annual Plan'!$A369)</f>
        <v/>
      </c>
      <c r="R369" s="15" t="str">
        <f>IF('Annual Plan'!$B369="","",'Annual Plan'!$B369)</f>
        <v/>
      </c>
      <c r="S369" s="15" t="str">
        <f>IF('Annual Plan'!$C369="","",'Annual Plan'!$C369)</f>
        <v/>
      </c>
      <c r="T369" s="16"/>
      <c r="V369" s="17"/>
      <c r="W369" s="17"/>
      <c r="X369" s="18"/>
    </row>
    <row r="370" spans="1:24" s="11" customFormat="1" ht="15" customHeight="1" x14ac:dyDescent="0.25">
      <c r="A370" s="26"/>
      <c r="B370" s="20"/>
      <c r="C370" s="20"/>
      <c r="D370" s="21"/>
      <c r="E370" s="21"/>
      <c r="F370" s="97"/>
      <c r="G370" s="22"/>
      <c r="H370" s="22"/>
      <c r="I370" s="22"/>
      <c r="J370" s="22"/>
      <c r="K370" s="22"/>
      <c r="L370" s="23" t="str">
        <f t="shared" si="10"/>
        <v/>
      </c>
      <c r="M370" s="21"/>
      <c r="N370" s="22"/>
      <c r="O370" s="22"/>
      <c r="P370" s="21"/>
      <c r="Q370" s="15" t="str">
        <f>IF('Annual Plan'!$A370="","",'Annual Plan'!$A370)</f>
        <v/>
      </c>
      <c r="R370" s="15" t="str">
        <f>IF('Annual Plan'!$B370="","",'Annual Plan'!$B370)</f>
        <v/>
      </c>
      <c r="S370" s="15" t="str">
        <f>IF('Annual Plan'!$C370="","",'Annual Plan'!$C370)</f>
        <v/>
      </c>
      <c r="T370" s="16"/>
      <c r="V370" s="17"/>
      <c r="W370" s="17"/>
      <c r="X370" s="18"/>
    </row>
    <row r="371" spans="1:24" s="11" customFormat="1" ht="15" customHeight="1" x14ac:dyDescent="0.25">
      <c r="A371" s="26"/>
      <c r="B371" s="20"/>
      <c r="C371" s="20"/>
      <c r="D371" s="21"/>
      <c r="E371" s="21"/>
      <c r="F371" s="97"/>
      <c r="G371" s="22"/>
      <c r="H371" s="22"/>
      <c r="I371" s="22"/>
      <c r="J371" s="22"/>
      <c r="K371" s="22"/>
      <c r="L371" s="23" t="str">
        <f t="shared" si="10"/>
        <v/>
      </c>
      <c r="M371" s="21"/>
      <c r="N371" s="22"/>
      <c r="O371" s="22"/>
      <c r="P371" s="21"/>
      <c r="Q371" s="15" t="str">
        <f>IF('Annual Plan'!$A371="","",'Annual Plan'!$A371)</f>
        <v/>
      </c>
      <c r="R371" s="15" t="str">
        <f>IF('Annual Plan'!$B371="","",'Annual Plan'!$B371)</f>
        <v/>
      </c>
      <c r="S371" s="15" t="str">
        <f>IF('Annual Plan'!$C371="","",'Annual Plan'!$C371)</f>
        <v/>
      </c>
      <c r="T371" s="16"/>
      <c r="V371" s="17"/>
      <c r="W371" s="17"/>
      <c r="X371" s="18"/>
    </row>
    <row r="372" spans="1:24" s="11" customFormat="1" ht="15" customHeight="1" x14ac:dyDescent="0.25">
      <c r="A372" s="26"/>
      <c r="B372" s="20"/>
      <c r="C372" s="20"/>
      <c r="D372" s="21"/>
      <c r="E372" s="21"/>
      <c r="F372" s="97"/>
      <c r="G372" s="22"/>
      <c r="H372" s="22"/>
      <c r="I372" s="22"/>
      <c r="J372" s="22"/>
      <c r="K372" s="22"/>
      <c r="L372" s="23" t="str">
        <f t="shared" si="10"/>
        <v/>
      </c>
      <c r="M372" s="21"/>
      <c r="N372" s="22"/>
      <c r="O372" s="22"/>
      <c r="P372" s="21"/>
      <c r="Q372" s="15" t="str">
        <f>IF('Annual Plan'!$A372="","",'Annual Plan'!$A372)</f>
        <v/>
      </c>
      <c r="R372" s="15" t="str">
        <f>IF('Annual Plan'!$B372="","",'Annual Plan'!$B372)</f>
        <v/>
      </c>
      <c r="S372" s="15" t="str">
        <f>IF('Annual Plan'!$C372="","",'Annual Plan'!$C372)</f>
        <v/>
      </c>
      <c r="T372" s="16"/>
      <c r="V372" s="17"/>
      <c r="W372" s="17"/>
      <c r="X372" s="18"/>
    </row>
    <row r="373" spans="1:24" s="11" customFormat="1" ht="15" customHeight="1" x14ac:dyDescent="0.25">
      <c r="A373" s="26"/>
      <c r="B373" s="20"/>
      <c r="C373" s="20"/>
      <c r="D373" s="21"/>
      <c r="E373" s="21"/>
      <c r="F373" s="97"/>
      <c r="G373" s="22"/>
      <c r="H373" s="22"/>
      <c r="I373" s="22"/>
      <c r="J373" s="22"/>
      <c r="K373" s="22"/>
      <c r="L373" s="23" t="str">
        <f t="shared" si="10"/>
        <v/>
      </c>
      <c r="M373" s="21"/>
      <c r="N373" s="22"/>
      <c r="O373" s="22"/>
      <c r="P373" s="21"/>
      <c r="Q373" s="15" t="str">
        <f>IF('Annual Plan'!$A373="","",'Annual Plan'!$A373)</f>
        <v/>
      </c>
      <c r="R373" s="15" t="str">
        <f>IF('Annual Plan'!$B373="","",'Annual Plan'!$B373)</f>
        <v/>
      </c>
      <c r="S373" s="15" t="str">
        <f>IF('Annual Plan'!$C373="","",'Annual Plan'!$C373)</f>
        <v/>
      </c>
      <c r="T373" s="16"/>
      <c r="V373" s="17"/>
      <c r="W373" s="17"/>
      <c r="X373" s="18"/>
    </row>
    <row r="374" spans="1:24" s="11" customFormat="1" ht="15" customHeight="1" x14ac:dyDescent="0.25">
      <c r="A374" s="26"/>
      <c r="B374" s="20"/>
      <c r="C374" s="20"/>
      <c r="D374" s="21"/>
      <c r="E374" s="21"/>
      <c r="F374" s="97"/>
      <c r="G374" s="22"/>
      <c r="H374" s="22"/>
      <c r="I374" s="22"/>
      <c r="J374" s="22"/>
      <c r="K374" s="22"/>
      <c r="L374" s="23" t="str">
        <f t="shared" si="10"/>
        <v/>
      </c>
      <c r="M374" s="21"/>
      <c r="N374" s="22"/>
      <c r="O374" s="22"/>
      <c r="P374" s="21"/>
      <c r="Q374" s="15" t="str">
        <f>IF('Annual Plan'!$A374="","",'Annual Plan'!$A374)</f>
        <v/>
      </c>
      <c r="R374" s="15" t="str">
        <f>IF('Annual Plan'!$B374="","",'Annual Plan'!$B374)</f>
        <v/>
      </c>
      <c r="S374" s="15" t="str">
        <f>IF('Annual Plan'!$C374="","",'Annual Plan'!$C374)</f>
        <v/>
      </c>
      <c r="T374" s="16"/>
      <c r="V374" s="17"/>
      <c r="W374" s="17"/>
      <c r="X374" s="18"/>
    </row>
    <row r="375" spans="1:24" s="11" customFormat="1" ht="15" customHeight="1" x14ac:dyDescent="0.25">
      <c r="A375" s="26"/>
      <c r="B375" s="20"/>
      <c r="C375" s="20"/>
      <c r="D375" s="21"/>
      <c r="E375" s="21"/>
      <c r="F375" s="97"/>
      <c r="G375" s="22"/>
      <c r="H375" s="22"/>
      <c r="I375" s="22"/>
      <c r="J375" s="22"/>
      <c r="K375" s="22"/>
      <c r="L375" s="23" t="str">
        <f t="shared" si="10"/>
        <v/>
      </c>
      <c r="M375" s="21"/>
      <c r="N375" s="22"/>
      <c r="O375" s="22"/>
      <c r="P375" s="21"/>
      <c r="Q375" s="15" t="str">
        <f>IF('Annual Plan'!$A375="","",'Annual Plan'!$A375)</f>
        <v/>
      </c>
      <c r="R375" s="15" t="str">
        <f>IF('Annual Plan'!$B375="","",'Annual Plan'!$B375)</f>
        <v/>
      </c>
      <c r="S375" s="15" t="str">
        <f>IF('Annual Plan'!$C375="","",'Annual Plan'!$C375)</f>
        <v/>
      </c>
      <c r="T375" s="16"/>
      <c r="V375" s="17"/>
      <c r="W375" s="17"/>
      <c r="X375" s="18"/>
    </row>
    <row r="376" spans="1:24" s="11" customFormat="1" ht="15" customHeight="1" x14ac:dyDescent="0.25">
      <c r="A376" s="26"/>
      <c r="B376" s="20"/>
      <c r="C376" s="20"/>
      <c r="D376" s="21"/>
      <c r="E376" s="21"/>
      <c r="F376" s="97"/>
      <c r="G376" s="22"/>
      <c r="H376" s="22"/>
      <c r="I376" s="22"/>
      <c r="J376" s="22"/>
      <c r="K376" s="22"/>
      <c r="L376" s="23" t="str">
        <f t="shared" si="10"/>
        <v/>
      </c>
      <c r="M376" s="21"/>
      <c r="N376" s="22"/>
      <c r="O376" s="22"/>
      <c r="P376" s="21"/>
      <c r="Q376" s="15" t="str">
        <f>IF('Annual Plan'!$A376="","",'Annual Plan'!$A376)</f>
        <v/>
      </c>
      <c r="R376" s="15" t="str">
        <f>IF('Annual Plan'!$B376="","",'Annual Plan'!$B376)</f>
        <v/>
      </c>
      <c r="S376" s="15" t="str">
        <f>IF('Annual Plan'!$C376="","",'Annual Plan'!$C376)</f>
        <v/>
      </c>
      <c r="T376" s="16"/>
      <c r="V376" s="17"/>
      <c r="W376" s="17"/>
      <c r="X376" s="18"/>
    </row>
    <row r="377" spans="1:24" s="11" customFormat="1" ht="15" customHeight="1" x14ac:dyDescent="0.25">
      <c r="A377" s="26"/>
      <c r="B377" s="20"/>
      <c r="C377" s="20"/>
      <c r="D377" s="21"/>
      <c r="E377" s="21"/>
      <c r="F377" s="97"/>
      <c r="G377" s="22"/>
      <c r="H377" s="22"/>
      <c r="I377" s="22"/>
      <c r="J377" s="22"/>
      <c r="K377" s="22"/>
      <c r="L377" s="23" t="str">
        <f t="shared" si="10"/>
        <v/>
      </c>
      <c r="M377" s="21"/>
      <c r="N377" s="22"/>
      <c r="O377" s="22"/>
      <c r="P377" s="21"/>
      <c r="Q377" s="15" t="str">
        <f>IF('Annual Plan'!$A377="","",'Annual Plan'!$A377)</f>
        <v/>
      </c>
      <c r="R377" s="15" t="str">
        <f>IF('Annual Plan'!$B377="","",'Annual Plan'!$B377)</f>
        <v/>
      </c>
      <c r="S377" s="15" t="str">
        <f>IF('Annual Plan'!$C377="","",'Annual Plan'!$C377)</f>
        <v/>
      </c>
      <c r="T377" s="16"/>
      <c r="V377" s="17"/>
      <c r="W377" s="17"/>
      <c r="X377" s="18"/>
    </row>
    <row r="378" spans="1:24" s="11" customFormat="1" ht="15" customHeight="1" x14ac:dyDescent="0.25">
      <c r="A378" s="26"/>
      <c r="B378" s="20"/>
      <c r="C378" s="20"/>
      <c r="D378" s="21"/>
      <c r="E378" s="21"/>
      <c r="F378" s="97"/>
      <c r="G378" s="22"/>
      <c r="H378" s="22"/>
      <c r="I378" s="22"/>
      <c r="J378" s="22"/>
      <c r="K378" s="22"/>
      <c r="L378" s="23" t="str">
        <f t="shared" si="10"/>
        <v/>
      </c>
      <c r="M378" s="21"/>
      <c r="N378" s="22"/>
      <c r="O378" s="22"/>
      <c r="P378" s="21"/>
      <c r="Q378" s="15" t="str">
        <f>IF('Annual Plan'!$A378="","",'Annual Plan'!$A378)</f>
        <v/>
      </c>
      <c r="R378" s="15" t="str">
        <f>IF('Annual Plan'!$B378="","",'Annual Plan'!$B378)</f>
        <v/>
      </c>
      <c r="S378" s="15" t="str">
        <f>IF('Annual Plan'!$C378="","",'Annual Plan'!$C378)</f>
        <v/>
      </c>
      <c r="T378" s="16"/>
      <c r="V378" s="17"/>
      <c r="W378" s="17"/>
      <c r="X378" s="18"/>
    </row>
    <row r="379" spans="1:24" s="11" customFormat="1" ht="15" customHeight="1" x14ac:dyDescent="0.25">
      <c r="A379" s="26"/>
      <c r="B379" s="20"/>
      <c r="C379" s="20"/>
      <c r="D379" s="21"/>
      <c r="E379" s="21"/>
      <c r="F379" s="97"/>
      <c r="G379" s="22"/>
      <c r="H379" s="22"/>
      <c r="I379" s="22"/>
      <c r="J379" s="22"/>
      <c r="K379" s="22"/>
      <c r="L379" s="23" t="str">
        <f t="shared" si="10"/>
        <v/>
      </c>
      <c r="M379" s="21"/>
      <c r="N379" s="22"/>
      <c r="O379" s="22"/>
      <c r="P379" s="21"/>
      <c r="Q379" s="15" t="str">
        <f>IF('Annual Plan'!$A379="","",'Annual Plan'!$A379)</f>
        <v/>
      </c>
      <c r="R379" s="15" t="str">
        <f>IF('Annual Plan'!$B379="","",'Annual Plan'!$B379)</f>
        <v/>
      </c>
      <c r="S379" s="15" t="str">
        <f>IF('Annual Plan'!$C379="","",'Annual Plan'!$C379)</f>
        <v/>
      </c>
      <c r="T379" s="16"/>
      <c r="V379" s="17"/>
      <c r="W379" s="17"/>
      <c r="X379" s="18"/>
    </row>
    <row r="380" spans="1:24" s="11" customFormat="1" ht="13.2" x14ac:dyDescent="0.25">
      <c r="A380" s="212" t="s">
        <v>28</v>
      </c>
      <c r="B380" s="212"/>
      <c r="C380" s="31">
        <f>SUMPRODUCT(--ISTEXT(C351:C379))</f>
        <v>0</v>
      </c>
      <c r="M380" s="32" t="s">
        <v>69</v>
      </c>
      <c r="N380" s="31">
        <f>SUM(N351:N379)</f>
        <v>0</v>
      </c>
      <c r="O380" s="31">
        <f>SUM(O351:O379)</f>
        <v>0</v>
      </c>
      <c r="P380" s="16"/>
      <c r="Q380" s="15"/>
      <c r="R380" s="15"/>
      <c r="S380" s="15"/>
      <c r="T380" s="16"/>
      <c r="V380" s="17"/>
      <c r="W380" s="17"/>
      <c r="X380" s="18"/>
    </row>
    <row r="381" spans="1:24" s="11" customFormat="1" ht="13.2" x14ac:dyDescent="0.25">
      <c r="P381" s="16"/>
      <c r="Q381" s="15"/>
      <c r="R381" s="15"/>
      <c r="S381" s="15"/>
      <c r="T381" s="16"/>
      <c r="V381" s="17"/>
      <c r="W381" s="17"/>
      <c r="X381" s="18"/>
    </row>
    <row r="382" spans="1:24" s="11" customFormat="1" ht="32.25" customHeight="1" x14ac:dyDescent="0.25">
      <c r="A382" s="213" t="s">
        <v>91</v>
      </c>
      <c r="B382" s="213"/>
      <c r="C382" s="213"/>
      <c r="D382" s="208"/>
      <c r="E382" s="208"/>
      <c r="F382" s="208"/>
      <c r="G382" s="208"/>
      <c r="H382" s="208"/>
      <c r="I382" s="208"/>
      <c r="J382" s="208"/>
      <c r="K382" s="208"/>
      <c r="L382" s="208"/>
      <c r="M382" s="208"/>
      <c r="N382" s="208"/>
      <c r="O382" s="208"/>
      <c r="P382" s="208"/>
      <c r="Q382" s="15"/>
      <c r="R382" s="15"/>
      <c r="S382" s="15"/>
      <c r="T382" s="16" t="str">
        <f>TRIM(A382)</f>
        <v>Name of Department/ Directorate:</v>
      </c>
      <c r="U382" s="11" t="str">
        <f>TRIM(D382)</f>
        <v/>
      </c>
      <c r="V382" s="17"/>
      <c r="W382" s="17"/>
      <c r="X382" s="18"/>
    </row>
    <row r="383" spans="1:24" s="11" customFormat="1" ht="27.75" customHeight="1" x14ac:dyDescent="0.25">
      <c r="A383" s="202" t="s">
        <v>1</v>
      </c>
      <c r="B383" s="202" t="s">
        <v>9</v>
      </c>
      <c r="C383" s="202" t="s">
        <v>2</v>
      </c>
      <c r="D383" s="202" t="s">
        <v>10</v>
      </c>
      <c r="E383" s="203" t="s">
        <v>11</v>
      </c>
      <c r="F383" s="204" t="s">
        <v>12</v>
      </c>
      <c r="G383" s="204" t="s">
        <v>3</v>
      </c>
      <c r="H383" s="202" t="s">
        <v>13</v>
      </c>
      <c r="I383" s="202"/>
      <c r="J383" s="202"/>
      <c r="K383" s="202"/>
      <c r="L383" s="204" t="s">
        <v>4</v>
      </c>
      <c r="M383" s="214" t="s">
        <v>14</v>
      </c>
      <c r="N383" s="200" t="s">
        <v>15</v>
      </c>
      <c r="O383" s="200" t="s">
        <v>68</v>
      </c>
      <c r="P383" s="200" t="s">
        <v>16</v>
      </c>
      <c r="Q383" s="15"/>
      <c r="R383" s="15"/>
      <c r="S383" s="15"/>
      <c r="T383" s="16"/>
      <c r="V383" s="17"/>
      <c r="W383" s="17"/>
      <c r="X383" s="18"/>
    </row>
    <row r="384" spans="1:24" s="11" customFormat="1" ht="36" customHeight="1" x14ac:dyDescent="0.25">
      <c r="A384" s="202"/>
      <c r="B384" s="202"/>
      <c r="C384" s="202"/>
      <c r="D384" s="202"/>
      <c r="E384" s="203"/>
      <c r="F384" s="204"/>
      <c r="G384" s="204"/>
      <c r="H384" s="110" t="s">
        <v>5</v>
      </c>
      <c r="I384" s="110" t="s">
        <v>6</v>
      </c>
      <c r="J384" s="110" t="s">
        <v>7</v>
      </c>
      <c r="K384" s="110" t="s">
        <v>8</v>
      </c>
      <c r="L384" s="204"/>
      <c r="M384" s="214"/>
      <c r="N384" s="200"/>
      <c r="O384" s="200"/>
      <c r="P384" s="200"/>
      <c r="Q384" s="15"/>
      <c r="R384" s="15"/>
      <c r="S384" s="15"/>
      <c r="T384" s="16"/>
      <c r="V384" s="17"/>
      <c r="W384" s="17"/>
      <c r="X384" s="18"/>
    </row>
    <row r="385" spans="1:24" s="11" customFormat="1" ht="15" customHeight="1" x14ac:dyDescent="0.25">
      <c r="A385" s="26"/>
      <c r="B385" s="20"/>
      <c r="C385" s="20"/>
      <c r="D385" s="21"/>
      <c r="E385" s="21"/>
      <c r="F385" s="97"/>
      <c r="G385" s="22"/>
      <c r="H385" s="22"/>
      <c r="I385" s="22"/>
      <c r="J385" s="22"/>
      <c r="K385" s="22"/>
      <c r="L385" s="23" t="str">
        <f>IF(OR(SUM(H385:K385)=0,CONCATENATE(H385,I385,J385,K385)=""),"",
        IF(F385="Absolute",SUM(H385:K385),
             IF(OR(F385="Incremental",F385="Absolute[+]"),MAX(H385:K385),
                  IF(F385="Decremental",MIN(H385:K385),
                         IF(F385="Absolute[-](avg.)",AVERAGE(H385:K385),
                              IF(F385="Absolute[-](cum.)",SUM(H385:K385),"")
                              )
                       )
                  )
           )
     )</f>
        <v/>
      </c>
      <c r="M385" s="21"/>
      <c r="N385" s="22"/>
      <c r="O385" s="22"/>
      <c r="P385" s="21"/>
      <c r="Q385" s="15" t="str">
        <f>IF('Annual Plan'!$A385="","",'Annual Plan'!$A385)</f>
        <v/>
      </c>
      <c r="R385" s="15" t="str">
        <f>IF('Annual Plan'!$B385="","",'Annual Plan'!$B385)</f>
        <v/>
      </c>
      <c r="S385" s="15" t="str">
        <f>IF('Annual Plan'!$C385="","",'Annual Plan'!$C385)</f>
        <v/>
      </c>
      <c r="T385" s="16"/>
      <c r="V385" s="17"/>
      <c r="W385" s="17"/>
      <c r="X385" s="18"/>
    </row>
    <row r="386" spans="1:24" s="11" customFormat="1" ht="15" customHeight="1" x14ac:dyDescent="0.25">
      <c r="A386" s="26"/>
      <c r="B386" s="20"/>
      <c r="C386" s="20"/>
      <c r="D386" s="21"/>
      <c r="E386" s="21"/>
      <c r="F386" s="97"/>
      <c r="G386" s="22"/>
      <c r="H386" s="22"/>
      <c r="I386" s="22"/>
      <c r="J386" s="22"/>
      <c r="K386" s="22"/>
      <c r="L386" s="23" t="str">
        <f t="shared" ref="L386:L413" si="11">IF(OR(SUM(H386:K386)=0,CONCATENATE(H386,I386,J386,K386)=""),"",
        IF(F386="Absolute",SUM(H386:K386),
             IF(OR(F386="Incremental",F386="Absolute[+]"),MAX(H386:K386),
                  IF(F386="Decremental",MIN(H386:K386),
                         IF(F386="Absolute[-](avg.)",AVERAGE(H386:K386),
                              IF(F386="Absolute[-](cum.)",SUM(H386:K386),"")
                              )
                       )
                  )
           )
     )</f>
        <v/>
      </c>
      <c r="M386" s="21"/>
      <c r="N386" s="22"/>
      <c r="O386" s="22"/>
      <c r="P386" s="21"/>
      <c r="Q386" s="15" t="str">
        <f>IF('Annual Plan'!$A386="","",'Annual Plan'!$A386)</f>
        <v/>
      </c>
      <c r="R386" s="15" t="str">
        <f>IF('Annual Plan'!$B386="","",'Annual Plan'!$B386)</f>
        <v/>
      </c>
      <c r="S386" s="15" t="str">
        <f>IF('Annual Plan'!$C386="","",'Annual Plan'!$C386)</f>
        <v/>
      </c>
      <c r="T386" s="16"/>
      <c r="V386" s="17"/>
      <c r="W386" s="17"/>
      <c r="X386" s="18"/>
    </row>
    <row r="387" spans="1:24" s="11" customFormat="1" ht="15" customHeight="1" x14ac:dyDescent="0.25">
      <c r="A387" s="26"/>
      <c r="B387" s="20"/>
      <c r="C387" s="20"/>
      <c r="D387" s="21"/>
      <c r="E387" s="21"/>
      <c r="F387" s="97"/>
      <c r="G387" s="22"/>
      <c r="H387" s="22"/>
      <c r="I387" s="22"/>
      <c r="J387" s="22"/>
      <c r="K387" s="22"/>
      <c r="L387" s="23" t="str">
        <f t="shared" si="11"/>
        <v/>
      </c>
      <c r="M387" s="21"/>
      <c r="N387" s="22"/>
      <c r="O387" s="22"/>
      <c r="P387" s="21"/>
      <c r="Q387" s="15" t="str">
        <f>IF('Annual Plan'!$A387="","",'Annual Plan'!$A387)</f>
        <v/>
      </c>
      <c r="R387" s="15" t="str">
        <f>IF('Annual Plan'!$B387="","",'Annual Plan'!$B387)</f>
        <v/>
      </c>
      <c r="S387" s="15" t="str">
        <f>IF('Annual Plan'!$C387="","",'Annual Plan'!$C387)</f>
        <v/>
      </c>
      <c r="T387" s="16"/>
      <c r="V387" s="17"/>
      <c r="W387" s="17"/>
      <c r="X387" s="18"/>
    </row>
    <row r="388" spans="1:24" s="11" customFormat="1" ht="15" customHeight="1" x14ac:dyDescent="0.25">
      <c r="A388" s="26"/>
      <c r="B388" s="20"/>
      <c r="C388" s="20"/>
      <c r="D388" s="21"/>
      <c r="E388" s="21"/>
      <c r="F388" s="97"/>
      <c r="G388" s="22"/>
      <c r="H388" s="22"/>
      <c r="I388" s="22"/>
      <c r="J388" s="22"/>
      <c r="K388" s="22"/>
      <c r="L388" s="23" t="str">
        <f t="shared" si="11"/>
        <v/>
      </c>
      <c r="M388" s="21"/>
      <c r="N388" s="22"/>
      <c r="O388" s="22"/>
      <c r="P388" s="21"/>
      <c r="Q388" s="15" t="str">
        <f>IF('Annual Plan'!$A388="","",'Annual Plan'!$A388)</f>
        <v/>
      </c>
      <c r="R388" s="15" t="str">
        <f>IF('Annual Plan'!$B388="","",'Annual Plan'!$B388)</f>
        <v/>
      </c>
      <c r="S388" s="15" t="str">
        <f>IF('Annual Plan'!$C388="","",'Annual Plan'!$C388)</f>
        <v/>
      </c>
      <c r="T388" s="16"/>
      <c r="V388" s="17"/>
      <c r="W388" s="17"/>
      <c r="X388" s="18"/>
    </row>
    <row r="389" spans="1:24" s="11" customFormat="1" ht="15" customHeight="1" x14ac:dyDescent="0.25">
      <c r="A389" s="26"/>
      <c r="B389" s="20"/>
      <c r="C389" s="20"/>
      <c r="D389" s="21"/>
      <c r="E389" s="21"/>
      <c r="F389" s="97"/>
      <c r="G389" s="22"/>
      <c r="H389" s="22"/>
      <c r="I389" s="22"/>
      <c r="J389" s="22"/>
      <c r="K389" s="22"/>
      <c r="L389" s="23" t="str">
        <f t="shared" si="11"/>
        <v/>
      </c>
      <c r="M389" s="21"/>
      <c r="N389" s="22"/>
      <c r="O389" s="22"/>
      <c r="P389" s="21"/>
      <c r="Q389" s="15" t="str">
        <f>IF('Annual Plan'!$A389="","",'Annual Plan'!$A389)</f>
        <v/>
      </c>
      <c r="R389" s="15" t="str">
        <f>IF('Annual Plan'!$B389="","",'Annual Plan'!$B389)</f>
        <v/>
      </c>
      <c r="S389" s="15" t="str">
        <f>IF('Annual Plan'!$C389="","",'Annual Plan'!$C389)</f>
        <v/>
      </c>
      <c r="T389" s="16"/>
      <c r="V389" s="17"/>
      <c r="W389" s="17"/>
      <c r="X389" s="18"/>
    </row>
    <row r="390" spans="1:24" s="11" customFormat="1" ht="15" customHeight="1" x14ac:dyDescent="0.25">
      <c r="A390" s="26"/>
      <c r="B390" s="20"/>
      <c r="C390" s="20"/>
      <c r="D390" s="21"/>
      <c r="E390" s="21"/>
      <c r="F390" s="97"/>
      <c r="G390" s="22"/>
      <c r="H390" s="22"/>
      <c r="I390" s="22"/>
      <c r="J390" s="22"/>
      <c r="K390" s="22"/>
      <c r="L390" s="23" t="str">
        <f t="shared" si="11"/>
        <v/>
      </c>
      <c r="M390" s="21"/>
      <c r="N390" s="22"/>
      <c r="O390" s="22"/>
      <c r="P390" s="21"/>
      <c r="Q390" s="15" t="str">
        <f>IF('Annual Plan'!$A390="","",'Annual Plan'!$A390)</f>
        <v/>
      </c>
      <c r="R390" s="15" t="str">
        <f>IF('Annual Plan'!$B390="","",'Annual Plan'!$B390)</f>
        <v/>
      </c>
      <c r="S390" s="15" t="str">
        <f>IF('Annual Plan'!$C390="","",'Annual Plan'!$C390)</f>
        <v/>
      </c>
      <c r="T390" s="16"/>
      <c r="V390" s="17"/>
      <c r="W390" s="17"/>
      <c r="X390" s="18"/>
    </row>
    <row r="391" spans="1:24" s="11" customFormat="1" ht="15" customHeight="1" x14ac:dyDescent="0.25">
      <c r="A391" s="26"/>
      <c r="B391" s="20"/>
      <c r="C391" s="20"/>
      <c r="D391" s="21"/>
      <c r="E391" s="21"/>
      <c r="F391" s="97"/>
      <c r="G391" s="22"/>
      <c r="H391" s="22"/>
      <c r="I391" s="22"/>
      <c r="J391" s="22"/>
      <c r="K391" s="22"/>
      <c r="L391" s="23" t="str">
        <f t="shared" si="11"/>
        <v/>
      </c>
      <c r="M391" s="21"/>
      <c r="N391" s="22"/>
      <c r="O391" s="22"/>
      <c r="P391" s="21"/>
      <c r="Q391" s="15" t="str">
        <f>IF('Annual Plan'!$A391="","",'Annual Plan'!$A391)</f>
        <v/>
      </c>
      <c r="R391" s="15" t="str">
        <f>IF('Annual Plan'!$B391="","",'Annual Plan'!$B391)</f>
        <v/>
      </c>
      <c r="S391" s="15" t="str">
        <f>IF('Annual Plan'!$C391="","",'Annual Plan'!$C391)</f>
        <v/>
      </c>
      <c r="T391" s="16"/>
      <c r="V391" s="17"/>
      <c r="W391" s="17"/>
      <c r="X391" s="18"/>
    </row>
    <row r="392" spans="1:24" s="11" customFormat="1" ht="15" customHeight="1" x14ac:dyDescent="0.25">
      <c r="A392" s="26"/>
      <c r="B392" s="20"/>
      <c r="C392" s="20"/>
      <c r="D392" s="21"/>
      <c r="E392" s="21"/>
      <c r="F392" s="97"/>
      <c r="G392" s="22"/>
      <c r="H392" s="22"/>
      <c r="I392" s="22"/>
      <c r="J392" s="22"/>
      <c r="K392" s="22"/>
      <c r="L392" s="23" t="str">
        <f t="shared" si="11"/>
        <v/>
      </c>
      <c r="M392" s="21"/>
      <c r="N392" s="22"/>
      <c r="O392" s="22"/>
      <c r="P392" s="21"/>
      <c r="Q392" s="15" t="str">
        <f>IF('Annual Plan'!$A392="","",'Annual Plan'!$A392)</f>
        <v/>
      </c>
      <c r="R392" s="15" t="str">
        <f>IF('Annual Plan'!$B392="","",'Annual Plan'!$B392)</f>
        <v/>
      </c>
      <c r="S392" s="15" t="str">
        <f>IF('Annual Plan'!$C392="","",'Annual Plan'!$C392)</f>
        <v/>
      </c>
      <c r="T392" s="16"/>
      <c r="V392" s="17"/>
      <c r="W392" s="17"/>
      <c r="X392" s="18"/>
    </row>
    <row r="393" spans="1:24" s="11" customFormat="1" ht="15" customHeight="1" x14ac:dyDescent="0.25">
      <c r="A393" s="26"/>
      <c r="B393" s="20"/>
      <c r="C393" s="20"/>
      <c r="D393" s="21"/>
      <c r="E393" s="21"/>
      <c r="F393" s="97"/>
      <c r="G393" s="22"/>
      <c r="H393" s="22"/>
      <c r="I393" s="22"/>
      <c r="J393" s="22"/>
      <c r="K393" s="22"/>
      <c r="L393" s="23" t="str">
        <f t="shared" si="11"/>
        <v/>
      </c>
      <c r="M393" s="21"/>
      <c r="N393" s="22"/>
      <c r="O393" s="22"/>
      <c r="P393" s="21"/>
      <c r="Q393" s="15" t="str">
        <f>IF('Annual Plan'!$A393="","",'Annual Plan'!$A393)</f>
        <v/>
      </c>
      <c r="R393" s="15" t="str">
        <f>IF('Annual Plan'!$B393="","",'Annual Plan'!$B393)</f>
        <v/>
      </c>
      <c r="S393" s="15" t="str">
        <f>IF('Annual Plan'!$C393="","",'Annual Plan'!$C393)</f>
        <v/>
      </c>
      <c r="T393" s="16"/>
      <c r="V393" s="17"/>
      <c r="W393" s="17"/>
      <c r="X393" s="18"/>
    </row>
    <row r="394" spans="1:24" s="11" customFormat="1" ht="15" customHeight="1" x14ac:dyDescent="0.25">
      <c r="A394" s="26"/>
      <c r="B394" s="20"/>
      <c r="C394" s="20"/>
      <c r="D394" s="21"/>
      <c r="E394" s="21"/>
      <c r="F394" s="97"/>
      <c r="G394" s="22"/>
      <c r="H394" s="22"/>
      <c r="I394" s="22"/>
      <c r="J394" s="22"/>
      <c r="K394" s="22"/>
      <c r="L394" s="23" t="str">
        <f t="shared" si="11"/>
        <v/>
      </c>
      <c r="M394" s="21"/>
      <c r="N394" s="22"/>
      <c r="O394" s="22"/>
      <c r="P394" s="21"/>
      <c r="Q394" s="15" t="str">
        <f>IF('Annual Plan'!$A394="","",'Annual Plan'!$A394)</f>
        <v/>
      </c>
      <c r="R394" s="15" t="str">
        <f>IF('Annual Plan'!$B394="","",'Annual Plan'!$B394)</f>
        <v/>
      </c>
      <c r="S394" s="15" t="str">
        <f>IF('Annual Plan'!$C394="","",'Annual Plan'!$C394)</f>
        <v/>
      </c>
      <c r="T394" s="16"/>
      <c r="V394" s="17"/>
      <c r="W394" s="17"/>
      <c r="X394" s="18"/>
    </row>
    <row r="395" spans="1:24" s="11" customFormat="1" ht="15" customHeight="1" x14ac:dyDescent="0.25">
      <c r="A395" s="26"/>
      <c r="B395" s="20"/>
      <c r="C395" s="20"/>
      <c r="D395" s="21"/>
      <c r="E395" s="21"/>
      <c r="F395" s="97"/>
      <c r="G395" s="22"/>
      <c r="H395" s="22"/>
      <c r="I395" s="22"/>
      <c r="J395" s="22"/>
      <c r="K395" s="22"/>
      <c r="L395" s="23" t="str">
        <f t="shared" si="11"/>
        <v/>
      </c>
      <c r="M395" s="21"/>
      <c r="N395" s="22"/>
      <c r="O395" s="22"/>
      <c r="P395" s="21"/>
      <c r="Q395" s="15" t="str">
        <f>IF('Annual Plan'!$A395="","",'Annual Plan'!$A395)</f>
        <v/>
      </c>
      <c r="R395" s="15" t="str">
        <f>IF('Annual Plan'!$B395="","",'Annual Plan'!$B395)</f>
        <v/>
      </c>
      <c r="S395" s="15" t="str">
        <f>IF('Annual Plan'!$C395="","",'Annual Plan'!$C395)</f>
        <v/>
      </c>
      <c r="T395" s="16"/>
      <c r="V395" s="17"/>
      <c r="W395" s="17"/>
      <c r="X395" s="18"/>
    </row>
    <row r="396" spans="1:24" s="11" customFormat="1" ht="15" customHeight="1" x14ac:dyDescent="0.25">
      <c r="A396" s="26"/>
      <c r="B396" s="20"/>
      <c r="C396" s="20"/>
      <c r="D396" s="21"/>
      <c r="E396" s="21"/>
      <c r="F396" s="97"/>
      <c r="G396" s="22"/>
      <c r="H396" s="22"/>
      <c r="I396" s="22"/>
      <c r="J396" s="22"/>
      <c r="K396" s="22"/>
      <c r="L396" s="23" t="str">
        <f t="shared" si="11"/>
        <v/>
      </c>
      <c r="M396" s="21"/>
      <c r="N396" s="22"/>
      <c r="O396" s="22"/>
      <c r="P396" s="21"/>
      <c r="Q396" s="15" t="str">
        <f>IF('Annual Plan'!$A396="","",'Annual Plan'!$A396)</f>
        <v/>
      </c>
      <c r="R396" s="15" t="str">
        <f>IF('Annual Plan'!$B396="","",'Annual Plan'!$B396)</f>
        <v/>
      </c>
      <c r="S396" s="15" t="str">
        <f>IF('Annual Plan'!$C396="","",'Annual Plan'!$C396)</f>
        <v/>
      </c>
      <c r="T396" s="16"/>
      <c r="V396" s="17"/>
      <c r="W396" s="17"/>
      <c r="X396" s="18"/>
    </row>
    <row r="397" spans="1:24" s="11" customFormat="1" ht="15" customHeight="1" x14ac:dyDescent="0.25">
      <c r="A397" s="26"/>
      <c r="B397" s="20"/>
      <c r="C397" s="20"/>
      <c r="D397" s="21"/>
      <c r="E397" s="21"/>
      <c r="F397" s="97"/>
      <c r="G397" s="22"/>
      <c r="H397" s="22"/>
      <c r="I397" s="22"/>
      <c r="J397" s="22"/>
      <c r="K397" s="22"/>
      <c r="L397" s="23" t="str">
        <f t="shared" si="11"/>
        <v/>
      </c>
      <c r="M397" s="21"/>
      <c r="N397" s="22"/>
      <c r="O397" s="22"/>
      <c r="P397" s="21"/>
      <c r="Q397" s="15" t="str">
        <f>IF('Annual Plan'!$A397="","",'Annual Plan'!$A397)</f>
        <v/>
      </c>
      <c r="R397" s="15" t="str">
        <f>IF('Annual Plan'!$B397="","",'Annual Plan'!$B397)</f>
        <v/>
      </c>
      <c r="S397" s="15" t="str">
        <f>IF('Annual Plan'!$C397="","",'Annual Plan'!$C397)</f>
        <v/>
      </c>
      <c r="T397" s="16"/>
      <c r="V397" s="17"/>
      <c r="W397" s="17"/>
      <c r="X397" s="18"/>
    </row>
    <row r="398" spans="1:24" s="11" customFormat="1" ht="15" customHeight="1" x14ac:dyDescent="0.25">
      <c r="A398" s="26"/>
      <c r="B398" s="20"/>
      <c r="C398" s="20"/>
      <c r="D398" s="21"/>
      <c r="E398" s="21"/>
      <c r="F398" s="97"/>
      <c r="G398" s="22"/>
      <c r="H398" s="22"/>
      <c r="I398" s="22"/>
      <c r="J398" s="22"/>
      <c r="K398" s="22"/>
      <c r="L398" s="23" t="str">
        <f t="shared" si="11"/>
        <v/>
      </c>
      <c r="M398" s="21"/>
      <c r="N398" s="22"/>
      <c r="O398" s="22"/>
      <c r="P398" s="21"/>
      <c r="Q398" s="15" t="str">
        <f>IF('Annual Plan'!$A398="","",'Annual Plan'!$A398)</f>
        <v/>
      </c>
      <c r="R398" s="15" t="str">
        <f>IF('Annual Plan'!$B398="","",'Annual Plan'!$B398)</f>
        <v/>
      </c>
      <c r="S398" s="15" t="str">
        <f>IF('Annual Plan'!$C398="","",'Annual Plan'!$C398)</f>
        <v/>
      </c>
      <c r="T398" s="16"/>
      <c r="V398" s="17"/>
      <c r="W398" s="17"/>
      <c r="X398" s="18"/>
    </row>
    <row r="399" spans="1:24" s="11" customFormat="1" ht="15" customHeight="1" x14ac:dyDescent="0.25">
      <c r="A399" s="26"/>
      <c r="B399" s="20"/>
      <c r="C399" s="20"/>
      <c r="D399" s="21"/>
      <c r="E399" s="21"/>
      <c r="F399" s="97"/>
      <c r="G399" s="22"/>
      <c r="H399" s="22"/>
      <c r="I399" s="22"/>
      <c r="J399" s="22"/>
      <c r="K399" s="22"/>
      <c r="L399" s="23" t="str">
        <f t="shared" si="11"/>
        <v/>
      </c>
      <c r="M399" s="21"/>
      <c r="N399" s="22"/>
      <c r="O399" s="22"/>
      <c r="P399" s="21"/>
      <c r="Q399" s="15" t="str">
        <f>IF('Annual Plan'!$A399="","",'Annual Plan'!$A399)</f>
        <v/>
      </c>
      <c r="R399" s="15" t="str">
        <f>IF('Annual Plan'!$B399="","",'Annual Plan'!$B399)</f>
        <v/>
      </c>
      <c r="S399" s="15" t="str">
        <f>IF('Annual Plan'!$C399="","",'Annual Plan'!$C399)</f>
        <v/>
      </c>
      <c r="T399" s="16"/>
      <c r="V399" s="17"/>
      <c r="W399" s="17"/>
      <c r="X399" s="18"/>
    </row>
    <row r="400" spans="1:24" s="11" customFormat="1" ht="15" customHeight="1" x14ac:dyDescent="0.25">
      <c r="A400" s="26"/>
      <c r="B400" s="20"/>
      <c r="C400" s="20"/>
      <c r="D400" s="21"/>
      <c r="E400" s="21"/>
      <c r="F400" s="97"/>
      <c r="G400" s="22"/>
      <c r="H400" s="22"/>
      <c r="I400" s="22"/>
      <c r="J400" s="22"/>
      <c r="K400" s="22"/>
      <c r="L400" s="23" t="str">
        <f t="shared" si="11"/>
        <v/>
      </c>
      <c r="M400" s="21"/>
      <c r="N400" s="22"/>
      <c r="O400" s="22"/>
      <c r="P400" s="21"/>
      <c r="Q400" s="15" t="str">
        <f>IF('Annual Plan'!$A400="","",'Annual Plan'!$A400)</f>
        <v/>
      </c>
      <c r="R400" s="15" t="str">
        <f>IF('Annual Plan'!$B400="","",'Annual Plan'!$B400)</f>
        <v/>
      </c>
      <c r="S400" s="15" t="str">
        <f>IF('Annual Plan'!$C400="","",'Annual Plan'!$C400)</f>
        <v/>
      </c>
      <c r="T400" s="16"/>
      <c r="V400" s="17"/>
      <c r="W400" s="17"/>
      <c r="X400" s="18"/>
    </row>
    <row r="401" spans="1:24" s="11" customFormat="1" ht="15" customHeight="1" x14ac:dyDescent="0.25">
      <c r="A401" s="26"/>
      <c r="B401" s="20"/>
      <c r="C401" s="20"/>
      <c r="D401" s="21"/>
      <c r="E401" s="21"/>
      <c r="F401" s="97"/>
      <c r="G401" s="22"/>
      <c r="H401" s="22"/>
      <c r="I401" s="22"/>
      <c r="J401" s="22"/>
      <c r="K401" s="22"/>
      <c r="L401" s="23" t="str">
        <f t="shared" si="11"/>
        <v/>
      </c>
      <c r="M401" s="21"/>
      <c r="N401" s="22"/>
      <c r="O401" s="22"/>
      <c r="P401" s="21"/>
      <c r="Q401" s="15" t="str">
        <f>IF('Annual Plan'!$A401="","",'Annual Plan'!$A401)</f>
        <v/>
      </c>
      <c r="R401" s="15" t="str">
        <f>IF('Annual Plan'!$B401="","",'Annual Plan'!$B401)</f>
        <v/>
      </c>
      <c r="S401" s="15" t="str">
        <f>IF('Annual Plan'!$C401="","",'Annual Plan'!$C401)</f>
        <v/>
      </c>
      <c r="T401" s="16"/>
      <c r="V401" s="17"/>
      <c r="W401" s="17"/>
      <c r="X401" s="18"/>
    </row>
    <row r="402" spans="1:24" s="11" customFormat="1" ht="15" customHeight="1" x14ac:dyDescent="0.25">
      <c r="A402" s="26"/>
      <c r="B402" s="20"/>
      <c r="C402" s="20"/>
      <c r="D402" s="21"/>
      <c r="E402" s="21"/>
      <c r="F402" s="97"/>
      <c r="G402" s="22"/>
      <c r="H402" s="22"/>
      <c r="I402" s="22"/>
      <c r="J402" s="22"/>
      <c r="K402" s="22"/>
      <c r="L402" s="23" t="str">
        <f t="shared" si="11"/>
        <v/>
      </c>
      <c r="M402" s="21"/>
      <c r="N402" s="22"/>
      <c r="O402" s="22"/>
      <c r="P402" s="21"/>
      <c r="Q402" s="15" t="str">
        <f>IF('Annual Plan'!$A402="","",'Annual Plan'!$A402)</f>
        <v/>
      </c>
      <c r="R402" s="15" t="str">
        <f>IF('Annual Plan'!$B402="","",'Annual Plan'!$B402)</f>
        <v/>
      </c>
      <c r="S402" s="15" t="str">
        <f>IF('Annual Plan'!$C402="","",'Annual Plan'!$C402)</f>
        <v/>
      </c>
      <c r="T402" s="16"/>
      <c r="V402" s="17"/>
      <c r="W402" s="17"/>
      <c r="X402" s="18"/>
    </row>
    <row r="403" spans="1:24" s="11" customFormat="1" ht="15" customHeight="1" x14ac:dyDescent="0.25">
      <c r="A403" s="26"/>
      <c r="B403" s="20"/>
      <c r="C403" s="20"/>
      <c r="D403" s="21"/>
      <c r="E403" s="21"/>
      <c r="F403" s="97"/>
      <c r="G403" s="22"/>
      <c r="H403" s="22"/>
      <c r="I403" s="22"/>
      <c r="J403" s="22"/>
      <c r="K403" s="22"/>
      <c r="L403" s="23" t="str">
        <f t="shared" si="11"/>
        <v/>
      </c>
      <c r="M403" s="21"/>
      <c r="N403" s="22"/>
      <c r="O403" s="22"/>
      <c r="P403" s="21"/>
      <c r="Q403" s="15" t="str">
        <f>IF('Annual Plan'!$A403="","",'Annual Plan'!$A403)</f>
        <v/>
      </c>
      <c r="R403" s="15" t="str">
        <f>IF('Annual Plan'!$B403="","",'Annual Plan'!$B403)</f>
        <v/>
      </c>
      <c r="S403" s="15" t="str">
        <f>IF('Annual Plan'!$C403="","",'Annual Plan'!$C403)</f>
        <v/>
      </c>
      <c r="T403" s="16"/>
      <c r="V403" s="17"/>
      <c r="W403" s="17"/>
      <c r="X403" s="18"/>
    </row>
    <row r="404" spans="1:24" s="11" customFormat="1" ht="15" customHeight="1" x14ac:dyDescent="0.25">
      <c r="A404" s="26"/>
      <c r="B404" s="20"/>
      <c r="C404" s="20"/>
      <c r="D404" s="21"/>
      <c r="E404" s="21"/>
      <c r="F404" s="97"/>
      <c r="G404" s="22"/>
      <c r="H404" s="22"/>
      <c r="I404" s="22"/>
      <c r="J404" s="22"/>
      <c r="K404" s="22"/>
      <c r="L404" s="23" t="str">
        <f t="shared" si="11"/>
        <v/>
      </c>
      <c r="M404" s="21"/>
      <c r="N404" s="22"/>
      <c r="O404" s="22"/>
      <c r="P404" s="21"/>
      <c r="Q404" s="15" t="str">
        <f>IF('Annual Plan'!$A404="","",'Annual Plan'!$A404)</f>
        <v/>
      </c>
      <c r="R404" s="15" t="str">
        <f>IF('Annual Plan'!$B404="","",'Annual Plan'!$B404)</f>
        <v/>
      </c>
      <c r="S404" s="15" t="str">
        <f>IF('Annual Plan'!$C404="","",'Annual Plan'!$C404)</f>
        <v/>
      </c>
      <c r="T404" s="16"/>
      <c r="V404" s="17"/>
      <c r="W404" s="17"/>
      <c r="X404" s="18"/>
    </row>
    <row r="405" spans="1:24" s="11" customFormat="1" ht="15" customHeight="1" x14ac:dyDescent="0.25">
      <c r="A405" s="26"/>
      <c r="B405" s="20"/>
      <c r="C405" s="20"/>
      <c r="D405" s="21"/>
      <c r="E405" s="21"/>
      <c r="F405" s="97"/>
      <c r="G405" s="22"/>
      <c r="H405" s="22"/>
      <c r="I405" s="22"/>
      <c r="J405" s="22"/>
      <c r="K405" s="22"/>
      <c r="L405" s="23" t="str">
        <f t="shared" si="11"/>
        <v/>
      </c>
      <c r="M405" s="21"/>
      <c r="N405" s="22"/>
      <c r="O405" s="22"/>
      <c r="P405" s="21"/>
      <c r="Q405" s="15" t="str">
        <f>IF('Annual Plan'!$A405="","",'Annual Plan'!$A405)</f>
        <v/>
      </c>
      <c r="R405" s="15" t="str">
        <f>IF('Annual Plan'!$B405="","",'Annual Plan'!$B405)</f>
        <v/>
      </c>
      <c r="S405" s="15" t="str">
        <f>IF('Annual Plan'!$C405="","",'Annual Plan'!$C405)</f>
        <v/>
      </c>
      <c r="T405" s="16"/>
      <c r="V405" s="17"/>
      <c r="W405" s="17"/>
      <c r="X405" s="18"/>
    </row>
    <row r="406" spans="1:24" s="11" customFormat="1" ht="15" customHeight="1" x14ac:dyDescent="0.25">
      <c r="A406" s="26"/>
      <c r="B406" s="20"/>
      <c r="C406" s="20"/>
      <c r="D406" s="21"/>
      <c r="E406" s="21"/>
      <c r="F406" s="97"/>
      <c r="G406" s="22"/>
      <c r="H406" s="22"/>
      <c r="I406" s="22"/>
      <c r="J406" s="22"/>
      <c r="K406" s="22"/>
      <c r="L406" s="23" t="str">
        <f t="shared" si="11"/>
        <v/>
      </c>
      <c r="M406" s="21"/>
      <c r="N406" s="22"/>
      <c r="O406" s="22"/>
      <c r="P406" s="21"/>
      <c r="Q406" s="15" t="str">
        <f>IF('Annual Plan'!$A406="","",'Annual Plan'!$A406)</f>
        <v/>
      </c>
      <c r="R406" s="15" t="str">
        <f>IF('Annual Plan'!$B406="","",'Annual Plan'!$B406)</f>
        <v/>
      </c>
      <c r="S406" s="15" t="str">
        <f>IF('Annual Plan'!$C406="","",'Annual Plan'!$C406)</f>
        <v/>
      </c>
      <c r="T406" s="16"/>
      <c r="V406" s="17"/>
      <c r="W406" s="17"/>
      <c r="X406" s="18"/>
    </row>
    <row r="407" spans="1:24" s="11" customFormat="1" ht="15" customHeight="1" x14ac:dyDescent="0.25">
      <c r="A407" s="26"/>
      <c r="B407" s="20"/>
      <c r="C407" s="20"/>
      <c r="D407" s="21"/>
      <c r="E407" s="21"/>
      <c r="F407" s="97"/>
      <c r="G407" s="22"/>
      <c r="H407" s="22"/>
      <c r="I407" s="22"/>
      <c r="J407" s="22"/>
      <c r="K407" s="22"/>
      <c r="L407" s="23" t="str">
        <f t="shared" si="11"/>
        <v/>
      </c>
      <c r="M407" s="21"/>
      <c r="N407" s="22"/>
      <c r="O407" s="22"/>
      <c r="P407" s="21"/>
      <c r="Q407" s="15" t="str">
        <f>IF('Annual Plan'!$A407="","",'Annual Plan'!$A407)</f>
        <v/>
      </c>
      <c r="R407" s="15" t="str">
        <f>IF('Annual Plan'!$B407="","",'Annual Plan'!$B407)</f>
        <v/>
      </c>
      <c r="S407" s="15" t="str">
        <f>IF('Annual Plan'!$C407="","",'Annual Plan'!$C407)</f>
        <v/>
      </c>
      <c r="T407" s="16"/>
      <c r="V407" s="17"/>
      <c r="W407" s="17"/>
      <c r="X407" s="18"/>
    </row>
    <row r="408" spans="1:24" s="11" customFormat="1" ht="15" customHeight="1" x14ac:dyDescent="0.25">
      <c r="A408" s="26"/>
      <c r="B408" s="20"/>
      <c r="C408" s="20"/>
      <c r="D408" s="21"/>
      <c r="E408" s="21"/>
      <c r="F408" s="97"/>
      <c r="G408" s="22"/>
      <c r="H408" s="22"/>
      <c r="I408" s="22"/>
      <c r="J408" s="22"/>
      <c r="K408" s="22"/>
      <c r="L408" s="23" t="str">
        <f t="shared" si="11"/>
        <v/>
      </c>
      <c r="M408" s="21"/>
      <c r="N408" s="22"/>
      <c r="O408" s="22"/>
      <c r="P408" s="21"/>
      <c r="Q408" s="15" t="str">
        <f>IF('Annual Plan'!$A408="","",'Annual Plan'!$A408)</f>
        <v/>
      </c>
      <c r="R408" s="15" t="str">
        <f>IF('Annual Plan'!$B408="","",'Annual Plan'!$B408)</f>
        <v/>
      </c>
      <c r="S408" s="15" t="str">
        <f>IF('Annual Plan'!$C408="","",'Annual Plan'!$C408)</f>
        <v/>
      </c>
      <c r="T408" s="16"/>
      <c r="V408" s="17"/>
      <c r="W408" s="17"/>
      <c r="X408" s="18"/>
    </row>
    <row r="409" spans="1:24" s="11" customFormat="1" ht="15" customHeight="1" x14ac:dyDescent="0.25">
      <c r="A409" s="26"/>
      <c r="B409" s="20"/>
      <c r="C409" s="20"/>
      <c r="D409" s="21"/>
      <c r="E409" s="21"/>
      <c r="F409" s="97"/>
      <c r="G409" s="22"/>
      <c r="H409" s="22"/>
      <c r="I409" s="22"/>
      <c r="J409" s="22"/>
      <c r="K409" s="22"/>
      <c r="L409" s="23" t="str">
        <f t="shared" si="11"/>
        <v/>
      </c>
      <c r="M409" s="21"/>
      <c r="N409" s="22"/>
      <c r="O409" s="22"/>
      <c r="P409" s="21"/>
      <c r="Q409" s="15" t="str">
        <f>IF('Annual Plan'!$A409="","",'Annual Plan'!$A409)</f>
        <v/>
      </c>
      <c r="R409" s="15" t="str">
        <f>IF('Annual Plan'!$B409="","",'Annual Plan'!$B409)</f>
        <v/>
      </c>
      <c r="S409" s="15" t="str">
        <f>IF('Annual Plan'!$C409="","",'Annual Plan'!$C409)</f>
        <v/>
      </c>
      <c r="T409" s="16"/>
      <c r="V409" s="17"/>
      <c r="W409" s="17"/>
      <c r="X409" s="18"/>
    </row>
    <row r="410" spans="1:24" s="11" customFormat="1" ht="15" customHeight="1" x14ac:dyDescent="0.25">
      <c r="A410" s="26"/>
      <c r="B410" s="20"/>
      <c r="C410" s="20"/>
      <c r="D410" s="21"/>
      <c r="E410" s="21"/>
      <c r="F410" s="97"/>
      <c r="G410" s="22"/>
      <c r="H410" s="22"/>
      <c r="I410" s="22"/>
      <c r="J410" s="22"/>
      <c r="K410" s="22"/>
      <c r="L410" s="23" t="str">
        <f t="shared" si="11"/>
        <v/>
      </c>
      <c r="M410" s="21"/>
      <c r="N410" s="22"/>
      <c r="O410" s="22"/>
      <c r="P410" s="21"/>
      <c r="Q410" s="15" t="str">
        <f>IF('Annual Plan'!$A410="","",'Annual Plan'!$A410)</f>
        <v/>
      </c>
      <c r="R410" s="15" t="str">
        <f>IF('Annual Plan'!$B410="","",'Annual Plan'!$B410)</f>
        <v/>
      </c>
      <c r="S410" s="15" t="str">
        <f>IF('Annual Plan'!$C410="","",'Annual Plan'!$C410)</f>
        <v/>
      </c>
      <c r="T410" s="16"/>
      <c r="V410" s="17"/>
      <c r="W410" s="17"/>
      <c r="X410" s="18"/>
    </row>
    <row r="411" spans="1:24" s="11" customFormat="1" ht="15" customHeight="1" x14ac:dyDescent="0.25">
      <c r="A411" s="26"/>
      <c r="B411" s="20"/>
      <c r="C411" s="20"/>
      <c r="D411" s="21"/>
      <c r="E411" s="21"/>
      <c r="F411" s="97"/>
      <c r="G411" s="22"/>
      <c r="H411" s="22"/>
      <c r="I411" s="22"/>
      <c r="J411" s="22"/>
      <c r="K411" s="22"/>
      <c r="L411" s="23" t="str">
        <f t="shared" si="11"/>
        <v/>
      </c>
      <c r="M411" s="21"/>
      <c r="N411" s="22"/>
      <c r="O411" s="22"/>
      <c r="P411" s="21"/>
      <c r="Q411" s="15" t="str">
        <f>IF('Annual Plan'!$A411="","",'Annual Plan'!$A411)</f>
        <v/>
      </c>
      <c r="R411" s="15" t="str">
        <f>IF('Annual Plan'!$B411="","",'Annual Plan'!$B411)</f>
        <v/>
      </c>
      <c r="S411" s="15" t="str">
        <f>IF('Annual Plan'!$C411="","",'Annual Plan'!$C411)</f>
        <v/>
      </c>
      <c r="T411" s="16"/>
      <c r="V411" s="17"/>
      <c r="W411" s="17"/>
      <c r="X411" s="18"/>
    </row>
    <row r="412" spans="1:24" s="11" customFormat="1" ht="15" customHeight="1" x14ac:dyDescent="0.25">
      <c r="A412" s="26"/>
      <c r="B412" s="20"/>
      <c r="C412" s="20"/>
      <c r="D412" s="21"/>
      <c r="E412" s="21"/>
      <c r="F412" s="97"/>
      <c r="G412" s="22"/>
      <c r="H412" s="22"/>
      <c r="I412" s="22"/>
      <c r="J412" s="22"/>
      <c r="K412" s="22"/>
      <c r="L412" s="23" t="str">
        <f t="shared" si="11"/>
        <v/>
      </c>
      <c r="M412" s="21"/>
      <c r="N412" s="22"/>
      <c r="O412" s="22"/>
      <c r="P412" s="21"/>
      <c r="Q412" s="15" t="str">
        <f>IF('Annual Plan'!$A412="","",'Annual Plan'!$A412)</f>
        <v/>
      </c>
      <c r="R412" s="15" t="str">
        <f>IF('Annual Plan'!$B412="","",'Annual Plan'!$B412)</f>
        <v/>
      </c>
      <c r="S412" s="15" t="str">
        <f>IF('Annual Plan'!$C412="","",'Annual Plan'!$C412)</f>
        <v/>
      </c>
      <c r="T412" s="16"/>
      <c r="V412" s="17"/>
      <c r="W412" s="17"/>
      <c r="X412" s="18"/>
    </row>
    <row r="413" spans="1:24" s="11" customFormat="1" ht="15" customHeight="1" x14ac:dyDescent="0.25">
      <c r="A413" s="26"/>
      <c r="B413" s="20"/>
      <c r="C413" s="20"/>
      <c r="D413" s="21"/>
      <c r="E413" s="21"/>
      <c r="F413" s="97"/>
      <c r="G413" s="22"/>
      <c r="H413" s="22"/>
      <c r="I413" s="22"/>
      <c r="J413" s="22"/>
      <c r="K413" s="22"/>
      <c r="L413" s="23" t="str">
        <f t="shared" si="11"/>
        <v/>
      </c>
      <c r="M413" s="21"/>
      <c r="N413" s="22"/>
      <c r="O413" s="22"/>
      <c r="P413" s="21"/>
      <c r="Q413" s="15" t="str">
        <f>IF('Annual Plan'!$A413="","",'Annual Plan'!$A413)</f>
        <v/>
      </c>
      <c r="R413" s="15" t="str">
        <f>IF('Annual Plan'!$B413="","",'Annual Plan'!$B413)</f>
        <v/>
      </c>
      <c r="S413" s="15" t="str">
        <f>IF('Annual Plan'!$C413="","",'Annual Plan'!$C413)</f>
        <v/>
      </c>
      <c r="T413" s="16"/>
      <c r="V413" s="17"/>
      <c r="W413" s="17"/>
      <c r="X413" s="18"/>
    </row>
    <row r="414" spans="1:24" s="11" customFormat="1" ht="13.2" x14ac:dyDescent="0.25">
      <c r="A414" s="212" t="s">
        <v>28</v>
      </c>
      <c r="B414" s="212"/>
      <c r="C414" s="31">
        <f>SUMPRODUCT(--ISTEXT(C385:C413))</f>
        <v>0</v>
      </c>
      <c r="M414" s="32" t="s">
        <v>69</v>
      </c>
      <c r="N414" s="31">
        <f>SUM(N385:N413)</f>
        <v>0</v>
      </c>
      <c r="O414" s="31">
        <f>SUM(O385:O413)</f>
        <v>0</v>
      </c>
      <c r="P414" s="16"/>
      <c r="Q414" s="15"/>
      <c r="R414" s="15"/>
      <c r="S414" s="15"/>
      <c r="T414" s="16"/>
      <c r="V414" s="17"/>
      <c r="W414" s="17"/>
      <c r="X414" s="18"/>
    </row>
    <row r="415" spans="1:24" s="11" customFormat="1" ht="13.2" x14ac:dyDescent="0.25">
      <c r="P415" s="16"/>
      <c r="Q415" s="15"/>
      <c r="R415" s="15"/>
      <c r="S415" s="15"/>
      <c r="T415" s="16"/>
      <c r="V415" s="17"/>
      <c r="W415" s="17"/>
      <c r="X415" s="18"/>
    </row>
    <row r="416" spans="1:24" s="11" customFormat="1" ht="32.25" customHeight="1" x14ac:dyDescent="0.25">
      <c r="A416" s="213" t="s">
        <v>91</v>
      </c>
      <c r="B416" s="213"/>
      <c r="C416" s="213"/>
      <c r="D416" s="208"/>
      <c r="E416" s="208"/>
      <c r="F416" s="208"/>
      <c r="G416" s="208"/>
      <c r="H416" s="208"/>
      <c r="I416" s="208"/>
      <c r="J416" s="208"/>
      <c r="K416" s="208"/>
      <c r="L416" s="208"/>
      <c r="M416" s="208"/>
      <c r="N416" s="208"/>
      <c r="O416" s="208"/>
      <c r="P416" s="208"/>
      <c r="Q416" s="15"/>
      <c r="R416" s="15"/>
      <c r="S416" s="15"/>
      <c r="T416" s="16" t="str">
        <f>TRIM(A416)</f>
        <v>Name of Department/ Directorate:</v>
      </c>
      <c r="U416" s="11" t="str">
        <f>TRIM(D416)</f>
        <v/>
      </c>
      <c r="V416" s="17"/>
      <c r="W416" s="17"/>
      <c r="X416" s="18"/>
    </row>
    <row r="417" spans="1:24" s="11" customFormat="1" ht="27.75" customHeight="1" x14ac:dyDescent="0.25">
      <c r="A417" s="202" t="s">
        <v>1</v>
      </c>
      <c r="B417" s="202" t="s">
        <v>9</v>
      </c>
      <c r="C417" s="202" t="s">
        <v>2</v>
      </c>
      <c r="D417" s="202" t="s">
        <v>10</v>
      </c>
      <c r="E417" s="203" t="s">
        <v>11</v>
      </c>
      <c r="F417" s="204" t="s">
        <v>12</v>
      </c>
      <c r="G417" s="204" t="s">
        <v>3</v>
      </c>
      <c r="H417" s="202" t="s">
        <v>13</v>
      </c>
      <c r="I417" s="202"/>
      <c r="J417" s="202"/>
      <c r="K417" s="202"/>
      <c r="L417" s="204" t="s">
        <v>4</v>
      </c>
      <c r="M417" s="214" t="s">
        <v>14</v>
      </c>
      <c r="N417" s="200" t="s">
        <v>15</v>
      </c>
      <c r="O417" s="200" t="s">
        <v>68</v>
      </c>
      <c r="P417" s="200" t="s">
        <v>16</v>
      </c>
      <c r="Q417" s="15"/>
      <c r="R417" s="15"/>
      <c r="S417" s="15"/>
      <c r="T417" s="16"/>
      <c r="V417" s="17"/>
      <c r="W417" s="17"/>
      <c r="X417" s="18"/>
    </row>
    <row r="418" spans="1:24" s="11" customFormat="1" ht="36" customHeight="1" x14ac:dyDescent="0.25">
      <c r="A418" s="202"/>
      <c r="B418" s="202"/>
      <c r="C418" s="202"/>
      <c r="D418" s="202"/>
      <c r="E418" s="203"/>
      <c r="F418" s="204"/>
      <c r="G418" s="204"/>
      <c r="H418" s="110" t="s">
        <v>5</v>
      </c>
      <c r="I418" s="110" t="s">
        <v>6</v>
      </c>
      <c r="J418" s="110" t="s">
        <v>7</v>
      </c>
      <c r="K418" s="110" t="s">
        <v>8</v>
      </c>
      <c r="L418" s="204"/>
      <c r="M418" s="214"/>
      <c r="N418" s="200"/>
      <c r="O418" s="200"/>
      <c r="P418" s="200"/>
      <c r="Q418" s="15"/>
      <c r="R418" s="15"/>
      <c r="S418" s="15"/>
      <c r="T418" s="16"/>
      <c r="V418" s="17"/>
      <c r="W418" s="17"/>
      <c r="X418" s="18"/>
    </row>
    <row r="419" spans="1:24" s="11" customFormat="1" ht="15" customHeight="1" x14ac:dyDescent="0.25">
      <c r="A419" s="26"/>
      <c r="B419" s="20"/>
      <c r="C419" s="20"/>
      <c r="D419" s="21"/>
      <c r="E419" s="21"/>
      <c r="F419" s="97"/>
      <c r="G419" s="22"/>
      <c r="H419" s="22"/>
      <c r="I419" s="22"/>
      <c r="J419" s="22"/>
      <c r="K419" s="22"/>
      <c r="L419" s="23" t="str">
        <f>IF(OR(SUM(H419:K419)=0,CONCATENATE(H419,I419,J419,K419)=""),"",
        IF(F419="Absolute",SUM(H419:K419),
             IF(OR(F419="Incremental",F419="Absolute[+]"),MAX(H419:K419),
                  IF(F419="Decremental",MIN(H419:K419),
                         IF(F419="Absolute[-](avg.)",AVERAGE(H419:K419),
                              IF(F419="Absolute[-](cum.)",SUM(H419:K419),"")
                              )
                       )
                  )
           )
     )</f>
        <v/>
      </c>
      <c r="M419" s="21"/>
      <c r="N419" s="22"/>
      <c r="O419" s="22"/>
      <c r="P419" s="21"/>
      <c r="Q419" s="15" t="str">
        <f>IF('Annual Plan'!$A419="","",'Annual Plan'!$A419)</f>
        <v/>
      </c>
      <c r="R419" s="15" t="str">
        <f>IF('Annual Plan'!$B419="","",'Annual Plan'!$B419)</f>
        <v/>
      </c>
      <c r="S419" s="15" t="str">
        <f>IF('Annual Plan'!$C419="","",'Annual Plan'!$C419)</f>
        <v/>
      </c>
      <c r="T419" s="16"/>
      <c r="V419" s="17"/>
      <c r="W419" s="17"/>
      <c r="X419" s="18"/>
    </row>
    <row r="420" spans="1:24" s="11" customFormat="1" ht="15" customHeight="1" x14ac:dyDescent="0.25">
      <c r="A420" s="26"/>
      <c r="B420" s="20"/>
      <c r="C420" s="20"/>
      <c r="D420" s="21"/>
      <c r="E420" s="21"/>
      <c r="F420" s="97"/>
      <c r="G420" s="22"/>
      <c r="H420" s="22"/>
      <c r="I420" s="22"/>
      <c r="J420" s="22"/>
      <c r="K420" s="22"/>
      <c r="L420" s="23" t="str">
        <f t="shared" ref="L420:L447" si="12">IF(OR(SUM(H420:K420)=0,CONCATENATE(H420,I420,J420,K420)=""),"",
        IF(F420="Absolute",SUM(H420:K420),
             IF(OR(F420="Incremental",F420="Absolute[+]"),MAX(H420:K420),
                  IF(F420="Decremental",MIN(H420:K420),
                         IF(F420="Absolute[-](avg.)",AVERAGE(H420:K420),
                              IF(F420="Absolute[-](cum.)",SUM(H420:K420),"")
                              )
                       )
                  )
           )
     )</f>
        <v/>
      </c>
      <c r="M420" s="21"/>
      <c r="N420" s="22"/>
      <c r="O420" s="22"/>
      <c r="P420" s="21"/>
      <c r="Q420" s="15" t="str">
        <f>IF('Annual Plan'!$A420="","",'Annual Plan'!$A420)</f>
        <v/>
      </c>
      <c r="R420" s="15" t="str">
        <f>IF('Annual Plan'!$B420="","",'Annual Plan'!$B420)</f>
        <v/>
      </c>
      <c r="S420" s="15" t="str">
        <f>IF('Annual Plan'!$C420="","",'Annual Plan'!$C420)</f>
        <v/>
      </c>
      <c r="T420" s="16"/>
      <c r="V420" s="17"/>
      <c r="W420" s="17"/>
      <c r="X420" s="18"/>
    </row>
    <row r="421" spans="1:24" s="11" customFormat="1" ht="15" customHeight="1" x14ac:dyDescent="0.25">
      <c r="A421" s="26"/>
      <c r="B421" s="20"/>
      <c r="C421" s="20"/>
      <c r="D421" s="21"/>
      <c r="E421" s="21"/>
      <c r="F421" s="97"/>
      <c r="G421" s="22"/>
      <c r="H421" s="22"/>
      <c r="I421" s="22"/>
      <c r="J421" s="22"/>
      <c r="K421" s="22"/>
      <c r="L421" s="23" t="str">
        <f t="shared" si="12"/>
        <v/>
      </c>
      <c r="M421" s="21"/>
      <c r="N421" s="22"/>
      <c r="O421" s="22"/>
      <c r="P421" s="21"/>
      <c r="Q421" s="15" t="str">
        <f>IF('Annual Plan'!$A421="","",'Annual Plan'!$A421)</f>
        <v/>
      </c>
      <c r="R421" s="15" t="str">
        <f>IF('Annual Plan'!$B421="","",'Annual Plan'!$B421)</f>
        <v/>
      </c>
      <c r="S421" s="15" t="str">
        <f>IF('Annual Plan'!$C421="","",'Annual Plan'!$C421)</f>
        <v/>
      </c>
      <c r="T421" s="16"/>
      <c r="V421" s="17"/>
      <c r="W421" s="17"/>
      <c r="X421" s="18"/>
    </row>
    <row r="422" spans="1:24" s="11" customFormat="1" ht="15" customHeight="1" x14ac:dyDescent="0.25">
      <c r="A422" s="26"/>
      <c r="B422" s="20"/>
      <c r="C422" s="20"/>
      <c r="D422" s="21"/>
      <c r="E422" s="21"/>
      <c r="F422" s="97"/>
      <c r="G422" s="22"/>
      <c r="H422" s="22"/>
      <c r="I422" s="22"/>
      <c r="J422" s="22"/>
      <c r="K422" s="22"/>
      <c r="L422" s="23" t="str">
        <f t="shared" si="12"/>
        <v/>
      </c>
      <c r="M422" s="21"/>
      <c r="N422" s="22"/>
      <c r="O422" s="22"/>
      <c r="P422" s="21"/>
      <c r="Q422" s="15" t="str">
        <f>IF('Annual Plan'!$A422="","",'Annual Plan'!$A422)</f>
        <v/>
      </c>
      <c r="R422" s="15" t="str">
        <f>IF('Annual Plan'!$B422="","",'Annual Plan'!$B422)</f>
        <v/>
      </c>
      <c r="S422" s="15" t="str">
        <f>IF('Annual Plan'!$C422="","",'Annual Plan'!$C422)</f>
        <v/>
      </c>
      <c r="T422" s="16"/>
      <c r="V422" s="17"/>
      <c r="W422" s="17"/>
      <c r="X422" s="18"/>
    </row>
    <row r="423" spans="1:24" s="11" customFormat="1" ht="15" customHeight="1" x14ac:dyDescent="0.25">
      <c r="A423" s="26"/>
      <c r="B423" s="20"/>
      <c r="C423" s="20"/>
      <c r="D423" s="21"/>
      <c r="E423" s="21"/>
      <c r="F423" s="97"/>
      <c r="G423" s="22"/>
      <c r="H423" s="22"/>
      <c r="I423" s="22"/>
      <c r="J423" s="22"/>
      <c r="K423" s="22"/>
      <c r="L423" s="23" t="str">
        <f t="shared" si="12"/>
        <v/>
      </c>
      <c r="M423" s="21"/>
      <c r="N423" s="22"/>
      <c r="O423" s="22"/>
      <c r="P423" s="21"/>
      <c r="Q423" s="15" t="str">
        <f>IF('Annual Plan'!$A423="","",'Annual Plan'!$A423)</f>
        <v/>
      </c>
      <c r="R423" s="15" t="str">
        <f>IF('Annual Plan'!$B423="","",'Annual Plan'!$B423)</f>
        <v/>
      </c>
      <c r="S423" s="15" t="str">
        <f>IF('Annual Plan'!$C423="","",'Annual Plan'!$C423)</f>
        <v/>
      </c>
      <c r="T423" s="16"/>
      <c r="V423" s="17"/>
      <c r="W423" s="17"/>
      <c r="X423" s="18"/>
    </row>
    <row r="424" spans="1:24" s="11" customFormat="1" ht="15" customHeight="1" x14ac:dyDescent="0.25">
      <c r="A424" s="26"/>
      <c r="B424" s="20"/>
      <c r="C424" s="20"/>
      <c r="D424" s="21"/>
      <c r="E424" s="21"/>
      <c r="F424" s="97"/>
      <c r="G424" s="22"/>
      <c r="H424" s="22"/>
      <c r="I424" s="22"/>
      <c r="J424" s="22"/>
      <c r="K424" s="22"/>
      <c r="L424" s="23" t="str">
        <f t="shared" si="12"/>
        <v/>
      </c>
      <c r="M424" s="21"/>
      <c r="N424" s="22"/>
      <c r="O424" s="22"/>
      <c r="P424" s="21"/>
      <c r="Q424" s="15" t="str">
        <f>IF('Annual Plan'!$A424="","",'Annual Plan'!$A424)</f>
        <v/>
      </c>
      <c r="R424" s="15" t="str">
        <f>IF('Annual Plan'!$B424="","",'Annual Plan'!$B424)</f>
        <v/>
      </c>
      <c r="S424" s="15" t="str">
        <f>IF('Annual Plan'!$C424="","",'Annual Plan'!$C424)</f>
        <v/>
      </c>
      <c r="T424" s="16"/>
      <c r="V424" s="17"/>
      <c r="W424" s="17"/>
      <c r="X424" s="18"/>
    </row>
    <row r="425" spans="1:24" s="11" customFormat="1" ht="15" customHeight="1" x14ac:dyDescent="0.25">
      <c r="A425" s="26"/>
      <c r="B425" s="20"/>
      <c r="C425" s="20"/>
      <c r="D425" s="21"/>
      <c r="E425" s="21"/>
      <c r="F425" s="97"/>
      <c r="G425" s="22"/>
      <c r="H425" s="22"/>
      <c r="I425" s="22"/>
      <c r="J425" s="22"/>
      <c r="K425" s="22"/>
      <c r="L425" s="23" t="str">
        <f t="shared" si="12"/>
        <v/>
      </c>
      <c r="M425" s="21"/>
      <c r="N425" s="22"/>
      <c r="O425" s="22"/>
      <c r="P425" s="21"/>
      <c r="Q425" s="15" t="str">
        <f>IF('Annual Plan'!$A425="","",'Annual Plan'!$A425)</f>
        <v/>
      </c>
      <c r="R425" s="15" t="str">
        <f>IF('Annual Plan'!$B425="","",'Annual Plan'!$B425)</f>
        <v/>
      </c>
      <c r="S425" s="15" t="str">
        <f>IF('Annual Plan'!$C425="","",'Annual Plan'!$C425)</f>
        <v/>
      </c>
      <c r="T425" s="16"/>
      <c r="V425" s="17"/>
      <c r="W425" s="17"/>
      <c r="X425" s="18"/>
    </row>
    <row r="426" spans="1:24" s="11" customFormat="1" ht="15" customHeight="1" x14ac:dyDescent="0.25">
      <c r="A426" s="26"/>
      <c r="B426" s="20"/>
      <c r="C426" s="20"/>
      <c r="D426" s="21"/>
      <c r="E426" s="21"/>
      <c r="F426" s="97"/>
      <c r="G426" s="22"/>
      <c r="H426" s="22"/>
      <c r="I426" s="22"/>
      <c r="J426" s="22"/>
      <c r="K426" s="22"/>
      <c r="L426" s="23" t="str">
        <f t="shared" si="12"/>
        <v/>
      </c>
      <c r="M426" s="21"/>
      <c r="N426" s="22"/>
      <c r="O426" s="22"/>
      <c r="P426" s="21"/>
      <c r="Q426" s="15" t="str">
        <f>IF('Annual Plan'!$A426="","",'Annual Plan'!$A426)</f>
        <v/>
      </c>
      <c r="R426" s="15" t="str">
        <f>IF('Annual Plan'!$B426="","",'Annual Plan'!$B426)</f>
        <v/>
      </c>
      <c r="S426" s="15" t="str">
        <f>IF('Annual Plan'!$C426="","",'Annual Plan'!$C426)</f>
        <v/>
      </c>
      <c r="T426" s="16"/>
      <c r="V426" s="17"/>
      <c r="W426" s="17"/>
      <c r="X426" s="18"/>
    </row>
    <row r="427" spans="1:24" s="11" customFormat="1" ht="15" customHeight="1" x14ac:dyDescent="0.25">
      <c r="A427" s="26"/>
      <c r="B427" s="20"/>
      <c r="C427" s="20"/>
      <c r="D427" s="21"/>
      <c r="E427" s="21"/>
      <c r="F427" s="97"/>
      <c r="G427" s="22"/>
      <c r="H427" s="22"/>
      <c r="I427" s="22"/>
      <c r="J427" s="22"/>
      <c r="K427" s="22"/>
      <c r="L427" s="23" t="str">
        <f t="shared" si="12"/>
        <v/>
      </c>
      <c r="M427" s="21"/>
      <c r="N427" s="22"/>
      <c r="O427" s="22"/>
      <c r="P427" s="21"/>
      <c r="Q427" s="15" t="str">
        <f>IF('Annual Plan'!$A427="","",'Annual Plan'!$A427)</f>
        <v/>
      </c>
      <c r="R427" s="15" t="str">
        <f>IF('Annual Plan'!$B427="","",'Annual Plan'!$B427)</f>
        <v/>
      </c>
      <c r="S427" s="15" t="str">
        <f>IF('Annual Plan'!$C427="","",'Annual Plan'!$C427)</f>
        <v/>
      </c>
      <c r="T427" s="16"/>
      <c r="V427" s="17"/>
      <c r="W427" s="17"/>
      <c r="X427" s="18"/>
    </row>
    <row r="428" spans="1:24" s="11" customFormat="1" ht="15" customHeight="1" x14ac:dyDescent="0.25">
      <c r="A428" s="26"/>
      <c r="B428" s="20"/>
      <c r="C428" s="20"/>
      <c r="D428" s="21"/>
      <c r="E428" s="21"/>
      <c r="F428" s="97"/>
      <c r="G428" s="22"/>
      <c r="H428" s="22"/>
      <c r="I428" s="22"/>
      <c r="J428" s="22"/>
      <c r="K428" s="22"/>
      <c r="L428" s="23" t="str">
        <f t="shared" si="12"/>
        <v/>
      </c>
      <c r="M428" s="21"/>
      <c r="N428" s="22"/>
      <c r="O428" s="22"/>
      <c r="P428" s="21"/>
      <c r="Q428" s="15" t="str">
        <f>IF('Annual Plan'!$A428="","",'Annual Plan'!$A428)</f>
        <v/>
      </c>
      <c r="R428" s="15" t="str">
        <f>IF('Annual Plan'!$B428="","",'Annual Plan'!$B428)</f>
        <v/>
      </c>
      <c r="S428" s="15" t="str">
        <f>IF('Annual Plan'!$C428="","",'Annual Plan'!$C428)</f>
        <v/>
      </c>
      <c r="T428" s="16"/>
      <c r="V428" s="17"/>
      <c r="W428" s="17"/>
      <c r="X428" s="18"/>
    </row>
    <row r="429" spans="1:24" s="11" customFormat="1" ht="15" customHeight="1" x14ac:dyDescent="0.25">
      <c r="A429" s="26"/>
      <c r="B429" s="20"/>
      <c r="C429" s="20"/>
      <c r="D429" s="21"/>
      <c r="E429" s="21"/>
      <c r="F429" s="97"/>
      <c r="G429" s="22"/>
      <c r="H429" s="22"/>
      <c r="I429" s="22"/>
      <c r="J429" s="22"/>
      <c r="K429" s="22"/>
      <c r="L429" s="23" t="str">
        <f t="shared" si="12"/>
        <v/>
      </c>
      <c r="M429" s="21"/>
      <c r="N429" s="22"/>
      <c r="O429" s="22"/>
      <c r="P429" s="21"/>
      <c r="Q429" s="15" t="str">
        <f>IF('Annual Plan'!$A429="","",'Annual Plan'!$A429)</f>
        <v/>
      </c>
      <c r="R429" s="15" t="str">
        <f>IF('Annual Plan'!$B429="","",'Annual Plan'!$B429)</f>
        <v/>
      </c>
      <c r="S429" s="15" t="str">
        <f>IF('Annual Plan'!$C429="","",'Annual Plan'!$C429)</f>
        <v/>
      </c>
      <c r="T429" s="16"/>
      <c r="V429" s="17"/>
      <c r="W429" s="17"/>
      <c r="X429" s="18"/>
    </row>
    <row r="430" spans="1:24" s="11" customFormat="1" ht="15" customHeight="1" x14ac:dyDescent="0.25">
      <c r="A430" s="26"/>
      <c r="B430" s="20"/>
      <c r="C430" s="20"/>
      <c r="D430" s="21"/>
      <c r="E430" s="21"/>
      <c r="F430" s="97"/>
      <c r="G430" s="22"/>
      <c r="H430" s="22"/>
      <c r="I430" s="22"/>
      <c r="J430" s="22"/>
      <c r="K430" s="22"/>
      <c r="L430" s="23" t="str">
        <f t="shared" si="12"/>
        <v/>
      </c>
      <c r="M430" s="21"/>
      <c r="N430" s="22"/>
      <c r="O430" s="22"/>
      <c r="P430" s="21"/>
      <c r="Q430" s="15" t="str">
        <f>IF('Annual Plan'!$A430="","",'Annual Plan'!$A430)</f>
        <v/>
      </c>
      <c r="R430" s="15" t="str">
        <f>IF('Annual Plan'!$B430="","",'Annual Plan'!$B430)</f>
        <v/>
      </c>
      <c r="S430" s="15" t="str">
        <f>IF('Annual Plan'!$C430="","",'Annual Plan'!$C430)</f>
        <v/>
      </c>
      <c r="T430" s="16"/>
      <c r="V430" s="17"/>
      <c r="W430" s="17"/>
      <c r="X430" s="18"/>
    </row>
    <row r="431" spans="1:24" s="11" customFormat="1" ht="15" customHeight="1" x14ac:dyDescent="0.25">
      <c r="A431" s="26"/>
      <c r="B431" s="20"/>
      <c r="C431" s="20"/>
      <c r="D431" s="21"/>
      <c r="E431" s="21"/>
      <c r="F431" s="97"/>
      <c r="G431" s="22"/>
      <c r="H431" s="22"/>
      <c r="I431" s="22"/>
      <c r="J431" s="22"/>
      <c r="K431" s="22"/>
      <c r="L431" s="23" t="str">
        <f t="shared" si="12"/>
        <v/>
      </c>
      <c r="M431" s="21"/>
      <c r="N431" s="22"/>
      <c r="O431" s="22"/>
      <c r="P431" s="21"/>
      <c r="Q431" s="15" t="str">
        <f>IF('Annual Plan'!$A431="","",'Annual Plan'!$A431)</f>
        <v/>
      </c>
      <c r="R431" s="15" t="str">
        <f>IF('Annual Plan'!$B431="","",'Annual Plan'!$B431)</f>
        <v/>
      </c>
      <c r="S431" s="15" t="str">
        <f>IF('Annual Plan'!$C431="","",'Annual Plan'!$C431)</f>
        <v/>
      </c>
      <c r="T431" s="16"/>
      <c r="V431" s="17"/>
      <c r="W431" s="17"/>
      <c r="X431" s="18"/>
    </row>
    <row r="432" spans="1:24" s="11" customFormat="1" ht="15" customHeight="1" x14ac:dyDescent="0.25">
      <c r="A432" s="26"/>
      <c r="B432" s="20"/>
      <c r="C432" s="20"/>
      <c r="D432" s="21"/>
      <c r="E432" s="21"/>
      <c r="F432" s="97"/>
      <c r="G432" s="22"/>
      <c r="H432" s="22"/>
      <c r="I432" s="22"/>
      <c r="J432" s="22"/>
      <c r="K432" s="22"/>
      <c r="L432" s="23" t="str">
        <f t="shared" si="12"/>
        <v/>
      </c>
      <c r="M432" s="21"/>
      <c r="N432" s="22"/>
      <c r="O432" s="22"/>
      <c r="P432" s="21"/>
      <c r="Q432" s="15" t="str">
        <f>IF('Annual Plan'!$A432="","",'Annual Plan'!$A432)</f>
        <v/>
      </c>
      <c r="R432" s="15" t="str">
        <f>IF('Annual Plan'!$B432="","",'Annual Plan'!$B432)</f>
        <v/>
      </c>
      <c r="S432" s="15" t="str">
        <f>IF('Annual Plan'!$C432="","",'Annual Plan'!$C432)</f>
        <v/>
      </c>
      <c r="T432" s="16"/>
      <c r="V432" s="17"/>
      <c r="W432" s="17"/>
      <c r="X432" s="18"/>
    </row>
    <row r="433" spans="1:24" s="11" customFormat="1" ht="15" customHeight="1" x14ac:dyDescent="0.25">
      <c r="A433" s="26"/>
      <c r="B433" s="20"/>
      <c r="C433" s="20"/>
      <c r="D433" s="21"/>
      <c r="E433" s="21"/>
      <c r="F433" s="97"/>
      <c r="G433" s="22"/>
      <c r="H433" s="22"/>
      <c r="I433" s="22"/>
      <c r="J433" s="22"/>
      <c r="K433" s="22"/>
      <c r="L433" s="23" t="str">
        <f t="shared" si="12"/>
        <v/>
      </c>
      <c r="M433" s="21"/>
      <c r="N433" s="22"/>
      <c r="O433" s="22"/>
      <c r="P433" s="21"/>
      <c r="Q433" s="15" t="str">
        <f>IF('Annual Plan'!$A433="","",'Annual Plan'!$A433)</f>
        <v/>
      </c>
      <c r="R433" s="15" t="str">
        <f>IF('Annual Plan'!$B433="","",'Annual Plan'!$B433)</f>
        <v/>
      </c>
      <c r="S433" s="15" t="str">
        <f>IF('Annual Plan'!$C433="","",'Annual Plan'!$C433)</f>
        <v/>
      </c>
      <c r="T433" s="16"/>
      <c r="V433" s="17"/>
      <c r="W433" s="17"/>
      <c r="X433" s="18"/>
    </row>
    <row r="434" spans="1:24" s="11" customFormat="1" ht="15" customHeight="1" x14ac:dyDescent="0.25">
      <c r="A434" s="26"/>
      <c r="B434" s="20"/>
      <c r="C434" s="20"/>
      <c r="D434" s="21"/>
      <c r="E434" s="21"/>
      <c r="F434" s="97"/>
      <c r="G434" s="22"/>
      <c r="H434" s="22"/>
      <c r="I434" s="22"/>
      <c r="J434" s="22"/>
      <c r="K434" s="22"/>
      <c r="L434" s="23" t="str">
        <f t="shared" si="12"/>
        <v/>
      </c>
      <c r="M434" s="21"/>
      <c r="N434" s="22"/>
      <c r="O434" s="22"/>
      <c r="P434" s="21"/>
      <c r="Q434" s="15" t="str">
        <f>IF('Annual Plan'!$A434="","",'Annual Plan'!$A434)</f>
        <v/>
      </c>
      <c r="R434" s="15" t="str">
        <f>IF('Annual Plan'!$B434="","",'Annual Plan'!$B434)</f>
        <v/>
      </c>
      <c r="S434" s="15" t="str">
        <f>IF('Annual Plan'!$C434="","",'Annual Plan'!$C434)</f>
        <v/>
      </c>
      <c r="T434" s="16"/>
      <c r="V434" s="17"/>
      <c r="W434" s="17"/>
      <c r="X434" s="18"/>
    </row>
    <row r="435" spans="1:24" s="11" customFormat="1" ht="15" customHeight="1" x14ac:dyDescent="0.25">
      <c r="A435" s="26"/>
      <c r="B435" s="20"/>
      <c r="C435" s="20"/>
      <c r="D435" s="21"/>
      <c r="E435" s="21"/>
      <c r="F435" s="97"/>
      <c r="G435" s="22"/>
      <c r="H435" s="22"/>
      <c r="I435" s="22"/>
      <c r="J435" s="22"/>
      <c r="K435" s="22"/>
      <c r="L435" s="23" t="str">
        <f t="shared" si="12"/>
        <v/>
      </c>
      <c r="M435" s="21"/>
      <c r="N435" s="22"/>
      <c r="O435" s="22"/>
      <c r="P435" s="21"/>
      <c r="Q435" s="15" t="str">
        <f>IF('Annual Plan'!$A435="","",'Annual Plan'!$A435)</f>
        <v/>
      </c>
      <c r="R435" s="15" t="str">
        <f>IF('Annual Plan'!$B435="","",'Annual Plan'!$B435)</f>
        <v/>
      </c>
      <c r="S435" s="15" t="str">
        <f>IF('Annual Plan'!$C435="","",'Annual Plan'!$C435)</f>
        <v/>
      </c>
      <c r="T435" s="16"/>
      <c r="V435" s="17"/>
      <c r="W435" s="17"/>
      <c r="X435" s="18"/>
    </row>
    <row r="436" spans="1:24" s="11" customFormat="1" ht="15" customHeight="1" x14ac:dyDescent="0.25">
      <c r="A436" s="26"/>
      <c r="B436" s="20"/>
      <c r="C436" s="20"/>
      <c r="D436" s="21"/>
      <c r="E436" s="21"/>
      <c r="F436" s="97"/>
      <c r="G436" s="22"/>
      <c r="H436" s="22"/>
      <c r="I436" s="22"/>
      <c r="J436" s="22"/>
      <c r="K436" s="22"/>
      <c r="L436" s="23" t="str">
        <f t="shared" si="12"/>
        <v/>
      </c>
      <c r="M436" s="21"/>
      <c r="N436" s="22"/>
      <c r="O436" s="22"/>
      <c r="P436" s="21"/>
      <c r="Q436" s="15" t="str">
        <f>IF('Annual Plan'!$A436="","",'Annual Plan'!$A436)</f>
        <v/>
      </c>
      <c r="R436" s="15" t="str">
        <f>IF('Annual Plan'!$B436="","",'Annual Plan'!$B436)</f>
        <v/>
      </c>
      <c r="S436" s="15" t="str">
        <f>IF('Annual Plan'!$C436="","",'Annual Plan'!$C436)</f>
        <v/>
      </c>
      <c r="T436" s="16"/>
      <c r="V436" s="17"/>
      <c r="W436" s="17"/>
      <c r="X436" s="18"/>
    </row>
    <row r="437" spans="1:24" s="11" customFormat="1" ht="15" customHeight="1" x14ac:dyDescent="0.25">
      <c r="A437" s="26"/>
      <c r="B437" s="20"/>
      <c r="C437" s="20"/>
      <c r="D437" s="21"/>
      <c r="E437" s="21"/>
      <c r="F437" s="97"/>
      <c r="G437" s="22"/>
      <c r="H437" s="22"/>
      <c r="I437" s="22"/>
      <c r="J437" s="22"/>
      <c r="K437" s="22"/>
      <c r="L437" s="23" t="str">
        <f t="shared" si="12"/>
        <v/>
      </c>
      <c r="M437" s="21"/>
      <c r="N437" s="22"/>
      <c r="O437" s="22"/>
      <c r="P437" s="21"/>
      <c r="Q437" s="15" t="str">
        <f>IF('Annual Plan'!$A437="","",'Annual Plan'!$A437)</f>
        <v/>
      </c>
      <c r="R437" s="15" t="str">
        <f>IF('Annual Plan'!$B437="","",'Annual Plan'!$B437)</f>
        <v/>
      </c>
      <c r="S437" s="15" t="str">
        <f>IF('Annual Plan'!$C437="","",'Annual Plan'!$C437)</f>
        <v/>
      </c>
      <c r="T437" s="16"/>
      <c r="V437" s="17"/>
      <c r="W437" s="17"/>
      <c r="X437" s="18"/>
    </row>
    <row r="438" spans="1:24" s="11" customFormat="1" ht="15" customHeight="1" x14ac:dyDescent="0.25">
      <c r="A438" s="26"/>
      <c r="B438" s="20"/>
      <c r="C438" s="20"/>
      <c r="D438" s="21"/>
      <c r="E438" s="21"/>
      <c r="F438" s="97"/>
      <c r="G438" s="22"/>
      <c r="H438" s="22"/>
      <c r="I438" s="22"/>
      <c r="J438" s="22"/>
      <c r="K438" s="22"/>
      <c r="L438" s="23" t="str">
        <f t="shared" si="12"/>
        <v/>
      </c>
      <c r="M438" s="21"/>
      <c r="N438" s="22"/>
      <c r="O438" s="22"/>
      <c r="P438" s="21"/>
      <c r="Q438" s="15" t="str">
        <f>IF('Annual Plan'!$A438="","",'Annual Plan'!$A438)</f>
        <v/>
      </c>
      <c r="R438" s="15" t="str">
        <f>IF('Annual Plan'!$B438="","",'Annual Plan'!$B438)</f>
        <v/>
      </c>
      <c r="S438" s="15" t="str">
        <f>IF('Annual Plan'!$C438="","",'Annual Plan'!$C438)</f>
        <v/>
      </c>
      <c r="T438" s="16"/>
      <c r="V438" s="17"/>
      <c r="W438" s="17"/>
      <c r="X438" s="18"/>
    </row>
    <row r="439" spans="1:24" s="11" customFormat="1" ht="15" customHeight="1" x14ac:dyDescent="0.25">
      <c r="A439" s="26"/>
      <c r="B439" s="20"/>
      <c r="C439" s="20"/>
      <c r="D439" s="21"/>
      <c r="E439" s="21"/>
      <c r="F439" s="97"/>
      <c r="G439" s="22"/>
      <c r="H439" s="22"/>
      <c r="I439" s="22"/>
      <c r="J439" s="22"/>
      <c r="K439" s="22"/>
      <c r="L439" s="23" t="str">
        <f t="shared" si="12"/>
        <v/>
      </c>
      <c r="M439" s="21"/>
      <c r="N439" s="22"/>
      <c r="O439" s="22"/>
      <c r="P439" s="21"/>
      <c r="Q439" s="15" t="str">
        <f>IF('Annual Plan'!$A439="","",'Annual Plan'!$A439)</f>
        <v/>
      </c>
      <c r="R439" s="15" t="str">
        <f>IF('Annual Plan'!$B439="","",'Annual Plan'!$B439)</f>
        <v/>
      </c>
      <c r="S439" s="15" t="str">
        <f>IF('Annual Plan'!$C439="","",'Annual Plan'!$C439)</f>
        <v/>
      </c>
      <c r="T439" s="16"/>
      <c r="V439" s="17"/>
      <c r="W439" s="17"/>
      <c r="X439" s="18"/>
    </row>
    <row r="440" spans="1:24" s="11" customFormat="1" ht="15" customHeight="1" x14ac:dyDescent="0.25">
      <c r="A440" s="26"/>
      <c r="B440" s="20"/>
      <c r="C440" s="20"/>
      <c r="D440" s="21"/>
      <c r="E440" s="21"/>
      <c r="F440" s="97"/>
      <c r="G440" s="22"/>
      <c r="H440" s="22"/>
      <c r="I440" s="22"/>
      <c r="J440" s="22"/>
      <c r="K440" s="22"/>
      <c r="L440" s="23" t="str">
        <f t="shared" si="12"/>
        <v/>
      </c>
      <c r="M440" s="21"/>
      <c r="N440" s="22"/>
      <c r="O440" s="22"/>
      <c r="P440" s="21"/>
      <c r="Q440" s="15" t="str">
        <f>IF('Annual Plan'!$A440="","",'Annual Plan'!$A440)</f>
        <v/>
      </c>
      <c r="R440" s="15" t="str">
        <f>IF('Annual Plan'!$B440="","",'Annual Plan'!$B440)</f>
        <v/>
      </c>
      <c r="S440" s="15" t="str">
        <f>IF('Annual Plan'!$C440="","",'Annual Plan'!$C440)</f>
        <v/>
      </c>
      <c r="T440" s="16"/>
      <c r="V440" s="17"/>
      <c r="W440" s="17"/>
      <c r="X440" s="18"/>
    </row>
    <row r="441" spans="1:24" s="11" customFormat="1" ht="15" customHeight="1" x14ac:dyDescent="0.25">
      <c r="A441" s="26"/>
      <c r="B441" s="20"/>
      <c r="C441" s="20"/>
      <c r="D441" s="21"/>
      <c r="E441" s="21"/>
      <c r="F441" s="97"/>
      <c r="G441" s="22"/>
      <c r="H441" s="22"/>
      <c r="I441" s="22"/>
      <c r="J441" s="22"/>
      <c r="K441" s="22"/>
      <c r="L441" s="23" t="str">
        <f t="shared" si="12"/>
        <v/>
      </c>
      <c r="M441" s="21"/>
      <c r="N441" s="22"/>
      <c r="O441" s="22"/>
      <c r="P441" s="21"/>
      <c r="Q441" s="15" t="str">
        <f>IF('Annual Plan'!$A441="","",'Annual Plan'!$A441)</f>
        <v/>
      </c>
      <c r="R441" s="15" t="str">
        <f>IF('Annual Plan'!$B441="","",'Annual Plan'!$B441)</f>
        <v/>
      </c>
      <c r="S441" s="15" t="str">
        <f>IF('Annual Plan'!$C441="","",'Annual Plan'!$C441)</f>
        <v/>
      </c>
      <c r="T441" s="16"/>
      <c r="V441" s="17"/>
      <c r="W441" s="17"/>
      <c r="X441" s="18"/>
    </row>
    <row r="442" spans="1:24" s="11" customFormat="1" ht="15" customHeight="1" x14ac:dyDescent="0.25">
      <c r="A442" s="26"/>
      <c r="B442" s="20"/>
      <c r="C442" s="20"/>
      <c r="D442" s="21"/>
      <c r="E442" s="21"/>
      <c r="F442" s="97"/>
      <c r="G442" s="22"/>
      <c r="H442" s="22"/>
      <c r="I442" s="22"/>
      <c r="J442" s="22"/>
      <c r="K442" s="22"/>
      <c r="L442" s="23" t="str">
        <f t="shared" si="12"/>
        <v/>
      </c>
      <c r="M442" s="21"/>
      <c r="N442" s="22"/>
      <c r="O442" s="22"/>
      <c r="P442" s="21"/>
      <c r="Q442" s="15" t="str">
        <f>IF('Annual Plan'!$A442="","",'Annual Plan'!$A442)</f>
        <v/>
      </c>
      <c r="R442" s="15" t="str">
        <f>IF('Annual Plan'!$B442="","",'Annual Plan'!$B442)</f>
        <v/>
      </c>
      <c r="S442" s="15" t="str">
        <f>IF('Annual Plan'!$C442="","",'Annual Plan'!$C442)</f>
        <v/>
      </c>
      <c r="T442" s="16"/>
      <c r="V442" s="17"/>
      <c r="W442" s="17"/>
      <c r="X442" s="18"/>
    </row>
    <row r="443" spans="1:24" s="11" customFormat="1" ht="15" customHeight="1" x14ac:dyDescent="0.25">
      <c r="A443" s="26"/>
      <c r="B443" s="20"/>
      <c r="C443" s="20"/>
      <c r="D443" s="21"/>
      <c r="E443" s="21"/>
      <c r="F443" s="97"/>
      <c r="G443" s="22"/>
      <c r="H443" s="22"/>
      <c r="I443" s="22"/>
      <c r="J443" s="22"/>
      <c r="K443" s="22"/>
      <c r="L443" s="23" t="str">
        <f t="shared" si="12"/>
        <v/>
      </c>
      <c r="M443" s="21"/>
      <c r="N443" s="22"/>
      <c r="O443" s="22"/>
      <c r="P443" s="21"/>
      <c r="Q443" s="15" t="str">
        <f>IF('Annual Plan'!$A443="","",'Annual Plan'!$A443)</f>
        <v/>
      </c>
      <c r="R443" s="15" t="str">
        <f>IF('Annual Plan'!$B443="","",'Annual Plan'!$B443)</f>
        <v/>
      </c>
      <c r="S443" s="15" t="str">
        <f>IF('Annual Plan'!$C443="","",'Annual Plan'!$C443)</f>
        <v/>
      </c>
      <c r="T443" s="16"/>
      <c r="V443" s="17"/>
      <c r="W443" s="17"/>
      <c r="X443" s="18"/>
    </row>
    <row r="444" spans="1:24" s="11" customFormat="1" ht="15" customHeight="1" x14ac:dyDescent="0.25">
      <c r="A444" s="26"/>
      <c r="B444" s="20"/>
      <c r="C444" s="20"/>
      <c r="D444" s="21"/>
      <c r="E444" s="21"/>
      <c r="F444" s="97"/>
      <c r="G444" s="22"/>
      <c r="H444" s="22"/>
      <c r="I444" s="22"/>
      <c r="J444" s="22"/>
      <c r="K444" s="22"/>
      <c r="L444" s="23" t="str">
        <f t="shared" si="12"/>
        <v/>
      </c>
      <c r="M444" s="21"/>
      <c r="N444" s="22"/>
      <c r="O444" s="22"/>
      <c r="P444" s="21"/>
      <c r="Q444" s="15" t="str">
        <f>IF('Annual Plan'!$A444="","",'Annual Plan'!$A444)</f>
        <v/>
      </c>
      <c r="R444" s="15" t="str">
        <f>IF('Annual Plan'!$B444="","",'Annual Plan'!$B444)</f>
        <v/>
      </c>
      <c r="S444" s="15" t="str">
        <f>IF('Annual Plan'!$C444="","",'Annual Plan'!$C444)</f>
        <v/>
      </c>
      <c r="T444" s="16"/>
      <c r="V444" s="17"/>
      <c r="W444" s="17"/>
      <c r="X444" s="18"/>
    </row>
    <row r="445" spans="1:24" s="11" customFormat="1" ht="15" customHeight="1" x14ac:dyDescent="0.25">
      <c r="A445" s="26"/>
      <c r="B445" s="20"/>
      <c r="C445" s="20"/>
      <c r="D445" s="21"/>
      <c r="E445" s="21"/>
      <c r="F445" s="97"/>
      <c r="G445" s="22"/>
      <c r="H445" s="22"/>
      <c r="I445" s="22"/>
      <c r="J445" s="22"/>
      <c r="K445" s="22"/>
      <c r="L445" s="23" t="str">
        <f t="shared" si="12"/>
        <v/>
      </c>
      <c r="M445" s="21"/>
      <c r="N445" s="22"/>
      <c r="O445" s="22"/>
      <c r="P445" s="21"/>
      <c r="Q445" s="15" t="str">
        <f>IF('Annual Plan'!$A445="","",'Annual Plan'!$A445)</f>
        <v/>
      </c>
      <c r="R445" s="15" t="str">
        <f>IF('Annual Plan'!$B445="","",'Annual Plan'!$B445)</f>
        <v/>
      </c>
      <c r="S445" s="15" t="str">
        <f>IF('Annual Plan'!$C445="","",'Annual Plan'!$C445)</f>
        <v/>
      </c>
      <c r="T445" s="16"/>
      <c r="V445" s="17"/>
      <c r="W445" s="17"/>
      <c r="X445" s="18"/>
    </row>
    <row r="446" spans="1:24" s="11" customFormat="1" ht="15" customHeight="1" x14ac:dyDescent="0.25">
      <c r="A446" s="26"/>
      <c r="B446" s="20"/>
      <c r="C446" s="20"/>
      <c r="D446" s="21"/>
      <c r="E446" s="21"/>
      <c r="F446" s="97"/>
      <c r="G446" s="22"/>
      <c r="H446" s="22"/>
      <c r="I446" s="22"/>
      <c r="J446" s="22"/>
      <c r="K446" s="22"/>
      <c r="L446" s="23" t="str">
        <f t="shared" si="12"/>
        <v/>
      </c>
      <c r="M446" s="21"/>
      <c r="N446" s="22"/>
      <c r="O446" s="22"/>
      <c r="P446" s="21"/>
      <c r="Q446" s="15" t="str">
        <f>IF('Annual Plan'!$A446="","",'Annual Plan'!$A446)</f>
        <v/>
      </c>
      <c r="R446" s="15" t="str">
        <f>IF('Annual Plan'!$B446="","",'Annual Plan'!$B446)</f>
        <v/>
      </c>
      <c r="S446" s="15" t="str">
        <f>IF('Annual Plan'!$C446="","",'Annual Plan'!$C446)</f>
        <v/>
      </c>
      <c r="T446" s="16"/>
      <c r="V446" s="17"/>
      <c r="W446" s="17"/>
      <c r="X446" s="18"/>
    </row>
    <row r="447" spans="1:24" s="11" customFormat="1" ht="15" customHeight="1" x14ac:dyDescent="0.25">
      <c r="A447" s="26"/>
      <c r="B447" s="20"/>
      <c r="C447" s="20"/>
      <c r="D447" s="21"/>
      <c r="E447" s="21"/>
      <c r="F447" s="97"/>
      <c r="G447" s="22"/>
      <c r="H447" s="22"/>
      <c r="I447" s="22"/>
      <c r="J447" s="22"/>
      <c r="K447" s="22"/>
      <c r="L447" s="23" t="str">
        <f t="shared" si="12"/>
        <v/>
      </c>
      <c r="M447" s="21"/>
      <c r="N447" s="22"/>
      <c r="O447" s="22"/>
      <c r="P447" s="21"/>
      <c r="Q447" s="15" t="str">
        <f>IF('Annual Plan'!$A447="","",'Annual Plan'!$A447)</f>
        <v/>
      </c>
      <c r="R447" s="15" t="str">
        <f>IF('Annual Plan'!$B447="","",'Annual Plan'!$B447)</f>
        <v/>
      </c>
      <c r="S447" s="15" t="str">
        <f>IF('Annual Plan'!$C447="","",'Annual Plan'!$C447)</f>
        <v/>
      </c>
      <c r="T447" s="16"/>
      <c r="V447" s="17"/>
      <c r="W447" s="17"/>
      <c r="X447" s="18"/>
    </row>
    <row r="448" spans="1:24" s="11" customFormat="1" ht="13.2" x14ac:dyDescent="0.25">
      <c r="A448" s="212" t="s">
        <v>28</v>
      </c>
      <c r="B448" s="212"/>
      <c r="C448" s="31">
        <f>SUMPRODUCT(--ISTEXT(C419:C447))</f>
        <v>0</v>
      </c>
      <c r="M448" s="32" t="s">
        <v>69</v>
      </c>
      <c r="N448" s="31">
        <f>SUM(N419:N447)</f>
        <v>0</v>
      </c>
      <c r="O448" s="31">
        <f>SUM(O419:O447)</f>
        <v>0</v>
      </c>
      <c r="P448" s="16"/>
      <c r="Q448" s="15"/>
      <c r="R448" s="15"/>
      <c r="S448" s="15"/>
      <c r="T448" s="16"/>
      <c r="V448" s="17"/>
      <c r="W448" s="17"/>
      <c r="X448" s="18"/>
    </row>
    <row r="449" spans="1:24" s="11" customFormat="1" ht="13.2" x14ac:dyDescent="0.25">
      <c r="P449" s="16"/>
      <c r="Q449" s="15"/>
      <c r="R449" s="15"/>
      <c r="S449" s="15"/>
      <c r="T449" s="16"/>
      <c r="V449" s="17"/>
      <c r="W449" s="17"/>
      <c r="X449" s="18"/>
    </row>
    <row r="450" spans="1:24" s="11" customFormat="1" ht="32.25" customHeight="1" x14ac:dyDescent="0.25">
      <c r="A450" s="213" t="s">
        <v>91</v>
      </c>
      <c r="B450" s="213"/>
      <c r="C450" s="213"/>
      <c r="D450" s="208"/>
      <c r="E450" s="208"/>
      <c r="F450" s="208"/>
      <c r="G450" s="208"/>
      <c r="H450" s="208"/>
      <c r="I450" s="208"/>
      <c r="J450" s="208"/>
      <c r="K450" s="208"/>
      <c r="L450" s="208"/>
      <c r="M450" s="208"/>
      <c r="N450" s="208"/>
      <c r="O450" s="208"/>
      <c r="P450" s="208"/>
      <c r="Q450" s="15"/>
      <c r="R450" s="15"/>
      <c r="S450" s="15"/>
      <c r="T450" s="16" t="str">
        <f>TRIM(A450)</f>
        <v>Name of Department/ Directorate:</v>
      </c>
      <c r="U450" s="11" t="str">
        <f>TRIM(D450)</f>
        <v/>
      </c>
      <c r="V450" s="17"/>
      <c r="W450" s="17"/>
      <c r="X450" s="18"/>
    </row>
    <row r="451" spans="1:24" s="11" customFormat="1" ht="27.75" customHeight="1" x14ac:dyDescent="0.25">
      <c r="A451" s="202" t="s">
        <v>1</v>
      </c>
      <c r="B451" s="202" t="s">
        <v>9</v>
      </c>
      <c r="C451" s="202" t="s">
        <v>2</v>
      </c>
      <c r="D451" s="202" t="s">
        <v>10</v>
      </c>
      <c r="E451" s="203" t="s">
        <v>11</v>
      </c>
      <c r="F451" s="204" t="s">
        <v>12</v>
      </c>
      <c r="G451" s="204" t="s">
        <v>3</v>
      </c>
      <c r="H451" s="202" t="s">
        <v>13</v>
      </c>
      <c r="I451" s="202"/>
      <c r="J451" s="202"/>
      <c r="K451" s="202"/>
      <c r="L451" s="204" t="s">
        <v>4</v>
      </c>
      <c r="M451" s="214" t="s">
        <v>14</v>
      </c>
      <c r="N451" s="200" t="s">
        <v>15</v>
      </c>
      <c r="O451" s="200" t="s">
        <v>68</v>
      </c>
      <c r="P451" s="200" t="s">
        <v>16</v>
      </c>
      <c r="Q451" s="15"/>
      <c r="R451" s="15"/>
      <c r="S451" s="15"/>
      <c r="T451" s="16"/>
      <c r="V451" s="17"/>
      <c r="W451" s="17"/>
      <c r="X451" s="18"/>
    </row>
    <row r="452" spans="1:24" s="11" customFormat="1" ht="36" customHeight="1" x14ac:dyDescent="0.25">
      <c r="A452" s="202"/>
      <c r="B452" s="202"/>
      <c r="C452" s="202"/>
      <c r="D452" s="202"/>
      <c r="E452" s="203"/>
      <c r="F452" s="204"/>
      <c r="G452" s="204"/>
      <c r="H452" s="110" t="s">
        <v>5</v>
      </c>
      <c r="I452" s="110" t="s">
        <v>6</v>
      </c>
      <c r="J452" s="110" t="s">
        <v>7</v>
      </c>
      <c r="K452" s="110" t="s">
        <v>8</v>
      </c>
      <c r="L452" s="204"/>
      <c r="M452" s="214"/>
      <c r="N452" s="200"/>
      <c r="O452" s="200"/>
      <c r="P452" s="200"/>
      <c r="Q452" s="15"/>
      <c r="R452" s="15"/>
      <c r="S452" s="15"/>
      <c r="T452" s="16"/>
      <c r="V452" s="17"/>
      <c r="W452" s="17"/>
      <c r="X452" s="18"/>
    </row>
    <row r="453" spans="1:24" s="11" customFormat="1" ht="15" customHeight="1" x14ac:dyDescent="0.25">
      <c r="A453" s="26"/>
      <c r="B453" s="20"/>
      <c r="C453" s="20"/>
      <c r="D453" s="21"/>
      <c r="E453" s="21"/>
      <c r="F453" s="97"/>
      <c r="G453" s="22"/>
      <c r="H453" s="22"/>
      <c r="I453" s="22"/>
      <c r="J453" s="22"/>
      <c r="K453" s="22"/>
      <c r="L453" s="23" t="str">
        <f>IF(OR(SUM(H453:K453)=0,CONCATENATE(H453,I453,J453,K453)=""),"",
        IF(F453="Absolute",SUM(H453:K453),
             IF(OR(F453="Incremental",F453="Absolute[+]"),MAX(H453:K453),
                  IF(F453="Decremental",MIN(H453:K453),
                         IF(F453="Absolute[-](avg.)",AVERAGE(H453:K453),
                              IF(F453="Absolute[-](cum.)",SUM(H453:K453),"")
                              )
                       )
                  )
           )
     )</f>
        <v/>
      </c>
      <c r="M453" s="21"/>
      <c r="N453" s="22"/>
      <c r="O453" s="22"/>
      <c r="P453" s="21"/>
      <c r="Q453" s="15" t="str">
        <f>IF('Annual Plan'!$A453="","",'Annual Plan'!$A453)</f>
        <v/>
      </c>
      <c r="R453" s="15" t="str">
        <f>IF('Annual Plan'!$B453="","",'Annual Plan'!$B453)</f>
        <v/>
      </c>
      <c r="S453" s="15" t="str">
        <f>IF('Annual Plan'!$C453="","",'Annual Plan'!$C453)</f>
        <v/>
      </c>
      <c r="T453" s="16"/>
      <c r="V453" s="17"/>
      <c r="W453" s="17"/>
      <c r="X453" s="18"/>
    </row>
    <row r="454" spans="1:24" s="11" customFormat="1" ht="15" customHeight="1" x14ac:dyDescent="0.25">
      <c r="A454" s="26"/>
      <c r="B454" s="20"/>
      <c r="C454" s="20"/>
      <c r="D454" s="21"/>
      <c r="E454" s="21"/>
      <c r="F454" s="97"/>
      <c r="G454" s="22"/>
      <c r="H454" s="22"/>
      <c r="I454" s="22"/>
      <c r="J454" s="22"/>
      <c r="K454" s="22"/>
      <c r="L454" s="23" t="str">
        <f t="shared" ref="L454:L481" si="13">IF(OR(SUM(H454:K454)=0,CONCATENATE(H454,I454,J454,K454)=""),"",
        IF(F454="Absolute",SUM(H454:K454),
             IF(OR(F454="Incremental",F454="Absolute[+]"),MAX(H454:K454),
                  IF(F454="Decremental",MIN(H454:K454),
                         IF(F454="Absolute[-](avg.)",AVERAGE(H454:K454),
                              IF(F454="Absolute[-](cum.)",SUM(H454:K454),"")
                              )
                       )
                  )
           )
     )</f>
        <v/>
      </c>
      <c r="M454" s="21"/>
      <c r="N454" s="22"/>
      <c r="O454" s="22"/>
      <c r="P454" s="21"/>
      <c r="Q454" s="15" t="str">
        <f>IF('Annual Plan'!$A454="","",'Annual Plan'!$A454)</f>
        <v/>
      </c>
      <c r="R454" s="15" t="str">
        <f>IF('Annual Plan'!$B454="","",'Annual Plan'!$B454)</f>
        <v/>
      </c>
      <c r="S454" s="15" t="str">
        <f>IF('Annual Plan'!$C454="","",'Annual Plan'!$C454)</f>
        <v/>
      </c>
      <c r="T454" s="16"/>
      <c r="V454" s="17"/>
      <c r="W454" s="17"/>
      <c r="X454" s="18"/>
    </row>
    <row r="455" spans="1:24" s="11" customFormat="1" ht="15" customHeight="1" x14ac:dyDescent="0.25">
      <c r="A455" s="26"/>
      <c r="B455" s="20"/>
      <c r="C455" s="20"/>
      <c r="D455" s="21"/>
      <c r="E455" s="21"/>
      <c r="F455" s="97"/>
      <c r="G455" s="22"/>
      <c r="H455" s="22"/>
      <c r="I455" s="22"/>
      <c r="J455" s="22"/>
      <c r="K455" s="22"/>
      <c r="L455" s="23" t="str">
        <f t="shared" si="13"/>
        <v/>
      </c>
      <c r="M455" s="21"/>
      <c r="N455" s="22"/>
      <c r="O455" s="22"/>
      <c r="P455" s="21"/>
      <c r="Q455" s="15" t="str">
        <f>IF('Annual Plan'!$A455="","",'Annual Plan'!$A455)</f>
        <v/>
      </c>
      <c r="R455" s="15" t="str">
        <f>IF('Annual Plan'!$B455="","",'Annual Plan'!$B455)</f>
        <v/>
      </c>
      <c r="S455" s="15" t="str">
        <f>IF('Annual Plan'!$C455="","",'Annual Plan'!$C455)</f>
        <v/>
      </c>
      <c r="T455" s="16"/>
      <c r="V455" s="17"/>
      <c r="W455" s="17"/>
      <c r="X455" s="18"/>
    </row>
    <row r="456" spans="1:24" s="11" customFormat="1" ht="15" customHeight="1" x14ac:dyDescent="0.25">
      <c r="A456" s="26"/>
      <c r="B456" s="20"/>
      <c r="C456" s="20"/>
      <c r="D456" s="21"/>
      <c r="E456" s="21"/>
      <c r="F456" s="97"/>
      <c r="G456" s="22"/>
      <c r="H456" s="22"/>
      <c r="I456" s="22"/>
      <c r="J456" s="22"/>
      <c r="K456" s="22"/>
      <c r="L456" s="23" t="str">
        <f t="shared" si="13"/>
        <v/>
      </c>
      <c r="M456" s="21"/>
      <c r="N456" s="22"/>
      <c r="O456" s="22"/>
      <c r="P456" s="21"/>
      <c r="Q456" s="15" t="str">
        <f>IF('Annual Plan'!$A456="","",'Annual Plan'!$A456)</f>
        <v/>
      </c>
      <c r="R456" s="15" t="str">
        <f>IF('Annual Plan'!$B456="","",'Annual Plan'!$B456)</f>
        <v/>
      </c>
      <c r="S456" s="15" t="str">
        <f>IF('Annual Plan'!$C456="","",'Annual Plan'!$C456)</f>
        <v/>
      </c>
      <c r="T456" s="16"/>
      <c r="V456" s="17"/>
      <c r="W456" s="17"/>
      <c r="X456" s="18"/>
    </row>
    <row r="457" spans="1:24" s="11" customFormat="1" ht="15" customHeight="1" x14ac:dyDescent="0.25">
      <c r="A457" s="26"/>
      <c r="B457" s="20"/>
      <c r="C457" s="20"/>
      <c r="D457" s="21"/>
      <c r="E457" s="21"/>
      <c r="F457" s="97"/>
      <c r="G457" s="22"/>
      <c r="H457" s="22"/>
      <c r="I457" s="22"/>
      <c r="J457" s="22"/>
      <c r="K457" s="22"/>
      <c r="L457" s="23" t="str">
        <f t="shared" si="13"/>
        <v/>
      </c>
      <c r="M457" s="21"/>
      <c r="N457" s="22"/>
      <c r="O457" s="22"/>
      <c r="P457" s="21"/>
      <c r="Q457" s="15" t="str">
        <f>IF('Annual Plan'!$A457="","",'Annual Plan'!$A457)</f>
        <v/>
      </c>
      <c r="R457" s="15" t="str">
        <f>IF('Annual Plan'!$B457="","",'Annual Plan'!$B457)</f>
        <v/>
      </c>
      <c r="S457" s="15" t="str">
        <f>IF('Annual Plan'!$C457="","",'Annual Plan'!$C457)</f>
        <v/>
      </c>
      <c r="T457" s="16"/>
      <c r="V457" s="17"/>
      <c r="W457" s="17"/>
      <c r="X457" s="18"/>
    </row>
    <row r="458" spans="1:24" s="11" customFormat="1" ht="15" customHeight="1" x14ac:dyDescent="0.25">
      <c r="A458" s="26"/>
      <c r="B458" s="20"/>
      <c r="C458" s="20"/>
      <c r="D458" s="21"/>
      <c r="E458" s="21"/>
      <c r="F458" s="97"/>
      <c r="G458" s="22"/>
      <c r="H458" s="22"/>
      <c r="I458" s="22"/>
      <c r="J458" s="22"/>
      <c r="K458" s="22"/>
      <c r="L458" s="23" t="str">
        <f t="shared" si="13"/>
        <v/>
      </c>
      <c r="M458" s="21"/>
      <c r="N458" s="22"/>
      <c r="O458" s="22"/>
      <c r="P458" s="21"/>
      <c r="Q458" s="15" t="str">
        <f>IF('Annual Plan'!$A458="","",'Annual Plan'!$A458)</f>
        <v/>
      </c>
      <c r="R458" s="15" t="str">
        <f>IF('Annual Plan'!$B458="","",'Annual Plan'!$B458)</f>
        <v/>
      </c>
      <c r="S458" s="15" t="str">
        <f>IF('Annual Plan'!$C458="","",'Annual Plan'!$C458)</f>
        <v/>
      </c>
      <c r="T458" s="16"/>
      <c r="V458" s="17"/>
      <c r="W458" s="17"/>
      <c r="X458" s="18"/>
    </row>
    <row r="459" spans="1:24" s="11" customFormat="1" ht="15" customHeight="1" x14ac:dyDescent="0.25">
      <c r="A459" s="26"/>
      <c r="B459" s="20"/>
      <c r="C459" s="20"/>
      <c r="D459" s="21"/>
      <c r="E459" s="21"/>
      <c r="F459" s="97"/>
      <c r="G459" s="22"/>
      <c r="H459" s="22"/>
      <c r="I459" s="22"/>
      <c r="J459" s="22"/>
      <c r="K459" s="22"/>
      <c r="L459" s="23" t="str">
        <f t="shared" si="13"/>
        <v/>
      </c>
      <c r="M459" s="21"/>
      <c r="N459" s="22"/>
      <c r="O459" s="22"/>
      <c r="P459" s="21"/>
      <c r="Q459" s="15" t="str">
        <f>IF('Annual Plan'!$A459="","",'Annual Plan'!$A459)</f>
        <v/>
      </c>
      <c r="R459" s="15" t="str">
        <f>IF('Annual Plan'!$B459="","",'Annual Plan'!$B459)</f>
        <v/>
      </c>
      <c r="S459" s="15" t="str">
        <f>IF('Annual Plan'!$C459="","",'Annual Plan'!$C459)</f>
        <v/>
      </c>
      <c r="T459" s="16"/>
      <c r="V459" s="17"/>
      <c r="W459" s="17"/>
      <c r="X459" s="18"/>
    </row>
    <row r="460" spans="1:24" s="11" customFormat="1" ht="15" customHeight="1" x14ac:dyDescent="0.25">
      <c r="A460" s="26"/>
      <c r="B460" s="20"/>
      <c r="C460" s="20"/>
      <c r="D460" s="21"/>
      <c r="E460" s="21"/>
      <c r="F460" s="97"/>
      <c r="G460" s="22"/>
      <c r="H460" s="22"/>
      <c r="I460" s="22"/>
      <c r="J460" s="22"/>
      <c r="K460" s="22"/>
      <c r="L460" s="23" t="str">
        <f t="shared" si="13"/>
        <v/>
      </c>
      <c r="M460" s="21"/>
      <c r="N460" s="22"/>
      <c r="O460" s="22"/>
      <c r="P460" s="21"/>
      <c r="Q460" s="15" t="str">
        <f>IF('Annual Plan'!$A460="","",'Annual Plan'!$A460)</f>
        <v/>
      </c>
      <c r="R460" s="15" t="str">
        <f>IF('Annual Plan'!$B460="","",'Annual Plan'!$B460)</f>
        <v/>
      </c>
      <c r="S460" s="15" t="str">
        <f>IF('Annual Plan'!$C460="","",'Annual Plan'!$C460)</f>
        <v/>
      </c>
      <c r="T460" s="16"/>
      <c r="V460" s="17"/>
      <c r="W460" s="17"/>
      <c r="X460" s="18"/>
    </row>
    <row r="461" spans="1:24" s="11" customFormat="1" ht="15" customHeight="1" x14ac:dyDescent="0.25">
      <c r="A461" s="26"/>
      <c r="B461" s="20"/>
      <c r="C461" s="20"/>
      <c r="D461" s="21"/>
      <c r="E461" s="21"/>
      <c r="F461" s="97"/>
      <c r="G461" s="22"/>
      <c r="H461" s="22"/>
      <c r="I461" s="22"/>
      <c r="J461" s="22"/>
      <c r="K461" s="22"/>
      <c r="L461" s="23" t="str">
        <f t="shared" si="13"/>
        <v/>
      </c>
      <c r="M461" s="21"/>
      <c r="N461" s="22"/>
      <c r="O461" s="22"/>
      <c r="P461" s="21"/>
      <c r="Q461" s="15" t="str">
        <f>IF('Annual Plan'!$A461="","",'Annual Plan'!$A461)</f>
        <v/>
      </c>
      <c r="R461" s="15" t="str">
        <f>IF('Annual Plan'!$B461="","",'Annual Plan'!$B461)</f>
        <v/>
      </c>
      <c r="S461" s="15" t="str">
        <f>IF('Annual Plan'!$C461="","",'Annual Plan'!$C461)</f>
        <v/>
      </c>
      <c r="T461" s="16"/>
      <c r="V461" s="17"/>
      <c r="W461" s="17"/>
      <c r="X461" s="18"/>
    </row>
    <row r="462" spans="1:24" s="11" customFormat="1" ht="15" customHeight="1" x14ac:dyDescent="0.25">
      <c r="A462" s="26"/>
      <c r="B462" s="20"/>
      <c r="C462" s="20"/>
      <c r="D462" s="21"/>
      <c r="E462" s="21"/>
      <c r="F462" s="97"/>
      <c r="G462" s="22"/>
      <c r="H462" s="22"/>
      <c r="I462" s="22"/>
      <c r="J462" s="22"/>
      <c r="K462" s="22"/>
      <c r="L462" s="23" t="str">
        <f t="shared" si="13"/>
        <v/>
      </c>
      <c r="M462" s="21"/>
      <c r="N462" s="22"/>
      <c r="O462" s="22"/>
      <c r="P462" s="21"/>
      <c r="Q462" s="15" t="str">
        <f>IF('Annual Plan'!$A462="","",'Annual Plan'!$A462)</f>
        <v/>
      </c>
      <c r="R462" s="15" t="str">
        <f>IF('Annual Plan'!$B462="","",'Annual Plan'!$B462)</f>
        <v/>
      </c>
      <c r="S462" s="15" t="str">
        <f>IF('Annual Plan'!$C462="","",'Annual Plan'!$C462)</f>
        <v/>
      </c>
      <c r="T462" s="16"/>
      <c r="V462" s="17"/>
      <c r="W462" s="17"/>
      <c r="X462" s="18"/>
    </row>
    <row r="463" spans="1:24" s="11" customFormat="1" ht="15" customHeight="1" x14ac:dyDescent="0.25">
      <c r="A463" s="26"/>
      <c r="B463" s="20"/>
      <c r="C463" s="20"/>
      <c r="D463" s="21"/>
      <c r="E463" s="21"/>
      <c r="F463" s="97"/>
      <c r="G463" s="22"/>
      <c r="H463" s="22"/>
      <c r="I463" s="22"/>
      <c r="J463" s="22"/>
      <c r="K463" s="22"/>
      <c r="L463" s="23" t="str">
        <f t="shared" si="13"/>
        <v/>
      </c>
      <c r="M463" s="21"/>
      <c r="N463" s="22"/>
      <c r="O463" s="22"/>
      <c r="P463" s="21"/>
      <c r="Q463" s="15" t="str">
        <f>IF('Annual Plan'!$A463="","",'Annual Plan'!$A463)</f>
        <v/>
      </c>
      <c r="R463" s="15" t="str">
        <f>IF('Annual Plan'!$B463="","",'Annual Plan'!$B463)</f>
        <v/>
      </c>
      <c r="S463" s="15" t="str">
        <f>IF('Annual Plan'!$C463="","",'Annual Plan'!$C463)</f>
        <v/>
      </c>
      <c r="T463" s="16"/>
      <c r="V463" s="17"/>
      <c r="W463" s="17"/>
      <c r="X463" s="18"/>
    </row>
    <row r="464" spans="1:24" s="11" customFormat="1" ht="15" customHeight="1" x14ac:dyDescent="0.25">
      <c r="A464" s="26"/>
      <c r="B464" s="20"/>
      <c r="C464" s="20"/>
      <c r="D464" s="21"/>
      <c r="E464" s="21"/>
      <c r="F464" s="97"/>
      <c r="G464" s="22"/>
      <c r="H464" s="22"/>
      <c r="I464" s="22"/>
      <c r="J464" s="22"/>
      <c r="K464" s="22"/>
      <c r="L464" s="23" t="str">
        <f t="shared" si="13"/>
        <v/>
      </c>
      <c r="M464" s="21"/>
      <c r="N464" s="22"/>
      <c r="O464" s="22"/>
      <c r="P464" s="21"/>
      <c r="Q464" s="15" t="str">
        <f>IF('Annual Plan'!$A464="","",'Annual Plan'!$A464)</f>
        <v/>
      </c>
      <c r="R464" s="15" t="str">
        <f>IF('Annual Plan'!$B464="","",'Annual Plan'!$B464)</f>
        <v/>
      </c>
      <c r="S464" s="15" t="str">
        <f>IF('Annual Plan'!$C464="","",'Annual Plan'!$C464)</f>
        <v/>
      </c>
      <c r="T464" s="16"/>
      <c r="V464" s="17"/>
      <c r="W464" s="17"/>
      <c r="X464" s="18"/>
    </row>
    <row r="465" spans="1:24" s="11" customFormat="1" ht="15" customHeight="1" x14ac:dyDescent="0.25">
      <c r="A465" s="26"/>
      <c r="B465" s="20"/>
      <c r="C465" s="20"/>
      <c r="D465" s="21"/>
      <c r="E465" s="21"/>
      <c r="F465" s="97"/>
      <c r="G465" s="22"/>
      <c r="H465" s="22"/>
      <c r="I465" s="22"/>
      <c r="J465" s="22"/>
      <c r="K465" s="22"/>
      <c r="L465" s="23" t="str">
        <f t="shared" si="13"/>
        <v/>
      </c>
      <c r="M465" s="21"/>
      <c r="N465" s="22"/>
      <c r="O465" s="22"/>
      <c r="P465" s="21"/>
      <c r="Q465" s="15" t="str">
        <f>IF('Annual Plan'!$A465="","",'Annual Plan'!$A465)</f>
        <v/>
      </c>
      <c r="R465" s="15" t="str">
        <f>IF('Annual Plan'!$B465="","",'Annual Plan'!$B465)</f>
        <v/>
      </c>
      <c r="S465" s="15" t="str">
        <f>IF('Annual Plan'!$C465="","",'Annual Plan'!$C465)</f>
        <v/>
      </c>
      <c r="T465" s="16"/>
      <c r="V465" s="17"/>
      <c r="W465" s="17"/>
      <c r="X465" s="18"/>
    </row>
    <row r="466" spans="1:24" s="11" customFormat="1" ht="15" customHeight="1" x14ac:dyDescent="0.25">
      <c r="A466" s="26"/>
      <c r="B466" s="20"/>
      <c r="C466" s="20"/>
      <c r="D466" s="21"/>
      <c r="E466" s="21"/>
      <c r="F466" s="97"/>
      <c r="G466" s="22"/>
      <c r="H466" s="22"/>
      <c r="I466" s="22"/>
      <c r="J466" s="22"/>
      <c r="K466" s="22"/>
      <c r="L466" s="23" t="str">
        <f t="shared" si="13"/>
        <v/>
      </c>
      <c r="M466" s="21"/>
      <c r="N466" s="22"/>
      <c r="O466" s="22"/>
      <c r="P466" s="21"/>
      <c r="Q466" s="15" t="str">
        <f>IF('Annual Plan'!$A466="","",'Annual Plan'!$A466)</f>
        <v/>
      </c>
      <c r="R466" s="15" t="str">
        <f>IF('Annual Plan'!$B466="","",'Annual Plan'!$B466)</f>
        <v/>
      </c>
      <c r="S466" s="15" t="str">
        <f>IF('Annual Plan'!$C466="","",'Annual Plan'!$C466)</f>
        <v/>
      </c>
      <c r="T466" s="16"/>
      <c r="V466" s="17"/>
      <c r="W466" s="17"/>
      <c r="X466" s="18"/>
    </row>
    <row r="467" spans="1:24" s="11" customFormat="1" ht="15" customHeight="1" x14ac:dyDescent="0.25">
      <c r="A467" s="26"/>
      <c r="B467" s="20"/>
      <c r="C467" s="20"/>
      <c r="D467" s="21"/>
      <c r="E467" s="21"/>
      <c r="F467" s="97"/>
      <c r="G467" s="22"/>
      <c r="H467" s="22"/>
      <c r="I467" s="22"/>
      <c r="J467" s="22"/>
      <c r="K467" s="22"/>
      <c r="L467" s="23" t="str">
        <f t="shared" si="13"/>
        <v/>
      </c>
      <c r="M467" s="21"/>
      <c r="N467" s="22"/>
      <c r="O467" s="22"/>
      <c r="P467" s="21"/>
      <c r="Q467" s="15" t="str">
        <f>IF('Annual Plan'!$A467="","",'Annual Plan'!$A467)</f>
        <v/>
      </c>
      <c r="R467" s="15" t="str">
        <f>IF('Annual Plan'!$B467="","",'Annual Plan'!$B467)</f>
        <v/>
      </c>
      <c r="S467" s="15" t="str">
        <f>IF('Annual Plan'!$C467="","",'Annual Plan'!$C467)</f>
        <v/>
      </c>
      <c r="T467" s="16"/>
      <c r="V467" s="17"/>
      <c r="W467" s="17"/>
      <c r="X467" s="18"/>
    </row>
    <row r="468" spans="1:24" s="11" customFormat="1" ht="15" customHeight="1" x14ac:dyDescent="0.25">
      <c r="A468" s="26"/>
      <c r="B468" s="20"/>
      <c r="C468" s="20"/>
      <c r="D468" s="21"/>
      <c r="E468" s="21"/>
      <c r="F468" s="97"/>
      <c r="G468" s="22"/>
      <c r="H468" s="22"/>
      <c r="I468" s="22"/>
      <c r="J468" s="22"/>
      <c r="K468" s="22"/>
      <c r="L468" s="23" t="str">
        <f t="shared" si="13"/>
        <v/>
      </c>
      <c r="M468" s="21"/>
      <c r="N468" s="22"/>
      <c r="O468" s="22"/>
      <c r="P468" s="21"/>
      <c r="Q468" s="15" t="str">
        <f>IF('Annual Plan'!$A468="","",'Annual Plan'!$A468)</f>
        <v/>
      </c>
      <c r="R468" s="15" t="str">
        <f>IF('Annual Plan'!$B468="","",'Annual Plan'!$B468)</f>
        <v/>
      </c>
      <c r="S468" s="15" t="str">
        <f>IF('Annual Plan'!$C468="","",'Annual Plan'!$C468)</f>
        <v/>
      </c>
      <c r="T468" s="16"/>
      <c r="V468" s="17"/>
      <c r="W468" s="17"/>
      <c r="X468" s="18"/>
    </row>
    <row r="469" spans="1:24" s="11" customFormat="1" ht="15" customHeight="1" x14ac:dyDescent="0.25">
      <c r="A469" s="26"/>
      <c r="B469" s="20"/>
      <c r="C469" s="20"/>
      <c r="D469" s="21"/>
      <c r="E469" s="21"/>
      <c r="F469" s="97"/>
      <c r="G469" s="22"/>
      <c r="H469" s="22"/>
      <c r="I469" s="22"/>
      <c r="J469" s="22"/>
      <c r="K469" s="22"/>
      <c r="L469" s="23" t="str">
        <f t="shared" si="13"/>
        <v/>
      </c>
      <c r="M469" s="21"/>
      <c r="N469" s="22"/>
      <c r="O469" s="22"/>
      <c r="P469" s="21"/>
      <c r="Q469" s="15" t="str">
        <f>IF('Annual Plan'!$A469="","",'Annual Plan'!$A469)</f>
        <v/>
      </c>
      <c r="R469" s="15" t="str">
        <f>IF('Annual Plan'!$B469="","",'Annual Plan'!$B469)</f>
        <v/>
      </c>
      <c r="S469" s="15" t="str">
        <f>IF('Annual Plan'!$C469="","",'Annual Plan'!$C469)</f>
        <v/>
      </c>
      <c r="T469" s="16"/>
      <c r="V469" s="17"/>
      <c r="W469" s="17"/>
      <c r="X469" s="18"/>
    </row>
    <row r="470" spans="1:24" s="11" customFormat="1" ht="15" customHeight="1" x14ac:dyDescent="0.25">
      <c r="A470" s="26"/>
      <c r="B470" s="20"/>
      <c r="C470" s="20"/>
      <c r="D470" s="21"/>
      <c r="E470" s="21"/>
      <c r="F470" s="97"/>
      <c r="G470" s="22"/>
      <c r="H470" s="22"/>
      <c r="I470" s="22"/>
      <c r="J470" s="22"/>
      <c r="K470" s="22"/>
      <c r="L470" s="23" t="str">
        <f t="shared" si="13"/>
        <v/>
      </c>
      <c r="M470" s="21"/>
      <c r="N470" s="22"/>
      <c r="O470" s="22"/>
      <c r="P470" s="21"/>
      <c r="Q470" s="15" t="str">
        <f>IF('Annual Plan'!$A470="","",'Annual Plan'!$A470)</f>
        <v/>
      </c>
      <c r="R470" s="15" t="str">
        <f>IF('Annual Plan'!$B470="","",'Annual Plan'!$B470)</f>
        <v/>
      </c>
      <c r="S470" s="15" t="str">
        <f>IF('Annual Plan'!$C470="","",'Annual Plan'!$C470)</f>
        <v/>
      </c>
      <c r="T470" s="16"/>
      <c r="V470" s="17"/>
      <c r="W470" s="17"/>
      <c r="X470" s="18"/>
    </row>
    <row r="471" spans="1:24" s="11" customFormat="1" ht="15" customHeight="1" x14ac:dyDescent="0.25">
      <c r="A471" s="26"/>
      <c r="B471" s="20"/>
      <c r="C471" s="20"/>
      <c r="D471" s="21"/>
      <c r="E471" s="21"/>
      <c r="F471" s="97"/>
      <c r="G471" s="22"/>
      <c r="H471" s="22"/>
      <c r="I471" s="22"/>
      <c r="J471" s="22"/>
      <c r="K471" s="22"/>
      <c r="L471" s="23" t="str">
        <f t="shared" si="13"/>
        <v/>
      </c>
      <c r="M471" s="21"/>
      <c r="N471" s="22"/>
      <c r="O471" s="22"/>
      <c r="P471" s="21"/>
      <c r="Q471" s="15" t="str">
        <f>IF('Annual Plan'!$A471="","",'Annual Plan'!$A471)</f>
        <v/>
      </c>
      <c r="R471" s="15" t="str">
        <f>IF('Annual Plan'!$B471="","",'Annual Plan'!$B471)</f>
        <v/>
      </c>
      <c r="S471" s="15" t="str">
        <f>IF('Annual Plan'!$C471="","",'Annual Plan'!$C471)</f>
        <v/>
      </c>
      <c r="T471" s="16"/>
      <c r="V471" s="17"/>
      <c r="W471" s="17"/>
      <c r="X471" s="18"/>
    </row>
    <row r="472" spans="1:24" s="11" customFormat="1" ht="15" customHeight="1" x14ac:dyDescent="0.25">
      <c r="A472" s="26"/>
      <c r="B472" s="20"/>
      <c r="C472" s="20"/>
      <c r="D472" s="21"/>
      <c r="E472" s="21"/>
      <c r="F472" s="97"/>
      <c r="G472" s="22"/>
      <c r="H472" s="22"/>
      <c r="I472" s="22"/>
      <c r="J472" s="22"/>
      <c r="K472" s="22"/>
      <c r="L472" s="23" t="str">
        <f t="shared" si="13"/>
        <v/>
      </c>
      <c r="M472" s="21"/>
      <c r="N472" s="22"/>
      <c r="O472" s="22"/>
      <c r="P472" s="21"/>
      <c r="Q472" s="15" t="str">
        <f>IF('Annual Plan'!$A472="","",'Annual Plan'!$A472)</f>
        <v/>
      </c>
      <c r="R472" s="15" t="str">
        <f>IF('Annual Plan'!$B472="","",'Annual Plan'!$B472)</f>
        <v/>
      </c>
      <c r="S472" s="15" t="str">
        <f>IF('Annual Plan'!$C472="","",'Annual Plan'!$C472)</f>
        <v/>
      </c>
      <c r="T472" s="16"/>
      <c r="V472" s="17"/>
      <c r="W472" s="17"/>
      <c r="X472" s="18"/>
    </row>
    <row r="473" spans="1:24" s="11" customFormat="1" ht="15" customHeight="1" x14ac:dyDescent="0.25">
      <c r="A473" s="26"/>
      <c r="B473" s="20"/>
      <c r="C473" s="20"/>
      <c r="D473" s="21"/>
      <c r="E473" s="21"/>
      <c r="F473" s="97"/>
      <c r="G473" s="22"/>
      <c r="H473" s="22"/>
      <c r="I473" s="22"/>
      <c r="J473" s="22"/>
      <c r="K473" s="22"/>
      <c r="L473" s="23" t="str">
        <f t="shared" si="13"/>
        <v/>
      </c>
      <c r="M473" s="21"/>
      <c r="N473" s="22"/>
      <c r="O473" s="22"/>
      <c r="P473" s="21"/>
      <c r="Q473" s="15" t="str">
        <f>IF('Annual Plan'!$A473="","",'Annual Plan'!$A473)</f>
        <v/>
      </c>
      <c r="R473" s="15" t="str">
        <f>IF('Annual Plan'!$B473="","",'Annual Plan'!$B473)</f>
        <v/>
      </c>
      <c r="S473" s="15" t="str">
        <f>IF('Annual Plan'!$C473="","",'Annual Plan'!$C473)</f>
        <v/>
      </c>
      <c r="T473" s="16"/>
      <c r="V473" s="17"/>
      <c r="W473" s="17"/>
      <c r="X473" s="18"/>
    </row>
    <row r="474" spans="1:24" s="11" customFormat="1" ht="15" customHeight="1" x14ac:dyDescent="0.25">
      <c r="A474" s="26"/>
      <c r="B474" s="20"/>
      <c r="C474" s="20"/>
      <c r="D474" s="21"/>
      <c r="E474" s="21"/>
      <c r="F474" s="97"/>
      <c r="G474" s="22"/>
      <c r="H474" s="22"/>
      <c r="I474" s="22"/>
      <c r="J474" s="22"/>
      <c r="K474" s="22"/>
      <c r="L474" s="23" t="str">
        <f t="shared" si="13"/>
        <v/>
      </c>
      <c r="M474" s="21"/>
      <c r="N474" s="22"/>
      <c r="O474" s="22"/>
      <c r="P474" s="21"/>
      <c r="Q474" s="15" t="str">
        <f>IF('Annual Plan'!$A474="","",'Annual Plan'!$A474)</f>
        <v/>
      </c>
      <c r="R474" s="15" t="str">
        <f>IF('Annual Plan'!$B474="","",'Annual Plan'!$B474)</f>
        <v/>
      </c>
      <c r="S474" s="15" t="str">
        <f>IF('Annual Plan'!$C474="","",'Annual Plan'!$C474)</f>
        <v/>
      </c>
      <c r="T474" s="16"/>
      <c r="V474" s="17"/>
      <c r="W474" s="17"/>
      <c r="X474" s="18"/>
    </row>
    <row r="475" spans="1:24" s="11" customFormat="1" ht="15" customHeight="1" x14ac:dyDescent="0.25">
      <c r="A475" s="26"/>
      <c r="B475" s="20"/>
      <c r="C475" s="20"/>
      <c r="D475" s="21"/>
      <c r="E475" s="21"/>
      <c r="F475" s="97"/>
      <c r="G475" s="22"/>
      <c r="H475" s="22"/>
      <c r="I475" s="22"/>
      <c r="J475" s="22"/>
      <c r="K475" s="22"/>
      <c r="L475" s="23" t="str">
        <f t="shared" si="13"/>
        <v/>
      </c>
      <c r="M475" s="21"/>
      <c r="N475" s="22"/>
      <c r="O475" s="22"/>
      <c r="P475" s="21"/>
      <c r="Q475" s="15" t="str">
        <f>IF('Annual Plan'!$A475="","",'Annual Plan'!$A475)</f>
        <v/>
      </c>
      <c r="R475" s="15" t="str">
        <f>IF('Annual Plan'!$B475="","",'Annual Plan'!$B475)</f>
        <v/>
      </c>
      <c r="S475" s="15" t="str">
        <f>IF('Annual Plan'!$C475="","",'Annual Plan'!$C475)</f>
        <v/>
      </c>
      <c r="T475" s="16"/>
      <c r="V475" s="17"/>
      <c r="W475" s="17"/>
      <c r="X475" s="18"/>
    </row>
    <row r="476" spans="1:24" s="11" customFormat="1" ht="15" customHeight="1" x14ac:dyDescent="0.25">
      <c r="A476" s="26"/>
      <c r="B476" s="20"/>
      <c r="C476" s="20"/>
      <c r="D476" s="21"/>
      <c r="E476" s="21"/>
      <c r="F476" s="97"/>
      <c r="G476" s="22"/>
      <c r="H476" s="22"/>
      <c r="I476" s="22"/>
      <c r="J476" s="22"/>
      <c r="K476" s="22"/>
      <c r="L476" s="23" t="str">
        <f t="shared" si="13"/>
        <v/>
      </c>
      <c r="M476" s="21"/>
      <c r="N476" s="22"/>
      <c r="O476" s="22"/>
      <c r="P476" s="21"/>
      <c r="Q476" s="15" t="str">
        <f>IF('Annual Plan'!$A476="","",'Annual Plan'!$A476)</f>
        <v/>
      </c>
      <c r="R476" s="15" t="str">
        <f>IF('Annual Plan'!$B476="","",'Annual Plan'!$B476)</f>
        <v/>
      </c>
      <c r="S476" s="15" t="str">
        <f>IF('Annual Plan'!$C476="","",'Annual Plan'!$C476)</f>
        <v/>
      </c>
      <c r="T476" s="16"/>
      <c r="V476" s="17"/>
      <c r="W476" s="17"/>
      <c r="X476" s="18"/>
    </row>
    <row r="477" spans="1:24" s="11" customFormat="1" ht="15" customHeight="1" x14ac:dyDescent="0.25">
      <c r="A477" s="26"/>
      <c r="B477" s="20"/>
      <c r="C477" s="20"/>
      <c r="D477" s="21"/>
      <c r="E477" s="21"/>
      <c r="F477" s="97"/>
      <c r="G477" s="22"/>
      <c r="H477" s="22"/>
      <c r="I477" s="22"/>
      <c r="J477" s="22"/>
      <c r="K477" s="22"/>
      <c r="L477" s="23" t="str">
        <f t="shared" si="13"/>
        <v/>
      </c>
      <c r="M477" s="21"/>
      <c r="N477" s="22"/>
      <c r="O477" s="22"/>
      <c r="P477" s="21"/>
      <c r="Q477" s="15" t="str">
        <f>IF('Annual Plan'!$A477="","",'Annual Plan'!$A477)</f>
        <v/>
      </c>
      <c r="R477" s="15" t="str">
        <f>IF('Annual Plan'!$B477="","",'Annual Plan'!$B477)</f>
        <v/>
      </c>
      <c r="S477" s="15" t="str">
        <f>IF('Annual Plan'!$C477="","",'Annual Plan'!$C477)</f>
        <v/>
      </c>
      <c r="T477" s="16"/>
      <c r="V477" s="17"/>
      <c r="W477" s="17"/>
      <c r="X477" s="18"/>
    </row>
    <row r="478" spans="1:24" s="11" customFormat="1" ht="15" customHeight="1" x14ac:dyDescent="0.25">
      <c r="A478" s="26"/>
      <c r="B478" s="20"/>
      <c r="C478" s="20"/>
      <c r="D478" s="21"/>
      <c r="E478" s="21"/>
      <c r="F478" s="97"/>
      <c r="G478" s="22"/>
      <c r="H478" s="22"/>
      <c r="I478" s="22"/>
      <c r="J478" s="22"/>
      <c r="K478" s="22"/>
      <c r="L478" s="23" t="str">
        <f t="shared" si="13"/>
        <v/>
      </c>
      <c r="M478" s="21"/>
      <c r="N478" s="22"/>
      <c r="O478" s="22"/>
      <c r="P478" s="21"/>
      <c r="Q478" s="15" t="str">
        <f>IF('Annual Plan'!$A478="","",'Annual Plan'!$A478)</f>
        <v/>
      </c>
      <c r="R478" s="15" t="str">
        <f>IF('Annual Plan'!$B478="","",'Annual Plan'!$B478)</f>
        <v/>
      </c>
      <c r="S478" s="15" t="str">
        <f>IF('Annual Plan'!$C478="","",'Annual Plan'!$C478)</f>
        <v/>
      </c>
      <c r="T478" s="16"/>
      <c r="V478" s="17"/>
      <c r="W478" s="17"/>
      <c r="X478" s="18"/>
    </row>
    <row r="479" spans="1:24" s="11" customFormat="1" ht="15" customHeight="1" x14ac:dyDescent="0.25">
      <c r="A479" s="26"/>
      <c r="B479" s="20"/>
      <c r="C479" s="20"/>
      <c r="D479" s="21"/>
      <c r="E479" s="21"/>
      <c r="F479" s="97"/>
      <c r="G479" s="22"/>
      <c r="H479" s="22"/>
      <c r="I479" s="22"/>
      <c r="J479" s="22"/>
      <c r="K479" s="22"/>
      <c r="L479" s="23" t="str">
        <f t="shared" si="13"/>
        <v/>
      </c>
      <c r="M479" s="21"/>
      <c r="N479" s="22"/>
      <c r="O479" s="22"/>
      <c r="P479" s="21"/>
      <c r="Q479" s="15" t="str">
        <f>IF('Annual Plan'!$A479="","",'Annual Plan'!$A479)</f>
        <v/>
      </c>
      <c r="R479" s="15" t="str">
        <f>IF('Annual Plan'!$B479="","",'Annual Plan'!$B479)</f>
        <v/>
      </c>
      <c r="S479" s="15" t="str">
        <f>IF('Annual Plan'!$C479="","",'Annual Plan'!$C479)</f>
        <v/>
      </c>
      <c r="T479" s="16"/>
      <c r="V479" s="17"/>
      <c r="W479" s="17"/>
      <c r="X479" s="18"/>
    </row>
    <row r="480" spans="1:24" s="11" customFormat="1" ht="15" customHeight="1" x14ac:dyDescent="0.25">
      <c r="A480" s="26"/>
      <c r="B480" s="20"/>
      <c r="C480" s="20"/>
      <c r="D480" s="21"/>
      <c r="E480" s="21"/>
      <c r="F480" s="97"/>
      <c r="G480" s="22"/>
      <c r="H480" s="22"/>
      <c r="I480" s="22"/>
      <c r="J480" s="22"/>
      <c r="K480" s="22"/>
      <c r="L480" s="23" t="str">
        <f t="shared" si="13"/>
        <v/>
      </c>
      <c r="M480" s="21"/>
      <c r="N480" s="22"/>
      <c r="O480" s="22"/>
      <c r="P480" s="21"/>
      <c r="Q480" s="15" t="str">
        <f>IF('Annual Plan'!$A480="","",'Annual Plan'!$A480)</f>
        <v/>
      </c>
      <c r="R480" s="15" t="str">
        <f>IF('Annual Plan'!$B480="","",'Annual Plan'!$B480)</f>
        <v/>
      </c>
      <c r="S480" s="15" t="str">
        <f>IF('Annual Plan'!$C480="","",'Annual Plan'!$C480)</f>
        <v/>
      </c>
      <c r="T480" s="16"/>
      <c r="V480" s="17"/>
      <c r="W480" s="17"/>
      <c r="X480" s="18"/>
    </row>
    <row r="481" spans="1:24" s="11" customFormat="1" ht="15" customHeight="1" x14ac:dyDescent="0.25">
      <c r="A481" s="26"/>
      <c r="B481" s="20"/>
      <c r="C481" s="20"/>
      <c r="D481" s="21"/>
      <c r="E481" s="21"/>
      <c r="F481" s="97"/>
      <c r="G481" s="22"/>
      <c r="H481" s="22"/>
      <c r="I481" s="22"/>
      <c r="J481" s="22"/>
      <c r="K481" s="22"/>
      <c r="L481" s="23" t="str">
        <f t="shared" si="13"/>
        <v/>
      </c>
      <c r="M481" s="21"/>
      <c r="N481" s="22"/>
      <c r="O481" s="22"/>
      <c r="P481" s="21"/>
      <c r="Q481" s="15" t="str">
        <f>IF('Annual Plan'!$A481="","",'Annual Plan'!$A481)</f>
        <v/>
      </c>
      <c r="R481" s="15" t="str">
        <f>IF('Annual Plan'!$B481="","",'Annual Plan'!$B481)</f>
        <v/>
      </c>
      <c r="S481" s="15" t="str">
        <f>IF('Annual Plan'!$C481="","",'Annual Plan'!$C481)</f>
        <v/>
      </c>
      <c r="T481" s="16"/>
      <c r="V481" s="17"/>
      <c r="W481" s="17"/>
      <c r="X481" s="18"/>
    </row>
    <row r="482" spans="1:24" s="11" customFormat="1" ht="13.2" x14ac:dyDescent="0.25">
      <c r="A482" s="212" t="s">
        <v>28</v>
      </c>
      <c r="B482" s="212"/>
      <c r="C482" s="31">
        <f>SUMPRODUCT(--ISTEXT(C453:C481))</f>
        <v>0</v>
      </c>
      <c r="M482" s="32" t="s">
        <v>69</v>
      </c>
      <c r="N482" s="31">
        <f>SUM(N453:N481)</f>
        <v>0</v>
      </c>
      <c r="O482" s="31">
        <f>SUM(O453:O481)</f>
        <v>0</v>
      </c>
      <c r="P482" s="16"/>
      <c r="Q482" s="15"/>
      <c r="R482" s="15"/>
      <c r="S482" s="15"/>
      <c r="T482" s="16"/>
      <c r="V482" s="17"/>
      <c r="W482" s="17"/>
      <c r="X482" s="18"/>
    </row>
    <row r="483" spans="1:24" s="11" customFormat="1" ht="13.2" x14ac:dyDescent="0.25">
      <c r="P483" s="16"/>
      <c r="Q483" s="15"/>
      <c r="R483" s="15"/>
      <c r="S483" s="15"/>
      <c r="T483" s="16"/>
      <c r="V483" s="17"/>
      <c r="W483" s="17"/>
      <c r="X483" s="18"/>
    </row>
    <row r="484" spans="1:24" s="11" customFormat="1" ht="32.25" customHeight="1" x14ac:dyDescent="0.25">
      <c r="A484" s="213" t="s">
        <v>91</v>
      </c>
      <c r="B484" s="213"/>
      <c r="C484" s="213"/>
      <c r="D484" s="208"/>
      <c r="E484" s="208"/>
      <c r="F484" s="208"/>
      <c r="G484" s="208"/>
      <c r="H484" s="208"/>
      <c r="I484" s="208"/>
      <c r="J484" s="208"/>
      <c r="K484" s="208"/>
      <c r="L484" s="208"/>
      <c r="M484" s="208"/>
      <c r="N484" s="208"/>
      <c r="O484" s="208"/>
      <c r="P484" s="208"/>
      <c r="Q484" s="15"/>
      <c r="R484" s="15"/>
      <c r="S484" s="15"/>
      <c r="T484" s="16" t="str">
        <f>TRIM(A484)</f>
        <v>Name of Department/ Directorate:</v>
      </c>
      <c r="U484" s="11" t="str">
        <f>TRIM(D484)</f>
        <v/>
      </c>
      <c r="V484" s="17"/>
      <c r="W484" s="17"/>
      <c r="X484" s="18"/>
    </row>
    <row r="485" spans="1:24" s="11" customFormat="1" ht="27.75" customHeight="1" x14ac:dyDescent="0.25">
      <c r="A485" s="202" t="s">
        <v>1</v>
      </c>
      <c r="B485" s="202" t="s">
        <v>9</v>
      </c>
      <c r="C485" s="202" t="s">
        <v>2</v>
      </c>
      <c r="D485" s="202" t="s">
        <v>10</v>
      </c>
      <c r="E485" s="203" t="s">
        <v>11</v>
      </c>
      <c r="F485" s="204" t="s">
        <v>12</v>
      </c>
      <c r="G485" s="204" t="s">
        <v>3</v>
      </c>
      <c r="H485" s="202" t="s">
        <v>13</v>
      </c>
      <c r="I485" s="202"/>
      <c r="J485" s="202"/>
      <c r="K485" s="202"/>
      <c r="L485" s="204" t="s">
        <v>4</v>
      </c>
      <c r="M485" s="214" t="s">
        <v>14</v>
      </c>
      <c r="N485" s="200" t="s">
        <v>15</v>
      </c>
      <c r="O485" s="200" t="s">
        <v>68</v>
      </c>
      <c r="P485" s="200" t="s">
        <v>16</v>
      </c>
      <c r="Q485" s="15"/>
      <c r="R485" s="15"/>
      <c r="S485" s="15"/>
      <c r="T485" s="16"/>
      <c r="V485" s="17"/>
      <c r="W485" s="17"/>
      <c r="X485" s="18"/>
    </row>
    <row r="486" spans="1:24" s="11" customFormat="1" ht="36" customHeight="1" x14ac:dyDescent="0.25">
      <c r="A486" s="202"/>
      <c r="B486" s="202"/>
      <c r="C486" s="202"/>
      <c r="D486" s="202"/>
      <c r="E486" s="203"/>
      <c r="F486" s="204"/>
      <c r="G486" s="204"/>
      <c r="H486" s="110" t="s">
        <v>5</v>
      </c>
      <c r="I486" s="110" t="s">
        <v>6</v>
      </c>
      <c r="J486" s="110" t="s">
        <v>7</v>
      </c>
      <c r="K486" s="110" t="s">
        <v>8</v>
      </c>
      <c r="L486" s="204"/>
      <c r="M486" s="214"/>
      <c r="N486" s="200"/>
      <c r="O486" s="200"/>
      <c r="P486" s="200"/>
      <c r="Q486" s="15"/>
      <c r="R486" s="15"/>
      <c r="S486" s="15"/>
      <c r="T486" s="16"/>
      <c r="V486" s="17"/>
      <c r="W486" s="17"/>
      <c r="X486" s="18"/>
    </row>
    <row r="487" spans="1:24" s="11" customFormat="1" ht="15" customHeight="1" x14ac:dyDescent="0.25">
      <c r="A487" s="26"/>
      <c r="B487" s="20"/>
      <c r="C487" s="20"/>
      <c r="D487" s="21"/>
      <c r="E487" s="21"/>
      <c r="F487" s="97"/>
      <c r="G487" s="22"/>
      <c r="H487" s="22"/>
      <c r="I487" s="22"/>
      <c r="J487" s="22"/>
      <c r="K487" s="22"/>
      <c r="L487" s="23" t="str">
        <f>IF(OR(SUM(H487:K487)=0,CONCATENATE(H487,I487,J487,K487)=""),"",
        IF(F487="Absolute",SUM(H487:K487),
             IF(OR(F487="Incremental",F487="Absolute[+]"),MAX(H487:K487),
                  IF(F487="Decremental",MIN(H487:K487),
                         IF(F487="Absolute[-](avg.)",AVERAGE(H487:K487),
                              IF(F487="Absolute[-](cum.)",SUM(H487:K487),"")
                              )
                       )
                  )
           )
     )</f>
        <v/>
      </c>
      <c r="M487" s="21"/>
      <c r="N487" s="22"/>
      <c r="O487" s="22"/>
      <c r="P487" s="21"/>
      <c r="Q487" s="15" t="str">
        <f>IF('Annual Plan'!$A487="","",'Annual Plan'!$A487)</f>
        <v/>
      </c>
      <c r="R487" s="15" t="str">
        <f>IF('Annual Plan'!$B487="","",'Annual Plan'!$B487)</f>
        <v/>
      </c>
      <c r="S487" s="15" t="str">
        <f>IF('Annual Plan'!$C487="","",'Annual Plan'!$C487)</f>
        <v/>
      </c>
      <c r="T487" s="16"/>
      <c r="V487" s="17"/>
      <c r="W487" s="17"/>
      <c r="X487" s="18"/>
    </row>
    <row r="488" spans="1:24" s="11" customFormat="1" ht="15" customHeight="1" x14ac:dyDescent="0.25">
      <c r="A488" s="26"/>
      <c r="B488" s="20"/>
      <c r="C488" s="20"/>
      <c r="D488" s="21"/>
      <c r="E488" s="21"/>
      <c r="F488" s="97"/>
      <c r="G488" s="22"/>
      <c r="H488" s="22"/>
      <c r="I488" s="22"/>
      <c r="J488" s="22"/>
      <c r="K488" s="22"/>
      <c r="L488" s="23" t="str">
        <f t="shared" ref="L488:L515" si="14">IF(OR(SUM(H488:K488)=0,CONCATENATE(H488,I488,J488,K488)=""),"",
        IF(F488="Absolute",SUM(H488:K488),
             IF(OR(F488="Incremental",F488="Absolute[+]"),MAX(H488:K488),
                  IF(F488="Decremental",MIN(H488:K488),
                         IF(F488="Absolute[-](avg.)",AVERAGE(H488:K488),
                              IF(F488="Absolute[-](cum.)",SUM(H488:K488),"")
                              )
                       )
                  )
           )
     )</f>
        <v/>
      </c>
      <c r="M488" s="21"/>
      <c r="N488" s="22"/>
      <c r="O488" s="22"/>
      <c r="P488" s="21"/>
      <c r="Q488" s="15" t="str">
        <f>IF('Annual Plan'!$A488="","",'Annual Plan'!$A488)</f>
        <v/>
      </c>
      <c r="R488" s="15" t="str">
        <f>IF('Annual Plan'!$B488="","",'Annual Plan'!$B488)</f>
        <v/>
      </c>
      <c r="S488" s="15" t="str">
        <f>IF('Annual Plan'!$C488="","",'Annual Plan'!$C488)</f>
        <v/>
      </c>
      <c r="T488" s="16"/>
      <c r="V488" s="17"/>
      <c r="W488" s="17"/>
      <c r="X488" s="18"/>
    </row>
    <row r="489" spans="1:24" s="11" customFormat="1" ht="15" customHeight="1" x14ac:dyDescent="0.25">
      <c r="A489" s="26"/>
      <c r="B489" s="20"/>
      <c r="C489" s="20"/>
      <c r="D489" s="21"/>
      <c r="E489" s="21"/>
      <c r="F489" s="97"/>
      <c r="G489" s="22"/>
      <c r="H489" s="22"/>
      <c r="I489" s="22"/>
      <c r="J489" s="22"/>
      <c r="K489" s="22"/>
      <c r="L489" s="23" t="str">
        <f t="shared" si="14"/>
        <v/>
      </c>
      <c r="M489" s="21"/>
      <c r="N489" s="22"/>
      <c r="O489" s="22"/>
      <c r="P489" s="21"/>
      <c r="Q489" s="15" t="str">
        <f>IF('Annual Plan'!$A489="","",'Annual Plan'!$A489)</f>
        <v/>
      </c>
      <c r="R489" s="15" t="str">
        <f>IF('Annual Plan'!$B489="","",'Annual Plan'!$B489)</f>
        <v/>
      </c>
      <c r="S489" s="15" t="str">
        <f>IF('Annual Plan'!$C489="","",'Annual Plan'!$C489)</f>
        <v/>
      </c>
      <c r="T489" s="16"/>
      <c r="V489" s="17"/>
      <c r="W489" s="17"/>
      <c r="X489" s="18"/>
    </row>
    <row r="490" spans="1:24" s="11" customFormat="1" ht="15" customHeight="1" x14ac:dyDescent="0.25">
      <c r="A490" s="26"/>
      <c r="B490" s="20"/>
      <c r="C490" s="20"/>
      <c r="D490" s="21"/>
      <c r="E490" s="21"/>
      <c r="F490" s="97"/>
      <c r="G490" s="22"/>
      <c r="H490" s="22"/>
      <c r="I490" s="22"/>
      <c r="J490" s="22"/>
      <c r="K490" s="22"/>
      <c r="L490" s="23" t="str">
        <f t="shared" si="14"/>
        <v/>
      </c>
      <c r="M490" s="21"/>
      <c r="N490" s="22"/>
      <c r="O490" s="22"/>
      <c r="P490" s="21"/>
      <c r="Q490" s="15" t="str">
        <f>IF('Annual Plan'!$A490="","",'Annual Plan'!$A490)</f>
        <v/>
      </c>
      <c r="R490" s="15" t="str">
        <f>IF('Annual Plan'!$B490="","",'Annual Plan'!$B490)</f>
        <v/>
      </c>
      <c r="S490" s="15" t="str">
        <f>IF('Annual Plan'!$C490="","",'Annual Plan'!$C490)</f>
        <v/>
      </c>
      <c r="T490" s="16"/>
      <c r="V490" s="17"/>
      <c r="W490" s="17"/>
      <c r="X490" s="18"/>
    </row>
    <row r="491" spans="1:24" s="11" customFormat="1" ht="15" customHeight="1" x14ac:dyDescent="0.25">
      <c r="A491" s="26"/>
      <c r="B491" s="20"/>
      <c r="C491" s="20"/>
      <c r="D491" s="21"/>
      <c r="E491" s="21"/>
      <c r="F491" s="97"/>
      <c r="G491" s="22"/>
      <c r="H491" s="22"/>
      <c r="I491" s="22"/>
      <c r="J491" s="22"/>
      <c r="K491" s="22"/>
      <c r="L491" s="23" t="str">
        <f t="shared" si="14"/>
        <v/>
      </c>
      <c r="M491" s="21"/>
      <c r="N491" s="22"/>
      <c r="O491" s="22"/>
      <c r="P491" s="21"/>
      <c r="Q491" s="15" t="str">
        <f>IF('Annual Plan'!$A491="","",'Annual Plan'!$A491)</f>
        <v/>
      </c>
      <c r="R491" s="15" t="str">
        <f>IF('Annual Plan'!$B491="","",'Annual Plan'!$B491)</f>
        <v/>
      </c>
      <c r="S491" s="15" t="str">
        <f>IF('Annual Plan'!$C491="","",'Annual Plan'!$C491)</f>
        <v/>
      </c>
      <c r="T491" s="16"/>
      <c r="V491" s="17"/>
      <c r="W491" s="17"/>
      <c r="X491" s="18"/>
    </row>
    <row r="492" spans="1:24" s="11" customFormat="1" ht="15" customHeight="1" x14ac:dyDescent="0.25">
      <c r="A492" s="26"/>
      <c r="B492" s="20"/>
      <c r="C492" s="20"/>
      <c r="D492" s="21"/>
      <c r="E492" s="21"/>
      <c r="F492" s="97"/>
      <c r="G492" s="22"/>
      <c r="H492" s="22"/>
      <c r="I492" s="22"/>
      <c r="J492" s="22"/>
      <c r="K492" s="22"/>
      <c r="L492" s="23" t="str">
        <f t="shared" si="14"/>
        <v/>
      </c>
      <c r="M492" s="21"/>
      <c r="N492" s="22"/>
      <c r="O492" s="22"/>
      <c r="P492" s="21"/>
      <c r="Q492" s="15" t="str">
        <f>IF('Annual Plan'!$A492="","",'Annual Plan'!$A492)</f>
        <v/>
      </c>
      <c r="R492" s="15" t="str">
        <f>IF('Annual Plan'!$B492="","",'Annual Plan'!$B492)</f>
        <v/>
      </c>
      <c r="S492" s="15" t="str">
        <f>IF('Annual Plan'!$C492="","",'Annual Plan'!$C492)</f>
        <v/>
      </c>
      <c r="T492" s="16"/>
      <c r="V492" s="17"/>
      <c r="W492" s="17"/>
      <c r="X492" s="18"/>
    </row>
    <row r="493" spans="1:24" s="11" customFormat="1" ht="15" customHeight="1" x14ac:dyDescent="0.25">
      <c r="A493" s="26"/>
      <c r="B493" s="20"/>
      <c r="C493" s="20"/>
      <c r="D493" s="21"/>
      <c r="E493" s="21"/>
      <c r="F493" s="97"/>
      <c r="G493" s="22"/>
      <c r="H493" s="22"/>
      <c r="I493" s="22"/>
      <c r="J493" s="22"/>
      <c r="K493" s="22"/>
      <c r="L493" s="23" t="str">
        <f t="shared" si="14"/>
        <v/>
      </c>
      <c r="M493" s="21"/>
      <c r="N493" s="22"/>
      <c r="O493" s="22"/>
      <c r="P493" s="21"/>
      <c r="Q493" s="15" t="str">
        <f>IF('Annual Plan'!$A493="","",'Annual Plan'!$A493)</f>
        <v/>
      </c>
      <c r="R493" s="15" t="str">
        <f>IF('Annual Plan'!$B493="","",'Annual Plan'!$B493)</f>
        <v/>
      </c>
      <c r="S493" s="15" t="str">
        <f>IF('Annual Plan'!$C493="","",'Annual Plan'!$C493)</f>
        <v/>
      </c>
      <c r="T493" s="16"/>
      <c r="V493" s="17"/>
      <c r="W493" s="17"/>
      <c r="X493" s="18"/>
    </row>
    <row r="494" spans="1:24" s="11" customFormat="1" ht="15" customHeight="1" x14ac:dyDescent="0.25">
      <c r="A494" s="26"/>
      <c r="B494" s="20"/>
      <c r="C494" s="20"/>
      <c r="D494" s="21"/>
      <c r="E494" s="21"/>
      <c r="F494" s="97"/>
      <c r="G494" s="22"/>
      <c r="H494" s="22"/>
      <c r="I494" s="22"/>
      <c r="J494" s="22"/>
      <c r="K494" s="22"/>
      <c r="L494" s="23" t="str">
        <f t="shared" si="14"/>
        <v/>
      </c>
      <c r="M494" s="21"/>
      <c r="N494" s="22"/>
      <c r="O494" s="22"/>
      <c r="P494" s="21"/>
      <c r="Q494" s="15" t="str">
        <f>IF('Annual Plan'!$A494="","",'Annual Plan'!$A494)</f>
        <v/>
      </c>
      <c r="R494" s="15" t="str">
        <f>IF('Annual Plan'!$B494="","",'Annual Plan'!$B494)</f>
        <v/>
      </c>
      <c r="S494" s="15" t="str">
        <f>IF('Annual Plan'!$C494="","",'Annual Plan'!$C494)</f>
        <v/>
      </c>
      <c r="T494" s="16"/>
      <c r="V494" s="17"/>
      <c r="W494" s="17"/>
      <c r="X494" s="18"/>
    </row>
    <row r="495" spans="1:24" s="11" customFormat="1" ht="15" customHeight="1" x14ac:dyDescent="0.25">
      <c r="A495" s="26"/>
      <c r="B495" s="20"/>
      <c r="C495" s="20"/>
      <c r="D495" s="21"/>
      <c r="E495" s="21"/>
      <c r="F495" s="97"/>
      <c r="G495" s="22"/>
      <c r="H495" s="22"/>
      <c r="I495" s="22"/>
      <c r="J495" s="22"/>
      <c r="K495" s="22"/>
      <c r="L495" s="23" t="str">
        <f t="shared" si="14"/>
        <v/>
      </c>
      <c r="M495" s="21"/>
      <c r="N495" s="22"/>
      <c r="O495" s="22"/>
      <c r="P495" s="21"/>
      <c r="Q495" s="15" t="str">
        <f>IF('Annual Plan'!$A495="","",'Annual Plan'!$A495)</f>
        <v/>
      </c>
      <c r="R495" s="15" t="str">
        <f>IF('Annual Plan'!$B495="","",'Annual Plan'!$B495)</f>
        <v/>
      </c>
      <c r="S495" s="15" t="str">
        <f>IF('Annual Plan'!$C495="","",'Annual Plan'!$C495)</f>
        <v/>
      </c>
      <c r="T495" s="16"/>
      <c r="V495" s="17"/>
      <c r="W495" s="17"/>
      <c r="X495" s="18"/>
    </row>
    <row r="496" spans="1:24" s="11" customFormat="1" ht="15" customHeight="1" x14ac:dyDescent="0.25">
      <c r="A496" s="26"/>
      <c r="B496" s="20"/>
      <c r="C496" s="20"/>
      <c r="D496" s="21"/>
      <c r="E496" s="21"/>
      <c r="F496" s="97"/>
      <c r="G496" s="22"/>
      <c r="H496" s="22"/>
      <c r="I496" s="22"/>
      <c r="J496" s="22"/>
      <c r="K496" s="22"/>
      <c r="L496" s="23" t="str">
        <f t="shared" si="14"/>
        <v/>
      </c>
      <c r="M496" s="21"/>
      <c r="N496" s="22"/>
      <c r="O496" s="22"/>
      <c r="P496" s="21"/>
      <c r="Q496" s="15" t="str">
        <f>IF('Annual Plan'!$A496="","",'Annual Plan'!$A496)</f>
        <v/>
      </c>
      <c r="R496" s="15" t="str">
        <f>IF('Annual Plan'!$B496="","",'Annual Plan'!$B496)</f>
        <v/>
      </c>
      <c r="S496" s="15" t="str">
        <f>IF('Annual Plan'!$C496="","",'Annual Plan'!$C496)</f>
        <v/>
      </c>
      <c r="T496" s="16"/>
      <c r="V496" s="17"/>
      <c r="W496" s="17"/>
      <c r="X496" s="18"/>
    </row>
    <row r="497" spans="1:24" s="11" customFormat="1" ht="15" customHeight="1" x14ac:dyDescent="0.25">
      <c r="A497" s="26"/>
      <c r="B497" s="20"/>
      <c r="C497" s="20"/>
      <c r="D497" s="21"/>
      <c r="E497" s="21"/>
      <c r="F497" s="97"/>
      <c r="G497" s="22"/>
      <c r="H497" s="22"/>
      <c r="I497" s="22"/>
      <c r="J497" s="22"/>
      <c r="K497" s="22"/>
      <c r="L497" s="23" t="str">
        <f t="shared" si="14"/>
        <v/>
      </c>
      <c r="M497" s="21"/>
      <c r="N497" s="22"/>
      <c r="O497" s="22"/>
      <c r="P497" s="21"/>
      <c r="Q497" s="15" t="str">
        <f>IF('Annual Plan'!$A497="","",'Annual Plan'!$A497)</f>
        <v/>
      </c>
      <c r="R497" s="15" t="str">
        <f>IF('Annual Plan'!$B497="","",'Annual Plan'!$B497)</f>
        <v/>
      </c>
      <c r="S497" s="15" t="str">
        <f>IF('Annual Plan'!$C497="","",'Annual Plan'!$C497)</f>
        <v/>
      </c>
      <c r="T497" s="16"/>
      <c r="V497" s="17"/>
      <c r="W497" s="17"/>
      <c r="X497" s="18"/>
    </row>
    <row r="498" spans="1:24" s="11" customFormat="1" ht="15" customHeight="1" x14ac:dyDescent="0.25">
      <c r="A498" s="26"/>
      <c r="B498" s="20"/>
      <c r="C498" s="20"/>
      <c r="D498" s="21"/>
      <c r="E498" s="21"/>
      <c r="F498" s="97"/>
      <c r="G498" s="22"/>
      <c r="H498" s="22"/>
      <c r="I498" s="22"/>
      <c r="J498" s="22"/>
      <c r="K498" s="22"/>
      <c r="L498" s="23" t="str">
        <f t="shared" si="14"/>
        <v/>
      </c>
      <c r="M498" s="21"/>
      <c r="N498" s="22"/>
      <c r="O498" s="22"/>
      <c r="P498" s="21"/>
      <c r="Q498" s="15" t="str">
        <f>IF('Annual Plan'!$A498="","",'Annual Plan'!$A498)</f>
        <v/>
      </c>
      <c r="R498" s="15" t="str">
        <f>IF('Annual Plan'!$B498="","",'Annual Plan'!$B498)</f>
        <v/>
      </c>
      <c r="S498" s="15" t="str">
        <f>IF('Annual Plan'!$C498="","",'Annual Plan'!$C498)</f>
        <v/>
      </c>
      <c r="T498" s="16"/>
      <c r="V498" s="17"/>
      <c r="W498" s="17"/>
      <c r="X498" s="18"/>
    </row>
    <row r="499" spans="1:24" s="11" customFormat="1" ht="15" customHeight="1" x14ac:dyDescent="0.25">
      <c r="A499" s="26"/>
      <c r="B499" s="20"/>
      <c r="C499" s="20"/>
      <c r="D499" s="21"/>
      <c r="E499" s="21"/>
      <c r="F499" s="97"/>
      <c r="G499" s="22"/>
      <c r="H499" s="22"/>
      <c r="I499" s="22"/>
      <c r="J499" s="22"/>
      <c r="K499" s="22"/>
      <c r="L499" s="23" t="str">
        <f t="shared" si="14"/>
        <v/>
      </c>
      <c r="M499" s="21"/>
      <c r="N499" s="22"/>
      <c r="O499" s="22"/>
      <c r="P499" s="21"/>
      <c r="Q499" s="15" t="str">
        <f>IF('Annual Plan'!$A499="","",'Annual Plan'!$A499)</f>
        <v/>
      </c>
      <c r="R499" s="15" t="str">
        <f>IF('Annual Plan'!$B499="","",'Annual Plan'!$B499)</f>
        <v/>
      </c>
      <c r="S499" s="15" t="str">
        <f>IF('Annual Plan'!$C499="","",'Annual Plan'!$C499)</f>
        <v/>
      </c>
      <c r="T499" s="16"/>
      <c r="V499" s="17"/>
      <c r="W499" s="17"/>
      <c r="X499" s="18"/>
    </row>
    <row r="500" spans="1:24" s="11" customFormat="1" ht="15" customHeight="1" x14ac:dyDescent="0.25">
      <c r="A500" s="26"/>
      <c r="B500" s="20"/>
      <c r="C500" s="20"/>
      <c r="D500" s="21"/>
      <c r="E500" s="21"/>
      <c r="F500" s="97"/>
      <c r="G500" s="22"/>
      <c r="H500" s="22"/>
      <c r="I500" s="22"/>
      <c r="J500" s="22"/>
      <c r="K500" s="22"/>
      <c r="L500" s="23" t="str">
        <f t="shared" si="14"/>
        <v/>
      </c>
      <c r="M500" s="21"/>
      <c r="N500" s="22"/>
      <c r="O500" s="22"/>
      <c r="P500" s="21"/>
      <c r="Q500" s="15" t="str">
        <f>IF('Annual Plan'!$A500="","",'Annual Plan'!$A500)</f>
        <v/>
      </c>
      <c r="R500" s="15" t="str">
        <f>IF('Annual Plan'!$B500="","",'Annual Plan'!$B500)</f>
        <v/>
      </c>
      <c r="S500" s="15" t="str">
        <f>IF('Annual Plan'!$C500="","",'Annual Plan'!$C500)</f>
        <v/>
      </c>
      <c r="T500" s="16"/>
      <c r="V500" s="17"/>
      <c r="W500" s="17"/>
      <c r="X500" s="18"/>
    </row>
    <row r="501" spans="1:24" s="11" customFormat="1" ht="15" customHeight="1" x14ac:dyDescent="0.25">
      <c r="A501" s="26"/>
      <c r="B501" s="20"/>
      <c r="C501" s="20"/>
      <c r="D501" s="21"/>
      <c r="E501" s="21"/>
      <c r="F501" s="97"/>
      <c r="G501" s="22"/>
      <c r="H501" s="22"/>
      <c r="I501" s="22"/>
      <c r="J501" s="22"/>
      <c r="K501" s="22"/>
      <c r="L501" s="23" t="str">
        <f t="shared" si="14"/>
        <v/>
      </c>
      <c r="M501" s="21"/>
      <c r="N501" s="22"/>
      <c r="O501" s="22"/>
      <c r="P501" s="21"/>
      <c r="Q501" s="15" t="str">
        <f>IF('Annual Plan'!$A501="","",'Annual Plan'!$A501)</f>
        <v/>
      </c>
      <c r="R501" s="15" t="str">
        <f>IF('Annual Plan'!$B501="","",'Annual Plan'!$B501)</f>
        <v/>
      </c>
      <c r="S501" s="15" t="str">
        <f>IF('Annual Plan'!$C501="","",'Annual Plan'!$C501)</f>
        <v/>
      </c>
      <c r="T501" s="16"/>
      <c r="V501" s="17"/>
      <c r="W501" s="17"/>
      <c r="X501" s="18"/>
    </row>
    <row r="502" spans="1:24" s="11" customFormat="1" ht="15" customHeight="1" x14ac:dyDescent="0.25">
      <c r="A502" s="26"/>
      <c r="B502" s="20"/>
      <c r="C502" s="20"/>
      <c r="D502" s="21"/>
      <c r="E502" s="21"/>
      <c r="F502" s="97"/>
      <c r="G502" s="22"/>
      <c r="H502" s="22"/>
      <c r="I502" s="22"/>
      <c r="J502" s="22"/>
      <c r="K502" s="22"/>
      <c r="L502" s="23" t="str">
        <f t="shared" si="14"/>
        <v/>
      </c>
      <c r="M502" s="21"/>
      <c r="N502" s="22"/>
      <c r="O502" s="22"/>
      <c r="P502" s="21"/>
      <c r="Q502" s="15" t="str">
        <f>IF('Annual Plan'!$A502="","",'Annual Plan'!$A502)</f>
        <v/>
      </c>
      <c r="R502" s="15" t="str">
        <f>IF('Annual Plan'!$B502="","",'Annual Plan'!$B502)</f>
        <v/>
      </c>
      <c r="S502" s="15" t="str">
        <f>IF('Annual Plan'!$C502="","",'Annual Plan'!$C502)</f>
        <v/>
      </c>
      <c r="T502" s="16"/>
      <c r="V502" s="17"/>
      <c r="W502" s="17"/>
      <c r="X502" s="18"/>
    </row>
    <row r="503" spans="1:24" s="11" customFormat="1" ht="15" customHeight="1" x14ac:dyDescent="0.25">
      <c r="A503" s="26"/>
      <c r="B503" s="20"/>
      <c r="C503" s="20"/>
      <c r="D503" s="21"/>
      <c r="E503" s="21"/>
      <c r="F503" s="97"/>
      <c r="G503" s="22"/>
      <c r="H503" s="22"/>
      <c r="I503" s="22"/>
      <c r="J503" s="22"/>
      <c r="K503" s="22"/>
      <c r="L503" s="23" t="str">
        <f t="shared" si="14"/>
        <v/>
      </c>
      <c r="M503" s="21"/>
      <c r="N503" s="22"/>
      <c r="O503" s="22"/>
      <c r="P503" s="21"/>
      <c r="Q503" s="15" t="str">
        <f>IF('Annual Plan'!$A503="","",'Annual Plan'!$A503)</f>
        <v/>
      </c>
      <c r="R503" s="15" t="str">
        <f>IF('Annual Plan'!$B503="","",'Annual Plan'!$B503)</f>
        <v/>
      </c>
      <c r="S503" s="15" t="str">
        <f>IF('Annual Plan'!$C503="","",'Annual Plan'!$C503)</f>
        <v/>
      </c>
      <c r="T503" s="16"/>
      <c r="V503" s="17"/>
      <c r="W503" s="17"/>
      <c r="X503" s="18"/>
    </row>
    <row r="504" spans="1:24" s="11" customFormat="1" ht="15" customHeight="1" x14ac:dyDescent="0.25">
      <c r="A504" s="26"/>
      <c r="B504" s="20"/>
      <c r="C504" s="20"/>
      <c r="D504" s="21"/>
      <c r="E504" s="21"/>
      <c r="F504" s="97"/>
      <c r="G504" s="22"/>
      <c r="H504" s="22"/>
      <c r="I504" s="22"/>
      <c r="J504" s="22"/>
      <c r="K504" s="22"/>
      <c r="L504" s="23" t="str">
        <f t="shared" si="14"/>
        <v/>
      </c>
      <c r="M504" s="21"/>
      <c r="N504" s="22"/>
      <c r="O504" s="22"/>
      <c r="P504" s="21"/>
      <c r="Q504" s="15" t="str">
        <f>IF('Annual Plan'!$A504="","",'Annual Plan'!$A504)</f>
        <v/>
      </c>
      <c r="R504" s="15" t="str">
        <f>IF('Annual Plan'!$B504="","",'Annual Plan'!$B504)</f>
        <v/>
      </c>
      <c r="S504" s="15" t="str">
        <f>IF('Annual Plan'!$C504="","",'Annual Plan'!$C504)</f>
        <v/>
      </c>
      <c r="T504" s="16"/>
      <c r="V504" s="17"/>
      <c r="W504" s="17"/>
      <c r="X504" s="18"/>
    </row>
    <row r="505" spans="1:24" s="11" customFormat="1" ht="15" customHeight="1" x14ac:dyDescent="0.25">
      <c r="A505" s="26"/>
      <c r="B505" s="20"/>
      <c r="C505" s="20"/>
      <c r="D505" s="21"/>
      <c r="E505" s="21"/>
      <c r="F505" s="97"/>
      <c r="G505" s="22"/>
      <c r="H505" s="22"/>
      <c r="I505" s="22"/>
      <c r="J505" s="22"/>
      <c r="K505" s="22"/>
      <c r="L505" s="23" t="str">
        <f t="shared" si="14"/>
        <v/>
      </c>
      <c r="M505" s="21"/>
      <c r="N505" s="22"/>
      <c r="O505" s="22"/>
      <c r="P505" s="21"/>
      <c r="Q505" s="15" t="str">
        <f>IF('Annual Plan'!$A505="","",'Annual Plan'!$A505)</f>
        <v/>
      </c>
      <c r="R505" s="15" t="str">
        <f>IF('Annual Plan'!$B505="","",'Annual Plan'!$B505)</f>
        <v/>
      </c>
      <c r="S505" s="15" t="str">
        <f>IF('Annual Plan'!$C505="","",'Annual Plan'!$C505)</f>
        <v/>
      </c>
      <c r="T505" s="16"/>
      <c r="V505" s="17"/>
      <c r="W505" s="17"/>
      <c r="X505" s="18"/>
    </row>
    <row r="506" spans="1:24" s="11" customFormat="1" ht="15" customHeight="1" x14ac:dyDescent="0.25">
      <c r="A506" s="26"/>
      <c r="B506" s="20"/>
      <c r="C506" s="20"/>
      <c r="D506" s="21"/>
      <c r="E506" s="21"/>
      <c r="F506" s="97"/>
      <c r="G506" s="22"/>
      <c r="H506" s="22"/>
      <c r="I506" s="22"/>
      <c r="J506" s="22"/>
      <c r="K506" s="22"/>
      <c r="L506" s="23" t="str">
        <f t="shared" si="14"/>
        <v/>
      </c>
      <c r="M506" s="21"/>
      <c r="N506" s="22"/>
      <c r="O506" s="22"/>
      <c r="P506" s="21"/>
      <c r="Q506" s="15" t="str">
        <f>IF('Annual Plan'!$A506="","",'Annual Plan'!$A506)</f>
        <v/>
      </c>
      <c r="R506" s="15" t="str">
        <f>IF('Annual Plan'!$B506="","",'Annual Plan'!$B506)</f>
        <v/>
      </c>
      <c r="S506" s="15" t="str">
        <f>IF('Annual Plan'!$C506="","",'Annual Plan'!$C506)</f>
        <v/>
      </c>
      <c r="T506" s="16"/>
      <c r="V506" s="17"/>
      <c r="W506" s="17"/>
      <c r="X506" s="18"/>
    </row>
    <row r="507" spans="1:24" s="11" customFormat="1" ht="15" customHeight="1" x14ac:dyDescent="0.25">
      <c r="A507" s="26"/>
      <c r="B507" s="20"/>
      <c r="C507" s="20"/>
      <c r="D507" s="21"/>
      <c r="E507" s="21"/>
      <c r="F507" s="97"/>
      <c r="G507" s="22"/>
      <c r="H507" s="22"/>
      <c r="I507" s="22"/>
      <c r="J507" s="22"/>
      <c r="K507" s="22"/>
      <c r="L507" s="23" t="str">
        <f t="shared" si="14"/>
        <v/>
      </c>
      <c r="M507" s="21"/>
      <c r="N507" s="22"/>
      <c r="O507" s="22"/>
      <c r="P507" s="21"/>
      <c r="Q507" s="15" t="str">
        <f>IF('Annual Plan'!$A507="","",'Annual Plan'!$A507)</f>
        <v/>
      </c>
      <c r="R507" s="15" t="str">
        <f>IF('Annual Plan'!$B507="","",'Annual Plan'!$B507)</f>
        <v/>
      </c>
      <c r="S507" s="15" t="str">
        <f>IF('Annual Plan'!$C507="","",'Annual Plan'!$C507)</f>
        <v/>
      </c>
      <c r="T507" s="16"/>
      <c r="V507" s="17"/>
      <c r="W507" s="17"/>
      <c r="X507" s="18"/>
    </row>
    <row r="508" spans="1:24" s="11" customFormat="1" ht="15" customHeight="1" x14ac:dyDescent="0.25">
      <c r="A508" s="26"/>
      <c r="B508" s="20"/>
      <c r="C508" s="20"/>
      <c r="D508" s="21"/>
      <c r="E508" s="21"/>
      <c r="F508" s="97"/>
      <c r="G508" s="22"/>
      <c r="H508" s="22"/>
      <c r="I508" s="22"/>
      <c r="J508" s="22"/>
      <c r="K508" s="22"/>
      <c r="L508" s="23" t="str">
        <f t="shared" si="14"/>
        <v/>
      </c>
      <c r="M508" s="21"/>
      <c r="N508" s="22"/>
      <c r="O508" s="22"/>
      <c r="P508" s="21"/>
      <c r="Q508" s="15" t="str">
        <f>IF('Annual Plan'!$A508="","",'Annual Plan'!$A508)</f>
        <v/>
      </c>
      <c r="R508" s="15" t="str">
        <f>IF('Annual Plan'!$B508="","",'Annual Plan'!$B508)</f>
        <v/>
      </c>
      <c r="S508" s="15" t="str">
        <f>IF('Annual Plan'!$C508="","",'Annual Plan'!$C508)</f>
        <v/>
      </c>
      <c r="T508" s="16"/>
      <c r="V508" s="17"/>
      <c r="W508" s="17"/>
      <c r="X508" s="18"/>
    </row>
    <row r="509" spans="1:24" s="11" customFormat="1" ht="15" customHeight="1" x14ac:dyDescent="0.25">
      <c r="A509" s="26"/>
      <c r="B509" s="20"/>
      <c r="C509" s="20"/>
      <c r="D509" s="21"/>
      <c r="E509" s="21"/>
      <c r="F509" s="97"/>
      <c r="G509" s="22"/>
      <c r="H509" s="22"/>
      <c r="I509" s="22"/>
      <c r="J509" s="22"/>
      <c r="K509" s="22"/>
      <c r="L509" s="23" t="str">
        <f t="shared" si="14"/>
        <v/>
      </c>
      <c r="M509" s="21"/>
      <c r="N509" s="22"/>
      <c r="O509" s="22"/>
      <c r="P509" s="21"/>
      <c r="Q509" s="15" t="str">
        <f>IF('Annual Plan'!$A509="","",'Annual Plan'!$A509)</f>
        <v/>
      </c>
      <c r="R509" s="15" t="str">
        <f>IF('Annual Plan'!$B509="","",'Annual Plan'!$B509)</f>
        <v/>
      </c>
      <c r="S509" s="15" t="str">
        <f>IF('Annual Plan'!$C509="","",'Annual Plan'!$C509)</f>
        <v/>
      </c>
      <c r="T509" s="16"/>
      <c r="V509" s="17"/>
      <c r="W509" s="17"/>
      <c r="X509" s="18"/>
    </row>
    <row r="510" spans="1:24" s="11" customFormat="1" ht="15" customHeight="1" x14ac:dyDescent="0.25">
      <c r="A510" s="26"/>
      <c r="B510" s="20"/>
      <c r="C510" s="20"/>
      <c r="D510" s="21"/>
      <c r="E510" s="21"/>
      <c r="F510" s="97"/>
      <c r="G510" s="22"/>
      <c r="H510" s="22"/>
      <c r="I510" s="22"/>
      <c r="J510" s="22"/>
      <c r="K510" s="22"/>
      <c r="L510" s="23" t="str">
        <f t="shared" si="14"/>
        <v/>
      </c>
      <c r="M510" s="21"/>
      <c r="N510" s="22"/>
      <c r="O510" s="22"/>
      <c r="P510" s="21"/>
      <c r="Q510" s="15" t="str">
        <f>IF('Annual Plan'!$A510="","",'Annual Plan'!$A510)</f>
        <v/>
      </c>
      <c r="R510" s="15" t="str">
        <f>IF('Annual Plan'!$B510="","",'Annual Plan'!$B510)</f>
        <v/>
      </c>
      <c r="S510" s="15" t="str">
        <f>IF('Annual Plan'!$C510="","",'Annual Plan'!$C510)</f>
        <v/>
      </c>
      <c r="T510" s="16"/>
      <c r="V510" s="17"/>
      <c r="W510" s="17"/>
      <c r="X510" s="18"/>
    </row>
    <row r="511" spans="1:24" s="11" customFormat="1" ht="15" customHeight="1" x14ac:dyDescent="0.25">
      <c r="A511" s="26"/>
      <c r="B511" s="20"/>
      <c r="C511" s="20"/>
      <c r="D511" s="21"/>
      <c r="E511" s="21"/>
      <c r="F511" s="97"/>
      <c r="G511" s="22"/>
      <c r="H511" s="22"/>
      <c r="I511" s="22"/>
      <c r="J511" s="22"/>
      <c r="K511" s="22"/>
      <c r="L511" s="23" t="str">
        <f t="shared" si="14"/>
        <v/>
      </c>
      <c r="M511" s="21"/>
      <c r="N511" s="22"/>
      <c r="O511" s="22"/>
      <c r="P511" s="21"/>
      <c r="Q511" s="15" t="str">
        <f>IF('Annual Plan'!$A511="","",'Annual Plan'!$A511)</f>
        <v/>
      </c>
      <c r="R511" s="15" t="str">
        <f>IF('Annual Plan'!$B511="","",'Annual Plan'!$B511)</f>
        <v/>
      </c>
      <c r="S511" s="15" t="str">
        <f>IF('Annual Plan'!$C511="","",'Annual Plan'!$C511)</f>
        <v/>
      </c>
      <c r="T511" s="16"/>
      <c r="V511" s="17"/>
      <c r="W511" s="17"/>
      <c r="X511" s="18"/>
    </row>
    <row r="512" spans="1:24" s="11" customFormat="1" ht="15" customHeight="1" x14ac:dyDescent="0.25">
      <c r="A512" s="26"/>
      <c r="B512" s="20"/>
      <c r="C512" s="20"/>
      <c r="D512" s="21"/>
      <c r="E512" s="21"/>
      <c r="F512" s="97"/>
      <c r="G512" s="22"/>
      <c r="H512" s="22"/>
      <c r="I512" s="22"/>
      <c r="J512" s="22"/>
      <c r="K512" s="22"/>
      <c r="L512" s="23" t="str">
        <f t="shared" si="14"/>
        <v/>
      </c>
      <c r="M512" s="21"/>
      <c r="N512" s="22"/>
      <c r="O512" s="22"/>
      <c r="P512" s="21"/>
      <c r="Q512" s="15" t="str">
        <f>IF('Annual Plan'!$A512="","",'Annual Plan'!$A512)</f>
        <v/>
      </c>
      <c r="R512" s="15" t="str">
        <f>IF('Annual Plan'!$B512="","",'Annual Plan'!$B512)</f>
        <v/>
      </c>
      <c r="S512" s="15" t="str">
        <f>IF('Annual Plan'!$C512="","",'Annual Plan'!$C512)</f>
        <v/>
      </c>
      <c r="T512" s="16"/>
      <c r="V512" s="17"/>
      <c r="W512" s="17"/>
      <c r="X512" s="18"/>
    </row>
    <row r="513" spans="1:24" s="11" customFormat="1" ht="15" customHeight="1" x14ac:dyDescent="0.25">
      <c r="A513" s="26"/>
      <c r="B513" s="20"/>
      <c r="C513" s="20"/>
      <c r="D513" s="21"/>
      <c r="E513" s="21"/>
      <c r="F513" s="97"/>
      <c r="G513" s="22"/>
      <c r="H513" s="22"/>
      <c r="I513" s="22"/>
      <c r="J513" s="22"/>
      <c r="K513" s="22"/>
      <c r="L513" s="23" t="str">
        <f t="shared" si="14"/>
        <v/>
      </c>
      <c r="M513" s="21"/>
      <c r="N513" s="22"/>
      <c r="O513" s="22"/>
      <c r="P513" s="21"/>
      <c r="Q513" s="15" t="str">
        <f>IF('Annual Plan'!$A513="","",'Annual Plan'!$A513)</f>
        <v/>
      </c>
      <c r="R513" s="15" t="str">
        <f>IF('Annual Plan'!$B513="","",'Annual Plan'!$B513)</f>
        <v/>
      </c>
      <c r="S513" s="15" t="str">
        <f>IF('Annual Plan'!$C513="","",'Annual Plan'!$C513)</f>
        <v/>
      </c>
      <c r="T513" s="16"/>
      <c r="V513" s="17"/>
      <c r="W513" s="17"/>
      <c r="X513" s="18"/>
    </row>
    <row r="514" spans="1:24" s="11" customFormat="1" ht="15" customHeight="1" x14ac:dyDescent="0.25">
      <c r="A514" s="26"/>
      <c r="B514" s="20"/>
      <c r="C514" s="20"/>
      <c r="D514" s="21"/>
      <c r="E514" s="21"/>
      <c r="F514" s="97"/>
      <c r="G514" s="22"/>
      <c r="H514" s="22"/>
      <c r="I514" s="22"/>
      <c r="J514" s="22"/>
      <c r="K514" s="22"/>
      <c r="L514" s="23" t="str">
        <f t="shared" si="14"/>
        <v/>
      </c>
      <c r="M514" s="21"/>
      <c r="N514" s="22"/>
      <c r="O514" s="22"/>
      <c r="P514" s="21"/>
      <c r="Q514" s="15" t="str">
        <f>IF('Annual Plan'!$A514="","",'Annual Plan'!$A514)</f>
        <v/>
      </c>
      <c r="R514" s="15" t="str">
        <f>IF('Annual Plan'!$B514="","",'Annual Plan'!$B514)</f>
        <v/>
      </c>
      <c r="S514" s="15" t="str">
        <f>IF('Annual Plan'!$C514="","",'Annual Plan'!$C514)</f>
        <v/>
      </c>
      <c r="T514" s="16"/>
      <c r="V514" s="17"/>
      <c r="W514" s="17"/>
      <c r="X514" s="18"/>
    </row>
    <row r="515" spans="1:24" s="11" customFormat="1" ht="15" customHeight="1" x14ac:dyDescent="0.25">
      <c r="A515" s="26"/>
      <c r="B515" s="20"/>
      <c r="C515" s="20"/>
      <c r="D515" s="21"/>
      <c r="E515" s="21"/>
      <c r="F515" s="97"/>
      <c r="G515" s="22"/>
      <c r="H515" s="22"/>
      <c r="I515" s="22"/>
      <c r="J515" s="22"/>
      <c r="K515" s="22"/>
      <c r="L515" s="23" t="str">
        <f t="shared" si="14"/>
        <v/>
      </c>
      <c r="M515" s="21"/>
      <c r="N515" s="22"/>
      <c r="O515" s="22"/>
      <c r="P515" s="21"/>
      <c r="Q515" s="15" t="str">
        <f>IF('Annual Plan'!$A515="","",'Annual Plan'!$A515)</f>
        <v/>
      </c>
      <c r="R515" s="15" t="str">
        <f>IF('Annual Plan'!$B515="","",'Annual Plan'!$B515)</f>
        <v/>
      </c>
      <c r="S515" s="15" t="str">
        <f>IF('Annual Plan'!$C515="","",'Annual Plan'!$C515)</f>
        <v/>
      </c>
      <c r="T515" s="16"/>
      <c r="V515" s="17"/>
      <c r="W515" s="17"/>
      <c r="X515" s="18"/>
    </row>
    <row r="516" spans="1:24" s="11" customFormat="1" ht="13.2" x14ac:dyDescent="0.25">
      <c r="A516" s="212" t="s">
        <v>28</v>
      </c>
      <c r="B516" s="212"/>
      <c r="C516" s="31">
        <f>SUMPRODUCT(--ISTEXT(C487:C515))</f>
        <v>0</v>
      </c>
      <c r="M516" s="32" t="s">
        <v>69</v>
      </c>
      <c r="N516" s="31">
        <f>SUM(N487:N515)</f>
        <v>0</v>
      </c>
      <c r="O516" s="31">
        <f>SUM(O487:O515)</f>
        <v>0</v>
      </c>
      <c r="P516" s="16"/>
      <c r="Q516" s="15"/>
      <c r="R516" s="15"/>
      <c r="S516" s="15"/>
      <c r="T516" s="16"/>
      <c r="V516" s="17"/>
      <c r="W516" s="17"/>
      <c r="X516" s="18"/>
    </row>
    <row r="517" spans="1:24" s="11" customFormat="1" ht="13.2" x14ac:dyDescent="0.25">
      <c r="P517" s="16"/>
      <c r="Q517" s="15"/>
      <c r="R517" s="15"/>
      <c r="S517" s="15"/>
      <c r="T517" s="16"/>
      <c r="V517" s="17"/>
      <c r="W517" s="17"/>
      <c r="X517" s="18"/>
    </row>
    <row r="518" spans="1:24" s="11" customFormat="1" ht="32.25" customHeight="1" x14ac:dyDescent="0.25">
      <c r="A518" s="213" t="s">
        <v>91</v>
      </c>
      <c r="B518" s="213"/>
      <c r="C518" s="213"/>
      <c r="D518" s="208"/>
      <c r="E518" s="208"/>
      <c r="F518" s="208"/>
      <c r="G518" s="208"/>
      <c r="H518" s="208"/>
      <c r="I518" s="208"/>
      <c r="J518" s="208"/>
      <c r="K518" s="208"/>
      <c r="L518" s="208"/>
      <c r="M518" s="208"/>
      <c r="N518" s="208"/>
      <c r="O518" s="208"/>
      <c r="P518" s="208"/>
      <c r="Q518" s="15"/>
      <c r="R518" s="15"/>
      <c r="S518" s="15"/>
      <c r="T518" s="16" t="str">
        <f>TRIM(A518)</f>
        <v>Name of Department/ Directorate:</v>
      </c>
      <c r="U518" s="11" t="str">
        <f>TRIM(D518)</f>
        <v/>
      </c>
      <c r="V518" s="17"/>
      <c r="W518" s="17"/>
      <c r="X518" s="18"/>
    </row>
    <row r="519" spans="1:24" s="11" customFormat="1" ht="27.75" customHeight="1" x14ac:dyDescent="0.25">
      <c r="A519" s="202" t="s">
        <v>1</v>
      </c>
      <c r="B519" s="202" t="s">
        <v>9</v>
      </c>
      <c r="C519" s="202" t="s">
        <v>2</v>
      </c>
      <c r="D519" s="202" t="s">
        <v>10</v>
      </c>
      <c r="E519" s="203" t="s">
        <v>11</v>
      </c>
      <c r="F519" s="204" t="s">
        <v>12</v>
      </c>
      <c r="G519" s="204" t="s">
        <v>3</v>
      </c>
      <c r="H519" s="202" t="s">
        <v>13</v>
      </c>
      <c r="I519" s="202"/>
      <c r="J519" s="202"/>
      <c r="K519" s="202"/>
      <c r="L519" s="204" t="s">
        <v>4</v>
      </c>
      <c r="M519" s="214" t="s">
        <v>14</v>
      </c>
      <c r="N519" s="200" t="s">
        <v>15</v>
      </c>
      <c r="O519" s="200" t="s">
        <v>68</v>
      </c>
      <c r="P519" s="200" t="s">
        <v>16</v>
      </c>
      <c r="Q519" s="15"/>
      <c r="R519" s="15"/>
      <c r="S519" s="15"/>
      <c r="T519" s="16"/>
      <c r="V519" s="17"/>
      <c r="W519" s="17"/>
      <c r="X519" s="18"/>
    </row>
    <row r="520" spans="1:24" s="11" customFormat="1" ht="36" customHeight="1" x14ac:dyDescent="0.25">
      <c r="A520" s="202"/>
      <c r="B520" s="202"/>
      <c r="C520" s="202"/>
      <c r="D520" s="202"/>
      <c r="E520" s="203"/>
      <c r="F520" s="204"/>
      <c r="G520" s="204"/>
      <c r="H520" s="110" t="s">
        <v>5</v>
      </c>
      <c r="I520" s="110" t="s">
        <v>6</v>
      </c>
      <c r="J520" s="110" t="s">
        <v>7</v>
      </c>
      <c r="K520" s="110" t="s">
        <v>8</v>
      </c>
      <c r="L520" s="204"/>
      <c r="M520" s="214"/>
      <c r="N520" s="200"/>
      <c r="O520" s="200"/>
      <c r="P520" s="200"/>
      <c r="Q520" s="15"/>
      <c r="R520" s="15"/>
      <c r="S520" s="15"/>
      <c r="T520" s="16"/>
      <c r="V520" s="17"/>
      <c r="W520" s="17"/>
      <c r="X520" s="18"/>
    </row>
    <row r="521" spans="1:24" s="11" customFormat="1" ht="15" customHeight="1" x14ac:dyDescent="0.25">
      <c r="A521" s="26"/>
      <c r="B521" s="20"/>
      <c r="C521" s="20"/>
      <c r="D521" s="21"/>
      <c r="E521" s="21"/>
      <c r="F521" s="97"/>
      <c r="G521" s="22"/>
      <c r="H521" s="22"/>
      <c r="I521" s="22"/>
      <c r="J521" s="22"/>
      <c r="K521" s="22"/>
      <c r="L521" s="23" t="str">
        <f>IF(OR(SUM(H521:K521)=0,CONCATENATE(H521,I521,J521,K521)=""),"",
        IF(F521="Absolute",SUM(H521:K521),
             IF(OR(F521="Incremental",F521="Absolute[+]"),MAX(H521:K521),
                  IF(F521="Decremental",MIN(H521:K521),
                         IF(F521="Absolute[-](avg.)",AVERAGE(H521:K521),
                              IF(F521="Absolute[-](cum.)",SUM(H521:K521),"")
                              )
                       )
                  )
           )
     )</f>
        <v/>
      </c>
      <c r="M521" s="21"/>
      <c r="N521" s="22"/>
      <c r="O521" s="22"/>
      <c r="P521" s="21"/>
      <c r="Q521" s="15" t="str">
        <f>IF('Annual Plan'!$A521="","",'Annual Plan'!$A521)</f>
        <v/>
      </c>
      <c r="R521" s="15" t="str">
        <f>IF('Annual Plan'!$B521="","",'Annual Plan'!$B521)</f>
        <v/>
      </c>
      <c r="S521" s="15" t="str">
        <f>IF('Annual Plan'!$C521="","",'Annual Plan'!$C521)</f>
        <v/>
      </c>
      <c r="T521" s="16"/>
      <c r="V521" s="17"/>
      <c r="W521" s="17"/>
      <c r="X521" s="18"/>
    </row>
    <row r="522" spans="1:24" s="11" customFormat="1" ht="15" customHeight="1" x14ac:dyDescent="0.25">
      <c r="A522" s="26"/>
      <c r="B522" s="20"/>
      <c r="C522" s="20"/>
      <c r="D522" s="21"/>
      <c r="E522" s="21"/>
      <c r="F522" s="97"/>
      <c r="G522" s="22"/>
      <c r="H522" s="22"/>
      <c r="I522" s="22"/>
      <c r="J522" s="22"/>
      <c r="K522" s="22"/>
      <c r="L522" s="23" t="str">
        <f t="shared" ref="L522:L549" si="15">IF(OR(SUM(H522:K522)=0,CONCATENATE(H522,I522,J522,K522)=""),"",
        IF(F522="Absolute",SUM(H522:K522),
             IF(OR(F522="Incremental",F522="Absolute[+]"),MAX(H522:K522),
                  IF(F522="Decremental",MIN(H522:K522),
                         IF(F522="Absolute[-](avg.)",AVERAGE(H522:K522),
                              IF(F522="Absolute[-](cum.)",SUM(H522:K522),"")
                              )
                       )
                  )
           )
     )</f>
        <v/>
      </c>
      <c r="M522" s="21"/>
      <c r="N522" s="22"/>
      <c r="O522" s="22"/>
      <c r="P522" s="21"/>
      <c r="Q522" s="15" t="str">
        <f>IF('Annual Plan'!$A522="","",'Annual Plan'!$A522)</f>
        <v/>
      </c>
      <c r="R522" s="15" t="str">
        <f>IF('Annual Plan'!$B522="","",'Annual Plan'!$B522)</f>
        <v/>
      </c>
      <c r="S522" s="15" t="str">
        <f>IF('Annual Plan'!$C522="","",'Annual Plan'!$C522)</f>
        <v/>
      </c>
      <c r="T522" s="16"/>
      <c r="V522" s="17"/>
      <c r="W522" s="17"/>
      <c r="X522" s="18"/>
    </row>
    <row r="523" spans="1:24" s="11" customFormat="1" ht="15" customHeight="1" x14ac:dyDescent="0.25">
      <c r="A523" s="26"/>
      <c r="B523" s="20"/>
      <c r="C523" s="20"/>
      <c r="D523" s="21"/>
      <c r="E523" s="21"/>
      <c r="F523" s="97"/>
      <c r="G523" s="22"/>
      <c r="H523" s="22"/>
      <c r="I523" s="22"/>
      <c r="J523" s="22"/>
      <c r="K523" s="22"/>
      <c r="L523" s="23" t="str">
        <f t="shared" si="15"/>
        <v/>
      </c>
      <c r="M523" s="21"/>
      <c r="N523" s="22"/>
      <c r="O523" s="22"/>
      <c r="P523" s="21"/>
      <c r="Q523" s="15" t="str">
        <f>IF('Annual Plan'!$A523="","",'Annual Plan'!$A523)</f>
        <v/>
      </c>
      <c r="R523" s="15" t="str">
        <f>IF('Annual Plan'!$B523="","",'Annual Plan'!$B523)</f>
        <v/>
      </c>
      <c r="S523" s="15" t="str">
        <f>IF('Annual Plan'!$C523="","",'Annual Plan'!$C523)</f>
        <v/>
      </c>
      <c r="T523" s="16"/>
      <c r="V523" s="17"/>
      <c r="W523" s="17"/>
      <c r="X523" s="18"/>
    </row>
    <row r="524" spans="1:24" s="11" customFormat="1" ht="15" customHeight="1" x14ac:dyDescent="0.25">
      <c r="A524" s="26"/>
      <c r="B524" s="20"/>
      <c r="C524" s="20"/>
      <c r="D524" s="21"/>
      <c r="E524" s="21"/>
      <c r="F524" s="97"/>
      <c r="G524" s="22"/>
      <c r="H524" s="22"/>
      <c r="I524" s="22"/>
      <c r="J524" s="22"/>
      <c r="K524" s="22"/>
      <c r="L524" s="23" t="str">
        <f t="shared" si="15"/>
        <v/>
      </c>
      <c r="M524" s="21"/>
      <c r="N524" s="22"/>
      <c r="O524" s="22"/>
      <c r="P524" s="21"/>
      <c r="Q524" s="15" t="str">
        <f>IF('Annual Plan'!$A524="","",'Annual Plan'!$A524)</f>
        <v/>
      </c>
      <c r="R524" s="15" t="str">
        <f>IF('Annual Plan'!$B524="","",'Annual Plan'!$B524)</f>
        <v/>
      </c>
      <c r="S524" s="15" t="str">
        <f>IF('Annual Plan'!$C524="","",'Annual Plan'!$C524)</f>
        <v/>
      </c>
      <c r="T524" s="16"/>
      <c r="V524" s="17"/>
      <c r="W524" s="17"/>
      <c r="X524" s="18"/>
    </row>
    <row r="525" spans="1:24" s="11" customFormat="1" ht="15" customHeight="1" x14ac:dyDescent="0.25">
      <c r="A525" s="26"/>
      <c r="B525" s="20"/>
      <c r="C525" s="20"/>
      <c r="D525" s="21"/>
      <c r="E525" s="21"/>
      <c r="F525" s="97"/>
      <c r="G525" s="22"/>
      <c r="H525" s="22"/>
      <c r="I525" s="22"/>
      <c r="J525" s="22"/>
      <c r="K525" s="22"/>
      <c r="L525" s="23" t="str">
        <f t="shared" si="15"/>
        <v/>
      </c>
      <c r="M525" s="21"/>
      <c r="N525" s="22"/>
      <c r="O525" s="22"/>
      <c r="P525" s="21"/>
      <c r="Q525" s="15" t="str">
        <f>IF('Annual Plan'!$A525="","",'Annual Plan'!$A525)</f>
        <v/>
      </c>
      <c r="R525" s="15" t="str">
        <f>IF('Annual Plan'!$B525="","",'Annual Plan'!$B525)</f>
        <v/>
      </c>
      <c r="S525" s="15" t="str">
        <f>IF('Annual Plan'!$C525="","",'Annual Plan'!$C525)</f>
        <v/>
      </c>
      <c r="T525" s="16"/>
      <c r="V525" s="17"/>
      <c r="W525" s="17"/>
      <c r="X525" s="18"/>
    </row>
    <row r="526" spans="1:24" s="11" customFormat="1" ht="15" customHeight="1" x14ac:dyDescent="0.25">
      <c r="A526" s="26"/>
      <c r="B526" s="20"/>
      <c r="C526" s="20"/>
      <c r="D526" s="21"/>
      <c r="E526" s="21"/>
      <c r="F526" s="97"/>
      <c r="G526" s="22"/>
      <c r="H526" s="22"/>
      <c r="I526" s="22"/>
      <c r="J526" s="22"/>
      <c r="K526" s="22"/>
      <c r="L526" s="23" t="str">
        <f t="shared" si="15"/>
        <v/>
      </c>
      <c r="M526" s="21"/>
      <c r="N526" s="22"/>
      <c r="O526" s="22"/>
      <c r="P526" s="21"/>
      <c r="Q526" s="15" t="str">
        <f>IF('Annual Plan'!$A526="","",'Annual Plan'!$A526)</f>
        <v/>
      </c>
      <c r="R526" s="15" t="str">
        <f>IF('Annual Plan'!$B526="","",'Annual Plan'!$B526)</f>
        <v/>
      </c>
      <c r="S526" s="15" t="str">
        <f>IF('Annual Plan'!$C526="","",'Annual Plan'!$C526)</f>
        <v/>
      </c>
      <c r="T526" s="16"/>
      <c r="V526" s="17"/>
      <c r="W526" s="17"/>
      <c r="X526" s="18"/>
    </row>
    <row r="527" spans="1:24" s="11" customFormat="1" ht="15" customHeight="1" x14ac:dyDescent="0.25">
      <c r="A527" s="26"/>
      <c r="B527" s="20"/>
      <c r="C527" s="20"/>
      <c r="D527" s="21"/>
      <c r="E527" s="21"/>
      <c r="F527" s="97"/>
      <c r="G527" s="22"/>
      <c r="H527" s="22"/>
      <c r="I527" s="22"/>
      <c r="J527" s="22"/>
      <c r="K527" s="22"/>
      <c r="L527" s="23" t="str">
        <f t="shared" si="15"/>
        <v/>
      </c>
      <c r="M527" s="21"/>
      <c r="N527" s="22"/>
      <c r="O527" s="22"/>
      <c r="P527" s="21"/>
      <c r="Q527" s="15" t="str">
        <f>IF('Annual Plan'!$A527="","",'Annual Plan'!$A527)</f>
        <v/>
      </c>
      <c r="R527" s="15" t="str">
        <f>IF('Annual Plan'!$B527="","",'Annual Plan'!$B527)</f>
        <v/>
      </c>
      <c r="S527" s="15" t="str">
        <f>IF('Annual Plan'!$C527="","",'Annual Plan'!$C527)</f>
        <v/>
      </c>
      <c r="T527" s="16"/>
      <c r="V527" s="17"/>
      <c r="W527" s="17"/>
      <c r="X527" s="18"/>
    </row>
    <row r="528" spans="1:24" s="11" customFormat="1" ht="15" customHeight="1" x14ac:dyDescent="0.25">
      <c r="A528" s="26"/>
      <c r="B528" s="20"/>
      <c r="C528" s="20"/>
      <c r="D528" s="21"/>
      <c r="E528" s="21"/>
      <c r="F528" s="97"/>
      <c r="G528" s="22"/>
      <c r="H528" s="22"/>
      <c r="I528" s="22"/>
      <c r="J528" s="22"/>
      <c r="K528" s="22"/>
      <c r="L528" s="23" t="str">
        <f t="shared" si="15"/>
        <v/>
      </c>
      <c r="M528" s="21"/>
      <c r="N528" s="22"/>
      <c r="O528" s="22"/>
      <c r="P528" s="21"/>
      <c r="Q528" s="15" t="str">
        <f>IF('Annual Plan'!$A528="","",'Annual Plan'!$A528)</f>
        <v/>
      </c>
      <c r="R528" s="15" t="str">
        <f>IF('Annual Plan'!$B528="","",'Annual Plan'!$B528)</f>
        <v/>
      </c>
      <c r="S528" s="15" t="str">
        <f>IF('Annual Plan'!$C528="","",'Annual Plan'!$C528)</f>
        <v/>
      </c>
      <c r="T528" s="16"/>
      <c r="V528" s="17"/>
      <c r="W528" s="17"/>
      <c r="X528" s="18"/>
    </row>
    <row r="529" spans="1:24" s="11" customFormat="1" ht="15" customHeight="1" x14ac:dyDescent="0.25">
      <c r="A529" s="26"/>
      <c r="B529" s="20"/>
      <c r="C529" s="20"/>
      <c r="D529" s="21"/>
      <c r="E529" s="21"/>
      <c r="F529" s="97"/>
      <c r="G529" s="22"/>
      <c r="H529" s="22"/>
      <c r="I529" s="22"/>
      <c r="J529" s="22"/>
      <c r="K529" s="22"/>
      <c r="L529" s="23" t="str">
        <f t="shared" si="15"/>
        <v/>
      </c>
      <c r="M529" s="21"/>
      <c r="N529" s="22"/>
      <c r="O529" s="22"/>
      <c r="P529" s="21"/>
      <c r="Q529" s="15" t="str">
        <f>IF('Annual Plan'!$A529="","",'Annual Plan'!$A529)</f>
        <v/>
      </c>
      <c r="R529" s="15" t="str">
        <f>IF('Annual Plan'!$B529="","",'Annual Plan'!$B529)</f>
        <v/>
      </c>
      <c r="S529" s="15" t="str">
        <f>IF('Annual Plan'!$C529="","",'Annual Plan'!$C529)</f>
        <v/>
      </c>
      <c r="T529" s="16"/>
      <c r="V529" s="17"/>
      <c r="W529" s="17"/>
      <c r="X529" s="18"/>
    </row>
    <row r="530" spans="1:24" s="11" customFormat="1" ht="15" customHeight="1" x14ac:dyDescent="0.25">
      <c r="A530" s="26"/>
      <c r="B530" s="20"/>
      <c r="C530" s="20"/>
      <c r="D530" s="21"/>
      <c r="E530" s="21"/>
      <c r="F530" s="97"/>
      <c r="G530" s="22"/>
      <c r="H530" s="22"/>
      <c r="I530" s="22"/>
      <c r="J530" s="22"/>
      <c r="K530" s="22"/>
      <c r="L530" s="23" t="str">
        <f t="shared" si="15"/>
        <v/>
      </c>
      <c r="M530" s="21"/>
      <c r="N530" s="22"/>
      <c r="O530" s="22"/>
      <c r="P530" s="21"/>
      <c r="Q530" s="15" t="str">
        <f>IF('Annual Plan'!$A530="","",'Annual Plan'!$A530)</f>
        <v/>
      </c>
      <c r="R530" s="15" t="str">
        <f>IF('Annual Plan'!$B530="","",'Annual Plan'!$B530)</f>
        <v/>
      </c>
      <c r="S530" s="15" t="str">
        <f>IF('Annual Plan'!$C530="","",'Annual Plan'!$C530)</f>
        <v/>
      </c>
      <c r="T530" s="16"/>
      <c r="V530" s="17"/>
      <c r="W530" s="17"/>
      <c r="X530" s="18"/>
    </row>
    <row r="531" spans="1:24" s="11" customFormat="1" ht="15" customHeight="1" x14ac:dyDescent="0.25">
      <c r="A531" s="26"/>
      <c r="B531" s="20"/>
      <c r="C531" s="20"/>
      <c r="D531" s="21"/>
      <c r="E531" s="21"/>
      <c r="F531" s="97"/>
      <c r="G531" s="22"/>
      <c r="H531" s="22"/>
      <c r="I531" s="22"/>
      <c r="J531" s="22"/>
      <c r="K531" s="22"/>
      <c r="L531" s="23" t="str">
        <f t="shared" si="15"/>
        <v/>
      </c>
      <c r="M531" s="21"/>
      <c r="N531" s="22"/>
      <c r="O531" s="22"/>
      <c r="P531" s="21"/>
      <c r="Q531" s="15" t="str">
        <f>IF('Annual Plan'!$A531="","",'Annual Plan'!$A531)</f>
        <v/>
      </c>
      <c r="R531" s="15" t="str">
        <f>IF('Annual Plan'!$B531="","",'Annual Plan'!$B531)</f>
        <v/>
      </c>
      <c r="S531" s="15" t="str">
        <f>IF('Annual Plan'!$C531="","",'Annual Plan'!$C531)</f>
        <v/>
      </c>
      <c r="T531" s="16"/>
      <c r="V531" s="17"/>
      <c r="W531" s="17"/>
      <c r="X531" s="18"/>
    </row>
    <row r="532" spans="1:24" s="11" customFormat="1" ht="15" customHeight="1" x14ac:dyDescent="0.25">
      <c r="A532" s="26"/>
      <c r="B532" s="20"/>
      <c r="C532" s="20"/>
      <c r="D532" s="21"/>
      <c r="E532" s="21"/>
      <c r="F532" s="97"/>
      <c r="G532" s="22"/>
      <c r="H532" s="22"/>
      <c r="I532" s="22"/>
      <c r="J532" s="22"/>
      <c r="K532" s="22"/>
      <c r="L532" s="23" t="str">
        <f t="shared" si="15"/>
        <v/>
      </c>
      <c r="M532" s="21"/>
      <c r="N532" s="22"/>
      <c r="O532" s="22"/>
      <c r="P532" s="21"/>
      <c r="Q532" s="15" t="str">
        <f>IF('Annual Plan'!$A532="","",'Annual Plan'!$A532)</f>
        <v/>
      </c>
      <c r="R532" s="15" t="str">
        <f>IF('Annual Plan'!$B532="","",'Annual Plan'!$B532)</f>
        <v/>
      </c>
      <c r="S532" s="15" t="str">
        <f>IF('Annual Plan'!$C532="","",'Annual Plan'!$C532)</f>
        <v/>
      </c>
      <c r="T532" s="16"/>
      <c r="V532" s="17"/>
      <c r="W532" s="17"/>
      <c r="X532" s="18"/>
    </row>
    <row r="533" spans="1:24" s="11" customFormat="1" ht="15" customHeight="1" x14ac:dyDescent="0.25">
      <c r="A533" s="26"/>
      <c r="B533" s="20"/>
      <c r="C533" s="20"/>
      <c r="D533" s="21"/>
      <c r="E533" s="21"/>
      <c r="F533" s="97"/>
      <c r="G533" s="22"/>
      <c r="H533" s="22"/>
      <c r="I533" s="22"/>
      <c r="J533" s="22"/>
      <c r="K533" s="22"/>
      <c r="L533" s="23" t="str">
        <f t="shared" si="15"/>
        <v/>
      </c>
      <c r="M533" s="21"/>
      <c r="N533" s="22"/>
      <c r="O533" s="22"/>
      <c r="P533" s="21"/>
      <c r="Q533" s="15" t="str">
        <f>IF('Annual Plan'!$A533="","",'Annual Plan'!$A533)</f>
        <v/>
      </c>
      <c r="R533" s="15" t="str">
        <f>IF('Annual Plan'!$B533="","",'Annual Plan'!$B533)</f>
        <v/>
      </c>
      <c r="S533" s="15" t="str">
        <f>IF('Annual Plan'!$C533="","",'Annual Plan'!$C533)</f>
        <v/>
      </c>
      <c r="T533" s="16"/>
      <c r="V533" s="17"/>
      <c r="W533" s="17"/>
      <c r="X533" s="18"/>
    </row>
    <row r="534" spans="1:24" s="11" customFormat="1" ht="15" customHeight="1" x14ac:dyDescent="0.25">
      <c r="A534" s="26"/>
      <c r="B534" s="20"/>
      <c r="C534" s="20"/>
      <c r="D534" s="21"/>
      <c r="E534" s="21"/>
      <c r="F534" s="97"/>
      <c r="G534" s="22"/>
      <c r="H534" s="22"/>
      <c r="I534" s="22"/>
      <c r="J534" s="22"/>
      <c r="K534" s="22"/>
      <c r="L534" s="23" t="str">
        <f t="shared" si="15"/>
        <v/>
      </c>
      <c r="M534" s="21"/>
      <c r="N534" s="22"/>
      <c r="O534" s="22"/>
      <c r="P534" s="21"/>
      <c r="Q534" s="15" t="str">
        <f>IF('Annual Plan'!$A534="","",'Annual Plan'!$A534)</f>
        <v/>
      </c>
      <c r="R534" s="15" t="str">
        <f>IF('Annual Plan'!$B534="","",'Annual Plan'!$B534)</f>
        <v/>
      </c>
      <c r="S534" s="15" t="str">
        <f>IF('Annual Plan'!$C534="","",'Annual Plan'!$C534)</f>
        <v/>
      </c>
      <c r="T534" s="16"/>
      <c r="V534" s="17"/>
      <c r="W534" s="17"/>
      <c r="X534" s="18"/>
    </row>
    <row r="535" spans="1:24" s="11" customFormat="1" ht="15" customHeight="1" x14ac:dyDescent="0.25">
      <c r="A535" s="26"/>
      <c r="B535" s="20"/>
      <c r="C535" s="20"/>
      <c r="D535" s="21"/>
      <c r="E535" s="21"/>
      <c r="F535" s="97"/>
      <c r="G535" s="22"/>
      <c r="H535" s="22"/>
      <c r="I535" s="22"/>
      <c r="J535" s="22"/>
      <c r="K535" s="22"/>
      <c r="L535" s="23" t="str">
        <f t="shared" si="15"/>
        <v/>
      </c>
      <c r="M535" s="21"/>
      <c r="N535" s="22"/>
      <c r="O535" s="22"/>
      <c r="P535" s="21"/>
      <c r="Q535" s="15" t="str">
        <f>IF('Annual Plan'!$A535="","",'Annual Plan'!$A535)</f>
        <v/>
      </c>
      <c r="R535" s="15" t="str">
        <f>IF('Annual Plan'!$B535="","",'Annual Plan'!$B535)</f>
        <v/>
      </c>
      <c r="S535" s="15" t="str">
        <f>IF('Annual Plan'!$C535="","",'Annual Plan'!$C535)</f>
        <v/>
      </c>
      <c r="T535" s="16"/>
      <c r="V535" s="17"/>
      <c r="W535" s="17"/>
      <c r="X535" s="18"/>
    </row>
    <row r="536" spans="1:24" s="11" customFormat="1" ht="15" customHeight="1" x14ac:dyDescent="0.25">
      <c r="A536" s="26"/>
      <c r="B536" s="20"/>
      <c r="C536" s="20"/>
      <c r="D536" s="21"/>
      <c r="E536" s="21"/>
      <c r="F536" s="97"/>
      <c r="G536" s="22"/>
      <c r="H536" s="22"/>
      <c r="I536" s="22"/>
      <c r="J536" s="22"/>
      <c r="K536" s="22"/>
      <c r="L536" s="23" t="str">
        <f t="shared" si="15"/>
        <v/>
      </c>
      <c r="M536" s="21"/>
      <c r="N536" s="22"/>
      <c r="O536" s="22"/>
      <c r="P536" s="21"/>
      <c r="Q536" s="15" t="str">
        <f>IF('Annual Plan'!$A536="","",'Annual Plan'!$A536)</f>
        <v/>
      </c>
      <c r="R536" s="15" t="str">
        <f>IF('Annual Plan'!$B536="","",'Annual Plan'!$B536)</f>
        <v/>
      </c>
      <c r="S536" s="15" t="str">
        <f>IF('Annual Plan'!$C536="","",'Annual Plan'!$C536)</f>
        <v/>
      </c>
      <c r="T536" s="16"/>
      <c r="V536" s="17"/>
      <c r="W536" s="17"/>
      <c r="X536" s="18"/>
    </row>
    <row r="537" spans="1:24" s="11" customFormat="1" ht="15" customHeight="1" x14ac:dyDescent="0.25">
      <c r="A537" s="26"/>
      <c r="B537" s="20"/>
      <c r="C537" s="20"/>
      <c r="D537" s="21"/>
      <c r="E537" s="21"/>
      <c r="F537" s="97"/>
      <c r="G537" s="22"/>
      <c r="H537" s="22"/>
      <c r="I537" s="22"/>
      <c r="J537" s="22"/>
      <c r="K537" s="22"/>
      <c r="L537" s="23" t="str">
        <f t="shared" si="15"/>
        <v/>
      </c>
      <c r="M537" s="21"/>
      <c r="N537" s="22"/>
      <c r="O537" s="22"/>
      <c r="P537" s="21"/>
      <c r="Q537" s="15" t="str">
        <f>IF('Annual Plan'!$A537="","",'Annual Plan'!$A537)</f>
        <v/>
      </c>
      <c r="R537" s="15" t="str">
        <f>IF('Annual Plan'!$B537="","",'Annual Plan'!$B537)</f>
        <v/>
      </c>
      <c r="S537" s="15" t="str">
        <f>IF('Annual Plan'!$C537="","",'Annual Plan'!$C537)</f>
        <v/>
      </c>
      <c r="T537" s="16"/>
      <c r="V537" s="17"/>
      <c r="W537" s="17"/>
      <c r="X537" s="18"/>
    </row>
    <row r="538" spans="1:24" s="11" customFormat="1" ht="15" customHeight="1" x14ac:dyDescent="0.25">
      <c r="A538" s="26"/>
      <c r="B538" s="20"/>
      <c r="C538" s="20"/>
      <c r="D538" s="21"/>
      <c r="E538" s="21"/>
      <c r="F538" s="97"/>
      <c r="G538" s="22"/>
      <c r="H538" s="22"/>
      <c r="I538" s="22"/>
      <c r="J538" s="22"/>
      <c r="K538" s="22"/>
      <c r="L538" s="23" t="str">
        <f t="shared" si="15"/>
        <v/>
      </c>
      <c r="M538" s="21"/>
      <c r="N538" s="22"/>
      <c r="O538" s="22"/>
      <c r="P538" s="21"/>
      <c r="Q538" s="15" t="str">
        <f>IF('Annual Plan'!$A538="","",'Annual Plan'!$A538)</f>
        <v/>
      </c>
      <c r="R538" s="15" t="str">
        <f>IF('Annual Plan'!$B538="","",'Annual Plan'!$B538)</f>
        <v/>
      </c>
      <c r="S538" s="15" t="str">
        <f>IF('Annual Plan'!$C538="","",'Annual Plan'!$C538)</f>
        <v/>
      </c>
      <c r="T538" s="16"/>
      <c r="V538" s="17"/>
      <c r="W538" s="17"/>
      <c r="X538" s="18"/>
    </row>
    <row r="539" spans="1:24" s="11" customFormat="1" ht="15" customHeight="1" x14ac:dyDescent="0.25">
      <c r="A539" s="26"/>
      <c r="B539" s="20"/>
      <c r="C539" s="20"/>
      <c r="D539" s="21"/>
      <c r="E539" s="21"/>
      <c r="F539" s="97"/>
      <c r="G539" s="22"/>
      <c r="H539" s="22"/>
      <c r="I539" s="22"/>
      <c r="J539" s="22"/>
      <c r="K539" s="22"/>
      <c r="L539" s="23" t="str">
        <f t="shared" si="15"/>
        <v/>
      </c>
      <c r="M539" s="21"/>
      <c r="N539" s="22"/>
      <c r="O539" s="22"/>
      <c r="P539" s="21"/>
      <c r="Q539" s="15" t="str">
        <f>IF('Annual Plan'!$A539="","",'Annual Plan'!$A539)</f>
        <v/>
      </c>
      <c r="R539" s="15" t="str">
        <f>IF('Annual Plan'!$B539="","",'Annual Plan'!$B539)</f>
        <v/>
      </c>
      <c r="S539" s="15" t="str">
        <f>IF('Annual Plan'!$C539="","",'Annual Plan'!$C539)</f>
        <v/>
      </c>
      <c r="T539" s="16"/>
      <c r="V539" s="17"/>
      <c r="W539" s="17"/>
      <c r="X539" s="18"/>
    </row>
    <row r="540" spans="1:24" s="11" customFormat="1" ht="15" customHeight="1" x14ac:dyDescent="0.25">
      <c r="A540" s="26"/>
      <c r="B540" s="20"/>
      <c r="C540" s="20"/>
      <c r="D540" s="21"/>
      <c r="E540" s="21"/>
      <c r="F540" s="97"/>
      <c r="G540" s="22"/>
      <c r="H540" s="22"/>
      <c r="I540" s="22"/>
      <c r="J540" s="22"/>
      <c r="K540" s="22"/>
      <c r="L540" s="23" t="str">
        <f t="shared" si="15"/>
        <v/>
      </c>
      <c r="M540" s="21"/>
      <c r="N540" s="22"/>
      <c r="O540" s="22"/>
      <c r="P540" s="21"/>
      <c r="Q540" s="15" t="str">
        <f>IF('Annual Plan'!$A540="","",'Annual Plan'!$A540)</f>
        <v/>
      </c>
      <c r="R540" s="15" t="str">
        <f>IF('Annual Plan'!$B540="","",'Annual Plan'!$B540)</f>
        <v/>
      </c>
      <c r="S540" s="15" t="str">
        <f>IF('Annual Plan'!$C540="","",'Annual Plan'!$C540)</f>
        <v/>
      </c>
      <c r="T540" s="16"/>
      <c r="V540" s="17"/>
      <c r="W540" s="17"/>
      <c r="X540" s="18"/>
    </row>
    <row r="541" spans="1:24" s="11" customFormat="1" ht="15" customHeight="1" x14ac:dyDescent="0.25">
      <c r="A541" s="26"/>
      <c r="B541" s="20"/>
      <c r="C541" s="20"/>
      <c r="D541" s="21"/>
      <c r="E541" s="21"/>
      <c r="F541" s="97"/>
      <c r="G541" s="22"/>
      <c r="H541" s="22"/>
      <c r="I541" s="22"/>
      <c r="J541" s="22"/>
      <c r="K541" s="22"/>
      <c r="L541" s="23" t="str">
        <f t="shared" si="15"/>
        <v/>
      </c>
      <c r="M541" s="21"/>
      <c r="N541" s="22"/>
      <c r="O541" s="22"/>
      <c r="P541" s="21"/>
      <c r="Q541" s="15" t="str">
        <f>IF('Annual Plan'!$A541="","",'Annual Plan'!$A541)</f>
        <v/>
      </c>
      <c r="R541" s="15" t="str">
        <f>IF('Annual Plan'!$B541="","",'Annual Plan'!$B541)</f>
        <v/>
      </c>
      <c r="S541" s="15" t="str">
        <f>IF('Annual Plan'!$C541="","",'Annual Plan'!$C541)</f>
        <v/>
      </c>
      <c r="T541" s="16"/>
      <c r="V541" s="17"/>
      <c r="W541" s="17"/>
      <c r="X541" s="18"/>
    </row>
    <row r="542" spans="1:24" s="11" customFormat="1" ht="15" customHeight="1" x14ac:dyDescent="0.25">
      <c r="A542" s="26"/>
      <c r="B542" s="20"/>
      <c r="C542" s="20"/>
      <c r="D542" s="21"/>
      <c r="E542" s="21"/>
      <c r="F542" s="97"/>
      <c r="G542" s="22"/>
      <c r="H542" s="22"/>
      <c r="I542" s="22"/>
      <c r="J542" s="22"/>
      <c r="K542" s="22"/>
      <c r="L542" s="23" t="str">
        <f t="shared" si="15"/>
        <v/>
      </c>
      <c r="M542" s="21"/>
      <c r="N542" s="22"/>
      <c r="O542" s="22"/>
      <c r="P542" s="21"/>
      <c r="Q542" s="15" t="str">
        <f>IF('Annual Plan'!$A542="","",'Annual Plan'!$A542)</f>
        <v/>
      </c>
      <c r="R542" s="15" t="str">
        <f>IF('Annual Plan'!$B542="","",'Annual Plan'!$B542)</f>
        <v/>
      </c>
      <c r="S542" s="15" t="str">
        <f>IF('Annual Plan'!$C542="","",'Annual Plan'!$C542)</f>
        <v/>
      </c>
      <c r="T542" s="16"/>
      <c r="V542" s="17"/>
      <c r="W542" s="17"/>
      <c r="X542" s="18"/>
    </row>
    <row r="543" spans="1:24" s="11" customFormat="1" ht="15" customHeight="1" x14ac:dyDescent="0.25">
      <c r="A543" s="26"/>
      <c r="B543" s="20"/>
      <c r="C543" s="20"/>
      <c r="D543" s="21"/>
      <c r="E543" s="21"/>
      <c r="F543" s="97"/>
      <c r="G543" s="22"/>
      <c r="H543" s="22"/>
      <c r="I543" s="22"/>
      <c r="J543" s="22"/>
      <c r="K543" s="22"/>
      <c r="L543" s="23" t="str">
        <f t="shared" si="15"/>
        <v/>
      </c>
      <c r="M543" s="21"/>
      <c r="N543" s="22"/>
      <c r="O543" s="22"/>
      <c r="P543" s="21"/>
      <c r="Q543" s="15" t="str">
        <f>IF('Annual Plan'!$A543="","",'Annual Plan'!$A543)</f>
        <v/>
      </c>
      <c r="R543" s="15" t="str">
        <f>IF('Annual Plan'!$B543="","",'Annual Plan'!$B543)</f>
        <v/>
      </c>
      <c r="S543" s="15" t="str">
        <f>IF('Annual Plan'!$C543="","",'Annual Plan'!$C543)</f>
        <v/>
      </c>
      <c r="T543" s="16"/>
      <c r="V543" s="17"/>
      <c r="W543" s="17"/>
      <c r="X543" s="18"/>
    </row>
    <row r="544" spans="1:24" s="11" customFormat="1" ht="15" customHeight="1" x14ac:dyDescent="0.25">
      <c r="A544" s="26"/>
      <c r="B544" s="20"/>
      <c r="C544" s="20"/>
      <c r="D544" s="21"/>
      <c r="E544" s="21"/>
      <c r="F544" s="97"/>
      <c r="G544" s="22"/>
      <c r="H544" s="22"/>
      <c r="I544" s="22"/>
      <c r="J544" s="22"/>
      <c r="K544" s="22"/>
      <c r="L544" s="23" t="str">
        <f t="shared" si="15"/>
        <v/>
      </c>
      <c r="M544" s="21"/>
      <c r="N544" s="22"/>
      <c r="O544" s="22"/>
      <c r="P544" s="21"/>
      <c r="Q544" s="15" t="str">
        <f>IF('Annual Plan'!$A544="","",'Annual Plan'!$A544)</f>
        <v/>
      </c>
      <c r="R544" s="15" t="str">
        <f>IF('Annual Plan'!$B544="","",'Annual Plan'!$B544)</f>
        <v/>
      </c>
      <c r="S544" s="15" t="str">
        <f>IF('Annual Plan'!$C544="","",'Annual Plan'!$C544)</f>
        <v/>
      </c>
      <c r="T544" s="16"/>
      <c r="V544" s="17"/>
      <c r="W544" s="17"/>
      <c r="X544" s="18"/>
    </row>
    <row r="545" spans="1:24" s="11" customFormat="1" ht="15" customHeight="1" x14ac:dyDescent="0.25">
      <c r="A545" s="26"/>
      <c r="B545" s="20"/>
      <c r="C545" s="20"/>
      <c r="D545" s="21"/>
      <c r="E545" s="21"/>
      <c r="F545" s="97"/>
      <c r="G545" s="22"/>
      <c r="H545" s="22"/>
      <c r="I545" s="22"/>
      <c r="J545" s="22"/>
      <c r="K545" s="22"/>
      <c r="L545" s="23" t="str">
        <f t="shared" si="15"/>
        <v/>
      </c>
      <c r="M545" s="21"/>
      <c r="N545" s="22"/>
      <c r="O545" s="22"/>
      <c r="P545" s="21"/>
      <c r="Q545" s="15" t="str">
        <f>IF('Annual Plan'!$A545="","",'Annual Plan'!$A545)</f>
        <v/>
      </c>
      <c r="R545" s="15" t="str">
        <f>IF('Annual Plan'!$B545="","",'Annual Plan'!$B545)</f>
        <v/>
      </c>
      <c r="S545" s="15" t="str">
        <f>IF('Annual Plan'!$C545="","",'Annual Plan'!$C545)</f>
        <v/>
      </c>
      <c r="T545" s="16"/>
      <c r="V545" s="17"/>
      <c r="W545" s="17"/>
      <c r="X545" s="18"/>
    </row>
    <row r="546" spans="1:24" s="11" customFormat="1" ht="15" customHeight="1" x14ac:dyDescent="0.25">
      <c r="A546" s="26"/>
      <c r="B546" s="20"/>
      <c r="C546" s="20"/>
      <c r="D546" s="21"/>
      <c r="E546" s="21"/>
      <c r="F546" s="97"/>
      <c r="G546" s="22"/>
      <c r="H546" s="22"/>
      <c r="I546" s="22"/>
      <c r="J546" s="22"/>
      <c r="K546" s="22"/>
      <c r="L546" s="23" t="str">
        <f t="shared" si="15"/>
        <v/>
      </c>
      <c r="M546" s="21"/>
      <c r="N546" s="22"/>
      <c r="O546" s="22"/>
      <c r="P546" s="21"/>
      <c r="Q546" s="15" t="str">
        <f>IF('Annual Plan'!$A546="","",'Annual Plan'!$A546)</f>
        <v/>
      </c>
      <c r="R546" s="15" t="str">
        <f>IF('Annual Plan'!$B546="","",'Annual Plan'!$B546)</f>
        <v/>
      </c>
      <c r="S546" s="15" t="str">
        <f>IF('Annual Plan'!$C546="","",'Annual Plan'!$C546)</f>
        <v/>
      </c>
      <c r="T546" s="16"/>
      <c r="V546" s="17"/>
      <c r="W546" s="17"/>
      <c r="X546" s="18"/>
    </row>
    <row r="547" spans="1:24" s="11" customFormat="1" ht="15" customHeight="1" x14ac:dyDescent="0.25">
      <c r="A547" s="26"/>
      <c r="B547" s="20"/>
      <c r="C547" s="20"/>
      <c r="D547" s="21"/>
      <c r="E547" s="21"/>
      <c r="F547" s="97"/>
      <c r="G547" s="22"/>
      <c r="H547" s="22"/>
      <c r="I547" s="22"/>
      <c r="J547" s="22"/>
      <c r="K547" s="22"/>
      <c r="L547" s="23" t="str">
        <f t="shared" si="15"/>
        <v/>
      </c>
      <c r="M547" s="21"/>
      <c r="N547" s="22"/>
      <c r="O547" s="22"/>
      <c r="P547" s="21"/>
      <c r="Q547" s="15" t="str">
        <f>IF('Annual Plan'!$A547="","",'Annual Plan'!$A547)</f>
        <v/>
      </c>
      <c r="R547" s="15" t="str">
        <f>IF('Annual Plan'!$B547="","",'Annual Plan'!$B547)</f>
        <v/>
      </c>
      <c r="S547" s="15" t="str">
        <f>IF('Annual Plan'!$C547="","",'Annual Plan'!$C547)</f>
        <v/>
      </c>
      <c r="T547" s="16"/>
      <c r="V547" s="17"/>
      <c r="W547" s="17"/>
      <c r="X547" s="18"/>
    </row>
    <row r="548" spans="1:24" s="11" customFormat="1" ht="15" customHeight="1" x14ac:dyDescent="0.25">
      <c r="A548" s="26"/>
      <c r="B548" s="20"/>
      <c r="C548" s="20"/>
      <c r="D548" s="21"/>
      <c r="E548" s="21"/>
      <c r="F548" s="97"/>
      <c r="G548" s="22"/>
      <c r="H548" s="22"/>
      <c r="I548" s="22"/>
      <c r="J548" s="22"/>
      <c r="K548" s="22"/>
      <c r="L548" s="23" t="str">
        <f t="shared" si="15"/>
        <v/>
      </c>
      <c r="M548" s="21"/>
      <c r="N548" s="22"/>
      <c r="O548" s="22"/>
      <c r="P548" s="21"/>
      <c r="Q548" s="15" t="str">
        <f>IF('Annual Plan'!$A548="","",'Annual Plan'!$A548)</f>
        <v/>
      </c>
      <c r="R548" s="15" t="str">
        <f>IF('Annual Plan'!$B548="","",'Annual Plan'!$B548)</f>
        <v/>
      </c>
      <c r="S548" s="15" t="str">
        <f>IF('Annual Plan'!$C548="","",'Annual Plan'!$C548)</f>
        <v/>
      </c>
      <c r="T548" s="16"/>
      <c r="V548" s="17"/>
      <c r="W548" s="17"/>
      <c r="X548" s="18"/>
    </row>
    <row r="549" spans="1:24" s="11" customFormat="1" ht="15" customHeight="1" x14ac:dyDescent="0.25">
      <c r="A549" s="26"/>
      <c r="B549" s="20"/>
      <c r="C549" s="20"/>
      <c r="D549" s="21"/>
      <c r="E549" s="21"/>
      <c r="F549" s="97"/>
      <c r="G549" s="22"/>
      <c r="H549" s="22"/>
      <c r="I549" s="22"/>
      <c r="J549" s="22"/>
      <c r="K549" s="22"/>
      <c r="L549" s="23" t="str">
        <f t="shared" si="15"/>
        <v/>
      </c>
      <c r="M549" s="21"/>
      <c r="N549" s="22"/>
      <c r="O549" s="22"/>
      <c r="P549" s="21"/>
      <c r="Q549" s="15" t="str">
        <f>IF('Annual Plan'!$A549="","",'Annual Plan'!$A549)</f>
        <v/>
      </c>
      <c r="R549" s="15" t="str">
        <f>IF('Annual Plan'!$B549="","",'Annual Plan'!$B549)</f>
        <v/>
      </c>
      <c r="S549" s="15" t="str">
        <f>IF('Annual Plan'!$C549="","",'Annual Plan'!$C549)</f>
        <v/>
      </c>
      <c r="T549" s="16"/>
      <c r="V549" s="17"/>
      <c r="W549" s="17"/>
      <c r="X549" s="18"/>
    </row>
    <row r="550" spans="1:24" s="11" customFormat="1" ht="13.2" x14ac:dyDescent="0.25">
      <c r="A550" s="212" t="s">
        <v>28</v>
      </c>
      <c r="B550" s="212"/>
      <c r="C550" s="31">
        <f>SUMPRODUCT(--ISTEXT(C521:C549))</f>
        <v>0</v>
      </c>
      <c r="M550" s="32" t="s">
        <v>69</v>
      </c>
      <c r="N550" s="31">
        <f>SUM(N521:N549)</f>
        <v>0</v>
      </c>
      <c r="O550" s="31">
        <f>SUM(O521:O549)</f>
        <v>0</v>
      </c>
      <c r="P550" s="16"/>
      <c r="Q550" s="15"/>
      <c r="R550" s="15"/>
      <c r="S550" s="15"/>
      <c r="T550" s="16"/>
      <c r="V550" s="17"/>
      <c r="W550" s="17"/>
      <c r="X550" s="18"/>
    </row>
    <row r="551" spans="1:24" s="11" customFormat="1" ht="13.2" x14ac:dyDescent="0.25">
      <c r="P551" s="16"/>
      <c r="Q551" s="15"/>
      <c r="R551" s="15"/>
      <c r="S551" s="15"/>
      <c r="T551" s="16"/>
      <c r="V551" s="17"/>
      <c r="W551" s="17"/>
      <c r="X551" s="18"/>
    </row>
    <row r="552" spans="1:24" s="11" customFormat="1" ht="32.25" customHeight="1" x14ac:dyDescent="0.25">
      <c r="A552" s="213" t="s">
        <v>91</v>
      </c>
      <c r="B552" s="213"/>
      <c r="C552" s="213"/>
      <c r="D552" s="208"/>
      <c r="E552" s="208"/>
      <c r="F552" s="208"/>
      <c r="G552" s="208"/>
      <c r="H552" s="208"/>
      <c r="I552" s="208"/>
      <c r="J552" s="208"/>
      <c r="K552" s="208"/>
      <c r="L552" s="208"/>
      <c r="M552" s="208"/>
      <c r="N552" s="208"/>
      <c r="O552" s="208"/>
      <c r="P552" s="208"/>
      <c r="Q552" s="15"/>
      <c r="R552" s="15"/>
      <c r="S552" s="15"/>
      <c r="T552" s="16" t="str">
        <f>TRIM(A552)</f>
        <v>Name of Department/ Directorate:</v>
      </c>
      <c r="U552" s="11" t="str">
        <f>TRIM(D552)</f>
        <v/>
      </c>
      <c r="V552" s="17"/>
      <c r="W552" s="17"/>
      <c r="X552" s="18"/>
    </row>
    <row r="553" spans="1:24" s="11" customFormat="1" ht="27.75" customHeight="1" x14ac:dyDescent="0.25">
      <c r="A553" s="202" t="s">
        <v>1</v>
      </c>
      <c r="B553" s="202" t="s">
        <v>9</v>
      </c>
      <c r="C553" s="202" t="s">
        <v>2</v>
      </c>
      <c r="D553" s="202" t="s">
        <v>10</v>
      </c>
      <c r="E553" s="203" t="s">
        <v>11</v>
      </c>
      <c r="F553" s="204" t="s">
        <v>12</v>
      </c>
      <c r="G553" s="204" t="s">
        <v>3</v>
      </c>
      <c r="H553" s="202" t="s">
        <v>13</v>
      </c>
      <c r="I553" s="202"/>
      <c r="J553" s="202"/>
      <c r="K553" s="202"/>
      <c r="L553" s="204" t="s">
        <v>4</v>
      </c>
      <c r="M553" s="214" t="s">
        <v>14</v>
      </c>
      <c r="N553" s="200" t="s">
        <v>15</v>
      </c>
      <c r="O553" s="200" t="s">
        <v>68</v>
      </c>
      <c r="P553" s="200" t="s">
        <v>16</v>
      </c>
      <c r="Q553" s="15"/>
      <c r="R553" s="15"/>
      <c r="S553" s="15"/>
      <c r="T553" s="16"/>
      <c r="V553" s="17"/>
      <c r="W553" s="17"/>
      <c r="X553" s="18"/>
    </row>
    <row r="554" spans="1:24" s="11" customFormat="1" ht="36" customHeight="1" x14ac:dyDescent="0.25">
      <c r="A554" s="202"/>
      <c r="B554" s="202"/>
      <c r="C554" s="202"/>
      <c r="D554" s="202"/>
      <c r="E554" s="203"/>
      <c r="F554" s="204"/>
      <c r="G554" s="204"/>
      <c r="H554" s="110" t="s">
        <v>5</v>
      </c>
      <c r="I554" s="110" t="s">
        <v>6</v>
      </c>
      <c r="J554" s="110" t="s">
        <v>7</v>
      </c>
      <c r="K554" s="110" t="s">
        <v>8</v>
      </c>
      <c r="L554" s="204"/>
      <c r="M554" s="214"/>
      <c r="N554" s="200"/>
      <c r="O554" s="200"/>
      <c r="P554" s="200"/>
      <c r="Q554" s="15"/>
      <c r="R554" s="15"/>
      <c r="S554" s="15"/>
      <c r="T554" s="16"/>
      <c r="V554" s="17"/>
      <c r="W554" s="17"/>
      <c r="X554" s="18"/>
    </row>
    <row r="555" spans="1:24" s="11" customFormat="1" ht="15" customHeight="1" x14ac:dyDescent="0.25">
      <c r="A555" s="26"/>
      <c r="B555" s="20"/>
      <c r="C555" s="20"/>
      <c r="D555" s="21"/>
      <c r="E555" s="21"/>
      <c r="F555" s="97"/>
      <c r="G555" s="22"/>
      <c r="H555" s="22"/>
      <c r="I555" s="22"/>
      <c r="J555" s="22"/>
      <c r="K555" s="22"/>
      <c r="L555" s="23" t="str">
        <f>IF(OR(SUM(H555:K555)=0,CONCATENATE(H555,I555,J555,K555)=""),"",
        IF(F555="Absolute",SUM(H555:K555),
             IF(OR(F555="Incremental",F555="Absolute[+]"),MAX(H555:K555),
                  IF(F555="Decremental",MIN(H555:K555),
                         IF(F555="Absolute[-](avg.)",AVERAGE(H555:K555),
                              IF(F555="Absolute[-](cum.)",SUM(H555:K555),"")
                              )
                       )
                  )
           )
     )</f>
        <v/>
      </c>
      <c r="M555" s="21"/>
      <c r="N555" s="22"/>
      <c r="O555" s="22"/>
      <c r="P555" s="21"/>
      <c r="Q555" s="15" t="str">
        <f>IF('Annual Plan'!$A555="","",'Annual Plan'!$A555)</f>
        <v/>
      </c>
      <c r="R555" s="15" t="str">
        <f>IF('Annual Plan'!$B555="","",'Annual Plan'!$B555)</f>
        <v/>
      </c>
      <c r="S555" s="15" t="str">
        <f>IF('Annual Plan'!$C555="","",'Annual Plan'!$C555)</f>
        <v/>
      </c>
      <c r="T555" s="16"/>
      <c r="V555" s="17"/>
      <c r="W555" s="17"/>
      <c r="X555" s="18"/>
    </row>
    <row r="556" spans="1:24" s="11" customFormat="1" ht="15" customHeight="1" x14ac:dyDescent="0.25">
      <c r="A556" s="26"/>
      <c r="B556" s="20"/>
      <c r="C556" s="20"/>
      <c r="D556" s="21"/>
      <c r="E556" s="21"/>
      <c r="F556" s="97"/>
      <c r="G556" s="22"/>
      <c r="H556" s="22"/>
      <c r="I556" s="22"/>
      <c r="J556" s="22"/>
      <c r="K556" s="22"/>
      <c r="L556" s="23" t="str">
        <f t="shared" ref="L556:L583" si="16">IF(OR(SUM(H556:K556)=0,CONCATENATE(H556,I556,J556,K556)=""),"",
        IF(F556="Absolute",SUM(H556:K556),
             IF(OR(F556="Incremental",F556="Absolute[+]"),MAX(H556:K556),
                  IF(F556="Decremental",MIN(H556:K556),
                         IF(F556="Absolute[-](avg.)",AVERAGE(H556:K556),
                              IF(F556="Absolute[-](cum.)",SUM(H556:K556),"")
                              )
                       )
                  )
           )
     )</f>
        <v/>
      </c>
      <c r="M556" s="21"/>
      <c r="N556" s="22"/>
      <c r="O556" s="22"/>
      <c r="P556" s="21"/>
      <c r="Q556" s="15" t="str">
        <f>IF('Annual Plan'!$A556="","",'Annual Plan'!$A556)</f>
        <v/>
      </c>
      <c r="R556" s="15" t="str">
        <f>IF('Annual Plan'!$B556="","",'Annual Plan'!$B556)</f>
        <v/>
      </c>
      <c r="S556" s="15" t="str">
        <f>IF('Annual Plan'!$C556="","",'Annual Plan'!$C556)</f>
        <v/>
      </c>
      <c r="T556" s="16"/>
      <c r="V556" s="17"/>
      <c r="W556" s="17"/>
      <c r="X556" s="18"/>
    </row>
    <row r="557" spans="1:24" s="11" customFormat="1" ht="15" customHeight="1" x14ac:dyDescent="0.25">
      <c r="A557" s="26"/>
      <c r="B557" s="20"/>
      <c r="C557" s="20"/>
      <c r="D557" s="21"/>
      <c r="E557" s="21"/>
      <c r="F557" s="97"/>
      <c r="G557" s="22"/>
      <c r="H557" s="22"/>
      <c r="I557" s="22"/>
      <c r="J557" s="22"/>
      <c r="K557" s="22"/>
      <c r="L557" s="23" t="str">
        <f t="shared" si="16"/>
        <v/>
      </c>
      <c r="M557" s="21"/>
      <c r="N557" s="22"/>
      <c r="O557" s="22"/>
      <c r="P557" s="21"/>
      <c r="Q557" s="15" t="str">
        <f>IF('Annual Plan'!$A557="","",'Annual Plan'!$A557)</f>
        <v/>
      </c>
      <c r="R557" s="15" t="str">
        <f>IF('Annual Plan'!$B557="","",'Annual Plan'!$B557)</f>
        <v/>
      </c>
      <c r="S557" s="15" t="str">
        <f>IF('Annual Plan'!$C557="","",'Annual Plan'!$C557)</f>
        <v/>
      </c>
      <c r="T557" s="16"/>
      <c r="V557" s="17"/>
      <c r="W557" s="17"/>
      <c r="X557" s="18"/>
    </row>
    <row r="558" spans="1:24" s="11" customFormat="1" ht="15" customHeight="1" x14ac:dyDescent="0.25">
      <c r="A558" s="26"/>
      <c r="B558" s="20"/>
      <c r="C558" s="20"/>
      <c r="D558" s="21"/>
      <c r="E558" s="21"/>
      <c r="F558" s="97"/>
      <c r="G558" s="22"/>
      <c r="H558" s="22"/>
      <c r="I558" s="22"/>
      <c r="J558" s="22"/>
      <c r="K558" s="22"/>
      <c r="L558" s="23" t="str">
        <f t="shared" si="16"/>
        <v/>
      </c>
      <c r="M558" s="21"/>
      <c r="N558" s="22"/>
      <c r="O558" s="22"/>
      <c r="P558" s="21"/>
      <c r="Q558" s="15" t="str">
        <f>IF('Annual Plan'!$A558="","",'Annual Plan'!$A558)</f>
        <v/>
      </c>
      <c r="R558" s="15" t="str">
        <f>IF('Annual Plan'!$B558="","",'Annual Plan'!$B558)</f>
        <v/>
      </c>
      <c r="S558" s="15" t="str">
        <f>IF('Annual Plan'!$C558="","",'Annual Plan'!$C558)</f>
        <v/>
      </c>
      <c r="T558" s="16"/>
      <c r="V558" s="17"/>
      <c r="W558" s="17"/>
      <c r="X558" s="18"/>
    </row>
    <row r="559" spans="1:24" s="11" customFormat="1" ht="15" customHeight="1" x14ac:dyDescent="0.25">
      <c r="A559" s="26"/>
      <c r="B559" s="20"/>
      <c r="C559" s="20"/>
      <c r="D559" s="21"/>
      <c r="E559" s="21"/>
      <c r="F559" s="97"/>
      <c r="G559" s="22"/>
      <c r="H559" s="22"/>
      <c r="I559" s="22"/>
      <c r="J559" s="22"/>
      <c r="K559" s="22"/>
      <c r="L559" s="23" t="str">
        <f t="shared" si="16"/>
        <v/>
      </c>
      <c r="M559" s="21"/>
      <c r="N559" s="22"/>
      <c r="O559" s="22"/>
      <c r="P559" s="21"/>
      <c r="Q559" s="15" t="str">
        <f>IF('Annual Plan'!$A559="","",'Annual Plan'!$A559)</f>
        <v/>
      </c>
      <c r="R559" s="15" t="str">
        <f>IF('Annual Plan'!$B559="","",'Annual Plan'!$B559)</f>
        <v/>
      </c>
      <c r="S559" s="15" t="str">
        <f>IF('Annual Plan'!$C559="","",'Annual Plan'!$C559)</f>
        <v/>
      </c>
      <c r="T559" s="16"/>
      <c r="V559" s="17"/>
      <c r="W559" s="17"/>
      <c r="X559" s="18"/>
    </row>
    <row r="560" spans="1:24" s="11" customFormat="1" ht="15" customHeight="1" x14ac:dyDescent="0.25">
      <c r="A560" s="26"/>
      <c r="B560" s="20"/>
      <c r="C560" s="20"/>
      <c r="D560" s="21"/>
      <c r="E560" s="21"/>
      <c r="F560" s="97"/>
      <c r="G560" s="22"/>
      <c r="H560" s="22"/>
      <c r="I560" s="22"/>
      <c r="J560" s="22"/>
      <c r="K560" s="22"/>
      <c r="L560" s="23" t="str">
        <f t="shared" si="16"/>
        <v/>
      </c>
      <c r="M560" s="21"/>
      <c r="N560" s="22"/>
      <c r="O560" s="22"/>
      <c r="P560" s="21"/>
      <c r="Q560" s="15" t="str">
        <f>IF('Annual Plan'!$A560="","",'Annual Plan'!$A560)</f>
        <v/>
      </c>
      <c r="R560" s="15" t="str">
        <f>IF('Annual Plan'!$B560="","",'Annual Plan'!$B560)</f>
        <v/>
      </c>
      <c r="S560" s="15" t="str">
        <f>IF('Annual Plan'!$C560="","",'Annual Plan'!$C560)</f>
        <v/>
      </c>
      <c r="T560" s="16"/>
      <c r="V560" s="17"/>
      <c r="W560" s="17"/>
      <c r="X560" s="18"/>
    </row>
    <row r="561" spans="1:24" s="11" customFormat="1" ht="15" customHeight="1" x14ac:dyDescent="0.25">
      <c r="A561" s="26"/>
      <c r="B561" s="20"/>
      <c r="C561" s="20"/>
      <c r="D561" s="21"/>
      <c r="E561" s="21"/>
      <c r="F561" s="97"/>
      <c r="G561" s="22"/>
      <c r="H561" s="22"/>
      <c r="I561" s="22"/>
      <c r="J561" s="22"/>
      <c r="K561" s="22"/>
      <c r="L561" s="23" t="str">
        <f t="shared" si="16"/>
        <v/>
      </c>
      <c r="M561" s="21"/>
      <c r="N561" s="22"/>
      <c r="O561" s="22"/>
      <c r="P561" s="21"/>
      <c r="Q561" s="15" t="str">
        <f>IF('Annual Plan'!$A561="","",'Annual Plan'!$A561)</f>
        <v/>
      </c>
      <c r="R561" s="15" t="str">
        <f>IF('Annual Plan'!$B561="","",'Annual Plan'!$B561)</f>
        <v/>
      </c>
      <c r="S561" s="15" t="str">
        <f>IF('Annual Plan'!$C561="","",'Annual Plan'!$C561)</f>
        <v/>
      </c>
      <c r="T561" s="16"/>
      <c r="V561" s="17"/>
      <c r="W561" s="17"/>
      <c r="X561" s="18"/>
    </row>
    <row r="562" spans="1:24" s="11" customFormat="1" ht="15" customHeight="1" x14ac:dyDescent="0.25">
      <c r="A562" s="26"/>
      <c r="B562" s="20"/>
      <c r="C562" s="20"/>
      <c r="D562" s="21"/>
      <c r="E562" s="21"/>
      <c r="F562" s="97"/>
      <c r="G562" s="22"/>
      <c r="H562" s="22"/>
      <c r="I562" s="22"/>
      <c r="J562" s="22"/>
      <c r="K562" s="22"/>
      <c r="L562" s="23" t="str">
        <f t="shared" si="16"/>
        <v/>
      </c>
      <c r="M562" s="21"/>
      <c r="N562" s="22"/>
      <c r="O562" s="22"/>
      <c r="P562" s="21"/>
      <c r="Q562" s="15" t="str">
        <f>IF('Annual Plan'!$A562="","",'Annual Plan'!$A562)</f>
        <v/>
      </c>
      <c r="R562" s="15" t="str">
        <f>IF('Annual Plan'!$B562="","",'Annual Plan'!$B562)</f>
        <v/>
      </c>
      <c r="S562" s="15" t="str">
        <f>IF('Annual Plan'!$C562="","",'Annual Plan'!$C562)</f>
        <v/>
      </c>
      <c r="T562" s="16"/>
      <c r="V562" s="17"/>
      <c r="W562" s="17"/>
      <c r="X562" s="18"/>
    </row>
    <row r="563" spans="1:24" s="11" customFormat="1" ht="15" customHeight="1" x14ac:dyDescent="0.25">
      <c r="A563" s="26"/>
      <c r="B563" s="20"/>
      <c r="C563" s="20"/>
      <c r="D563" s="21"/>
      <c r="E563" s="21"/>
      <c r="F563" s="97"/>
      <c r="G563" s="22"/>
      <c r="H563" s="22"/>
      <c r="I563" s="22"/>
      <c r="J563" s="22"/>
      <c r="K563" s="22"/>
      <c r="L563" s="23" t="str">
        <f t="shared" si="16"/>
        <v/>
      </c>
      <c r="M563" s="21"/>
      <c r="N563" s="22"/>
      <c r="O563" s="22"/>
      <c r="P563" s="21"/>
      <c r="Q563" s="15" t="str">
        <f>IF('Annual Plan'!$A563="","",'Annual Plan'!$A563)</f>
        <v/>
      </c>
      <c r="R563" s="15" t="str">
        <f>IF('Annual Plan'!$B563="","",'Annual Plan'!$B563)</f>
        <v/>
      </c>
      <c r="S563" s="15" t="str">
        <f>IF('Annual Plan'!$C563="","",'Annual Plan'!$C563)</f>
        <v/>
      </c>
      <c r="T563" s="16"/>
      <c r="V563" s="17"/>
      <c r="W563" s="17"/>
      <c r="X563" s="18"/>
    </row>
    <row r="564" spans="1:24" s="11" customFormat="1" ht="15" customHeight="1" x14ac:dyDescent="0.25">
      <c r="A564" s="26"/>
      <c r="B564" s="20"/>
      <c r="C564" s="20"/>
      <c r="D564" s="21"/>
      <c r="E564" s="21"/>
      <c r="F564" s="97"/>
      <c r="G564" s="22"/>
      <c r="H564" s="22"/>
      <c r="I564" s="22"/>
      <c r="J564" s="22"/>
      <c r="K564" s="22"/>
      <c r="L564" s="23" t="str">
        <f t="shared" si="16"/>
        <v/>
      </c>
      <c r="M564" s="21"/>
      <c r="N564" s="22"/>
      <c r="O564" s="22"/>
      <c r="P564" s="21"/>
      <c r="Q564" s="15" t="str">
        <f>IF('Annual Plan'!$A564="","",'Annual Plan'!$A564)</f>
        <v/>
      </c>
      <c r="R564" s="15" t="str">
        <f>IF('Annual Plan'!$B564="","",'Annual Plan'!$B564)</f>
        <v/>
      </c>
      <c r="S564" s="15" t="str">
        <f>IF('Annual Plan'!$C564="","",'Annual Plan'!$C564)</f>
        <v/>
      </c>
      <c r="T564" s="16"/>
      <c r="V564" s="17"/>
      <c r="W564" s="17"/>
      <c r="X564" s="18"/>
    </row>
    <row r="565" spans="1:24" s="11" customFormat="1" ht="15" customHeight="1" x14ac:dyDescent="0.25">
      <c r="A565" s="26"/>
      <c r="B565" s="20"/>
      <c r="C565" s="20"/>
      <c r="D565" s="21"/>
      <c r="E565" s="21"/>
      <c r="F565" s="97"/>
      <c r="G565" s="22"/>
      <c r="H565" s="22"/>
      <c r="I565" s="22"/>
      <c r="J565" s="22"/>
      <c r="K565" s="22"/>
      <c r="L565" s="23" t="str">
        <f t="shared" si="16"/>
        <v/>
      </c>
      <c r="M565" s="21"/>
      <c r="N565" s="22"/>
      <c r="O565" s="22"/>
      <c r="P565" s="21"/>
      <c r="Q565" s="15" t="str">
        <f>IF('Annual Plan'!$A565="","",'Annual Plan'!$A565)</f>
        <v/>
      </c>
      <c r="R565" s="15" t="str">
        <f>IF('Annual Plan'!$B565="","",'Annual Plan'!$B565)</f>
        <v/>
      </c>
      <c r="S565" s="15" t="str">
        <f>IF('Annual Plan'!$C565="","",'Annual Plan'!$C565)</f>
        <v/>
      </c>
      <c r="T565" s="16"/>
      <c r="V565" s="17"/>
      <c r="W565" s="17"/>
      <c r="X565" s="18"/>
    </row>
    <row r="566" spans="1:24" s="11" customFormat="1" ht="15" customHeight="1" x14ac:dyDescent="0.25">
      <c r="A566" s="26"/>
      <c r="B566" s="20"/>
      <c r="C566" s="20"/>
      <c r="D566" s="21"/>
      <c r="E566" s="21"/>
      <c r="F566" s="97"/>
      <c r="G566" s="22"/>
      <c r="H566" s="22"/>
      <c r="I566" s="22"/>
      <c r="J566" s="22"/>
      <c r="K566" s="22"/>
      <c r="L566" s="23" t="str">
        <f t="shared" si="16"/>
        <v/>
      </c>
      <c r="M566" s="21"/>
      <c r="N566" s="22"/>
      <c r="O566" s="22"/>
      <c r="P566" s="21"/>
      <c r="Q566" s="15" t="str">
        <f>IF('Annual Plan'!$A566="","",'Annual Plan'!$A566)</f>
        <v/>
      </c>
      <c r="R566" s="15" t="str">
        <f>IF('Annual Plan'!$B566="","",'Annual Plan'!$B566)</f>
        <v/>
      </c>
      <c r="S566" s="15" t="str">
        <f>IF('Annual Plan'!$C566="","",'Annual Plan'!$C566)</f>
        <v/>
      </c>
      <c r="T566" s="16"/>
      <c r="V566" s="17"/>
      <c r="W566" s="17"/>
      <c r="X566" s="18"/>
    </row>
    <row r="567" spans="1:24" s="11" customFormat="1" ht="15" customHeight="1" x14ac:dyDescent="0.25">
      <c r="A567" s="26"/>
      <c r="B567" s="20"/>
      <c r="C567" s="20"/>
      <c r="D567" s="21"/>
      <c r="E567" s="21"/>
      <c r="F567" s="97"/>
      <c r="G567" s="22"/>
      <c r="H567" s="22"/>
      <c r="I567" s="22"/>
      <c r="J567" s="22"/>
      <c r="K567" s="22"/>
      <c r="L567" s="23" t="str">
        <f t="shared" si="16"/>
        <v/>
      </c>
      <c r="M567" s="21"/>
      <c r="N567" s="22"/>
      <c r="O567" s="22"/>
      <c r="P567" s="21"/>
      <c r="Q567" s="15" t="str">
        <f>IF('Annual Plan'!$A567="","",'Annual Plan'!$A567)</f>
        <v/>
      </c>
      <c r="R567" s="15" t="str">
        <f>IF('Annual Plan'!$B567="","",'Annual Plan'!$B567)</f>
        <v/>
      </c>
      <c r="S567" s="15" t="str">
        <f>IF('Annual Plan'!$C567="","",'Annual Plan'!$C567)</f>
        <v/>
      </c>
      <c r="T567" s="16"/>
      <c r="V567" s="17"/>
      <c r="W567" s="17"/>
      <c r="X567" s="18"/>
    </row>
    <row r="568" spans="1:24" s="11" customFormat="1" ht="15" customHeight="1" x14ac:dyDescent="0.25">
      <c r="A568" s="26"/>
      <c r="B568" s="20"/>
      <c r="C568" s="20"/>
      <c r="D568" s="21"/>
      <c r="E568" s="21"/>
      <c r="F568" s="97"/>
      <c r="G568" s="22"/>
      <c r="H568" s="22"/>
      <c r="I568" s="22"/>
      <c r="J568" s="22"/>
      <c r="K568" s="22"/>
      <c r="L568" s="23" t="str">
        <f t="shared" si="16"/>
        <v/>
      </c>
      <c r="M568" s="21"/>
      <c r="N568" s="22"/>
      <c r="O568" s="22"/>
      <c r="P568" s="21"/>
      <c r="Q568" s="15" t="str">
        <f>IF('Annual Plan'!$A568="","",'Annual Plan'!$A568)</f>
        <v/>
      </c>
      <c r="R568" s="15" t="str">
        <f>IF('Annual Plan'!$B568="","",'Annual Plan'!$B568)</f>
        <v/>
      </c>
      <c r="S568" s="15" t="str">
        <f>IF('Annual Plan'!$C568="","",'Annual Plan'!$C568)</f>
        <v/>
      </c>
      <c r="T568" s="16"/>
      <c r="V568" s="17"/>
      <c r="W568" s="17"/>
      <c r="X568" s="18"/>
    </row>
    <row r="569" spans="1:24" s="11" customFormat="1" ht="15" customHeight="1" x14ac:dyDescent="0.25">
      <c r="A569" s="26"/>
      <c r="B569" s="20"/>
      <c r="C569" s="20"/>
      <c r="D569" s="21"/>
      <c r="E569" s="21"/>
      <c r="F569" s="97"/>
      <c r="G569" s="22"/>
      <c r="H569" s="22"/>
      <c r="I569" s="22"/>
      <c r="J569" s="22"/>
      <c r="K569" s="22"/>
      <c r="L569" s="23" t="str">
        <f t="shared" si="16"/>
        <v/>
      </c>
      <c r="M569" s="21"/>
      <c r="N569" s="22"/>
      <c r="O569" s="22"/>
      <c r="P569" s="21"/>
      <c r="Q569" s="15" t="str">
        <f>IF('Annual Plan'!$A569="","",'Annual Plan'!$A569)</f>
        <v/>
      </c>
      <c r="R569" s="15" t="str">
        <f>IF('Annual Plan'!$B569="","",'Annual Plan'!$B569)</f>
        <v/>
      </c>
      <c r="S569" s="15" t="str">
        <f>IF('Annual Plan'!$C569="","",'Annual Plan'!$C569)</f>
        <v/>
      </c>
      <c r="T569" s="16"/>
      <c r="V569" s="17"/>
      <c r="W569" s="17"/>
      <c r="X569" s="18"/>
    </row>
    <row r="570" spans="1:24" s="11" customFormat="1" ht="15" customHeight="1" x14ac:dyDescent="0.25">
      <c r="A570" s="26"/>
      <c r="B570" s="20"/>
      <c r="C570" s="20"/>
      <c r="D570" s="21"/>
      <c r="E570" s="21"/>
      <c r="F570" s="97"/>
      <c r="G570" s="22"/>
      <c r="H570" s="22"/>
      <c r="I570" s="22"/>
      <c r="J570" s="22"/>
      <c r="K570" s="22"/>
      <c r="L570" s="23" t="str">
        <f t="shared" si="16"/>
        <v/>
      </c>
      <c r="M570" s="21"/>
      <c r="N570" s="22"/>
      <c r="O570" s="22"/>
      <c r="P570" s="21"/>
      <c r="Q570" s="15" t="str">
        <f>IF('Annual Plan'!$A570="","",'Annual Plan'!$A570)</f>
        <v/>
      </c>
      <c r="R570" s="15" t="str">
        <f>IF('Annual Plan'!$B570="","",'Annual Plan'!$B570)</f>
        <v/>
      </c>
      <c r="S570" s="15" t="str">
        <f>IF('Annual Plan'!$C570="","",'Annual Plan'!$C570)</f>
        <v/>
      </c>
      <c r="T570" s="16"/>
      <c r="V570" s="17"/>
      <c r="W570" s="17"/>
      <c r="X570" s="18"/>
    </row>
    <row r="571" spans="1:24" s="11" customFormat="1" ht="15" customHeight="1" x14ac:dyDescent="0.25">
      <c r="A571" s="26"/>
      <c r="B571" s="20"/>
      <c r="C571" s="20"/>
      <c r="D571" s="21"/>
      <c r="E571" s="21"/>
      <c r="F571" s="97"/>
      <c r="G571" s="22"/>
      <c r="H571" s="22"/>
      <c r="I571" s="22"/>
      <c r="J571" s="22"/>
      <c r="K571" s="22"/>
      <c r="L571" s="23" t="str">
        <f t="shared" si="16"/>
        <v/>
      </c>
      <c r="M571" s="21"/>
      <c r="N571" s="22"/>
      <c r="O571" s="22"/>
      <c r="P571" s="21"/>
      <c r="Q571" s="15" t="str">
        <f>IF('Annual Plan'!$A571="","",'Annual Plan'!$A571)</f>
        <v/>
      </c>
      <c r="R571" s="15" t="str">
        <f>IF('Annual Plan'!$B571="","",'Annual Plan'!$B571)</f>
        <v/>
      </c>
      <c r="S571" s="15" t="str">
        <f>IF('Annual Plan'!$C571="","",'Annual Plan'!$C571)</f>
        <v/>
      </c>
      <c r="T571" s="16"/>
      <c r="V571" s="17"/>
      <c r="W571" s="17"/>
      <c r="X571" s="18"/>
    </row>
    <row r="572" spans="1:24" s="11" customFormat="1" ht="15" customHeight="1" x14ac:dyDescent="0.25">
      <c r="A572" s="26"/>
      <c r="B572" s="20"/>
      <c r="C572" s="20"/>
      <c r="D572" s="21"/>
      <c r="E572" s="21"/>
      <c r="F572" s="97"/>
      <c r="G572" s="22"/>
      <c r="H572" s="22"/>
      <c r="I572" s="22"/>
      <c r="J572" s="22"/>
      <c r="K572" s="22"/>
      <c r="L572" s="23" t="str">
        <f t="shared" si="16"/>
        <v/>
      </c>
      <c r="M572" s="21"/>
      <c r="N572" s="22"/>
      <c r="O572" s="22"/>
      <c r="P572" s="21"/>
      <c r="Q572" s="15" t="str">
        <f>IF('Annual Plan'!$A572="","",'Annual Plan'!$A572)</f>
        <v/>
      </c>
      <c r="R572" s="15" t="str">
        <f>IF('Annual Plan'!$B572="","",'Annual Plan'!$B572)</f>
        <v/>
      </c>
      <c r="S572" s="15" t="str">
        <f>IF('Annual Plan'!$C572="","",'Annual Plan'!$C572)</f>
        <v/>
      </c>
      <c r="T572" s="16"/>
      <c r="V572" s="17"/>
      <c r="W572" s="17"/>
      <c r="X572" s="18"/>
    </row>
    <row r="573" spans="1:24" s="11" customFormat="1" ht="15" customHeight="1" x14ac:dyDescent="0.25">
      <c r="A573" s="26"/>
      <c r="B573" s="20"/>
      <c r="C573" s="20"/>
      <c r="D573" s="21"/>
      <c r="E573" s="21"/>
      <c r="F573" s="97"/>
      <c r="G573" s="22"/>
      <c r="H573" s="22"/>
      <c r="I573" s="22"/>
      <c r="J573" s="22"/>
      <c r="K573" s="22"/>
      <c r="L573" s="23" t="str">
        <f t="shared" si="16"/>
        <v/>
      </c>
      <c r="M573" s="21"/>
      <c r="N573" s="22"/>
      <c r="O573" s="22"/>
      <c r="P573" s="21"/>
      <c r="Q573" s="15" t="str">
        <f>IF('Annual Plan'!$A573="","",'Annual Plan'!$A573)</f>
        <v/>
      </c>
      <c r="R573" s="15" t="str">
        <f>IF('Annual Plan'!$B573="","",'Annual Plan'!$B573)</f>
        <v/>
      </c>
      <c r="S573" s="15" t="str">
        <f>IF('Annual Plan'!$C573="","",'Annual Plan'!$C573)</f>
        <v/>
      </c>
      <c r="T573" s="16"/>
      <c r="V573" s="17"/>
      <c r="W573" s="17"/>
      <c r="X573" s="18"/>
    </row>
    <row r="574" spans="1:24" s="11" customFormat="1" ht="15" customHeight="1" x14ac:dyDescent="0.25">
      <c r="A574" s="26"/>
      <c r="B574" s="20"/>
      <c r="C574" s="20"/>
      <c r="D574" s="21"/>
      <c r="E574" s="21"/>
      <c r="F574" s="97"/>
      <c r="G574" s="22"/>
      <c r="H574" s="22"/>
      <c r="I574" s="22"/>
      <c r="J574" s="22"/>
      <c r="K574" s="22"/>
      <c r="L574" s="23" t="str">
        <f t="shared" si="16"/>
        <v/>
      </c>
      <c r="M574" s="21"/>
      <c r="N574" s="22"/>
      <c r="O574" s="22"/>
      <c r="P574" s="21"/>
      <c r="Q574" s="15" t="str">
        <f>IF('Annual Plan'!$A574="","",'Annual Plan'!$A574)</f>
        <v/>
      </c>
      <c r="R574" s="15" t="str">
        <f>IF('Annual Plan'!$B574="","",'Annual Plan'!$B574)</f>
        <v/>
      </c>
      <c r="S574" s="15" t="str">
        <f>IF('Annual Plan'!$C574="","",'Annual Plan'!$C574)</f>
        <v/>
      </c>
      <c r="T574" s="16"/>
      <c r="V574" s="17"/>
      <c r="W574" s="17"/>
      <c r="X574" s="18"/>
    </row>
    <row r="575" spans="1:24" s="11" customFormat="1" ht="15" customHeight="1" x14ac:dyDescent="0.25">
      <c r="A575" s="26"/>
      <c r="B575" s="20"/>
      <c r="C575" s="20"/>
      <c r="D575" s="21"/>
      <c r="E575" s="21"/>
      <c r="F575" s="97"/>
      <c r="G575" s="22"/>
      <c r="H575" s="22"/>
      <c r="I575" s="22"/>
      <c r="J575" s="22"/>
      <c r="K575" s="22"/>
      <c r="L575" s="23" t="str">
        <f t="shared" si="16"/>
        <v/>
      </c>
      <c r="M575" s="21"/>
      <c r="N575" s="22"/>
      <c r="O575" s="22"/>
      <c r="P575" s="21"/>
      <c r="Q575" s="15" t="str">
        <f>IF('Annual Plan'!$A575="","",'Annual Plan'!$A575)</f>
        <v/>
      </c>
      <c r="R575" s="15" t="str">
        <f>IF('Annual Plan'!$B575="","",'Annual Plan'!$B575)</f>
        <v/>
      </c>
      <c r="S575" s="15" t="str">
        <f>IF('Annual Plan'!$C575="","",'Annual Plan'!$C575)</f>
        <v/>
      </c>
      <c r="T575" s="16"/>
      <c r="V575" s="17"/>
      <c r="W575" s="17"/>
      <c r="X575" s="18"/>
    </row>
    <row r="576" spans="1:24" s="11" customFormat="1" ht="15" customHeight="1" x14ac:dyDescent="0.25">
      <c r="A576" s="26"/>
      <c r="B576" s="20"/>
      <c r="C576" s="20"/>
      <c r="D576" s="21"/>
      <c r="E576" s="21"/>
      <c r="F576" s="97"/>
      <c r="G576" s="22"/>
      <c r="H576" s="22"/>
      <c r="I576" s="22"/>
      <c r="J576" s="22"/>
      <c r="K576" s="22"/>
      <c r="L576" s="23" t="str">
        <f t="shared" si="16"/>
        <v/>
      </c>
      <c r="M576" s="21"/>
      <c r="N576" s="22"/>
      <c r="O576" s="22"/>
      <c r="P576" s="21"/>
      <c r="Q576" s="15" t="str">
        <f>IF('Annual Plan'!$A576="","",'Annual Plan'!$A576)</f>
        <v/>
      </c>
      <c r="R576" s="15" t="str">
        <f>IF('Annual Plan'!$B576="","",'Annual Plan'!$B576)</f>
        <v/>
      </c>
      <c r="S576" s="15" t="str">
        <f>IF('Annual Plan'!$C576="","",'Annual Plan'!$C576)</f>
        <v/>
      </c>
      <c r="T576" s="16"/>
      <c r="V576" s="17"/>
      <c r="W576" s="17"/>
      <c r="X576" s="18"/>
    </row>
    <row r="577" spans="1:24" s="11" customFormat="1" ht="15" customHeight="1" x14ac:dyDescent="0.25">
      <c r="A577" s="26"/>
      <c r="B577" s="20"/>
      <c r="C577" s="20"/>
      <c r="D577" s="21"/>
      <c r="E577" s="21"/>
      <c r="F577" s="97"/>
      <c r="G577" s="22"/>
      <c r="H577" s="22"/>
      <c r="I577" s="22"/>
      <c r="J577" s="22"/>
      <c r="K577" s="22"/>
      <c r="L577" s="23" t="str">
        <f t="shared" si="16"/>
        <v/>
      </c>
      <c r="M577" s="21"/>
      <c r="N577" s="22"/>
      <c r="O577" s="22"/>
      <c r="P577" s="21"/>
      <c r="Q577" s="15" t="str">
        <f>IF('Annual Plan'!$A577="","",'Annual Plan'!$A577)</f>
        <v/>
      </c>
      <c r="R577" s="15" t="str">
        <f>IF('Annual Plan'!$B577="","",'Annual Plan'!$B577)</f>
        <v/>
      </c>
      <c r="S577" s="15" t="str">
        <f>IF('Annual Plan'!$C577="","",'Annual Plan'!$C577)</f>
        <v/>
      </c>
      <c r="T577" s="16"/>
      <c r="V577" s="17"/>
      <c r="W577" s="17"/>
      <c r="X577" s="18"/>
    </row>
    <row r="578" spans="1:24" s="11" customFormat="1" ht="15" customHeight="1" x14ac:dyDescent="0.25">
      <c r="A578" s="26"/>
      <c r="B578" s="20"/>
      <c r="C578" s="20"/>
      <c r="D578" s="21"/>
      <c r="E578" s="21"/>
      <c r="F578" s="97"/>
      <c r="G578" s="22"/>
      <c r="H578" s="22"/>
      <c r="I578" s="22"/>
      <c r="J578" s="22"/>
      <c r="K578" s="22"/>
      <c r="L578" s="23" t="str">
        <f t="shared" si="16"/>
        <v/>
      </c>
      <c r="M578" s="21"/>
      <c r="N578" s="22"/>
      <c r="O578" s="22"/>
      <c r="P578" s="21"/>
      <c r="Q578" s="15" t="str">
        <f>IF('Annual Plan'!$A578="","",'Annual Plan'!$A578)</f>
        <v/>
      </c>
      <c r="R578" s="15" t="str">
        <f>IF('Annual Plan'!$B578="","",'Annual Plan'!$B578)</f>
        <v/>
      </c>
      <c r="S578" s="15" t="str">
        <f>IF('Annual Plan'!$C578="","",'Annual Plan'!$C578)</f>
        <v/>
      </c>
      <c r="T578" s="16"/>
      <c r="V578" s="17"/>
      <c r="W578" s="17"/>
      <c r="X578" s="18"/>
    </row>
    <row r="579" spans="1:24" s="11" customFormat="1" ht="15" customHeight="1" x14ac:dyDescent="0.25">
      <c r="A579" s="26"/>
      <c r="B579" s="20"/>
      <c r="C579" s="20"/>
      <c r="D579" s="21"/>
      <c r="E579" s="21"/>
      <c r="F579" s="97"/>
      <c r="G579" s="22"/>
      <c r="H579" s="22"/>
      <c r="I579" s="22"/>
      <c r="J579" s="22"/>
      <c r="K579" s="22"/>
      <c r="L579" s="23" t="str">
        <f t="shared" si="16"/>
        <v/>
      </c>
      <c r="M579" s="21"/>
      <c r="N579" s="22"/>
      <c r="O579" s="22"/>
      <c r="P579" s="21"/>
      <c r="Q579" s="15" t="str">
        <f>IF('Annual Plan'!$A579="","",'Annual Plan'!$A579)</f>
        <v/>
      </c>
      <c r="R579" s="15" t="str">
        <f>IF('Annual Plan'!$B579="","",'Annual Plan'!$B579)</f>
        <v/>
      </c>
      <c r="S579" s="15" t="str">
        <f>IF('Annual Plan'!$C579="","",'Annual Plan'!$C579)</f>
        <v/>
      </c>
      <c r="T579" s="16"/>
      <c r="V579" s="17"/>
      <c r="W579" s="17"/>
      <c r="X579" s="18"/>
    </row>
    <row r="580" spans="1:24" s="11" customFormat="1" ht="15" customHeight="1" x14ac:dyDescent="0.25">
      <c r="A580" s="26"/>
      <c r="B580" s="20"/>
      <c r="C580" s="20"/>
      <c r="D580" s="21"/>
      <c r="E580" s="21"/>
      <c r="F580" s="97"/>
      <c r="G580" s="22"/>
      <c r="H580" s="22"/>
      <c r="I580" s="22"/>
      <c r="J580" s="22"/>
      <c r="K580" s="22"/>
      <c r="L580" s="23" t="str">
        <f t="shared" si="16"/>
        <v/>
      </c>
      <c r="M580" s="21"/>
      <c r="N580" s="22"/>
      <c r="O580" s="22"/>
      <c r="P580" s="21"/>
      <c r="Q580" s="15" t="str">
        <f>IF('Annual Plan'!$A580="","",'Annual Plan'!$A580)</f>
        <v/>
      </c>
      <c r="R580" s="15" t="str">
        <f>IF('Annual Plan'!$B580="","",'Annual Plan'!$B580)</f>
        <v/>
      </c>
      <c r="S580" s="15" t="str">
        <f>IF('Annual Plan'!$C580="","",'Annual Plan'!$C580)</f>
        <v/>
      </c>
      <c r="T580" s="16"/>
      <c r="V580" s="17"/>
      <c r="W580" s="17"/>
      <c r="X580" s="18"/>
    </row>
    <row r="581" spans="1:24" s="11" customFormat="1" ht="15" customHeight="1" x14ac:dyDescent="0.25">
      <c r="A581" s="26"/>
      <c r="B581" s="20"/>
      <c r="C581" s="20"/>
      <c r="D581" s="21"/>
      <c r="E581" s="21"/>
      <c r="F581" s="97"/>
      <c r="G581" s="22"/>
      <c r="H581" s="22"/>
      <c r="I581" s="22"/>
      <c r="J581" s="22"/>
      <c r="K581" s="22"/>
      <c r="L581" s="23" t="str">
        <f t="shared" si="16"/>
        <v/>
      </c>
      <c r="M581" s="21"/>
      <c r="N581" s="22"/>
      <c r="O581" s="22"/>
      <c r="P581" s="21"/>
      <c r="Q581" s="15" t="str">
        <f>IF('Annual Plan'!$A581="","",'Annual Plan'!$A581)</f>
        <v/>
      </c>
      <c r="R581" s="15" t="str">
        <f>IF('Annual Plan'!$B581="","",'Annual Plan'!$B581)</f>
        <v/>
      </c>
      <c r="S581" s="15" t="str">
        <f>IF('Annual Plan'!$C581="","",'Annual Plan'!$C581)</f>
        <v/>
      </c>
      <c r="T581" s="16"/>
      <c r="V581" s="17"/>
      <c r="W581" s="17"/>
      <c r="X581" s="18"/>
    </row>
    <row r="582" spans="1:24" s="11" customFormat="1" ht="15" customHeight="1" x14ac:dyDescent="0.25">
      <c r="A582" s="26"/>
      <c r="B582" s="20"/>
      <c r="C582" s="20"/>
      <c r="D582" s="21"/>
      <c r="E582" s="21"/>
      <c r="F582" s="97"/>
      <c r="G582" s="22"/>
      <c r="H582" s="22"/>
      <c r="I582" s="22"/>
      <c r="J582" s="22"/>
      <c r="K582" s="22"/>
      <c r="L582" s="23" t="str">
        <f t="shared" si="16"/>
        <v/>
      </c>
      <c r="M582" s="21"/>
      <c r="N582" s="22"/>
      <c r="O582" s="22"/>
      <c r="P582" s="21"/>
      <c r="Q582" s="15" t="str">
        <f>IF('Annual Plan'!$A582="","",'Annual Plan'!$A582)</f>
        <v/>
      </c>
      <c r="R582" s="15" t="str">
        <f>IF('Annual Plan'!$B582="","",'Annual Plan'!$B582)</f>
        <v/>
      </c>
      <c r="S582" s="15" t="str">
        <f>IF('Annual Plan'!$C582="","",'Annual Plan'!$C582)</f>
        <v/>
      </c>
      <c r="T582" s="16"/>
      <c r="V582" s="17"/>
      <c r="W582" s="17"/>
      <c r="X582" s="18"/>
    </row>
    <row r="583" spans="1:24" s="11" customFormat="1" ht="15" customHeight="1" x14ac:dyDescent="0.25">
      <c r="A583" s="26"/>
      <c r="B583" s="20"/>
      <c r="C583" s="20"/>
      <c r="D583" s="21"/>
      <c r="E583" s="21"/>
      <c r="F583" s="97"/>
      <c r="G583" s="22"/>
      <c r="H583" s="22"/>
      <c r="I583" s="22"/>
      <c r="J583" s="22"/>
      <c r="K583" s="22"/>
      <c r="L583" s="23" t="str">
        <f t="shared" si="16"/>
        <v/>
      </c>
      <c r="M583" s="21"/>
      <c r="N583" s="22"/>
      <c r="O583" s="22"/>
      <c r="P583" s="21"/>
      <c r="Q583" s="15" t="str">
        <f>IF('Annual Plan'!$A583="","",'Annual Plan'!$A583)</f>
        <v/>
      </c>
      <c r="R583" s="15" t="str">
        <f>IF('Annual Plan'!$B583="","",'Annual Plan'!$B583)</f>
        <v/>
      </c>
      <c r="S583" s="15" t="str">
        <f>IF('Annual Plan'!$C583="","",'Annual Plan'!$C583)</f>
        <v/>
      </c>
      <c r="T583" s="16"/>
      <c r="V583" s="17"/>
      <c r="W583" s="17"/>
      <c r="X583" s="18"/>
    </row>
    <row r="584" spans="1:24" s="11" customFormat="1" ht="13.2" x14ac:dyDescent="0.25">
      <c r="A584" s="212" t="s">
        <v>28</v>
      </c>
      <c r="B584" s="212"/>
      <c r="C584" s="31">
        <f>SUMPRODUCT(--ISTEXT(C555:C583))</f>
        <v>0</v>
      </c>
      <c r="M584" s="32" t="s">
        <v>69</v>
      </c>
      <c r="N584" s="31">
        <f>SUM(N555:N583)</f>
        <v>0</v>
      </c>
      <c r="O584" s="31">
        <f>SUM(O555:O583)</f>
        <v>0</v>
      </c>
      <c r="P584" s="16"/>
      <c r="Q584" s="15"/>
      <c r="R584" s="15"/>
      <c r="S584" s="15"/>
      <c r="T584" s="16"/>
      <c r="V584" s="17"/>
      <c r="W584" s="17"/>
      <c r="X584" s="18"/>
    </row>
    <row r="585" spans="1:24" s="11" customFormat="1" ht="13.2" x14ac:dyDescent="0.25">
      <c r="P585" s="16"/>
      <c r="Q585" s="15"/>
      <c r="R585" s="15"/>
      <c r="S585" s="15"/>
      <c r="T585" s="16"/>
      <c r="V585" s="17"/>
      <c r="W585" s="17"/>
      <c r="X585" s="18"/>
    </row>
    <row r="586" spans="1:24" s="11" customFormat="1" ht="32.25" customHeight="1" x14ac:dyDescent="0.25">
      <c r="A586" s="213" t="s">
        <v>91</v>
      </c>
      <c r="B586" s="213"/>
      <c r="C586" s="213"/>
      <c r="D586" s="208"/>
      <c r="E586" s="208"/>
      <c r="F586" s="208"/>
      <c r="G586" s="208"/>
      <c r="H586" s="208"/>
      <c r="I586" s="208"/>
      <c r="J586" s="208"/>
      <c r="K586" s="208"/>
      <c r="L586" s="208"/>
      <c r="M586" s="208"/>
      <c r="N586" s="208"/>
      <c r="O586" s="208"/>
      <c r="P586" s="208"/>
      <c r="Q586" s="15"/>
      <c r="R586" s="15"/>
      <c r="S586" s="15"/>
      <c r="T586" s="16" t="str">
        <f>TRIM(A586)</f>
        <v>Name of Department/ Directorate:</v>
      </c>
      <c r="U586" s="11" t="str">
        <f>TRIM(D586)</f>
        <v/>
      </c>
      <c r="V586" s="17"/>
      <c r="W586" s="17"/>
      <c r="X586" s="18"/>
    </row>
    <row r="587" spans="1:24" s="11" customFormat="1" ht="27.75" customHeight="1" x14ac:dyDescent="0.25">
      <c r="A587" s="202" t="s">
        <v>1</v>
      </c>
      <c r="B587" s="202" t="s">
        <v>9</v>
      </c>
      <c r="C587" s="202" t="s">
        <v>2</v>
      </c>
      <c r="D587" s="202" t="s">
        <v>10</v>
      </c>
      <c r="E587" s="203" t="s">
        <v>11</v>
      </c>
      <c r="F587" s="204" t="s">
        <v>12</v>
      </c>
      <c r="G587" s="204" t="s">
        <v>3</v>
      </c>
      <c r="H587" s="202" t="s">
        <v>13</v>
      </c>
      <c r="I587" s="202"/>
      <c r="J587" s="202"/>
      <c r="K587" s="202"/>
      <c r="L587" s="204" t="s">
        <v>4</v>
      </c>
      <c r="M587" s="214" t="s">
        <v>14</v>
      </c>
      <c r="N587" s="200" t="s">
        <v>15</v>
      </c>
      <c r="O587" s="200" t="s">
        <v>68</v>
      </c>
      <c r="P587" s="200" t="s">
        <v>16</v>
      </c>
      <c r="Q587" s="15"/>
      <c r="R587" s="15"/>
      <c r="S587" s="15"/>
      <c r="T587" s="16"/>
      <c r="V587" s="17"/>
      <c r="W587" s="17"/>
      <c r="X587" s="18"/>
    </row>
    <row r="588" spans="1:24" s="11" customFormat="1" ht="36" customHeight="1" x14ac:dyDescent="0.25">
      <c r="A588" s="202"/>
      <c r="B588" s="202"/>
      <c r="C588" s="202"/>
      <c r="D588" s="202"/>
      <c r="E588" s="203"/>
      <c r="F588" s="204"/>
      <c r="G588" s="204"/>
      <c r="H588" s="110" t="s">
        <v>5</v>
      </c>
      <c r="I588" s="110" t="s">
        <v>6</v>
      </c>
      <c r="J588" s="110" t="s">
        <v>7</v>
      </c>
      <c r="K588" s="110" t="s">
        <v>8</v>
      </c>
      <c r="L588" s="204"/>
      <c r="M588" s="214"/>
      <c r="N588" s="200"/>
      <c r="O588" s="200"/>
      <c r="P588" s="200"/>
      <c r="Q588" s="15"/>
      <c r="R588" s="15"/>
      <c r="S588" s="15"/>
      <c r="T588" s="16"/>
      <c r="V588" s="17"/>
      <c r="W588" s="17"/>
      <c r="X588" s="18"/>
    </row>
    <row r="589" spans="1:24" s="11" customFormat="1" ht="15" customHeight="1" x14ac:dyDescent="0.25">
      <c r="A589" s="26"/>
      <c r="B589" s="20"/>
      <c r="C589" s="20"/>
      <c r="D589" s="21"/>
      <c r="E589" s="21"/>
      <c r="F589" s="97"/>
      <c r="G589" s="22"/>
      <c r="H589" s="22"/>
      <c r="I589" s="22"/>
      <c r="J589" s="22"/>
      <c r="K589" s="22"/>
      <c r="L589" s="23" t="str">
        <f>IF(OR(SUM(H589:K589)=0,CONCATENATE(H589,I589,J589,K589)=""),"",
        IF(F589="Absolute",SUM(H589:K589),
             IF(OR(F589="Incremental",F589="Absolute[+]"),MAX(H589:K589),
                  IF(F589="Decremental",MIN(H589:K589),
                         IF(F589="Absolute[-](avg.)",AVERAGE(H589:K589),
                              IF(F589="Absolute[-](cum.)",SUM(H589:K589),"")
                              )
                       )
                  )
           )
     )</f>
        <v/>
      </c>
      <c r="M589" s="21"/>
      <c r="N589" s="22"/>
      <c r="O589" s="22"/>
      <c r="P589" s="21"/>
      <c r="Q589" s="15" t="str">
        <f>IF('Annual Plan'!$A589="","",'Annual Plan'!$A589)</f>
        <v/>
      </c>
      <c r="R589" s="15" t="str">
        <f>IF('Annual Plan'!$B589="","",'Annual Plan'!$B589)</f>
        <v/>
      </c>
      <c r="S589" s="15" t="str">
        <f>IF('Annual Plan'!$C589="","",'Annual Plan'!$C589)</f>
        <v/>
      </c>
      <c r="T589" s="16"/>
      <c r="V589" s="17"/>
      <c r="W589" s="17"/>
      <c r="X589" s="18"/>
    </row>
    <row r="590" spans="1:24" s="11" customFormat="1" ht="15" customHeight="1" x14ac:dyDescent="0.25">
      <c r="A590" s="26"/>
      <c r="B590" s="20"/>
      <c r="C590" s="20"/>
      <c r="D590" s="21"/>
      <c r="E590" s="21"/>
      <c r="F590" s="97"/>
      <c r="G590" s="22"/>
      <c r="H590" s="22"/>
      <c r="I590" s="22"/>
      <c r="J590" s="22"/>
      <c r="K590" s="22"/>
      <c r="L590" s="23" t="str">
        <f t="shared" ref="L590:L617" si="17">IF(OR(SUM(H590:K590)=0,CONCATENATE(H590,I590,J590,K590)=""),"",
        IF(F590="Absolute",SUM(H590:K590),
             IF(OR(F590="Incremental",F590="Absolute[+]"),MAX(H590:K590),
                  IF(F590="Decremental",MIN(H590:K590),
                         IF(F590="Absolute[-](avg.)",AVERAGE(H590:K590),
                              IF(F590="Absolute[-](cum.)",SUM(H590:K590),"")
                              )
                       )
                  )
           )
     )</f>
        <v/>
      </c>
      <c r="M590" s="21"/>
      <c r="N590" s="22"/>
      <c r="O590" s="22"/>
      <c r="P590" s="21"/>
      <c r="Q590" s="15" t="str">
        <f>IF('Annual Plan'!$A590="","",'Annual Plan'!$A590)</f>
        <v/>
      </c>
      <c r="R590" s="15" t="str">
        <f>IF('Annual Plan'!$B590="","",'Annual Plan'!$B590)</f>
        <v/>
      </c>
      <c r="S590" s="15" t="str">
        <f>IF('Annual Plan'!$C590="","",'Annual Plan'!$C590)</f>
        <v/>
      </c>
      <c r="T590" s="16"/>
      <c r="V590" s="17"/>
      <c r="W590" s="17"/>
      <c r="X590" s="18"/>
    </row>
    <row r="591" spans="1:24" s="11" customFormat="1" ht="15" customHeight="1" x14ac:dyDescent="0.25">
      <c r="A591" s="26"/>
      <c r="B591" s="20"/>
      <c r="C591" s="20"/>
      <c r="D591" s="21"/>
      <c r="E591" s="21"/>
      <c r="F591" s="97"/>
      <c r="G591" s="22"/>
      <c r="H591" s="22"/>
      <c r="I591" s="22"/>
      <c r="J591" s="22"/>
      <c r="K591" s="22"/>
      <c r="L591" s="23" t="str">
        <f t="shared" si="17"/>
        <v/>
      </c>
      <c r="M591" s="21"/>
      <c r="N591" s="22"/>
      <c r="O591" s="22"/>
      <c r="P591" s="21"/>
      <c r="Q591" s="15" t="str">
        <f>IF('Annual Plan'!$A591="","",'Annual Plan'!$A591)</f>
        <v/>
      </c>
      <c r="R591" s="15" t="str">
        <f>IF('Annual Plan'!$B591="","",'Annual Plan'!$B591)</f>
        <v/>
      </c>
      <c r="S591" s="15" t="str">
        <f>IF('Annual Plan'!$C591="","",'Annual Plan'!$C591)</f>
        <v/>
      </c>
      <c r="T591" s="16"/>
      <c r="V591" s="17"/>
      <c r="W591" s="17"/>
      <c r="X591" s="18"/>
    </row>
    <row r="592" spans="1:24" s="11" customFormat="1" ht="15" customHeight="1" x14ac:dyDescent="0.25">
      <c r="A592" s="26"/>
      <c r="B592" s="20"/>
      <c r="C592" s="20"/>
      <c r="D592" s="21"/>
      <c r="E592" s="21"/>
      <c r="F592" s="97"/>
      <c r="G592" s="22"/>
      <c r="H592" s="22"/>
      <c r="I592" s="22"/>
      <c r="J592" s="22"/>
      <c r="K592" s="22"/>
      <c r="L592" s="23" t="str">
        <f t="shared" si="17"/>
        <v/>
      </c>
      <c r="M592" s="21"/>
      <c r="N592" s="22"/>
      <c r="O592" s="22"/>
      <c r="P592" s="21"/>
      <c r="Q592" s="15" t="str">
        <f>IF('Annual Plan'!$A592="","",'Annual Plan'!$A592)</f>
        <v/>
      </c>
      <c r="R592" s="15" t="str">
        <f>IF('Annual Plan'!$B592="","",'Annual Plan'!$B592)</f>
        <v/>
      </c>
      <c r="S592" s="15" t="str">
        <f>IF('Annual Plan'!$C592="","",'Annual Plan'!$C592)</f>
        <v/>
      </c>
      <c r="T592" s="16"/>
      <c r="V592" s="17"/>
      <c r="W592" s="17"/>
      <c r="X592" s="18"/>
    </row>
    <row r="593" spans="1:24" s="11" customFormat="1" ht="15" customHeight="1" x14ac:dyDescent="0.25">
      <c r="A593" s="26"/>
      <c r="B593" s="20"/>
      <c r="C593" s="20"/>
      <c r="D593" s="21"/>
      <c r="E593" s="21"/>
      <c r="F593" s="97"/>
      <c r="G593" s="22"/>
      <c r="H593" s="22"/>
      <c r="I593" s="22"/>
      <c r="J593" s="22"/>
      <c r="K593" s="22"/>
      <c r="L593" s="23" t="str">
        <f t="shared" si="17"/>
        <v/>
      </c>
      <c r="M593" s="21"/>
      <c r="N593" s="22"/>
      <c r="O593" s="22"/>
      <c r="P593" s="21"/>
      <c r="Q593" s="15" t="str">
        <f>IF('Annual Plan'!$A593="","",'Annual Plan'!$A593)</f>
        <v/>
      </c>
      <c r="R593" s="15" t="str">
        <f>IF('Annual Plan'!$B593="","",'Annual Plan'!$B593)</f>
        <v/>
      </c>
      <c r="S593" s="15" t="str">
        <f>IF('Annual Plan'!$C593="","",'Annual Plan'!$C593)</f>
        <v/>
      </c>
      <c r="T593" s="16"/>
      <c r="V593" s="17"/>
      <c r="W593" s="17"/>
      <c r="X593" s="18"/>
    </row>
    <row r="594" spans="1:24" s="11" customFormat="1" ht="15" customHeight="1" x14ac:dyDescent="0.25">
      <c r="A594" s="26"/>
      <c r="B594" s="20"/>
      <c r="C594" s="20"/>
      <c r="D594" s="21"/>
      <c r="E594" s="21"/>
      <c r="F594" s="97"/>
      <c r="G594" s="22"/>
      <c r="H594" s="22"/>
      <c r="I594" s="22"/>
      <c r="J594" s="22"/>
      <c r="K594" s="22"/>
      <c r="L594" s="23" t="str">
        <f t="shared" si="17"/>
        <v/>
      </c>
      <c r="M594" s="21"/>
      <c r="N594" s="22"/>
      <c r="O594" s="22"/>
      <c r="P594" s="21"/>
      <c r="Q594" s="15" t="str">
        <f>IF('Annual Plan'!$A594="","",'Annual Plan'!$A594)</f>
        <v/>
      </c>
      <c r="R594" s="15" t="str">
        <f>IF('Annual Plan'!$B594="","",'Annual Plan'!$B594)</f>
        <v/>
      </c>
      <c r="S594" s="15" t="str">
        <f>IF('Annual Plan'!$C594="","",'Annual Plan'!$C594)</f>
        <v/>
      </c>
      <c r="T594" s="16"/>
      <c r="V594" s="17"/>
      <c r="W594" s="17"/>
      <c r="X594" s="18"/>
    </row>
    <row r="595" spans="1:24" s="11" customFormat="1" ht="15" customHeight="1" x14ac:dyDescent="0.25">
      <c r="A595" s="26"/>
      <c r="B595" s="20"/>
      <c r="C595" s="20"/>
      <c r="D595" s="21"/>
      <c r="E595" s="21"/>
      <c r="F595" s="97"/>
      <c r="G595" s="22"/>
      <c r="H595" s="22"/>
      <c r="I595" s="22"/>
      <c r="J595" s="22"/>
      <c r="K595" s="22"/>
      <c r="L595" s="23" t="str">
        <f t="shared" si="17"/>
        <v/>
      </c>
      <c r="M595" s="21"/>
      <c r="N595" s="22"/>
      <c r="O595" s="22"/>
      <c r="P595" s="21"/>
      <c r="Q595" s="15" t="str">
        <f>IF('Annual Plan'!$A595="","",'Annual Plan'!$A595)</f>
        <v/>
      </c>
      <c r="R595" s="15" t="str">
        <f>IF('Annual Plan'!$B595="","",'Annual Plan'!$B595)</f>
        <v/>
      </c>
      <c r="S595" s="15" t="str">
        <f>IF('Annual Plan'!$C595="","",'Annual Plan'!$C595)</f>
        <v/>
      </c>
      <c r="T595" s="16"/>
      <c r="V595" s="17"/>
      <c r="W595" s="17"/>
      <c r="X595" s="18"/>
    </row>
    <row r="596" spans="1:24" s="11" customFormat="1" ht="15" customHeight="1" x14ac:dyDescent="0.25">
      <c r="A596" s="26"/>
      <c r="B596" s="20"/>
      <c r="C596" s="20"/>
      <c r="D596" s="21"/>
      <c r="E596" s="21"/>
      <c r="F596" s="97"/>
      <c r="G596" s="22"/>
      <c r="H596" s="22"/>
      <c r="I596" s="22"/>
      <c r="J596" s="22"/>
      <c r="K596" s="22"/>
      <c r="L596" s="23" t="str">
        <f t="shared" si="17"/>
        <v/>
      </c>
      <c r="M596" s="21"/>
      <c r="N596" s="22"/>
      <c r="O596" s="22"/>
      <c r="P596" s="21"/>
      <c r="Q596" s="15" t="str">
        <f>IF('Annual Plan'!$A596="","",'Annual Plan'!$A596)</f>
        <v/>
      </c>
      <c r="R596" s="15" t="str">
        <f>IF('Annual Plan'!$B596="","",'Annual Plan'!$B596)</f>
        <v/>
      </c>
      <c r="S596" s="15" t="str">
        <f>IF('Annual Plan'!$C596="","",'Annual Plan'!$C596)</f>
        <v/>
      </c>
      <c r="T596" s="16"/>
      <c r="V596" s="17"/>
      <c r="W596" s="17"/>
      <c r="X596" s="18"/>
    </row>
    <row r="597" spans="1:24" s="11" customFormat="1" ht="15" customHeight="1" x14ac:dyDescent="0.25">
      <c r="A597" s="26"/>
      <c r="B597" s="20"/>
      <c r="C597" s="20"/>
      <c r="D597" s="21"/>
      <c r="E597" s="21"/>
      <c r="F597" s="97"/>
      <c r="G597" s="22"/>
      <c r="H597" s="22"/>
      <c r="I597" s="22"/>
      <c r="J597" s="22"/>
      <c r="K597" s="22"/>
      <c r="L597" s="23" t="str">
        <f t="shared" si="17"/>
        <v/>
      </c>
      <c r="M597" s="21"/>
      <c r="N597" s="22"/>
      <c r="O597" s="22"/>
      <c r="P597" s="21"/>
      <c r="Q597" s="15" t="str">
        <f>IF('Annual Plan'!$A597="","",'Annual Plan'!$A597)</f>
        <v/>
      </c>
      <c r="R597" s="15" t="str">
        <f>IF('Annual Plan'!$B597="","",'Annual Plan'!$B597)</f>
        <v/>
      </c>
      <c r="S597" s="15" t="str">
        <f>IF('Annual Plan'!$C597="","",'Annual Plan'!$C597)</f>
        <v/>
      </c>
      <c r="T597" s="16"/>
      <c r="V597" s="17"/>
      <c r="W597" s="17"/>
      <c r="X597" s="18"/>
    </row>
    <row r="598" spans="1:24" s="11" customFormat="1" ht="15" customHeight="1" x14ac:dyDescent="0.25">
      <c r="A598" s="26"/>
      <c r="B598" s="20"/>
      <c r="C598" s="20"/>
      <c r="D598" s="21"/>
      <c r="E598" s="21"/>
      <c r="F598" s="97"/>
      <c r="G598" s="22"/>
      <c r="H598" s="22"/>
      <c r="I598" s="22"/>
      <c r="J598" s="22"/>
      <c r="K598" s="22"/>
      <c r="L598" s="23" t="str">
        <f t="shared" si="17"/>
        <v/>
      </c>
      <c r="M598" s="21"/>
      <c r="N598" s="22"/>
      <c r="O598" s="22"/>
      <c r="P598" s="21"/>
      <c r="Q598" s="15" t="str">
        <f>IF('Annual Plan'!$A598="","",'Annual Plan'!$A598)</f>
        <v/>
      </c>
      <c r="R598" s="15" t="str">
        <f>IF('Annual Plan'!$B598="","",'Annual Plan'!$B598)</f>
        <v/>
      </c>
      <c r="S598" s="15" t="str">
        <f>IF('Annual Plan'!$C598="","",'Annual Plan'!$C598)</f>
        <v/>
      </c>
      <c r="T598" s="16"/>
      <c r="V598" s="17"/>
      <c r="W598" s="17"/>
      <c r="X598" s="18"/>
    </row>
    <row r="599" spans="1:24" s="11" customFormat="1" ht="15" customHeight="1" x14ac:dyDescent="0.25">
      <c r="A599" s="26"/>
      <c r="B599" s="20"/>
      <c r="C599" s="20"/>
      <c r="D599" s="21"/>
      <c r="E599" s="21"/>
      <c r="F599" s="97"/>
      <c r="G599" s="22"/>
      <c r="H599" s="22"/>
      <c r="I599" s="22"/>
      <c r="J599" s="22"/>
      <c r="K599" s="22"/>
      <c r="L599" s="23" t="str">
        <f t="shared" si="17"/>
        <v/>
      </c>
      <c r="M599" s="21"/>
      <c r="N599" s="22"/>
      <c r="O599" s="22"/>
      <c r="P599" s="21"/>
      <c r="Q599" s="15" t="str">
        <f>IF('Annual Plan'!$A599="","",'Annual Plan'!$A599)</f>
        <v/>
      </c>
      <c r="R599" s="15" t="str">
        <f>IF('Annual Plan'!$B599="","",'Annual Plan'!$B599)</f>
        <v/>
      </c>
      <c r="S599" s="15" t="str">
        <f>IF('Annual Plan'!$C599="","",'Annual Plan'!$C599)</f>
        <v/>
      </c>
      <c r="T599" s="16"/>
      <c r="V599" s="17"/>
      <c r="W599" s="17"/>
      <c r="X599" s="18"/>
    </row>
    <row r="600" spans="1:24" s="11" customFormat="1" ht="15" customHeight="1" x14ac:dyDescent="0.25">
      <c r="A600" s="26"/>
      <c r="B600" s="20"/>
      <c r="C600" s="20"/>
      <c r="D600" s="21"/>
      <c r="E600" s="21"/>
      <c r="F600" s="97"/>
      <c r="G600" s="22"/>
      <c r="H600" s="22"/>
      <c r="I600" s="22"/>
      <c r="J600" s="22"/>
      <c r="K600" s="22"/>
      <c r="L600" s="23" t="str">
        <f t="shared" si="17"/>
        <v/>
      </c>
      <c r="M600" s="21"/>
      <c r="N600" s="22"/>
      <c r="O600" s="22"/>
      <c r="P600" s="21"/>
      <c r="Q600" s="15" t="str">
        <f>IF('Annual Plan'!$A600="","",'Annual Plan'!$A600)</f>
        <v/>
      </c>
      <c r="R600" s="15" t="str">
        <f>IF('Annual Plan'!$B600="","",'Annual Plan'!$B600)</f>
        <v/>
      </c>
      <c r="S600" s="15" t="str">
        <f>IF('Annual Plan'!$C600="","",'Annual Plan'!$C600)</f>
        <v/>
      </c>
      <c r="T600" s="16"/>
      <c r="V600" s="17"/>
      <c r="W600" s="17"/>
      <c r="X600" s="18"/>
    </row>
    <row r="601" spans="1:24" s="11" customFormat="1" ht="15" customHeight="1" x14ac:dyDescent="0.25">
      <c r="A601" s="26"/>
      <c r="B601" s="20"/>
      <c r="C601" s="20"/>
      <c r="D601" s="21"/>
      <c r="E601" s="21"/>
      <c r="F601" s="97"/>
      <c r="G601" s="22"/>
      <c r="H601" s="22"/>
      <c r="I601" s="22"/>
      <c r="J601" s="22"/>
      <c r="K601" s="22"/>
      <c r="L601" s="23" t="str">
        <f t="shared" si="17"/>
        <v/>
      </c>
      <c r="M601" s="21"/>
      <c r="N601" s="22"/>
      <c r="O601" s="22"/>
      <c r="P601" s="21"/>
      <c r="Q601" s="15" t="str">
        <f>IF('Annual Plan'!$A601="","",'Annual Plan'!$A601)</f>
        <v/>
      </c>
      <c r="R601" s="15" t="str">
        <f>IF('Annual Plan'!$B601="","",'Annual Plan'!$B601)</f>
        <v/>
      </c>
      <c r="S601" s="15" t="str">
        <f>IF('Annual Plan'!$C601="","",'Annual Plan'!$C601)</f>
        <v/>
      </c>
      <c r="T601" s="16"/>
      <c r="V601" s="17"/>
      <c r="W601" s="17"/>
      <c r="X601" s="18"/>
    </row>
    <row r="602" spans="1:24" s="11" customFormat="1" ht="15" customHeight="1" x14ac:dyDescent="0.25">
      <c r="A602" s="26"/>
      <c r="B602" s="20"/>
      <c r="C602" s="20"/>
      <c r="D602" s="21"/>
      <c r="E602" s="21"/>
      <c r="F602" s="97"/>
      <c r="G602" s="22"/>
      <c r="H602" s="22"/>
      <c r="I602" s="22"/>
      <c r="J602" s="22"/>
      <c r="K602" s="22"/>
      <c r="L602" s="23" t="str">
        <f t="shared" si="17"/>
        <v/>
      </c>
      <c r="M602" s="21"/>
      <c r="N602" s="22"/>
      <c r="O602" s="22"/>
      <c r="P602" s="21"/>
      <c r="Q602" s="15" t="str">
        <f>IF('Annual Plan'!$A602="","",'Annual Plan'!$A602)</f>
        <v/>
      </c>
      <c r="R602" s="15" t="str">
        <f>IF('Annual Plan'!$B602="","",'Annual Plan'!$B602)</f>
        <v/>
      </c>
      <c r="S602" s="15" t="str">
        <f>IF('Annual Plan'!$C602="","",'Annual Plan'!$C602)</f>
        <v/>
      </c>
      <c r="T602" s="16"/>
      <c r="V602" s="17"/>
      <c r="W602" s="17"/>
      <c r="X602" s="18"/>
    </row>
    <row r="603" spans="1:24" s="11" customFormat="1" ht="15" customHeight="1" x14ac:dyDescent="0.25">
      <c r="A603" s="26"/>
      <c r="B603" s="20"/>
      <c r="C603" s="20"/>
      <c r="D603" s="21"/>
      <c r="E603" s="21"/>
      <c r="F603" s="97"/>
      <c r="G603" s="22"/>
      <c r="H603" s="22"/>
      <c r="I603" s="22"/>
      <c r="J603" s="22"/>
      <c r="K603" s="22"/>
      <c r="L603" s="23" t="str">
        <f t="shared" si="17"/>
        <v/>
      </c>
      <c r="M603" s="21"/>
      <c r="N603" s="22"/>
      <c r="O603" s="22"/>
      <c r="P603" s="21"/>
      <c r="Q603" s="15" t="str">
        <f>IF('Annual Plan'!$A603="","",'Annual Plan'!$A603)</f>
        <v/>
      </c>
      <c r="R603" s="15" t="str">
        <f>IF('Annual Plan'!$B603="","",'Annual Plan'!$B603)</f>
        <v/>
      </c>
      <c r="S603" s="15" t="str">
        <f>IF('Annual Plan'!$C603="","",'Annual Plan'!$C603)</f>
        <v/>
      </c>
      <c r="T603" s="16"/>
      <c r="V603" s="17"/>
      <c r="W603" s="17"/>
      <c r="X603" s="18"/>
    </row>
    <row r="604" spans="1:24" s="11" customFormat="1" ht="15" customHeight="1" x14ac:dyDescent="0.25">
      <c r="A604" s="26"/>
      <c r="B604" s="20"/>
      <c r="C604" s="20"/>
      <c r="D604" s="21"/>
      <c r="E604" s="21"/>
      <c r="F604" s="97"/>
      <c r="G604" s="22"/>
      <c r="H604" s="22"/>
      <c r="I604" s="22"/>
      <c r="J604" s="22"/>
      <c r="K604" s="22"/>
      <c r="L604" s="23" t="str">
        <f t="shared" si="17"/>
        <v/>
      </c>
      <c r="M604" s="21"/>
      <c r="N604" s="22"/>
      <c r="O604" s="22"/>
      <c r="P604" s="21"/>
      <c r="Q604" s="15" t="str">
        <f>IF('Annual Plan'!$A604="","",'Annual Plan'!$A604)</f>
        <v/>
      </c>
      <c r="R604" s="15" t="str">
        <f>IF('Annual Plan'!$B604="","",'Annual Plan'!$B604)</f>
        <v/>
      </c>
      <c r="S604" s="15" t="str">
        <f>IF('Annual Plan'!$C604="","",'Annual Plan'!$C604)</f>
        <v/>
      </c>
      <c r="T604" s="16"/>
      <c r="V604" s="17"/>
      <c r="W604" s="17"/>
      <c r="X604" s="18"/>
    </row>
    <row r="605" spans="1:24" s="11" customFormat="1" ht="15" customHeight="1" x14ac:dyDescent="0.25">
      <c r="A605" s="26"/>
      <c r="B605" s="20"/>
      <c r="C605" s="20"/>
      <c r="D605" s="21"/>
      <c r="E605" s="21"/>
      <c r="F605" s="97"/>
      <c r="G605" s="22"/>
      <c r="H605" s="22"/>
      <c r="I605" s="22"/>
      <c r="J605" s="22"/>
      <c r="K605" s="22"/>
      <c r="L605" s="23" t="str">
        <f t="shared" si="17"/>
        <v/>
      </c>
      <c r="M605" s="21"/>
      <c r="N605" s="22"/>
      <c r="O605" s="22"/>
      <c r="P605" s="21"/>
      <c r="Q605" s="15" t="str">
        <f>IF('Annual Plan'!$A605="","",'Annual Plan'!$A605)</f>
        <v/>
      </c>
      <c r="R605" s="15" t="str">
        <f>IF('Annual Plan'!$B605="","",'Annual Plan'!$B605)</f>
        <v/>
      </c>
      <c r="S605" s="15" t="str">
        <f>IF('Annual Plan'!$C605="","",'Annual Plan'!$C605)</f>
        <v/>
      </c>
      <c r="T605" s="16"/>
      <c r="V605" s="17"/>
      <c r="W605" s="17"/>
      <c r="X605" s="18"/>
    </row>
    <row r="606" spans="1:24" s="11" customFormat="1" ht="15" customHeight="1" x14ac:dyDescent="0.25">
      <c r="A606" s="26"/>
      <c r="B606" s="20"/>
      <c r="C606" s="20"/>
      <c r="D606" s="21"/>
      <c r="E606" s="21"/>
      <c r="F606" s="97"/>
      <c r="G606" s="22"/>
      <c r="H606" s="22"/>
      <c r="I606" s="22"/>
      <c r="J606" s="22"/>
      <c r="K606" s="22"/>
      <c r="L606" s="23" t="str">
        <f t="shared" si="17"/>
        <v/>
      </c>
      <c r="M606" s="21"/>
      <c r="N606" s="22"/>
      <c r="O606" s="22"/>
      <c r="P606" s="21"/>
      <c r="Q606" s="15" t="str">
        <f>IF('Annual Plan'!$A606="","",'Annual Plan'!$A606)</f>
        <v/>
      </c>
      <c r="R606" s="15" t="str">
        <f>IF('Annual Plan'!$B606="","",'Annual Plan'!$B606)</f>
        <v/>
      </c>
      <c r="S606" s="15" t="str">
        <f>IF('Annual Plan'!$C606="","",'Annual Plan'!$C606)</f>
        <v/>
      </c>
      <c r="T606" s="16"/>
      <c r="V606" s="17"/>
      <c r="W606" s="17"/>
      <c r="X606" s="18"/>
    </row>
    <row r="607" spans="1:24" s="11" customFormat="1" ht="15" customHeight="1" x14ac:dyDescent="0.25">
      <c r="A607" s="26"/>
      <c r="B607" s="20"/>
      <c r="C607" s="20"/>
      <c r="D607" s="21"/>
      <c r="E607" s="21"/>
      <c r="F607" s="97"/>
      <c r="G607" s="22"/>
      <c r="H607" s="22"/>
      <c r="I607" s="22"/>
      <c r="J607" s="22"/>
      <c r="K607" s="22"/>
      <c r="L607" s="23" t="str">
        <f t="shared" si="17"/>
        <v/>
      </c>
      <c r="M607" s="21"/>
      <c r="N607" s="22"/>
      <c r="O607" s="22"/>
      <c r="P607" s="21"/>
      <c r="Q607" s="15" t="str">
        <f>IF('Annual Plan'!$A607="","",'Annual Plan'!$A607)</f>
        <v/>
      </c>
      <c r="R607" s="15" t="str">
        <f>IF('Annual Plan'!$B607="","",'Annual Plan'!$B607)</f>
        <v/>
      </c>
      <c r="S607" s="15" t="str">
        <f>IF('Annual Plan'!$C607="","",'Annual Plan'!$C607)</f>
        <v/>
      </c>
      <c r="T607" s="16"/>
      <c r="V607" s="17"/>
      <c r="W607" s="17"/>
      <c r="X607" s="18"/>
    </row>
    <row r="608" spans="1:24" s="11" customFormat="1" ht="15" customHeight="1" x14ac:dyDescent="0.25">
      <c r="A608" s="26"/>
      <c r="B608" s="20"/>
      <c r="C608" s="20"/>
      <c r="D608" s="21"/>
      <c r="E608" s="21"/>
      <c r="F608" s="97"/>
      <c r="G608" s="22"/>
      <c r="H608" s="22"/>
      <c r="I608" s="22"/>
      <c r="J608" s="22"/>
      <c r="K608" s="22"/>
      <c r="L608" s="23" t="str">
        <f t="shared" si="17"/>
        <v/>
      </c>
      <c r="M608" s="21"/>
      <c r="N608" s="22"/>
      <c r="O608" s="22"/>
      <c r="P608" s="21"/>
      <c r="Q608" s="15" t="str">
        <f>IF('Annual Plan'!$A608="","",'Annual Plan'!$A608)</f>
        <v/>
      </c>
      <c r="R608" s="15" t="str">
        <f>IF('Annual Plan'!$B608="","",'Annual Plan'!$B608)</f>
        <v/>
      </c>
      <c r="S608" s="15" t="str">
        <f>IF('Annual Plan'!$C608="","",'Annual Plan'!$C608)</f>
        <v/>
      </c>
      <c r="T608" s="16"/>
      <c r="V608" s="17"/>
      <c r="W608" s="17"/>
      <c r="X608" s="18"/>
    </row>
    <row r="609" spans="1:24" s="11" customFormat="1" ht="15" customHeight="1" x14ac:dyDescent="0.25">
      <c r="A609" s="26"/>
      <c r="B609" s="20"/>
      <c r="C609" s="20"/>
      <c r="D609" s="21"/>
      <c r="E609" s="21"/>
      <c r="F609" s="97"/>
      <c r="G609" s="22"/>
      <c r="H609" s="22"/>
      <c r="I609" s="22"/>
      <c r="J609" s="22"/>
      <c r="K609" s="22"/>
      <c r="L609" s="23" t="str">
        <f t="shared" si="17"/>
        <v/>
      </c>
      <c r="M609" s="21"/>
      <c r="N609" s="22"/>
      <c r="O609" s="22"/>
      <c r="P609" s="21"/>
      <c r="Q609" s="15" t="str">
        <f>IF('Annual Plan'!$A609="","",'Annual Plan'!$A609)</f>
        <v/>
      </c>
      <c r="R609" s="15" t="str">
        <f>IF('Annual Plan'!$B609="","",'Annual Plan'!$B609)</f>
        <v/>
      </c>
      <c r="S609" s="15" t="str">
        <f>IF('Annual Plan'!$C609="","",'Annual Plan'!$C609)</f>
        <v/>
      </c>
      <c r="T609" s="16"/>
      <c r="V609" s="17"/>
      <c r="W609" s="17"/>
      <c r="X609" s="18"/>
    </row>
    <row r="610" spans="1:24" s="11" customFormat="1" ht="15" customHeight="1" x14ac:dyDescent="0.25">
      <c r="A610" s="26"/>
      <c r="B610" s="20"/>
      <c r="C610" s="20"/>
      <c r="D610" s="21"/>
      <c r="E610" s="21"/>
      <c r="F610" s="97"/>
      <c r="G610" s="22"/>
      <c r="H610" s="22"/>
      <c r="I610" s="22"/>
      <c r="J610" s="22"/>
      <c r="K610" s="22"/>
      <c r="L610" s="23" t="str">
        <f t="shared" si="17"/>
        <v/>
      </c>
      <c r="M610" s="21"/>
      <c r="N610" s="22"/>
      <c r="O610" s="22"/>
      <c r="P610" s="21"/>
      <c r="Q610" s="15" t="str">
        <f>IF('Annual Plan'!$A610="","",'Annual Plan'!$A610)</f>
        <v/>
      </c>
      <c r="R610" s="15" t="str">
        <f>IF('Annual Plan'!$B610="","",'Annual Plan'!$B610)</f>
        <v/>
      </c>
      <c r="S610" s="15" t="str">
        <f>IF('Annual Plan'!$C610="","",'Annual Plan'!$C610)</f>
        <v/>
      </c>
      <c r="T610" s="16"/>
      <c r="V610" s="17"/>
      <c r="W610" s="17"/>
      <c r="X610" s="18"/>
    </row>
    <row r="611" spans="1:24" s="11" customFormat="1" ht="15" customHeight="1" x14ac:dyDescent="0.25">
      <c r="A611" s="26"/>
      <c r="B611" s="20"/>
      <c r="C611" s="20"/>
      <c r="D611" s="21"/>
      <c r="E611" s="21"/>
      <c r="F611" s="97"/>
      <c r="G611" s="22"/>
      <c r="H611" s="22"/>
      <c r="I611" s="22"/>
      <c r="J611" s="22"/>
      <c r="K611" s="22"/>
      <c r="L611" s="23" t="str">
        <f t="shared" si="17"/>
        <v/>
      </c>
      <c r="M611" s="21"/>
      <c r="N611" s="22"/>
      <c r="O611" s="22"/>
      <c r="P611" s="21"/>
      <c r="Q611" s="15" t="str">
        <f>IF('Annual Plan'!$A611="","",'Annual Plan'!$A611)</f>
        <v/>
      </c>
      <c r="R611" s="15" t="str">
        <f>IF('Annual Plan'!$B611="","",'Annual Plan'!$B611)</f>
        <v/>
      </c>
      <c r="S611" s="15" t="str">
        <f>IF('Annual Plan'!$C611="","",'Annual Plan'!$C611)</f>
        <v/>
      </c>
      <c r="T611" s="16"/>
      <c r="V611" s="17"/>
      <c r="W611" s="17"/>
      <c r="X611" s="18"/>
    </row>
    <row r="612" spans="1:24" s="11" customFormat="1" ht="15" customHeight="1" x14ac:dyDescent="0.25">
      <c r="A612" s="26"/>
      <c r="B612" s="20"/>
      <c r="C612" s="20"/>
      <c r="D612" s="21"/>
      <c r="E612" s="21"/>
      <c r="F612" s="97"/>
      <c r="G612" s="22"/>
      <c r="H612" s="22"/>
      <c r="I612" s="22"/>
      <c r="J612" s="22"/>
      <c r="K612" s="22"/>
      <c r="L612" s="23" t="str">
        <f t="shared" si="17"/>
        <v/>
      </c>
      <c r="M612" s="21"/>
      <c r="N612" s="22"/>
      <c r="O612" s="22"/>
      <c r="P612" s="21"/>
      <c r="Q612" s="15" t="str">
        <f>IF('Annual Plan'!$A612="","",'Annual Plan'!$A612)</f>
        <v/>
      </c>
      <c r="R612" s="15" t="str">
        <f>IF('Annual Plan'!$B612="","",'Annual Plan'!$B612)</f>
        <v/>
      </c>
      <c r="S612" s="15" t="str">
        <f>IF('Annual Plan'!$C612="","",'Annual Plan'!$C612)</f>
        <v/>
      </c>
      <c r="T612" s="16"/>
      <c r="V612" s="17"/>
      <c r="W612" s="17"/>
      <c r="X612" s="18"/>
    </row>
    <row r="613" spans="1:24" s="11" customFormat="1" ht="15" customHeight="1" x14ac:dyDescent="0.25">
      <c r="A613" s="26"/>
      <c r="B613" s="20"/>
      <c r="C613" s="20"/>
      <c r="D613" s="21"/>
      <c r="E613" s="21"/>
      <c r="F613" s="97"/>
      <c r="G613" s="22"/>
      <c r="H613" s="22"/>
      <c r="I613" s="22"/>
      <c r="J613" s="22"/>
      <c r="K613" s="22"/>
      <c r="L613" s="23" t="str">
        <f t="shared" si="17"/>
        <v/>
      </c>
      <c r="M613" s="21"/>
      <c r="N613" s="22"/>
      <c r="O613" s="22"/>
      <c r="P613" s="21"/>
      <c r="Q613" s="15" t="str">
        <f>IF('Annual Plan'!$A613="","",'Annual Plan'!$A613)</f>
        <v/>
      </c>
      <c r="R613" s="15" t="str">
        <f>IF('Annual Plan'!$B613="","",'Annual Plan'!$B613)</f>
        <v/>
      </c>
      <c r="S613" s="15" t="str">
        <f>IF('Annual Plan'!$C613="","",'Annual Plan'!$C613)</f>
        <v/>
      </c>
      <c r="T613" s="16"/>
      <c r="V613" s="17"/>
      <c r="W613" s="17"/>
      <c r="X613" s="18"/>
    </row>
    <row r="614" spans="1:24" s="11" customFormat="1" ht="15" customHeight="1" x14ac:dyDescent="0.25">
      <c r="A614" s="26"/>
      <c r="B614" s="20"/>
      <c r="C614" s="20"/>
      <c r="D614" s="21"/>
      <c r="E614" s="21"/>
      <c r="F614" s="97"/>
      <c r="G614" s="22"/>
      <c r="H614" s="22"/>
      <c r="I614" s="22"/>
      <c r="J614" s="22"/>
      <c r="K614" s="22"/>
      <c r="L614" s="23" t="str">
        <f t="shared" si="17"/>
        <v/>
      </c>
      <c r="M614" s="21"/>
      <c r="N614" s="22"/>
      <c r="O614" s="22"/>
      <c r="P614" s="21"/>
      <c r="Q614" s="15" t="str">
        <f>IF('Annual Plan'!$A614="","",'Annual Plan'!$A614)</f>
        <v/>
      </c>
      <c r="R614" s="15" t="str">
        <f>IF('Annual Plan'!$B614="","",'Annual Plan'!$B614)</f>
        <v/>
      </c>
      <c r="S614" s="15" t="str">
        <f>IF('Annual Plan'!$C614="","",'Annual Plan'!$C614)</f>
        <v/>
      </c>
      <c r="T614" s="16"/>
      <c r="V614" s="17"/>
      <c r="W614" s="17"/>
      <c r="X614" s="18"/>
    </row>
    <row r="615" spans="1:24" s="11" customFormat="1" ht="15" customHeight="1" x14ac:dyDescent="0.25">
      <c r="A615" s="26"/>
      <c r="B615" s="20"/>
      <c r="C615" s="20"/>
      <c r="D615" s="21"/>
      <c r="E615" s="21"/>
      <c r="F615" s="97"/>
      <c r="G615" s="22"/>
      <c r="H615" s="22"/>
      <c r="I615" s="22"/>
      <c r="J615" s="22"/>
      <c r="K615" s="22"/>
      <c r="L615" s="23" t="str">
        <f t="shared" si="17"/>
        <v/>
      </c>
      <c r="M615" s="21"/>
      <c r="N615" s="22"/>
      <c r="O615" s="22"/>
      <c r="P615" s="21"/>
      <c r="Q615" s="15" t="str">
        <f>IF('Annual Plan'!$A615="","",'Annual Plan'!$A615)</f>
        <v/>
      </c>
      <c r="R615" s="15" t="str">
        <f>IF('Annual Plan'!$B615="","",'Annual Plan'!$B615)</f>
        <v/>
      </c>
      <c r="S615" s="15" t="str">
        <f>IF('Annual Plan'!$C615="","",'Annual Plan'!$C615)</f>
        <v/>
      </c>
      <c r="T615" s="16"/>
      <c r="V615" s="17"/>
      <c r="W615" s="17"/>
      <c r="X615" s="18"/>
    </row>
    <row r="616" spans="1:24" s="11" customFormat="1" ht="15" customHeight="1" x14ac:dyDescent="0.25">
      <c r="A616" s="26"/>
      <c r="B616" s="20"/>
      <c r="C616" s="20"/>
      <c r="D616" s="21"/>
      <c r="E616" s="21"/>
      <c r="F616" s="97"/>
      <c r="G616" s="22"/>
      <c r="H616" s="22"/>
      <c r="I616" s="22"/>
      <c r="J616" s="22"/>
      <c r="K616" s="22"/>
      <c r="L616" s="23" t="str">
        <f t="shared" si="17"/>
        <v/>
      </c>
      <c r="M616" s="21"/>
      <c r="N616" s="22"/>
      <c r="O616" s="22"/>
      <c r="P616" s="21"/>
      <c r="Q616" s="15" t="str">
        <f>IF('Annual Plan'!$A616="","",'Annual Plan'!$A616)</f>
        <v/>
      </c>
      <c r="R616" s="15" t="str">
        <f>IF('Annual Plan'!$B616="","",'Annual Plan'!$B616)</f>
        <v/>
      </c>
      <c r="S616" s="15" t="str">
        <f>IF('Annual Plan'!$C616="","",'Annual Plan'!$C616)</f>
        <v/>
      </c>
      <c r="T616" s="16"/>
      <c r="V616" s="17"/>
      <c r="W616" s="17"/>
      <c r="X616" s="18"/>
    </row>
    <row r="617" spans="1:24" s="11" customFormat="1" ht="15" customHeight="1" x14ac:dyDescent="0.25">
      <c r="A617" s="26"/>
      <c r="B617" s="20"/>
      <c r="C617" s="20"/>
      <c r="D617" s="21"/>
      <c r="E617" s="21"/>
      <c r="F617" s="97"/>
      <c r="G617" s="22"/>
      <c r="H617" s="22"/>
      <c r="I617" s="22"/>
      <c r="J617" s="22"/>
      <c r="K617" s="22"/>
      <c r="L617" s="23" t="str">
        <f t="shared" si="17"/>
        <v/>
      </c>
      <c r="M617" s="21"/>
      <c r="N617" s="22"/>
      <c r="O617" s="22"/>
      <c r="P617" s="21"/>
      <c r="Q617" s="15" t="str">
        <f>IF('Annual Plan'!$A617="","",'Annual Plan'!$A617)</f>
        <v/>
      </c>
      <c r="R617" s="15" t="str">
        <f>IF('Annual Plan'!$B617="","",'Annual Plan'!$B617)</f>
        <v/>
      </c>
      <c r="S617" s="15" t="str">
        <f>IF('Annual Plan'!$C617="","",'Annual Plan'!$C617)</f>
        <v/>
      </c>
      <c r="T617" s="16"/>
      <c r="V617" s="17"/>
      <c r="W617" s="17"/>
      <c r="X617" s="18"/>
    </row>
    <row r="618" spans="1:24" s="11" customFormat="1" ht="13.2" x14ac:dyDescent="0.25">
      <c r="A618" s="212" t="s">
        <v>28</v>
      </c>
      <c r="B618" s="212"/>
      <c r="C618" s="31">
        <f>SUMPRODUCT(--ISTEXT(C589:C617))</f>
        <v>0</v>
      </c>
      <c r="M618" s="32" t="s">
        <v>69</v>
      </c>
      <c r="N618" s="31">
        <f>SUM(N589:N617)</f>
        <v>0</v>
      </c>
      <c r="O618" s="31">
        <f>SUM(O589:O617)</f>
        <v>0</v>
      </c>
      <c r="P618" s="16"/>
      <c r="Q618" s="15"/>
      <c r="R618" s="15"/>
      <c r="S618" s="15"/>
      <c r="T618" s="16"/>
      <c r="V618" s="17"/>
      <c r="W618" s="17"/>
      <c r="X618" s="18"/>
    </row>
    <row r="619" spans="1:24" s="11" customFormat="1" ht="13.2" x14ac:dyDescent="0.25">
      <c r="P619" s="16"/>
      <c r="Q619" s="15"/>
      <c r="R619" s="15"/>
      <c r="S619" s="15"/>
      <c r="T619" s="16"/>
      <c r="V619" s="17"/>
      <c r="W619" s="17"/>
      <c r="X619" s="18"/>
    </row>
    <row r="620" spans="1:24" s="11" customFormat="1" ht="32.25" customHeight="1" x14ac:dyDescent="0.25">
      <c r="A620" s="213" t="s">
        <v>91</v>
      </c>
      <c r="B620" s="213"/>
      <c r="C620" s="213"/>
      <c r="D620" s="208"/>
      <c r="E620" s="208"/>
      <c r="F620" s="208"/>
      <c r="G620" s="208"/>
      <c r="H620" s="208"/>
      <c r="I620" s="208"/>
      <c r="J620" s="208"/>
      <c r="K620" s="208"/>
      <c r="L620" s="208"/>
      <c r="M620" s="208"/>
      <c r="N620" s="208"/>
      <c r="O620" s="208"/>
      <c r="P620" s="208"/>
      <c r="Q620" s="15"/>
      <c r="R620" s="15"/>
      <c r="S620" s="15"/>
      <c r="T620" s="16" t="str">
        <f>TRIM(A620)</f>
        <v>Name of Department/ Directorate:</v>
      </c>
      <c r="U620" s="11" t="str">
        <f>TRIM(D620)</f>
        <v/>
      </c>
      <c r="V620" s="17"/>
      <c r="W620" s="17"/>
      <c r="X620" s="18"/>
    </row>
    <row r="621" spans="1:24" s="11" customFormat="1" ht="27.75" customHeight="1" x14ac:dyDescent="0.25">
      <c r="A621" s="202" t="s">
        <v>1</v>
      </c>
      <c r="B621" s="202" t="s">
        <v>9</v>
      </c>
      <c r="C621" s="202" t="s">
        <v>2</v>
      </c>
      <c r="D621" s="202" t="s">
        <v>10</v>
      </c>
      <c r="E621" s="203" t="s">
        <v>11</v>
      </c>
      <c r="F621" s="204" t="s">
        <v>12</v>
      </c>
      <c r="G621" s="204" t="s">
        <v>3</v>
      </c>
      <c r="H621" s="202" t="s">
        <v>13</v>
      </c>
      <c r="I621" s="202"/>
      <c r="J621" s="202"/>
      <c r="K621" s="202"/>
      <c r="L621" s="204" t="s">
        <v>4</v>
      </c>
      <c r="M621" s="214" t="s">
        <v>14</v>
      </c>
      <c r="N621" s="200" t="s">
        <v>15</v>
      </c>
      <c r="O621" s="200" t="s">
        <v>68</v>
      </c>
      <c r="P621" s="200" t="s">
        <v>16</v>
      </c>
      <c r="Q621" s="15"/>
      <c r="R621" s="15"/>
      <c r="S621" s="15"/>
      <c r="T621" s="16"/>
      <c r="V621" s="17"/>
      <c r="W621" s="17"/>
      <c r="X621" s="18"/>
    </row>
    <row r="622" spans="1:24" s="11" customFormat="1" ht="36" customHeight="1" x14ac:dyDescent="0.25">
      <c r="A622" s="202"/>
      <c r="B622" s="202"/>
      <c r="C622" s="202"/>
      <c r="D622" s="202"/>
      <c r="E622" s="203"/>
      <c r="F622" s="204"/>
      <c r="G622" s="204"/>
      <c r="H622" s="110" t="s">
        <v>5</v>
      </c>
      <c r="I622" s="110" t="s">
        <v>6</v>
      </c>
      <c r="J622" s="110" t="s">
        <v>7</v>
      </c>
      <c r="K622" s="110" t="s">
        <v>8</v>
      </c>
      <c r="L622" s="204"/>
      <c r="M622" s="214"/>
      <c r="N622" s="200"/>
      <c r="O622" s="200"/>
      <c r="P622" s="200"/>
      <c r="Q622" s="15"/>
      <c r="R622" s="15"/>
      <c r="S622" s="15"/>
      <c r="T622" s="16"/>
      <c r="V622" s="17"/>
      <c r="W622" s="17"/>
      <c r="X622" s="18"/>
    </row>
    <row r="623" spans="1:24" s="11" customFormat="1" ht="15" customHeight="1" x14ac:dyDescent="0.25">
      <c r="A623" s="26"/>
      <c r="B623" s="20"/>
      <c r="C623" s="20"/>
      <c r="D623" s="21"/>
      <c r="E623" s="21"/>
      <c r="F623" s="97"/>
      <c r="G623" s="22"/>
      <c r="H623" s="22"/>
      <c r="I623" s="22"/>
      <c r="J623" s="22"/>
      <c r="K623" s="22"/>
      <c r="L623" s="23" t="str">
        <f>IF(OR(SUM(H623:K623)=0,CONCATENATE(H623,I623,J623,K623)=""),"",
        IF(F623="Absolute",SUM(H623:K623),
             IF(OR(F623="Incremental",F623="Absolute[+]"),MAX(H623:K623),
                  IF(F623="Decremental",MIN(H623:K623),
                         IF(F623="Absolute[-](avg.)",AVERAGE(H623:K623),
                              IF(F623="Absolute[-](cum.)",SUM(H623:K623),"")
                              )
                       )
                  )
           )
     )</f>
        <v/>
      </c>
      <c r="M623" s="21"/>
      <c r="N623" s="22"/>
      <c r="O623" s="22"/>
      <c r="P623" s="21"/>
      <c r="Q623" s="15" t="str">
        <f>IF('Annual Plan'!$A623="","",'Annual Plan'!$A623)</f>
        <v/>
      </c>
      <c r="R623" s="15" t="str">
        <f>IF('Annual Plan'!$B623="","",'Annual Plan'!$B623)</f>
        <v/>
      </c>
      <c r="S623" s="15" t="str">
        <f>IF('Annual Plan'!$C623="","",'Annual Plan'!$C623)</f>
        <v/>
      </c>
      <c r="T623" s="16"/>
      <c r="V623" s="17"/>
      <c r="W623" s="17"/>
      <c r="X623" s="18"/>
    </row>
    <row r="624" spans="1:24" s="11" customFormat="1" ht="15" customHeight="1" x14ac:dyDescent="0.25">
      <c r="A624" s="26"/>
      <c r="B624" s="20"/>
      <c r="C624" s="20"/>
      <c r="D624" s="21"/>
      <c r="E624" s="21"/>
      <c r="F624" s="97"/>
      <c r="G624" s="22"/>
      <c r="H624" s="22"/>
      <c r="I624" s="22"/>
      <c r="J624" s="22"/>
      <c r="K624" s="22"/>
      <c r="L624" s="23" t="str">
        <f t="shared" ref="L624:L651" si="18">IF(OR(SUM(H624:K624)=0,CONCATENATE(H624,I624,J624,K624)=""),"",
        IF(F624="Absolute",SUM(H624:K624),
             IF(OR(F624="Incremental",F624="Absolute[+]"),MAX(H624:K624),
                  IF(F624="Decremental",MIN(H624:K624),
                         IF(F624="Absolute[-](avg.)",AVERAGE(H624:K624),
                              IF(F624="Absolute[-](cum.)",SUM(H624:K624),"")
                              )
                       )
                  )
           )
     )</f>
        <v/>
      </c>
      <c r="M624" s="21"/>
      <c r="N624" s="22"/>
      <c r="O624" s="22"/>
      <c r="P624" s="21"/>
      <c r="Q624" s="15" t="str">
        <f>IF('Annual Plan'!$A624="","",'Annual Plan'!$A624)</f>
        <v/>
      </c>
      <c r="R624" s="15" t="str">
        <f>IF('Annual Plan'!$B624="","",'Annual Plan'!$B624)</f>
        <v/>
      </c>
      <c r="S624" s="15" t="str">
        <f>IF('Annual Plan'!$C624="","",'Annual Plan'!$C624)</f>
        <v/>
      </c>
      <c r="T624" s="16"/>
      <c r="V624" s="17"/>
      <c r="W624" s="17"/>
      <c r="X624" s="18"/>
    </row>
    <row r="625" spans="1:24" s="11" customFormat="1" ht="15" customHeight="1" x14ac:dyDescent="0.25">
      <c r="A625" s="26"/>
      <c r="B625" s="20"/>
      <c r="C625" s="20"/>
      <c r="D625" s="21"/>
      <c r="E625" s="21"/>
      <c r="F625" s="97"/>
      <c r="G625" s="22"/>
      <c r="H625" s="22"/>
      <c r="I625" s="22"/>
      <c r="J625" s="22"/>
      <c r="K625" s="22"/>
      <c r="L625" s="23" t="str">
        <f t="shared" si="18"/>
        <v/>
      </c>
      <c r="M625" s="21"/>
      <c r="N625" s="22"/>
      <c r="O625" s="22"/>
      <c r="P625" s="21"/>
      <c r="Q625" s="15" t="str">
        <f>IF('Annual Plan'!$A625="","",'Annual Plan'!$A625)</f>
        <v/>
      </c>
      <c r="R625" s="15" t="str">
        <f>IF('Annual Plan'!$B625="","",'Annual Plan'!$B625)</f>
        <v/>
      </c>
      <c r="S625" s="15" t="str">
        <f>IF('Annual Plan'!$C625="","",'Annual Plan'!$C625)</f>
        <v/>
      </c>
      <c r="T625" s="16"/>
      <c r="V625" s="17"/>
      <c r="W625" s="17"/>
      <c r="X625" s="18"/>
    </row>
    <row r="626" spans="1:24" s="11" customFormat="1" ht="15" customHeight="1" x14ac:dyDescent="0.25">
      <c r="A626" s="26"/>
      <c r="B626" s="20"/>
      <c r="C626" s="20"/>
      <c r="D626" s="21"/>
      <c r="E626" s="21"/>
      <c r="F626" s="97"/>
      <c r="G626" s="22"/>
      <c r="H626" s="22"/>
      <c r="I626" s="22"/>
      <c r="J626" s="22"/>
      <c r="K626" s="22"/>
      <c r="L626" s="23" t="str">
        <f t="shared" si="18"/>
        <v/>
      </c>
      <c r="M626" s="21"/>
      <c r="N626" s="22"/>
      <c r="O626" s="22"/>
      <c r="P626" s="21"/>
      <c r="Q626" s="15" t="str">
        <f>IF('Annual Plan'!$A626="","",'Annual Plan'!$A626)</f>
        <v/>
      </c>
      <c r="R626" s="15" t="str">
        <f>IF('Annual Plan'!$B626="","",'Annual Plan'!$B626)</f>
        <v/>
      </c>
      <c r="S626" s="15" t="str">
        <f>IF('Annual Plan'!$C626="","",'Annual Plan'!$C626)</f>
        <v/>
      </c>
      <c r="T626" s="16"/>
      <c r="V626" s="17"/>
      <c r="W626" s="17"/>
      <c r="X626" s="18"/>
    </row>
    <row r="627" spans="1:24" s="11" customFormat="1" ht="15" customHeight="1" x14ac:dyDescent="0.25">
      <c r="A627" s="26"/>
      <c r="B627" s="20"/>
      <c r="C627" s="20"/>
      <c r="D627" s="21"/>
      <c r="E627" s="21"/>
      <c r="F627" s="97"/>
      <c r="G627" s="22"/>
      <c r="H627" s="22"/>
      <c r="I627" s="22"/>
      <c r="J627" s="22"/>
      <c r="K627" s="22"/>
      <c r="L627" s="23" t="str">
        <f t="shared" si="18"/>
        <v/>
      </c>
      <c r="M627" s="21"/>
      <c r="N627" s="22"/>
      <c r="O627" s="22"/>
      <c r="P627" s="21"/>
      <c r="Q627" s="15" t="str">
        <f>IF('Annual Plan'!$A627="","",'Annual Plan'!$A627)</f>
        <v/>
      </c>
      <c r="R627" s="15" t="str">
        <f>IF('Annual Plan'!$B627="","",'Annual Plan'!$B627)</f>
        <v/>
      </c>
      <c r="S627" s="15" t="str">
        <f>IF('Annual Plan'!$C627="","",'Annual Plan'!$C627)</f>
        <v/>
      </c>
      <c r="T627" s="16"/>
      <c r="V627" s="17"/>
      <c r="W627" s="17"/>
      <c r="X627" s="18"/>
    </row>
    <row r="628" spans="1:24" s="11" customFormat="1" ht="15" customHeight="1" x14ac:dyDescent="0.25">
      <c r="A628" s="26"/>
      <c r="B628" s="20"/>
      <c r="C628" s="20"/>
      <c r="D628" s="21"/>
      <c r="E628" s="21"/>
      <c r="F628" s="97"/>
      <c r="G628" s="22"/>
      <c r="H628" s="22"/>
      <c r="I628" s="22"/>
      <c r="J628" s="22"/>
      <c r="K628" s="22"/>
      <c r="L628" s="23" t="str">
        <f t="shared" si="18"/>
        <v/>
      </c>
      <c r="M628" s="21"/>
      <c r="N628" s="22"/>
      <c r="O628" s="22"/>
      <c r="P628" s="21"/>
      <c r="Q628" s="15" t="str">
        <f>IF('Annual Plan'!$A628="","",'Annual Plan'!$A628)</f>
        <v/>
      </c>
      <c r="R628" s="15" t="str">
        <f>IF('Annual Plan'!$B628="","",'Annual Plan'!$B628)</f>
        <v/>
      </c>
      <c r="S628" s="15" t="str">
        <f>IF('Annual Plan'!$C628="","",'Annual Plan'!$C628)</f>
        <v/>
      </c>
      <c r="T628" s="16"/>
      <c r="V628" s="17"/>
      <c r="W628" s="17"/>
      <c r="X628" s="18"/>
    </row>
    <row r="629" spans="1:24" s="11" customFormat="1" ht="15" customHeight="1" x14ac:dyDescent="0.25">
      <c r="A629" s="26"/>
      <c r="B629" s="20"/>
      <c r="C629" s="20"/>
      <c r="D629" s="21"/>
      <c r="E629" s="21"/>
      <c r="F629" s="97"/>
      <c r="G629" s="22"/>
      <c r="H629" s="22"/>
      <c r="I629" s="22"/>
      <c r="J629" s="22"/>
      <c r="K629" s="22"/>
      <c r="L629" s="23" t="str">
        <f t="shared" si="18"/>
        <v/>
      </c>
      <c r="M629" s="21"/>
      <c r="N629" s="22"/>
      <c r="O629" s="22"/>
      <c r="P629" s="21"/>
      <c r="Q629" s="15" t="str">
        <f>IF('Annual Plan'!$A629="","",'Annual Plan'!$A629)</f>
        <v/>
      </c>
      <c r="R629" s="15" t="str">
        <f>IF('Annual Plan'!$B629="","",'Annual Plan'!$B629)</f>
        <v/>
      </c>
      <c r="S629" s="15" t="str">
        <f>IF('Annual Plan'!$C629="","",'Annual Plan'!$C629)</f>
        <v/>
      </c>
      <c r="T629" s="16"/>
      <c r="V629" s="17"/>
      <c r="W629" s="17"/>
      <c r="X629" s="18"/>
    </row>
    <row r="630" spans="1:24" s="11" customFormat="1" ht="15" customHeight="1" x14ac:dyDescent="0.25">
      <c r="A630" s="26"/>
      <c r="B630" s="20"/>
      <c r="C630" s="20"/>
      <c r="D630" s="21"/>
      <c r="E630" s="21"/>
      <c r="F630" s="97"/>
      <c r="G630" s="22"/>
      <c r="H630" s="22"/>
      <c r="I630" s="22"/>
      <c r="J630" s="22"/>
      <c r="K630" s="22"/>
      <c r="L630" s="23" t="str">
        <f t="shared" si="18"/>
        <v/>
      </c>
      <c r="M630" s="21"/>
      <c r="N630" s="22"/>
      <c r="O630" s="22"/>
      <c r="P630" s="21"/>
      <c r="Q630" s="15" t="str">
        <f>IF('Annual Plan'!$A630="","",'Annual Plan'!$A630)</f>
        <v/>
      </c>
      <c r="R630" s="15" t="str">
        <f>IF('Annual Plan'!$B630="","",'Annual Plan'!$B630)</f>
        <v/>
      </c>
      <c r="S630" s="15" t="str">
        <f>IF('Annual Plan'!$C630="","",'Annual Plan'!$C630)</f>
        <v/>
      </c>
      <c r="T630" s="16"/>
      <c r="V630" s="17"/>
      <c r="W630" s="17"/>
      <c r="X630" s="18"/>
    </row>
    <row r="631" spans="1:24" s="11" customFormat="1" ht="15" customHeight="1" x14ac:dyDescent="0.25">
      <c r="A631" s="26"/>
      <c r="B631" s="20"/>
      <c r="C631" s="20"/>
      <c r="D631" s="21"/>
      <c r="E631" s="21"/>
      <c r="F631" s="97"/>
      <c r="G631" s="22"/>
      <c r="H631" s="22"/>
      <c r="I631" s="22"/>
      <c r="J631" s="22"/>
      <c r="K631" s="22"/>
      <c r="L631" s="23" t="str">
        <f t="shared" si="18"/>
        <v/>
      </c>
      <c r="M631" s="21"/>
      <c r="N631" s="22"/>
      <c r="O631" s="22"/>
      <c r="P631" s="21"/>
      <c r="Q631" s="15" t="str">
        <f>IF('Annual Plan'!$A631="","",'Annual Plan'!$A631)</f>
        <v/>
      </c>
      <c r="R631" s="15" t="str">
        <f>IF('Annual Plan'!$B631="","",'Annual Plan'!$B631)</f>
        <v/>
      </c>
      <c r="S631" s="15" t="str">
        <f>IF('Annual Plan'!$C631="","",'Annual Plan'!$C631)</f>
        <v/>
      </c>
      <c r="T631" s="16"/>
      <c r="V631" s="17"/>
      <c r="W631" s="17"/>
      <c r="X631" s="18"/>
    </row>
    <row r="632" spans="1:24" s="11" customFormat="1" ht="15" customHeight="1" x14ac:dyDescent="0.25">
      <c r="A632" s="26"/>
      <c r="B632" s="20"/>
      <c r="C632" s="20"/>
      <c r="D632" s="21"/>
      <c r="E632" s="21"/>
      <c r="F632" s="97"/>
      <c r="G632" s="22"/>
      <c r="H632" s="22"/>
      <c r="I632" s="22"/>
      <c r="J632" s="22"/>
      <c r="K632" s="22"/>
      <c r="L632" s="23" t="str">
        <f t="shared" si="18"/>
        <v/>
      </c>
      <c r="M632" s="21"/>
      <c r="N632" s="22"/>
      <c r="O632" s="22"/>
      <c r="P632" s="21"/>
      <c r="Q632" s="15" t="str">
        <f>IF('Annual Plan'!$A632="","",'Annual Plan'!$A632)</f>
        <v/>
      </c>
      <c r="R632" s="15" t="str">
        <f>IF('Annual Plan'!$B632="","",'Annual Plan'!$B632)</f>
        <v/>
      </c>
      <c r="S632" s="15" t="str">
        <f>IF('Annual Plan'!$C632="","",'Annual Plan'!$C632)</f>
        <v/>
      </c>
      <c r="T632" s="16"/>
      <c r="V632" s="17"/>
      <c r="W632" s="17"/>
      <c r="X632" s="18"/>
    </row>
    <row r="633" spans="1:24" s="11" customFormat="1" ht="15" customHeight="1" x14ac:dyDescent="0.25">
      <c r="A633" s="26"/>
      <c r="B633" s="20"/>
      <c r="C633" s="20"/>
      <c r="D633" s="21"/>
      <c r="E633" s="21"/>
      <c r="F633" s="97"/>
      <c r="G633" s="22"/>
      <c r="H633" s="22"/>
      <c r="I633" s="22"/>
      <c r="J633" s="22"/>
      <c r="K633" s="22"/>
      <c r="L633" s="23" t="str">
        <f t="shared" si="18"/>
        <v/>
      </c>
      <c r="M633" s="21"/>
      <c r="N633" s="22"/>
      <c r="O633" s="22"/>
      <c r="P633" s="21"/>
      <c r="Q633" s="15" t="str">
        <f>IF('Annual Plan'!$A633="","",'Annual Plan'!$A633)</f>
        <v/>
      </c>
      <c r="R633" s="15" t="str">
        <f>IF('Annual Plan'!$B633="","",'Annual Plan'!$B633)</f>
        <v/>
      </c>
      <c r="S633" s="15" t="str">
        <f>IF('Annual Plan'!$C633="","",'Annual Plan'!$C633)</f>
        <v/>
      </c>
      <c r="T633" s="16"/>
      <c r="V633" s="17"/>
      <c r="W633" s="17"/>
      <c r="X633" s="18"/>
    </row>
    <row r="634" spans="1:24" s="11" customFormat="1" ht="15" customHeight="1" x14ac:dyDescent="0.25">
      <c r="A634" s="26"/>
      <c r="B634" s="20"/>
      <c r="C634" s="20"/>
      <c r="D634" s="21"/>
      <c r="E634" s="21"/>
      <c r="F634" s="97"/>
      <c r="G634" s="22"/>
      <c r="H634" s="22"/>
      <c r="I634" s="22"/>
      <c r="J634" s="22"/>
      <c r="K634" s="22"/>
      <c r="L634" s="23" t="str">
        <f t="shared" si="18"/>
        <v/>
      </c>
      <c r="M634" s="21"/>
      <c r="N634" s="22"/>
      <c r="O634" s="22"/>
      <c r="P634" s="21"/>
      <c r="Q634" s="15" t="str">
        <f>IF('Annual Plan'!$A634="","",'Annual Plan'!$A634)</f>
        <v/>
      </c>
      <c r="R634" s="15" t="str">
        <f>IF('Annual Plan'!$B634="","",'Annual Plan'!$B634)</f>
        <v/>
      </c>
      <c r="S634" s="15" t="str">
        <f>IF('Annual Plan'!$C634="","",'Annual Plan'!$C634)</f>
        <v/>
      </c>
      <c r="T634" s="16"/>
      <c r="V634" s="17"/>
      <c r="W634" s="17"/>
      <c r="X634" s="18"/>
    </row>
    <row r="635" spans="1:24" s="11" customFormat="1" ht="15" customHeight="1" x14ac:dyDescent="0.25">
      <c r="A635" s="26"/>
      <c r="B635" s="20"/>
      <c r="C635" s="20"/>
      <c r="D635" s="21"/>
      <c r="E635" s="21"/>
      <c r="F635" s="97"/>
      <c r="G635" s="22"/>
      <c r="H635" s="22"/>
      <c r="I635" s="22"/>
      <c r="J635" s="22"/>
      <c r="K635" s="22"/>
      <c r="L635" s="23" t="str">
        <f t="shared" si="18"/>
        <v/>
      </c>
      <c r="M635" s="21"/>
      <c r="N635" s="22"/>
      <c r="O635" s="22"/>
      <c r="P635" s="21"/>
      <c r="Q635" s="15" t="str">
        <f>IF('Annual Plan'!$A635="","",'Annual Plan'!$A635)</f>
        <v/>
      </c>
      <c r="R635" s="15" t="str">
        <f>IF('Annual Plan'!$B635="","",'Annual Plan'!$B635)</f>
        <v/>
      </c>
      <c r="S635" s="15" t="str">
        <f>IF('Annual Plan'!$C635="","",'Annual Plan'!$C635)</f>
        <v/>
      </c>
      <c r="T635" s="16"/>
      <c r="V635" s="17"/>
      <c r="W635" s="17"/>
      <c r="X635" s="18"/>
    </row>
    <row r="636" spans="1:24" s="11" customFormat="1" ht="15" customHeight="1" x14ac:dyDescent="0.25">
      <c r="A636" s="26"/>
      <c r="B636" s="20"/>
      <c r="C636" s="20"/>
      <c r="D636" s="21"/>
      <c r="E636" s="21"/>
      <c r="F636" s="97"/>
      <c r="G636" s="22"/>
      <c r="H636" s="22"/>
      <c r="I636" s="22"/>
      <c r="J636" s="22"/>
      <c r="K636" s="22"/>
      <c r="L636" s="23" t="str">
        <f t="shared" si="18"/>
        <v/>
      </c>
      <c r="M636" s="21"/>
      <c r="N636" s="22"/>
      <c r="O636" s="22"/>
      <c r="P636" s="21"/>
      <c r="Q636" s="15" t="str">
        <f>IF('Annual Plan'!$A636="","",'Annual Plan'!$A636)</f>
        <v/>
      </c>
      <c r="R636" s="15" t="str">
        <f>IF('Annual Plan'!$B636="","",'Annual Plan'!$B636)</f>
        <v/>
      </c>
      <c r="S636" s="15" t="str">
        <f>IF('Annual Plan'!$C636="","",'Annual Plan'!$C636)</f>
        <v/>
      </c>
      <c r="T636" s="16"/>
      <c r="V636" s="17"/>
      <c r="W636" s="17"/>
      <c r="X636" s="18"/>
    </row>
    <row r="637" spans="1:24" s="11" customFormat="1" ht="15" customHeight="1" x14ac:dyDescent="0.25">
      <c r="A637" s="26"/>
      <c r="B637" s="20"/>
      <c r="C637" s="20"/>
      <c r="D637" s="21"/>
      <c r="E637" s="21"/>
      <c r="F637" s="97"/>
      <c r="G637" s="22"/>
      <c r="H637" s="22"/>
      <c r="I637" s="22"/>
      <c r="J637" s="22"/>
      <c r="K637" s="22"/>
      <c r="L637" s="23" t="str">
        <f t="shared" si="18"/>
        <v/>
      </c>
      <c r="M637" s="21"/>
      <c r="N637" s="22"/>
      <c r="O637" s="22"/>
      <c r="P637" s="21"/>
      <c r="Q637" s="15" t="str">
        <f>IF('Annual Plan'!$A637="","",'Annual Plan'!$A637)</f>
        <v/>
      </c>
      <c r="R637" s="15" t="str">
        <f>IF('Annual Plan'!$B637="","",'Annual Plan'!$B637)</f>
        <v/>
      </c>
      <c r="S637" s="15" t="str">
        <f>IF('Annual Plan'!$C637="","",'Annual Plan'!$C637)</f>
        <v/>
      </c>
      <c r="T637" s="16"/>
      <c r="V637" s="17"/>
      <c r="W637" s="17"/>
      <c r="X637" s="18"/>
    </row>
    <row r="638" spans="1:24" s="11" customFormat="1" ht="15" customHeight="1" x14ac:dyDescent="0.25">
      <c r="A638" s="26"/>
      <c r="B638" s="20"/>
      <c r="C638" s="20"/>
      <c r="D638" s="21"/>
      <c r="E638" s="21"/>
      <c r="F638" s="97"/>
      <c r="G638" s="22"/>
      <c r="H638" s="22"/>
      <c r="I638" s="22"/>
      <c r="J638" s="22"/>
      <c r="K638" s="22"/>
      <c r="L638" s="23" t="str">
        <f t="shared" si="18"/>
        <v/>
      </c>
      <c r="M638" s="21"/>
      <c r="N638" s="22"/>
      <c r="O638" s="22"/>
      <c r="P638" s="21"/>
      <c r="Q638" s="15" t="str">
        <f>IF('Annual Plan'!$A638="","",'Annual Plan'!$A638)</f>
        <v/>
      </c>
      <c r="R638" s="15" t="str">
        <f>IF('Annual Plan'!$B638="","",'Annual Plan'!$B638)</f>
        <v/>
      </c>
      <c r="S638" s="15" t="str">
        <f>IF('Annual Plan'!$C638="","",'Annual Plan'!$C638)</f>
        <v/>
      </c>
      <c r="T638" s="16"/>
      <c r="V638" s="17"/>
      <c r="W638" s="17"/>
      <c r="X638" s="18"/>
    </row>
    <row r="639" spans="1:24" s="11" customFormat="1" ht="15" customHeight="1" x14ac:dyDescent="0.25">
      <c r="A639" s="26"/>
      <c r="B639" s="20"/>
      <c r="C639" s="20"/>
      <c r="D639" s="21"/>
      <c r="E639" s="21"/>
      <c r="F639" s="97"/>
      <c r="G639" s="22"/>
      <c r="H639" s="22"/>
      <c r="I639" s="22"/>
      <c r="J639" s="22"/>
      <c r="K639" s="22"/>
      <c r="L639" s="23" t="str">
        <f t="shared" si="18"/>
        <v/>
      </c>
      <c r="M639" s="21"/>
      <c r="N639" s="22"/>
      <c r="O639" s="22"/>
      <c r="P639" s="21"/>
      <c r="Q639" s="15" t="str">
        <f>IF('Annual Plan'!$A639="","",'Annual Plan'!$A639)</f>
        <v/>
      </c>
      <c r="R639" s="15" t="str">
        <f>IF('Annual Plan'!$B639="","",'Annual Plan'!$B639)</f>
        <v/>
      </c>
      <c r="S639" s="15" t="str">
        <f>IF('Annual Plan'!$C639="","",'Annual Plan'!$C639)</f>
        <v/>
      </c>
      <c r="T639" s="16"/>
      <c r="V639" s="17"/>
      <c r="W639" s="17"/>
      <c r="X639" s="18"/>
    </row>
    <row r="640" spans="1:24" s="11" customFormat="1" ht="15" customHeight="1" x14ac:dyDescent="0.25">
      <c r="A640" s="26"/>
      <c r="B640" s="20"/>
      <c r="C640" s="20"/>
      <c r="D640" s="21"/>
      <c r="E640" s="21"/>
      <c r="F640" s="97"/>
      <c r="G640" s="22"/>
      <c r="H640" s="22"/>
      <c r="I640" s="22"/>
      <c r="J640" s="22"/>
      <c r="K640" s="22"/>
      <c r="L640" s="23" t="str">
        <f t="shared" si="18"/>
        <v/>
      </c>
      <c r="M640" s="21"/>
      <c r="N640" s="22"/>
      <c r="O640" s="22"/>
      <c r="P640" s="21"/>
      <c r="Q640" s="15" t="str">
        <f>IF('Annual Plan'!$A640="","",'Annual Plan'!$A640)</f>
        <v/>
      </c>
      <c r="R640" s="15" t="str">
        <f>IF('Annual Plan'!$B640="","",'Annual Plan'!$B640)</f>
        <v/>
      </c>
      <c r="S640" s="15" t="str">
        <f>IF('Annual Plan'!$C640="","",'Annual Plan'!$C640)</f>
        <v/>
      </c>
      <c r="T640" s="16"/>
      <c r="V640" s="17"/>
      <c r="W640" s="17"/>
      <c r="X640" s="18"/>
    </row>
    <row r="641" spans="1:24" s="11" customFormat="1" ht="15" customHeight="1" x14ac:dyDescent="0.25">
      <c r="A641" s="26"/>
      <c r="B641" s="20"/>
      <c r="C641" s="20"/>
      <c r="D641" s="21"/>
      <c r="E641" s="21"/>
      <c r="F641" s="97"/>
      <c r="G641" s="22"/>
      <c r="H641" s="22"/>
      <c r="I641" s="22"/>
      <c r="J641" s="22"/>
      <c r="K641" s="22"/>
      <c r="L641" s="23" t="str">
        <f t="shared" si="18"/>
        <v/>
      </c>
      <c r="M641" s="21"/>
      <c r="N641" s="22"/>
      <c r="O641" s="22"/>
      <c r="P641" s="21"/>
      <c r="Q641" s="15" t="str">
        <f>IF('Annual Plan'!$A641="","",'Annual Plan'!$A641)</f>
        <v/>
      </c>
      <c r="R641" s="15" t="str">
        <f>IF('Annual Plan'!$B641="","",'Annual Plan'!$B641)</f>
        <v/>
      </c>
      <c r="S641" s="15" t="str">
        <f>IF('Annual Plan'!$C641="","",'Annual Plan'!$C641)</f>
        <v/>
      </c>
      <c r="T641" s="16"/>
      <c r="V641" s="17"/>
      <c r="W641" s="17"/>
      <c r="X641" s="18"/>
    </row>
    <row r="642" spans="1:24" s="11" customFormat="1" ht="15" customHeight="1" x14ac:dyDescent="0.25">
      <c r="A642" s="26"/>
      <c r="B642" s="20"/>
      <c r="C642" s="20"/>
      <c r="D642" s="21"/>
      <c r="E642" s="21"/>
      <c r="F642" s="97"/>
      <c r="G642" s="22"/>
      <c r="H642" s="22"/>
      <c r="I642" s="22"/>
      <c r="J642" s="22"/>
      <c r="K642" s="22"/>
      <c r="L642" s="23" t="str">
        <f t="shared" si="18"/>
        <v/>
      </c>
      <c r="M642" s="21"/>
      <c r="N642" s="22"/>
      <c r="O642" s="22"/>
      <c r="P642" s="21"/>
      <c r="Q642" s="15" t="str">
        <f>IF('Annual Plan'!$A642="","",'Annual Plan'!$A642)</f>
        <v/>
      </c>
      <c r="R642" s="15" t="str">
        <f>IF('Annual Plan'!$B642="","",'Annual Plan'!$B642)</f>
        <v/>
      </c>
      <c r="S642" s="15" t="str">
        <f>IF('Annual Plan'!$C642="","",'Annual Plan'!$C642)</f>
        <v/>
      </c>
      <c r="T642" s="16"/>
      <c r="V642" s="17"/>
      <c r="W642" s="17"/>
      <c r="X642" s="18"/>
    </row>
    <row r="643" spans="1:24" s="11" customFormat="1" ht="15" customHeight="1" x14ac:dyDescent="0.25">
      <c r="A643" s="26"/>
      <c r="B643" s="20"/>
      <c r="C643" s="20"/>
      <c r="D643" s="21"/>
      <c r="E643" s="21"/>
      <c r="F643" s="97"/>
      <c r="G643" s="22"/>
      <c r="H643" s="22"/>
      <c r="I643" s="22"/>
      <c r="J643" s="22"/>
      <c r="K643" s="22"/>
      <c r="L643" s="23" t="str">
        <f t="shared" si="18"/>
        <v/>
      </c>
      <c r="M643" s="21"/>
      <c r="N643" s="22"/>
      <c r="O643" s="22"/>
      <c r="P643" s="21"/>
      <c r="Q643" s="15" t="str">
        <f>IF('Annual Plan'!$A643="","",'Annual Plan'!$A643)</f>
        <v/>
      </c>
      <c r="R643" s="15" t="str">
        <f>IF('Annual Plan'!$B643="","",'Annual Plan'!$B643)</f>
        <v/>
      </c>
      <c r="S643" s="15" t="str">
        <f>IF('Annual Plan'!$C643="","",'Annual Plan'!$C643)</f>
        <v/>
      </c>
      <c r="T643" s="16"/>
      <c r="V643" s="17"/>
      <c r="W643" s="17"/>
      <c r="X643" s="18"/>
    </row>
    <row r="644" spans="1:24" s="11" customFormat="1" ht="15" customHeight="1" x14ac:dyDescent="0.25">
      <c r="A644" s="26"/>
      <c r="B644" s="20"/>
      <c r="C644" s="20"/>
      <c r="D644" s="21"/>
      <c r="E644" s="21"/>
      <c r="F644" s="97"/>
      <c r="G644" s="22"/>
      <c r="H644" s="22"/>
      <c r="I644" s="22"/>
      <c r="J644" s="22"/>
      <c r="K644" s="22"/>
      <c r="L644" s="23" t="str">
        <f t="shared" si="18"/>
        <v/>
      </c>
      <c r="M644" s="21"/>
      <c r="N644" s="22"/>
      <c r="O644" s="22"/>
      <c r="P644" s="21"/>
      <c r="Q644" s="15" t="str">
        <f>IF('Annual Plan'!$A644="","",'Annual Plan'!$A644)</f>
        <v/>
      </c>
      <c r="R644" s="15" t="str">
        <f>IF('Annual Plan'!$B644="","",'Annual Plan'!$B644)</f>
        <v/>
      </c>
      <c r="S644" s="15" t="str">
        <f>IF('Annual Plan'!$C644="","",'Annual Plan'!$C644)</f>
        <v/>
      </c>
      <c r="T644" s="16"/>
      <c r="V644" s="17"/>
      <c r="W644" s="17"/>
      <c r="X644" s="18"/>
    </row>
    <row r="645" spans="1:24" s="11" customFormat="1" ht="15" customHeight="1" x14ac:dyDescent="0.25">
      <c r="A645" s="26"/>
      <c r="B645" s="20"/>
      <c r="C645" s="20"/>
      <c r="D645" s="21"/>
      <c r="E645" s="21"/>
      <c r="F645" s="97"/>
      <c r="G645" s="22"/>
      <c r="H645" s="22"/>
      <c r="I645" s="22"/>
      <c r="J645" s="22"/>
      <c r="K645" s="22"/>
      <c r="L645" s="23" t="str">
        <f t="shared" si="18"/>
        <v/>
      </c>
      <c r="M645" s="21"/>
      <c r="N645" s="22"/>
      <c r="O645" s="22"/>
      <c r="P645" s="21"/>
      <c r="Q645" s="15" t="str">
        <f>IF('Annual Plan'!$A645="","",'Annual Plan'!$A645)</f>
        <v/>
      </c>
      <c r="R645" s="15" t="str">
        <f>IF('Annual Plan'!$B645="","",'Annual Plan'!$B645)</f>
        <v/>
      </c>
      <c r="S645" s="15" t="str">
        <f>IF('Annual Plan'!$C645="","",'Annual Plan'!$C645)</f>
        <v/>
      </c>
      <c r="T645" s="16"/>
      <c r="V645" s="17"/>
      <c r="W645" s="17"/>
      <c r="X645" s="18"/>
    </row>
    <row r="646" spans="1:24" s="11" customFormat="1" ht="15" customHeight="1" x14ac:dyDescent="0.25">
      <c r="A646" s="26"/>
      <c r="B646" s="20"/>
      <c r="C646" s="20"/>
      <c r="D646" s="21"/>
      <c r="E646" s="21"/>
      <c r="F646" s="97"/>
      <c r="G646" s="22"/>
      <c r="H646" s="22"/>
      <c r="I646" s="22"/>
      <c r="J646" s="22"/>
      <c r="K646" s="22"/>
      <c r="L646" s="23" t="str">
        <f t="shared" si="18"/>
        <v/>
      </c>
      <c r="M646" s="21"/>
      <c r="N646" s="22"/>
      <c r="O646" s="22"/>
      <c r="P646" s="21"/>
      <c r="Q646" s="15" t="str">
        <f>IF('Annual Plan'!$A646="","",'Annual Plan'!$A646)</f>
        <v/>
      </c>
      <c r="R646" s="15" t="str">
        <f>IF('Annual Plan'!$B646="","",'Annual Plan'!$B646)</f>
        <v/>
      </c>
      <c r="S646" s="15" t="str">
        <f>IF('Annual Plan'!$C646="","",'Annual Plan'!$C646)</f>
        <v/>
      </c>
      <c r="T646" s="16"/>
      <c r="V646" s="17"/>
      <c r="W646" s="17"/>
      <c r="X646" s="18"/>
    </row>
    <row r="647" spans="1:24" s="11" customFormat="1" ht="15" customHeight="1" x14ac:dyDescent="0.25">
      <c r="A647" s="26"/>
      <c r="B647" s="20"/>
      <c r="C647" s="20"/>
      <c r="D647" s="21"/>
      <c r="E647" s="21"/>
      <c r="F647" s="97"/>
      <c r="G647" s="22"/>
      <c r="H647" s="22"/>
      <c r="I647" s="22"/>
      <c r="J647" s="22"/>
      <c r="K647" s="22"/>
      <c r="L647" s="23" t="str">
        <f t="shared" si="18"/>
        <v/>
      </c>
      <c r="M647" s="21"/>
      <c r="N647" s="22"/>
      <c r="O647" s="22"/>
      <c r="P647" s="21"/>
      <c r="Q647" s="15" t="str">
        <f>IF('Annual Plan'!$A647="","",'Annual Plan'!$A647)</f>
        <v/>
      </c>
      <c r="R647" s="15" t="str">
        <f>IF('Annual Plan'!$B647="","",'Annual Plan'!$B647)</f>
        <v/>
      </c>
      <c r="S647" s="15" t="str">
        <f>IF('Annual Plan'!$C647="","",'Annual Plan'!$C647)</f>
        <v/>
      </c>
      <c r="T647" s="16"/>
      <c r="V647" s="17"/>
      <c r="W647" s="17"/>
      <c r="X647" s="18"/>
    </row>
    <row r="648" spans="1:24" s="11" customFormat="1" ht="15" customHeight="1" x14ac:dyDescent="0.25">
      <c r="A648" s="26"/>
      <c r="B648" s="20"/>
      <c r="C648" s="20"/>
      <c r="D648" s="21"/>
      <c r="E648" s="21"/>
      <c r="F648" s="97"/>
      <c r="G648" s="22"/>
      <c r="H648" s="22"/>
      <c r="I648" s="22"/>
      <c r="J648" s="22"/>
      <c r="K648" s="22"/>
      <c r="L648" s="23" t="str">
        <f t="shared" si="18"/>
        <v/>
      </c>
      <c r="M648" s="21"/>
      <c r="N648" s="22"/>
      <c r="O648" s="22"/>
      <c r="P648" s="21"/>
      <c r="Q648" s="15" t="str">
        <f>IF('Annual Plan'!$A648="","",'Annual Plan'!$A648)</f>
        <v/>
      </c>
      <c r="R648" s="15" t="str">
        <f>IF('Annual Plan'!$B648="","",'Annual Plan'!$B648)</f>
        <v/>
      </c>
      <c r="S648" s="15" t="str">
        <f>IF('Annual Plan'!$C648="","",'Annual Plan'!$C648)</f>
        <v/>
      </c>
      <c r="T648" s="16"/>
      <c r="V648" s="17"/>
      <c r="W648" s="17"/>
      <c r="X648" s="18"/>
    </row>
    <row r="649" spans="1:24" s="11" customFormat="1" ht="15" customHeight="1" x14ac:dyDescent="0.25">
      <c r="A649" s="26"/>
      <c r="B649" s="20"/>
      <c r="C649" s="20"/>
      <c r="D649" s="21"/>
      <c r="E649" s="21"/>
      <c r="F649" s="97"/>
      <c r="G649" s="22"/>
      <c r="H649" s="22"/>
      <c r="I649" s="22"/>
      <c r="J649" s="22"/>
      <c r="K649" s="22"/>
      <c r="L649" s="23" t="str">
        <f t="shared" si="18"/>
        <v/>
      </c>
      <c r="M649" s="21"/>
      <c r="N649" s="22"/>
      <c r="O649" s="22"/>
      <c r="P649" s="21"/>
      <c r="Q649" s="15" t="str">
        <f>IF('Annual Plan'!$A649="","",'Annual Plan'!$A649)</f>
        <v/>
      </c>
      <c r="R649" s="15" t="str">
        <f>IF('Annual Plan'!$B649="","",'Annual Plan'!$B649)</f>
        <v/>
      </c>
      <c r="S649" s="15" t="str">
        <f>IF('Annual Plan'!$C649="","",'Annual Plan'!$C649)</f>
        <v/>
      </c>
      <c r="T649" s="16"/>
      <c r="V649" s="17"/>
      <c r="W649" s="17"/>
      <c r="X649" s="18"/>
    </row>
    <row r="650" spans="1:24" s="11" customFormat="1" ht="15" customHeight="1" x14ac:dyDescent="0.25">
      <c r="A650" s="26"/>
      <c r="B650" s="20"/>
      <c r="C650" s="20"/>
      <c r="D650" s="21"/>
      <c r="E650" s="21"/>
      <c r="F650" s="97"/>
      <c r="G650" s="22"/>
      <c r="H650" s="22"/>
      <c r="I650" s="22"/>
      <c r="J650" s="22"/>
      <c r="K650" s="22"/>
      <c r="L650" s="23" t="str">
        <f t="shared" si="18"/>
        <v/>
      </c>
      <c r="M650" s="21"/>
      <c r="N650" s="22"/>
      <c r="O650" s="22"/>
      <c r="P650" s="21"/>
      <c r="Q650" s="15" t="str">
        <f>IF('Annual Plan'!$A650="","",'Annual Plan'!$A650)</f>
        <v/>
      </c>
      <c r="R650" s="15" t="str">
        <f>IF('Annual Plan'!$B650="","",'Annual Plan'!$B650)</f>
        <v/>
      </c>
      <c r="S650" s="15" t="str">
        <f>IF('Annual Plan'!$C650="","",'Annual Plan'!$C650)</f>
        <v/>
      </c>
      <c r="T650" s="16"/>
      <c r="V650" s="17"/>
      <c r="W650" s="17"/>
      <c r="X650" s="18"/>
    </row>
    <row r="651" spans="1:24" s="11" customFormat="1" ht="15" customHeight="1" x14ac:dyDescent="0.25">
      <c r="A651" s="26"/>
      <c r="B651" s="20"/>
      <c r="C651" s="20"/>
      <c r="D651" s="21"/>
      <c r="E651" s="21"/>
      <c r="F651" s="97"/>
      <c r="G651" s="22"/>
      <c r="H651" s="22"/>
      <c r="I651" s="22"/>
      <c r="J651" s="22"/>
      <c r="K651" s="22"/>
      <c r="L651" s="23" t="str">
        <f t="shared" si="18"/>
        <v/>
      </c>
      <c r="M651" s="21"/>
      <c r="N651" s="22"/>
      <c r="O651" s="22"/>
      <c r="P651" s="21"/>
      <c r="Q651" s="15" t="str">
        <f>IF('Annual Plan'!$A651="","",'Annual Plan'!$A651)</f>
        <v/>
      </c>
      <c r="R651" s="15" t="str">
        <f>IF('Annual Plan'!$B651="","",'Annual Plan'!$B651)</f>
        <v/>
      </c>
      <c r="S651" s="15" t="str">
        <f>IF('Annual Plan'!$C651="","",'Annual Plan'!$C651)</f>
        <v/>
      </c>
      <c r="T651" s="16"/>
      <c r="V651" s="17"/>
      <c r="W651" s="17"/>
      <c r="X651" s="18"/>
    </row>
    <row r="652" spans="1:24" s="11" customFormat="1" ht="13.2" x14ac:dyDescent="0.25">
      <c r="A652" s="212" t="s">
        <v>28</v>
      </c>
      <c r="B652" s="212"/>
      <c r="C652" s="31">
        <f>SUMPRODUCT(--ISTEXT(C623:C651))</f>
        <v>0</v>
      </c>
      <c r="M652" s="32" t="s">
        <v>69</v>
      </c>
      <c r="N652" s="31">
        <f>SUM(N623:N651)</f>
        <v>0</v>
      </c>
      <c r="O652" s="31">
        <f>SUM(O623:O651)</f>
        <v>0</v>
      </c>
      <c r="P652" s="16"/>
      <c r="Q652" s="15"/>
      <c r="R652" s="15"/>
      <c r="S652" s="15"/>
      <c r="T652" s="16"/>
      <c r="V652" s="17"/>
      <c r="W652" s="17"/>
      <c r="X652" s="18"/>
    </row>
    <row r="653" spans="1:24" s="11" customFormat="1" ht="13.2" x14ac:dyDescent="0.25">
      <c r="P653" s="16"/>
      <c r="Q653" s="15"/>
      <c r="R653" s="15"/>
      <c r="S653" s="15"/>
      <c r="T653" s="16"/>
      <c r="V653" s="17"/>
      <c r="W653" s="17"/>
      <c r="X653" s="18"/>
    </row>
    <row r="654" spans="1:24" s="11" customFormat="1" ht="32.25" customHeight="1" x14ac:dyDescent="0.25">
      <c r="A654" s="213" t="s">
        <v>91</v>
      </c>
      <c r="B654" s="213"/>
      <c r="C654" s="213"/>
      <c r="D654" s="208"/>
      <c r="E654" s="208"/>
      <c r="F654" s="208"/>
      <c r="G654" s="208"/>
      <c r="H654" s="208"/>
      <c r="I654" s="208"/>
      <c r="J654" s="208"/>
      <c r="K654" s="208"/>
      <c r="L654" s="208"/>
      <c r="M654" s="208"/>
      <c r="N654" s="208"/>
      <c r="O654" s="208"/>
      <c r="P654" s="208"/>
      <c r="Q654" s="15"/>
      <c r="R654" s="15"/>
      <c r="S654" s="15"/>
      <c r="T654" s="16" t="str">
        <f>TRIM(A654)</f>
        <v>Name of Department/ Directorate:</v>
      </c>
      <c r="U654" s="11" t="str">
        <f>TRIM(D654)</f>
        <v/>
      </c>
      <c r="V654" s="17"/>
      <c r="W654" s="17"/>
      <c r="X654" s="18"/>
    </row>
    <row r="655" spans="1:24" s="11" customFormat="1" ht="27.75" customHeight="1" x14ac:dyDescent="0.25">
      <c r="A655" s="202" t="s">
        <v>1</v>
      </c>
      <c r="B655" s="202" t="s">
        <v>9</v>
      </c>
      <c r="C655" s="202" t="s">
        <v>2</v>
      </c>
      <c r="D655" s="202" t="s">
        <v>10</v>
      </c>
      <c r="E655" s="203" t="s">
        <v>11</v>
      </c>
      <c r="F655" s="204" t="s">
        <v>12</v>
      </c>
      <c r="G655" s="204" t="s">
        <v>3</v>
      </c>
      <c r="H655" s="202" t="s">
        <v>13</v>
      </c>
      <c r="I655" s="202"/>
      <c r="J655" s="202"/>
      <c r="K655" s="202"/>
      <c r="L655" s="204" t="s">
        <v>4</v>
      </c>
      <c r="M655" s="214" t="s">
        <v>14</v>
      </c>
      <c r="N655" s="200" t="s">
        <v>15</v>
      </c>
      <c r="O655" s="200" t="s">
        <v>68</v>
      </c>
      <c r="P655" s="200" t="s">
        <v>16</v>
      </c>
      <c r="Q655" s="15"/>
      <c r="R655" s="15"/>
      <c r="S655" s="15"/>
      <c r="T655" s="16"/>
      <c r="V655" s="17"/>
      <c r="W655" s="17"/>
      <c r="X655" s="18"/>
    </row>
    <row r="656" spans="1:24" s="11" customFormat="1" ht="36" customHeight="1" x14ac:dyDescent="0.25">
      <c r="A656" s="202"/>
      <c r="B656" s="202"/>
      <c r="C656" s="202"/>
      <c r="D656" s="202"/>
      <c r="E656" s="203"/>
      <c r="F656" s="204"/>
      <c r="G656" s="204"/>
      <c r="H656" s="110" t="s">
        <v>5</v>
      </c>
      <c r="I656" s="110" t="s">
        <v>6</v>
      </c>
      <c r="J656" s="110" t="s">
        <v>7</v>
      </c>
      <c r="K656" s="110" t="s">
        <v>8</v>
      </c>
      <c r="L656" s="204"/>
      <c r="M656" s="214"/>
      <c r="N656" s="200"/>
      <c r="O656" s="200"/>
      <c r="P656" s="200"/>
      <c r="Q656" s="15"/>
      <c r="R656" s="15"/>
      <c r="S656" s="15"/>
      <c r="T656" s="16"/>
      <c r="V656" s="17"/>
      <c r="W656" s="17"/>
      <c r="X656" s="18"/>
    </row>
    <row r="657" spans="1:24" s="11" customFormat="1" ht="15" customHeight="1" x14ac:dyDescent="0.25">
      <c r="A657" s="26"/>
      <c r="B657" s="20"/>
      <c r="C657" s="20"/>
      <c r="D657" s="21"/>
      <c r="E657" s="21"/>
      <c r="F657" s="97"/>
      <c r="G657" s="22"/>
      <c r="H657" s="22"/>
      <c r="I657" s="22"/>
      <c r="J657" s="22"/>
      <c r="K657" s="22"/>
      <c r="L657" s="23" t="str">
        <f>IF(OR(SUM(H657:K657)=0,CONCATENATE(H657,I657,J657,K657)=""),"",
        IF(F657="Absolute",SUM(H657:K657),
             IF(OR(F657="Incremental",F657="Absolute[+]"),MAX(H657:K657),
                  IF(F657="Decremental",MIN(H657:K657),
                         IF(F657="Absolute[-](avg.)",AVERAGE(H657:K657),
                              IF(F657="Absolute[-](cum.)",SUM(H657:K657),"")
                              )
                       )
                  )
           )
     )</f>
        <v/>
      </c>
      <c r="M657" s="21"/>
      <c r="N657" s="22"/>
      <c r="O657" s="22"/>
      <c r="P657" s="21"/>
      <c r="Q657" s="15" t="str">
        <f>IF('Annual Plan'!$A657="","",'Annual Plan'!$A657)</f>
        <v/>
      </c>
      <c r="R657" s="15" t="str">
        <f>IF('Annual Plan'!$B657="","",'Annual Plan'!$B657)</f>
        <v/>
      </c>
      <c r="S657" s="15" t="str">
        <f>IF('Annual Plan'!$C657="","",'Annual Plan'!$C657)</f>
        <v/>
      </c>
      <c r="T657" s="16"/>
      <c r="V657" s="17"/>
      <c r="W657" s="17"/>
      <c r="X657" s="18"/>
    </row>
    <row r="658" spans="1:24" s="11" customFormat="1" ht="15" customHeight="1" x14ac:dyDescent="0.25">
      <c r="A658" s="26"/>
      <c r="B658" s="20"/>
      <c r="C658" s="20"/>
      <c r="D658" s="21"/>
      <c r="E658" s="21"/>
      <c r="F658" s="97"/>
      <c r="G658" s="22"/>
      <c r="H658" s="22"/>
      <c r="I658" s="22"/>
      <c r="J658" s="22"/>
      <c r="K658" s="22"/>
      <c r="L658" s="23" t="str">
        <f t="shared" ref="L658:L685" si="19">IF(OR(SUM(H658:K658)=0,CONCATENATE(H658,I658,J658,K658)=""),"",
        IF(F658="Absolute",SUM(H658:K658),
             IF(OR(F658="Incremental",F658="Absolute[+]"),MAX(H658:K658),
                  IF(F658="Decremental",MIN(H658:K658),
                         IF(F658="Absolute[-](avg.)",AVERAGE(H658:K658),
                              IF(F658="Absolute[-](cum.)",SUM(H658:K658),"")
                              )
                       )
                  )
           )
     )</f>
        <v/>
      </c>
      <c r="M658" s="21"/>
      <c r="N658" s="22"/>
      <c r="O658" s="22"/>
      <c r="P658" s="21"/>
      <c r="Q658" s="15" t="str">
        <f>IF('Annual Plan'!$A658="","",'Annual Plan'!$A658)</f>
        <v/>
      </c>
      <c r="R658" s="15" t="str">
        <f>IF('Annual Plan'!$B658="","",'Annual Plan'!$B658)</f>
        <v/>
      </c>
      <c r="S658" s="15" t="str">
        <f>IF('Annual Plan'!$C658="","",'Annual Plan'!$C658)</f>
        <v/>
      </c>
      <c r="T658" s="16"/>
      <c r="V658" s="17"/>
      <c r="W658" s="17"/>
      <c r="X658" s="18"/>
    </row>
    <row r="659" spans="1:24" s="11" customFormat="1" ht="15" customHeight="1" x14ac:dyDescent="0.25">
      <c r="A659" s="26"/>
      <c r="B659" s="20"/>
      <c r="C659" s="20"/>
      <c r="D659" s="21"/>
      <c r="E659" s="21"/>
      <c r="F659" s="97"/>
      <c r="G659" s="22"/>
      <c r="H659" s="22"/>
      <c r="I659" s="22"/>
      <c r="J659" s="22"/>
      <c r="K659" s="22"/>
      <c r="L659" s="23" t="str">
        <f t="shared" si="19"/>
        <v/>
      </c>
      <c r="M659" s="21"/>
      <c r="N659" s="22"/>
      <c r="O659" s="22"/>
      <c r="P659" s="21"/>
      <c r="Q659" s="15" t="str">
        <f>IF('Annual Plan'!$A659="","",'Annual Plan'!$A659)</f>
        <v/>
      </c>
      <c r="R659" s="15" t="str">
        <f>IF('Annual Plan'!$B659="","",'Annual Plan'!$B659)</f>
        <v/>
      </c>
      <c r="S659" s="15" t="str">
        <f>IF('Annual Plan'!$C659="","",'Annual Plan'!$C659)</f>
        <v/>
      </c>
      <c r="T659" s="16"/>
      <c r="V659" s="17"/>
      <c r="W659" s="17"/>
      <c r="X659" s="18"/>
    </row>
    <row r="660" spans="1:24" s="11" customFormat="1" ht="15" customHeight="1" x14ac:dyDescent="0.25">
      <c r="A660" s="26"/>
      <c r="B660" s="20"/>
      <c r="C660" s="20"/>
      <c r="D660" s="21"/>
      <c r="E660" s="21"/>
      <c r="F660" s="97"/>
      <c r="G660" s="22"/>
      <c r="H660" s="22"/>
      <c r="I660" s="22"/>
      <c r="J660" s="22"/>
      <c r="K660" s="22"/>
      <c r="L660" s="23" t="str">
        <f t="shared" si="19"/>
        <v/>
      </c>
      <c r="M660" s="21"/>
      <c r="N660" s="22"/>
      <c r="O660" s="22"/>
      <c r="P660" s="21"/>
      <c r="Q660" s="15" t="str">
        <f>IF('Annual Plan'!$A660="","",'Annual Plan'!$A660)</f>
        <v/>
      </c>
      <c r="R660" s="15" t="str">
        <f>IF('Annual Plan'!$B660="","",'Annual Plan'!$B660)</f>
        <v/>
      </c>
      <c r="S660" s="15" t="str">
        <f>IF('Annual Plan'!$C660="","",'Annual Plan'!$C660)</f>
        <v/>
      </c>
      <c r="T660" s="16"/>
      <c r="V660" s="17"/>
      <c r="W660" s="17"/>
      <c r="X660" s="18"/>
    </row>
    <row r="661" spans="1:24" s="11" customFormat="1" ht="15" customHeight="1" x14ac:dyDescent="0.25">
      <c r="A661" s="26"/>
      <c r="B661" s="20"/>
      <c r="C661" s="20"/>
      <c r="D661" s="21"/>
      <c r="E661" s="21"/>
      <c r="F661" s="97"/>
      <c r="G661" s="22"/>
      <c r="H661" s="22"/>
      <c r="I661" s="22"/>
      <c r="J661" s="22"/>
      <c r="K661" s="22"/>
      <c r="L661" s="23" t="str">
        <f t="shared" si="19"/>
        <v/>
      </c>
      <c r="M661" s="21"/>
      <c r="N661" s="22"/>
      <c r="O661" s="22"/>
      <c r="P661" s="21"/>
      <c r="Q661" s="15" t="str">
        <f>IF('Annual Plan'!$A661="","",'Annual Plan'!$A661)</f>
        <v/>
      </c>
      <c r="R661" s="15" t="str">
        <f>IF('Annual Plan'!$B661="","",'Annual Plan'!$B661)</f>
        <v/>
      </c>
      <c r="S661" s="15" t="str">
        <f>IF('Annual Plan'!$C661="","",'Annual Plan'!$C661)</f>
        <v/>
      </c>
      <c r="T661" s="16"/>
      <c r="V661" s="17"/>
      <c r="W661" s="17"/>
      <c r="X661" s="18"/>
    </row>
    <row r="662" spans="1:24" s="11" customFormat="1" ht="15" customHeight="1" x14ac:dyDescent="0.25">
      <c r="A662" s="26"/>
      <c r="B662" s="20"/>
      <c r="C662" s="20"/>
      <c r="D662" s="21"/>
      <c r="E662" s="21"/>
      <c r="F662" s="97"/>
      <c r="G662" s="22"/>
      <c r="H662" s="22"/>
      <c r="I662" s="22"/>
      <c r="J662" s="22"/>
      <c r="K662" s="22"/>
      <c r="L662" s="23" t="str">
        <f t="shared" si="19"/>
        <v/>
      </c>
      <c r="M662" s="21"/>
      <c r="N662" s="22"/>
      <c r="O662" s="22"/>
      <c r="P662" s="21"/>
      <c r="Q662" s="15" t="str">
        <f>IF('Annual Plan'!$A662="","",'Annual Plan'!$A662)</f>
        <v/>
      </c>
      <c r="R662" s="15" t="str">
        <f>IF('Annual Plan'!$B662="","",'Annual Plan'!$B662)</f>
        <v/>
      </c>
      <c r="S662" s="15" t="str">
        <f>IF('Annual Plan'!$C662="","",'Annual Plan'!$C662)</f>
        <v/>
      </c>
      <c r="T662" s="16"/>
      <c r="V662" s="17"/>
      <c r="W662" s="17"/>
      <c r="X662" s="18"/>
    </row>
    <row r="663" spans="1:24" s="11" customFormat="1" ht="15" customHeight="1" x14ac:dyDescent="0.25">
      <c r="A663" s="26"/>
      <c r="B663" s="20"/>
      <c r="C663" s="20"/>
      <c r="D663" s="21"/>
      <c r="E663" s="21"/>
      <c r="F663" s="97"/>
      <c r="G663" s="22"/>
      <c r="H663" s="22"/>
      <c r="I663" s="22"/>
      <c r="J663" s="22"/>
      <c r="K663" s="22"/>
      <c r="L663" s="23" t="str">
        <f t="shared" si="19"/>
        <v/>
      </c>
      <c r="M663" s="21"/>
      <c r="N663" s="22"/>
      <c r="O663" s="22"/>
      <c r="P663" s="21"/>
      <c r="Q663" s="15" t="str">
        <f>IF('Annual Plan'!$A663="","",'Annual Plan'!$A663)</f>
        <v/>
      </c>
      <c r="R663" s="15" t="str">
        <f>IF('Annual Plan'!$B663="","",'Annual Plan'!$B663)</f>
        <v/>
      </c>
      <c r="S663" s="15" t="str">
        <f>IF('Annual Plan'!$C663="","",'Annual Plan'!$C663)</f>
        <v/>
      </c>
      <c r="T663" s="16"/>
      <c r="V663" s="17"/>
      <c r="W663" s="17"/>
      <c r="X663" s="18"/>
    </row>
    <row r="664" spans="1:24" s="11" customFormat="1" ht="15" customHeight="1" x14ac:dyDescent="0.25">
      <c r="A664" s="26"/>
      <c r="B664" s="20"/>
      <c r="C664" s="20"/>
      <c r="D664" s="21"/>
      <c r="E664" s="21"/>
      <c r="F664" s="97"/>
      <c r="G664" s="22"/>
      <c r="H664" s="22"/>
      <c r="I664" s="22"/>
      <c r="J664" s="22"/>
      <c r="K664" s="22"/>
      <c r="L664" s="23" t="str">
        <f t="shared" si="19"/>
        <v/>
      </c>
      <c r="M664" s="21"/>
      <c r="N664" s="22"/>
      <c r="O664" s="22"/>
      <c r="P664" s="21"/>
      <c r="Q664" s="15" t="str">
        <f>IF('Annual Plan'!$A664="","",'Annual Plan'!$A664)</f>
        <v/>
      </c>
      <c r="R664" s="15" t="str">
        <f>IF('Annual Plan'!$B664="","",'Annual Plan'!$B664)</f>
        <v/>
      </c>
      <c r="S664" s="15" t="str">
        <f>IF('Annual Plan'!$C664="","",'Annual Plan'!$C664)</f>
        <v/>
      </c>
      <c r="T664" s="16"/>
      <c r="V664" s="17"/>
      <c r="W664" s="17"/>
      <c r="X664" s="18"/>
    </row>
    <row r="665" spans="1:24" s="11" customFormat="1" ht="15" customHeight="1" x14ac:dyDescent="0.25">
      <c r="A665" s="26"/>
      <c r="B665" s="20"/>
      <c r="C665" s="20"/>
      <c r="D665" s="21"/>
      <c r="E665" s="21"/>
      <c r="F665" s="97"/>
      <c r="G665" s="22"/>
      <c r="H665" s="22"/>
      <c r="I665" s="22"/>
      <c r="J665" s="22"/>
      <c r="K665" s="22"/>
      <c r="L665" s="23" t="str">
        <f t="shared" si="19"/>
        <v/>
      </c>
      <c r="M665" s="21"/>
      <c r="N665" s="22"/>
      <c r="O665" s="22"/>
      <c r="P665" s="21"/>
      <c r="Q665" s="15" t="str">
        <f>IF('Annual Plan'!$A665="","",'Annual Plan'!$A665)</f>
        <v/>
      </c>
      <c r="R665" s="15" t="str">
        <f>IF('Annual Plan'!$B665="","",'Annual Plan'!$B665)</f>
        <v/>
      </c>
      <c r="S665" s="15" t="str">
        <f>IF('Annual Plan'!$C665="","",'Annual Plan'!$C665)</f>
        <v/>
      </c>
      <c r="T665" s="16"/>
      <c r="V665" s="17"/>
      <c r="W665" s="17"/>
      <c r="X665" s="18"/>
    </row>
    <row r="666" spans="1:24" s="11" customFormat="1" ht="15" customHeight="1" x14ac:dyDescent="0.25">
      <c r="A666" s="26"/>
      <c r="B666" s="20"/>
      <c r="C666" s="20"/>
      <c r="D666" s="21"/>
      <c r="E666" s="21"/>
      <c r="F666" s="97"/>
      <c r="G666" s="22"/>
      <c r="H666" s="22"/>
      <c r="I666" s="22"/>
      <c r="J666" s="22"/>
      <c r="K666" s="22"/>
      <c r="L666" s="23" t="str">
        <f t="shared" si="19"/>
        <v/>
      </c>
      <c r="M666" s="21"/>
      <c r="N666" s="22"/>
      <c r="O666" s="22"/>
      <c r="P666" s="21"/>
      <c r="Q666" s="15" t="str">
        <f>IF('Annual Plan'!$A666="","",'Annual Plan'!$A666)</f>
        <v/>
      </c>
      <c r="R666" s="15" t="str">
        <f>IF('Annual Plan'!$B666="","",'Annual Plan'!$B666)</f>
        <v/>
      </c>
      <c r="S666" s="15" t="str">
        <f>IF('Annual Plan'!$C666="","",'Annual Plan'!$C666)</f>
        <v/>
      </c>
      <c r="T666" s="16"/>
      <c r="V666" s="17"/>
      <c r="W666" s="17"/>
      <c r="X666" s="18"/>
    </row>
    <row r="667" spans="1:24" s="11" customFormat="1" ht="15" customHeight="1" x14ac:dyDescent="0.25">
      <c r="A667" s="26"/>
      <c r="B667" s="20"/>
      <c r="C667" s="20"/>
      <c r="D667" s="21"/>
      <c r="E667" s="21"/>
      <c r="F667" s="97"/>
      <c r="G667" s="22"/>
      <c r="H667" s="22"/>
      <c r="I667" s="22"/>
      <c r="J667" s="22"/>
      <c r="K667" s="22"/>
      <c r="L667" s="23" t="str">
        <f t="shared" si="19"/>
        <v/>
      </c>
      <c r="M667" s="21"/>
      <c r="N667" s="22"/>
      <c r="O667" s="22"/>
      <c r="P667" s="21"/>
      <c r="Q667" s="15" t="str">
        <f>IF('Annual Plan'!$A667="","",'Annual Plan'!$A667)</f>
        <v/>
      </c>
      <c r="R667" s="15" t="str">
        <f>IF('Annual Plan'!$B667="","",'Annual Plan'!$B667)</f>
        <v/>
      </c>
      <c r="S667" s="15" t="str">
        <f>IF('Annual Plan'!$C667="","",'Annual Plan'!$C667)</f>
        <v/>
      </c>
      <c r="T667" s="16"/>
      <c r="V667" s="17"/>
      <c r="W667" s="17"/>
      <c r="X667" s="18"/>
    </row>
    <row r="668" spans="1:24" s="11" customFormat="1" ht="15" customHeight="1" x14ac:dyDescent="0.25">
      <c r="A668" s="26"/>
      <c r="B668" s="20"/>
      <c r="C668" s="20"/>
      <c r="D668" s="21"/>
      <c r="E668" s="21"/>
      <c r="F668" s="97"/>
      <c r="G668" s="22"/>
      <c r="H668" s="22"/>
      <c r="I668" s="22"/>
      <c r="J668" s="22"/>
      <c r="K668" s="22"/>
      <c r="L668" s="23" t="str">
        <f t="shared" si="19"/>
        <v/>
      </c>
      <c r="M668" s="21"/>
      <c r="N668" s="22"/>
      <c r="O668" s="22"/>
      <c r="P668" s="21"/>
      <c r="Q668" s="15" t="str">
        <f>IF('Annual Plan'!$A668="","",'Annual Plan'!$A668)</f>
        <v/>
      </c>
      <c r="R668" s="15" t="str">
        <f>IF('Annual Plan'!$B668="","",'Annual Plan'!$B668)</f>
        <v/>
      </c>
      <c r="S668" s="15" t="str">
        <f>IF('Annual Plan'!$C668="","",'Annual Plan'!$C668)</f>
        <v/>
      </c>
      <c r="T668" s="16"/>
      <c r="V668" s="17"/>
      <c r="W668" s="17"/>
      <c r="X668" s="18"/>
    </row>
    <row r="669" spans="1:24" s="11" customFormat="1" ht="15" customHeight="1" x14ac:dyDescent="0.25">
      <c r="A669" s="26"/>
      <c r="B669" s="20"/>
      <c r="C669" s="20"/>
      <c r="D669" s="21"/>
      <c r="E669" s="21"/>
      <c r="F669" s="97"/>
      <c r="G669" s="22"/>
      <c r="H669" s="22"/>
      <c r="I669" s="22"/>
      <c r="J669" s="22"/>
      <c r="K669" s="22"/>
      <c r="L669" s="23" t="str">
        <f t="shared" si="19"/>
        <v/>
      </c>
      <c r="M669" s="21"/>
      <c r="N669" s="22"/>
      <c r="O669" s="22"/>
      <c r="P669" s="21"/>
      <c r="Q669" s="15" t="str">
        <f>IF('Annual Plan'!$A669="","",'Annual Plan'!$A669)</f>
        <v/>
      </c>
      <c r="R669" s="15" t="str">
        <f>IF('Annual Plan'!$B669="","",'Annual Plan'!$B669)</f>
        <v/>
      </c>
      <c r="S669" s="15" t="str">
        <f>IF('Annual Plan'!$C669="","",'Annual Plan'!$C669)</f>
        <v/>
      </c>
      <c r="T669" s="16"/>
      <c r="V669" s="17"/>
      <c r="W669" s="17"/>
      <c r="X669" s="18"/>
    </row>
    <row r="670" spans="1:24" s="11" customFormat="1" ht="15" customHeight="1" x14ac:dyDescent="0.25">
      <c r="A670" s="26"/>
      <c r="B670" s="20"/>
      <c r="C670" s="20"/>
      <c r="D670" s="21"/>
      <c r="E670" s="21"/>
      <c r="F670" s="97"/>
      <c r="G670" s="22"/>
      <c r="H670" s="22"/>
      <c r="I670" s="22"/>
      <c r="J670" s="22"/>
      <c r="K670" s="22"/>
      <c r="L670" s="23" t="str">
        <f t="shared" si="19"/>
        <v/>
      </c>
      <c r="M670" s="21"/>
      <c r="N670" s="22"/>
      <c r="O670" s="22"/>
      <c r="P670" s="21"/>
      <c r="Q670" s="15" t="str">
        <f>IF('Annual Plan'!$A670="","",'Annual Plan'!$A670)</f>
        <v/>
      </c>
      <c r="R670" s="15" t="str">
        <f>IF('Annual Plan'!$B670="","",'Annual Plan'!$B670)</f>
        <v/>
      </c>
      <c r="S670" s="15" t="str">
        <f>IF('Annual Plan'!$C670="","",'Annual Plan'!$C670)</f>
        <v/>
      </c>
      <c r="T670" s="16"/>
      <c r="V670" s="17"/>
      <c r="W670" s="17"/>
      <c r="X670" s="18"/>
    </row>
    <row r="671" spans="1:24" s="11" customFormat="1" ht="15" customHeight="1" x14ac:dyDescent="0.25">
      <c r="A671" s="26"/>
      <c r="B671" s="20"/>
      <c r="C671" s="20"/>
      <c r="D671" s="21"/>
      <c r="E671" s="21"/>
      <c r="F671" s="97"/>
      <c r="G671" s="22"/>
      <c r="H671" s="22"/>
      <c r="I671" s="22"/>
      <c r="J671" s="22"/>
      <c r="K671" s="22"/>
      <c r="L671" s="23" t="str">
        <f t="shared" si="19"/>
        <v/>
      </c>
      <c r="M671" s="21"/>
      <c r="N671" s="22"/>
      <c r="O671" s="22"/>
      <c r="P671" s="21"/>
      <c r="Q671" s="15" t="str">
        <f>IF('Annual Plan'!$A671="","",'Annual Plan'!$A671)</f>
        <v/>
      </c>
      <c r="R671" s="15" t="str">
        <f>IF('Annual Plan'!$B671="","",'Annual Plan'!$B671)</f>
        <v/>
      </c>
      <c r="S671" s="15" t="str">
        <f>IF('Annual Plan'!$C671="","",'Annual Plan'!$C671)</f>
        <v/>
      </c>
      <c r="T671" s="16"/>
      <c r="V671" s="17"/>
      <c r="W671" s="17"/>
      <c r="X671" s="18"/>
    </row>
    <row r="672" spans="1:24" s="11" customFormat="1" ht="15" customHeight="1" x14ac:dyDescent="0.25">
      <c r="A672" s="26"/>
      <c r="B672" s="20"/>
      <c r="C672" s="20"/>
      <c r="D672" s="21"/>
      <c r="E672" s="21"/>
      <c r="F672" s="97"/>
      <c r="G672" s="22"/>
      <c r="H672" s="22"/>
      <c r="I672" s="22"/>
      <c r="J672" s="22"/>
      <c r="K672" s="22"/>
      <c r="L672" s="23" t="str">
        <f t="shared" si="19"/>
        <v/>
      </c>
      <c r="M672" s="21"/>
      <c r="N672" s="22"/>
      <c r="O672" s="22"/>
      <c r="P672" s="21"/>
      <c r="Q672" s="15" t="str">
        <f>IF('Annual Plan'!$A672="","",'Annual Plan'!$A672)</f>
        <v/>
      </c>
      <c r="R672" s="15" t="str">
        <f>IF('Annual Plan'!$B672="","",'Annual Plan'!$B672)</f>
        <v/>
      </c>
      <c r="S672" s="15" t="str">
        <f>IF('Annual Plan'!$C672="","",'Annual Plan'!$C672)</f>
        <v/>
      </c>
      <c r="T672" s="16"/>
      <c r="V672" s="17"/>
      <c r="W672" s="17"/>
      <c r="X672" s="18"/>
    </row>
    <row r="673" spans="1:24" s="11" customFormat="1" ht="15" customHeight="1" x14ac:dyDescent="0.25">
      <c r="A673" s="26"/>
      <c r="B673" s="20"/>
      <c r="C673" s="20"/>
      <c r="D673" s="21"/>
      <c r="E673" s="21"/>
      <c r="F673" s="97"/>
      <c r="G673" s="22"/>
      <c r="H673" s="22"/>
      <c r="I673" s="22"/>
      <c r="J673" s="22"/>
      <c r="K673" s="22"/>
      <c r="L673" s="23" t="str">
        <f t="shared" si="19"/>
        <v/>
      </c>
      <c r="M673" s="21"/>
      <c r="N673" s="22"/>
      <c r="O673" s="22"/>
      <c r="P673" s="21"/>
      <c r="Q673" s="15" t="str">
        <f>IF('Annual Plan'!$A673="","",'Annual Plan'!$A673)</f>
        <v/>
      </c>
      <c r="R673" s="15" t="str">
        <f>IF('Annual Plan'!$B673="","",'Annual Plan'!$B673)</f>
        <v/>
      </c>
      <c r="S673" s="15" t="str">
        <f>IF('Annual Plan'!$C673="","",'Annual Plan'!$C673)</f>
        <v/>
      </c>
      <c r="T673" s="16"/>
      <c r="V673" s="17"/>
      <c r="W673" s="17"/>
      <c r="X673" s="18"/>
    </row>
    <row r="674" spans="1:24" s="11" customFormat="1" ht="15" customHeight="1" x14ac:dyDescent="0.25">
      <c r="A674" s="26"/>
      <c r="B674" s="20"/>
      <c r="C674" s="20"/>
      <c r="D674" s="21"/>
      <c r="E674" s="21"/>
      <c r="F674" s="97"/>
      <c r="G674" s="22"/>
      <c r="H674" s="22"/>
      <c r="I674" s="22"/>
      <c r="J674" s="22"/>
      <c r="K674" s="22"/>
      <c r="L674" s="23" t="str">
        <f t="shared" si="19"/>
        <v/>
      </c>
      <c r="M674" s="21"/>
      <c r="N674" s="22"/>
      <c r="O674" s="22"/>
      <c r="P674" s="21"/>
      <c r="Q674" s="15" t="str">
        <f>IF('Annual Plan'!$A674="","",'Annual Plan'!$A674)</f>
        <v/>
      </c>
      <c r="R674" s="15" t="str">
        <f>IF('Annual Plan'!$B674="","",'Annual Plan'!$B674)</f>
        <v/>
      </c>
      <c r="S674" s="15" t="str">
        <f>IF('Annual Plan'!$C674="","",'Annual Plan'!$C674)</f>
        <v/>
      </c>
      <c r="T674" s="16"/>
      <c r="V674" s="17"/>
      <c r="W674" s="17"/>
      <c r="X674" s="18"/>
    </row>
    <row r="675" spans="1:24" s="11" customFormat="1" ht="15" customHeight="1" x14ac:dyDescent="0.25">
      <c r="A675" s="26"/>
      <c r="B675" s="20"/>
      <c r="C675" s="20"/>
      <c r="D675" s="21"/>
      <c r="E675" s="21"/>
      <c r="F675" s="97"/>
      <c r="G675" s="22"/>
      <c r="H675" s="22"/>
      <c r="I675" s="22"/>
      <c r="J675" s="22"/>
      <c r="K675" s="22"/>
      <c r="L675" s="23" t="str">
        <f t="shared" si="19"/>
        <v/>
      </c>
      <c r="M675" s="21"/>
      <c r="N675" s="22"/>
      <c r="O675" s="22"/>
      <c r="P675" s="21"/>
      <c r="Q675" s="15" t="str">
        <f>IF('Annual Plan'!$A675="","",'Annual Plan'!$A675)</f>
        <v/>
      </c>
      <c r="R675" s="15" t="str">
        <f>IF('Annual Plan'!$B675="","",'Annual Plan'!$B675)</f>
        <v/>
      </c>
      <c r="S675" s="15" t="str">
        <f>IF('Annual Plan'!$C675="","",'Annual Plan'!$C675)</f>
        <v/>
      </c>
      <c r="T675" s="16"/>
      <c r="V675" s="17"/>
      <c r="W675" s="17"/>
      <c r="X675" s="18"/>
    </row>
    <row r="676" spans="1:24" s="11" customFormat="1" ht="15" customHeight="1" x14ac:dyDescent="0.25">
      <c r="A676" s="26"/>
      <c r="B676" s="20"/>
      <c r="C676" s="20"/>
      <c r="D676" s="21"/>
      <c r="E676" s="21"/>
      <c r="F676" s="97"/>
      <c r="G676" s="22"/>
      <c r="H676" s="22"/>
      <c r="I676" s="22"/>
      <c r="J676" s="22"/>
      <c r="K676" s="22"/>
      <c r="L676" s="23" t="str">
        <f t="shared" si="19"/>
        <v/>
      </c>
      <c r="M676" s="21"/>
      <c r="N676" s="22"/>
      <c r="O676" s="22"/>
      <c r="P676" s="21"/>
      <c r="Q676" s="15" t="str">
        <f>IF('Annual Plan'!$A676="","",'Annual Plan'!$A676)</f>
        <v/>
      </c>
      <c r="R676" s="15" t="str">
        <f>IF('Annual Plan'!$B676="","",'Annual Plan'!$B676)</f>
        <v/>
      </c>
      <c r="S676" s="15" t="str">
        <f>IF('Annual Plan'!$C676="","",'Annual Plan'!$C676)</f>
        <v/>
      </c>
      <c r="T676" s="16"/>
      <c r="V676" s="17"/>
      <c r="W676" s="17"/>
      <c r="X676" s="18"/>
    </row>
    <row r="677" spans="1:24" s="11" customFormat="1" ht="15" customHeight="1" x14ac:dyDescent="0.25">
      <c r="A677" s="26"/>
      <c r="B677" s="20"/>
      <c r="C677" s="20"/>
      <c r="D677" s="21"/>
      <c r="E677" s="21"/>
      <c r="F677" s="97"/>
      <c r="G677" s="22"/>
      <c r="H677" s="22"/>
      <c r="I677" s="22"/>
      <c r="J677" s="22"/>
      <c r="K677" s="22"/>
      <c r="L677" s="23" t="str">
        <f t="shared" si="19"/>
        <v/>
      </c>
      <c r="M677" s="21"/>
      <c r="N677" s="22"/>
      <c r="O677" s="22"/>
      <c r="P677" s="21"/>
      <c r="Q677" s="15" t="str">
        <f>IF('Annual Plan'!$A677="","",'Annual Plan'!$A677)</f>
        <v/>
      </c>
      <c r="R677" s="15" t="str">
        <f>IF('Annual Plan'!$B677="","",'Annual Plan'!$B677)</f>
        <v/>
      </c>
      <c r="S677" s="15" t="str">
        <f>IF('Annual Plan'!$C677="","",'Annual Plan'!$C677)</f>
        <v/>
      </c>
      <c r="T677" s="16"/>
      <c r="V677" s="17"/>
      <c r="W677" s="17"/>
      <c r="X677" s="18"/>
    </row>
    <row r="678" spans="1:24" s="11" customFormat="1" ht="15" customHeight="1" x14ac:dyDescent="0.25">
      <c r="A678" s="26"/>
      <c r="B678" s="20"/>
      <c r="C678" s="20"/>
      <c r="D678" s="21"/>
      <c r="E678" s="21"/>
      <c r="F678" s="97"/>
      <c r="G678" s="22"/>
      <c r="H678" s="22"/>
      <c r="I678" s="22"/>
      <c r="J678" s="22"/>
      <c r="K678" s="22"/>
      <c r="L678" s="23" t="str">
        <f t="shared" si="19"/>
        <v/>
      </c>
      <c r="M678" s="21"/>
      <c r="N678" s="22"/>
      <c r="O678" s="22"/>
      <c r="P678" s="21"/>
      <c r="Q678" s="15" t="str">
        <f>IF('Annual Plan'!$A678="","",'Annual Plan'!$A678)</f>
        <v/>
      </c>
      <c r="R678" s="15" t="str">
        <f>IF('Annual Plan'!$B678="","",'Annual Plan'!$B678)</f>
        <v/>
      </c>
      <c r="S678" s="15" t="str">
        <f>IF('Annual Plan'!$C678="","",'Annual Plan'!$C678)</f>
        <v/>
      </c>
      <c r="T678" s="16"/>
      <c r="V678" s="17"/>
      <c r="W678" s="17"/>
      <c r="X678" s="18"/>
    </row>
    <row r="679" spans="1:24" s="11" customFormat="1" ht="15" customHeight="1" x14ac:dyDescent="0.25">
      <c r="A679" s="26"/>
      <c r="B679" s="20"/>
      <c r="C679" s="20"/>
      <c r="D679" s="21"/>
      <c r="E679" s="21"/>
      <c r="F679" s="97"/>
      <c r="G679" s="22"/>
      <c r="H679" s="22"/>
      <c r="I679" s="22"/>
      <c r="J679" s="22"/>
      <c r="K679" s="22"/>
      <c r="L679" s="23" t="str">
        <f t="shared" si="19"/>
        <v/>
      </c>
      <c r="M679" s="21"/>
      <c r="N679" s="22"/>
      <c r="O679" s="22"/>
      <c r="P679" s="21"/>
      <c r="Q679" s="15" t="str">
        <f>IF('Annual Plan'!$A679="","",'Annual Plan'!$A679)</f>
        <v/>
      </c>
      <c r="R679" s="15" t="str">
        <f>IF('Annual Plan'!$B679="","",'Annual Plan'!$B679)</f>
        <v/>
      </c>
      <c r="S679" s="15" t="str">
        <f>IF('Annual Plan'!$C679="","",'Annual Plan'!$C679)</f>
        <v/>
      </c>
      <c r="T679" s="16"/>
      <c r="V679" s="17"/>
      <c r="W679" s="17"/>
      <c r="X679" s="18"/>
    </row>
    <row r="680" spans="1:24" s="11" customFormat="1" ht="15" customHeight="1" x14ac:dyDescent="0.25">
      <c r="A680" s="26"/>
      <c r="B680" s="20"/>
      <c r="C680" s="20"/>
      <c r="D680" s="21"/>
      <c r="E680" s="21"/>
      <c r="F680" s="97"/>
      <c r="G680" s="22"/>
      <c r="H680" s="22"/>
      <c r="I680" s="22"/>
      <c r="J680" s="22"/>
      <c r="K680" s="22"/>
      <c r="L680" s="23" t="str">
        <f t="shared" si="19"/>
        <v/>
      </c>
      <c r="M680" s="21"/>
      <c r="N680" s="22"/>
      <c r="O680" s="22"/>
      <c r="P680" s="21"/>
      <c r="Q680" s="15" t="str">
        <f>IF('Annual Plan'!$A680="","",'Annual Plan'!$A680)</f>
        <v/>
      </c>
      <c r="R680" s="15" t="str">
        <f>IF('Annual Plan'!$B680="","",'Annual Plan'!$B680)</f>
        <v/>
      </c>
      <c r="S680" s="15" t="str">
        <f>IF('Annual Plan'!$C680="","",'Annual Plan'!$C680)</f>
        <v/>
      </c>
      <c r="T680" s="16"/>
      <c r="V680" s="17"/>
      <c r="W680" s="17"/>
      <c r="X680" s="18"/>
    </row>
    <row r="681" spans="1:24" s="11" customFormat="1" ht="15" customHeight="1" x14ac:dyDescent="0.25">
      <c r="A681" s="26"/>
      <c r="B681" s="20"/>
      <c r="C681" s="20"/>
      <c r="D681" s="21"/>
      <c r="E681" s="21"/>
      <c r="F681" s="97"/>
      <c r="G681" s="22"/>
      <c r="H681" s="22"/>
      <c r="I681" s="22"/>
      <c r="J681" s="22"/>
      <c r="K681" s="22"/>
      <c r="L681" s="23" t="str">
        <f t="shared" si="19"/>
        <v/>
      </c>
      <c r="M681" s="21"/>
      <c r="N681" s="22"/>
      <c r="O681" s="22"/>
      <c r="P681" s="21"/>
      <c r="Q681" s="15" t="str">
        <f>IF('Annual Plan'!$A681="","",'Annual Plan'!$A681)</f>
        <v/>
      </c>
      <c r="R681" s="15" t="str">
        <f>IF('Annual Plan'!$B681="","",'Annual Plan'!$B681)</f>
        <v/>
      </c>
      <c r="S681" s="15" t="str">
        <f>IF('Annual Plan'!$C681="","",'Annual Plan'!$C681)</f>
        <v/>
      </c>
      <c r="T681" s="16"/>
      <c r="V681" s="17"/>
      <c r="W681" s="17"/>
      <c r="X681" s="18"/>
    </row>
    <row r="682" spans="1:24" s="11" customFormat="1" ht="15" customHeight="1" x14ac:dyDescent="0.25">
      <c r="A682" s="26"/>
      <c r="B682" s="20"/>
      <c r="C682" s="20"/>
      <c r="D682" s="21"/>
      <c r="E682" s="21"/>
      <c r="F682" s="97"/>
      <c r="G682" s="22"/>
      <c r="H682" s="22"/>
      <c r="I682" s="22"/>
      <c r="J682" s="22"/>
      <c r="K682" s="22"/>
      <c r="L682" s="23" t="str">
        <f t="shared" si="19"/>
        <v/>
      </c>
      <c r="M682" s="21"/>
      <c r="N682" s="22"/>
      <c r="O682" s="22"/>
      <c r="P682" s="21"/>
      <c r="Q682" s="15" t="str">
        <f>IF('Annual Plan'!$A682="","",'Annual Plan'!$A682)</f>
        <v/>
      </c>
      <c r="R682" s="15" t="str">
        <f>IF('Annual Plan'!$B682="","",'Annual Plan'!$B682)</f>
        <v/>
      </c>
      <c r="S682" s="15" t="str">
        <f>IF('Annual Plan'!$C682="","",'Annual Plan'!$C682)</f>
        <v/>
      </c>
      <c r="T682" s="16"/>
      <c r="V682" s="17"/>
      <c r="W682" s="17"/>
      <c r="X682" s="18"/>
    </row>
    <row r="683" spans="1:24" s="11" customFormat="1" ht="15" customHeight="1" x14ac:dyDescent="0.25">
      <c r="A683" s="26"/>
      <c r="B683" s="20"/>
      <c r="C683" s="20"/>
      <c r="D683" s="21"/>
      <c r="E683" s="21"/>
      <c r="F683" s="97"/>
      <c r="G683" s="22"/>
      <c r="H683" s="22"/>
      <c r="I683" s="22"/>
      <c r="J683" s="22"/>
      <c r="K683" s="22"/>
      <c r="L683" s="23" t="str">
        <f t="shared" si="19"/>
        <v/>
      </c>
      <c r="M683" s="21"/>
      <c r="N683" s="22"/>
      <c r="O683" s="22"/>
      <c r="P683" s="21"/>
      <c r="Q683" s="15" t="str">
        <f>IF('Annual Plan'!$A683="","",'Annual Plan'!$A683)</f>
        <v/>
      </c>
      <c r="R683" s="15" t="str">
        <f>IF('Annual Plan'!$B683="","",'Annual Plan'!$B683)</f>
        <v/>
      </c>
      <c r="S683" s="15" t="str">
        <f>IF('Annual Plan'!$C683="","",'Annual Plan'!$C683)</f>
        <v/>
      </c>
      <c r="T683" s="16"/>
      <c r="V683" s="17"/>
      <c r="W683" s="17"/>
      <c r="X683" s="18"/>
    </row>
    <row r="684" spans="1:24" s="11" customFormat="1" ht="15" customHeight="1" x14ac:dyDescent="0.25">
      <c r="A684" s="26"/>
      <c r="B684" s="20"/>
      <c r="C684" s="20"/>
      <c r="D684" s="21"/>
      <c r="E684" s="21"/>
      <c r="F684" s="97"/>
      <c r="G684" s="22"/>
      <c r="H684" s="22"/>
      <c r="I684" s="22"/>
      <c r="J684" s="22"/>
      <c r="K684" s="22"/>
      <c r="L684" s="23" t="str">
        <f t="shared" si="19"/>
        <v/>
      </c>
      <c r="M684" s="21"/>
      <c r="N684" s="22"/>
      <c r="O684" s="22"/>
      <c r="P684" s="21"/>
      <c r="Q684" s="15" t="str">
        <f>IF('Annual Plan'!$A684="","",'Annual Plan'!$A684)</f>
        <v/>
      </c>
      <c r="R684" s="15" t="str">
        <f>IF('Annual Plan'!$B684="","",'Annual Plan'!$B684)</f>
        <v/>
      </c>
      <c r="S684" s="15" t="str">
        <f>IF('Annual Plan'!$C684="","",'Annual Plan'!$C684)</f>
        <v/>
      </c>
      <c r="T684" s="16"/>
      <c r="V684" s="17"/>
      <c r="W684" s="17"/>
      <c r="X684" s="18"/>
    </row>
    <row r="685" spans="1:24" s="11" customFormat="1" ht="15" customHeight="1" x14ac:dyDescent="0.25">
      <c r="A685" s="26"/>
      <c r="B685" s="20"/>
      <c r="C685" s="20"/>
      <c r="D685" s="21"/>
      <c r="E685" s="21"/>
      <c r="F685" s="97"/>
      <c r="G685" s="22"/>
      <c r="H685" s="103"/>
      <c r="I685" s="22"/>
      <c r="J685" s="22"/>
      <c r="K685" s="22"/>
      <c r="L685" s="23" t="str">
        <f t="shared" si="19"/>
        <v/>
      </c>
      <c r="M685" s="21"/>
      <c r="N685" s="22"/>
      <c r="O685" s="22"/>
      <c r="P685" s="21"/>
      <c r="Q685" s="15" t="str">
        <f>IF('Annual Plan'!$A685="","",'Annual Plan'!$A685)</f>
        <v/>
      </c>
      <c r="R685" s="15" t="str">
        <f>IF('Annual Plan'!$B685="","",'Annual Plan'!$B685)</f>
        <v/>
      </c>
      <c r="S685" s="15" t="str">
        <f>IF('Annual Plan'!$C685="","",'Annual Plan'!$C685)</f>
        <v/>
      </c>
      <c r="T685" s="16"/>
      <c r="V685" s="17"/>
      <c r="W685" s="17"/>
      <c r="X685" s="18"/>
    </row>
    <row r="686" spans="1:24" s="11" customFormat="1" ht="13.2" x14ac:dyDescent="0.25">
      <c r="A686" s="212" t="s">
        <v>28</v>
      </c>
      <c r="B686" s="212"/>
      <c r="C686" s="31">
        <f>SUMPRODUCT(--ISTEXT(C657:C685))</f>
        <v>0</v>
      </c>
      <c r="M686" s="32" t="s">
        <v>69</v>
      </c>
      <c r="N686" s="31">
        <f>SUM(N657:N685)</f>
        <v>0</v>
      </c>
      <c r="O686" s="31">
        <f>SUM(O657:O685)</f>
        <v>0</v>
      </c>
      <c r="P686" s="16"/>
      <c r="Q686" s="15"/>
      <c r="R686" s="15"/>
      <c r="S686" s="15"/>
      <c r="T686" s="16"/>
      <c r="V686" s="17"/>
      <c r="W686" s="17"/>
      <c r="X686" s="18"/>
    </row>
    <row r="687" spans="1:24" s="11" customFormat="1" ht="13.2" x14ac:dyDescent="0.25">
      <c r="P687" s="16"/>
      <c r="Q687" s="15"/>
      <c r="R687" s="15"/>
      <c r="S687" s="15"/>
      <c r="T687" s="16"/>
      <c r="V687" s="17"/>
      <c r="W687" s="17"/>
      <c r="X687" s="18"/>
    </row>
    <row r="688" spans="1:24" s="11" customFormat="1" ht="13.2" x14ac:dyDescent="0.25">
      <c r="P688" s="16"/>
      <c r="Q688" s="15"/>
      <c r="R688" s="15"/>
      <c r="S688" s="15"/>
      <c r="T688" s="16"/>
      <c r="V688" s="17"/>
      <c r="W688" s="17"/>
      <c r="X688" s="18"/>
    </row>
    <row r="689" spans="12:24" s="11" customFormat="1" ht="13.2" x14ac:dyDescent="0.25">
      <c r="P689" s="16"/>
      <c r="Q689" s="15"/>
      <c r="R689" s="15"/>
      <c r="S689" s="15"/>
      <c r="T689" s="16"/>
      <c r="V689" s="17"/>
      <c r="W689" s="17"/>
      <c r="X689" s="18"/>
    </row>
    <row r="690" spans="12:24" s="11" customFormat="1" ht="13.2" x14ac:dyDescent="0.25">
      <c r="L690" s="215" t="s">
        <v>92</v>
      </c>
      <c r="M690" s="216"/>
      <c r="N690" s="33">
        <f>SUM(N40,N74,N108,N142,N176,N210,N244,N278,N312,N346,N380,N414,N448,N482,N516,N550,N584,N618,N652,N686)</f>
        <v>1100000</v>
      </c>
      <c r="O690" s="33">
        <f>SUM(O40,O74,O108,O142,O176,O210,O244,O278,O312,O346,O380,O414,O448,O482,O516,O550,O584,O618,O652,O686)</f>
        <v>25430301</v>
      </c>
      <c r="P690" s="16"/>
      <c r="Q690" s="15"/>
      <c r="R690" s="15"/>
      <c r="S690" s="15"/>
      <c r="T690" s="16"/>
      <c r="V690" s="17"/>
      <c r="W690" s="17"/>
      <c r="X690" s="18"/>
    </row>
    <row r="691" spans="12:24" s="11" customFormat="1" ht="13.2" x14ac:dyDescent="0.25">
      <c r="P691" s="16"/>
      <c r="Q691" s="15"/>
      <c r="R691" s="15"/>
      <c r="S691" s="15"/>
      <c r="T691" s="16"/>
      <c r="V691" s="17"/>
      <c r="W691" s="17"/>
      <c r="X691" s="18"/>
    </row>
  </sheetData>
  <sheetProtection algorithmName="SHA-512" hashValue="3mba/83uKNdL/u3fM/5pipc26Za9DetC7O40rvsxWplSKfmzgt21MmSzj8Gjlm1ACloG7hHr7rGZ+dtXzB0NxA==" saltValue="e+LRk9wdTjFvwQaGz/yPkw==" spinCount="100000" sheet="1" objects="1" scenarios="1" formatCells="0" formatColumns="0" formatRows="0"/>
  <dataConsolidate/>
  <mergeCells count="336">
    <mergeCell ref="A11:A12"/>
    <mergeCell ref="A13:A15"/>
    <mergeCell ref="A16:A18"/>
    <mergeCell ref="A19:A22"/>
    <mergeCell ref="B20:B22"/>
    <mergeCell ref="C20:C22"/>
    <mergeCell ref="M20:M22"/>
    <mergeCell ref="P20:P22"/>
    <mergeCell ref="D5:M5"/>
    <mergeCell ref="M9:M10"/>
    <mergeCell ref="A9:A10"/>
    <mergeCell ref="B9:B10"/>
    <mergeCell ref="C9:C10"/>
    <mergeCell ref="N9:N10"/>
    <mergeCell ref="A618:B618"/>
    <mergeCell ref="P655:P656"/>
    <mergeCell ref="A686:B686"/>
    <mergeCell ref="L690:M690"/>
    <mergeCell ref="P621:P622"/>
    <mergeCell ref="A652:B652"/>
    <mergeCell ref="A654:C654"/>
    <mergeCell ref="D654:P654"/>
    <mergeCell ref="A655:A656"/>
    <mergeCell ref="B655:B656"/>
    <mergeCell ref="C655:C656"/>
    <mergeCell ref="D655:D656"/>
    <mergeCell ref="E655:E656"/>
    <mergeCell ref="F655:F656"/>
    <mergeCell ref="G655:G656"/>
    <mergeCell ref="H655:K655"/>
    <mergeCell ref="L655:L656"/>
    <mergeCell ref="M655:M656"/>
    <mergeCell ref="N655:N656"/>
    <mergeCell ref="O655:O656"/>
    <mergeCell ref="C621:C622"/>
    <mergeCell ref="D621:D622"/>
    <mergeCell ref="E621:E622"/>
    <mergeCell ref="F621:F622"/>
    <mergeCell ref="G621:G622"/>
    <mergeCell ref="H621:K621"/>
    <mergeCell ref="L621:L622"/>
    <mergeCell ref="A620:C620"/>
    <mergeCell ref="D620:P620"/>
    <mergeCell ref="O621:O622"/>
    <mergeCell ref="A621:A622"/>
    <mergeCell ref="B621:B622"/>
    <mergeCell ref="M621:M622"/>
    <mergeCell ref="N621:N622"/>
    <mergeCell ref="O553:O554"/>
    <mergeCell ref="P553:P554"/>
    <mergeCell ref="A587:A588"/>
    <mergeCell ref="B587:B588"/>
    <mergeCell ref="C587:C588"/>
    <mergeCell ref="D587:D588"/>
    <mergeCell ref="E587:E588"/>
    <mergeCell ref="F587:F588"/>
    <mergeCell ref="G587:G588"/>
    <mergeCell ref="H587:K587"/>
    <mergeCell ref="L587:L588"/>
    <mergeCell ref="M587:M588"/>
    <mergeCell ref="N587:N588"/>
    <mergeCell ref="O587:O588"/>
    <mergeCell ref="P587:P588"/>
    <mergeCell ref="C553:C554"/>
    <mergeCell ref="D553:D554"/>
    <mergeCell ref="E553:E554"/>
    <mergeCell ref="F553:F554"/>
    <mergeCell ref="G553:G554"/>
    <mergeCell ref="H553:K553"/>
    <mergeCell ref="L553:L554"/>
    <mergeCell ref="M553:M554"/>
    <mergeCell ref="N553:N554"/>
    <mergeCell ref="A584:B584"/>
    <mergeCell ref="A586:C586"/>
    <mergeCell ref="D586:P586"/>
    <mergeCell ref="A516:B516"/>
    <mergeCell ref="A518:C518"/>
    <mergeCell ref="D518:P518"/>
    <mergeCell ref="A519:A520"/>
    <mergeCell ref="B519:B520"/>
    <mergeCell ref="C519:C520"/>
    <mergeCell ref="D519:D520"/>
    <mergeCell ref="E519:E520"/>
    <mergeCell ref="F519:F520"/>
    <mergeCell ref="G519:G520"/>
    <mergeCell ref="H519:K519"/>
    <mergeCell ref="L519:L520"/>
    <mergeCell ref="M519:M520"/>
    <mergeCell ref="N519:N520"/>
    <mergeCell ref="O519:O520"/>
    <mergeCell ref="P519:P520"/>
    <mergeCell ref="A550:B550"/>
    <mergeCell ref="A552:C552"/>
    <mergeCell ref="D552:P552"/>
    <mergeCell ref="A553:A554"/>
    <mergeCell ref="B553:B554"/>
    <mergeCell ref="A482:B482"/>
    <mergeCell ref="A484:C484"/>
    <mergeCell ref="D484:P484"/>
    <mergeCell ref="A485:A486"/>
    <mergeCell ref="B485:B486"/>
    <mergeCell ref="C485:C486"/>
    <mergeCell ref="D485:D486"/>
    <mergeCell ref="E485:E486"/>
    <mergeCell ref="F485:F486"/>
    <mergeCell ref="G485:G486"/>
    <mergeCell ref="H485:K485"/>
    <mergeCell ref="L485:L486"/>
    <mergeCell ref="M485:M486"/>
    <mergeCell ref="N485:N486"/>
    <mergeCell ref="O485:O486"/>
    <mergeCell ref="P485:P486"/>
    <mergeCell ref="A448:B448"/>
    <mergeCell ref="A450:C450"/>
    <mergeCell ref="D450:P450"/>
    <mergeCell ref="A451:A452"/>
    <mergeCell ref="B451:B452"/>
    <mergeCell ref="C451:C452"/>
    <mergeCell ref="D451:D452"/>
    <mergeCell ref="E451:E452"/>
    <mergeCell ref="F451:F452"/>
    <mergeCell ref="G451:G452"/>
    <mergeCell ref="H451:K451"/>
    <mergeCell ref="L451:L452"/>
    <mergeCell ref="M451:M452"/>
    <mergeCell ref="N451:N452"/>
    <mergeCell ref="O451:O452"/>
    <mergeCell ref="P451:P452"/>
    <mergeCell ref="A414:B414"/>
    <mergeCell ref="A416:C416"/>
    <mergeCell ref="D416:P416"/>
    <mergeCell ref="A417:A418"/>
    <mergeCell ref="B417:B418"/>
    <mergeCell ref="C417:C418"/>
    <mergeCell ref="D417:D418"/>
    <mergeCell ref="E417:E418"/>
    <mergeCell ref="F417:F418"/>
    <mergeCell ref="G417:G418"/>
    <mergeCell ref="H417:K417"/>
    <mergeCell ref="L417:L418"/>
    <mergeCell ref="M417:M418"/>
    <mergeCell ref="N417:N418"/>
    <mergeCell ref="O417:O418"/>
    <mergeCell ref="P417:P418"/>
    <mergeCell ref="A346:B346"/>
    <mergeCell ref="A348:C348"/>
    <mergeCell ref="D348:P348"/>
    <mergeCell ref="A349:A350"/>
    <mergeCell ref="B349:B350"/>
    <mergeCell ref="C349:C350"/>
    <mergeCell ref="D349:D350"/>
    <mergeCell ref="E349:E350"/>
    <mergeCell ref="F349:F350"/>
    <mergeCell ref="G349:G350"/>
    <mergeCell ref="H349:K349"/>
    <mergeCell ref="L349:L350"/>
    <mergeCell ref="M349:M350"/>
    <mergeCell ref="N349:N350"/>
    <mergeCell ref="O349:O350"/>
    <mergeCell ref="P349:P350"/>
    <mergeCell ref="E281:E282"/>
    <mergeCell ref="F281:F282"/>
    <mergeCell ref="G281:G282"/>
    <mergeCell ref="H281:K281"/>
    <mergeCell ref="L281:L282"/>
    <mergeCell ref="M281:M282"/>
    <mergeCell ref="N281:N282"/>
    <mergeCell ref="O281:O282"/>
    <mergeCell ref="P281:P282"/>
    <mergeCell ref="A210:B210"/>
    <mergeCell ref="A212:C212"/>
    <mergeCell ref="D212:P212"/>
    <mergeCell ref="A213:A214"/>
    <mergeCell ref="B213:B214"/>
    <mergeCell ref="C213:C214"/>
    <mergeCell ref="D213:D214"/>
    <mergeCell ref="E213:E214"/>
    <mergeCell ref="F213:F214"/>
    <mergeCell ref="G213:G214"/>
    <mergeCell ref="H213:K213"/>
    <mergeCell ref="L213:L214"/>
    <mergeCell ref="M213:M214"/>
    <mergeCell ref="N213:N214"/>
    <mergeCell ref="O213:O214"/>
    <mergeCell ref="P213:P214"/>
    <mergeCell ref="M77:M78"/>
    <mergeCell ref="A108:B108"/>
    <mergeCell ref="A110:C110"/>
    <mergeCell ref="A144:C144"/>
    <mergeCell ref="D144:P144"/>
    <mergeCell ref="A145:A146"/>
    <mergeCell ref="B145:B146"/>
    <mergeCell ref="C145:C146"/>
    <mergeCell ref="D145:D146"/>
    <mergeCell ref="E145:E146"/>
    <mergeCell ref="F145:F146"/>
    <mergeCell ref="G145:G146"/>
    <mergeCell ref="H145:K145"/>
    <mergeCell ref="L145:L146"/>
    <mergeCell ref="M145:M146"/>
    <mergeCell ref="N145:N146"/>
    <mergeCell ref="O145:O146"/>
    <mergeCell ref="P145:P146"/>
    <mergeCell ref="P111:P112"/>
    <mergeCell ref="A142:B142"/>
    <mergeCell ref="H111:K111"/>
    <mergeCell ref="L111:L112"/>
    <mergeCell ref="M111:M112"/>
    <mergeCell ref="N111:N112"/>
    <mergeCell ref="O111:O112"/>
    <mergeCell ref="A111:A112"/>
    <mergeCell ref="B111:B112"/>
    <mergeCell ref="C111:C112"/>
    <mergeCell ref="D111:D112"/>
    <mergeCell ref="E111:E112"/>
    <mergeCell ref="F111:F112"/>
    <mergeCell ref="G111:G112"/>
    <mergeCell ref="A380:B380"/>
    <mergeCell ref="A312:B312"/>
    <mergeCell ref="A314:C314"/>
    <mergeCell ref="D314:P314"/>
    <mergeCell ref="A315:A316"/>
    <mergeCell ref="B315:B316"/>
    <mergeCell ref="C315:C316"/>
    <mergeCell ref="D315:D316"/>
    <mergeCell ref="E315:E316"/>
    <mergeCell ref="F315:F316"/>
    <mergeCell ref="G315:G316"/>
    <mergeCell ref="P315:P316"/>
    <mergeCell ref="H315:K315"/>
    <mergeCell ref="L315:L316"/>
    <mergeCell ref="M315:M316"/>
    <mergeCell ref="N315:N316"/>
    <mergeCell ref="A382:C382"/>
    <mergeCell ref="D382:P382"/>
    <mergeCell ref="A383:A384"/>
    <mergeCell ref="B383:B384"/>
    <mergeCell ref="C383:C384"/>
    <mergeCell ref="D383:D384"/>
    <mergeCell ref="E383:E384"/>
    <mergeCell ref="F383:F384"/>
    <mergeCell ref="G383:G384"/>
    <mergeCell ref="P383:P384"/>
    <mergeCell ref="H383:K383"/>
    <mergeCell ref="L383:L384"/>
    <mergeCell ref="M383:M384"/>
    <mergeCell ref="N383:N384"/>
    <mergeCell ref="O383:O384"/>
    <mergeCell ref="O315:O316"/>
    <mergeCell ref="A244:B244"/>
    <mergeCell ref="A246:C246"/>
    <mergeCell ref="D246:P246"/>
    <mergeCell ref="A247:A248"/>
    <mergeCell ref="B247:B248"/>
    <mergeCell ref="C247:C248"/>
    <mergeCell ref="D247:D248"/>
    <mergeCell ref="E247:E248"/>
    <mergeCell ref="F247:F248"/>
    <mergeCell ref="G247:G248"/>
    <mergeCell ref="P247:P248"/>
    <mergeCell ref="H247:K247"/>
    <mergeCell ref="L247:L248"/>
    <mergeCell ref="M247:M248"/>
    <mergeCell ref="N247:N248"/>
    <mergeCell ref="O247:O248"/>
    <mergeCell ref="A278:B278"/>
    <mergeCell ref="A280:C280"/>
    <mergeCell ref="D280:P280"/>
    <mergeCell ref="A281:A282"/>
    <mergeCell ref="B281:B282"/>
    <mergeCell ref="C281:C282"/>
    <mergeCell ref="D281:D282"/>
    <mergeCell ref="A176:B176"/>
    <mergeCell ref="A178:C178"/>
    <mergeCell ref="D178:P178"/>
    <mergeCell ref="A179:A180"/>
    <mergeCell ref="B179:B180"/>
    <mergeCell ref="C179:C180"/>
    <mergeCell ref="D179:D180"/>
    <mergeCell ref="E179:E180"/>
    <mergeCell ref="F179:F180"/>
    <mergeCell ref="G179:G180"/>
    <mergeCell ref="P179:P180"/>
    <mergeCell ref="H179:K179"/>
    <mergeCell ref="L179:L180"/>
    <mergeCell ref="M179:M180"/>
    <mergeCell ref="N179:N180"/>
    <mergeCell ref="O179:O180"/>
    <mergeCell ref="D110:P110"/>
    <mergeCell ref="N77:N78"/>
    <mergeCell ref="O77:O78"/>
    <mergeCell ref="P77:P78"/>
    <mergeCell ref="A43:A44"/>
    <mergeCell ref="B43:B44"/>
    <mergeCell ref="C43:C44"/>
    <mergeCell ref="D43:D44"/>
    <mergeCell ref="E43:E44"/>
    <mergeCell ref="F43:F44"/>
    <mergeCell ref="G43:G44"/>
    <mergeCell ref="H43:K43"/>
    <mergeCell ref="L43:L44"/>
    <mergeCell ref="M43:M44"/>
    <mergeCell ref="F77:F78"/>
    <mergeCell ref="G77:G78"/>
    <mergeCell ref="H77:K77"/>
    <mergeCell ref="D76:P76"/>
    <mergeCell ref="A77:A78"/>
    <mergeCell ref="B77:B78"/>
    <mergeCell ref="C77:C78"/>
    <mergeCell ref="D77:D78"/>
    <mergeCell ref="E77:E78"/>
    <mergeCell ref="L77:L78"/>
    <mergeCell ref="D42:P42"/>
    <mergeCell ref="A42:C42"/>
    <mergeCell ref="A76:C76"/>
    <mergeCell ref="A1:P1"/>
    <mergeCell ref="A2:P2"/>
    <mergeCell ref="A3:P3"/>
    <mergeCell ref="A4:P4"/>
    <mergeCell ref="F7:G7"/>
    <mergeCell ref="B5:C5"/>
    <mergeCell ref="N43:N44"/>
    <mergeCell ref="O43:O44"/>
    <mergeCell ref="P43:P44"/>
    <mergeCell ref="A74:B74"/>
    <mergeCell ref="D9:D10"/>
    <mergeCell ref="E9:E10"/>
    <mergeCell ref="A40:B40"/>
    <mergeCell ref="O9:O10"/>
    <mergeCell ref="P9:P10"/>
    <mergeCell ref="F9:F10"/>
    <mergeCell ref="G9:G10"/>
    <mergeCell ref="H9:K9"/>
    <mergeCell ref="D8:P8"/>
    <mergeCell ref="A8:C8"/>
    <mergeCell ref="L9:L10"/>
  </mergeCells>
  <conditionalFormatting sqref="H23:K39">
    <cfRule type="expression" dxfId="1313" priority="83">
      <formula>AND($F23="Decremental",H23&gt;=G23)</formula>
    </cfRule>
    <cfRule type="expression" dxfId="1312" priority="84">
      <formula>AND($F23="Incremental",G23&gt;=H23)</formula>
    </cfRule>
  </conditionalFormatting>
  <conditionalFormatting sqref="H23:K39">
    <cfRule type="expression" dxfId="1311" priority="82" stopIfTrue="1">
      <formula>H23=""</formula>
    </cfRule>
  </conditionalFormatting>
  <conditionalFormatting sqref="H657:K685">
    <cfRule type="expression" dxfId="1310" priority="25" stopIfTrue="1">
      <formula>H657=""</formula>
    </cfRule>
  </conditionalFormatting>
  <conditionalFormatting sqref="H50:K73">
    <cfRule type="expression" dxfId="1309" priority="80">
      <formula>AND($F50="Decremental",H50&gt;=G50)</formula>
    </cfRule>
    <cfRule type="expression" dxfId="1308" priority="81">
      <formula>AND($F50="Incremental",G50&gt;=H50)</formula>
    </cfRule>
  </conditionalFormatting>
  <conditionalFormatting sqref="H50:K73">
    <cfRule type="expression" dxfId="1307" priority="79" stopIfTrue="1">
      <formula>H50=""</formula>
    </cfRule>
  </conditionalFormatting>
  <conditionalFormatting sqref="H79:K107">
    <cfRule type="expression" dxfId="1306" priority="77">
      <formula>AND($F79="Decremental",H79&gt;=G79)</formula>
    </cfRule>
    <cfRule type="expression" dxfId="1305" priority="78">
      <formula>AND($F79="Incremental",G79&gt;=H79)</formula>
    </cfRule>
  </conditionalFormatting>
  <conditionalFormatting sqref="H79:K107">
    <cfRule type="expression" dxfId="1304" priority="76" stopIfTrue="1">
      <formula>H79=""</formula>
    </cfRule>
  </conditionalFormatting>
  <conditionalFormatting sqref="H113:K141">
    <cfRule type="expression" dxfId="1303" priority="74">
      <formula>AND($F113="Decremental",H113&gt;=G113)</formula>
    </cfRule>
    <cfRule type="expression" dxfId="1302" priority="75">
      <formula>AND($F113="Incremental",G113&gt;=H113)</formula>
    </cfRule>
  </conditionalFormatting>
  <conditionalFormatting sqref="H113:K141">
    <cfRule type="expression" dxfId="1301" priority="73" stopIfTrue="1">
      <formula>H113=""</formula>
    </cfRule>
  </conditionalFormatting>
  <conditionalFormatting sqref="H147:K175">
    <cfRule type="expression" dxfId="1300" priority="71">
      <formula>AND($F147="Decremental",H147&gt;=G147)</formula>
    </cfRule>
    <cfRule type="expression" dxfId="1299" priority="72">
      <formula>AND($F147="Incremental",G147&gt;=H147)</formula>
    </cfRule>
  </conditionalFormatting>
  <conditionalFormatting sqref="H147:K175">
    <cfRule type="expression" dxfId="1298" priority="70" stopIfTrue="1">
      <formula>H147=""</formula>
    </cfRule>
  </conditionalFormatting>
  <conditionalFormatting sqref="H181:K209">
    <cfRule type="expression" dxfId="1297" priority="68">
      <formula>AND($F181="Decremental",H181&gt;=G181)</formula>
    </cfRule>
    <cfRule type="expression" dxfId="1296" priority="69">
      <formula>AND($F181="Incremental",G181&gt;=H181)</formula>
    </cfRule>
  </conditionalFormatting>
  <conditionalFormatting sqref="H181:K209">
    <cfRule type="expression" dxfId="1295" priority="67" stopIfTrue="1">
      <formula>H181=""</formula>
    </cfRule>
  </conditionalFormatting>
  <conditionalFormatting sqref="H215:K243">
    <cfRule type="expression" dxfId="1294" priority="65">
      <formula>AND($F215="Decremental",H215&gt;=G215)</formula>
    </cfRule>
    <cfRule type="expression" dxfId="1293" priority="66">
      <formula>AND($F215="Incremental",G215&gt;=H215)</formula>
    </cfRule>
  </conditionalFormatting>
  <conditionalFormatting sqref="H215:K243">
    <cfRule type="expression" dxfId="1292" priority="64" stopIfTrue="1">
      <formula>H215=""</formula>
    </cfRule>
  </conditionalFormatting>
  <conditionalFormatting sqref="H249:K277">
    <cfRule type="expression" dxfId="1291" priority="62">
      <formula>AND($F249="Decremental",H249&gt;=G249)</formula>
    </cfRule>
    <cfRule type="expression" dxfId="1290" priority="63">
      <formula>AND($F249="Incremental",G249&gt;=H249)</formula>
    </cfRule>
  </conditionalFormatting>
  <conditionalFormatting sqref="H249:K277">
    <cfRule type="expression" dxfId="1289" priority="61" stopIfTrue="1">
      <formula>H249=""</formula>
    </cfRule>
  </conditionalFormatting>
  <conditionalFormatting sqref="H283:K311">
    <cfRule type="expression" dxfId="1288" priority="59">
      <formula>AND($F283="Decremental",H283&gt;=G283)</formula>
    </cfRule>
    <cfRule type="expression" dxfId="1287" priority="60">
      <formula>AND($F283="Incremental",G283&gt;=H283)</formula>
    </cfRule>
  </conditionalFormatting>
  <conditionalFormatting sqref="H283:K311">
    <cfRule type="expression" dxfId="1286" priority="58" stopIfTrue="1">
      <formula>H283=""</formula>
    </cfRule>
  </conditionalFormatting>
  <conditionalFormatting sqref="H317:K345">
    <cfRule type="expression" dxfId="1285" priority="56">
      <formula>AND($F317="Decremental",H317&gt;=G317)</formula>
    </cfRule>
    <cfRule type="expression" dxfId="1284" priority="57">
      <formula>AND($F317="Incremental",G317&gt;=H317)</formula>
    </cfRule>
  </conditionalFormatting>
  <conditionalFormatting sqref="H317:K345">
    <cfRule type="expression" dxfId="1283" priority="55" stopIfTrue="1">
      <formula>H317=""</formula>
    </cfRule>
  </conditionalFormatting>
  <conditionalFormatting sqref="H351:K379">
    <cfRule type="expression" dxfId="1282" priority="53">
      <formula>AND($F351="Decremental",H351&gt;=G351)</formula>
    </cfRule>
    <cfRule type="expression" dxfId="1281" priority="54">
      <formula>AND($F351="Incremental",G351&gt;=H351)</formula>
    </cfRule>
  </conditionalFormatting>
  <conditionalFormatting sqref="H351:K379">
    <cfRule type="expression" dxfId="1280" priority="52" stopIfTrue="1">
      <formula>H351=""</formula>
    </cfRule>
  </conditionalFormatting>
  <conditionalFormatting sqref="H385:K413">
    <cfRule type="expression" dxfId="1279" priority="50">
      <formula>AND($F385="Decremental",H385&gt;=G385)</formula>
    </cfRule>
    <cfRule type="expression" dxfId="1278" priority="51">
      <formula>AND($F385="Incremental",G385&gt;=H385)</formula>
    </cfRule>
  </conditionalFormatting>
  <conditionalFormatting sqref="H385:K413">
    <cfRule type="expression" dxfId="1277" priority="49" stopIfTrue="1">
      <formula>H385=""</formula>
    </cfRule>
  </conditionalFormatting>
  <conditionalFormatting sqref="H419:K447">
    <cfRule type="expression" dxfId="1276" priority="47">
      <formula>AND($F419="Decremental",H419&gt;=G419)</formula>
    </cfRule>
    <cfRule type="expression" dxfId="1275" priority="48">
      <formula>AND($F419="Incremental",G419&gt;=H419)</formula>
    </cfRule>
  </conditionalFormatting>
  <conditionalFormatting sqref="H419:K447">
    <cfRule type="expression" dxfId="1274" priority="46" stopIfTrue="1">
      <formula>H419=""</formula>
    </cfRule>
  </conditionalFormatting>
  <conditionalFormatting sqref="H453:K481">
    <cfRule type="expression" dxfId="1273" priority="44">
      <formula>AND($F453="Decremental",H453&gt;=G453)</formula>
    </cfRule>
    <cfRule type="expression" dxfId="1272" priority="45">
      <formula>AND($F453="Incremental",G453&gt;=H453)</formula>
    </cfRule>
  </conditionalFormatting>
  <conditionalFormatting sqref="H453:K481">
    <cfRule type="expression" dxfId="1271" priority="43" stopIfTrue="1">
      <formula>H453=""</formula>
    </cfRule>
  </conditionalFormatting>
  <conditionalFormatting sqref="H487:K515">
    <cfRule type="expression" dxfId="1270" priority="41">
      <formula>AND($F487="Decremental",H487&gt;=G487)</formula>
    </cfRule>
    <cfRule type="expression" dxfId="1269" priority="42">
      <formula>AND($F487="Incremental",G487&gt;=H487)</formula>
    </cfRule>
  </conditionalFormatting>
  <conditionalFormatting sqref="H487:K515">
    <cfRule type="expression" dxfId="1268" priority="40" stopIfTrue="1">
      <formula>H487=""</formula>
    </cfRule>
  </conditionalFormatting>
  <conditionalFormatting sqref="H521:K549">
    <cfRule type="expression" dxfId="1267" priority="38">
      <formula>AND($F521="Decremental",H521&gt;=G521)</formula>
    </cfRule>
    <cfRule type="expression" dxfId="1266" priority="39">
      <formula>AND($F521="Incremental",G521&gt;=H521)</formula>
    </cfRule>
  </conditionalFormatting>
  <conditionalFormatting sqref="H521:K549">
    <cfRule type="expression" dxfId="1265" priority="37" stopIfTrue="1">
      <formula>H521=""</formula>
    </cfRule>
  </conditionalFormatting>
  <conditionalFormatting sqref="H555:K583">
    <cfRule type="expression" dxfId="1264" priority="35">
      <formula>AND($F555="Decremental",H555&gt;=G555)</formula>
    </cfRule>
    <cfRule type="expression" dxfId="1263" priority="36">
      <formula>AND($F555="Incremental",G555&gt;=H555)</formula>
    </cfRule>
  </conditionalFormatting>
  <conditionalFormatting sqref="H555:K583">
    <cfRule type="expression" dxfId="1262" priority="34" stopIfTrue="1">
      <formula>H555=""</formula>
    </cfRule>
  </conditionalFormatting>
  <conditionalFormatting sqref="H589:K617">
    <cfRule type="expression" dxfId="1261" priority="32">
      <formula>AND($F589="Decremental",H589&gt;=G589)</formula>
    </cfRule>
    <cfRule type="expression" dxfId="1260" priority="33">
      <formula>AND($F589="Incremental",G589&gt;=H589)</formula>
    </cfRule>
  </conditionalFormatting>
  <conditionalFormatting sqref="H589:K617">
    <cfRule type="expression" dxfId="1259" priority="31" stopIfTrue="1">
      <formula>H589=""</formula>
    </cfRule>
  </conditionalFormatting>
  <conditionalFormatting sqref="H623:K651">
    <cfRule type="expression" dxfId="1258" priority="29">
      <formula>AND($F623="Decremental",H623&gt;=G623)</formula>
    </cfRule>
    <cfRule type="expression" dxfId="1257" priority="30">
      <formula>AND($F623="Incremental",G623&gt;=H623)</formula>
    </cfRule>
  </conditionalFormatting>
  <conditionalFormatting sqref="H623:K651">
    <cfRule type="expression" dxfId="1256" priority="28" stopIfTrue="1">
      <formula>H623=""</formula>
    </cfRule>
  </conditionalFormatting>
  <conditionalFormatting sqref="H657:K685">
    <cfRule type="expression" dxfId="1255" priority="26">
      <formula>AND($F657="Decremental",H657&gt;=G657)</formula>
    </cfRule>
    <cfRule type="expression" dxfId="1254" priority="27">
      <formula>AND($F657="Incremental",G657&gt;=H657)</formula>
    </cfRule>
  </conditionalFormatting>
  <conditionalFormatting sqref="H45:K49">
    <cfRule type="expression" dxfId="1253" priority="23">
      <formula>AND($F45="Decremental",H45&gt;=G45)</formula>
    </cfRule>
    <cfRule type="expression" dxfId="1252" priority="24">
      <formula>AND($F45="Incremental",G45&gt;=H45)</formula>
    </cfRule>
  </conditionalFormatting>
  <conditionalFormatting sqref="H45:K49">
    <cfRule type="expression" dxfId="1251" priority="22" stopIfTrue="1">
      <formula>H45=""</formula>
    </cfRule>
  </conditionalFormatting>
  <conditionalFormatting sqref="H11:K12">
    <cfRule type="expression" dxfId="1250" priority="20">
      <formula>AND($F11="Decremental",H11&gt;=G11)</formula>
    </cfRule>
    <cfRule type="expression" dxfId="1249" priority="21">
      <formula>AND($F11="Incremental",G11&gt;=H11)</formula>
    </cfRule>
  </conditionalFormatting>
  <conditionalFormatting sqref="H11:K12">
    <cfRule type="expression" dxfId="1248" priority="19" stopIfTrue="1">
      <formula>H11=""</formula>
    </cfRule>
  </conditionalFormatting>
  <conditionalFormatting sqref="J14:K14">
    <cfRule type="expression" dxfId="1247" priority="17">
      <formula>AND($F14="Decremental",J14&gt;=I14)</formula>
    </cfRule>
    <cfRule type="expression" dxfId="1246" priority="18">
      <formula>AND($F14="Incremental",I14&gt;=J14)</formula>
    </cfRule>
  </conditionalFormatting>
  <conditionalFormatting sqref="J14:K14">
    <cfRule type="expression" dxfId="1245" priority="16" stopIfTrue="1">
      <formula>J14=""</formula>
    </cfRule>
  </conditionalFormatting>
  <conditionalFormatting sqref="I14">
    <cfRule type="expression" dxfId="1244" priority="13" stopIfTrue="1">
      <formula>I14=""</formula>
    </cfRule>
    <cfRule type="expression" dxfId="1243" priority="14">
      <formula>AND($F14="Decremental",I14&gt;=H14)</formula>
    </cfRule>
    <cfRule type="expression" dxfId="1242" priority="15">
      <formula>AND($F14="Incremental",H14&gt;=I14)</formula>
    </cfRule>
  </conditionalFormatting>
  <conditionalFormatting sqref="H16:K16">
    <cfRule type="expression" dxfId="1241" priority="11">
      <formula>AND($F16="Decremental",H16&gt;=G16)</formula>
    </cfRule>
    <cfRule type="expression" dxfId="1240" priority="12">
      <formula>AND($F16="Incremental",G16&gt;=H16)</formula>
    </cfRule>
  </conditionalFormatting>
  <conditionalFormatting sqref="H16:K16">
    <cfRule type="expression" dxfId="1239" priority="10" stopIfTrue="1">
      <formula>H16=""</formula>
    </cfRule>
  </conditionalFormatting>
  <conditionalFormatting sqref="H17:K18">
    <cfRule type="expression" dxfId="1238" priority="8">
      <formula>AND($F17="Decremental",H17&gt;=G17)</formula>
    </cfRule>
    <cfRule type="expression" dxfId="1237" priority="9">
      <formula>AND($F17="Incremental",G17&gt;=H17)</formula>
    </cfRule>
  </conditionalFormatting>
  <conditionalFormatting sqref="H17:K18">
    <cfRule type="expression" dxfId="1236" priority="7" stopIfTrue="1">
      <formula>H17=""</formula>
    </cfRule>
  </conditionalFormatting>
  <conditionalFormatting sqref="H19:K19">
    <cfRule type="expression" dxfId="1235" priority="5">
      <formula>AND($F19="Decremental",H19&gt;=G19)</formula>
    </cfRule>
    <cfRule type="expression" dxfId="1234" priority="6">
      <formula>AND($F19="Incremental",G19&gt;=H19)</formula>
    </cfRule>
  </conditionalFormatting>
  <conditionalFormatting sqref="H19:K19">
    <cfRule type="expression" dxfId="1233" priority="4" stopIfTrue="1">
      <formula>H19=""</formula>
    </cfRule>
  </conditionalFormatting>
  <conditionalFormatting sqref="H20:K22">
    <cfRule type="expression" dxfId="1232" priority="2">
      <formula>AND($F20="Decremental",H20&gt;=G20)</formula>
    </cfRule>
    <cfRule type="expression" dxfId="1231" priority="3">
      <formula>AND($F20="Incremental",G20&gt;=H20)</formula>
    </cfRule>
  </conditionalFormatting>
  <conditionalFormatting sqref="H20:K22">
    <cfRule type="expression" dxfId="1230" priority="1" stopIfTrue="1">
      <formula>H20=""</formula>
    </cfRule>
  </conditionalFormatting>
  <dataValidations count="4">
    <dataValidation type="list" allowBlank="1" showInputMessage="1" showErrorMessage="1" sqref="B5:C5" xr:uid="{00000000-0002-0000-0100-000000000000}">
      <formula1>"2023/24, 2024/25, 2025/26, 2026/27"</formula1>
    </dataValidation>
    <dataValidation type="decimal" allowBlank="1" showInputMessage="1" showErrorMessage="1" errorTitle="Wrong Value" error="This field only takes numbers (without symbols like %)" sqref="G657:K685 G45:K73 G79:K107 G113:K141 G147:K175 G181:K209 G215:K243 G249:K277 G283:K311 G317:K345 G351:K379 G385:K413 G419:K447 G453:K481 G487:K515 G521:K549 G555:K583 G589:K617 G623:K651 G11:K39" xr:uid="{00000000-0002-0000-0100-000001000000}">
      <formula1>0</formula1>
      <formula2>9999999999999</formula2>
    </dataValidation>
    <dataValidation type="decimal" allowBlank="1" showInputMessage="1" showErrorMessage="1" sqref="N11:O39 N45:O73 N79:O107 N113:O141 N147:O175 N181:O209 N215:O243 N249:O277 N283:O311 N317:O345 N351:O379 N385:O413 N419:O447 N453:O481 N487:O515 N521:O549 N555:O583 N589:O617 N623:O651 N657:O685" xr:uid="{00000000-0002-0000-0100-000002000000}">
      <formula1>0</formula1>
      <formula2>999999999999999000</formula2>
    </dataValidation>
    <dataValidation type="list" allowBlank="1" showInputMessage="1" showErrorMessage="1" errorTitle="Wrong Entry" error="Please select the correct KPI type from the list." sqref="F11:F39 F45:F73 F79:F107 F113:F141 F147:F175 F181:F209 F215:F243 F249:F277 F283:F311 F317:F345 F351:F379 F385:F413 F419:F447 F453:F481 F487:F515 F521:F549 F555:F583 F589:F617 F623:F651 F657:F685" xr:uid="{00000000-0002-0000-0100-000003000000}">
      <formula1>"Absolute, Incremental, Decremental, Absolute[+], Absolute[-](cum.), Absolute[-](avg.)"</formula1>
    </dataValidation>
  </dataValidations>
  <hyperlinks>
    <hyperlink ref="F7" location="'Annual Report'!A1" display="Annual Report" xr:uid="{00000000-0004-0000-0100-000000000000}"/>
    <hyperlink ref="E7" location="'Q4 Review'!A1" display="Q4" xr:uid="{00000000-0004-0000-0100-000001000000}"/>
    <hyperlink ref="D7" location="'Q3 Review'!A1" display="Q3" xr:uid="{00000000-0004-0000-0100-000002000000}"/>
    <hyperlink ref="C7" location="'Q2 Review'!A1" display="Q2" xr:uid="{00000000-0004-0000-0100-000003000000}"/>
    <hyperlink ref="B7" location="'Q1 Review'!A1" display="Q1" xr:uid="{00000000-0004-0000-0100-000004000000}"/>
  </hyperlinks>
  <pageMargins left="0.25" right="0.25" top="0.75" bottom="0.75" header="0.3" footer="0.3"/>
  <pageSetup paperSize="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_Hide_Merge_cells">
                <anchor moveWithCells="1" sizeWithCells="1">
                  <from>
                    <xdr:col>7</xdr:col>
                    <xdr:colOff>160020</xdr:colOff>
                    <xdr:row>5</xdr:row>
                    <xdr:rowOff>7620</xdr:rowOff>
                  </from>
                  <to>
                    <xdr:col>11</xdr:col>
                    <xdr:colOff>114300</xdr:colOff>
                    <xdr:row>6</xdr:row>
                    <xdr:rowOff>144780</xdr:rowOff>
                  </to>
                </anchor>
              </controlPr>
            </control>
          </mc:Choice>
        </mc:AlternateContent>
        <mc:AlternateContent xmlns:mc="http://schemas.openxmlformats.org/markup-compatibility/2006">
          <mc:Choice Requires="x14">
            <control shapeId="1027" r:id="rId5" name="Button 3">
              <controlPr defaultSize="0" print="0" autoFill="0" autoPict="0" macro="[0]!Button_UnHide_UnMerge_cells">
                <anchor moveWithCells="1" sizeWithCells="1">
                  <from>
                    <xdr:col>11</xdr:col>
                    <xdr:colOff>190500</xdr:colOff>
                    <xdr:row>5</xdr:row>
                    <xdr:rowOff>0</xdr:rowOff>
                  </from>
                  <to>
                    <xdr:col>12</xdr:col>
                    <xdr:colOff>1173480</xdr:colOff>
                    <xdr:row>6</xdr:row>
                    <xdr:rowOff>144780</xdr:rowOff>
                  </to>
                </anchor>
              </controlPr>
            </control>
          </mc:Choice>
        </mc:AlternateContent>
        <mc:AlternateContent xmlns:mc="http://schemas.openxmlformats.org/markup-compatibility/2006">
          <mc:Choice Requires="x14">
            <control shapeId="1028" r:id="rId6" name="Button 4">
              <controlPr defaultSize="0" print="0" autoFill="0" autoPict="0" macro="[0]!Button_AP_lock">
                <anchor moveWithCells="1" sizeWithCells="1">
                  <from>
                    <xdr:col>12</xdr:col>
                    <xdr:colOff>1219200</xdr:colOff>
                    <xdr:row>4</xdr:row>
                    <xdr:rowOff>190500</xdr:rowOff>
                  </from>
                  <to>
                    <xdr:col>14</xdr:col>
                    <xdr:colOff>251460</xdr:colOff>
                    <xdr:row>6</xdr:row>
                    <xdr:rowOff>137160</xdr:rowOff>
                  </to>
                </anchor>
              </controlPr>
            </control>
          </mc:Choice>
        </mc:AlternateContent>
        <mc:AlternateContent xmlns:mc="http://schemas.openxmlformats.org/markup-compatibility/2006">
          <mc:Choice Requires="x14">
            <control shapeId="1029" r:id="rId7" name="Button 5">
              <controlPr defaultSize="0" print="0" autoFill="0" autoPict="0" macro="[0]!Button_AP_unlock">
                <anchor moveWithCells="1" sizeWithCells="1">
                  <from>
                    <xdr:col>14</xdr:col>
                    <xdr:colOff>304800</xdr:colOff>
                    <xdr:row>4</xdr:row>
                    <xdr:rowOff>182880</xdr:rowOff>
                  </from>
                  <to>
                    <xdr:col>16</xdr:col>
                    <xdr:colOff>350520</xdr:colOff>
                    <xdr:row>6</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732"/>
  <sheetViews>
    <sheetView showGridLines="0" zoomScaleNormal="100" zoomScaleSheetLayoutView="100" workbookViewId="0">
      <selection activeCell="T1" sqref="T1"/>
    </sheetView>
  </sheetViews>
  <sheetFormatPr defaultColWidth="9.109375" defaultRowHeight="14.4" x14ac:dyDescent="0.25"/>
  <cols>
    <col min="1" max="1" width="13.33203125" style="118" customWidth="1"/>
    <col min="2" max="2" width="10.5546875" style="118" customWidth="1"/>
    <col min="3" max="3" width="12.33203125" style="118" customWidth="1"/>
    <col min="4" max="4" width="13.5546875" style="118" customWidth="1"/>
    <col min="5" max="5" width="13.109375" style="118" customWidth="1"/>
    <col min="6" max="6" width="3.109375" style="118" customWidth="1"/>
    <col min="7" max="8" width="5.77734375" style="118" bestFit="1" customWidth="1"/>
    <col min="9" max="9" width="4.5546875" style="118" bestFit="1" customWidth="1"/>
    <col min="10" max="10" width="4.33203125" style="118" customWidth="1"/>
    <col min="11" max="11" width="6.33203125" style="118" customWidth="1"/>
    <col min="12" max="12" width="7" style="118" bestFit="1" customWidth="1"/>
    <col min="13" max="13" width="4.33203125" style="118" customWidth="1"/>
    <col min="14" max="14" width="5.88671875" style="118" customWidth="1"/>
    <col min="15" max="15" width="5.33203125" style="118" customWidth="1"/>
    <col min="16" max="16" width="15.109375" style="118" customWidth="1"/>
    <col min="17" max="18" width="17" style="118" customWidth="1"/>
    <col min="19" max="19" width="1.33203125" style="130" customWidth="1"/>
    <col min="20" max="16384" width="9.109375" style="118"/>
  </cols>
  <sheetData>
    <row r="1" spans="1:19" ht="105" customHeight="1" x14ac:dyDescent="0.25">
      <c r="A1" s="194"/>
      <c r="B1" s="194"/>
      <c r="C1" s="194"/>
      <c r="D1" s="194"/>
      <c r="E1" s="194"/>
      <c r="F1" s="194"/>
      <c r="G1" s="194"/>
      <c r="H1" s="194"/>
      <c r="I1" s="194"/>
      <c r="J1" s="194"/>
      <c r="K1" s="194"/>
      <c r="L1" s="194"/>
      <c r="M1" s="194"/>
      <c r="N1" s="194"/>
      <c r="O1" s="194"/>
      <c r="P1" s="194"/>
      <c r="Q1" s="194"/>
    </row>
    <row r="2" spans="1:19" ht="14.25" customHeight="1" x14ac:dyDescent="0.25">
      <c r="A2" s="195"/>
      <c r="B2" s="195"/>
      <c r="C2" s="195"/>
      <c r="D2" s="195"/>
      <c r="E2" s="195"/>
      <c r="F2" s="195"/>
      <c r="G2" s="195"/>
      <c r="H2" s="195"/>
      <c r="I2" s="195"/>
      <c r="J2" s="195"/>
      <c r="K2" s="195"/>
      <c r="L2" s="195"/>
      <c r="M2" s="195"/>
      <c r="N2" s="195"/>
      <c r="O2" s="195"/>
      <c r="P2" s="195"/>
      <c r="Q2" s="195"/>
    </row>
    <row r="3" spans="1:19" ht="21" x14ac:dyDescent="0.25">
      <c r="A3" s="232" t="str">
        <f>'Annual Plan'!A3:P3</f>
        <v>MINISTRY OF HEALTH AND SOCIAL SERVICES</v>
      </c>
      <c r="B3" s="232"/>
      <c r="C3" s="232"/>
      <c r="D3" s="232"/>
      <c r="E3" s="232"/>
      <c r="F3" s="232"/>
      <c r="G3" s="232"/>
      <c r="H3" s="232"/>
      <c r="I3" s="232"/>
      <c r="J3" s="232"/>
      <c r="K3" s="232"/>
      <c r="L3" s="232"/>
      <c r="M3" s="232"/>
      <c r="N3" s="232"/>
      <c r="O3" s="232"/>
      <c r="P3" s="232"/>
      <c r="Q3" s="232"/>
    </row>
    <row r="4" spans="1:19" ht="16.2" thickBot="1" x14ac:dyDescent="0.3">
      <c r="A4" s="197" t="str">
        <f>'Annual Plan'!A4:P4</f>
        <v>2024/25 ANNUAL PLAN</v>
      </c>
      <c r="B4" s="197"/>
      <c r="C4" s="197"/>
      <c r="D4" s="197"/>
      <c r="E4" s="197"/>
      <c r="F4" s="197"/>
      <c r="G4" s="197"/>
      <c r="H4" s="197"/>
      <c r="I4" s="197"/>
      <c r="J4" s="197"/>
      <c r="K4" s="197"/>
      <c r="L4" s="197"/>
      <c r="M4" s="197"/>
      <c r="N4" s="197"/>
      <c r="O4" s="197"/>
      <c r="P4" s="197"/>
      <c r="Q4" s="197"/>
    </row>
    <row r="5" spans="1:19" s="121" customFormat="1" ht="30" customHeight="1" thickTop="1" thickBot="1" x14ac:dyDescent="0.35">
      <c r="A5" s="233" t="s">
        <v>151</v>
      </c>
      <c r="B5" s="234"/>
      <c r="C5" s="234"/>
      <c r="D5" s="234"/>
      <c r="E5" s="234"/>
      <c r="F5" s="234"/>
      <c r="G5" s="234"/>
      <c r="H5" s="234"/>
      <c r="I5" s="234"/>
      <c r="J5" s="234"/>
      <c r="K5" s="234"/>
      <c r="L5" s="234"/>
      <c r="M5" s="234"/>
      <c r="N5" s="234"/>
      <c r="O5" s="234"/>
      <c r="P5" s="234"/>
      <c r="Q5" s="234"/>
      <c r="S5" s="130"/>
    </row>
    <row r="6" spans="1:19" ht="6.75" customHeight="1" thickTop="1" x14ac:dyDescent="0.25"/>
    <row r="7" spans="1:19" s="58" customFormat="1" ht="26.25" customHeight="1" x14ac:dyDescent="0.3">
      <c r="A7" s="56" t="s">
        <v>24</v>
      </c>
      <c r="B7" s="57" t="s">
        <v>26</v>
      </c>
      <c r="C7" s="111" t="s">
        <v>6</v>
      </c>
      <c r="D7" s="111" t="s">
        <v>7</v>
      </c>
      <c r="E7" s="111" t="s">
        <v>8</v>
      </c>
      <c r="F7" s="235" t="s">
        <v>25</v>
      </c>
      <c r="G7" s="235"/>
      <c r="H7" s="235"/>
      <c r="I7" s="235"/>
      <c r="J7" s="235"/>
      <c r="K7" s="235"/>
      <c r="S7" s="131"/>
    </row>
    <row r="8" spans="1:19" s="11" customFormat="1" ht="34.5" customHeight="1" x14ac:dyDescent="0.25">
      <c r="A8" s="193" t="s">
        <v>91</v>
      </c>
      <c r="B8" s="193"/>
      <c r="C8" s="193"/>
      <c r="D8" s="229" t="str">
        <f>IF('Annual Plan'!C8:P8&lt;&gt;"", 'Annual Plan'!C8:P8,"")</f>
        <v>HEALTH INFORMATION AND RESEARCH</v>
      </c>
      <c r="E8" s="230"/>
      <c r="F8" s="230"/>
      <c r="G8" s="230"/>
      <c r="H8" s="230"/>
      <c r="I8" s="230"/>
      <c r="J8" s="230"/>
      <c r="K8" s="230"/>
      <c r="L8" s="230"/>
      <c r="M8" s="230"/>
      <c r="N8" s="230"/>
      <c r="O8" s="230"/>
      <c r="P8" s="230"/>
      <c r="Q8" s="230"/>
      <c r="R8" s="231"/>
      <c r="S8" s="131"/>
    </row>
    <row r="9" spans="1:19" s="11" customFormat="1" ht="51" customHeight="1" x14ac:dyDescent="0.25">
      <c r="A9" s="202" t="s">
        <v>1</v>
      </c>
      <c r="B9" s="202" t="s">
        <v>9</v>
      </c>
      <c r="C9" s="202" t="s">
        <v>2</v>
      </c>
      <c r="D9" s="202" t="s">
        <v>10</v>
      </c>
      <c r="E9" s="236" t="s">
        <v>11</v>
      </c>
      <c r="F9" s="204" t="s">
        <v>12</v>
      </c>
      <c r="G9" s="251" t="s">
        <v>3</v>
      </c>
      <c r="H9" s="251"/>
      <c r="I9" s="253" t="s">
        <v>72</v>
      </c>
      <c r="J9" s="254"/>
      <c r="K9" s="254"/>
      <c r="L9" s="254"/>
      <c r="M9" s="255"/>
      <c r="N9" s="253" t="s">
        <v>79</v>
      </c>
      <c r="O9" s="255"/>
      <c r="P9" s="202" t="s">
        <v>95</v>
      </c>
      <c r="Q9" s="202" t="s">
        <v>96</v>
      </c>
      <c r="R9" s="202" t="s">
        <v>114</v>
      </c>
      <c r="S9" s="131"/>
    </row>
    <row r="10" spans="1:19" s="11" customFormat="1" ht="72.75" customHeight="1" x14ac:dyDescent="0.25">
      <c r="A10" s="202"/>
      <c r="B10" s="202"/>
      <c r="C10" s="202"/>
      <c r="D10" s="202"/>
      <c r="E10" s="237"/>
      <c r="F10" s="204"/>
      <c r="G10" s="109" t="s">
        <v>19</v>
      </c>
      <c r="H10" s="109" t="s">
        <v>20</v>
      </c>
      <c r="I10" s="7" t="s">
        <v>17</v>
      </c>
      <c r="J10" s="7" t="s">
        <v>18</v>
      </c>
      <c r="K10" s="1" t="s">
        <v>21</v>
      </c>
      <c r="L10" s="1" t="s">
        <v>22</v>
      </c>
      <c r="M10" s="1" t="s">
        <v>23</v>
      </c>
      <c r="N10" s="7" t="s">
        <v>88</v>
      </c>
      <c r="O10" s="7" t="s">
        <v>81</v>
      </c>
      <c r="P10" s="252"/>
      <c r="Q10" s="202"/>
      <c r="R10" s="202"/>
      <c r="S10" s="131"/>
    </row>
    <row r="11" spans="1:19" s="11" customFormat="1" ht="224.4" x14ac:dyDescent="0.25">
      <c r="A11" s="273" t="str">
        <f>IF('Annual Plan'!$A$11="","",'Annual Plan'!$A$11)</f>
        <v>Enhance preparedness and response' core capacities to Health Emergencies</v>
      </c>
      <c r="B11" s="114" t="str">
        <f>IF('Annual Plan'!$B$11="","",'Annual Plan'!$B$11)</f>
        <v>Establish NIPH</v>
      </c>
      <c r="C11" s="114" t="str">
        <f>IF('Annual Plan'!$C$11="","",'Annual Plan'!$C$11)</f>
        <v xml:space="preserve">NIPH Established </v>
      </c>
      <c r="D11" s="2" t="str">
        <f>IF('Annual Plan'!D11&lt;&gt;"",'Annual Plan'!D11,"")</f>
        <v xml:space="preserve">Proportion of deliverables  towards the finaliziation of Phase 1:  establishment of NIPH Department is MOHSS as per cabinet directives  followed by Phase 2 in year 3 ( NIPH sem-iautonomsous entity   </v>
      </c>
      <c r="E11" s="2" t="str">
        <f>IF('Annual Plan'!E11&lt;&gt;"",'Annual Plan'!E11,"")</f>
        <v>% of deliverables achieved divided buy deliverables planned towards establishment of the NIPH as department in MoHSS</v>
      </c>
      <c r="F11" s="36" t="str">
        <f>IF('Annual Plan'!F11&lt;&gt;"",'Annual Plan'!F11,"")</f>
        <v>Incremental</v>
      </c>
      <c r="G11" s="23">
        <f>IF('Annual Plan'!G11&lt;&gt;"",'Annual Plan'!G11,"")</f>
        <v>0.73</v>
      </c>
      <c r="H11" s="23">
        <f>IF('Annual Plan'!G11&lt;&gt;"",'Annual Plan'!G11,"")</f>
        <v>0.73</v>
      </c>
      <c r="I11" s="23">
        <f>IF('Annual Plan'!H11&lt;&gt;"",'Annual Plan'!H11,"")</f>
        <v>0.75</v>
      </c>
      <c r="J11" s="104"/>
      <c r="K11" s="38">
        <f>IF(I11="","",
                         IF(AND(I11&lt;&gt;"",J11=""),0,
                                                  IF($F11="Absolute",IF(I11=0,0, IF((J11/I11)&gt;=1,1, IF((J11/I11)&lt;=0,0,(J11/I11)))),
                                                                                                      IF($F11="Incremental", IF(AND((I11-H11)=0,J11&gt;0,I11&gt;0,J11&gt;I11),1, IF(AND((I11-H11)=0,J11&lt;=I11),0, IF(((J11-H11)/(I11-H11))&gt;=1,1, IF(((J11-H11)/(I11-H11))&lt;=0,0, ((J11-H11)/(I11-H11)))))),
                                                                                                                                                                   IF($F11="Decremental", IF(AND((H11-I11)=0,J11&gt;0,I11&gt;0,J11&lt;I11),1,  IF(AND((I11-H11)=0,J11&gt;=I11),0, IF(((H11-J11)/(H11-I11))&gt;=1,1, IF(((H11-J11)/(H11-I11))&lt;=0,0, ((H11-J11)/(H11-I11)))))),
                                                                                                                                                                                              IF(OR($F11="Absolute[-](cum.)", $F11="Absolute[-](avg.)"),IF(J11="",0, IF((J11&lt;=I11),1,IF((J11&gt;I11),0,))),
                                                                                                                                                                                                        IF($F11="Absolute[+]",IF(J11=0,0,  IF(J11&lt;=I11,(J11/I11),1)),
                                                                                                                                                                                                            )
                                                                                                                                                                                                   )
                                                                                                                                                                       )
                                                                                                          )
                                                    )
                            )
     )</f>
        <v>0</v>
      </c>
      <c r="L11" s="38">
        <f>IF(I11="","",
                        IF(AND(I11&lt;&gt;"",J11=""),-1,
                                                  IF($F11="Absolute", IF(I11=0,0,((J11-I11)/I11)),
                                                                               IF($F11="Incremental", IF((I11-H11)=0,0,(((J11-H11)-(I11-H11))/(I11-H11))),
                                                                                                            IF($F11="Decremental", IF((H11-I11)=0,0,(((H11-J11)-(H11-I11))/(H11-I11))),
                                                                                                                                              IF(OR($F11="Absolute[-](cum.)", $F11="Absolute[-](avg.)"), IF(J11="",0, IF(J11&gt;=0,1-(J11/I11))),
                                                                                                                                                                      IF($F11="Absolute[+]", IF(J11=0,-1,K11-1),  ""
                                                                                                                                                                                                                                          )
                                                                                                                                                                                                                          )
                                                                                                                                                                                  )
                                                                                                                   )
                                                   )
                          )
)</f>
        <v>-1</v>
      </c>
      <c r="M11" s="23" t="str">
        <f>IF(J11="","",
                         IF(I11="", "",
                                                   IF($F11="Absolute", (J11-I11),
                                                                                                       IF($F11="Incremental", ((J11-H11)-(I11-H11)),
                                                                                                                                                                                      IF($F11="Decremental", ((H11-J11)-(H11-I11)),
                                                                                                                                                                                                            IF(OR($F11="Absolute[-](cum.)", $F11="Absolute[-](avg.)"), (I11-J11),
                                                                                                                                                                                                                             IF($F11="Absolute[+]", (J11-I11), ""
                                                                                                                                                                                                                                  )
                                                                                                                                                                                                                )
                                                                                                                                                                                          )
                                                                                                           )
                                                      )
                               )
       )</f>
        <v/>
      </c>
      <c r="N11" s="39">
        <f>IF(('Annual Plan'!N11+'Annual Plan'!O11)=0,"",('Annual Plan'!N11+'Annual Plan'!O11))</f>
        <v>300000</v>
      </c>
      <c r="O11" s="40"/>
      <c r="P11" s="41"/>
      <c r="Q11" s="41"/>
      <c r="R11" s="41"/>
      <c r="S11" s="131" t="str">
        <f xml:space="preserve"> IF(AND($F11="Incremental",G11=""),"Error - baseline data was not provided in the planning sheet.",
        IF(AND($F11="Decremental",G11=""),"Error - baseline data was not provided in the planning sheet.",""))</f>
        <v/>
      </c>
    </row>
    <row r="12" spans="1:19" s="11" customFormat="1" ht="79.2" x14ac:dyDescent="0.25">
      <c r="A12" s="274"/>
      <c r="B12" s="114" t="str">
        <f>IF('Annual Plan'!$B$12="","",'Annual Plan'!$B$12)</f>
        <v>Implement IHR 2005</v>
      </c>
      <c r="C12" s="114" t="str">
        <f>IF('Annual Plan'!$C$12="","",'Annual Plan'!$C$12)</f>
        <v>Imlemention of IHR</v>
      </c>
      <c r="D12" s="2" t="str">
        <f>IF('Annual Plan'!D12&lt;&gt;"",'Annual Plan'!D12,"")</f>
        <v xml:space="preserve">Percentage of deliverables achieved towards the implementation of the IHR </v>
      </c>
      <c r="E12" s="2" t="str">
        <f>IF('Annual Plan'!E12&lt;&gt;"",'Annual Plan'!E12,"")</f>
        <v>% of deliverables achieved over deliverables planned</v>
      </c>
      <c r="F12" s="36" t="str">
        <f>IF('Annual Plan'!F12&lt;&gt;"",'Annual Plan'!F12,"")</f>
        <v>Incremental</v>
      </c>
      <c r="G12" s="23">
        <f>IF('Annual Plan'!G12&lt;&gt;"",'Annual Plan'!G12,"")</f>
        <v>0.65</v>
      </c>
      <c r="H12" s="23">
        <f>IF('Annual Plan'!G12&lt;&gt;"",'Annual Plan'!G12,"")</f>
        <v>0.65</v>
      </c>
      <c r="I12" s="23">
        <f>IF('Annual Plan'!H12&lt;&gt;"",'Annual Plan'!H12,"")</f>
        <v>0.67</v>
      </c>
      <c r="J12" s="104"/>
      <c r="K12" s="38">
        <f t="shared" ref="K12:K39" si="0">IF(I12="","",
                         IF(AND(I12&lt;&gt;"",J12=""),0,
                                                  IF($F12="Absolute",IF(I12=0,0, IF((J12/I12)&gt;=1,1, IF((J12/I12)&lt;=0,0,(J12/I12)))),
                                                                                                      IF($F12="Incremental", IF(AND((I12-H12)=0,J12&gt;0,I12&gt;0,J12&gt;I12),1, IF(AND((I12-H12)=0,J12&lt;=I12),0, IF(((J12-H12)/(I12-H12))&gt;=1,1, IF(((J12-H12)/(I12-H12))&lt;=0,0, ((J12-H12)/(I12-H12)))))),
                                                                                                                                                                   IF($F12="Decremental", IF(AND((H12-I12)=0,J12&gt;0,I12&gt;0,J12&lt;I12),1,  IF(AND((I12-H12)=0,J12&gt;=I12),0, IF(((H12-J12)/(H12-I12))&gt;=1,1, IF(((H12-J12)/(H12-I12))&lt;=0,0, ((H12-J12)/(H12-I12)))))),
                                                                                                                                                                                              IF(OR($F12="Absolute[-](cum.)", $F12="Absolute[-](avg.)"),IF(J12="",0, IF((J12&lt;=I12),1,IF((J12&gt;I12),0,))),
                                                                                                                                                                                                        IF($F12="Absolute[+]",IF(J12=0,0,  IF(J12&lt;=I12,(J12/I12),1)),
                                                                                                                                                                                                            )
                                                                                                                                                                                                   )
                                                                                                                                                                       )
                                                                                                          )
                                                    )
                            )
     )</f>
        <v>0</v>
      </c>
      <c r="L12" s="38">
        <f t="shared" ref="L12:L39" si="1">IF(I12="","",
                        IF(AND(I12&lt;&gt;"",J12=""),-1,
                                                  IF($F12="Absolute", IF(I12=0,0,((J12-I12)/I12)),
                                                                               IF($F12="Incremental", IF((I12-H12)=0,0,(((J12-H12)-(I12-H12))/(I12-H12))),
                                                                                                            IF($F12="Decremental", IF((H12-I12)=0,0,(((H12-J12)-(H12-I12))/(H12-I12))),
                                                                                                                                              IF(OR($F12="Absolute[-](cum.)", $F12="Absolute[-](avg.)"), IF(J12="",0, IF(J12&gt;=0,1-(J12/I12))),
                                                                                                                                                                      IF($F12="Absolute[+]", IF(J12=0,-1,K12-1),  ""
                                                                                                                                                                                                                                          )
                                                                                                                                                                                                                          )
                                                                                                                                                                                  )
                                                                                                                   )
                                                   )
                          )
)</f>
        <v>-1</v>
      </c>
      <c r="M12" s="23" t="str">
        <f t="shared" ref="M12:M39" si="2">IF(J12="","",
                         IF(I12="", "",
                                                   IF($F12="Absolute", (J12-I12),
                                                                                                       IF($F12="Incremental", ((J12-H12)-(I12-H12)),
                                                                                                                                                                                      IF($F12="Decremental", ((H12-J12)-(H12-I12)),
                                                                                                                                                                                                            IF(OR($F12="Absolute[-](cum.)", $F12="Absolute[-](avg.)"), (I12-J12),
                                                                                                                                                                                                                             IF($F12="Absolute[+]", (J12-I12), ""
                                                                                                                                                                                                                                  )
                                                                                                                                                                                                                )
                                                                                                                                                                                          )
                                                                                                           )
                                                      )
                               )
       )</f>
        <v/>
      </c>
      <c r="N12" s="39">
        <f>IF(('Annual Plan'!N12+'Annual Plan'!O12)=0,"",('Annual Plan'!N12+'Annual Plan'!O12))</f>
        <v>800000</v>
      </c>
      <c r="O12" s="40"/>
      <c r="P12" s="41"/>
      <c r="Q12" s="41"/>
      <c r="R12" s="41"/>
      <c r="S12" s="131" t="str">
        <f t="shared" ref="S12:S39" si="3" xml:space="preserve"> IF(AND($F12="Incremental",G12=""),"Error - baseline data was not provided in the planning sheet.",
        IF(AND($F12="Decremental",G12=""),"Error - baseline data was not provided in the planning sheet.",""))</f>
        <v/>
      </c>
    </row>
    <row r="13" spans="1:19" s="11" customFormat="1" ht="184.8" x14ac:dyDescent="0.25">
      <c r="A13" s="114" t="str">
        <f>IF('Annual Plan'!$A$13="","",'Annual Plan'!$A$13)</f>
        <v>Enhance research capacity to improve evidence-based decision making and innovation</v>
      </c>
      <c r="B13" s="114" t="str">
        <f>IF('Annual Plan'!$B$13="","",'Annual Plan'!$B$13)</f>
        <v>Demographic and Health Survey (DHS)</v>
      </c>
      <c r="C13" s="114" t="str">
        <f>IF('Annual Plan'!$C$13="","",'Annual Plan'!$C$13)</f>
        <v>Namibia Demographic Health Survey (DHS) conducted</v>
      </c>
      <c r="D13" s="2" t="str">
        <f>IF('Annual Plan'!D13&lt;&gt;"",'Annual Plan'!D13,"")</f>
        <v>% progress made towards the Implementation of the NDHS</v>
      </c>
      <c r="E13" s="2" t="str">
        <f>IF('Annual Plan'!E13&lt;&gt;"",'Annual Plan'!E13,"")</f>
        <v>Survey to collect and disseminate selected health and population indicators. For the 2025/26 financial year the target is to have atleast 50% of the survey activities completed</v>
      </c>
      <c r="F13" s="36" t="str">
        <f>IF('Annual Plan'!F13&lt;&gt;"",'Annual Plan'!F13,"")</f>
        <v>Absolute</v>
      </c>
      <c r="G13" s="23">
        <f>IF('Annual Plan'!G13&lt;&gt;"",'Annual Plan'!G13,"")</f>
        <v>0</v>
      </c>
      <c r="H13" s="23">
        <f>IF('Annual Plan'!G13&lt;&gt;"",'Annual Plan'!G13,"")</f>
        <v>0</v>
      </c>
      <c r="I13" s="23">
        <f>IF('Annual Plan'!H13&lt;&gt;"",'Annual Plan'!H13,"")</f>
        <v>0.05</v>
      </c>
      <c r="J13" s="104"/>
      <c r="K13" s="38">
        <f t="shared" si="0"/>
        <v>0</v>
      </c>
      <c r="L13" s="38">
        <f t="shared" si="1"/>
        <v>-1</v>
      </c>
      <c r="M13" s="23" t="str">
        <f t="shared" si="2"/>
        <v/>
      </c>
      <c r="N13" s="39">
        <f>IF(('Annual Plan'!N13+'Annual Plan'!O13)=0,"",('Annual Plan'!N13+'Annual Plan'!O13))</f>
        <v>24730301</v>
      </c>
      <c r="O13" s="40"/>
      <c r="P13" s="41"/>
      <c r="Q13" s="41"/>
      <c r="R13" s="41"/>
      <c r="S13" s="131" t="str">
        <f t="shared" si="3"/>
        <v/>
      </c>
    </row>
    <row r="14" spans="1:19" s="11" customFormat="1" ht="158.4" x14ac:dyDescent="0.25">
      <c r="A14" s="114" t="str">
        <f>IF('Annual Plan'!$A$14="","",'Annual Plan'!$A$14)</f>
        <v/>
      </c>
      <c r="B14" s="114" t="str">
        <f>IF('Annual Plan'!$B$14="","",'Annual Plan'!$B$14)</f>
        <v>Development of the National Health Research Strategic Plan</v>
      </c>
      <c r="C14" s="59" t="str">
        <f>IF('Annual Plan'!$C$14="","",'Annual Plan'!$C$14)</f>
        <v>Development of the National Health Research Strategic Plan</v>
      </c>
      <c r="D14" s="2" t="str">
        <f>IF('Annual Plan'!D14&lt;&gt;"",'Annual Plan'!D14,"")</f>
        <v xml:space="preserve">% of the National Strategic Health Research achieved </v>
      </c>
      <c r="E14" s="2" t="str">
        <f>IF('Annual Plan'!E14&lt;&gt;"",'Annual Plan'!E14,"")</f>
        <v>A five years Strategic Plan for Health Research funded by WHO for MoHSS, 2025 - 2029 finalized and disseminated by the end of Quarter two</v>
      </c>
      <c r="F14" s="36" t="str">
        <f>IF('Annual Plan'!F14&lt;&gt;"",'Annual Plan'!F14,"")</f>
        <v>Incremental</v>
      </c>
      <c r="G14" s="23">
        <f>IF('Annual Plan'!G14&lt;&gt;"",'Annual Plan'!G14,"")</f>
        <v>0.8</v>
      </c>
      <c r="H14" s="23">
        <f>IF('Annual Plan'!G14&lt;&gt;"",'Annual Plan'!G14,"")</f>
        <v>0.8</v>
      </c>
      <c r="I14" s="23">
        <f>IF('Annual Plan'!H14&lt;&gt;"",'Annual Plan'!H14,"")</f>
        <v>0.9</v>
      </c>
      <c r="J14" s="104"/>
      <c r="K14" s="38">
        <f t="shared" si="0"/>
        <v>0</v>
      </c>
      <c r="L14" s="38">
        <f>IF(I14="","",
                        IF(AND(I14&lt;&gt;"",J14=""),-1,
                                                  IF($F14="Absolute", IF(I14=0,0,((J14-I14)/I14)),
                                                                               IF($F14="Incremental", IF((I14-H14)=0,0,(((J14-H14)-(I14-H14))/(I14-H14))),
                                                                                                            IF($F14="Decremental", IF((H14-I14)=0,0,(((H14-J14)-(H14-I14))/(H14-I14))),
                                                                                                                                              IF(OR($F14="Absolute[-](cum.)", $F14="Absolute[-](avg.)"), IF(J14="",0, IF(J14&gt;=0,1-(J14/I14))),
                                                                                                                                                                      IF($F14="Absolute[+]", IF(J14=0,-1,K14-1),  ""
                                                                                                                                                                                                                                          )
                                                                                                                                                                                                                          )
                                                                                                                                                                                  )
                                                                                                                   )
                                                   )
                          )
)</f>
        <v>-1</v>
      </c>
      <c r="M14" s="23" t="str">
        <f t="shared" si="2"/>
        <v/>
      </c>
      <c r="N14" s="39">
        <f>IF(('Annual Plan'!N14+'Annual Plan'!O14)=0,"",('Annual Plan'!N14+'Annual Plan'!O14))</f>
        <v>200000</v>
      </c>
      <c r="O14" s="40"/>
      <c r="P14" s="41"/>
      <c r="Q14" s="41"/>
      <c r="R14" s="41"/>
      <c r="S14" s="131" t="str">
        <f t="shared" si="3"/>
        <v/>
      </c>
    </row>
    <row r="15" spans="1:19" s="11" customFormat="1" ht="343.2" x14ac:dyDescent="0.25">
      <c r="A15" s="114" t="str">
        <f>IF('Annual Plan'!$A$15="","",'Annual Plan'!$A$15)</f>
        <v/>
      </c>
      <c r="B15" s="114" t="str">
        <f>IF('Annual Plan'!$B$15="","",'Annual Plan'!$B$15)</f>
        <v>Development of a Knowledge Hub</v>
      </c>
      <c r="C15" s="59" t="str">
        <f>IF('Annual Plan'!$C$15="","",'Annual Plan'!$C$15)</f>
        <v>Knowledge hub developed</v>
      </c>
      <c r="D15" s="2" t="str">
        <f>IF('Annual Plan'!D15&lt;&gt;"",'Annual Plan'!D15,"")</f>
        <v xml:space="preserve">% of milestones achieved towards the establishment of the knowledge Hub </v>
      </c>
      <c r="E15" s="2" t="str">
        <f>IF('Annual Plan'!E15&lt;&gt;"",'Annual Plan'!E15,"")</f>
        <v xml:space="preserve">Milestone achieved against the planned activities aimed at realising the development of theKnowledge Hub. 
This will be a centralized system designed to gather, organize, share, and facilitate access to knowledge, information, and expertise within the health sector.
</v>
      </c>
      <c r="F15" s="36" t="str">
        <f>IF('Annual Plan'!F15&lt;&gt;"",'Annual Plan'!F15,"")</f>
        <v>Absolute</v>
      </c>
      <c r="G15" s="23">
        <f>IF('Annual Plan'!G15&lt;&gt;"",'Annual Plan'!G15,"")</f>
        <v>0</v>
      </c>
      <c r="H15" s="23">
        <f>IF('Annual Plan'!G15&lt;&gt;"",'Annual Plan'!G15,"")</f>
        <v>0</v>
      </c>
      <c r="I15" s="23">
        <f>IF('Annual Plan'!H15&lt;&gt;"",'Annual Plan'!H15,"")</f>
        <v>0</v>
      </c>
      <c r="J15" s="104"/>
      <c r="K15" s="38">
        <f t="shared" si="0"/>
        <v>0</v>
      </c>
      <c r="L15" s="38">
        <f t="shared" si="1"/>
        <v>-1</v>
      </c>
      <c r="M15" s="23" t="str">
        <f t="shared" si="2"/>
        <v/>
      </c>
      <c r="N15" s="39">
        <f>IF(('Annual Plan'!N15+'Annual Plan'!O15)=0,"",('Annual Plan'!N15+'Annual Plan'!O15))</f>
        <v>500000</v>
      </c>
      <c r="O15" s="40"/>
      <c r="P15" s="41"/>
      <c r="Q15" s="41"/>
      <c r="R15" s="41"/>
      <c r="S15" s="131" t="str">
        <f t="shared" si="3"/>
        <v/>
      </c>
    </row>
    <row r="16" spans="1:19" s="11" customFormat="1" ht="132" x14ac:dyDescent="0.25">
      <c r="A16" s="114" t="str">
        <f>IF('Annual Plan'!$A$16="","",'Annual Plan'!$A$16)</f>
        <v>Accelerate the development and  integration  of functional ICT and HIS infrastructure and systems</v>
      </c>
      <c r="B16" s="114" t="str">
        <f>IF('Annual Plan'!$B$16="","",'Annual Plan'!$B$16)</f>
        <v>Health information Systems</v>
      </c>
      <c r="C16" s="59" t="str">
        <f>IF('Annual Plan'!$C$16="","",'Annual Plan'!$C$16)</f>
        <v>HIS Strategic plan developed</v>
      </c>
      <c r="D16" s="2" t="str">
        <f>IF('Annual Plan'!D16&lt;&gt;"",'Annual Plan'!D16,"")</f>
        <v xml:space="preserve">% of milestones achieved towards the development of the HIS stratergic plan </v>
      </c>
      <c r="E16" s="2" t="str">
        <f>IF('Annual Plan'!E16&lt;&gt;"",'Annual Plan'!E16,"")</f>
        <v>Milestone achieved against the planned activities aimed at realising the development of the HIS strategic plan</v>
      </c>
      <c r="F16" s="36" t="str">
        <f>IF('Annual Plan'!F16&lt;&gt;"",'Annual Plan'!F16,"")</f>
        <v>Incremental</v>
      </c>
      <c r="G16" s="23">
        <f>IF('Annual Plan'!G16&lt;&gt;"",'Annual Plan'!G16,"")</f>
        <v>0</v>
      </c>
      <c r="H16" s="23">
        <f>IF('Annual Plan'!G16&lt;&gt;"",'Annual Plan'!G16,"")</f>
        <v>0</v>
      </c>
      <c r="I16" s="23">
        <f>IF('Annual Plan'!H16&lt;&gt;"",'Annual Plan'!H16,"")</f>
        <v>0.35</v>
      </c>
      <c r="J16" s="37"/>
      <c r="K16" s="38">
        <f t="shared" si="0"/>
        <v>0</v>
      </c>
      <c r="L16" s="38">
        <f t="shared" si="1"/>
        <v>-1</v>
      </c>
      <c r="M16" s="23" t="str">
        <f t="shared" si="2"/>
        <v/>
      </c>
      <c r="N16" s="39" t="str">
        <f>IF(('Annual Plan'!N16+'Annual Plan'!O16)=0,"",('Annual Plan'!N16+'Annual Plan'!O16))</f>
        <v/>
      </c>
      <c r="O16" s="40"/>
      <c r="P16" s="41"/>
      <c r="Q16" s="41"/>
      <c r="R16" s="41"/>
      <c r="S16" s="131" t="str">
        <f t="shared" si="3"/>
        <v/>
      </c>
    </row>
    <row r="17" spans="1:19" s="11" customFormat="1" ht="15" customHeight="1" x14ac:dyDescent="0.25">
      <c r="A17" s="114" t="str">
        <f>IF('Annual Plan'!$A$17="","",'Annual Plan'!$A$17)</f>
        <v/>
      </c>
      <c r="B17" s="114" t="str">
        <f>IF('Annual Plan'!$B$17="","",'Annual Plan'!$B$17)</f>
        <v>Installation of network infrastructure at health facilities</v>
      </c>
      <c r="C17" s="59" t="str">
        <f>IF('Annual Plan'!$C$17="","",'Annual Plan'!$C$17)</f>
        <v>Functional Network Infrastructure</v>
      </c>
      <c r="D17" s="2" t="str">
        <f>IF('Annual Plan'!D17&lt;&gt;"",'Annual Plan'!D17,"")</f>
        <v>Percentage of Health facilities with a functional network.</v>
      </c>
      <c r="E17" s="2" t="str">
        <f>IF('Annual Plan'!E17&lt;&gt;"",'Annual Plan'!E17,"")</f>
        <v>Percentage of Health facilities with  a Local Area network (LAN) linked to a Wider area network (WAN) across the country</v>
      </c>
      <c r="F17" s="36" t="str">
        <f>IF('Annual Plan'!F17&lt;&gt;"",'Annual Plan'!F17,"")</f>
        <v>Incremental</v>
      </c>
      <c r="G17" s="23">
        <f>IF('Annual Plan'!G17&lt;&gt;"",'Annual Plan'!G17,"")</f>
        <v>0.2</v>
      </c>
      <c r="H17" s="23">
        <f>IF('Annual Plan'!G17&lt;&gt;"",'Annual Plan'!G17,"")</f>
        <v>0.2</v>
      </c>
      <c r="I17" s="23">
        <f>IF('Annual Plan'!H17&lt;&gt;"",'Annual Plan'!H17,"")</f>
        <v>0.25</v>
      </c>
      <c r="J17" s="37"/>
      <c r="K17" s="38">
        <f t="shared" si="0"/>
        <v>0</v>
      </c>
      <c r="L17" s="38">
        <f t="shared" si="1"/>
        <v>-1</v>
      </c>
      <c r="M17" s="23" t="str">
        <f t="shared" si="2"/>
        <v/>
      </c>
      <c r="N17" s="39" t="str">
        <f>IF(('Annual Plan'!N17+'Annual Plan'!O17)=0,"",('Annual Plan'!N17+'Annual Plan'!O17))</f>
        <v/>
      </c>
      <c r="O17" s="40"/>
      <c r="P17" s="41"/>
      <c r="Q17" s="41"/>
      <c r="R17" s="41"/>
      <c r="S17" s="131" t="str">
        <f t="shared" si="3"/>
        <v/>
      </c>
    </row>
    <row r="18" spans="1:19" s="11" customFormat="1" ht="15" customHeight="1" x14ac:dyDescent="0.25">
      <c r="A18" s="114" t="str">
        <f>IF('Annual Plan'!$A$18="","",'Annual Plan'!$A$18)</f>
        <v/>
      </c>
      <c r="B18" s="114" t="str">
        <f>IF('Annual Plan'!$B$18="","",'Annual Plan'!$B$18)</f>
        <v>e-Health System Implementation</v>
      </c>
      <c r="C18" s="59" t="str">
        <f>IF('Annual Plan'!$C$18="","",'Annual Plan'!$C$18)</f>
        <v>Functional e-Health system</v>
      </c>
      <c r="D18" s="2" t="str">
        <f>IF('Annual Plan'!D18&lt;&gt;"",'Annual Plan'!D18,"")</f>
        <v xml:space="preserve">% of milestones achieved towards the implementation of the e-Health System  </v>
      </c>
      <c r="E18" s="2" t="str">
        <f>IF('Annual Plan'!E18&lt;&gt;"",'Annual Plan'!E18,"")</f>
        <v xml:space="preserve">Milestone achieved against the planned activities aimed at realising the implementation of the e-Health System  
</v>
      </c>
      <c r="F18" s="36" t="str">
        <f>IF('Annual Plan'!F18&lt;&gt;"",'Annual Plan'!F18,"")</f>
        <v>Incremental</v>
      </c>
      <c r="G18" s="23">
        <f>IF('Annual Plan'!G18&lt;&gt;"",'Annual Plan'!G18,"")</f>
        <v>0</v>
      </c>
      <c r="H18" s="23">
        <f>IF('Annual Plan'!G18&lt;&gt;"",'Annual Plan'!G18,"")</f>
        <v>0</v>
      </c>
      <c r="I18" s="23">
        <f>IF('Annual Plan'!H18&lt;&gt;"",'Annual Plan'!H18,"")</f>
        <v>0.1</v>
      </c>
      <c r="J18" s="37"/>
      <c r="K18" s="38">
        <f t="shared" si="0"/>
        <v>0</v>
      </c>
      <c r="L18" s="38">
        <f t="shared" si="1"/>
        <v>-1</v>
      </c>
      <c r="M18" s="23" t="str">
        <f t="shared" si="2"/>
        <v/>
      </c>
      <c r="N18" s="39" t="str">
        <f>IF(('Annual Plan'!N18+'Annual Plan'!O18)=0,"",('Annual Plan'!N18+'Annual Plan'!O18))</f>
        <v/>
      </c>
      <c r="O18" s="40"/>
      <c r="P18" s="41"/>
      <c r="Q18" s="41"/>
      <c r="R18" s="41"/>
      <c r="S18" s="131" t="str">
        <f t="shared" si="3"/>
        <v/>
      </c>
    </row>
    <row r="19" spans="1:19" s="11" customFormat="1" ht="15" customHeight="1" x14ac:dyDescent="0.25">
      <c r="A19" s="59" t="str">
        <f>IF('Annual Plan'!$A$19="","",'Annual Plan'!$A$19)</f>
        <v>Enhance Organizational capacity and performance</v>
      </c>
      <c r="B19" s="59" t="str">
        <f>IF('Annual Plan'!$B$19="","",'Annual Plan'!$B$19)</f>
        <v>Financial Management and Audit Services</v>
      </c>
      <c r="C19" s="59" t="str">
        <f>IF('Annual Plan'!$C$19="","",'Annual Plan'!$C$19)</f>
        <v>Annual budget executed</v>
      </c>
      <c r="D19" s="2" t="str">
        <f>IF('Annual Plan'!D19&lt;&gt;"",'Annual Plan'!D19,"")</f>
        <v>Budget Execution rate</v>
      </c>
      <c r="E19" s="2" t="str">
        <f>IF('Annual Plan'!E19&lt;&gt;"",'Annual Plan'!E19,"")</f>
        <v>(Actual Expenditure / Approved Budget) × 100%</v>
      </c>
      <c r="F19" s="36" t="str">
        <f>IF('Annual Plan'!F19&lt;&gt;"",'Annual Plan'!F19,"")</f>
        <v>Incremental</v>
      </c>
      <c r="G19" s="23">
        <f>IF('Annual Plan'!G19&lt;&gt;"",'Annual Plan'!G19,"")</f>
        <v>0</v>
      </c>
      <c r="H19" s="23">
        <f>IF('Annual Plan'!G19&lt;&gt;"",'Annual Plan'!G19,"")</f>
        <v>0</v>
      </c>
      <c r="I19" s="23">
        <f>IF('Annual Plan'!H19&lt;&gt;"",'Annual Plan'!H19,"")</f>
        <v>0.1</v>
      </c>
      <c r="J19" s="37"/>
      <c r="K19" s="38">
        <f t="shared" si="0"/>
        <v>0</v>
      </c>
      <c r="L19" s="38">
        <f t="shared" si="1"/>
        <v>-1</v>
      </c>
      <c r="M19" s="23" t="str">
        <f t="shared" si="2"/>
        <v/>
      </c>
      <c r="N19" s="39" t="str">
        <f>IF(('Annual Plan'!N19+'Annual Plan'!O19)=0,"",('Annual Plan'!N19+'Annual Plan'!O19))</f>
        <v/>
      </c>
      <c r="O19" s="40"/>
      <c r="P19" s="41"/>
      <c r="Q19" s="41"/>
      <c r="R19" s="41"/>
      <c r="S19" s="131" t="str">
        <f t="shared" si="3"/>
        <v/>
      </c>
    </row>
    <row r="20" spans="1:19" s="11" customFormat="1" ht="15" customHeight="1" x14ac:dyDescent="0.25">
      <c r="A20" s="59" t="str">
        <f>IF('Annual Plan'!$A$20="","",'Annual Plan'!$A$20)</f>
        <v/>
      </c>
      <c r="B20" s="59" t="str">
        <f>IF('Annual Plan'!$B$20="","",'Annual Plan'!$B$20)</f>
        <v>Performance Management Framework</v>
      </c>
      <c r="C20" s="59" t="str">
        <f>IF('Annual Plan'!$C$20="","",'Annual Plan'!$C$20)</f>
        <v>Performance Management Framework Implemented</v>
      </c>
      <c r="D20" s="2" t="str">
        <f>IF('Annual Plan'!D20&lt;&gt;"",'Annual Plan'!D20,"")</f>
        <v xml:space="preserve"># of Performance Agreements Signed </v>
      </c>
      <c r="E20" s="2" t="str">
        <f>IF('Annual Plan'!E20&lt;&gt;"",'Annual Plan'!E20,"")</f>
        <v>The number of Performace Agreements signed vs the current staff compliment</v>
      </c>
      <c r="F20" s="36" t="str">
        <f>IF('Annual Plan'!F20&lt;&gt;"",'Annual Plan'!F20,"")</f>
        <v>Absolute</v>
      </c>
      <c r="G20" s="23">
        <f>IF('Annual Plan'!G20&lt;&gt;"",'Annual Plan'!G20,"")</f>
        <v>0</v>
      </c>
      <c r="H20" s="23">
        <f>IF('Annual Plan'!G20&lt;&gt;"",'Annual Plan'!G20,"")</f>
        <v>0</v>
      </c>
      <c r="I20" s="23">
        <f>IF('Annual Plan'!H20&lt;&gt;"",'Annual Plan'!H20,"")</f>
        <v>56</v>
      </c>
      <c r="J20" s="37"/>
      <c r="K20" s="38">
        <f t="shared" si="0"/>
        <v>0</v>
      </c>
      <c r="L20" s="38">
        <f t="shared" si="1"/>
        <v>-1</v>
      </c>
      <c r="M20" s="23" t="str">
        <f t="shared" si="2"/>
        <v/>
      </c>
      <c r="N20" s="39" t="str">
        <f>IF(('Annual Plan'!N20+'Annual Plan'!O20)=0,"",('Annual Plan'!N20+'Annual Plan'!O20))</f>
        <v/>
      </c>
      <c r="O20" s="40"/>
      <c r="P20" s="41"/>
      <c r="Q20" s="41"/>
      <c r="R20" s="41"/>
      <c r="S20" s="131" t="str">
        <f t="shared" si="3"/>
        <v/>
      </c>
    </row>
    <row r="21" spans="1:19" s="11" customFormat="1" ht="15" customHeight="1" x14ac:dyDescent="0.25">
      <c r="A21" s="59" t="str">
        <f>IF('Annual Plan'!$A$21="","",'Annual Plan'!$A$21)</f>
        <v/>
      </c>
      <c r="B21" s="59" t="str">
        <f>IF('Annual Plan'!$B$21="","",'Annual Plan'!$B$21)</f>
        <v/>
      </c>
      <c r="C21" s="59" t="str">
        <f>IF('Annual Plan'!$C$21="","",'Annual Plan'!$C$21)</f>
        <v/>
      </c>
      <c r="D21" s="2" t="str">
        <f>IF('Annual Plan'!D21&lt;&gt;"",'Annual Plan'!D21,"")</f>
        <v xml:space="preserve"># of Performance Agreements Reviewed </v>
      </c>
      <c r="E21" s="2" t="str">
        <f>IF('Annual Plan'!E21&lt;&gt;"",'Annual Plan'!E21,"")</f>
        <v>The number of Performance Agreements Reviewed vs the number of PA signed</v>
      </c>
      <c r="F21" s="36" t="str">
        <f>IF('Annual Plan'!F21&lt;&gt;"",'Annual Plan'!F21,"")</f>
        <v>Absolute</v>
      </c>
      <c r="G21" s="23">
        <f>IF('Annual Plan'!G21&lt;&gt;"",'Annual Plan'!G21,"")</f>
        <v>0</v>
      </c>
      <c r="H21" s="23">
        <f>IF('Annual Plan'!G21&lt;&gt;"",'Annual Plan'!G21,"")</f>
        <v>0</v>
      </c>
      <c r="I21" s="23">
        <f>IF('Annual Plan'!H21&lt;&gt;"",'Annual Plan'!H21,"")</f>
        <v>56</v>
      </c>
      <c r="J21" s="37"/>
      <c r="K21" s="38">
        <f t="shared" si="0"/>
        <v>0</v>
      </c>
      <c r="L21" s="38">
        <f t="shared" si="1"/>
        <v>-1</v>
      </c>
      <c r="M21" s="23" t="str">
        <f t="shared" si="2"/>
        <v/>
      </c>
      <c r="N21" s="39" t="str">
        <f>IF(('Annual Plan'!N21+'Annual Plan'!O21)=0,"",('Annual Plan'!N21+'Annual Plan'!O21))</f>
        <v/>
      </c>
      <c r="O21" s="40"/>
      <c r="P21" s="41"/>
      <c r="Q21" s="41"/>
      <c r="R21" s="41"/>
      <c r="S21" s="131" t="str">
        <f t="shared" si="3"/>
        <v/>
      </c>
    </row>
    <row r="22" spans="1:19" s="11" customFormat="1" ht="15" customHeight="1" x14ac:dyDescent="0.25">
      <c r="A22" s="59" t="str">
        <f>IF('Annual Plan'!$A$22="","",'Annual Plan'!$A$22)</f>
        <v/>
      </c>
      <c r="B22" s="59" t="str">
        <f>IF('Annual Plan'!$B$22="","",'Annual Plan'!$B$22)</f>
        <v/>
      </c>
      <c r="C22" s="59" t="str">
        <f>IF('Annual Plan'!$C$22="","",'Annual Plan'!$C$22)</f>
        <v/>
      </c>
      <c r="D22" s="2" t="str">
        <f>IF('Annual Plan'!D22&lt;&gt;"",'Annual Plan'!D22,"")</f>
        <v># of Performance Agreements Appraised</v>
      </c>
      <c r="E22" s="2" t="str">
        <f>IF('Annual Plan'!E22&lt;&gt;"",'Annual Plan'!E22,"")</f>
        <v>The number of Performance Agreements Appraised vs the number of PA Reviewed</v>
      </c>
      <c r="F22" s="36" t="str">
        <f>IF('Annual Plan'!F22&lt;&gt;"",'Annual Plan'!F22,"")</f>
        <v>Absolute</v>
      </c>
      <c r="G22" s="23">
        <f>IF('Annual Plan'!G22&lt;&gt;"",'Annual Plan'!G22,"")</f>
        <v>0</v>
      </c>
      <c r="H22" s="23">
        <f>IF('Annual Plan'!G22&lt;&gt;"",'Annual Plan'!G22,"")</f>
        <v>0</v>
      </c>
      <c r="I22" s="23" t="str">
        <f>IF('Annual Plan'!H22&lt;&gt;"",'Annual Plan'!H22,"")</f>
        <v/>
      </c>
      <c r="J22" s="37"/>
      <c r="K22" s="38" t="str">
        <f t="shared" si="0"/>
        <v/>
      </c>
      <c r="L22" s="38" t="str">
        <f t="shared" si="1"/>
        <v/>
      </c>
      <c r="M22" s="23" t="str">
        <f t="shared" si="2"/>
        <v/>
      </c>
      <c r="N22" s="39" t="str">
        <f>IF(('Annual Plan'!N22+'Annual Plan'!O22)=0,"",('Annual Plan'!N22+'Annual Plan'!O22))</f>
        <v/>
      </c>
      <c r="O22" s="40"/>
      <c r="P22" s="41"/>
      <c r="Q22" s="41"/>
      <c r="R22" s="41"/>
      <c r="S22" s="131" t="str">
        <f t="shared" si="3"/>
        <v/>
      </c>
    </row>
    <row r="23" spans="1:19" s="11" customFormat="1" ht="15" customHeight="1" x14ac:dyDescent="0.25">
      <c r="A23" s="59" t="str">
        <f>IF('Annual Plan'!$A$23="","",'Annual Plan'!$A$23)</f>
        <v/>
      </c>
      <c r="B23" s="59" t="str">
        <f>IF('Annual Plan'!$B$23="","",'Annual Plan'!$B$23)</f>
        <v/>
      </c>
      <c r="C23" s="59" t="str">
        <f>IF('Annual Plan'!$C$23="","",'Annual Plan'!$C$23)</f>
        <v/>
      </c>
      <c r="D23" s="2" t="str">
        <f>IF('Annual Plan'!D23&lt;&gt;"",'Annual Plan'!D23,"")</f>
        <v/>
      </c>
      <c r="E23" s="2" t="str">
        <f>IF('Annual Plan'!E23&lt;&gt;"",'Annual Plan'!E23,"")</f>
        <v/>
      </c>
      <c r="F23" s="36" t="str">
        <f>IF('Annual Plan'!F23&lt;&gt;"",'Annual Plan'!F23,"")</f>
        <v/>
      </c>
      <c r="G23" s="23" t="str">
        <f>IF('Annual Plan'!G23&lt;&gt;"",'Annual Plan'!G23,"")</f>
        <v/>
      </c>
      <c r="H23" s="23" t="str">
        <f>IF('Annual Plan'!G23&lt;&gt;"",'Annual Plan'!G23,"")</f>
        <v/>
      </c>
      <c r="I23" s="23" t="str">
        <f>IF('Annual Plan'!H23&lt;&gt;"",'Annual Plan'!H23,"")</f>
        <v/>
      </c>
      <c r="J23" s="37"/>
      <c r="K23" s="38" t="str">
        <f t="shared" si="0"/>
        <v/>
      </c>
      <c r="L23" s="38" t="str">
        <f t="shared" si="1"/>
        <v/>
      </c>
      <c r="M23" s="23" t="str">
        <f t="shared" si="2"/>
        <v/>
      </c>
      <c r="N23" s="39" t="str">
        <f>IF(('Annual Plan'!N23+'Annual Plan'!O23)=0,"",('Annual Plan'!N23+'Annual Plan'!O23))</f>
        <v/>
      </c>
      <c r="O23" s="40"/>
      <c r="P23" s="41"/>
      <c r="Q23" s="41"/>
      <c r="R23" s="41"/>
      <c r="S23" s="131" t="str">
        <f t="shared" si="3"/>
        <v/>
      </c>
    </row>
    <row r="24" spans="1:19" s="11" customFormat="1" ht="15" customHeight="1" x14ac:dyDescent="0.25">
      <c r="A24" s="59" t="str">
        <f>IF('Annual Plan'!$A$24="","",'Annual Plan'!$A$24)</f>
        <v/>
      </c>
      <c r="B24" s="59" t="str">
        <f>IF('Annual Plan'!$B$24="","",'Annual Plan'!$B$24)</f>
        <v/>
      </c>
      <c r="C24" s="59" t="str">
        <f>IF('Annual Plan'!$C$24="","",'Annual Plan'!$C$24)</f>
        <v/>
      </c>
      <c r="D24" s="2" t="str">
        <f>IF('Annual Plan'!D24&lt;&gt;"",'Annual Plan'!D24,"")</f>
        <v/>
      </c>
      <c r="E24" s="2" t="str">
        <f>IF('Annual Plan'!E24&lt;&gt;"",'Annual Plan'!E24,"")</f>
        <v/>
      </c>
      <c r="F24" s="36" t="str">
        <f>IF('Annual Plan'!F24&lt;&gt;"",'Annual Plan'!F24,"")</f>
        <v/>
      </c>
      <c r="G24" s="23" t="str">
        <f>IF('Annual Plan'!G24&lt;&gt;"",'Annual Plan'!G24,"")</f>
        <v/>
      </c>
      <c r="H24" s="23" t="str">
        <f>IF('Annual Plan'!G24&lt;&gt;"",'Annual Plan'!G24,"")</f>
        <v/>
      </c>
      <c r="I24" s="23" t="str">
        <f>IF('Annual Plan'!H24&lt;&gt;"",'Annual Plan'!H24,"")</f>
        <v/>
      </c>
      <c r="J24" s="37"/>
      <c r="K24" s="38" t="str">
        <f t="shared" si="0"/>
        <v/>
      </c>
      <c r="L24" s="38" t="str">
        <f t="shared" si="1"/>
        <v/>
      </c>
      <c r="M24" s="23" t="str">
        <f t="shared" si="2"/>
        <v/>
      </c>
      <c r="N24" s="39" t="str">
        <f>IF(('Annual Plan'!N24+'Annual Plan'!O24)=0,"",('Annual Plan'!N24+'Annual Plan'!O24))</f>
        <v/>
      </c>
      <c r="O24" s="40"/>
      <c r="P24" s="41"/>
      <c r="Q24" s="41"/>
      <c r="R24" s="41"/>
      <c r="S24" s="131" t="str">
        <f t="shared" si="3"/>
        <v/>
      </c>
    </row>
    <row r="25" spans="1:19" s="11" customFormat="1" ht="15" customHeight="1" x14ac:dyDescent="0.25">
      <c r="A25" s="59" t="str">
        <f>IF('Annual Plan'!$A$25="","",'Annual Plan'!$A$25)</f>
        <v/>
      </c>
      <c r="B25" s="59" t="str">
        <f>IF('Annual Plan'!$B$25="","",'Annual Plan'!$B$25)</f>
        <v/>
      </c>
      <c r="C25" s="59" t="str">
        <f>IF('Annual Plan'!$C$25="","",'Annual Plan'!$C$25)</f>
        <v/>
      </c>
      <c r="D25" s="2" t="str">
        <f>IF('Annual Plan'!D25&lt;&gt;"",'Annual Plan'!D25,"")</f>
        <v/>
      </c>
      <c r="E25" s="2" t="str">
        <f>IF('Annual Plan'!E25&lt;&gt;"",'Annual Plan'!E25,"")</f>
        <v/>
      </c>
      <c r="F25" s="36" t="str">
        <f>IF('Annual Plan'!F25&lt;&gt;"",'Annual Plan'!F25,"")</f>
        <v/>
      </c>
      <c r="G25" s="23" t="str">
        <f>IF('Annual Plan'!G25&lt;&gt;"",'Annual Plan'!G25,"")</f>
        <v/>
      </c>
      <c r="H25" s="23" t="str">
        <f>IF('Annual Plan'!G25&lt;&gt;"",'Annual Plan'!G25,"")</f>
        <v/>
      </c>
      <c r="I25" s="23" t="str">
        <f>IF('Annual Plan'!H25&lt;&gt;"",'Annual Plan'!H25,"")</f>
        <v/>
      </c>
      <c r="J25" s="37"/>
      <c r="K25" s="38" t="str">
        <f t="shared" si="0"/>
        <v/>
      </c>
      <c r="L25" s="38" t="str">
        <f t="shared" si="1"/>
        <v/>
      </c>
      <c r="M25" s="23" t="str">
        <f t="shared" si="2"/>
        <v/>
      </c>
      <c r="N25" s="39" t="str">
        <f>IF(('Annual Plan'!N25+'Annual Plan'!O25)=0,"",('Annual Plan'!N25+'Annual Plan'!O25))</f>
        <v/>
      </c>
      <c r="O25" s="40"/>
      <c r="P25" s="41"/>
      <c r="Q25" s="41"/>
      <c r="R25" s="41"/>
      <c r="S25" s="131" t="str">
        <f t="shared" si="3"/>
        <v/>
      </c>
    </row>
    <row r="26" spans="1:19" s="11" customFormat="1" ht="15" customHeight="1" x14ac:dyDescent="0.25">
      <c r="A26" s="59" t="str">
        <f>IF('Annual Plan'!$A$26="","",'Annual Plan'!$A$26)</f>
        <v/>
      </c>
      <c r="B26" s="59" t="str">
        <f>IF('Annual Plan'!$B$26="","",'Annual Plan'!$B$26)</f>
        <v/>
      </c>
      <c r="C26" s="59" t="str">
        <f>IF('Annual Plan'!$C$26="","",'Annual Plan'!$C$26)</f>
        <v/>
      </c>
      <c r="D26" s="2" t="str">
        <f>IF('Annual Plan'!D26&lt;&gt;"",'Annual Plan'!D26,"")</f>
        <v/>
      </c>
      <c r="E26" s="2" t="str">
        <f>IF('Annual Plan'!E26&lt;&gt;"",'Annual Plan'!E26,"")</f>
        <v/>
      </c>
      <c r="F26" s="36" t="str">
        <f>IF('Annual Plan'!F26&lt;&gt;"",'Annual Plan'!F26,"")</f>
        <v/>
      </c>
      <c r="G26" s="23" t="str">
        <f>IF('Annual Plan'!G26&lt;&gt;"",'Annual Plan'!G26,"")</f>
        <v/>
      </c>
      <c r="H26" s="23" t="str">
        <f>IF('Annual Plan'!G26&lt;&gt;"",'Annual Plan'!G26,"")</f>
        <v/>
      </c>
      <c r="I26" s="23" t="str">
        <f>IF('Annual Plan'!H26&lt;&gt;"",'Annual Plan'!H26,"")</f>
        <v/>
      </c>
      <c r="J26" s="37"/>
      <c r="K26" s="38" t="str">
        <f t="shared" si="0"/>
        <v/>
      </c>
      <c r="L26" s="38" t="str">
        <f t="shared" si="1"/>
        <v/>
      </c>
      <c r="M26" s="23" t="str">
        <f t="shared" si="2"/>
        <v/>
      </c>
      <c r="N26" s="39" t="str">
        <f>IF(('Annual Plan'!N26+'Annual Plan'!O26)=0,"",('Annual Plan'!N26+'Annual Plan'!O26))</f>
        <v/>
      </c>
      <c r="O26" s="40"/>
      <c r="P26" s="41"/>
      <c r="Q26" s="41"/>
      <c r="R26" s="41"/>
      <c r="S26" s="131" t="str">
        <f t="shared" si="3"/>
        <v/>
      </c>
    </row>
    <row r="27" spans="1:19" s="11" customFormat="1" ht="15" customHeight="1" x14ac:dyDescent="0.25">
      <c r="A27" s="59" t="str">
        <f>IF('Annual Plan'!$A$27="","",'Annual Plan'!$A$27)</f>
        <v/>
      </c>
      <c r="B27" s="59" t="str">
        <f>IF('Annual Plan'!$B$27="","",'Annual Plan'!$B$27)</f>
        <v/>
      </c>
      <c r="C27" s="59" t="str">
        <f>IF('Annual Plan'!$C$27="","",'Annual Plan'!$C$27)</f>
        <v/>
      </c>
      <c r="D27" s="2" t="str">
        <f>IF('Annual Plan'!D27&lt;&gt;"",'Annual Plan'!D27,"")</f>
        <v/>
      </c>
      <c r="E27" s="2" t="str">
        <f>IF('Annual Plan'!E27&lt;&gt;"",'Annual Plan'!E27,"")</f>
        <v/>
      </c>
      <c r="F27" s="36" t="str">
        <f>IF('Annual Plan'!F27&lt;&gt;"",'Annual Plan'!F27,"")</f>
        <v/>
      </c>
      <c r="G27" s="23" t="str">
        <f>IF('Annual Plan'!G27&lt;&gt;"",'Annual Plan'!G27,"")</f>
        <v/>
      </c>
      <c r="H27" s="23" t="str">
        <f>IF('Annual Plan'!G27&lt;&gt;"",'Annual Plan'!G27,"")</f>
        <v/>
      </c>
      <c r="I27" s="23" t="str">
        <f>IF('Annual Plan'!H27&lt;&gt;"",'Annual Plan'!H27,"")</f>
        <v/>
      </c>
      <c r="J27" s="37"/>
      <c r="K27" s="38" t="str">
        <f t="shared" si="0"/>
        <v/>
      </c>
      <c r="L27" s="38" t="str">
        <f t="shared" si="1"/>
        <v/>
      </c>
      <c r="M27" s="23" t="str">
        <f t="shared" si="2"/>
        <v/>
      </c>
      <c r="N27" s="39" t="str">
        <f>IF(('Annual Plan'!N27+'Annual Plan'!O27)=0,"",('Annual Plan'!N27+'Annual Plan'!O27))</f>
        <v/>
      </c>
      <c r="O27" s="40"/>
      <c r="P27" s="41"/>
      <c r="Q27" s="41"/>
      <c r="R27" s="41"/>
      <c r="S27" s="131" t="str">
        <f t="shared" si="3"/>
        <v/>
      </c>
    </row>
    <row r="28" spans="1:19" s="11" customFormat="1" ht="15" customHeight="1" x14ac:dyDescent="0.25">
      <c r="A28" s="59" t="str">
        <f>IF('Annual Plan'!$A$28="","",'Annual Plan'!$A$28)</f>
        <v/>
      </c>
      <c r="B28" s="59" t="str">
        <f>IF('Annual Plan'!$B$28="","",'Annual Plan'!$B$28)</f>
        <v/>
      </c>
      <c r="C28" s="59" t="str">
        <f>IF('Annual Plan'!$C$28="","",'Annual Plan'!$C$28)</f>
        <v/>
      </c>
      <c r="D28" s="2" t="str">
        <f>IF('Annual Plan'!D28&lt;&gt;"",'Annual Plan'!D28,"")</f>
        <v/>
      </c>
      <c r="E28" s="2" t="str">
        <f>IF('Annual Plan'!E28&lt;&gt;"",'Annual Plan'!E28,"")</f>
        <v/>
      </c>
      <c r="F28" s="36" t="str">
        <f>IF('Annual Plan'!F28&lt;&gt;"",'Annual Plan'!F28,"")</f>
        <v/>
      </c>
      <c r="G28" s="23" t="str">
        <f>IF('Annual Plan'!G28&lt;&gt;"",'Annual Plan'!G28,"")</f>
        <v/>
      </c>
      <c r="H28" s="23" t="str">
        <f>IF('Annual Plan'!G28&lt;&gt;"",'Annual Plan'!G28,"")</f>
        <v/>
      </c>
      <c r="I28" s="23" t="str">
        <f>IF('Annual Plan'!H28&lt;&gt;"",'Annual Plan'!H28,"")</f>
        <v/>
      </c>
      <c r="J28" s="37"/>
      <c r="K28" s="38" t="str">
        <f t="shared" si="0"/>
        <v/>
      </c>
      <c r="L28" s="38" t="str">
        <f t="shared" si="1"/>
        <v/>
      </c>
      <c r="M28" s="23" t="str">
        <f t="shared" si="2"/>
        <v/>
      </c>
      <c r="N28" s="39" t="str">
        <f>IF(('Annual Plan'!N28+'Annual Plan'!O28)=0,"",('Annual Plan'!N28+'Annual Plan'!O28))</f>
        <v/>
      </c>
      <c r="O28" s="40"/>
      <c r="P28" s="41"/>
      <c r="Q28" s="41"/>
      <c r="R28" s="41"/>
      <c r="S28" s="131" t="str">
        <f t="shared" si="3"/>
        <v/>
      </c>
    </row>
    <row r="29" spans="1:19" s="11" customFormat="1" ht="15" customHeight="1" x14ac:dyDescent="0.25">
      <c r="A29" s="59" t="str">
        <f>IF('Annual Plan'!$A$29="","",'Annual Plan'!$A$29)</f>
        <v/>
      </c>
      <c r="B29" s="59" t="str">
        <f>IF('Annual Plan'!$B$29="","",'Annual Plan'!$B$29)</f>
        <v/>
      </c>
      <c r="C29" s="59" t="str">
        <f>IF('Annual Plan'!$C$29="","",'Annual Plan'!$C$29)</f>
        <v/>
      </c>
      <c r="D29" s="2" t="str">
        <f>IF('Annual Plan'!D29&lt;&gt;"",'Annual Plan'!D29,"")</f>
        <v/>
      </c>
      <c r="E29" s="2" t="str">
        <f>IF('Annual Plan'!E29&lt;&gt;"",'Annual Plan'!E29,"")</f>
        <v/>
      </c>
      <c r="F29" s="36" t="str">
        <f>IF('Annual Plan'!F29&lt;&gt;"",'Annual Plan'!F29,"")</f>
        <v/>
      </c>
      <c r="G29" s="23" t="str">
        <f>IF('Annual Plan'!G29&lt;&gt;"",'Annual Plan'!G29,"")</f>
        <v/>
      </c>
      <c r="H29" s="23" t="str">
        <f>IF('Annual Plan'!G29&lt;&gt;"",'Annual Plan'!G29,"")</f>
        <v/>
      </c>
      <c r="I29" s="23" t="str">
        <f>IF('Annual Plan'!H29&lt;&gt;"",'Annual Plan'!H29,"")</f>
        <v/>
      </c>
      <c r="J29" s="37"/>
      <c r="K29" s="38" t="str">
        <f t="shared" si="0"/>
        <v/>
      </c>
      <c r="L29" s="38" t="str">
        <f t="shared" si="1"/>
        <v/>
      </c>
      <c r="M29" s="23" t="str">
        <f t="shared" si="2"/>
        <v/>
      </c>
      <c r="N29" s="39" t="str">
        <f>IF(('Annual Plan'!N29+'Annual Plan'!O29)=0,"",('Annual Plan'!N29+'Annual Plan'!O29))</f>
        <v/>
      </c>
      <c r="O29" s="40"/>
      <c r="P29" s="41"/>
      <c r="Q29" s="41"/>
      <c r="R29" s="41"/>
      <c r="S29" s="131" t="str">
        <f t="shared" si="3"/>
        <v/>
      </c>
    </row>
    <row r="30" spans="1:19" s="11" customFormat="1" ht="15" customHeight="1" x14ac:dyDescent="0.25">
      <c r="A30" s="59" t="str">
        <f>IF('Annual Plan'!$A$30="","",'Annual Plan'!$A$30)</f>
        <v/>
      </c>
      <c r="B30" s="59" t="str">
        <f>IF('Annual Plan'!$B$30="","",'Annual Plan'!$B$30)</f>
        <v/>
      </c>
      <c r="C30" s="59" t="str">
        <f>IF('Annual Plan'!$C$30="","",'Annual Plan'!$C$30)</f>
        <v/>
      </c>
      <c r="D30" s="2" t="str">
        <f>IF('Annual Plan'!D30&lt;&gt;"",'Annual Plan'!D30,"")</f>
        <v/>
      </c>
      <c r="E30" s="2" t="str">
        <f>IF('Annual Plan'!E30&lt;&gt;"",'Annual Plan'!E30,"")</f>
        <v/>
      </c>
      <c r="F30" s="36" t="str">
        <f>IF('Annual Plan'!F30&lt;&gt;"",'Annual Plan'!F30,"")</f>
        <v/>
      </c>
      <c r="G30" s="23" t="str">
        <f>IF('Annual Plan'!G30&lt;&gt;"",'Annual Plan'!G30,"")</f>
        <v/>
      </c>
      <c r="H30" s="23" t="str">
        <f>IF('Annual Plan'!G30&lt;&gt;"",'Annual Plan'!G30,"")</f>
        <v/>
      </c>
      <c r="I30" s="23" t="str">
        <f>IF('Annual Plan'!H30&lt;&gt;"",'Annual Plan'!H30,"")</f>
        <v/>
      </c>
      <c r="J30" s="37"/>
      <c r="K30" s="38" t="str">
        <f t="shared" si="0"/>
        <v/>
      </c>
      <c r="L30" s="38" t="str">
        <f t="shared" si="1"/>
        <v/>
      </c>
      <c r="M30" s="23" t="str">
        <f t="shared" si="2"/>
        <v/>
      </c>
      <c r="N30" s="39" t="str">
        <f>IF(('Annual Plan'!N30+'Annual Plan'!O30)=0,"",('Annual Plan'!N30+'Annual Plan'!O30))</f>
        <v/>
      </c>
      <c r="O30" s="40"/>
      <c r="P30" s="41"/>
      <c r="Q30" s="41"/>
      <c r="R30" s="41"/>
      <c r="S30" s="131" t="str">
        <f t="shared" si="3"/>
        <v/>
      </c>
    </row>
    <row r="31" spans="1:19" s="11" customFormat="1" ht="15" customHeight="1" x14ac:dyDescent="0.25">
      <c r="A31" s="59" t="str">
        <f>IF('Annual Plan'!$A$31="","",'Annual Plan'!$A$31)</f>
        <v/>
      </c>
      <c r="B31" s="59" t="str">
        <f>IF('Annual Plan'!$B$31="","",'Annual Plan'!$B$31)</f>
        <v/>
      </c>
      <c r="C31" s="59" t="str">
        <f>IF('Annual Plan'!$C$31="","",'Annual Plan'!$C$31)</f>
        <v/>
      </c>
      <c r="D31" s="2" t="str">
        <f>IF('Annual Plan'!D31&lt;&gt;"",'Annual Plan'!D31,"")</f>
        <v/>
      </c>
      <c r="E31" s="2" t="str">
        <f>IF('Annual Plan'!E31&lt;&gt;"",'Annual Plan'!E31,"")</f>
        <v/>
      </c>
      <c r="F31" s="36" t="str">
        <f>IF('Annual Plan'!F31&lt;&gt;"",'Annual Plan'!F31,"")</f>
        <v/>
      </c>
      <c r="G31" s="23" t="str">
        <f>IF('Annual Plan'!G31&lt;&gt;"",'Annual Plan'!G31,"")</f>
        <v/>
      </c>
      <c r="H31" s="23" t="str">
        <f>IF('Annual Plan'!G31&lt;&gt;"",'Annual Plan'!G31,"")</f>
        <v/>
      </c>
      <c r="I31" s="23" t="str">
        <f>IF('Annual Plan'!H31&lt;&gt;"",'Annual Plan'!H31,"")</f>
        <v/>
      </c>
      <c r="J31" s="37"/>
      <c r="K31" s="38" t="str">
        <f t="shared" si="0"/>
        <v/>
      </c>
      <c r="L31" s="38" t="str">
        <f t="shared" si="1"/>
        <v/>
      </c>
      <c r="M31" s="23" t="str">
        <f t="shared" si="2"/>
        <v/>
      </c>
      <c r="N31" s="39" t="str">
        <f>IF(('Annual Plan'!N31+'Annual Plan'!O31)=0,"",('Annual Plan'!N31+'Annual Plan'!O31))</f>
        <v/>
      </c>
      <c r="O31" s="40"/>
      <c r="P31" s="41"/>
      <c r="Q31" s="41"/>
      <c r="R31" s="41"/>
      <c r="S31" s="131" t="str">
        <f t="shared" si="3"/>
        <v/>
      </c>
    </row>
    <row r="32" spans="1:19" s="11" customFormat="1" ht="15" customHeight="1" x14ac:dyDescent="0.25">
      <c r="A32" s="59" t="str">
        <f>IF('Annual Plan'!$A$32="","",'Annual Plan'!$A$32)</f>
        <v/>
      </c>
      <c r="B32" s="59" t="str">
        <f>IF('Annual Plan'!$B$32="","",'Annual Plan'!$B$32)</f>
        <v/>
      </c>
      <c r="C32" s="59" t="str">
        <f>IF('Annual Plan'!$C$32="","",'Annual Plan'!$C$32)</f>
        <v/>
      </c>
      <c r="D32" s="2" t="str">
        <f>IF('Annual Plan'!D32&lt;&gt;"",'Annual Plan'!D32,"")</f>
        <v/>
      </c>
      <c r="E32" s="2" t="str">
        <f>IF('Annual Plan'!E32&lt;&gt;"",'Annual Plan'!E32,"")</f>
        <v/>
      </c>
      <c r="F32" s="36" t="str">
        <f>IF('Annual Plan'!F32&lt;&gt;"",'Annual Plan'!F32,"")</f>
        <v/>
      </c>
      <c r="G32" s="23" t="str">
        <f>IF('Annual Plan'!G32&lt;&gt;"",'Annual Plan'!G32,"")</f>
        <v/>
      </c>
      <c r="H32" s="23" t="str">
        <f>IF('Annual Plan'!G32&lt;&gt;"",'Annual Plan'!G32,"")</f>
        <v/>
      </c>
      <c r="I32" s="23" t="str">
        <f>IF('Annual Plan'!H32&lt;&gt;"",'Annual Plan'!H32,"")</f>
        <v/>
      </c>
      <c r="J32" s="37"/>
      <c r="K32" s="38" t="str">
        <f t="shared" si="0"/>
        <v/>
      </c>
      <c r="L32" s="38" t="str">
        <f t="shared" si="1"/>
        <v/>
      </c>
      <c r="M32" s="23" t="str">
        <f t="shared" si="2"/>
        <v/>
      </c>
      <c r="N32" s="39" t="str">
        <f>IF(('Annual Plan'!N32+'Annual Plan'!O32)=0,"",('Annual Plan'!N32+'Annual Plan'!O32))</f>
        <v/>
      </c>
      <c r="O32" s="40"/>
      <c r="P32" s="41"/>
      <c r="Q32" s="41"/>
      <c r="R32" s="41"/>
      <c r="S32" s="131" t="str">
        <f t="shared" si="3"/>
        <v/>
      </c>
    </row>
    <row r="33" spans="1:19" s="11" customFormat="1" ht="15" customHeight="1" x14ac:dyDescent="0.25">
      <c r="A33" s="59" t="str">
        <f>IF('Annual Plan'!$A$33="","",'Annual Plan'!$A$33)</f>
        <v/>
      </c>
      <c r="B33" s="59" t="str">
        <f>IF('Annual Plan'!$B$33="","",'Annual Plan'!$B$33)</f>
        <v/>
      </c>
      <c r="C33" s="59" t="str">
        <f>IF('Annual Plan'!$C$33="","",'Annual Plan'!$C$33)</f>
        <v/>
      </c>
      <c r="D33" s="2" t="str">
        <f>IF('Annual Plan'!D33&lt;&gt;"",'Annual Plan'!D33,"")</f>
        <v/>
      </c>
      <c r="E33" s="2" t="str">
        <f>IF('Annual Plan'!E33&lt;&gt;"",'Annual Plan'!E33,"")</f>
        <v/>
      </c>
      <c r="F33" s="36" t="str">
        <f>IF('Annual Plan'!F33&lt;&gt;"",'Annual Plan'!F33,"")</f>
        <v/>
      </c>
      <c r="G33" s="23" t="str">
        <f>IF('Annual Plan'!G33&lt;&gt;"",'Annual Plan'!G33,"")</f>
        <v/>
      </c>
      <c r="H33" s="23" t="str">
        <f>IF('Annual Plan'!G33&lt;&gt;"",'Annual Plan'!G33,"")</f>
        <v/>
      </c>
      <c r="I33" s="23" t="str">
        <f>IF('Annual Plan'!H33&lt;&gt;"",'Annual Plan'!H33,"")</f>
        <v/>
      </c>
      <c r="J33" s="37"/>
      <c r="K33" s="38" t="str">
        <f t="shared" si="0"/>
        <v/>
      </c>
      <c r="L33" s="38" t="str">
        <f t="shared" si="1"/>
        <v/>
      </c>
      <c r="M33" s="23" t="str">
        <f t="shared" si="2"/>
        <v/>
      </c>
      <c r="N33" s="39" t="str">
        <f>IF(('Annual Plan'!N33+'Annual Plan'!O33)=0,"",('Annual Plan'!N33+'Annual Plan'!O33))</f>
        <v/>
      </c>
      <c r="O33" s="40"/>
      <c r="P33" s="41"/>
      <c r="Q33" s="41"/>
      <c r="R33" s="41"/>
      <c r="S33" s="131" t="str">
        <f t="shared" si="3"/>
        <v/>
      </c>
    </row>
    <row r="34" spans="1:19" s="11" customFormat="1" ht="15" customHeight="1" x14ac:dyDescent="0.25">
      <c r="A34" s="59" t="str">
        <f>IF('Annual Plan'!$A$34="","",'Annual Plan'!$A$34)</f>
        <v/>
      </c>
      <c r="B34" s="59" t="str">
        <f>IF('Annual Plan'!$B$34="","",'Annual Plan'!$B$34)</f>
        <v/>
      </c>
      <c r="C34" s="59" t="str">
        <f>IF('Annual Plan'!$C$34="","",'Annual Plan'!$C$34)</f>
        <v/>
      </c>
      <c r="D34" s="2" t="str">
        <f>IF('Annual Plan'!D34&lt;&gt;"",'Annual Plan'!D34,"")</f>
        <v/>
      </c>
      <c r="E34" s="2" t="str">
        <f>IF('Annual Plan'!E34&lt;&gt;"",'Annual Plan'!E34,"")</f>
        <v/>
      </c>
      <c r="F34" s="36" t="str">
        <f>IF('Annual Plan'!F34&lt;&gt;"",'Annual Plan'!F34,"")</f>
        <v/>
      </c>
      <c r="G34" s="23" t="str">
        <f>IF('Annual Plan'!G34&lt;&gt;"",'Annual Plan'!G34,"")</f>
        <v/>
      </c>
      <c r="H34" s="23" t="str">
        <f>IF('Annual Plan'!G34&lt;&gt;"",'Annual Plan'!G34,"")</f>
        <v/>
      </c>
      <c r="I34" s="23" t="str">
        <f>IF('Annual Plan'!H34&lt;&gt;"",'Annual Plan'!H34,"")</f>
        <v/>
      </c>
      <c r="J34" s="37"/>
      <c r="K34" s="38" t="str">
        <f t="shared" si="0"/>
        <v/>
      </c>
      <c r="L34" s="38" t="str">
        <f t="shared" si="1"/>
        <v/>
      </c>
      <c r="M34" s="23" t="str">
        <f t="shared" si="2"/>
        <v/>
      </c>
      <c r="N34" s="39" t="str">
        <f>IF(('Annual Plan'!N34+'Annual Plan'!O34)=0,"",('Annual Plan'!N34+'Annual Plan'!O34))</f>
        <v/>
      </c>
      <c r="O34" s="40"/>
      <c r="P34" s="41"/>
      <c r="Q34" s="41"/>
      <c r="R34" s="41"/>
      <c r="S34" s="131" t="str">
        <f t="shared" si="3"/>
        <v/>
      </c>
    </row>
    <row r="35" spans="1:19" s="11" customFormat="1" ht="15" customHeight="1" x14ac:dyDescent="0.25">
      <c r="A35" s="59" t="str">
        <f>IF('Annual Plan'!$A$35="","",'Annual Plan'!$A$35)</f>
        <v/>
      </c>
      <c r="B35" s="59" t="str">
        <f>IF('Annual Plan'!$B$35="","",'Annual Plan'!$B$35)</f>
        <v/>
      </c>
      <c r="C35" s="59" t="str">
        <f>IF('Annual Plan'!$C$35="","",'Annual Plan'!$C$35)</f>
        <v/>
      </c>
      <c r="D35" s="2" t="str">
        <f>IF('Annual Plan'!D35&lt;&gt;"",'Annual Plan'!D35,"")</f>
        <v/>
      </c>
      <c r="E35" s="2" t="str">
        <f>IF('Annual Plan'!E35&lt;&gt;"",'Annual Plan'!E35,"")</f>
        <v/>
      </c>
      <c r="F35" s="36" t="str">
        <f>IF('Annual Plan'!F35&lt;&gt;"",'Annual Plan'!F35,"")</f>
        <v/>
      </c>
      <c r="G35" s="23" t="str">
        <f>IF('Annual Plan'!G35&lt;&gt;"",'Annual Plan'!G35,"")</f>
        <v/>
      </c>
      <c r="H35" s="23" t="str">
        <f>IF('Annual Plan'!G35&lt;&gt;"",'Annual Plan'!G35,"")</f>
        <v/>
      </c>
      <c r="I35" s="23" t="str">
        <f>IF('Annual Plan'!H35&lt;&gt;"",'Annual Plan'!H35,"")</f>
        <v/>
      </c>
      <c r="J35" s="37"/>
      <c r="K35" s="38" t="str">
        <f t="shared" si="0"/>
        <v/>
      </c>
      <c r="L35" s="38" t="str">
        <f t="shared" si="1"/>
        <v/>
      </c>
      <c r="M35" s="23" t="str">
        <f t="shared" si="2"/>
        <v/>
      </c>
      <c r="N35" s="39" t="str">
        <f>IF(('Annual Plan'!N35+'Annual Plan'!O35)=0,"",('Annual Plan'!N35+'Annual Plan'!O35))</f>
        <v/>
      </c>
      <c r="O35" s="40"/>
      <c r="P35" s="41"/>
      <c r="Q35" s="41"/>
      <c r="R35" s="41"/>
      <c r="S35" s="131" t="str">
        <f t="shared" si="3"/>
        <v/>
      </c>
    </row>
    <row r="36" spans="1:19" s="11" customFormat="1" ht="15" customHeight="1" x14ac:dyDescent="0.25">
      <c r="A36" s="59" t="str">
        <f>IF('Annual Plan'!$A$36="","",'Annual Plan'!$A$36)</f>
        <v/>
      </c>
      <c r="B36" s="59" t="str">
        <f>IF('Annual Plan'!$B$36="","",'Annual Plan'!$B$36)</f>
        <v/>
      </c>
      <c r="C36" s="59" t="str">
        <f>IF('Annual Plan'!$C$36="","",'Annual Plan'!$C$36)</f>
        <v/>
      </c>
      <c r="D36" s="2" t="str">
        <f>IF('Annual Plan'!D36&lt;&gt;"",'Annual Plan'!D36,"")</f>
        <v/>
      </c>
      <c r="E36" s="2" t="str">
        <f>IF('Annual Plan'!E36&lt;&gt;"",'Annual Plan'!E36,"")</f>
        <v/>
      </c>
      <c r="F36" s="36" t="str">
        <f>IF('Annual Plan'!F36&lt;&gt;"",'Annual Plan'!F36,"")</f>
        <v/>
      </c>
      <c r="G36" s="23" t="str">
        <f>IF('Annual Plan'!G36&lt;&gt;"",'Annual Plan'!G36,"")</f>
        <v/>
      </c>
      <c r="H36" s="23" t="str">
        <f>IF('Annual Plan'!G36&lt;&gt;"",'Annual Plan'!G36,"")</f>
        <v/>
      </c>
      <c r="I36" s="23" t="str">
        <f>IF('Annual Plan'!H36&lt;&gt;"",'Annual Plan'!H36,"")</f>
        <v/>
      </c>
      <c r="J36" s="37"/>
      <c r="K36" s="38" t="str">
        <f t="shared" si="0"/>
        <v/>
      </c>
      <c r="L36" s="38" t="str">
        <f t="shared" si="1"/>
        <v/>
      </c>
      <c r="M36" s="23" t="str">
        <f t="shared" si="2"/>
        <v/>
      </c>
      <c r="N36" s="39" t="str">
        <f>IF(('Annual Plan'!N36+'Annual Plan'!O36)=0,"",('Annual Plan'!N36+'Annual Plan'!O36))</f>
        <v/>
      </c>
      <c r="O36" s="40"/>
      <c r="P36" s="41"/>
      <c r="Q36" s="41"/>
      <c r="R36" s="41"/>
      <c r="S36" s="131" t="str">
        <f t="shared" si="3"/>
        <v/>
      </c>
    </row>
    <row r="37" spans="1:19" s="11" customFormat="1" ht="15" customHeight="1" x14ac:dyDescent="0.25">
      <c r="A37" s="59" t="str">
        <f>IF('Annual Plan'!$A$37="","",'Annual Plan'!$A$37)</f>
        <v/>
      </c>
      <c r="B37" s="59" t="str">
        <f>IF('Annual Plan'!$B$37="","",'Annual Plan'!$B$37)</f>
        <v/>
      </c>
      <c r="C37" s="59" t="str">
        <f>IF('Annual Plan'!$C$37="","",'Annual Plan'!$C$37)</f>
        <v/>
      </c>
      <c r="D37" s="2" t="str">
        <f>IF('Annual Plan'!D37&lt;&gt;"",'Annual Plan'!D37,"")</f>
        <v/>
      </c>
      <c r="E37" s="2" t="str">
        <f>IF('Annual Plan'!E37&lt;&gt;"",'Annual Plan'!E37,"")</f>
        <v/>
      </c>
      <c r="F37" s="36" t="str">
        <f>IF('Annual Plan'!F37&lt;&gt;"",'Annual Plan'!F37,"")</f>
        <v/>
      </c>
      <c r="G37" s="23" t="str">
        <f>IF('Annual Plan'!G37&lt;&gt;"",'Annual Plan'!G37,"")</f>
        <v/>
      </c>
      <c r="H37" s="23" t="str">
        <f>IF('Annual Plan'!G37&lt;&gt;"",'Annual Plan'!G37,"")</f>
        <v/>
      </c>
      <c r="I37" s="23" t="str">
        <f>IF('Annual Plan'!H37&lt;&gt;"",'Annual Plan'!H37,"")</f>
        <v/>
      </c>
      <c r="J37" s="37"/>
      <c r="K37" s="38" t="str">
        <f t="shared" si="0"/>
        <v/>
      </c>
      <c r="L37" s="38" t="str">
        <f t="shared" si="1"/>
        <v/>
      </c>
      <c r="M37" s="23" t="str">
        <f t="shared" si="2"/>
        <v/>
      </c>
      <c r="N37" s="39" t="str">
        <f>IF(('Annual Plan'!N37+'Annual Plan'!O37)=0,"",('Annual Plan'!N37+'Annual Plan'!O37))</f>
        <v/>
      </c>
      <c r="O37" s="40"/>
      <c r="P37" s="41"/>
      <c r="Q37" s="41"/>
      <c r="R37" s="41"/>
      <c r="S37" s="131" t="str">
        <f t="shared" si="3"/>
        <v/>
      </c>
    </row>
    <row r="38" spans="1:19" s="11" customFormat="1" ht="15" customHeight="1" x14ac:dyDescent="0.25">
      <c r="A38" s="59" t="str">
        <f>IF('Annual Plan'!$A$38="","",'Annual Plan'!$A$38)</f>
        <v/>
      </c>
      <c r="B38" s="59" t="str">
        <f>IF('Annual Plan'!$B$38="","",'Annual Plan'!$B$38)</f>
        <v/>
      </c>
      <c r="C38" s="59" t="str">
        <f>IF('Annual Plan'!$C$38="","",'Annual Plan'!$C$38)</f>
        <v/>
      </c>
      <c r="D38" s="2" t="str">
        <f>IF('Annual Plan'!D38&lt;&gt;"",'Annual Plan'!D38,"")</f>
        <v/>
      </c>
      <c r="E38" s="2" t="str">
        <f>IF('Annual Plan'!E38&lt;&gt;"",'Annual Plan'!E38,"")</f>
        <v/>
      </c>
      <c r="F38" s="36" t="str">
        <f>IF('Annual Plan'!F38&lt;&gt;"",'Annual Plan'!F38,"")</f>
        <v/>
      </c>
      <c r="G38" s="23" t="str">
        <f>IF('Annual Plan'!G38&lt;&gt;"",'Annual Plan'!G38,"")</f>
        <v/>
      </c>
      <c r="H38" s="23" t="str">
        <f>IF('Annual Plan'!G38&lt;&gt;"",'Annual Plan'!G38,"")</f>
        <v/>
      </c>
      <c r="I38" s="23" t="str">
        <f>IF('Annual Plan'!H38&lt;&gt;"",'Annual Plan'!H38,"")</f>
        <v/>
      </c>
      <c r="J38" s="37"/>
      <c r="K38" s="38" t="str">
        <f t="shared" si="0"/>
        <v/>
      </c>
      <c r="L38" s="38" t="str">
        <f t="shared" si="1"/>
        <v/>
      </c>
      <c r="M38" s="23" t="str">
        <f t="shared" si="2"/>
        <v/>
      </c>
      <c r="N38" s="39" t="str">
        <f>IF(('Annual Plan'!N38+'Annual Plan'!O38)=0,"",('Annual Plan'!N38+'Annual Plan'!O38))</f>
        <v/>
      </c>
      <c r="O38" s="40"/>
      <c r="P38" s="41"/>
      <c r="Q38" s="41"/>
      <c r="R38" s="41"/>
      <c r="S38" s="131" t="str">
        <f t="shared" si="3"/>
        <v/>
      </c>
    </row>
    <row r="39" spans="1:19" s="11" customFormat="1" ht="15" customHeight="1" x14ac:dyDescent="0.25">
      <c r="A39" s="59" t="str">
        <f>IF('Annual Plan'!$A$39="","",'Annual Plan'!$A$39)</f>
        <v/>
      </c>
      <c r="B39" s="59" t="str">
        <f>IF('Annual Plan'!$B$39="","",'Annual Plan'!$B$39)</f>
        <v/>
      </c>
      <c r="C39" s="59" t="str">
        <f>IF('Annual Plan'!$C$39="","",'Annual Plan'!$C$39)</f>
        <v/>
      </c>
      <c r="D39" s="2" t="str">
        <f>IF('Annual Plan'!D39&lt;&gt;"",'Annual Plan'!D39,"")</f>
        <v/>
      </c>
      <c r="E39" s="2" t="str">
        <f>IF('Annual Plan'!E39&lt;&gt;"",'Annual Plan'!E39,"")</f>
        <v/>
      </c>
      <c r="F39" s="36" t="str">
        <f>IF('Annual Plan'!F39&lt;&gt;"",'Annual Plan'!F39,"")</f>
        <v/>
      </c>
      <c r="G39" s="23" t="str">
        <f>IF('Annual Plan'!G39&lt;&gt;"",'Annual Plan'!G39,"")</f>
        <v/>
      </c>
      <c r="H39" s="23" t="str">
        <f>IF('Annual Plan'!G39&lt;&gt;"",'Annual Plan'!G39,"")</f>
        <v/>
      </c>
      <c r="I39" s="23" t="str">
        <f>IF('Annual Plan'!H39&lt;&gt;"",'Annual Plan'!H39,"")</f>
        <v/>
      </c>
      <c r="J39" s="37"/>
      <c r="K39" s="38" t="str">
        <f t="shared" si="0"/>
        <v/>
      </c>
      <c r="L39" s="38" t="str">
        <f t="shared" si="1"/>
        <v/>
      </c>
      <c r="M39" s="23" t="str">
        <f t="shared" si="2"/>
        <v/>
      </c>
      <c r="N39" s="39" t="str">
        <f>IF(('Annual Plan'!N39+'Annual Plan'!O39)=0,"",('Annual Plan'!N39+'Annual Plan'!O39))</f>
        <v/>
      </c>
      <c r="O39" s="40"/>
      <c r="P39" s="41"/>
      <c r="Q39" s="41"/>
      <c r="R39" s="41"/>
      <c r="S39" s="131" t="str">
        <f t="shared" si="3"/>
        <v/>
      </c>
    </row>
    <row r="40" spans="1:19" s="58" customFormat="1" ht="39.75" customHeight="1" x14ac:dyDescent="0.3">
      <c r="A40" s="201" t="s">
        <v>94</v>
      </c>
      <c r="B40" s="201"/>
      <c r="C40" s="42">
        <f>'Annual Plan'!C40</f>
        <v>10</v>
      </c>
      <c r="D40" s="28"/>
      <c r="E40" s="28"/>
      <c r="F40" s="201" t="s">
        <v>93</v>
      </c>
      <c r="G40" s="201"/>
      <c r="H40" s="201"/>
      <c r="I40" s="201"/>
      <c r="J40" s="238"/>
      <c r="K40" s="145">
        <f>IF(SUM(K11:K39)=0,0,IF(SUM(K11:K39)&gt;0,AVERAGE(K11:K39)))</f>
        <v>0</v>
      </c>
      <c r="L40" s="239"/>
      <c r="M40" s="240"/>
      <c r="N40" s="146">
        <f>SUM(N11:N39)</f>
        <v>26530301</v>
      </c>
      <c r="O40" s="146">
        <f>SUM(O11:O39)</f>
        <v>0</v>
      </c>
      <c r="P40" s="28"/>
      <c r="Q40" s="28"/>
      <c r="S40" s="131"/>
    </row>
    <row r="41" spans="1:19" s="61" customFormat="1" ht="15" customHeight="1" x14ac:dyDescent="0.25">
      <c r="A41" s="12"/>
      <c r="B41" s="12"/>
      <c r="C41" s="12"/>
      <c r="D41" s="12"/>
      <c r="E41" s="12"/>
      <c r="F41" s="44"/>
      <c r="G41" s="45"/>
      <c r="H41" s="45"/>
      <c r="I41" s="45"/>
      <c r="J41" s="46"/>
      <c r="K41" s="47"/>
      <c r="L41" s="47"/>
      <c r="M41" s="45"/>
      <c r="N41" s="48"/>
      <c r="O41" s="49"/>
      <c r="P41" s="50"/>
      <c r="Q41" s="50"/>
      <c r="S41" s="132"/>
    </row>
    <row r="42" spans="1:19" s="11" customFormat="1" ht="34.5" customHeight="1" x14ac:dyDescent="0.25">
      <c r="A42" s="193" t="s">
        <v>91</v>
      </c>
      <c r="B42" s="193"/>
      <c r="C42" s="193"/>
      <c r="D42" s="260" t="str">
        <f>IF('Annual Plan'!C42:P42&lt;&gt;"", 'Annual Plan'!C42:P42,"")</f>
        <v/>
      </c>
      <c r="E42" s="260"/>
      <c r="F42" s="260"/>
      <c r="G42" s="260"/>
      <c r="H42" s="260"/>
      <c r="I42" s="260"/>
      <c r="J42" s="260"/>
      <c r="K42" s="260"/>
      <c r="L42" s="260"/>
      <c r="M42" s="260"/>
      <c r="N42" s="260"/>
      <c r="O42" s="260"/>
      <c r="P42" s="260"/>
      <c r="Q42" s="260"/>
      <c r="S42" s="131"/>
    </row>
    <row r="43" spans="1:19" s="11" customFormat="1" ht="51" customHeight="1" x14ac:dyDescent="0.25">
      <c r="A43" s="209" t="s">
        <v>1</v>
      </c>
      <c r="B43" s="209" t="s">
        <v>9</v>
      </c>
      <c r="C43" s="209" t="s">
        <v>2</v>
      </c>
      <c r="D43" s="209" t="s">
        <v>10</v>
      </c>
      <c r="E43" s="262" t="s">
        <v>11</v>
      </c>
      <c r="F43" s="264" t="s">
        <v>12</v>
      </c>
      <c r="G43" s="209" t="s">
        <v>3</v>
      </c>
      <c r="H43" s="209"/>
      <c r="I43" s="265" t="s">
        <v>72</v>
      </c>
      <c r="J43" s="266"/>
      <c r="K43" s="266"/>
      <c r="L43" s="266"/>
      <c r="M43" s="267"/>
      <c r="N43" s="265" t="s">
        <v>79</v>
      </c>
      <c r="O43" s="267"/>
      <c r="P43" s="209" t="s">
        <v>95</v>
      </c>
      <c r="Q43" s="209" t="s">
        <v>96</v>
      </c>
      <c r="R43" s="202" t="s">
        <v>114</v>
      </c>
      <c r="S43" s="131"/>
    </row>
    <row r="44" spans="1:19" s="11" customFormat="1" ht="72.75" customHeight="1" x14ac:dyDescent="0.25">
      <c r="A44" s="209"/>
      <c r="B44" s="209"/>
      <c r="C44" s="209"/>
      <c r="D44" s="209"/>
      <c r="E44" s="263"/>
      <c r="F44" s="264"/>
      <c r="G44" s="147" t="s">
        <v>19</v>
      </c>
      <c r="H44" s="147" t="s">
        <v>20</v>
      </c>
      <c r="I44" s="148" t="s">
        <v>17</v>
      </c>
      <c r="J44" s="148" t="s">
        <v>18</v>
      </c>
      <c r="K44" s="147" t="s">
        <v>21</v>
      </c>
      <c r="L44" s="147" t="s">
        <v>22</v>
      </c>
      <c r="M44" s="147" t="s">
        <v>23</v>
      </c>
      <c r="N44" s="148" t="s">
        <v>88</v>
      </c>
      <c r="O44" s="148" t="s">
        <v>81</v>
      </c>
      <c r="P44" s="268"/>
      <c r="Q44" s="209"/>
      <c r="R44" s="202"/>
      <c r="S44" s="131"/>
    </row>
    <row r="45" spans="1:19" s="11" customFormat="1" ht="13.2" x14ac:dyDescent="0.25">
      <c r="A45" s="59" t="str">
        <f>IF('Annual Plan'!$A45="","",'Annual Plan'!$A45)</f>
        <v/>
      </c>
      <c r="B45" s="59" t="str">
        <f>IF('Annual Plan'!$B45="","",'Annual Plan'!$B45)</f>
        <v/>
      </c>
      <c r="C45" s="59" t="str">
        <f>IF('Annual Plan'!$C45="","",'Annual Plan'!$C45)</f>
        <v/>
      </c>
      <c r="D45" s="2" t="str">
        <f>IF('Annual Plan'!D45&lt;&gt;"",'Annual Plan'!D45,"")</f>
        <v/>
      </c>
      <c r="E45" s="2" t="str">
        <f>IF('Annual Plan'!E45&lt;&gt;"",'Annual Plan'!E45,"")</f>
        <v/>
      </c>
      <c r="F45" s="36" t="str">
        <f>IF('Annual Plan'!F45&lt;&gt;"",'Annual Plan'!F45,"")</f>
        <v/>
      </c>
      <c r="G45" s="23" t="str">
        <f>IF('Annual Plan'!G45&lt;&gt;"",'Annual Plan'!G45,"")</f>
        <v/>
      </c>
      <c r="H45" s="23" t="str">
        <f>IF('Annual Plan'!G45&lt;&gt;"",'Annual Plan'!G45,"")</f>
        <v/>
      </c>
      <c r="I45" s="23" t="str">
        <f>IF('Annual Plan'!H45&lt;&gt;"",'Annual Plan'!H45,"")</f>
        <v/>
      </c>
      <c r="J45" s="37"/>
      <c r="K45" s="38" t="str">
        <f>IF(I45="","",
                         IF(AND(I45&lt;&gt;"",J45=""),0,
                                                  IF($F45="Absolute",IF(I45=0,0, IF((J45/I45)&gt;=1,1, IF((J45/I45)&lt;=0,0,(J45/I45)))),
                                                                                                      IF($F45="Incremental", IF(AND((I45-H45)=0,J45&gt;0,I45&gt;0,J45&gt;I45),1, IF(AND((I45-H45)=0,J45&lt;=I45),0, IF(((J45-H45)/(I45-H45))&gt;=1,1, IF(((J45-H45)/(I45-H45))&lt;=0,0, ((J45-H45)/(I45-H45)))))),
                                                                                                                                                                   IF($F45="Decremental", IF(AND((H45-I45)=0,J45&gt;0,I45&gt;0,J45&lt;I45),1,  IF(AND((I45-H45)=0,J45&gt;=I45),0, IF(((H45-J45)/(H45-I45))&gt;=1,1, IF(((H45-J45)/(H45-I45))&lt;=0,0, ((H45-J45)/(H45-I45)))))),
                                                                                                                                                                                              IF(OR($F45="Absolute[-](cum.)", $F45="Absolute[-](avg.)"),IF(J45="",0, IF((J45&lt;=I45),1,IF((J45&gt;I45),0,))),
                                                                                                                                                                                                        IF($F45="Absolute[+]",IF(J45=0,0,  IF(J45&lt;=I45,(J45/I45),1)),
                                                                                                                                                                                                            )
                                                                                                                                                                                                   )
                                                                                                                                                                       )
                                                                                                          )
                                                    )
                            )
     )</f>
        <v/>
      </c>
      <c r="L45" s="38" t="str">
        <f>IF(I45="","",
                        IF(AND(I45&lt;&gt;"",J45=""),-1,
                                                  IF($F45="Absolute", IF(I45=0,0,((J45-I45)/I45)),
                                                                               IF($F45="Incremental", IF((I45-H45)=0,0,(((J45-H45)-(I45-H45))/(I45-H45))),
                                                                                                            IF($F45="Decremental", IF((H45-I45)=0,0,(((H45-J45)-(H45-I45))/(H45-I45))),
                                                                                                                                              IF(OR($F45="Absolute[-](cum.)", $F45="Absolute[-](avg.)"), IF(J45="",0, IF(J45&gt;=0,1-(J45/I45))),
                                                                                                                                                                      IF($F45="Absolute[+]", IF(J45=0,-1,K45-1),  ""
                                                                                                                                                                                                                                          )
                                                                                                                                                                                                                          )
                                                                                                                                                                                  )
                                                                                                                   )
                                                   )
                          )
)</f>
        <v/>
      </c>
      <c r="M45" s="23" t="str">
        <f>IF(J45="","",
                         IF(I45="", "",
                                                   IF($F45="Absolute", (J45-I45),
                                                                                                       IF($F45="Incremental", ((J45-H45)-(I45-H45)),
                                                                                                                                                                                      IF($F45="Decremental", ((H45-J45)-(H45-I45)),
                                                                                                                                                                                                            IF(OR($F45="Absolute[-](cum.)", $F45="Absolute[-](avg.)"), (I45-J45),
                                                                                                                                                                                                                             IF($F45="Absolute[+]", (J45-I45), ""
                                                                                                                                                                                                                                  )
                                                                                                                                                                                                                )
                                                                                                                                                                                          )
                                                                                                           )
                                                      )
                               )
       )</f>
        <v/>
      </c>
      <c r="N45" s="39" t="str">
        <f>IF(('Annual Plan'!N45+'Annual Plan'!O45)=0,"",('Annual Plan'!N45+'Annual Plan'!O45))</f>
        <v/>
      </c>
      <c r="O45" s="40"/>
      <c r="P45" s="41"/>
      <c r="Q45" s="41"/>
      <c r="R45" s="41"/>
      <c r="S45" s="131" t="str">
        <f xml:space="preserve"> IF(AND($F45="Incremental",G45=""),"Error - baseline data was not provided in the planning sheet.",
        IF(AND($F45="Decremental",G45=""),"Error - baseline data was not provided in the planning sheet.",""))</f>
        <v/>
      </c>
    </row>
    <row r="46" spans="1:19" s="11" customFormat="1" ht="13.2" x14ac:dyDescent="0.25">
      <c r="A46" s="59" t="str">
        <f>IF('Annual Plan'!$A46="","",'Annual Plan'!$A46)</f>
        <v/>
      </c>
      <c r="B46" s="59" t="str">
        <f>IF('Annual Plan'!$B46="","",'Annual Plan'!$B46)</f>
        <v/>
      </c>
      <c r="C46" s="59" t="str">
        <f>IF('Annual Plan'!$C46="","",'Annual Plan'!$C46)</f>
        <v/>
      </c>
      <c r="D46" s="2" t="str">
        <f>IF('Annual Plan'!D46&lt;&gt;"",'Annual Plan'!D46,"")</f>
        <v/>
      </c>
      <c r="E46" s="2" t="str">
        <f>IF('Annual Plan'!E46&lt;&gt;"",'Annual Plan'!E46,"")</f>
        <v/>
      </c>
      <c r="F46" s="36" t="str">
        <f>IF('Annual Plan'!F46&lt;&gt;"",'Annual Plan'!F46,"")</f>
        <v/>
      </c>
      <c r="G46" s="23" t="str">
        <f>IF('Annual Plan'!G46&lt;&gt;"",'Annual Plan'!G46,"")</f>
        <v/>
      </c>
      <c r="H46" s="23" t="str">
        <f>IF('Annual Plan'!G46&lt;&gt;"",'Annual Plan'!G46,"")</f>
        <v/>
      </c>
      <c r="I46" s="23" t="str">
        <f>IF('Annual Plan'!H46&lt;&gt;"",'Annual Plan'!H46,"")</f>
        <v/>
      </c>
      <c r="J46" s="37"/>
      <c r="K46" s="38" t="str">
        <f t="shared" ref="K46:K73" si="4">IF(I46="","",
                         IF(AND(I46&lt;&gt;"",J46=""),0,
                                                  IF($F46="Absolute",IF(I46=0,0, IF((J46/I46)&gt;=1,1, IF((J46/I46)&lt;=0,0,(J46/I46)))),
                                                                                                      IF($F46="Incremental", IF(AND((I46-H46)=0,J46&gt;0,I46&gt;0,J46&gt;I46),1, IF(AND((I46-H46)=0,J46&lt;=I46),0, IF(((J46-H46)/(I46-H46))&gt;=1,1, IF(((J46-H46)/(I46-H46))&lt;=0,0, ((J46-H46)/(I46-H46)))))),
                                                                                                                                                                   IF($F46="Decremental", IF(AND((H46-I46)=0,J46&gt;0,I46&gt;0,J46&lt;I46),1,  IF(AND((I46-H46)=0,J46&gt;=I46),0, IF(((H46-J46)/(H46-I46))&gt;=1,1, IF(((H46-J46)/(H46-I46))&lt;=0,0, ((H46-J46)/(H46-I46)))))),
                                                                                                                                                                                              IF(OR($F46="Absolute[-](cum.)", $F46="Absolute[-](avg.)"),IF(J46="",0, IF((J46&lt;=I46),1,IF((J46&gt;I46),0,))),
                                                                                                                                                                                                        IF($F46="Absolute[+]",IF(J46=0,0,  IF(J46&lt;=I46,(J46/I46),1)),
                                                                                                                                                                                                            )
                                                                                                                                                                                                   )
                                                                                                                                                                       )
                                                                                                          )
                                                    )
                            )
     )</f>
        <v/>
      </c>
      <c r="L46" s="38" t="str">
        <f t="shared" ref="L46:L73" si="5">IF(I46="","",
                        IF(AND(I46&lt;&gt;"",J46=""),-1,
                                                  IF($F46="Absolute", IF(I46=0,0,((J46-I46)/I46)),
                                                                               IF($F46="Incremental", IF((I46-H46)=0,0,(((J46-H46)-(I46-H46))/(I46-H46))),
                                                                                                            IF($F46="Decremental", IF((H46-I46)=0,0,(((H46-J46)-(H46-I46))/(H46-I46))),
                                                                                                                                              IF(OR($F46="Absolute[-](cum.)", $F46="Absolute[-](avg.)"), IF(J46="",0, IF(J46&gt;=0,1-(J46/I46))),
                                                                                                                                                                      IF($F46="Absolute[+]", IF(J46=0,-1,K46-1),  ""
                                                                                                                                                                                                                                          )
                                                                                                                                                                                                                          )
                                                                                                                                                                                  )
                                                                                                                   )
                                                   )
                          )
)</f>
        <v/>
      </c>
      <c r="M46" s="23" t="str">
        <f t="shared" ref="M46:M73" si="6">IF(J46="","",
                         IF(I46="", "",
                                                   IF($F46="Absolute", (J46-I46),
                                                                                                       IF($F46="Incremental", ((J46-H46)-(I46-H46)),
                                                                                                                                                                                      IF($F46="Decremental", ((H46-J46)-(H46-I46)),
                                                                                                                                                                                                            IF(OR($F46="Absolute[-](cum.)", $F46="Absolute[-](avg.)"), (I46-J46),
                                                                                                                                                                                                                             IF($F46="Absolute[+]", (J46-I46), ""
                                                                                                                                                                                                                                  )
                                                                                                                                                                                                                )
                                                                                                                                                                                          )
                                                                                                           )
                                                      )
                               )
       )</f>
        <v/>
      </c>
      <c r="N46" s="39" t="str">
        <f>IF(('Annual Plan'!N46+'Annual Plan'!O46)=0,"",('Annual Plan'!N46+'Annual Plan'!O46))</f>
        <v/>
      </c>
      <c r="O46" s="40"/>
      <c r="P46" s="41"/>
      <c r="Q46" s="41"/>
      <c r="R46" s="41"/>
      <c r="S46" s="131" t="str">
        <f t="shared" ref="S46:S73" si="7" xml:space="preserve"> IF(AND($F46="Incremental",G46=""),"Error - baseline data was not provided in the planning sheet.",
        IF(AND($F46="Decremental",G46=""),"Error - baseline data was not provided in the planning sheet.",""))</f>
        <v/>
      </c>
    </row>
    <row r="47" spans="1:19" s="11" customFormat="1" ht="13.2" x14ac:dyDescent="0.25">
      <c r="A47" s="59" t="str">
        <f>IF('Annual Plan'!$A47="","",'Annual Plan'!$A47)</f>
        <v/>
      </c>
      <c r="B47" s="59" t="str">
        <f>IF('Annual Plan'!$B47="","",'Annual Plan'!$B47)</f>
        <v/>
      </c>
      <c r="C47" s="59" t="str">
        <f>IF('Annual Plan'!$C47="","",'Annual Plan'!$C47)</f>
        <v/>
      </c>
      <c r="D47" s="2" t="str">
        <f>IF('Annual Plan'!D47&lt;&gt;"",'Annual Plan'!D47,"")</f>
        <v/>
      </c>
      <c r="E47" s="2" t="str">
        <f>IF('Annual Plan'!E47&lt;&gt;"",'Annual Plan'!E47,"")</f>
        <v/>
      </c>
      <c r="F47" s="36" t="str">
        <f>IF('Annual Plan'!F47&lt;&gt;"",'Annual Plan'!F47,"")</f>
        <v/>
      </c>
      <c r="G47" s="23" t="str">
        <f>IF('Annual Plan'!G47&lt;&gt;"",'Annual Plan'!G47,"")</f>
        <v/>
      </c>
      <c r="H47" s="23" t="str">
        <f>IF('Annual Plan'!G47&lt;&gt;"",'Annual Plan'!G47,"")</f>
        <v/>
      </c>
      <c r="I47" s="23" t="str">
        <f>IF('Annual Plan'!H47&lt;&gt;"",'Annual Plan'!H47,"")</f>
        <v/>
      </c>
      <c r="J47" s="37"/>
      <c r="K47" s="38" t="str">
        <f t="shared" si="4"/>
        <v/>
      </c>
      <c r="L47" s="38" t="str">
        <f t="shared" si="5"/>
        <v/>
      </c>
      <c r="M47" s="23" t="str">
        <f t="shared" si="6"/>
        <v/>
      </c>
      <c r="N47" s="39" t="str">
        <f>IF(('Annual Plan'!N47+'Annual Plan'!O47)=0,"",('Annual Plan'!N47+'Annual Plan'!O47))</f>
        <v/>
      </c>
      <c r="O47" s="40"/>
      <c r="P47" s="41"/>
      <c r="Q47" s="41"/>
      <c r="R47" s="41"/>
      <c r="S47" s="131" t="str">
        <f t="shared" si="7"/>
        <v/>
      </c>
    </row>
    <row r="48" spans="1:19" s="11" customFormat="1" ht="13.2" x14ac:dyDescent="0.25">
      <c r="A48" s="59" t="str">
        <f>IF('Annual Plan'!$A48="","",'Annual Plan'!$A48)</f>
        <v/>
      </c>
      <c r="B48" s="59" t="str">
        <f>IF('Annual Plan'!$B48="","",'Annual Plan'!$B48)</f>
        <v/>
      </c>
      <c r="C48" s="59" t="str">
        <f>IF('Annual Plan'!$C48="","",'Annual Plan'!$C48)</f>
        <v/>
      </c>
      <c r="D48" s="2" t="str">
        <f>IF('Annual Plan'!D48&lt;&gt;"",'Annual Plan'!D48,"")</f>
        <v/>
      </c>
      <c r="E48" s="2" t="str">
        <f>IF('Annual Plan'!E48&lt;&gt;"",'Annual Plan'!E48,"")</f>
        <v/>
      </c>
      <c r="F48" s="36" t="str">
        <f>IF('Annual Plan'!F48&lt;&gt;"",'Annual Plan'!F48,"")</f>
        <v/>
      </c>
      <c r="G48" s="23" t="str">
        <f>IF('Annual Plan'!G48&lt;&gt;"",'Annual Plan'!G48,"")</f>
        <v/>
      </c>
      <c r="H48" s="23" t="str">
        <f>IF('Annual Plan'!G48&lt;&gt;"",'Annual Plan'!G48,"")</f>
        <v/>
      </c>
      <c r="I48" s="23" t="str">
        <f>IF('Annual Plan'!H48&lt;&gt;"",'Annual Plan'!H48,"")</f>
        <v/>
      </c>
      <c r="J48" s="37"/>
      <c r="K48" s="38" t="str">
        <f t="shared" si="4"/>
        <v/>
      </c>
      <c r="L48" s="38" t="str">
        <f t="shared" si="5"/>
        <v/>
      </c>
      <c r="M48" s="23" t="str">
        <f t="shared" si="6"/>
        <v/>
      </c>
      <c r="N48" s="39" t="str">
        <f>IF(('Annual Plan'!N48+'Annual Plan'!O48)=0,"",('Annual Plan'!N48+'Annual Plan'!O48))</f>
        <v/>
      </c>
      <c r="O48" s="40"/>
      <c r="P48" s="41"/>
      <c r="Q48" s="41"/>
      <c r="R48" s="41"/>
      <c r="S48" s="131" t="str">
        <f t="shared" si="7"/>
        <v/>
      </c>
    </row>
    <row r="49" spans="1:19" s="11" customFormat="1" ht="13.2" x14ac:dyDescent="0.25">
      <c r="A49" s="59" t="str">
        <f>IF('Annual Plan'!$A49="","",'Annual Plan'!$A49)</f>
        <v/>
      </c>
      <c r="B49" s="59" t="str">
        <f>IF('Annual Plan'!$B49="","",'Annual Plan'!$B49)</f>
        <v/>
      </c>
      <c r="C49" s="59" t="str">
        <f>IF('Annual Plan'!$C49="","",'Annual Plan'!$C49)</f>
        <v/>
      </c>
      <c r="D49" s="2" t="str">
        <f>IF('Annual Plan'!D49&lt;&gt;"",'Annual Plan'!D49,"")</f>
        <v/>
      </c>
      <c r="E49" s="2" t="str">
        <f>IF('Annual Plan'!E49&lt;&gt;"",'Annual Plan'!E49,"")</f>
        <v/>
      </c>
      <c r="F49" s="36" t="str">
        <f>IF('Annual Plan'!F49&lt;&gt;"",'Annual Plan'!F49,"")</f>
        <v/>
      </c>
      <c r="G49" s="23" t="str">
        <f>IF('Annual Plan'!G49&lt;&gt;"",'Annual Plan'!G49,"")</f>
        <v/>
      </c>
      <c r="H49" s="23" t="str">
        <f>IF('Annual Plan'!G49&lt;&gt;"",'Annual Plan'!G49,"")</f>
        <v/>
      </c>
      <c r="I49" s="23" t="str">
        <f>IF('Annual Plan'!H49&lt;&gt;"",'Annual Plan'!H49,"")</f>
        <v/>
      </c>
      <c r="J49" s="37"/>
      <c r="K49" s="38" t="str">
        <f t="shared" si="4"/>
        <v/>
      </c>
      <c r="L49" s="38" t="str">
        <f t="shared" si="5"/>
        <v/>
      </c>
      <c r="M49" s="23" t="str">
        <f t="shared" si="6"/>
        <v/>
      </c>
      <c r="N49" s="39" t="str">
        <f>IF(('Annual Plan'!N49+'Annual Plan'!O49)=0,"",('Annual Plan'!N49+'Annual Plan'!O49))</f>
        <v/>
      </c>
      <c r="O49" s="40"/>
      <c r="P49" s="41"/>
      <c r="Q49" s="41"/>
      <c r="R49" s="41"/>
      <c r="S49" s="131" t="str">
        <f t="shared" si="7"/>
        <v/>
      </c>
    </row>
    <row r="50" spans="1:19" s="11" customFormat="1" ht="15" customHeight="1" x14ac:dyDescent="0.25">
      <c r="A50" s="59" t="str">
        <f>IF('Annual Plan'!$A50="","",'Annual Plan'!$A50)</f>
        <v/>
      </c>
      <c r="B50" s="59" t="str">
        <f>IF('Annual Plan'!$B50="","",'Annual Plan'!$B50)</f>
        <v/>
      </c>
      <c r="C50" s="59" t="str">
        <f>IF('Annual Plan'!$C50="","",'Annual Plan'!$C50)</f>
        <v/>
      </c>
      <c r="D50" s="2" t="str">
        <f>IF('Annual Plan'!D50&lt;&gt;"",'Annual Plan'!D50,"")</f>
        <v/>
      </c>
      <c r="E50" s="2" t="str">
        <f>IF('Annual Plan'!E50&lt;&gt;"",'Annual Plan'!E50,"")</f>
        <v/>
      </c>
      <c r="F50" s="36" t="str">
        <f>IF('Annual Plan'!F50&lt;&gt;"",'Annual Plan'!F50,"")</f>
        <v/>
      </c>
      <c r="G50" s="23" t="str">
        <f>IF('Annual Plan'!G50&lt;&gt;"",'Annual Plan'!G50,"")</f>
        <v/>
      </c>
      <c r="H50" s="23" t="str">
        <f>IF('Annual Plan'!G50&lt;&gt;"",'Annual Plan'!G50,"")</f>
        <v/>
      </c>
      <c r="I50" s="23" t="str">
        <f>IF('Annual Plan'!H50&lt;&gt;"",'Annual Plan'!H50,"")</f>
        <v/>
      </c>
      <c r="J50" s="37"/>
      <c r="K50" s="38" t="str">
        <f t="shared" si="4"/>
        <v/>
      </c>
      <c r="L50" s="38" t="str">
        <f t="shared" si="5"/>
        <v/>
      </c>
      <c r="M50" s="23" t="str">
        <f t="shared" si="6"/>
        <v/>
      </c>
      <c r="N50" s="39" t="str">
        <f>IF(('Annual Plan'!N50+'Annual Plan'!O50)=0,"",('Annual Plan'!N50+'Annual Plan'!O50))</f>
        <v/>
      </c>
      <c r="O50" s="40"/>
      <c r="P50" s="41"/>
      <c r="Q50" s="41"/>
      <c r="R50" s="41"/>
      <c r="S50" s="131" t="str">
        <f t="shared" si="7"/>
        <v/>
      </c>
    </row>
    <row r="51" spans="1:19" s="11" customFormat="1" ht="15" customHeight="1" x14ac:dyDescent="0.25">
      <c r="A51" s="59" t="str">
        <f>IF('Annual Plan'!$A51="","",'Annual Plan'!$A51)</f>
        <v/>
      </c>
      <c r="B51" s="59" t="str">
        <f>IF('Annual Plan'!$B51="","",'Annual Plan'!$B51)</f>
        <v/>
      </c>
      <c r="C51" s="59" t="str">
        <f>IF('Annual Plan'!$C51="","",'Annual Plan'!$C51)</f>
        <v/>
      </c>
      <c r="D51" s="2" t="str">
        <f>IF('Annual Plan'!D51&lt;&gt;"",'Annual Plan'!D51,"")</f>
        <v/>
      </c>
      <c r="E51" s="2" t="str">
        <f>IF('Annual Plan'!E51&lt;&gt;"",'Annual Plan'!E51,"")</f>
        <v/>
      </c>
      <c r="F51" s="36" t="str">
        <f>IF('Annual Plan'!F51&lt;&gt;"",'Annual Plan'!F51,"")</f>
        <v/>
      </c>
      <c r="G51" s="23" t="str">
        <f>IF('Annual Plan'!G51&lt;&gt;"",'Annual Plan'!G51,"")</f>
        <v/>
      </c>
      <c r="H51" s="23" t="str">
        <f>IF('Annual Plan'!G51&lt;&gt;"",'Annual Plan'!G51,"")</f>
        <v/>
      </c>
      <c r="I51" s="23" t="str">
        <f>IF('Annual Plan'!H51&lt;&gt;"",'Annual Plan'!H51,"")</f>
        <v/>
      </c>
      <c r="J51" s="37"/>
      <c r="K51" s="38" t="str">
        <f t="shared" si="4"/>
        <v/>
      </c>
      <c r="L51" s="38" t="str">
        <f t="shared" si="5"/>
        <v/>
      </c>
      <c r="M51" s="23" t="str">
        <f t="shared" si="6"/>
        <v/>
      </c>
      <c r="N51" s="39" t="str">
        <f>IF(('Annual Plan'!N51+'Annual Plan'!O51)=0,"",('Annual Plan'!N51+'Annual Plan'!O51))</f>
        <v/>
      </c>
      <c r="O51" s="40"/>
      <c r="P51" s="41"/>
      <c r="Q51" s="41"/>
      <c r="R51" s="41"/>
      <c r="S51" s="131" t="str">
        <f t="shared" si="7"/>
        <v/>
      </c>
    </row>
    <row r="52" spans="1:19" s="11" customFormat="1" ht="15" customHeight="1" x14ac:dyDescent="0.25">
      <c r="A52" s="59" t="str">
        <f>IF('Annual Plan'!$A52="","",'Annual Plan'!$A52)</f>
        <v/>
      </c>
      <c r="B52" s="59" t="str">
        <f>IF('Annual Plan'!$B52="","",'Annual Plan'!$B52)</f>
        <v/>
      </c>
      <c r="C52" s="59" t="str">
        <f>IF('Annual Plan'!$C52="","",'Annual Plan'!$C52)</f>
        <v/>
      </c>
      <c r="D52" s="2" t="str">
        <f>IF('Annual Plan'!D52&lt;&gt;"",'Annual Plan'!D52,"")</f>
        <v/>
      </c>
      <c r="E52" s="2" t="str">
        <f>IF('Annual Plan'!E52&lt;&gt;"",'Annual Plan'!E52,"")</f>
        <v/>
      </c>
      <c r="F52" s="36" t="str">
        <f>IF('Annual Plan'!F52&lt;&gt;"",'Annual Plan'!F52,"")</f>
        <v/>
      </c>
      <c r="G52" s="23" t="str">
        <f>IF('Annual Plan'!G52&lt;&gt;"",'Annual Plan'!G52,"")</f>
        <v/>
      </c>
      <c r="H52" s="23" t="str">
        <f>IF('Annual Plan'!G52&lt;&gt;"",'Annual Plan'!G52,"")</f>
        <v/>
      </c>
      <c r="I52" s="23" t="str">
        <f>IF('Annual Plan'!H52&lt;&gt;"",'Annual Plan'!H52,"")</f>
        <v/>
      </c>
      <c r="J52" s="37"/>
      <c r="K52" s="38" t="str">
        <f t="shared" si="4"/>
        <v/>
      </c>
      <c r="L52" s="38" t="str">
        <f t="shared" si="5"/>
        <v/>
      </c>
      <c r="M52" s="23" t="str">
        <f t="shared" si="6"/>
        <v/>
      </c>
      <c r="N52" s="39" t="str">
        <f>IF(('Annual Plan'!N52+'Annual Plan'!O52)=0,"",('Annual Plan'!N52+'Annual Plan'!O52))</f>
        <v/>
      </c>
      <c r="O52" s="40"/>
      <c r="P52" s="41"/>
      <c r="Q52" s="41"/>
      <c r="R52" s="41"/>
      <c r="S52" s="131" t="str">
        <f t="shared" si="7"/>
        <v/>
      </c>
    </row>
    <row r="53" spans="1:19" s="11" customFormat="1" ht="15" customHeight="1" x14ac:dyDescent="0.25">
      <c r="A53" s="59" t="str">
        <f>IF('Annual Plan'!$A53="","",'Annual Plan'!$A53)</f>
        <v/>
      </c>
      <c r="B53" s="59" t="str">
        <f>IF('Annual Plan'!$B53="","",'Annual Plan'!$B53)</f>
        <v/>
      </c>
      <c r="C53" s="59" t="str">
        <f>IF('Annual Plan'!$C53="","",'Annual Plan'!$C53)</f>
        <v/>
      </c>
      <c r="D53" s="2" t="str">
        <f>IF('Annual Plan'!D53&lt;&gt;"",'Annual Plan'!D53,"")</f>
        <v/>
      </c>
      <c r="E53" s="2" t="str">
        <f>IF('Annual Plan'!E53&lt;&gt;"",'Annual Plan'!E53,"")</f>
        <v/>
      </c>
      <c r="F53" s="36" t="str">
        <f>IF('Annual Plan'!F53&lt;&gt;"",'Annual Plan'!F53,"")</f>
        <v/>
      </c>
      <c r="G53" s="23" t="str">
        <f>IF('Annual Plan'!G53&lt;&gt;"",'Annual Plan'!G53,"")</f>
        <v/>
      </c>
      <c r="H53" s="23" t="str">
        <f>IF('Annual Plan'!G53&lt;&gt;"",'Annual Plan'!G53,"")</f>
        <v/>
      </c>
      <c r="I53" s="23" t="str">
        <f>IF('Annual Plan'!H53&lt;&gt;"",'Annual Plan'!H53,"")</f>
        <v/>
      </c>
      <c r="J53" s="37"/>
      <c r="K53" s="38" t="str">
        <f t="shared" si="4"/>
        <v/>
      </c>
      <c r="L53" s="38" t="str">
        <f t="shared" si="5"/>
        <v/>
      </c>
      <c r="M53" s="23" t="str">
        <f t="shared" si="6"/>
        <v/>
      </c>
      <c r="N53" s="39" t="str">
        <f>IF(('Annual Plan'!N53+'Annual Plan'!O53)=0,"",('Annual Plan'!N53+'Annual Plan'!O53))</f>
        <v/>
      </c>
      <c r="O53" s="40"/>
      <c r="P53" s="41"/>
      <c r="Q53" s="41"/>
      <c r="R53" s="41"/>
      <c r="S53" s="131" t="str">
        <f t="shared" si="7"/>
        <v/>
      </c>
    </row>
    <row r="54" spans="1:19" s="11" customFormat="1" ht="15" customHeight="1" x14ac:dyDescent="0.25">
      <c r="A54" s="59" t="str">
        <f>IF('Annual Plan'!$A54="","",'Annual Plan'!$A54)</f>
        <v/>
      </c>
      <c r="B54" s="59" t="str">
        <f>IF('Annual Plan'!$B54="","",'Annual Plan'!$B54)</f>
        <v/>
      </c>
      <c r="C54" s="59" t="str">
        <f>IF('Annual Plan'!$C54="","",'Annual Plan'!$C54)</f>
        <v/>
      </c>
      <c r="D54" s="2" t="str">
        <f>IF('Annual Plan'!D54&lt;&gt;"",'Annual Plan'!D54,"")</f>
        <v/>
      </c>
      <c r="E54" s="2" t="str">
        <f>IF('Annual Plan'!E54&lt;&gt;"",'Annual Plan'!E54,"")</f>
        <v/>
      </c>
      <c r="F54" s="36" t="str">
        <f>IF('Annual Plan'!F54&lt;&gt;"",'Annual Plan'!F54,"")</f>
        <v/>
      </c>
      <c r="G54" s="23" t="str">
        <f>IF('Annual Plan'!G54&lt;&gt;"",'Annual Plan'!G54,"")</f>
        <v/>
      </c>
      <c r="H54" s="23" t="str">
        <f>IF('Annual Plan'!G54&lt;&gt;"",'Annual Plan'!G54,"")</f>
        <v/>
      </c>
      <c r="I54" s="23" t="str">
        <f>IF('Annual Plan'!H54&lt;&gt;"",'Annual Plan'!H54,"")</f>
        <v/>
      </c>
      <c r="J54" s="37"/>
      <c r="K54" s="38" t="str">
        <f t="shared" si="4"/>
        <v/>
      </c>
      <c r="L54" s="38" t="str">
        <f t="shared" si="5"/>
        <v/>
      </c>
      <c r="M54" s="23" t="str">
        <f t="shared" si="6"/>
        <v/>
      </c>
      <c r="N54" s="39" t="str">
        <f>IF(('Annual Plan'!N54+'Annual Plan'!O54)=0,"",('Annual Plan'!N54+'Annual Plan'!O54))</f>
        <v/>
      </c>
      <c r="O54" s="40"/>
      <c r="P54" s="41"/>
      <c r="Q54" s="41"/>
      <c r="R54" s="41"/>
      <c r="S54" s="131" t="str">
        <f t="shared" si="7"/>
        <v/>
      </c>
    </row>
    <row r="55" spans="1:19" s="11" customFormat="1" ht="15" customHeight="1" x14ac:dyDescent="0.25">
      <c r="A55" s="59" t="str">
        <f>IF('Annual Plan'!$A55="","",'Annual Plan'!$A55)</f>
        <v/>
      </c>
      <c r="B55" s="59" t="str">
        <f>IF('Annual Plan'!$B55="","",'Annual Plan'!$B55)</f>
        <v/>
      </c>
      <c r="C55" s="59" t="str">
        <f>IF('Annual Plan'!$C55="","",'Annual Plan'!$C55)</f>
        <v/>
      </c>
      <c r="D55" s="2" t="str">
        <f>IF('Annual Plan'!D55&lt;&gt;"",'Annual Plan'!D55,"")</f>
        <v/>
      </c>
      <c r="E55" s="2" t="str">
        <f>IF('Annual Plan'!E55&lt;&gt;"",'Annual Plan'!E55,"")</f>
        <v/>
      </c>
      <c r="F55" s="36" t="str">
        <f>IF('Annual Plan'!F55&lt;&gt;"",'Annual Plan'!F55,"")</f>
        <v/>
      </c>
      <c r="G55" s="23" t="str">
        <f>IF('Annual Plan'!G55&lt;&gt;"",'Annual Plan'!G55,"")</f>
        <v/>
      </c>
      <c r="H55" s="23" t="str">
        <f>IF('Annual Plan'!G55&lt;&gt;"",'Annual Plan'!G55,"")</f>
        <v/>
      </c>
      <c r="I55" s="23" t="str">
        <f>IF('Annual Plan'!H55&lt;&gt;"",'Annual Plan'!H55,"")</f>
        <v/>
      </c>
      <c r="J55" s="37"/>
      <c r="K55" s="38" t="str">
        <f t="shared" si="4"/>
        <v/>
      </c>
      <c r="L55" s="38" t="str">
        <f t="shared" si="5"/>
        <v/>
      </c>
      <c r="M55" s="23" t="str">
        <f t="shared" si="6"/>
        <v/>
      </c>
      <c r="N55" s="39" t="str">
        <f>IF(('Annual Plan'!N55+'Annual Plan'!O55)=0,"",('Annual Plan'!N55+'Annual Plan'!O55))</f>
        <v/>
      </c>
      <c r="O55" s="40"/>
      <c r="P55" s="41"/>
      <c r="Q55" s="41"/>
      <c r="R55" s="41"/>
      <c r="S55" s="131" t="str">
        <f t="shared" si="7"/>
        <v/>
      </c>
    </row>
    <row r="56" spans="1:19" s="11" customFormat="1" ht="15" customHeight="1" x14ac:dyDescent="0.25">
      <c r="A56" s="59" t="str">
        <f>IF('Annual Plan'!$A56="","",'Annual Plan'!$A56)</f>
        <v/>
      </c>
      <c r="B56" s="59" t="str">
        <f>IF('Annual Plan'!$B56="","",'Annual Plan'!$B56)</f>
        <v/>
      </c>
      <c r="C56" s="59" t="str">
        <f>IF('Annual Plan'!$C56="","",'Annual Plan'!$C56)</f>
        <v/>
      </c>
      <c r="D56" s="2" t="str">
        <f>IF('Annual Plan'!D56&lt;&gt;"",'Annual Plan'!D56,"")</f>
        <v/>
      </c>
      <c r="E56" s="2" t="str">
        <f>IF('Annual Plan'!E56&lt;&gt;"",'Annual Plan'!E56,"")</f>
        <v/>
      </c>
      <c r="F56" s="36" t="str">
        <f>IF('Annual Plan'!F56&lt;&gt;"",'Annual Plan'!F56,"")</f>
        <v/>
      </c>
      <c r="G56" s="23" t="str">
        <f>IF('Annual Plan'!G56&lt;&gt;"",'Annual Plan'!G56,"")</f>
        <v/>
      </c>
      <c r="H56" s="23" t="str">
        <f>IF('Annual Plan'!G56&lt;&gt;"",'Annual Plan'!G56,"")</f>
        <v/>
      </c>
      <c r="I56" s="23" t="str">
        <f>IF('Annual Plan'!H56&lt;&gt;"",'Annual Plan'!H56,"")</f>
        <v/>
      </c>
      <c r="J56" s="37"/>
      <c r="K56" s="38" t="str">
        <f t="shared" si="4"/>
        <v/>
      </c>
      <c r="L56" s="38" t="str">
        <f t="shared" si="5"/>
        <v/>
      </c>
      <c r="M56" s="23" t="str">
        <f t="shared" si="6"/>
        <v/>
      </c>
      <c r="N56" s="39" t="str">
        <f>IF(('Annual Plan'!N56+'Annual Plan'!O56)=0,"",('Annual Plan'!N56+'Annual Plan'!O56))</f>
        <v/>
      </c>
      <c r="O56" s="40"/>
      <c r="P56" s="41"/>
      <c r="Q56" s="41"/>
      <c r="R56" s="41"/>
      <c r="S56" s="131" t="str">
        <f t="shared" si="7"/>
        <v/>
      </c>
    </row>
    <row r="57" spans="1:19" s="11" customFormat="1" ht="15" customHeight="1" x14ac:dyDescent="0.25">
      <c r="A57" s="59" t="str">
        <f>IF('Annual Plan'!$A57="","",'Annual Plan'!$A57)</f>
        <v/>
      </c>
      <c r="B57" s="59" t="str">
        <f>IF('Annual Plan'!$B57="","",'Annual Plan'!$B57)</f>
        <v/>
      </c>
      <c r="C57" s="59" t="str">
        <f>IF('Annual Plan'!$C57="","",'Annual Plan'!$C57)</f>
        <v/>
      </c>
      <c r="D57" s="2" t="str">
        <f>IF('Annual Plan'!D57&lt;&gt;"",'Annual Plan'!D57,"")</f>
        <v/>
      </c>
      <c r="E57" s="2" t="str">
        <f>IF('Annual Plan'!E57&lt;&gt;"",'Annual Plan'!E57,"")</f>
        <v/>
      </c>
      <c r="F57" s="36" t="str">
        <f>IF('Annual Plan'!F57&lt;&gt;"",'Annual Plan'!F57,"")</f>
        <v/>
      </c>
      <c r="G57" s="23" t="str">
        <f>IF('Annual Plan'!G57&lt;&gt;"",'Annual Plan'!G57,"")</f>
        <v/>
      </c>
      <c r="H57" s="23" t="str">
        <f>IF('Annual Plan'!G57&lt;&gt;"",'Annual Plan'!G57,"")</f>
        <v/>
      </c>
      <c r="I57" s="23" t="str">
        <f>IF('Annual Plan'!H57&lt;&gt;"",'Annual Plan'!H57,"")</f>
        <v/>
      </c>
      <c r="J57" s="37"/>
      <c r="K57" s="38" t="str">
        <f t="shared" si="4"/>
        <v/>
      </c>
      <c r="L57" s="38" t="str">
        <f t="shared" si="5"/>
        <v/>
      </c>
      <c r="M57" s="23" t="str">
        <f t="shared" si="6"/>
        <v/>
      </c>
      <c r="N57" s="39" t="str">
        <f>IF(('Annual Plan'!N57+'Annual Plan'!O57)=0,"",('Annual Plan'!N57+'Annual Plan'!O57))</f>
        <v/>
      </c>
      <c r="O57" s="40"/>
      <c r="P57" s="41"/>
      <c r="Q57" s="41"/>
      <c r="R57" s="41"/>
      <c r="S57" s="131" t="str">
        <f t="shared" si="7"/>
        <v/>
      </c>
    </row>
    <row r="58" spans="1:19" s="11" customFormat="1" ht="15" customHeight="1" x14ac:dyDescent="0.25">
      <c r="A58" s="59" t="str">
        <f>IF('Annual Plan'!$A58="","",'Annual Plan'!$A58)</f>
        <v/>
      </c>
      <c r="B58" s="59" t="str">
        <f>IF('Annual Plan'!$B58="","",'Annual Plan'!$B58)</f>
        <v/>
      </c>
      <c r="C58" s="59" t="str">
        <f>IF('Annual Plan'!$C58="","",'Annual Plan'!$C58)</f>
        <v/>
      </c>
      <c r="D58" s="2" t="str">
        <f>IF('Annual Plan'!D58&lt;&gt;"",'Annual Plan'!D58,"")</f>
        <v/>
      </c>
      <c r="E58" s="2" t="str">
        <f>IF('Annual Plan'!E58&lt;&gt;"",'Annual Plan'!E58,"")</f>
        <v/>
      </c>
      <c r="F58" s="36" t="str">
        <f>IF('Annual Plan'!F58&lt;&gt;"",'Annual Plan'!F58,"")</f>
        <v/>
      </c>
      <c r="G58" s="23" t="str">
        <f>IF('Annual Plan'!G58&lt;&gt;"",'Annual Plan'!G58,"")</f>
        <v/>
      </c>
      <c r="H58" s="23" t="str">
        <f>IF('Annual Plan'!G58&lt;&gt;"",'Annual Plan'!G58,"")</f>
        <v/>
      </c>
      <c r="I58" s="23" t="str">
        <f>IF('Annual Plan'!H58&lt;&gt;"",'Annual Plan'!H58,"")</f>
        <v/>
      </c>
      <c r="J58" s="37"/>
      <c r="K58" s="38" t="str">
        <f t="shared" si="4"/>
        <v/>
      </c>
      <c r="L58" s="38" t="str">
        <f t="shared" si="5"/>
        <v/>
      </c>
      <c r="M58" s="23" t="str">
        <f t="shared" si="6"/>
        <v/>
      </c>
      <c r="N58" s="39" t="str">
        <f>IF(('Annual Plan'!N58+'Annual Plan'!O58)=0,"",('Annual Plan'!N58+'Annual Plan'!O58))</f>
        <v/>
      </c>
      <c r="O58" s="40"/>
      <c r="P58" s="41"/>
      <c r="Q58" s="41"/>
      <c r="R58" s="41"/>
      <c r="S58" s="131" t="str">
        <f t="shared" si="7"/>
        <v/>
      </c>
    </row>
    <row r="59" spans="1:19" s="11" customFormat="1" ht="15" customHeight="1" x14ac:dyDescent="0.25">
      <c r="A59" s="59" t="str">
        <f>IF('Annual Plan'!$A59="","",'Annual Plan'!$A59)</f>
        <v/>
      </c>
      <c r="B59" s="59" t="str">
        <f>IF('Annual Plan'!$B59="","",'Annual Plan'!$B59)</f>
        <v/>
      </c>
      <c r="C59" s="59" t="str">
        <f>IF('Annual Plan'!$C59="","",'Annual Plan'!$C59)</f>
        <v/>
      </c>
      <c r="D59" s="2" t="str">
        <f>IF('Annual Plan'!D59&lt;&gt;"",'Annual Plan'!D59,"")</f>
        <v/>
      </c>
      <c r="E59" s="2" t="str">
        <f>IF('Annual Plan'!E59&lt;&gt;"",'Annual Plan'!E59,"")</f>
        <v/>
      </c>
      <c r="F59" s="36" t="str">
        <f>IF('Annual Plan'!F59&lt;&gt;"",'Annual Plan'!F59,"")</f>
        <v/>
      </c>
      <c r="G59" s="23" t="str">
        <f>IF('Annual Plan'!G59&lt;&gt;"",'Annual Plan'!G59,"")</f>
        <v/>
      </c>
      <c r="H59" s="23" t="str">
        <f>IF('Annual Plan'!G59&lt;&gt;"",'Annual Plan'!G59,"")</f>
        <v/>
      </c>
      <c r="I59" s="23" t="str">
        <f>IF('Annual Plan'!H59&lt;&gt;"",'Annual Plan'!H59,"")</f>
        <v/>
      </c>
      <c r="J59" s="37"/>
      <c r="K59" s="38" t="str">
        <f t="shared" si="4"/>
        <v/>
      </c>
      <c r="L59" s="38" t="str">
        <f t="shared" si="5"/>
        <v/>
      </c>
      <c r="M59" s="23" t="str">
        <f t="shared" si="6"/>
        <v/>
      </c>
      <c r="N59" s="39" t="str">
        <f>IF(('Annual Plan'!N59+'Annual Plan'!O59)=0,"",('Annual Plan'!N59+'Annual Plan'!O59))</f>
        <v/>
      </c>
      <c r="O59" s="40"/>
      <c r="P59" s="41"/>
      <c r="Q59" s="41"/>
      <c r="R59" s="41"/>
      <c r="S59" s="131" t="str">
        <f t="shared" si="7"/>
        <v/>
      </c>
    </row>
    <row r="60" spans="1:19" s="11" customFormat="1" ht="15" customHeight="1" x14ac:dyDescent="0.25">
      <c r="A60" s="59" t="str">
        <f>IF('Annual Plan'!$A60="","",'Annual Plan'!$A60)</f>
        <v/>
      </c>
      <c r="B60" s="59" t="str">
        <f>IF('Annual Plan'!$B60="","",'Annual Plan'!$B60)</f>
        <v/>
      </c>
      <c r="C60" s="59" t="str">
        <f>IF('Annual Plan'!$C60="","",'Annual Plan'!$C60)</f>
        <v/>
      </c>
      <c r="D60" s="2" t="str">
        <f>IF('Annual Plan'!D60&lt;&gt;"",'Annual Plan'!D60,"")</f>
        <v/>
      </c>
      <c r="E60" s="2" t="str">
        <f>IF('Annual Plan'!E60&lt;&gt;"",'Annual Plan'!E60,"")</f>
        <v/>
      </c>
      <c r="F60" s="36" t="str">
        <f>IF('Annual Plan'!F60&lt;&gt;"",'Annual Plan'!F60,"")</f>
        <v/>
      </c>
      <c r="G60" s="23" t="str">
        <f>IF('Annual Plan'!G60&lt;&gt;"",'Annual Plan'!G60,"")</f>
        <v/>
      </c>
      <c r="H60" s="23" t="str">
        <f>IF('Annual Plan'!G60&lt;&gt;"",'Annual Plan'!G60,"")</f>
        <v/>
      </c>
      <c r="I60" s="23" t="str">
        <f>IF('Annual Plan'!H60&lt;&gt;"",'Annual Plan'!H60,"")</f>
        <v/>
      </c>
      <c r="J60" s="37"/>
      <c r="K60" s="38" t="str">
        <f t="shared" si="4"/>
        <v/>
      </c>
      <c r="L60" s="38" t="str">
        <f t="shared" si="5"/>
        <v/>
      </c>
      <c r="M60" s="23" t="str">
        <f t="shared" si="6"/>
        <v/>
      </c>
      <c r="N60" s="39" t="str">
        <f>IF(('Annual Plan'!N60+'Annual Plan'!O60)=0,"",('Annual Plan'!N60+'Annual Plan'!O60))</f>
        <v/>
      </c>
      <c r="O60" s="40"/>
      <c r="P60" s="41"/>
      <c r="Q60" s="41"/>
      <c r="R60" s="41"/>
      <c r="S60" s="131" t="str">
        <f t="shared" si="7"/>
        <v/>
      </c>
    </row>
    <row r="61" spans="1:19" s="11" customFormat="1" ht="15" customHeight="1" x14ac:dyDescent="0.25">
      <c r="A61" s="59" t="str">
        <f>IF('Annual Plan'!$A61="","",'Annual Plan'!$A61)</f>
        <v/>
      </c>
      <c r="B61" s="59" t="str">
        <f>IF('Annual Plan'!$B61="","",'Annual Plan'!$B61)</f>
        <v/>
      </c>
      <c r="C61" s="59" t="str">
        <f>IF('Annual Plan'!$C61="","",'Annual Plan'!$C61)</f>
        <v/>
      </c>
      <c r="D61" s="2" t="str">
        <f>IF('Annual Plan'!D61&lt;&gt;"",'Annual Plan'!D61,"")</f>
        <v/>
      </c>
      <c r="E61" s="2" t="str">
        <f>IF('Annual Plan'!E61&lt;&gt;"",'Annual Plan'!E61,"")</f>
        <v/>
      </c>
      <c r="F61" s="36" t="str">
        <f>IF('Annual Plan'!F61&lt;&gt;"",'Annual Plan'!F61,"")</f>
        <v/>
      </c>
      <c r="G61" s="23" t="str">
        <f>IF('Annual Plan'!G61&lt;&gt;"",'Annual Plan'!G61,"")</f>
        <v/>
      </c>
      <c r="H61" s="23" t="str">
        <f>IF('Annual Plan'!G61&lt;&gt;"",'Annual Plan'!G61,"")</f>
        <v/>
      </c>
      <c r="I61" s="23" t="str">
        <f>IF('Annual Plan'!H61&lt;&gt;"",'Annual Plan'!H61,"")</f>
        <v/>
      </c>
      <c r="J61" s="37"/>
      <c r="K61" s="38" t="str">
        <f t="shared" si="4"/>
        <v/>
      </c>
      <c r="L61" s="38" t="str">
        <f t="shared" si="5"/>
        <v/>
      </c>
      <c r="M61" s="23" t="str">
        <f t="shared" si="6"/>
        <v/>
      </c>
      <c r="N61" s="39" t="str">
        <f>IF(('Annual Plan'!N61+'Annual Plan'!O61)=0,"",('Annual Plan'!N61+'Annual Plan'!O61))</f>
        <v/>
      </c>
      <c r="O61" s="40"/>
      <c r="P61" s="41"/>
      <c r="Q61" s="41"/>
      <c r="R61" s="41"/>
      <c r="S61" s="131" t="str">
        <f t="shared" si="7"/>
        <v/>
      </c>
    </row>
    <row r="62" spans="1:19" s="11" customFormat="1" ht="15" customHeight="1" x14ac:dyDescent="0.25">
      <c r="A62" s="59" t="str">
        <f>IF('Annual Plan'!$A62="","",'Annual Plan'!$A62)</f>
        <v/>
      </c>
      <c r="B62" s="59" t="str">
        <f>IF('Annual Plan'!$B62="","",'Annual Plan'!$B62)</f>
        <v/>
      </c>
      <c r="C62" s="59" t="str">
        <f>IF('Annual Plan'!$C62="","",'Annual Plan'!$C62)</f>
        <v/>
      </c>
      <c r="D62" s="2" t="str">
        <f>IF('Annual Plan'!D62&lt;&gt;"",'Annual Plan'!D62,"")</f>
        <v/>
      </c>
      <c r="E62" s="2" t="str">
        <f>IF('Annual Plan'!E62&lt;&gt;"",'Annual Plan'!E62,"")</f>
        <v/>
      </c>
      <c r="F62" s="36" t="str">
        <f>IF('Annual Plan'!F62&lt;&gt;"",'Annual Plan'!F62,"")</f>
        <v/>
      </c>
      <c r="G62" s="23" t="str">
        <f>IF('Annual Plan'!G62&lt;&gt;"",'Annual Plan'!G62,"")</f>
        <v/>
      </c>
      <c r="H62" s="23" t="str">
        <f>IF('Annual Plan'!G62&lt;&gt;"",'Annual Plan'!G62,"")</f>
        <v/>
      </c>
      <c r="I62" s="23" t="str">
        <f>IF('Annual Plan'!H62&lt;&gt;"",'Annual Plan'!H62,"")</f>
        <v/>
      </c>
      <c r="J62" s="37"/>
      <c r="K62" s="38" t="str">
        <f t="shared" si="4"/>
        <v/>
      </c>
      <c r="L62" s="38" t="str">
        <f t="shared" si="5"/>
        <v/>
      </c>
      <c r="M62" s="23" t="str">
        <f t="shared" si="6"/>
        <v/>
      </c>
      <c r="N62" s="39" t="str">
        <f>IF(('Annual Plan'!N62+'Annual Plan'!O62)=0,"",('Annual Plan'!N62+'Annual Plan'!O62))</f>
        <v/>
      </c>
      <c r="O62" s="40"/>
      <c r="P62" s="41"/>
      <c r="Q62" s="41"/>
      <c r="R62" s="41"/>
      <c r="S62" s="131" t="str">
        <f t="shared" si="7"/>
        <v/>
      </c>
    </row>
    <row r="63" spans="1:19" s="11" customFormat="1" ht="15" customHeight="1" x14ac:dyDescent="0.25">
      <c r="A63" s="59" t="str">
        <f>IF('Annual Plan'!$A63="","",'Annual Plan'!$A63)</f>
        <v/>
      </c>
      <c r="B63" s="59" t="str">
        <f>IF('Annual Plan'!$B63="","",'Annual Plan'!$B63)</f>
        <v/>
      </c>
      <c r="C63" s="59" t="str">
        <f>IF('Annual Plan'!$C63="","",'Annual Plan'!$C63)</f>
        <v/>
      </c>
      <c r="D63" s="2" t="str">
        <f>IF('Annual Plan'!D63&lt;&gt;"",'Annual Plan'!D63,"")</f>
        <v/>
      </c>
      <c r="E63" s="2" t="str">
        <f>IF('Annual Plan'!E63&lt;&gt;"",'Annual Plan'!E63,"")</f>
        <v/>
      </c>
      <c r="F63" s="36" t="str">
        <f>IF('Annual Plan'!F63&lt;&gt;"",'Annual Plan'!F63,"")</f>
        <v/>
      </c>
      <c r="G63" s="23" t="str">
        <f>IF('Annual Plan'!G63&lt;&gt;"",'Annual Plan'!G63,"")</f>
        <v/>
      </c>
      <c r="H63" s="23" t="str">
        <f>IF('Annual Plan'!G63&lt;&gt;"",'Annual Plan'!G63,"")</f>
        <v/>
      </c>
      <c r="I63" s="23" t="str">
        <f>IF('Annual Plan'!H63&lt;&gt;"",'Annual Plan'!H63,"")</f>
        <v/>
      </c>
      <c r="J63" s="37"/>
      <c r="K63" s="38" t="str">
        <f t="shared" si="4"/>
        <v/>
      </c>
      <c r="L63" s="38" t="str">
        <f t="shared" si="5"/>
        <v/>
      </c>
      <c r="M63" s="23" t="str">
        <f t="shared" si="6"/>
        <v/>
      </c>
      <c r="N63" s="39" t="str">
        <f>IF(('Annual Plan'!N63+'Annual Plan'!O63)=0,"",('Annual Plan'!N63+'Annual Plan'!O63))</f>
        <v/>
      </c>
      <c r="O63" s="40"/>
      <c r="P63" s="41"/>
      <c r="Q63" s="41"/>
      <c r="R63" s="41"/>
      <c r="S63" s="131" t="str">
        <f t="shared" si="7"/>
        <v/>
      </c>
    </row>
    <row r="64" spans="1:19" s="11" customFormat="1" ht="15" customHeight="1" x14ac:dyDescent="0.25">
      <c r="A64" s="59" t="str">
        <f>IF('Annual Plan'!$A64="","",'Annual Plan'!$A64)</f>
        <v/>
      </c>
      <c r="B64" s="59" t="str">
        <f>IF('Annual Plan'!$B64="","",'Annual Plan'!$B64)</f>
        <v/>
      </c>
      <c r="C64" s="59" t="str">
        <f>IF('Annual Plan'!$C64="","",'Annual Plan'!$C64)</f>
        <v/>
      </c>
      <c r="D64" s="2" t="str">
        <f>IF('Annual Plan'!D64&lt;&gt;"",'Annual Plan'!D64,"")</f>
        <v/>
      </c>
      <c r="E64" s="2" t="str">
        <f>IF('Annual Plan'!E64&lt;&gt;"",'Annual Plan'!E64,"")</f>
        <v/>
      </c>
      <c r="F64" s="36" t="str">
        <f>IF('Annual Plan'!F64&lt;&gt;"",'Annual Plan'!F64,"")</f>
        <v/>
      </c>
      <c r="G64" s="23" t="str">
        <f>IF('Annual Plan'!G64&lt;&gt;"",'Annual Plan'!G64,"")</f>
        <v/>
      </c>
      <c r="H64" s="23" t="str">
        <f>IF('Annual Plan'!G64&lt;&gt;"",'Annual Plan'!G64,"")</f>
        <v/>
      </c>
      <c r="I64" s="23" t="str">
        <f>IF('Annual Plan'!H64&lt;&gt;"",'Annual Plan'!H64,"")</f>
        <v/>
      </c>
      <c r="J64" s="37"/>
      <c r="K64" s="38" t="str">
        <f t="shared" si="4"/>
        <v/>
      </c>
      <c r="L64" s="38" t="str">
        <f t="shared" si="5"/>
        <v/>
      </c>
      <c r="M64" s="23" t="str">
        <f t="shared" si="6"/>
        <v/>
      </c>
      <c r="N64" s="39" t="str">
        <f>IF(('Annual Plan'!N64+'Annual Plan'!O64)=0,"",('Annual Plan'!N64+'Annual Plan'!O64))</f>
        <v/>
      </c>
      <c r="O64" s="40"/>
      <c r="P64" s="41"/>
      <c r="Q64" s="41"/>
      <c r="R64" s="41"/>
      <c r="S64" s="131" t="str">
        <f t="shared" si="7"/>
        <v/>
      </c>
    </row>
    <row r="65" spans="1:19" s="11" customFormat="1" ht="15" customHeight="1" x14ac:dyDescent="0.25">
      <c r="A65" s="59" t="str">
        <f>IF('Annual Plan'!$A65="","",'Annual Plan'!$A65)</f>
        <v/>
      </c>
      <c r="B65" s="59" t="str">
        <f>IF('Annual Plan'!$B65="","",'Annual Plan'!$B65)</f>
        <v/>
      </c>
      <c r="C65" s="59" t="str">
        <f>IF('Annual Plan'!$C65="","",'Annual Plan'!$C65)</f>
        <v/>
      </c>
      <c r="D65" s="2" t="str">
        <f>IF('Annual Plan'!D65&lt;&gt;"",'Annual Plan'!D65,"")</f>
        <v/>
      </c>
      <c r="E65" s="2" t="str">
        <f>IF('Annual Plan'!E65&lt;&gt;"",'Annual Plan'!E65,"")</f>
        <v/>
      </c>
      <c r="F65" s="36" t="str">
        <f>IF('Annual Plan'!F65&lt;&gt;"",'Annual Plan'!F65,"")</f>
        <v/>
      </c>
      <c r="G65" s="23" t="str">
        <f>IF('Annual Plan'!G65&lt;&gt;"",'Annual Plan'!G65,"")</f>
        <v/>
      </c>
      <c r="H65" s="23" t="str">
        <f>IF('Annual Plan'!G65&lt;&gt;"",'Annual Plan'!G65,"")</f>
        <v/>
      </c>
      <c r="I65" s="23" t="str">
        <f>IF('Annual Plan'!H65&lt;&gt;"",'Annual Plan'!H65,"")</f>
        <v/>
      </c>
      <c r="J65" s="37"/>
      <c r="K65" s="38" t="str">
        <f t="shared" si="4"/>
        <v/>
      </c>
      <c r="L65" s="38" t="str">
        <f t="shared" si="5"/>
        <v/>
      </c>
      <c r="M65" s="23" t="str">
        <f t="shared" si="6"/>
        <v/>
      </c>
      <c r="N65" s="39" t="str">
        <f>IF(('Annual Plan'!N65+'Annual Plan'!O65)=0,"",('Annual Plan'!N65+'Annual Plan'!O65))</f>
        <v/>
      </c>
      <c r="O65" s="40"/>
      <c r="P65" s="41"/>
      <c r="Q65" s="41"/>
      <c r="R65" s="41"/>
      <c r="S65" s="131" t="str">
        <f t="shared" si="7"/>
        <v/>
      </c>
    </row>
    <row r="66" spans="1:19" s="11" customFormat="1" ht="15" customHeight="1" x14ac:dyDescent="0.25">
      <c r="A66" s="59" t="str">
        <f>IF('Annual Plan'!$A66="","",'Annual Plan'!$A66)</f>
        <v/>
      </c>
      <c r="B66" s="59" t="str">
        <f>IF('Annual Plan'!$B66="","",'Annual Plan'!$B66)</f>
        <v/>
      </c>
      <c r="C66" s="59" t="str">
        <f>IF('Annual Plan'!$C66="","",'Annual Plan'!$C66)</f>
        <v/>
      </c>
      <c r="D66" s="2" t="str">
        <f>IF('Annual Plan'!D66&lt;&gt;"",'Annual Plan'!D66,"")</f>
        <v/>
      </c>
      <c r="E66" s="2" t="str">
        <f>IF('Annual Plan'!E66&lt;&gt;"",'Annual Plan'!E66,"")</f>
        <v/>
      </c>
      <c r="F66" s="36" t="str">
        <f>IF('Annual Plan'!F66&lt;&gt;"",'Annual Plan'!F66,"")</f>
        <v/>
      </c>
      <c r="G66" s="23" t="str">
        <f>IF('Annual Plan'!G66&lt;&gt;"",'Annual Plan'!G66,"")</f>
        <v/>
      </c>
      <c r="H66" s="23" t="str">
        <f>IF('Annual Plan'!G66&lt;&gt;"",'Annual Plan'!G66,"")</f>
        <v/>
      </c>
      <c r="I66" s="23" t="str">
        <f>IF('Annual Plan'!H66&lt;&gt;"",'Annual Plan'!H66,"")</f>
        <v/>
      </c>
      <c r="J66" s="37"/>
      <c r="K66" s="38" t="str">
        <f t="shared" si="4"/>
        <v/>
      </c>
      <c r="L66" s="38" t="str">
        <f t="shared" si="5"/>
        <v/>
      </c>
      <c r="M66" s="23" t="str">
        <f t="shared" si="6"/>
        <v/>
      </c>
      <c r="N66" s="39" t="str">
        <f>IF(('Annual Plan'!N66+'Annual Plan'!O66)=0,"",('Annual Plan'!N66+'Annual Plan'!O66))</f>
        <v/>
      </c>
      <c r="O66" s="40"/>
      <c r="P66" s="41"/>
      <c r="Q66" s="41"/>
      <c r="R66" s="41"/>
      <c r="S66" s="131" t="str">
        <f t="shared" si="7"/>
        <v/>
      </c>
    </row>
    <row r="67" spans="1:19" s="11" customFormat="1" ht="15" customHeight="1" x14ac:dyDescent="0.25">
      <c r="A67" s="59" t="str">
        <f>IF('Annual Plan'!$A67="","",'Annual Plan'!$A67)</f>
        <v/>
      </c>
      <c r="B67" s="59" t="str">
        <f>IF('Annual Plan'!$B67="","",'Annual Plan'!$B67)</f>
        <v/>
      </c>
      <c r="C67" s="59" t="str">
        <f>IF('Annual Plan'!$C67="","",'Annual Plan'!$C67)</f>
        <v/>
      </c>
      <c r="D67" s="2" t="str">
        <f>IF('Annual Plan'!D67&lt;&gt;"",'Annual Plan'!D67,"")</f>
        <v/>
      </c>
      <c r="E67" s="2" t="str">
        <f>IF('Annual Plan'!E67&lt;&gt;"",'Annual Plan'!E67,"")</f>
        <v/>
      </c>
      <c r="F67" s="36" t="str">
        <f>IF('Annual Plan'!F67&lt;&gt;"",'Annual Plan'!F67,"")</f>
        <v/>
      </c>
      <c r="G67" s="23" t="str">
        <f>IF('Annual Plan'!G67&lt;&gt;"",'Annual Plan'!G67,"")</f>
        <v/>
      </c>
      <c r="H67" s="23" t="str">
        <f>IF('Annual Plan'!G67&lt;&gt;"",'Annual Plan'!G67,"")</f>
        <v/>
      </c>
      <c r="I67" s="23" t="str">
        <f>IF('Annual Plan'!H67&lt;&gt;"",'Annual Plan'!H67,"")</f>
        <v/>
      </c>
      <c r="J67" s="37"/>
      <c r="K67" s="38" t="str">
        <f t="shared" si="4"/>
        <v/>
      </c>
      <c r="L67" s="38" t="str">
        <f t="shared" si="5"/>
        <v/>
      </c>
      <c r="M67" s="23" t="str">
        <f t="shared" si="6"/>
        <v/>
      </c>
      <c r="N67" s="39" t="str">
        <f>IF(('Annual Plan'!N67+'Annual Plan'!O67)=0,"",('Annual Plan'!N67+'Annual Plan'!O67))</f>
        <v/>
      </c>
      <c r="O67" s="40"/>
      <c r="P67" s="41"/>
      <c r="Q67" s="41"/>
      <c r="R67" s="41"/>
      <c r="S67" s="131" t="str">
        <f t="shared" si="7"/>
        <v/>
      </c>
    </row>
    <row r="68" spans="1:19" s="11" customFormat="1" ht="15" customHeight="1" x14ac:dyDescent="0.25">
      <c r="A68" s="59" t="str">
        <f>IF('Annual Plan'!$A68="","",'Annual Plan'!$A68)</f>
        <v/>
      </c>
      <c r="B68" s="59" t="str">
        <f>IF('Annual Plan'!$B68="","",'Annual Plan'!$B68)</f>
        <v/>
      </c>
      <c r="C68" s="59" t="str">
        <f>IF('Annual Plan'!$C68="","",'Annual Plan'!$C68)</f>
        <v/>
      </c>
      <c r="D68" s="2" t="str">
        <f>IF('Annual Plan'!D68&lt;&gt;"",'Annual Plan'!D68,"")</f>
        <v/>
      </c>
      <c r="E68" s="2" t="str">
        <f>IF('Annual Plan'!E68&lt;&gt;"",'Annual Plan'!E68,"")</f>
        <v/>
      </c>
      <c r="F68" s="36" t="str">
        <f>IF('Annual Plan'!F68&lt;&gt;"",'Annual Plan'!F68,"")</f>
        <v/>
      </c>
      <c r="G68" s="23" t="str">
        <f>IF('Annual Plan'!G68&lt;&gt;"",'Annual Plan'!G68,"")</f>
        <v/>
      </c>
      <c r="H68" s="23" t="str">
        <f>IF('Annual Plan'!G68&lt;&gt;"",'Annual Plan'!G68,"")</f>
        <v/>
      </c>
      <c r="I68" s="23" t="str">
        <f>IF('Annual Plan'!H68&lt;&gt;"",'Annual Plan'!H68,"")</f>
        <v/>
      </c>
      <c r="J68" s="37"/>
      <c r="K68" s="38" t="str">
        <f t="shared" si="4"/>
        <v/>
      </c>
      <c r="L68" s="38" t="str">
        <f t="shared" si="5"/>
        <v/>
      </c>
      <c r="M68" s="23" t="str">
        <f t="shared" si="6"/>
        <v/>
      </c>
      <c r="N68" s="39" t="str">
        <f>IF(('Annual Plan'!N68+'Annual Plan'!O68)=0,"",('Annual Plan'!N68+'Annual Plan'!O68))</f>
        <v/>
      </c>
      <c r="O68" s="40"/>
      <c r="P68" s="41"/>
      <c r="Q68" s="41"/>
      <c r="R68" s="41"/>
      <c r="S68" s="131" t="str">
        <f t="shared" si="7"/>
        <v/>
      </c>
    </row>
    <row r="69" spans="1:19" s="11" customFormat="1" ht="15" customHeight="1" x14ac:dyDescent="0.25">
      <c r="A69" s="59" t="str">
        <f>IF('Annual Plan'!$A69="","",'Annual Plan'!$A69)</f>
        <v/>
      </c>
      <c r="B69" s="59" t="str">
        <f>IF('Annual Plan'!$B69="","",'Annual Plan'!$B69)</f>
        <v/>
      </c>
      <c r="C69" s="59" t="str">
        <f>IF('Annual Plan'!$C69="","",'Annual Plan'!$C69)</f>
        <v/>
      </c>
      <c r="D69" s="2" t="str">
        <f>IF('Annual Plan'!D69&lt;&gt;"",'Annual Plan'!D69,"")</f>
        <v/>
      </c>
      <c r="E69" s="2" t="str">
        <f>IF('Annual Plan'!E69&lt;&gt;"",'Annual Plan'!E69,"")</f>
        <v/>
      </c>
      <c r="F69" s="36" t="str">
        <f>IF('Annual Plan'!F69&lt;&gt;"",'Annual Plan'!F69,"")</f>
        <v/>
      </c>
      <c r="G69" s="23" t="str">
        <f>IF('Annual Plan'!G69&lt;&gt;"",'Annual Plan'!G69,"")</f>
        <v/>
      </c>
      <c r="H69" s="23" t="str">
        <f>IF('Annual Plan'!G69&lt;&gt;"",'Annual Plan'!G69,"")</f>
        <v/>
      </c>
      <c r="I69" s="23" t="str">
        <f>IF('Annual Plan'!H69&lt;&gt;"",'Annual Plan'!H69,"")</f>
        <v/>
      </c>
      <c r="J69" s="37"/>
      <c r="K69" s="38" t="str">
        <f t="shared" si="4"/>
        <v/>
      </c>
      <c r="L69" s="38" t="str">
        <f t="shared" si="5"/>
        <v/>
      </c>
      <c r="M69" s="23" t="str">
        <f t="shared" si="6"/>
        <v/>
      </c>
      <c r="N69" s="39" t="str">
        <f>IF(('Annual Plan'!N69+'Annual Plan'!O69)=0,"",('Annual Plan'!N69+'Annual Plan'!O69))</f>
        <v/>
      </c>
      <c r="O69" s="40"/>
      <c r="P69" s="41"/>
      <c r="Q69" s="41"/>
      <c r="R69" s="41"/>
      <c r="S69" s="131" t="str">
        <f t="shared" si="7"/>
        <v/>
      </c>
    </row>
    <row r="70" spans="1:19" s="11" customFormat="1" ht="15" customHeight="1" x14ac:dyDescent="0.25">
      <c r="A70" s="59" t="str">
        <f>IF('Annual Plan'!$A70="","",'Annual Plan'!$A70)</f>
        <v/>
      </c>
      <c r="B70" s="59" t="str">
        <f>IF('Annual Plan'!$B70="","",'Annual Plan'!$B70)</f>
        <v/>
      </c>
      <c r="C70" s="59" t="str">
        <f>IF('Annual Plan'!$C70="","",'Annual Plan'!$C70)</f>
        <v/>
      </c>
      <c r="D70" s="2" t="str">
        <f>IF('Annual Plan'!D70&lt;&gt;"",'Annual Plan'!D70,"")</f>
        <v/>
      </c>
      <c r="E70" s="2" t="str">
        <f>IF('Annual Plan'!E70&lt;&gt;"",'Annual Plan'!E70,"")</f>
        <v/>
      </c>
      <c r="F70" s="36" t="str">
        <f>IF('Annual Plan'!F70&lt;&gt;"",'Annual Plan'!F70,"")</f>
        <v/>
      </c>
      <c r="G70" s="23" t="str">
        <f>IF('Annual Plan'!G70&lt;&gt;"",'Annual Plan'!G70,"")</f>
        <v/>
      </c>
      <c r="H70" s="23" t="str">
        <f>IF('Annual Plan'!G70&lt;&gt;"",'Annual Plan'!G70,"")</f>
        <v/>
      </c>
      <c r="I70" s="23" t="str">
        <f>IF('Annual Plan'!H70&lt;&gt;"",'Annual Plan'!H70,"")</f>
        <v/>
      </c>
      <c r="J70" s="37"/>
      <c r="K70" s="38" t="str">
        <f t="shared" si="4"/>
        <v/>
      </c>
      <c r="L70" s="38" t="str">
        <f t="shared" si="5"/>
        <v/>
      </c>
      <c r="M70" s="23" t="str">
        <f t="shared" si="6"/>
        <v/>
      </c>
      <c r="N70" s="39" t="str">
        <f>IF(('Annual Plan'!N70+'Annual Plan'!O70)=0,"",('Annual Plan'!N70+'Annual Plan'!O70))</f>
        <v/>
      </c>
      <c r="O70" s="40"/>
      <c r="P70" s="41"/>
      <c r="Q70" s="41"/>
      <c r="R70" s="41"/>
      <c r="S70" s="131" t="str">
        <f t="shared" si="7"/>
        <v/>
      </c>
    </row>
    <row r="71" spans="1:19" s="11" customFormat="1" ht="15" customHeight="1" x14ac:dyDescent="0.25">
      <c r="A71" s="59" t="str">
        <f>IF('Annual Plan'!$A71="","",'Annual Plan'!$A71)</f>
        <v/>
      </c>
      <c r="B71" s="59" t="str">
        <f>IF('Annual Plan'!$B71="","",'Annual Plan'!$B71)</f>
        <v/>
      </c>
      <c r="C71" s="59" t="str">
        <f>IF('Annual Plan'!$C71="","",'Annual Plan'!$C71)</f>
        <v/>
      </c>
      <c r="D71" s="2" t="str">
        <f>IF('Annual Plan'!D71&lt;&gt;"",'Annual Plan'!D71,"")</f>
        <v/>
      </c>
      <c r="E71" s="2" t="str">
        <f>IF('Annual Plan'!E71&lt;&gt;"",'Annual Plan'!E71,"")</f>
        <v/>
      </c>
      <c r="F71" s="36" t="str">
        <f>IF('Annual Plan'!F71&lt;&gt;"",'Annual Plan'!F71,"")</f>
        <v/>
      </c>
      <c r="G71" s="23" t="str">
        <f>IF('Annual Plan'!G71&lt;&gt;"",'Annual Plan'!G71,"")</f>
        <v/>
      </c>
      <c r="H71" s="23" t="str">
        <f>IF('Annual Plan'!G71&lt;&gt;"",'Annual Plan'!G71,"")</f>
        <v/>
      </c>
      <c r="I71" s="23" t="str">
        <f>IF('Annual Plan'!H71&lt;&gt;"",'Annual Plan'!H71,"")</f>
        <v/>
      </c>
      <c r="J71" s="37"/>
      <c r="K71" s="38" t="str">
        <f t="shared" si="4"/>
        <v/>
      </c>
      <c r="L71" s="38" t="str">
        <f t="shared" si="5"/>
        <v/>
      </c>
      <c r="M71" s="23" t="str">
        <f t="shared" si="6"/>
        <v/>
      </c>
      <c r="N71" s="39" t="str">
        <f>IF(('Annual Plan'!N71+'Annual Plan'!O71)=0,"",('Annual Plan'!N71+'Annual Plan'!O71))</f>
        <v/>
      </c>
      <c r="O71" s="40"/>
      <c r="P71" s="41"/>
      <c r="Q71" s="41"/>
      <c r="R71" s="41"/>
      <c r="S71" s="131" t="str">
        <f t="shared" si="7"/>
        <v/>
      </c>
    </row>
    <row r="72" spans="1:19" s="11" customFormat="1" ht="15" customHeight="1" x14ac:dyDescent="0.25">
      <c r="A72" s="59" t="str">
        <f>IF('Annual Plan'!$A72="","",'Annual Plan'!$A72)</f>
        <v/>
      </c>
      <c r="B72" s="59" t="str">
        <f>IF('Annual Plan'!$B72="","",'Annual Plan'!$B72)</f>
        <v/>
      </c>
      <c r="C72" s="59" t="str">
        <f>IF('Annual Plan'!$C72="","",'Annual Plan'!$C72)</f>
        <v/>
      </c>
      <c r="D72" s="2" t="str">
        <f>IF('Annual Plan'!D72&lt;&gt;"",'Annual Plan'!D72,"")</f>
        <v/>
      </c>
      <c r="E72" s="2" t="str">
        <f>IF('Annual Plan'!E72&lt;&gt;"",'Annual Plan'!E72,"")</f>
        <v/>
      </c>
      <c r="F72" s="36" t="str">
        <f>IF('Annual Plan'!F72&lt;&gt;"",'Annual Plan'!F72,"")</f>
        <v/>
      </c>
      <c r="G72" s="23" t="str">
        <f>IF('Annual Plan'!G72&lt;&gt;"",'Annual Plan'!G72,"")</f>
        <v/>
      </c>
      <c r="H72" s="23" t="str">
        <f>IF('Annual Plan'!G72&lt;&gt;"",'Annual Plan'!G72,"")</f>
        <v/>
      </c>
      <c r="I72" s="23" t="str">
        <f>IF('Annual Plan'!H72&lt;&gt;"",'Annual Plan'!H72,"")</f>
        <v/>
      </c>
      <c r="J72" s="37"/>
      <c r="K72" s="38" t="str">
        <f t="shared" si="4"/>
        <v/>
      </c>
      <c r="L72" s="38" t="str">
        <f t="shared" si="5"/>
        <v/>
      </c>
      <c r="M72" s="23" t="str">
        <f t="shared" si="6"/>
        <v/>
      </c>
      <c r="N72" s="39" t="str">
        <f>IF(('Annual Plan'!N72+'Annual Plan'!O72)=0,"",('Annual Plan'!N72+'Annual Plan'!O72))</f>
        <v/>
      </c>
      <c r="O72" s="40"/>
      <c r="P72" s="41"/>
      <c r="Q72" s="41"/>
      <c r="R72" s="41"/>
      <c r="S72" s="131" t="str">
        <f t="shared" si="7"/>
        <v/>
      </c>
    </row>
    <row r="73" spans="1:19" s="11" customFormat="1" ht="15" customHeight="1" x14ac:dyDescent="0.25">
      <c r="A73" s="59" t="str">
        <f>IF('Annual Plan'!$A73="","",'Annual Plan'!$A73)</f>
        <v/>
      </c>
      <c r="B73" s="59" t="str">
        <f>IF('Annual Plan'!$B73="","",'Annual Plan'!$B73)</f>
        <v/>
      </c>
      <c r="C73" s="59" t="str">
        <f>IF('Annual Plan'!$C73="","",'Annual Plan'!$C73)</f>
        <v/>
      </c>
      <c r="D73" s="2" t="str">
        <f>IF('Annual Plan'!D73&lt;&gt;"",'Annual Plan'!D73,"")</f>
        <v/>
      </c>
      <c r="E73" s="2" t="str">
        <f>IF('Annual Plan'!E73&lt;&gt;"",'Annual Plan'!E73,"")</f>
        <v/>
      </c>
      <c r="F73" s="36" t="str">
        <f>IF('Annual Plan'!F73&lt;&gt;"",'Annual Plan'!F73,"")</f>
        <v/>
      </c>
      <c r="G73" s="23" t="str">
        <f>IF('Annual Plan'!G73&lt;&gt;"",'Annual Plan'!G73,"")</f>
        <v/>
      </c>
      <c r="H73" s="23" t="str">
        <f>IF('Annual Plan'!G73&lt;&gt;"",'Annual Plan'!G73,"")</f>
        <v/>
      </c>
      <c r="I73" s="23" t="str">
        <f>IF('Annual Plan'!H73&lt;&gt;"",'Annual Plan'!H73,"")</f>
        <v/>
      </c>
      <c r="J73" s="37"/>
      <c r="K73" s="38" t="str">
        <f t="shared" si="4"/>
        <v/>
      </c>
      <c r="L73" s="38" t="str">
        <f t="shared" si="5"/>
        <v/>
      </c>
      <c r="M73" s="23" t="str">
        <f t="shared" si="6"/>
        <v/>
      </c>
      <c r="N73" s="39" t="str">
        <f>IF(('Annual Plan'!N73+'Annual Plan'!O73)=0,"",('Annual Plan'!N73+'Annual Plan'!O73))</f>
        <v/>
      </c>
      <c r="O73" s="40"/>
      <c r="P73" s="41"/>
      <c r="Q73" s="41"/>
      <c r="R73" s="41"/>
      <c r="S73" s="131" t="str">
        <f t="shared" si="7"/>
        <v/>
      </c>
    </row>
    <row r="74" spans="1:19" s="58" customFormat="1" ht="36" customHeight="1" x14ac:dyDescent="0.3">
      <c r="A74" s="201" t="s">
        <v>94</v>
      </c>
      <c r="B74" s="201"/>
      <c r="C74" s="42">
        <f>'Annual Plan'!C74</f>
        <v>0</v>
      </c>
      <c r="D74" s="28"/>
      <c r="E74" s="28"/>
      <c r="F74" s="256" t="s">
        <v>93</v>
      </c>
      <c r="G74" s="256"/>
      <c r="H74" s="256"/>
      <c r="I74" s="256"/>
      <c r="J74" s="257"/>
      <c r="K74" s="43">
        <f>IF(SUM(K45:K73)=0,0,IF(SUM(K45:K73)&gt;0,AVERAGE(K45:K73)))</f>
        <v>0</v>
      </c>
      <c r="L74" s="258"/>
      <c r="M74" s="259"/>
      <c r="N74" s="60">
        <f>SUM(N45:N73)</f>
        <v>0</v>
      </c>
      <c r="O74" s="60">
        <f>SUM(O45:O73)</f>
        <v>0</v>
      </c>
      <c r="P74" s="28"/>
      <c r="Q74" s="28"/>
      <c r="S74" s="131"/>
    </row>
    <row r="75" spans="1:19" s="61" customFormat="1" ht="15" customHeight="1" x14ac:dyDescent="0.25">
      <c r="A75" s="12"/>
      <c r="B75" s="12"/>
      <c r="C75" s="12"/>
      <c r="D75" s="12"/>
      <c r="E75" s="12"/>
      <c r="F75" s="44"/>
      <c r="G75" s="45"/>
      <c r="H75" s="45"/>
      <c r="I75" s="45"/>
      <c r="J75" s="46"/>
      <c r="K75" s="47"/>
      <c r="L75" s="47"/>
      <c r="M75" s="45"/>
      <c r="N75" s="48"/>
      <c r="O75" s="49"/>
      <c r="P75" s="50"/>
      <c r="Q75" s="50"/>
      <c r="S75" s="132"/>
    </row>
    <row r="76" spans="1:19" s="11" customFormat="1" ht="34.5" customHeight="1" x14ac:dyDescent="0.25">
      <c r="A76" s="193" t="s">
        <v>91</v>
      </c>
      <c r="B76" s="193"/>
      <c r="C76" s="193"/>
      <c r="D76" s="260" t="str">
        <f>IF('Annual Plan'!D76:P76&lt;&gt;"", 'Annual Plan'!D76:P76,"")</f>
        <v/>
      </c>
      <c r="E76" s="260"/>
      <c r="F76" s="260"/>
      <c r="G76" s="260"/>
      <c r="H76" s="260"/>
      <c r="I76" s="261"/>
      <c r="J76" s="261"/>
      <c r="K76" s="261"/>
      <c r="L76" s="261"/>
      <c r="M76" s="261"/>
      <c r="N76" s="261"/>
      <c r="O76" s="261"/>
      <c r="P76" s="260"/>
      <c r="Q76" s="260"/>
      <c r="S76" s="131"/>
    </row>
    <row r="77" spans="1:19" s="11" customFormat="1" ht="51" customHeight="1" x14ac:dyDescent="0.25">
      <c r="A77" s="209" t="s">
        <v>1</v>
      </c>
      <c r="B77" s="209" t="s">
        <v>9</v>
      </c>
      <c r="C77" s="209" t="s">
        <v>2</v>
      </c>
      <c r="D77" s="209" t="s">
        <v>10</v>
      </c>
      <c r="E77" s="262" t="s">
        <v>11</v>
      </c>
      <c r="F77" s="264" t="s">
        <v>12</v>
      </c>
      <c r="G77" s="209" t="s">
        <v>3</v>
      </c>
      <c r="H77" s="209"/>
      <c r="I77" s="253" t="s">
        <v>72</v>
      </c>
      <c r="J77" s="254"/>
      <c r="K77" s="254"/>
      <c r="L77" s="254"/>
      <c r="M77" s="255"/>
      <c r="N77" s="253" t="s">
        <v>79</v>
      </c>
      <c r="O77" s="255"/>
      <c r="P77" s="209" t="s">
        <v>95</v>
      </c>
      <c r="Q77" s="209" t="s">
        <v>96</v>
      </c>
      <c r="R77" s="202" t="s">
        <v>114</v>
      </c>
      <c r="S77" s="131"/>
    </row>
    <row r="78" spans="1:19" s="11" customFormat="1" ht="72.75" customHeight="1" x14ac:dyDescent="0.25">
      <c r="A78" s="209"/>
      <c r="B78" s="209"/>
      <c r="C78" s="209"/>
      <c r="D78" s="209"/>
      <c r="E78" s="263"/>
      <c r="F78" s="204"/>
      <c r="G78" s="109" t="s">
        <v>19</v>
      </c>
      <c r="H78" s="109" t="s">
        <v>20</v>
      </c>
      <c r="I78" s="7" t="s">
        <v>17</v>
      </c>
      <c r="J78" s="7" t="s">
        <v>18</v>
      </c>
      <c r="K78" s="1" t="s">
        <v>21</v>
      </c>
      <c r="L78" s="1" t="s">
        <v>22</v>
      </c>
      <c r="M78" s="1" t="s">
        <v>23</v>
      </c>
      <c r="N78" s="7" t="s">
        <v>88</v>
      </c>
      <c r="O78" s="7" t="s">
        <v>81</v>
      </c>
      <c r="P78" s="268"/>
      <c r="Q78" s="209"/>
      <c r="R78" s="202"/>
      <c r="S78" s="131"/>
    </row>
    <row r="79" spans="1:19" s="11" customFormat="1" ht="13.2" x14ac:dyDescent="0.25">
      <c r="A79" s="59" t="str">
        <f>IF('Annual Plan'!$A79="","",'Annual Plan'!$A79)</f>
        <v/>
      </c>
      <c r="B79" s="59" t="str">
        <f>IF('Annual Plan'!$B79="","",'Annual Plan'!$B79)</f>
        <v/>
      </c>
      <c r="C79" s="59" t="str">
        <f>IF('Annual Plan'!$C79="","",'Annual Plan'!$C79)</f>
        <v/>
      </c>
      <c r="D79" s="2" t="str">
        <f>IF('Annual Plan'!D79&lt;&gt;"",'Annual Plan'!D79,"")</f>
        <v/>
      </c>
      <c r="E79" s="2" t="str">
        <f>IF('Annual Plan'!E79&lt;&gt;"",'Annual Plan'!E79,"")</f>
        <v/>
      </c>
      <c r="F79" s="36" t="str">
        <f>IF('Annual Plan'!F79&lt;&gt;"",'Annual Plan'!F79,"")</f>
        <v/>
      </c>
      <c r="G79" s="23" t="str">
        <f>IF('Annual Plan'!G79&lt;&gt;"",'Annual Plan'!G79,"")</f>
        <v/>
      </c>
      <c r="H79" s="23" t="str">
        <f>IF('Annual Plan'!G79&lt;&gt;"",'Annual Plan'!G79,"")</f>
        <v/>
      </c>
      <c r="I79" s="23" t="str">
        <f>IF('Annual Plan'!H79&lt;&gt;"",'Annual Plan'!H79,"")</f>
        <v/>
      </c>
      <c r="J79" s="37"/>
      <c r="K79" s="38" t="str">
        <f>IF(I79="","",
                         IF(AND(I79&lt;&gt;"",J79=""),0,
                                                  IF($F79="Absolute",IF(I79=0,0, IF((J79/I79)&gt;=1,1, IF((J79/I79)&lt;=0,0,(J79/I79)))),
                                                                                                      IF($F79="Incremental", IF(AND((I79-H79)=0,J79&gt;0,I79&gt;0,J79&gt;I79),1, IF(AND((I79-H79)=0,J79&lt;=I79),0, IF(((J79-H79)/(I79-H79))&gt;=1,1, IF(((J79-H79)/(I79-H79))&lt;=0,0, ((J79-H79)/(I79-H79)))))),
                                                                                                                                                                   IF($F79="Decremental", IF(AND((H79-I79)=0,J79&gt;0,I79&gt;0,J79&lt;I79),1,  IF(AND((I79-H79)=0,J79&gt;=I79),0, IF(((H79-J79)/(H79-I79))&gt;=1,1, IF(((H79-J79)/(H79-I79))&lt;=0,0, ((H79-J79)/(H79-I79)))))),
                                                                                                                                                                                              IF(OR($F79="Absolute[-](cum.)", $F79="Absolute[-](avg.)"),IF(J79="",0, IF((J79&lt;=I79),1,IF((J79&gt;I79),0,))),
                                                                                                                                                                                                        IF($F79="Absolute[+]",IF(J79=0,0,  IF(J79&lt;=I79,(J79/I79),1)),
                                                                                                                                                                                                            )
                                                                                                                                                                                                   )
                                                                                                                                                                       )
                                                                                                          )
                                                    )
                            )
     )</f>
        <v/>
      </c>
      <c r="L79" s="38" t="str">
        <f>IF(I79="","",
                        IF(AND(I79&lt;&gt;"",J79=""),-1,
                                                  IF($F79="Absolute", IF(I79=0,0,((J79-I79)/I79)),
                                                                               IF($F79="Incremental", IF((I79-H79)=0,0,(((J79-H79)-(I79-H79))/(I79-H79))),
                                                                                                            IF($F79="Decremental", IF((H79-I79)=0,0,(((H79-J79)-(H79-I79))/(H79-I79))),
                                                                                                                                              IF(OR($F79="Absolute[-](cum.)", $F79="Absolute[-](avg.)"), IF(J79="",0, IF(J79&gt;=0,1-(J79/I79))),
                                                                                                                                                                      IF($F79="Absolute[+]", IF(J79=0,-1,K79-1),  ""
                                                                                                                                                                                                                                          )
                                                                                                                                                                                                                          )
                                                                                                                                                                                  )
                                                                                                                   )
                                                   )
                          )
)</f>
        <v/>
      </c>
      <c r="M79" s="23" t="str">
        <f>IF(J79="","",
                         IF(I79="", "",
                                                   IF($F79="Absolute", (J79-I79),
                                                                                                       IF($F79="Incremental", ((J79-H79)-(I79-H79)),
                                                                                                                                                                                      IF($F79="Decremental", ((H79-J79)-(H79-I79)),
                                                                                                                                                                                                            IF(OR($F79="Absolute[-](cum.)", $F79="Absolute[-](avg.)"), (I79-J79),
                                                                                                                                                                                                                             IF($F79="Absolute[+]", (J79-I79), ""
                                                                                                                                                                                                                                  )
                                                                                                                                                                                                                )
                                                                                                                                                                                          )
                                                                                                           )
                                                      )
                               )
       )</f>
        <v/>
      </c>
      <c r="N79" s="39" t="str">
        <f>IF(('Annual Plan'!N79+'Annual Plan'!O79)=0,"",('Annual Plan'!N79+'Annual Plan'!O79))</f>
        <v/>
      </c>
      <c r="O79" s="40"/>
      <c r="P79" s="41"/>
      <c r="Q79" s="41"/>
      <c r="R79" s="41"/>
      <c r="S79" s="131" t="str">
        <f xml:space="preserve"> IF(AND($F79="Incremental",G79=""),"Error - baseline data was not provided in the planning sheet.",
        IF(AND($F79="Decremental",G79=""),"Error - baseline data was not provided in the planning sheet.",""))</f>
        <v/>
      </c>
    </row>
    <row r="80" spans="1:19" s="11" customFormat="1" ht="13.2" x14ac:dyDescent="0.25">
      <c r="A80" s="59" t="str">
        <f>IF('Annual Plan'!$A80="","",'Annual Plan'!$A80)</f>
        <v/>
      </c>
      <c r="B80" s="59" t="str">
        <f>IF('Annual Plan'!$B80="","",'Annual Plan'!$B80)</f>
        <v/>
      </c>
      <c r="C80" s="59" t="str">
        <f>IF('Annual Plan'!$C80="","",'Annual Plan'!$C80)</f>
        <v/>
      </c>
      <c r="D80" s="2" t="str">
        <f>IF('Annual Plan'!D80&lt;&gt;"",'Annual Plan'!D80,"")</f>
        <v/>
      </c>
      <c r="E80" s="2" t="str">
        <f>IF('Annual Plan'!E80&lt;&gt;"",'Annual Plan'!E80,"")</f>
        <v/>
      </c>
      <c r="F80" s="36" t="str">
        <f>IF('Annual Plan'!F80&lt;&gt;"",'Annual Plan'!F80,"")</f>
        <v/>
      </c>
      <c r="G80" s="23" t="str">
        <f>IF('Annual Plan'!G80&lt;&gt;"",'Annual Plan'!G80,"")</f>
        <v/>
      </c>
      <c r="H80" s="23" t="str">
        <f>IF('Annual Plan'!G80&lt;&gt;"",'Annual Plan'!G80,"")</f>
        <v/>
      </c>
      <c r="I80" s="23" t="str">
        <f>IF('Annual Plan'!H80&lt;&gt;"",'Annual Plan'!H80,"")</f>
        <v/>
      </c>
      <c r="J80" s="37"/>
      <c r="K80" s="38" t="str">
        <f t="shared" ref="K80:K107" si="8">IF(I80="","",
                         IF(AND(I80&lt;&gt;"",J80=""),0,
                                                  IF($F80="Absolute",IF(I80=0,0, IF((J80/I80)&gt;=1,1, IF((J80/I80)&lt;=0,0,(J80/I80)))),
                                                                                                      IF($F80="Incremental", IF(AND((I80-H80)=0,J80&gt;0,I80&gt;0,J80&gt;I80),1, IF(AND((I80-H80)=0,J80&lt;=I80),0, IF(((J80-H80)/(I80-H80))&gt;=1,1, IF(((J80-H80)/(I80-H80))&lt;=0,0, ((J80-H80)/(I80-H80)))))),
                                                                                                                                                                   IF($F80="Decremental", IF(AND((H80-I80)=0,J80&gt;0,I80&gt;0,J80&lt;I80),1,  IF(AND((I80-H80)=0,J80&gt;=I80),0, IF(((H80-J80)/(H80-I80))&gt;=1,1, IF(((H80-J80)/(H80-I80))&lt;=0,0, ((H80-J80)/(H80-I80)))))),
                                                                                                                                                                                              IF(OR($F80="Absolute[-](cum.)", $F80="Absolute[-](avg.)"),IF(J80="",0, IF((J80&lt;=I80),1,IF((J80&gt;I80),0,))),
                                                                                                                                                                                                        IF($F80="Absolute[+]",IF(J80=0,0,  IF(J80&lt;=I80,(J80/I80),1)),
                                                                                                                                                                                                            )
                                                                                                                                                                                                   )
                                                                                                                                                                       )
                                                                                                          )
                                                    )
                            )
     )</f>
        <v/>
      </c>
      <c r="L80" s="38" t="str">
        <f t="shared" ref="L80:L107" si="9">IF(I80="","",
                        IF(AND(I80&lt;&gt;"",J80=""),-1,
                                                  IF($F80="Absolute", IF(I80=0,0,((J80-I80)/I80)),
                                                                               IF($F80="Incremental", IF((I80-H80)=0,0,(((J80-H80)-(I80-H80))/(I80-H80))),
                                                                                                            IF($F80="Decremental", IF((H80-I80)=0,0,(((H80-J80)-(H80-I80))/(H80-I80))),
                                                                                                                                              IF(OR($F80="Absolute[-](cum.)", $F80="Absolute[-](avg.)"), IF(J80="",0, IF(J80&gt;=0,1-(J80/I80))),
                                                                                                                                                                      IF($F80="Absolute[+]", IF(J80=0,-1,K80-1),  ""
                                                                                                                                                                                                                                          )
                                                                                                                                                                                                                          )
                                                                                                                                                                                  )
                                                                                                                   )
                                                   )
                          )
)</f>
        <v/>
      </c>
      <c r="M80" s="23" t="str">
        <f t="shared" ref="M80:M107" si="10">IF(J80="","",
                         IF(I80="", "",
                                                   IF($F80="Absolute", (J80-I80),
                                                                                                       IF($F80="Incremental", ((J80-H80)-(I80-H80)),
                                                                                                                                                                                      IF($F80="Decremental", ((H80-J80)-(H80-I80)),
                                                                                                                                                                                                            IF(OR($F80="Absolute[-](cum.)", $F80="Absolute[-](avg.)"), (I80-J80),
                                                                                                                                                                                                                             IF($F80="Absolute[+]", (J80-I80), ""
                                                                                                                                                                                                                                  )
                                                                                                                                                                                                                )
                                                                                                                                                                                          )
                                                                                                           )
                                                      )
                               )
       )</f>
        <v/>
      </c>
      <c r="N80" s="39" t="str">
        <f>IF(('Annual Plan'!N80+'Annual Plan'!O80)=0,"",('Annual Plan'!N80+'Annual Plan'!O80))</f>
        <v/>
      </c>
      <c r="O80" s="40"/>
      <c r="P80" s="41"/>
      <c r="Q80" s="41"/>
      <c r="R80" s="41"/>
      <c r="S80" s="131" t="str">
        <f t="shared" ref="S80:S107" si="11" xml:space="preserve"> IF(AND($F80="Incremental",G80=""),"Error - baseline data was not provided in the planning sheet.",
        IF(AND($F80="Decremental",G80=""),"Error - baseline data was not provided in the planning sheet.",""))</f>
        <v/>
      </c>
    </row>
    <row r="81" spans="1:19" s="11" customFormat="1" ht="13.2" x14ac:dyDescent="0.25">
      <c r="A81" s="59" t="str">
        <f>IF('Annual Plan'!$A81="","",'Annual Plan'!$A81)</f>
        <v/>
      </c>
      <c r="B81" s="59" t="str">
        <f>IF('Annual Plan'!$B81="","",'Annual Plan'!$B81)</f>
        <v/>
      </c>
      <c r="C81" s="59" t="str">
        <f>IF('Annual Plan'!$C81="","",'Annual Plan'!$C81)</f>
        <v/>
      </c>
      <c r="D81" s="2" t="str">
        <f>IF('Annual Plan'!D81&lt;&gt;"",'Annual Plan'!D81,"")</f>
        <v/>
      </c>
      <c r="E81" s="2" t="str">
        <f>IF('Annual Plan'!E81&lt;&gt;"",'Annual Plan'!E81,"")</f>
        <v/>
      </c>
      <c r="F81" s="36" t="str">
        <f>IF('Annual Plan'!F81&lt;&gt;"",'Annual Plan'!F81,"")</f>
        <v/>
      </c>
      <c r="G81" s="23" t="str">
        <f>IF('Annual Plan'!G81&lt;&gt;"",'Annual Plan'!G81,"")</f>
        <v/>
      </c>
      <c r="H81" s="23" t="str">
        <f>IF('Annual Plan'!G81&lt;&gt;"",'Annual Plan'!G81,"")</f>
        <v/>
      </c>
      <c r="I81" s="23" t="str">
        <f>IF('Annual Plan'!H81&lt;&gt;"",'Annual Plan'!H81,"")</f>
        <v/>
      </c>
      <c r="J81" s="37"/>
      <c r="K81" s="38" t="str">
        <f t="shared" si="8"/>
        <v/>
      </c>
      <c r="L81" s="38" t="str">
        <f t="shared" si="9"/>
        <v/>
      </c>
      <c r="M81" s="23" t="str">
        <f t="shared" si="10"/>
        <v/>
      </c>
      <c r="N81" s="39" t="str">
        <f>IF(('Annual Plan'!N81+'Annual Plan'!O81)=0,"",('Annual Plan'!N81+'Annual Plan'!O81))</f>
        <v/>
      </c>
      <c r="O81" s="40"/>
      <c r="P81" s="41"/>
      <c r="Q81" s="41"/>
      <c r="R81" s="41"/>
      <c r="S81" s="131" t="str">
        <f t="shared" si="11"/>
        <v/>
      </c>
    </row>
    <row r="82" spans="1:19" s="11" customFormat="1" ht="13.2" x14ac:dyDescent="0.25">
      <c r="A82" s="59" t="str">
        <f>IF('Annual Plan'!$A82="","",'Annual Plan'!$A82)</f>
        <v/>
      </c>
      <c r="B82" s="59" t="str">
        <f>IF('Annual Plan'!$B82="","",'Annual Plan'!$B82)</f>
        <v/>
      </c>
      <c r="C82" s="59" t="str">
        <f>IF('Annual Plan'!$C82="","",'Annual Plan'!$C82)</f>
        <v/>
      </c>
      <c r="D82" s="2" t="str">
        <f>IF('Annual Plan'!D82&lt;&gt;"",'Annual Plan'!D82,"")</f>
        <v/>
      </c>
      <c r="E82" s="2" t="str">
        <f>IF('Annual Plan'!E82&lt;&gt;"",'Annual Plan'!E82,"")</f>
        <v/>
      </c>
      <c r="F82" s="36" t="str">
        <f>IF('Annual Plan'!F82&lt;&gt;"",'Annual Plan'!F82,"")</f>
        <v/>
      </c>
      <c r="G82" s="23" t="str">
        <f>IF('Annual Plan'!G82&lt;&gt;"",'Annual Plan'!G82,"")</f>
        <v/>
      </c>
      <c r="H82" s="23" t="str">
        <f>IF('Annual Plan'!G82&lt;&gt;"",'Annual Plan'!G82,"")</f>
        <v/>
      </c>
      <c r="I82" s="23" t="str">
        <f>IF('Annual Plan'!H82&lt;&gt;"",'Annual Plan'!H82,"")</f>
        <v/>
      </c>
      <c r="J82" s="37"/>
      <c r="K82" s="38" t="str">
        <f t="shared" si="8"/>
        <v/>
      </c>
      <c r="L82" s="38" t="str">
        <f t="shared" si="9"/>
        <v/>
      </c>
      <c r="M82" s="23" t="str">
        <f t="shared" si="10"/>
        <v/>
      </c>
      <c r="N82" s="39" t="str">
        <f>IF(('Annual Plan'!N82+'Annual Plan'!O82)=0,"",('Annual Plan'!N82+'Annual Plan'!O82))</f>
        <v/>
      </c>
      <c r="O82" s="40"/>
      <c r="P82" s="41"/>
      <c r="Q82" s="41"/>
      <c r="R82" s="41"/>
      <c r="S82" s="131" t="str">
        <f t="shared" si="11"/>
        <v/>
      </c>
    </row>
    <row r="83" spans="1:19" s="11" customFormat="1" ht="13.2" x14ac:dyDescent="0.25">
      <c r="A83" s="59" t="str">
        <f>IF('Annual Plan'!$A83="","",'Annual Plan'!$A83)</f>
        <v/>
      </c>
      <c r="B83" s="59" t="str">
        <f>IF('Annual Plan'!$B83="","",'Annual Plan'!$B83)</f>
        <v/>
      </c>
      <c r="C83" s="59" t="str">
        <f>IF('Annual Plan'!$C83="","",'Annual Plan'!$C83)</f>
        <v/>
      </c>
      <c r="D83" s="2" t="str">
        <f>IF('Annual Plan'!D83&lt;&gt;"",'Annual Plan'!D83,"")</f>
        <v/>
      </c>
      <c r="E83" s="2" t="str">
        <f>IF('Annual Plan'!E83&lt;&gt;"",'Annual Plan'!E83,"")</f>
        <v/>
      </c>
      <c r="F83" s="36" t="str">
        <f>IF('Annual Plan'!F83&lt;&gt;"",'Annual Plan'!F83,"")</f>
        <v/>
      </c>
      <c r="G83" s="23" t="str">
        <f>IF('Annual Plan'!G83&lt;&gt;"",'Annual Plan'!G83,"")</f>
        <v/>
      </c>
      <c r="H83" s="23" t="str">
        <f>IF('Annual Plan'!G83&lt;&gt;"",'Annual Plan'!G83,"")</f>
        <v/>
      </c>
      <c r="I83" s="23" t="str">
        <f>IF('Annual Plan'!H83&lt;&gt;"",'Annual Plan'!H83,"")</f>
        <v/>
      </c>
      <c r="J83" s="37"/>
      <c r="K83" s="38" t="str">
        <f t="shared" si="8"/>
        <v/>
      </c>
      <c r="L83" s="38" t="str">
        <f t="shared" si="9"/>
        <v/>
      </c>
      <c r="M83" s="23" t="str">
        <f t="shared" si="10"/>
        <v/>
      </c>
      <c r="N83" s="39" t="str">
        <f>IF(('Annual Plan'!N83+'Annual Plan'!O83)=0,"",('Annual Plan'!N83+'Annual Plan'!O83))</f>
        <v/>
      </c>
      <c r="O83" s="40"/>
      <c r="P83" s="41"/>
      <c r="Q83" s="41"/>
      <c r="R83" s="41"/>
      <c r="S83" s="131" t="str">
        <f t="shared" si="11"/>
        <v/>
      </c>
    </row>
    <row r="84" spans="1:19" s="11" customFormat="1" ht="15" customHeight="1" x14ac:dyDescent="0.25">
      <c r="A84" s="59" t="str">
        <f>IF('Annual Plan'!$A84="","",'Annual Plan'!$A84)</f>
        <v/>
      </c>
      <c r="B84" s="59" t="str">
        <f>IF('Annual Plan'!$B84="","",'Annual Plan'!$B84)</f>
        <v/>
      </c>
      <c r="C84" s="59" t="str">
        <f>IF('Annual Plan'!$C84="","",'Annual Plan'!$C84)</f>
        <v/>
      </c>
      <c r="D84" s="2" t="str">
        <f>IF('Annual Plan'!D84&lt;&gt;"",'Annual Plan'!D84,"")</f>
        <v/>
      </c>
      <c r="E84" s="2" t="str">
        <f>IF('Annual Plan'!E84&lt;&gt;"",'Annual Plan'!E84,"")</f>
        <v/>
      </c>
      <c r="F84" s="36" t="str">
        <f>IF('Annual Plan'!F84&lt;&gt;"",'Annual Plan'!F84,"")</f>
        <v/>
      </c>
      <c r="G84" s="23" t="str">
        <f>IF('Annual Plan'!G84&lt;&gt;"",'Annual Plan'!G84,"")</f>
        <v/>
      </c>
      <c r="H84" s="23" t="str">
        <f>IF('Annual Plan'!G84&lt;&gt;"",'Annual Plan'!G84,"")</f>
        <v/>
      </c>
      <c r="I84" s="23" t="str">
        <f>IF('Annual Plan'!H84&lt;&gt;"",'Annual Plan'!H84,"")</f>
        <v/>
      </c>
      <c r="J84" s="37"/>
      <c r="K84" s="38" t="str">
        <f t="shared" si="8"/>
        <v/>
      </c>
      <c r="L84" s="38" t="str">
        <f t="shared" si="9"/>
        <v/>
      </c>
      <c r="M84" s="23" t="str">
        <f t="shared" si="10"/>
        <v/>
      </c>
      <c r="N84" s="39" t="str">
        <f>IF(('Annual Plan'!N84+'Annual Plan'!O84)=0,"",('Annual Plan'!N84+'Annual Plan'!O84))</f>
        <v/>
      </c>
      <c r="O84" s="40"/>
      <c r="P84" s="41"/>
      <c r="Q84" s="41"/>
      <c r="R84" s="41"/>
      <c r="S84" s="131" t="str">
        <f t="shared" si="11"/>
        <v/>
      </c>
    </row>
    <row r="85" spans="1:19" s="11" customFormat="1" ht="15" customHeight="1" x14ac:dyDescent="0.25">
      <c r="A85" s="59" t="str">
        <f>IF('Annual Plan'!$A85="","",'Annual Plan'!$A85)</f>
        <v/>
      </c>
      <c r="B85" s="59" t="str">
        <f>IF('Annual Plan'!$B85="","",'Annual Plan'!$B85)</f>
        <v/>
      </c>
      <c r="C85" s="59" t="str">
        <f>IF('Annual Plan'!$C85="","",'Annual Plan'!$C85)</f>
        <v/>
      </c>
      <c r="D85" s="2" t="str">
        <f>IF('Annual Plan'!D85&lt;&gt;"",'Annual Plan'!D85,"")</f>
        <v/>
      </c>
      <c r="E85" s="2" t="str">
        <f>IF('Annual Plan'!E85&lt;&gt;"",'Annual Plan'!E85,"")</f>
        <v/>
      </c>
      <c r="F85" s="36" t="str">
        <f>IF('Annual Plan'!F85&lt;&gt;"",'Annual Plan'!F85,"")</f>
        <v/>
      </c>
      <c r="G85" s="23" t="str">
        <f>IF('Annual Plan'!G85&lt;&gt;"",'Annual Plan'!G85,"")</f>
        <v/>
      </c>
      <c r="H85" s="23" t="str">
        <f>IF('Annual Plan'!G85&lt;&gt;"",'Annual Plan'!G85,"")</f>
        <v/>
      </c>
      <c r="I85" s="23" t="str">
        <f>IF('Annual Plan'!H85&lt;&gt;"",'Annual Plan'!H85,"")</f>
        <v/>
      </c>
      <c r="J85" s="37"/>
      <c r="K85" s="38" t="str">
        <f t="shared" si="8"/>
        <v/>
      </c>
      <c r="L85" s="38" t="str">
        <f t="shared" si="9"/>
        <v/>
      </c>
      <c r="M85" s="23" t="str">
        <f t="shared" si="10"/>
        <v/>
      </c>
      <c r="N85" s="39" t="str">
        <f>IF(('Annual Plan'!N85+'Annual Plan'!O85)=0,"",('Annual Plan'!N85+'Annual Plan'!O85))</f>
        <v/>
      </c>
      <c r="O85" s="40"/>
      <c r="P85" s="41"/>
      <c r="Q85" s="41"/>
      <c r="R85" s="41"/>
      <c r="S85" s="131" t="str">
        <f t="shared" si="11"/>
        <v/>
      </c>
    </row>
    <row r="86" spans="1:19" s="11" customFormat="1" ht="15" customHeight="1" x14ac:dyDescent="0.25">
      <c r="A86" s="59" t="str">
        <f>IF('Annual Plan'!$A86="","",'Annual Plan'!$A86)</f>
        <v/>
      </c>
      <c r="B86" s="59" t="str">
        <f>IF('Annual Plan'!$B86="","",'Annual Plan'!$B86)</f>
        <v/>
      </c>
      <c r="C86" s="59" t="str">
        <f>IF('Annual Plan'!$C86="","",'Annual Plan'!$C86)</f>
        <v/>
      </c>
      <c r="D86" s="2" t="str">
        <f>IF('Annual Plan'!D86&lt;&gt;"",'Annual Plan'!D86,"")</f>
        <v/>
      </c>
      <c r="E86" s="2" t="str">
        <f>IF('Annual Plan'!E86&lt;&gt;"",'Annual Plan'!E86,"")</f>
        <v/>
      </c>
      <c r="F86" s="36" t="str">
        <f>IF('Annual Plan'!F86&lt;&gt;"",'Annual Plan'!F86,"")</f>
        <v/>
      </c>
      <c r="G86" s="23" t="str">
        <f>IF('Annual Plan'!G86&lt;&gt;"",'Annual Plan'!G86,"")</f>
        <v/>
      </c>
      <c r="H86" s="23" t="str">
        <f>IF('Annual Plan'!G86&lt;&gt;"",'Annual Plan'!G86,"")</f>
        <v/>
      </c>
      <c r="I86" s="23" t="str">
        <f>IF('Annual Plan'!H86&lt;&gt;"",'Annual Plan'!H86,"")</f>
        <v/>
      </c>
      <c r="J86" s="37"/>
      <c r="K86" s="38" t="str">
        <f t="shared" si="8"/>
        <v/>
      </c>
      <c r="L86" s="38" t="str">
        <f t="shared" si="9"/>
        <v/>
      </c>
      <c r="M86" s="23" t="str">
        <f t="shared" si="10"/>
        <v/>
      </c>
      <c r="N86" s="39" t="str">
        <f>IF(('Annual Plan'!N86+'Annual Plan'!O86)=0,"",('Annual Plan'!N86+'Annual Plan'!O86))</f>
        <v/>
      </c>
      <c r="O86" s="40"/>
      <c r="P86" s="41"/>
      <c r="Q86" s="41"/>
      <c r="R86" s="41"/>
      <c r="S86" s="131" t="str">
        <f t="shared" si="11"/>
        <v/>
      </c>
    </row>
    <row r="87" spans="1:19" s="11" customFormat="1" ht="15" customHeight="1" x14ac:dyDescent="0.25">
      <c r="A87" s="59" t="str">
        <f>IF('Annual Plan'!$A87="","",'Annual Plan'!$A87)</f>
        <v/>
      </c>
      <c r="B87" s="59" t="str">
        <f>IF('Annual Plan'!$B87="","",'Annual Plan'!$B87)</f>
        <v/>
      </c>
      <c r="C87" s="59" t="str">
        <f>IF('Annual Plan'!$C87="","",'Annual Plan'!$C87)</f>
        <v/>
      </c>
      <c r="D87" s="2" t="str">
        <f>IF('Annual Plan'!D87&lt;&gt;"",'Annual Plan'!D87,"")</f>
        <v/>
      </c>
      <c r="E87" s="2" t="str">
        <f>IF('Annual Plan'!E87&lt;&gt;"",'Annual Plan'!E87,"")</f>
        <v/>
      </c>
      <c r="F87" s="36" t="str">
        <f>IF('Annual Plan'!F87&lt;&gt;"",'Annual Plan'!F87,"")</f>
        <v/>
      </c>
      <c r="G87" s="23" t="str">
        <f>IF('Annual Plan'!G87&lt;&gt;"",'Annual Plan'!G87,"")</f>
        <v/>
      </c>
      <c r="H87" s="23" t="str">
        <f>IF('Annual Plan'!G87&lt;&gt;"",'Annual Plan'!G87,"")</f>
        <v/>
      </c>
      <c r="I87" s="23" t="str">
        <f>IF('Annual Plan'!H87&lt;&gt;"",'Annual Plan'!H87,"")</f>
        <v/>
      </c>
      <c r="J87" s="37"/>
      <c r="K87" s="38" t="str">
        <f t="shared" si="8"/>
        <v/>
      </c>
      <c r="L87" s="38" t="str">
        <f t="shared" si="9"/>
        <v/>
      </c>
      <c r="M87" s="23" t="str">
        <f t="shared" si="10"/>
        <v/>
      </c>
      <c r="N87" s="39" t="str">
        <f>IF(('Annual Plan'!N87+'Annual Plan'!O87)=0,"",('Annual Plan'!N87+'Annual Plan'!O87))</f>
        <v/>
      </c>
      <c r="O87" s="40"/>
      <c r="P87" s="41"/>
      <c r="Q87" s="41"/>
      <c r="R87" s="41"/>
      <c r="S87" s="131" t="str">
        <f t="shared" si="11"/>
        <v/>
      </c>
    </row>
    <row r="88" spans="1:19" s="11" customFormat="1" ht="15" customHeight="1" x14ac:dyDescent="0.25">
      <c r="A88" s="59" t="str">
        <f>IF('Annual Plan'!$A88="","",'Annual Plan'!$A88)</f>
        <v/>
      </c>
      <c r="B88" s="59" t="str">
        <f>IF('Annual Plan'!$B88="","",'Annual Plan'!$B88)</f>
        <v/>
      </c>
      <c r="C88" s="59" t="str">
        <f>IF('Annual Plan'!$C88="","",'Annual Plan'!$C88)</f>
        <v/>
      </c>
      <c r="D88" s="2" t="str">
        <f>IF('Annual Plan'!D88&lt;&gt;"",'Annual Plan'!D88,"")</f>
        <v/>
      </c>
      <c r="E88" s="2" t="str">
        <f>IF('Annual Plan'!E88&lt;&gt;"",'Annual Plan'!E88,"")</f>
        <v/>
      </c>
      <c r="F88" s="36" t="str">
        <f>IF('Annual Plan'!F88&lt;&gt;"",'Annual Plan'!F88,"")</f>
        <v/>
      </c>
      <c r="G88" s="23" t="str">
        <f>IF('Annual Plan'!G88&lt;&gt;"",'Annual Plan'!G88,"")</f>
        <v/>
      </c>
      <c r="H88" s="23" t="str">
        <f>IF('Annual Plan'!G88&lt;&gt;"",'Annual Plan'!G88,"")</f>
        <v/>
      </c>
      <c r="I88" s="23" t="str">
        <f>IF('Annual Plan'!H88&lt;&gt;"",'Annual Plan'!H88,"")</f>
        <v/>
      </c>
      <c r="J88" s="37"/>
      <c r="K88" s="38" t="str">
        <f t="shared" si="8"/>
        <v/>
      </c>
      <c r="L88" s="38" t="str">
        <f t="shared" si="9"/>
        <v/>
      </c>
      <c r="M88" s="23" t="str">
        <f t="shared" si="10"/>
        <v/>
      </c>
      <c r="N88" s="39" t="str">
        <f>IF(('Annual Plan'!N88+'Annual Plan'!O88)=0,"",('Annual Plan'!N88+'Annual Plan'!O88))</f>
        <v/>
      </c>
      <c r="O88" s="40"/>
      <c r="P88" s="41"/>
      <c r="Q88" s="41"/>
      <c r="R88" s="41"/>
      <c r="S88" s="131" t="str">
        <f t="shared" si="11"/>
        <v/>
      </c>
    </row>
    <row r="89" spans="1:19" s="11" customFormat="1" ht="15" customHeight="1" x14ac:dyDescent="0.25">
      <c r="A89" s="59" t="str">
        <f>IF('Annual Plan'!$A89="","",'Annual Plan'!$A89)</f>
        <v/>
      </c>
      <c r="B89" s="59" t="str">
        <f>IF('Annual Plan'!$B89="","",'Annual Plan'!$B89)</f>
        <v/>
      </c>
      <c r="C89" s="59" t="str">
        <f>IF('Annual Plan'!$C89="","",'Annual Plan'!$C89)</f>
        <v/>
      </c>
      <c r="D89" s="2" t="str">
        <f>IF('Annual Plan'!D89&lt;&gt;"",'Annual Plan'!D89,"")</f>
        <v/>
      </c>
      <c r="E89" s="2" t="str">
        <f>IF('Annual Plan'!E89&lt;&gt;"",'Annual Plan'!E89,"")</f>
        <v/>
      </c>
      <c r="F89" s="36" t="str">
        <f>IF('Annual Plan'!F89&lt;&gt;"",'Annual Plan'!F89,"")</f>
        <v/>
      </c>
      <c r="G89" s="23" t="str">
        <f>IF('Annual Plan'!G89&lt;&gt;"",'Annual Plan'!G89,"")</f>
        <v/>
      </c>
      <c r="H89" s="23" t="str">
        <f>IF('Annual Plan'!G89&lt;&gt;"",'Annual Plan'!G89,"")</f>
        <v/>
      </c>
      <c r="I89" s="23" t="str">
        <f>IF('Annual Plan'!H89&lt;&gt;"",'Annual Plan'!H89,"")</f>
        <v/>
      </c>
      <c r="J89" s="37"/>
      <c r="K89" s="38" t="str">
        <f t="shared" si="8"/>
        <v/>
      </c>
      <c r="L89" s="38" t="str">
        <f t="shared" si="9"/>
        <v/>
      </c>
      <c r="M89" s="23" t="str">
        <f t="shared" si="10"/>
        <v/>
      </c>
      <c r="N89" s="39" t="str">
        <f>IF(('Annual Plan'!N89+'Annual Plan'!O89)=0,"",('Annual Plan'!N89+'Annual Plan'!O89))</f>
        <v/>
      </c>
      <c r="O89" s="40"/>
      <c r="P89" s="41"/>
      <c r="Q89" s="41"/>
      <c r="R89" s="41"/>
      <c r="S89" s="131" t="str">
        <f t="shared" si="11"/>
        <v/>
      </c>
    </row>
    <row r="90" spans="1:19" s="11" customFormat="1" ht="15" customHeight="1" x14ac:dyDescent="0.25">
      <c r="A90" s="59" t="str">
        <f>IF('Annual Plan'!$A90="","",'Annual Plan'!$A90)</f>
        <v/>
      </c>
      <c r="B90" s="59" t="str">
        <f>IF('Annual Plan'!$B90="","",'Annual Plan'!$B90)</f>
        <v/>
      </c>
      <c r="C90" s="59" t="str">
        <f>IF('Annual Plan'!$C90="","",'Annual Plan'!$C90)</f>
        <v/>
      </c>
      <c r="D90" s="2" t="str">
        <f>IF('Annual Plan'!D90&lt;&gt;"",'Annual Plan'!D90,"")</f>
        <v/>
      </c>
      <c r="E90" s="2" t="str">
        <f>IF('Annual Plan'!E90&lt;&gt;"",'Annual Plan'!E90,"")</f>
        <v/>
      </c>
      <c r="F90" s="36" t="str">
        <f>IF('Annual Plan'!F90&lt;&gt;"",'Annual Plan'!F90,"")</f>
        <v/>
      </c>
      <c r="G90" s="23" t="str">
        <f>IF('Annual Plan'!G90&lt;&gt;"",'Annual Plan'!G90,"")</f>
        <v/>
      </c>
      <c r="H90" s="23" t="str">
        <f>IF('Annual Plan'!G90&lt;&gt;"",'Annual Plan'!G90,"")</f>
        <v/>
      </c>
      <c r="I90" s="23" t="str">
        <f>IF('Annual Plan'!H90&lt;&gt;"",'Annual Plan'!H90,"")</f>
        <v/>
      </c>
      <c r="J90" s="37"/>
      <c r="K90" s="38" t="str">
        <f t="shared" si="8"/>
        <v/>
      </c>
      <c r="L90" s="38" t="str">
        <f t="shared" si="9"/>
        <v/>
      </c>
      <c r="M90" s="23" t="str">
        <f t="shared" si="10"/>
        <v/>
      </c>
      <c r="N90" s="39" t="str">
        <f>IF(('Annual Plan'!N90+'Annual Plan'!O90)=0,"",('Annual Plan'!N90+'Annual Plan'!O90))</f>
        <v/>
      </c>
      <c r="O90" s="40"/>
      <c r="P90" s="41"/>
      <c r="Q90" s="41"/>
      <c r="R90" s="41"/>
      <c r="S90" s="131" t="str">
        <f t="shared" si="11"/>
        <v/>
      </c>
    </row>
    <row r="91" spans="1:19" s="11" customFormat="1" ht="15" customHeight="1" x14ac:dyDescent="0.25">
      <c r="A91" s="59" t="str">
        <f>IF('Annual Plan'!$A91="","",'Annual Plan'!$A91)</f>
        <v/>
      </c>
      <c r="B91" s="59" t="str">
        <f>IF('Annual Plan'!$B91="","",'Annual Plan'!$B91)</f>
        <v/>
      </c>
      <c r="C91" s="59" t="str">
        <f>IF('Annual Plan'!$C91="","",'Annual Plan'!$C91)</f>
        <v/>
      </c>
      <c r="D91" s="2" t="str">
        <f>IF('Annual Plan'!D91&lt;&gt;"",'Annual Plan'!D91,"")</f>
        <v/>
      </c>
      <c r="E91" s="2" t="str">
        <f>IF('Annual Plan'!E91&lt;&gt;"",'Annual Plan'!E91,"")</f>
        <v/>
      </c>
      <c r="F91" s="36" t="str">
        <f>IF('Annual Plan'!F91&lt;&gt;"",'Annual Plan'!F91,"")</f>
        <v/>
      </c>
      <c r="G91" s="23" t="str">
        <f>IF('Annual Plan'!G91&lt;&gt;"",'Annual Plan'!G91,"")</f>
        <v/>
      </c>
      <c r="H91" s="23" t="str">
        <f>IF('Annual Plan'!G91&lt;&gt;"",'Annual Plan'!G91,"")</f>
        <v/>
      </c>
      <c r="I91" s="23" t="str">
        <f>IF('Annual Plan'!H91&lt;&gt;"",'Annual Plan'!H91,"")</f>
        <v/>
      </c>
      <c r="J91" s="37"/>
      <c r="K91" s="38" t="str">
        <f t="shared" si="8"/>
        <v/>
      </c>
      <c r="L91" s="38" t="str">
        <f t="shared" si="9"/>
        <v/>
      </c>
      <c r="M91" s="23" t="str">
        <f t="shared" si="10"/>
        <v/>
      </c>
      <c r="N91" s="39" t="str">
        <f>IF(('Annual Plan'!N91+'Annual Plan'!O91)=0,"",('Annual Plan'!N91+'Annual Plan'!O91))</f>
        <v/>
      </c>
      <c r="O91" s="40"/>
      <c r="P91" s="41"/>
      <c r="Q91" s="41"/>
      <c r="R91" s="41"/>
      <c r="S91" s="131" t="str">
        <f t="shared" si="11"/>
        <v/>
      </c>
    </row>
    <row r="92" spans="1:19" s="11" customFormat="1" ht="15" customHeight="1" x14ac:dyDescent="0.25">
      <c r="A92" s="59" t="str">
        <f>IF('Annual Plan'!$A92="","",'Annual Plan'!$A92)</f>
        <v/>
      </c>
      <c r="B92" s="59" t="str">
        <f>IF('Annual Plan'!$B92="","",'Annual Plan'!$B92)</f>
        <v/>
      </c>
      <c r="C92" s="59" t="str">
        <f>IF('Annual Plan'!$C92="","",'Annual Plan'!$C92)</f>
        <v/>
      </c>
      <c r="D92" s="2" t="str">
        <f>IF('Annual Plan'!D92&lt;&gt;"",'Annual Plan'!D92,"")</f>
        <v/>
      </c>
      <c r="E92" s="2" t="str">
        <f>IF('Annual Plan'!E92&lt;&gt;"",'Annual Plan'!E92,"")</f>
        <v/>
      </c>
      <c r="F92" s="36" t="str">
        <f>IF('Annual Plan'!F92&lt;&gt;"",'Annual Plan'!F92,"")</f>
        <v/>
      </c>
      <c r="G92" s="23" t="str">
        <f>IF('Annual Plan'!G92&lt;&gt;"",'Annual Plan'!G92,"")</f>
        <v/>
      </c>
      <c r="H92" s="23" t="str">
        <f>IF('Annual Plan'!G92&lt;&gt;"",'Annual Plan'!G92,"")</f>
        <v/>
      </c>
      <c r="I92" s="23" t="str">
        <f>IF('Annual Plan'!H92&lt;&gt;"",'Annual Plan'!H92,"")</f>
        <v/>
      </c>
      <c r="J92" s="37"/>
      <c r="K92" s="38" t="str">
        <f t="shared" si="8"/>
        <v/>
      </c>
      <c r="L92" s="38" t="str">
        <f t="shared" si="9"/>
        <v/>
      </c>
      <c r="M92" s="23" t="str">
        <f t="shared" si="10"/>
        <v/>
      </c>
      <c r="N92" s="39" t="str">
        <f>IF(('Annual Plan'!N92+'Annual Plan'!O92)=0,"",('Annual Plan'!N92+'Annual Plan'!O92))</f>
        <v/>
      </c>
      <c r="O92" s="40"/>
      <c r="P92" s="41"/>
      <c r="Q92" s="41"/>
      <c r="R92" s="41"/>
      <c r="S92" s="131" t="str">
        <f t="shared" si="11"/>
        <v/>
      </c>
    </row>
    <row r="93" spans="1:19" s="11" customFormat="1" ht="15" customHeight="1" x14ac:dyDescent="0.25">
      <c r="A93" s="59" t="str">
        <f>IF('Annual Plan'!$A93="","",'Annual Plan'!$A93)</f>
        <v/>
      </c>
      <c r="B93" s="59" t="str">
        <f>IF('Annual Plan'!$B93="","",'Annual Plan'!$B93)</f>
        <v/>
      </c>
      <c r="C93" s="59" t="str">
        <f>IF('Annual Plan'!$C93="","",'Annual Plan'!$C93)</f>
        <v/>
      </c>
      <c r="D93" s="2" t="str">
        <f>IF('Annual Plan'!D93&lt;&gt;"",'Annual Plan'!D93,"")</f>
        <v/>
      </c>
      <c r="E93" s="2" t="str">
        <f>IF('Annual Plan'!E93&lt;&gt;"",'Annual Plan'!E93,"")</f>
        <v/>
      </c>
      <c r="F93" s="36" t="str">
        <f>IF('Annual Plan'!F93&lt;&gt;"",'Annual Plan'!F93,"")</f>
        <v/>
      </c>
      <c r="G93" s="23" t="str">
        <f>IF('Annual Plan'!G93&lt;&gt;"",'Annual Plan'!G93,"")</f>
        <v/>
      </c>
      <c r="H93" s="23" t="str">
        <f>IF('Annual Plan'!G93&lt;&gt;"",'Annual Plan'!G93,"")</f>
        <v/>
      </c>
      <c r="I93" s="23" t="str">
        <f>IF('Annual Plan'!H93&lt;&gt;"",'Annual Plan'!H93,"")</f>
        <v/>
      </c>
      <c r="J93" s="37"/>
      <c r="K93" s="38" t="str">
        <f t="shared" si="8"/>
        <v/>
      </c>
      <c r="L93" s="38" t="str">
        <f t="shared" si="9"/>
        <v/>
      </c>
      <c r="M93" s="23" t="str">
        <f t="shared" si="10"/>
        <v/>
      </c>
      <c r="N93" s="39" t="str">
        <f>IF(('Annual Plan'!N93+'Annual Plan'!O93)=0,"",('Annual Plan'!N93+'Annual Plan'!O93))</f>
        <v/>
      </c>
      <c r="O93" s="40"/>
      <c r="P93" s="41"/>
      <c r="Q93" s="41"/>
      <c r="R93" s="41"/>
      <c r="S93" s="131" t="str">
        <f t="shared" si="11"/>
        <v/>
      </c>
    </row>
    <row r="94" spans="1:19" s="11" customFormat="1" ht="15" customHeight="1" x14ac:dyDescent="0.25">
      <c r="A94" s="59" t="str">
        <f>IF('Annual Plan'!$A94="","",'Annual Plan'!$A94)</f>
        <v/>
      </c>
      <c r="B94" s="59" t="str">
        <f>IF('Annual Plan'!$B94="","",'Annual Plan'!$B94)</f>
        <v/>
      </c>
      <c r="C94" s="59" t="str">
        <f>IF('Annual Plan'!$C94="","",'Annual Plan'!$C94)</f>
        <v/>
      </c>
      <c r="D94" s="2" t="str">
        <f>IF('Annual Plan'!D94&lt;&gt;"",'Annual Plan'!D94,"")</f>
        <v/>
      </c>
      <c r="E94" s="2" t="str">
        <f>IF('Annual Plan'!E94&lt;&gt;"",'Annual Plan'!E94,"")</f>
        <v/>
      </c>
      <c r="F94" s="36" t="str">
        <f>IF('Annual Plan'!F94&lt;&gt;"",'Annual Plan'!F94,"")</f>
        <v/>
      </c>
      <c r="G94" s="23" t="str">
        <f>IF('Annual Plan'!G94&lt;&gt;"",'Annual Plan'!G94,"")</f>
        <v/>
      </c>
      <c r="H94" s="23" t="str">
        <f>IF('Annual Plan'!G94&lt;&gt;"",'Annual Plan'!G94,"")</f>
        <v/>
      </c>
      <c r="I94" s="23" t="str">
        <f>IF('Annual Plan'!H94&lt;&gt;"",'Annual Plan'!H94,"")</f>
        <v/>
      </c>
      <c r="J94" s="37"/>
      <c r="K94" s="38" t="str">
        <f t="shared" si="8"/>
        <v/>
      </c>
      <c r="L94" s="38" t="str">
        <f t="shared" si="9"/>
        <v/>
      </c>
      <c r="M94" s="23" t="str">
        <f t="shared" si="10"/>
        <v/>
      </c>
      <c r="N94" s="39" t="str">
        <f>IF(('Annual Plan'!N94+'Annual Plan'!O94)=0,"",('Annual Plan'!N94+'Annual Plan'!O94))</f>
        <v/>
      </c>
      <c r="O94" s="40"/>
      <c r="P94" s="41"/>
      <c r="Q94" s="41"/>
      <c r="R94" s="41"/>
      <c r="S94" s="131" t="str">
        <f t="shared" si="11"/>
        <v/>
      </c>
    </row>
    <row r="95" spans="1:19" s="11" customFormat="1" ht="15" customHeight="1" x14ac:dyDescent="0.25">
      <c r="A95" s="59" t="str">
        <f>IF('Annual Plan'!$A95="","",'Annual Plan'!$A95)</f>
        <v/>
      </c>
      <c r="B95" s="59" t="str">
        <f>IF('Annual Plan'!$B95="","",'Annual Plan'!$B95)</f>
        <v/>
      </c>
      <c r="C95" s="59" t="str">
        <f>IF('Annual Plan'!$C95="","",'Annual Plan'!$C95)</f>
        <v/>
      </c>
      <c r="D95" s="2" t="str">
        <f>IF('Annual Plan'!D95&lt;&gt;"",'Annual Plan'!D95,"")</f>
        <v/>
      </c>
      <c r="E95" s="2" t="str">
        <f>IF('Annual Plan'!E95&lt;&gt;"",'Annual Plan'!E95,"")</f>
        <v/>
      </c>
      <c r="F95" s="36" t="str">
        <f>IF('Annual Plan'!F95&lt;&gt;"",'Annual Plan'!F95,"")</f>
        <v/>
      </c>
      <c r="G95" s="23" t="str">
        <f>IF('Annual Plan'!G95&lt;&gt;"",'Annual Plan'!G95,"")</f>
        <v/>
      </c>
      <c r="H95" s="23" t="str">
        <f>IF('Annual Plan'!G95&lt;&gt;"",'Annual Plan'!G95,"")</f>
        <v/>
      </c>
      <c r="I95" s="23" t="str">
        <f>IF('Annual Plan'!H95&lt;&gt;"",'Annual Plan'!H95,"")</f>
        <v/>
      </c>
      <c r="J95" s="37"/>
      <c r="K95" s="38" t="str">
        <f t="shared" si="8"/>
        <v/>
      </c>
      <c r="L95" s="38" t="str">
        <f t="shared" si="9"/>
        <v/>
      </c>
      <c r="M95" s="23" t="str">
        <f t="shared" si="10"/>
        <v/>
      </c>
      <c r="N95" s="39" t="str">
        <f>IF(('Annual Plan'!N95+'Annual Plan'!O95)=0,"",('Annual Plan'!N95+'Annual Plan'!O95))</f>
        <v/>
      </c>
      <c r="O95" s="40"/>
      <c r="P95" s="41"/>
      <c r="Q95" s="41"/>
      <c r="R95" s="41"/>
      <c r="S95" s="131" t="str">
        <f t="shared" si="11"/>
        <v/>
      </c>
    </row>
    <row r="96" spans="1:19" s="11" customFormat="1" ht="15" customHeight="1" x14ac:dyDescent="0.25">
      <c r="A96" s="59" t="str">
        <f>IF('Annual Plan'!$A96="","",'Annual Plan'!$A96)</f>
        <v/>
      </c>
      <c r="B96" s="59" t="str">
        <f>IF('Annual Plan'!$B96="","",'Annual Plan'!$B96)</f>
        <v/>
      </c>
      <c r="C96" s="59" t="str">
        <f>IF('Annual Plan'!$C96="","",'Annual Plan'!$C96)</f>
        <v/>
      </c>
      <c r="D96" s="2" t="str">
        <f>IF('Annual Plan'!D96&lt;&gt;"",'Annual Plan'!D96,"")</f>
        <v/>
      </c>
      <c r="E96" s="2" t="str">
        <f>IF('Annual Plan'!E96&lt;&gt;"",'Annual Plan'!E96,"")</f>
        <v/>
      </c>
      <c r="F96" s="36" t="str">
        <f>IF('Annual Plan'!F96&lt;&gt;"",'Annual Plan'!F96,"")</f>
        <v/>
      </c>
      <c r="G96" s="23" t="str">
        <f>IF('Annual Plan'!G96&lt;&gt;"",'Annual Plan'!G96,"")</f>
        <v/>
      </c>
      <c r="H96" s="23" t="str">
        <f>IF('Annual Plan'!G96&lt;&gt;"",'Annual Plan'!G96,"")</f>
        <v/>
      </c>
      <c r="I96" s="23" t="str">
        <f>IF('Annual Plan'!H96&lt;&gt;"",'Annual Plan'!H96,"")</f>
        <v/>
      </c>
      <c r="J96" s="37"/>
      <c r="K96" s="38" t="str">
        <f t="shared" si="8"/>
        <v/>
      </c>
      <c r="L96" s="38" t="str">
        <f t="shared" si="9"/>
        <v/>
      </c>
      <c r="M96" s="23" t="str">
        <f t="shared" si="10"/>
        <v/>
      </c>
      <c r="N96" s="39" t="str">
        <f>IF(('Annual Plan'!N96+'Annual Plan'!O96)=0,"",('Annual Plan'!N96+'Annual Plan'!O96))</f>
        <v/>
      </c>
      <c r="O96" s="40"/>
      <c r="P96" s="41"/>
      <c r="Q96" s="41"/>
      <c r="R96" s="41"/>
      <c r="S96" s="131" t="str">
        <f t="shared" si="11"/>
        <v/>
      </c>
    </row>
    <row r="97" spans="1:19" s="11" customFormat="1" ht="15" customHeight="1" x14ac:dyDescent="0.25">
      <c r="A97" s="59" t="str">
        <f>IF('Annual Plan'!$A97="","",'Annual Plan'!$A97)</f>
        <v/>
      </c>
      <c r="B97" s="59" t="str">
        <f>IF('Annual Plan'!$B97="","",'Annual Plan'!$B97)</f>
        <v/>
      </c>
      <c r="C97" s="59" t="str">
        <f>IF('Annual Plan'!$C97="","",'Annual Plan'!$C97)</f>
        <v/>
      </c>
      <c r="D97" s="2" t="str">
        <f>IF('Annual Plan'!D97&lt;&gt;"",'Annual Plan'!D97,"")</f>
        <v/>
      </c>
      <c r="E97" s="2" t="str">
        <f>IF('Annual Plan'!E97&lt;&gt;"",'Annual Plan'!E97,"")</f>
        <v/>
      </c>
      <c r="F97" s="36" t="str">
        <f>IF('Annual Plan'!F97&lt;&gt;"",'Annual Plan'!F97,"")</f>
        <v/>
      </c>
      <c r="G97" s="23" t="str">
        <f>IF('Annual Plan'!G97&lt;&gt;"",'Annual Plan'!G97,"")</f>
        <v/>
      </c>
      <c r="H97" s="23" t="str">
        <f>IF('Annual Plan'!G97&lt;&gt;"",'Annual Plan'!G97,"")</f>
        <v/>
      </c>
      <c r="I97" s="23" t="str">
        <f>IF('Annual Plan'!H97&lt;&gt;"",'Annual Plan'!H97,"")</f>
        <v/>
      </c>
      <c r="J97" s="37"/>
      <c r="K97" s="38" t="str">
        <f t="shared" si="8"/>
        <v/>
      </c>
      <c r="L97" s="38" t="str">
        <f t="shared" si="9"/>
        <v/>
      </c>
      <c r="M97" s="23" t="str">
        <f t="shared" si="10"/>
        <v/>
      </c>
      <c r="N97" s="39" t="str">
        <f>IF(('Annual Plan'!N97+'Annual Plan'!O97)=0,"",('Annual Plan'!N97+'Annual Plan'!O97))</f>
        <v/>
      </c>
      <c r="O97" s="40"/>
      <c r="P97" s="41"/>
      <c r="Q97" s="41"/>
      <c r="R97" s="41"/>
      <c r="S97" s="131" t="str">
        <f t="shared" si="11"/>
        <v/>
      </c>
    </row>
    <row r="98" spans="1:19" s="11" customFormat="1" ht="15" customHeight="1" x14ac:dyDescent="0.25">
      <c r="A98" s="59" t="str">
        <f>IF('Annual Plan'!$A98="","",'Annual Plan'!$A98)</f>
        <v/>
      </c>
      <c r="B98" s="59" t="str">
        <f>IF('Annual Plan'!$B98="","",'Annual Plan'!$B98)</f>
        <v/>
      </c>
      <c r="C98" s="59" t="str">
        <f>IF('Annual Plan'!$C98="","",'Annual Plan'!$C98)</f>
        <v/>
      </c>
      <c r="D98" s="2" t="str">
        <f>IF('Annual Plan'!D98&lt;&gt;"",'Annual Plan'!D98,"")</f>
        <v/>
      </c>
      <c r="E98" s="2" t="str">
        <f>IF('Annual Plan'!E98&lt;&gt;"",'Annual Plan'!E98,"")</f>
        <v/>
      </c>
      <c r="F98" s="36" t="str">
        <f>IF('Annual Plan'!F98&lt;&gt;"",'Annual Plan'!F98,"")</f>
        <v/>
      </c>
      <c r="G98" s="23" t="str">
        <f>IF('Annual Plan'!G98&lt;&gt;"",'Annual Plan'!G98,"")</f>
        <v/>
      </c>
      <c r="H98" s="23" t="str">
        <f>IF('Annual Plan'!G98&lt;&gt;"",'Annual Plan'!G98,"")</f>
        <v/>
      </c>
      <c r="I98" s="23" t="str">
        <f>IF('Annual Plan'!H98&lt;&gt;"",'Annual Plan'!H98,"")</f>
        <v/>
      </c>
      <c r="J98" s="37"/>
      <c r="K98" s="38" t="str">
        <f t="shared" si="8"/>
        <v/>
      </c>
      <c r="L98" s="38" t="str">
        <f t="shared" si="9"/>
        <v/>
      </c>
      <c r="M98" s="23" t="str">
        <f t="shared" si="10"/>
        <v/>
      </c>
      <c r="N98" s="39" t="str">
        <f>IF(('Annual Plan'!N98+'Annual Plan'!O98)=0,"",('Annual Plan'!N98+'Annual Plan'!O98))</f>
        <v/>
      </c>
      <c r="O98" s="40"/>
      <c r="P98" s="41"/>
      <c r="Q98" s="41"/>
      <c r="R98" s="41"/>
      <c r="S98" s="131" t="str">
        <f t="shared" si="11"/>
        <v/>
      </c>
    </row>
    <row r="99" spans="1:19" s="11" customFormat="1" ht="15" customHeight="1" x14ac:dyDescent="0.25">
      <c r="A99" s="59" t="str">
        <f>IF('Annual Plan'!$A99="","",'Annual Plan'!$A99)</f>
        <v/>
      </c>
      <c r="B99" s="59" t="str">
        <f>IF('Annual Plan'!$B99="","",'Annual Plan'!$B99)</f>
        <v/>
      </c>
      <c r="C99" s="59" t="str">
        <f>IF('Annual Plan'!$C99="","",'Annual Plan'!$C99)</f>
        <v/>
      </c>
      <c r="D99" s="2" t="str">
        <f>IF('Annual Plan'!D99&lt;&gt;"",'Annual Plan'!D99,"")</f>
        <v/>
      </c>
      <c r="E99" s="2" t="str">
        <f>IF('Annual Plan'!E99&lt;&gt;"",'Annual Plan'!E99,"")</f>
        <v/>
      </c>
      <c r="F99" s="36" t="str">
        <f>IF('Annual Plan'!F99&lt;&gt;"",'Annual Plan'!F99,"")</f>
        <v/>
      </c>
      <c r="G99" s="23" t="str">
        <f>IF('Annual Plan'!G99&lt;&gt;"",'Annual Plan'!G99,"")</f>
        <v/>
      </c>
      <c r="H99" s="23" t="str">
        <f>IF('Annual Plan'!G99&lt;&gt;"",'Annual Plan'!G99,"")</f>
        <v/>
      </c>
      <c r="I99" s="23" t="str">
        <f>IF('Annual Plan'!H99&lt;&gt;"",'Annual Plan'!H99,"")</f>
        <v/>
      </c>
      <c r="J99" s="37"/>
      <c r="K99" s="38" t="str">
        <f t="shared" si="8"/>
        <v/>
      </c>
      <c r="L99" s="38" t="str">
        <f t="shared" si="9"/>
        <v/>
      </c>
      <c r="M99" s="23" t="str">
        <f t="shared" si="10"/>
        <v/>
      </c>
      <c r="N99" s="39" t="str">
        <f>IF(('Annual Plan'!N99+'Annual Plan'!O99)=0,"",('Annual Plan'!N99+'Annual Plan'!O99))</f>
        <v/>
      </c>
      <c r="O99" s="40"/>
      <c r="P99" s="41"/>
      <c r="Q99" s="41"/>
      <c r="R99" s="41"/>
      <c r="S99" s="131" t="str">
        <f t="shared" si="11"/>
        <v/>
      </c>
    </row>
    <row r="100" spans="1:19" s="11" customFormat="1" ht="15" customHeight="1" x14ac:dyDescent="0.25">
      <c r="A100" s="59" t="str">
        <f>IF('Annual Plan'!$A100="","",'Annual Plan'!$A100)</f>
        <v/>
      </c>
      <c r="B100" s="59" t="str">
        <f>IF('Annual Plan'!$B100="","",'Annual Plan'!$B100)</f>
        <v/>
      </c>
      <c r="C100" s="59" t="str">
        <f>IF('Annual Plan'!$C100="","",'Annual Plan'!$C100)</f>
        <v/>
      </c>
      <c r="D100" s="2" t="str">
        <f>IF('Annual Plan'!D100&lt;&gt;"",'Annual Plan'!D100,"")</f>
        <v/>
      </c>
      <c r="E100" s="2" t="str">
        <f>IF('Annual Plan'!E100&lt;&gt;"",'Annual Plan'!E100,"")</f>
        <v/>
      </c>
      <c r="F100" s="36" t="str">
        <f>IF('Annual Plan'!F100&lt;&gt;"",'Annual Plan'!F100,"")</f>
        <v/>
      </c>
      <c r="G100" s="23" t="str">
        <f>IF('Annual Plan'!G100&lt;&gt;"",'Annual Plan'!G100,"")</f>
        <v/>
      </c>
      <c r="H100" s="23" t="str">
        <f>IF('Annual Plan'!G100&lt;&gt;"",'Annual Plan'!G100,"")</f>
        <v/>
      </c>
      <c r="I100" s="23" t="str">
        <f>IF('Annual Plan'!H100&lt;&gt;"",'Annual Plan'!H100,"")</f>
        <v/>
      </c>
      <c r="J100" s="37"/>
      <c r="K100" s="38" t="str">
        <f t="shared" si="8"/>
        <v/>
      </c>
      <c r="L100" s="38" t="str">
        <f t="shared" si="9"/>
        <v/>
      </c>
      <c r="M100" s="23" t="str">
        <f t="shared" si="10"/>
        <v/>
      </c>
      <c r="N100" s="39" t="str">
        <f>IF(('Annual Plan'!N100+'Annual Plan'!O100)=0,"",('Annual Plan'!N100+'Annual Plan'!O100))</f>
        <v/>
      </c>
      <c r="O100" s="40"/>
      <c r="P100" s="41"/>
      <c r="Q100" s="41"/>
      <c r="R100" s="41"/>
      <c r="S100" s="131" t="str">
        <f t="shared" si="11"/>
        <v/>
      </c>
    </row>
    <row r="101" spans="1:19" s="11" customFormat="1" ht="15" customHeight="1" x14ac:dyDescent="0.25">
      <c r="A101" s="59" t="str">
        <f>IF('Annual Plan'!$A101="","",'Annual Plan'!$A101)</f>
        <v/>
      </c>
      <c r="B101" s="59" t="str">
        <f>IF('Annual Plan'!$B101="","",'Annual Plan'!$B101)</f>
        <v/>
      </c>
      <c r="C101" s="59" t="str">
        <f>IF('Annual Plan'!$C101="","",'Annual Plan'!$C101)</f>
        <v/>
      </c>
      <c r="D101" s="2" t="str">
        <f>IF('Annual Plan'!D101&lt;&gt;"",'Annual Plan'!D101,"")</f>
        <v/>
      </c>
      <c r="E101" s="2" t="str">
        <f>IF('Annual Plan'!E101&lt;&gt;"",'Annual Plan'!E101,"")</f>
        <v/>
      </c>
      <c r="F101" s="36" t="str">
        <f>IF('Annual Plan'!F101&lt;&gt;"",'Annual Plan'!F101,"")</f>
        <v/>
      </c>
      <c r="G101" s="23" t="str">
        <f>IF('Annual Plan'!G101&lt;&gt;"",'Annual Plan'!G101,"")</f>
        <v/>
      </c>
      <c r="H101" s="23" t="str">
        <f>IF('Annual Plan'!G101&lt;&gt;"",'Annual Plan'!G101,"")</f>
        <v/>
      </c>
      <c r="I101" s="23" t="str">
        <f>IF('Annual Plan'!H101&lt;&gt;"",'Annual Plan'!H101,"")</f>
        <v/>
      </c>
      <c r="J101" s="37"/>
      <c r="K101" s="38" t="str">
        <f t="shared" si="8"/>
        <v/>
      </c>
      <c r="L101" s="38" t="str">
        <f t="shared" si="9"/>
        <v/>
      </c>
      <c r="M101" s="23" t="str">
        <f t="shared" si="10"/>
        <v/>
      </c>
      <c r="N101" s="39" t="str">
        <f>IF(('Annual Plan'!N101+'Annual Plan'!O101)=0,"",('Annual Plan'!N101+'Annual Plan'!O101))</f>
        <v/>
      </c>
      <c r="O101" s="40"/>
      <c r="P101" s="41"/>
      <c r="Q101" s="41"/>
      <c r="R101" s="41"/>
      <c r="S101" s="131" t="str">
        <f t="shared" si="11"/>
        <v/>
      </c>
    </row>
    <row r="102" spans="1:19" s="11" customFormat="1" ht="15" customHeight="1" x14ac:dyDescent="0.25">
      <c r="A102" s="59" t="str">
        <f>IF('Annual Plan'!$A102="","",'Annual Plan'!$A102)</f>
        <v/>
      </c>
      <c r="B102" s="59" t="str">
        <f>IF('Annual Plan'!$B102="","",'Annual Plan'!$B102)</f>
        <v/>
      </c>
      <c r="C102" s="59" t="str">
        <f>IF('Annual Plan'!$C102="","",'Annual Plan'!$C102)</f>
        <v/>
      </c>
      <c r="D102" s="2" t="str">
        <f>IF('Annual Plan'!D102&lt;&gt;"",'Annual Plan'!D102,"")</f>
        <v/>
      </c>
      <c r="E102" s="2" t="str">
        <f>IF('Annual Plan'!E102&lt;&gt;"",'Annual Plan'!E102,"")</f>
        <v/>
      </c>
      <c r="F102" s="36" t="str">
        <f>IF('Annual Plan'!F102&lt;&gt;"",'Annual Plan'!F102,"")</f>
        <v/>
      </c>
      <c r="G102" s="23" t="str">
        <f>IF('Annual Plan'!G102&lt;&gt;"",'Annual Plan'!G102,"")</f>
        <v/>
      </c>
      <c r="H102" s="23" t="str">
        <f>IF('Annual Plan'!G102&lt;&gt;"",'Annual Plan'!G102,"")</f>
        <v/>
      </c>
      <c r="I102" s="23" t="str">
        <f>IF('Annual Plan'!H102&lt;&gt;"",'Annual Plan'!H102,"")</f>
        <v/>
      </c>
      <c r="J102" s="37"/>
      <c r="K102" s="38" t="str">
        <f t="shared" si="8"/>
        <v/>
      </c>
      <c r="L102" s="38" t="str">
        <f t="shared" si="9"/>
        <v/>
      </c>
      <c r="M102" s="23" t="str">
        <f t="shared" si="10"/>
        <v/>
      </c>
      <c r="N102" s="39" t="str">
        <f>IF(('Annual Plan'!N102+'Annual Plan'!O102)=0,"",('Annual Plan'!N102+'Annual Plan'!O102))</f>
        <v/>
      </c>
      <c r="O102" s="40"/>
      <c r="P102" s="41"/>
      <c r="Q102" s="41"/>
      <c r="R102" s="41"/>
      <c r="S102" s="131" t="str">
        <f t="shared" si="11"/>
        <v/>
      </c>
    </row>
    <row r="103" spans="1:19" s="11" customFormat="1" ht="15" customHeight="1" x14ac:dyDescent="0.25">
      <c r="A103" s="59" t="str">
        <f>IF('Annual Plan'!$A103="","",'Annual Plan'!$A103)</f>
        <v/>
      </c>
      <c r="B103" s="59" t="str">
        <f>IF('Annual Plan'!$B103="","",'Annual Plan'!$B103)</f>
        <v/>
      </c>
      <c r="C103" s="59" t="str">
        <f>IF('Annual Plan'!$C103="","",'Annual Plan'!$C103)</f>
        <v/>
      </c>
      <c r="D103" s="2" t="str">
        <f>IF('Annual Plan'!D103&lt;&gt;"",'Annual Plan'!D103,"")</f>
        <v/>
      </c>
      <c r="E103" s="2" t="str">
        <f>IF('Annual Plan'!E103&lt;&gt;"",'Annual Plan'!E103,"")</f>
        <v/>
      </c>
      <c r="F103" s="36" t="str">
        <f>IF('Annual Plan'!F103&lt;&gt;"",'Annual Plan'!F103,"")</f>
        <v/>
      </c>
      <c r="G103" s="23" t="str">
        <f>IF('Annual Plan'!G103&lt;&gt;"",'Annual Plan'!G103,"")</f>
        <v/>
      </c>
      <c r="H103" s="23" t="str">
        <f>IF('Annual Plan'!G103&lt;&gt;"",'Annual Plan'!G103,"")</f>
        <v/>
      </c>
      <c r="I103" s="23" t="str">
        <f>IF('Annual Plan'!H103&lt;&gt;"",'Annual Plan'!H103,"")</f>
        <v/>
      </c>
      <c r="J103" s="37"/>
      <c r="K103" s="38" t="str">
        <f t="shared" si="8"/>
        <v/>
      </c>
      <c r="L103" s="38" t="str">
        <f t="shared" si="9"/>
        <v/>
      </c>
      <c r="M103" s="23" t="str">
        <f t="shared" si="10"/>
        <v/>
      </c>
      <c r="N103" s="39" t="str">
        <f>IF(('Annual Plan'!N103+'Annual Plan'!O103)=0,"",('Annual Plan'!N103+'Annual Plan'!O103))</f>
        <v/>
      </c>
      <c r="O103" s="40"/>
      <c r="P103" s="41"/>
      <c r="Q103" s="41"/>
      <c r="R103" s="41"/>
      <c r="S103" s="131" t="str">
        <f t="shared" si="11"/>
        <v/>
      </c>
    </row>
    <row r="104" spans="1:19" s="11" customFormat="1" ht="15" customHeight="1" x14ac:dyDescent="0.25">
      <c r="A104" s="59" t="str">
        <f>IF('Annual Plan'!$A104="","",'Annual Plan'!$A104)</f>
        <v/>
      </c>
      <c r="B104" s="59" t="str">
        <f>IF('Annual Plan'!$B104="","",'Annual Plan'!$B104)</f>
        <v/>
      </c>
      <c r="C104" s="59" t="str">
        <f>IF('Annual Plan'!$C104="","",'Annual Plan'!$C104)</f>
        <v/>
      </c>
      <c r="D104" s="2" t="str">
        <f>IF('Annual Plan'!D104&lt;&gt;"",'Annual Plan'!D104,"")</f>
        <v/>
      </c>
      <c r="E104" s="2" t="str">
        <f>IF('Annual Plan'!E104&lt;&gt;"",'Annual Plan'!E104,"")</f>
        <v/>
      </c>
      <c r="F104" s="36" t="str">
        <f>IF('Annual Plan'!F104&lt;&gt;"",'Annual Plan'!F104,"")</f>
        <v/>
      </c>
      <c r="G104" s="23" t="str">
        <f>IF('Annual Plan'!G104&lt;&gt;"",'Annual Plan'!G104,"")</f>
        <v/>
      </c>
      <c r="H104" s="23" t="str">
        <f>IF('Annual Plan'!G104&lt;&gt;"",'Annual Plan'!G104,"")</f>
        <v/>
      </c>
      <c r="I104" s="23" t="str">
        <f>IF('Annual Plan'!H104&lt;&gt;"",'Annual Plan'!H104,"")</f>
        <v/>
      </c>
      <c r="J104" s="37"/>
      <c r="K104" s="38" t="str">
        <f t="shared" si="8"/>
        <v/>
      </c>
      <c r="L104" s="38" t="str">
        <f t="shared" si="9"/>
        <v/>
      </c>
      <c r="M104" s="23" t="str">
        <f t="shared" si="10"/>
        <v/>
      </c>
      <c r="N104" s="39" t="str">
        <f>IF(('Annual Plan'!N104+'Annual Plan'!O104)=0,"",('Annual Plan'!N104+'Annual Plan'!O104))</f>
        <v/>
      </c>
      <c r="O104" s="40"/>
      <c r="P104" s="41"/>
      <c r="Q104" s="41"/>
      <c r="R104" s="41"/>
      <c r="S104" s="131" t="str">
        <f t="shared" si="11"/>
        <v/>
      </c>
    </row>
    <row r="105" spans="1:19" s="11" customFormat="1" ht="15" customHeight="1" x14ac:dyDescent="0.25">
      <c r="A105" s="59" t="str">
        <f>IF('Annual Plan'!$A105="","",'Annual Plan'!$A105)</f>
        <v/>
      </c>
      <c r="B105" s="59" t="str">
        <f>IF('Annual Plan'!$B105="","",'Annual Plan'!$B105)</f>
        <v/>
      </c>
      <c r="C105" s="59" t="str">
        <f>IF('Annual Plan'!$C105="","",'Annual Plan'!$C105)</f>
        <v/>
      </c>
      <c r="D105" s="2" t="str">
        <f>IF('Annual Plan'!D105&lt;&gt;"",'Annual Plan'!D105,"")</f>
        <v/>
      </c>
      <c r="E105" s="2" t="str">
        <f>IF('Annual Plan'!E105&lt;&gt;"",'Annual Plan'!E105,"")</f>
        <v/>
      </c>
      <c r="F105" s="36" t="str">
        <f>IF('Annual Plan'!F105&lt;&gt;"",'Annual Plan'!F105,"")</f>
        <v/>
      </c>
      <c r="G105" s="23" t="str">
        <f>IF('Annual Plan'!G105&lt;&gt;"",'Annual Plan'!G105,"")</f>
        <v/>
      </c>
      <c r="H105" s="23" t="str">
        <f>IF('Annual Plan'!G105&lt;&gt;"",'Annual Plan'!G105,"")</f>
        <v/>
      </c>
      <c r="I105" s="23" t="str">
        <f>IF('Annual Plan'!H105&lt;&gt;"",'Annual Plan'!H105,"")</f>
        <v/>
      </c>
      <c r="J105" s="37"/>
      <c r="K105" s="38" t="str">
        <f t="shared" si="8"/>
        <v/>
      </c>
      <c r="L105" s="38" t="str">
        <f t="shared" si="9"/>
        <v/>
      </c>
      <c r="M105" s="23" t="str">
        <f t="shared" si="10"/>
        <v/>
      </c>
      <c r="N105" s="39" t="str">
        <f>IF(('Annual Plan'!N105+'Annual Plan'!O105)=0,"",('Annual Plan'!N105+'Annual Plan'!O105))</f>
        <v/>
      </c>
      <c r="O105" s="40"/>
      <c r="P105" s="41"/>
      <c r="Q105" s="41"/>
      <c r="R105" s="41"/>
      <c r="S105" s="131" t="str">
        <f t="shared" si="11"/>
        <v/>
      </c>
    </row>
    <row r="106" spans="1:19" s="11" customFormat="1" ht="15" customHeight="1" x14ac:dyDescent="0.25">
      <c r="A106" s="59" t="str">
        <f>IF('Annual Plan'!$A106="","",'Annual Plan'!$A106)</f>
        <v/>
      </c>
      <c r="B106" s="59" t="str">
        <f>IF('Annual Plan'!$B106="","",'Annual Plan'!$B106)</f>
        <v/>
      </c>
      <c r="C106" s="59" t="str">
        <f>IF('Annual Plan'!$C106="","",'Annual Plan'!$C106)</f>
        <v/>
      </c>
      <c r="D106" s="2" t="str">
        <f>IF('Annual Plan'!D106&lt;&gt;"",'Annual Plan'!D106,"")</f>
        <v/>
      </c>
      <c r="E106" s="2" t="str">
        <f>IF('Annual Plan'!E106&lt;&gt;"",'Annual Plan'!E106,"")</f>
        <v/>
      </c>
      <c r="F106" s="36" t="str">
        <f>IF('Annual Plan'!F106&lt;&gt;"",'Annual Plan'!F106,"")</f>
        <v/>
      </c>
      <c r="G106" s="23" t="str">
        <f>IF('Annual Plan'!G106&lt;&gt;"",'Annual Plan'!G106,"")</f>
        <v/>
      </c>
      <c r="H106" s="23" t="str">
        <f>IF('Annual Plan'!G106&lt;&gt;"",'Annual Plan'!G106,"")</f>
        <v/>
      </c>
      <c r="I106" s="23" t="str">
        <f>IF('Annual Plan'!H106&lt;&gt;"",'Annual Plan'!H106,"")</f>
        <v/>
      </c>
      <c r="J106" s="37"/>
      <c r="K106" s="38" t="str">
        <f t="shared" si="8"/>
        <v/>
      </c>
      <c r="L106" s="38" t="str">
        <f t="shared" si="9"/>
        <v/>
      </c>
      <c r="M106" s="23" t="str">
        <f t="shared" si="10"/>
        <v/>
      </c>
      <c r="N106" s="39" t="str">
        <f>IF(('Annual Plan'!N106+'Annual Plan'!O106)=0,"",('Annual Plan'!N106+'Annual Plan'!O106))</f>
        <v/>
      </c>
      <c r="O106" s="40"/>
      <c r="P106" s="41"/>
      <c r="Q106" s="41"/>
      <c r="R106" s="41"/>
      <c r="S106" s="131" t="str">
        <f t="shared" si="11"/>
        <v/>
      </c>
    </row>
    <row r="107" spans="1:19" s="11" customFormat="1" ht="15" customHeight="1" x14ac:dyDescent="0.25">
      <c r="A107" s="59" t="str">
        <f>IF('Annual Plan'!$A107="","",'Annual Plan'!$A107)</f>
        <v/>
      </c>
      <c r="B107" s="59" t="str">
        <f>IF('Annual Plan'!$B107="","",'Annual Plan'!$B107)</f>
        <v/>
      </c>
      <c r="C107" s="59" t="str">
        <f>IF('Annual Plan'!$C107="","",'Annual Plan'!$C107)</f>
        <v/>
      </c>
      <c r="D107" s="2" t="str">
        <f>IF('Annual Plan'!D107&lt;&gt;"",'Annual Plan'!D107,"")</f>
        <v/>
      </c>
      <c r="E107" s="2" t="str">
        <f>IF('Annual Plan'!E107&lt;&gt;"",'Annual Plan'!E107,"")</f>
        <v/>
      </c>
      <c r="F107" s="36" t="str">
        <f>IF('Annual Plan'!F107&lt;&gt;"",'Annual Plan'!F107,"")</f>
        <v/>
      </c>
      <c r="G107" s="23" t="str">
        <f>IF('Annual Plan'!G107&lt;&gt;"",'Annual Plan'!G107,"")</f>
        <v/>
      </c>
      <c r="H107" s="23" t="str">
        <f>IF('Annual Plan'!G107&lt;&gt;"",'Annual Plan'!G107,"")</f>
        <v/>
      </c>
      <c r="I107" s="23" t="str">
        <f>IF('Annual Plan'!H107&lt;&gt;"",'Annual Plan'!H107,"")</f>
        <v/>
      </c>
      <c r="J107" s="37"/>
      <c r="K107" s="38" t="str">
        <f t="shared" si="8"/>
        <v/>
      </c>
      <c r="L107" s="38" t="str">
        <f t="shared" si="9"/>
        <v/>
      </c>
      <c r="M107" s="23" t="str">
        <f t="shared" si="10"/>
        <v/>
      </c>
      <c r="N107" s="39" t="str">
        <f>IF(('Annual Plan'!N107+'Annual Plan'!O107)=0,"",('Annual Plan'!N107+'Annual Plan'!O107))</f>
        <v/>
      </c>
      <c r="O107" s="40"/>
      <c r="P107" s="41"/>
      <c r="Q107" s="41"/>
      <c r="R107" s="41"/>
      <c r="S107" s="131" t="str">
        <f t="shared" si="11"/>
        <v/>
      </c>
    </row>
    <row r="108" spans="1:19" s="58" customFormat="1" ht="59.25" customHeight="1" x14ac:dyDescent="0.3">
      <c r="A108" s="256" t="s">
        <v>94</v>
      </c>
      <c r="B108" s="256"/>
      <c r="C108" s="51">
        <f>'Annual Plan'!C108</f>
        <v>0</v>
      </c>
      <c r="D108" s="62"/>
      <c r="E108" s="62"/>
      <c r="F108" s="256" t="s">
        <v>93</v>
      </c>
      <c r="G108" s="256"/>
      <c r="H108" s="256"/>
      <c r="I108" s="256"/>
      <c r="J108" s="257"/>
      <c r="K108" s="43">
        <f>IF(SUM(K79:K107)=0,0,IF(SUM(K79:K107)&gt;0,AVERAGE(K79:K107)))</f>
        <v>0</v>
      </c>
      <c r="L108" s="258"/>
      <c r="M108" s="259"/>
      <c r="N108" s="60">
        <f>SUM(N79:N107)</f>
        <v>0</v>
      </c>
      <c r="O108" s="60">
        <f>SUM(O79:O107)</f>
        <v>0</v>
      </c>
      <c r="P108" s="62"/>
      <c r="Q108" s="62"/>
      <c r="S108" s="131"/>
    </row>
    <row r="109" spans="1:19" s="61" customFormat="1" ht="15" customHeight="1" x14ac:dyDescent="0.25">
      <c r="A109" s="12"/>
      <c r="B109" s="12"/>
      <c r="C109" s="12"/>
      <c r="D109" s="12"/>
      <c r="E109" s="12"/>
      <c r="F109" s="44"/>
      <c r="G109" s="45"/>
      <c r="H109" s="45"/>
      <c r="I109" s="45"/>
      <c r="J109" s="46"/>
      <c r="K109" s="47"/>
      <c r="L109" s="47"/>
      <c r="M109" s="45"/>
      <c r="N109" s="48"/>
      <c r="O109" s="49"/>
      <c r="P109" s="50"/>
      <c r="Q109" s="50"/>
      <c r="S109" s="132"/>
    </row>
    <row r="110" spans="1:19" s="11" customFormat="1" ht="34.5" customHeight="1" x14ac:dyDescent="0.25">
      <c r="A110" s="193" t="s">
        <v>91</v>
      </c>
      <c r="B110" s="193"/>
      <c r="C110" s="193"/>
      <c r="D110" s="260" t="str">
        <f>IF('Annual Plan'!D110:P110&lt;&gt;"", 'Annual Plan'!D110:P110,"")</f>
        <v/>
      </c>
      <c r="E110" s="260"/>
      <c r="F110" s="261"/>
      <c r="G110" s="261"/>
      <c r="H110" s="261"/>
      <c r="I110" s="261"/>
      <c r="J110" s="261"/>
      <c r="K110" s="261"/>
      <c r="L110" s="261"/>
      <c r="M110" s="261"/>
      <c r="N110" s="261"/>
      <c r="O110" s="261"/>
      <c r="P110" s="260"/>
      <c r="Q110" s="260"/>
      <c r="S110" s="131"/>
    </row>
    <row r="111" spans="1:19" s="11" customFormat="1" ht="51" customHeight="1" x14ac:dyDescent="0.25">
      <c r="A111" s="202" t="s">
        <v>1</v>
      </c>
      <c r="B111" s="202" t="s">
        <v>9</v>
      </c>
      <c r="C111" s="202" t="s">
        <v>2</v>
      </c>
      <c r="D111" s="202" t="s">
        <v>10</v>
      </c>
      <c r="E111" s="236" t="s">
        <v>11</v>
      </c>
      <c r="F111" s="204" t="s">
        <v>12</v>
      </c>
      <c r="G111" s="251" t="s">
        <v>3</v>
      </c>
      <c r="H111" s="251"/>
      <c r="I111" s="253" t="s">
        <v>72</v>
      </c>
      <c r="J111" s="254"/>
      <c r="K111" s="254"/>
      <c r="L111" s="254"/>
      <c r="M111" s="255"/>
      <c r="N111" s="253" t="s">
        <v>79</v>
      </c>
      <c r="O111" s="255"/>
      <c r="P111" s="202" t="s">
        <v>95</v>
      </c>
      <c r="Q111" s="202" t="s">
        <v>96</v>
      </c>
      <c r="R111" s="202" t="s">
        <v>114</v>
      </c>
      <c r="S111" s="131"/>
    </row>
    <row r="112" spans="1:19" s="11" customFormat="1" ht="72.75" customHeight="1" x14ac:dyDescent="0.25">
      <c r="A112" s="202"/>
      <c r="B112" s="202"/>
      <c r="C112" s="202"/>
      <c r="D112" s="202"/>
      <c r="E112" s="237"/>
      <c r="F112" s="204"/>
      <c r="G112" s="109" t="s">
        <v>19</v>
      </c>
      <c r="H112" s="109" t="s">
        <v>20</v>
      </c>
      <c r="I112" s="7" t="s">
        <v>17</v>
      </c>
      <c r="J112" s="7" t="s">
        <v>18</v>
      </c>
      <c r="K112" s="1" t="s">
        <v>21</v>
      </c>
      <c r="L112" s="1" t="s">
        <v>22</v>
      </c>
      <c r="M112" s="1" t="s">
        <v>23</v>
      </c>
      <c r="N112" s="7" t="s">
        <v>88</v>
      </c>
      <c r="O112" s="7" t="s">
        <v>81</v>
      </c>
      <c r="P112" s="252"/>
      <c r="Q112" s="202"/>
      <c r="R112" s="202"/>
      <c r="S112" s="131"/>
    </row>
    <row r="113" spans="1:19" s="11" customFormat="1" ht="13.2" x14ac:dyDescent="0.25">
      <c r="A113" s="59" t="str">
        <f>IF('Annual Plan'!$A113="","",'Annual Plan'!$A$11)</f>
        <v/>
      </c>
      <c r="B113" s="59" t="str">
        <f>IF('Annual Plan'!$B113="","",'Annual Plan'!$B113)</f>
        <v/>
      </c>
      <c r="C113" s="59" t="str">
        <f>IF('Annual Plan'!$C113="","",'Annual Plan'!$C113)</f>
        <v/>
      </c>
      <c r="D113" s="2" t="str">
        <f>IF('Annual Plan'!D113&lt;&gt;"",'Annual Plan'!D113,"")</f>
        <v/>
      </c>
      <c r="E113" s="2" t="str">
        <f>IF('Annual Plan'!E113&lt;&gt;"",'Annual Plan'!E113,"")</f>
        <v/>
      </c>
      <c r="F113" s="36" t="str">
        <f>IF('Annual Plan'!F113&lt;&gt;"",'Annual Plan'!F113,"")</f>
        <v/>
      </c>
      <c r="G113" s="23" t="str">
        <f>IF('Annual Plan'!G113&lt;&gt;"",'Annual Plan'!G113,"")</f>
        <v/>
      </c>
      <c r="H113" s="23" t="str">
        <f>IF('Annual Plan'!G113&lt;&gt;"",'Annual Plan'!G113,"")</f>
        <v/>
      </c>
      <c r="I113" s="23" t="str">
        <f>IF('Annual Plan'!H113&lt;&gt;"",'Annual Plan'!H113,"")</f>
        <v/>
      </c>
      <c r="J113" s="37"/>
      <c r="K113" s="38" t="str">
        <f>IF(I113="","",
                         IF(AND(I113&lt;&gt;"",J113=""),0,
                                                  IF($F113="Absolute",IF(I113=0,0, IF((J113/I113)&gt;=1,1, IF((J113/I113)&lt;=0,0,(J113/I113)))),
                                                                                                      IF($F113="Incremental", IF(AND((I113-H113)=0,J113&gt;0,I113&gt;0,J113&gt;I113),1, IF(AND((I113-H113)=0,J113&lt;=I113),0, IF(((J113-H113)/(I113-H113))&gt;=1,1, IF(((J113-H113)/(I113-H113))&lt;=0,0, ((J113-H113)/(I113-H113)))))),
                                                                                                                                                                   IF($F113="Decremental", IF(AND((H113-I113)=0,J113&gt;0,I113&gt;0,J113&lt;I113),1,  IF(AND((I113-H113)=0,J113&gt;=I113),0, IF(((H113-J113)/(H113-I113))&gt;=1,1, IF(((H113-J113)/(H113-I113))&lt;=0,0, ((H113-J113)/(H113-I113)))))),
                                                                                                                                                                                              IF(OR($F113="Absolute[-](cum.)", $F113="Absolute[-](avg.)"),IF(J113="",0, IF((J113&lt;=I113),1,IF((J113&gt;I113),0,))),
                                                                                                                                                                                                        IF($F113="Absolute[+]",IF(J113=0,0,  IF(J113&lt;=I113,(J113/I113),1)),
                                                                                                                                                                                                            )
                                                                                                                                                                                                   )
                                                                                                                                                                       )
                                                                                                          )
                                                    )
                            )
     )</f>
        <v/>
      </c>
      <c r="L113" s="38" t="str">
        <f>IF(I113="","",
                        IF(AND(I113&lt;&gt;"",J113=""),-1,
                                                  IF($F113="Absolute", IF(I113=0,0,((J113-I113)/I113)),
                                                                               IF($F113="Incremental", IF((I113-H113)=0,0,(((J113-H113)-(I113-H113))/(I113-H113))),
                                                                                                            IF($F113="Decremental", IF((H113-I113)=0,0,(((H113-J113)-(H113-I113))/(H113-I113))),
                                                                                                                                              IF(OR($F113="Absolute[-](cum.)", $F113="Absolute[-](avg.)"), IF(J113="",0, IF(J113&gt;=0,1-(J113/I113))),
                                                                                                                                                                      IF($F113="Absolute[+]", IF(J113=0,-1,K113-1),  ""
                                                                                                                                                                                                                                          )
                                                                                                                                                                                                                          )
                                                                                                                                                                                  )
                                                                                                                   )
                                                   )
                          )
)</f>
        <v/>
      </c>
      <c r="M113" s="23" t="str">
        <f>IF(J113="","",
                         IF(I113="", "",
                                                   IF($F113="Absolute", (J113-I113),
                                                                                                       IF($F113="Incremental", ((J113-H113)-(I113-H113)),
                                                                                                                                                                                      IF($F113="Decremental", ((H113-J113)-(H113-I113)),
                                                                                                                                                                                                            IF(OR($F113="Absolute[-](cum.)", $F113="Absolute[-](avg.)"), (I113-J113),
                                                                                                                                                                                                                             IF($F113="Absolute[+]", (J113-I113), ""
                                                                                                                                                                                                                                  )
                                                                                                                                                                                                                )
                                                                                                                                                                                          )
                                                                                                           )
                                                      )
                               )
       )</f>
        <v/>
      </c>
      <c r="N113" s="39" t="str">
        <f>IF(('Annual Plan'!N113+'Annual Plan'!O113)=0,"",('Annual Plan'!N113+'Annual Plan'!O113))</f>
        <v/>
      </c>
      <c r="O113" s="40"/>
      <c r="P113" s="41"/>
      <c r="Q113" s="41"/>
      <c r="R113" s="41"/>
      <c r="S113" s="131" t="str">
        <f xml:space="preserve"> IF(AND($F113="Incremental",G113=""),"Error - baseline data was not provided in the planning sheet.",
        IF(AND($F113="Decremental",G113=""),"Error - baseline data was not provided in the planning sheet.",""))</f>
        <v/>
      </c>
    </row>
    <row r="114" spans="1:19" s="11" customFormat="1" ht="13.2" x14ac:dyDescent="0.25">
      <c r="A114" s="59" t="str">
        <f>IF('Annual Plan'!$A114="","",'Annual Plan'!$A$11)</f>
        <v/>
      </c>
      <c r="B114" s="59" t="str">
        <f>IF('Annual Plan'!$B114="","",'Annual Plan'!$B114)</f>
        <v/>
      </c>
      <c r="C114" s="59" t="str">
        <f>IF('Annual Plan'!$C114="","",'Annual Plan'!$C114)</f>
        <v/>
      </c>
      <c r="D114" s="2" t="str">
        <f>IF('Annual Plan'!D114&lt;&gt;"",'Annual Plan'!D114,"")</f>
        <v/>
      </c>
      <c r="E114" s="2" t="str">
        <f>IF('Annual Plan'!E114&lt;&gt;"",'Annual Plan'!E114,"")</f>
        <v/>
      </c>
      <c r="F114" s="36" t="str">
        <f>IF('Annual Plan'!F114&lt;&gt;"",'Annual Plan'!F114,"")</f>
        <v/>
      </c>
      <c r="G114" s="23" t="str">
        <f>IF('Annual Plan'!G114&lt;&gt;"",'Annual Plan'!G114,"")</f>
        <v/>
      </c>
      <c r="H114" s="23" t="str">
        <f>IF('Annual Plan'!G114&lt;&gt;"",'Annual Plan'!G114,"")</f>
        <v/>
      </c>
      <c r="I114" s="23" t="str">
        <f>IF('Annual Plan'!H114&lt;&gt;"",'Annual Plan'!H114,"")</f>
        <v/>
      </c>
      <c r="J114" s="37"/>
      <c r="K114" s="38" t="str">
        <f t="shared" ref="K114:K141" si="12">IF(I114="","",
                         IF(AND(I114&lt;&gt;"",J114=""),0,
                                                  IF($F114="Absolute",IF(I114=0,0, IF((J114/I114)&gt;=1,1, IF((J114/I114)&lt;=0,0,(J114/I114)))),
                                                                                                      IF($F114="Incremental", IF(AND((I114-H114)=0,J114&gt;0,I114&gt;0,J114&gt;I114),1, IF(AND((I114-H114)=0,J114&lt;=I114),0, IF(((J114-H114)/(I114-H114))&gt;=1,1, IF(((J114-H114)/(I114-H114))&lt;=0,0, ((J114-H114)/(I114-H114)))))),
                                                                                                                                                                   IF($F114="Decremental", IF(AND((H114-I114)=0,J114&gt;0,I114&gt;0,J114&lt;I114),1,  IF(AND((I114-H114)=0,J114&gt;=I114),0, IF(((H114-J114)/(H114-I114))&gt;=1,1, IF(((H114-J114)/(H114-I114))&lt;=0,0, ((H114-J114)/(H114-I114)))))),
                                                                                                                                                                                              IF(OR($F114="Absolute[-](cum.)", $F114="Absolute[-](avg.)"),IF(J114="",0, IF((J114&lt;=I114),1,IF((J114&gt;I114),0,))),
                                                                                                                                                                                                        IF($F114="Absolute[+]",IF(J114=0,0,  IF(J114&lt;=I114,(J114/I114),1)),
                                                                                                                                                                                                            )
                                                                                                                                                                                                   )
                                                                                                                                                                       )
                                                                                                          )
                                                    )
                            )
     )</f>
        <v/>
      </c>
      <c r="L114" s="38" t="str">
        <f t="shared" ref="L114:L141" si="13">IF(I114="","",
                        IF(AND(I114&lt;&gt;"",J114=""),-1,
                                                  IF($F114="Absolute", IF(I114=0,0,((J114-I114)/I114)),
                                                                               IF($F114="Incremental", IF((I114-H114)=0,0,(((J114-H114)-(I114-H114))/(I114-H114))),
                                                                                                            IF($F114="Decremental", IF((H114-I114)=0,0,(((H114-J114)-(H114-I114))/(H114-I114))),
                                                                                                                                              IF(OR($F114="Absolute[-](cum.)", $F114="Absolute[-](avg.)"), IF(J114="",0, IF(J114&gt;=0,1-(J114/I114))),
                                                                                                                                                                      IF($F114="Absolute[+]", IF(J114=0,-1,K114-1),  ""
                                                                                                                                                                                                                                          )
                                                                                                                                                                                                                          )
                                                                                                                                                                                  )
                                                                                                                   )
                                                   )
                          )
)</f>
        <v/>
      </c>
      <c r="M114" s="23" t="str">
        <f t="shared" ref="M114:M141" si="14">IF(J114="","",
                         IF(I114="", "",
                                                   IF($F114="Absolute", (J114-I114),
                                                                                                       IF($F114="Incremental", ((J114-H114)-(I114-H114)),
                                                                                                                                                                                      IF($F114="Decremental", ((H114-J114)-(H114-I114)),
                                                                                                                                                                                                            IF(OR($F114="Absolute[-](cum.)", $F114="Absolute[-](avg.)"), (I114-J114),
                                                                                                                                                                                                                             IF($F114="Absolute[+]", (J114-I114), ""
                                                                                                                                                                                                                                  )
                                                                                                                                                                                                                )
                                                                                                                                                                                          )
                                                                                                           )
                                                      )
                               )
       )</f>
        <v/>
      </c>
      <c r="N114" s="39" t="str">
        <f>IF(('Annual Plan'!N114+'Annual Plan'!O114)=0,"",('Annual Plan'!N114+'Annual Plan'!O114))</f>
        <v/>
      </c>
      <c r="O114" s="40"/>
      <c r="P114" s="41"/>
      <c r="Q114" s="41"/>
      <c r="R114" s="41"/>
      <c r="S114" s="131" t="str">
        <f t="shared" ref="S114:S141" si="15" xml:space="preserve"> IF(AND($F114="Incremental",G114=""),"Error - baseline data was not provided in the planning sheet.",
        IF(AND($F114="Decremental",G114=""),"Error - baseline data was not provided in the planning sheet.",""))</f>
        <v/>
      </c>
    </row>
    <row r="115" spans="1:19" s="11" customFormat="1" ht="13.2" x14ac:dyDescent="0.25">
      <c r="A115" s="59" t="str">
        <f>IF('Annual Plan'!$A115="","",'Annual Plan'!$A$11)</f>
        <v/>
      </c>
      <c r="B115" s="59" t="str">
        <f>IF('Annual Plan'!$B115="","",'Annual Plan'!$B115)</f>
        <v/>
      </c>
      <c r="C115" s="59" t="str">
        <f>IF('Annual Plan'!$C115="","",'Annual Plan'!$C115)</f>
        <v/>
      </c>
      <c r="D115" s="2" t="str">
        <f>IF('Annual Plan'!D115&lt;&gt;"",'Annual Plan'!D115,"")</f>
        <v/>
      </c>
      <c r="E115" s="2" t="str">
        <f>IF('Annual Plan'!E115&lt;&gt;"",'Annual Plan'!E115,"")</f>
        <v/>
      </c>
      <c r="F115" s="36" t="str">
        <f>IF('Annual Plan'!F115&lt;&gt;"",'Annual Plan'!F115,"")</f>
        <v/>
      </c>
      <c r="G115" s="23" t="str">
        <f>IF('Annual Plan'!G115&lt;&gt;"",'Annual Plan'!G115,"")</f>
        <v/>
      </c>
      <c r="H115" s="23" t="str">
        <f>IF('Annual Plan'!G115&lt;&gt;"",'Annual Plan'!G115,"")</f>
        <v/>
      </c>
      <c r="I115" s="23" t="str">
        <f>IF('Annual Plan'!H115&lt;&gt;"",'Annual Plan'!H115,"")</f>
        <v/>
      </c>
      <c r="J115" s="37"/>
      <c r="K115" s="38" t="str">
        <f t="shared" si="12"/>
        <v/>
      </c>
      <c r="L115" s="38" t="str">
        <f t="shared" si="13"/>
        <v/>
      </c>
      <c r="M115" s="23" t="str">
        <f t="shared" si="14"/>
        <v/>
      </c>
      <c r="N115" s="39" t="str">
        <f>IF(('Annual Plan'!N115+'Annual Plan'!O115)=0,"",('Annual Plan'!N115+'Annual Plan'!O115))</f>
        <v/>
      </c>
      <c r="O115" s="40"/>
      <c r="P115" s="41"/>
      <c r="Q115" s="41"/>
      <c r="R115" s="41"/>
      <c r="S115" s="131" t="str">
        <f t="shared" si="15"/>
        <v/>
      </c>
    </row>
    <row r="116" spans="1:19" s="11" customFormat="1" ht="13.2" x14ac:dyDescent="0.25">
      <c r="A116" s="59" t="str">
        <f>IF('Annual Plan'!$A116="","",'Annual Plan'!$A$11)</f>
        <v/>
      </c>
      <c r="B116" s="59" t="str">
        <f>IF('Annual Plan'!$B116="","",'Annual Plan'!$B116)</f>
        <v/>
      </c>
      <c r="C116" s="59" t="str">
        <f>IF('Annual Plan'!$C116="","",'Annual Plan'!$C116)</f>
        <v/>
      </c>
      <c r="D116" s="2" t="str">
        <f>IF('Annual Plan'!D116&lt;&gt;"",'Annual Plan'!D116,"")</f>
        <v/>
      </c>
      <c r="E116" s="2" t="str">
        <f>IF('Annual Plan'!E116&lt;&gt;"",'Annual Plan'!E116,"")</f>
        <v/>
      </c>
      <c r="F116" s="36" t="str">
        <f>IF('Annual Plan'!F116&lt;&gt;"",'Annual Plan'!F116,"")</f>
        <v/>
      </c>
      <c r="G116" s="23" t="str">
        <f>IF('Annual Plan'!G116&lt;&gt;"",'Annual Plan'!G116,"")</f>
        <v/>
      </c>
      <c r="H116" s="23" t="str">
        <f>IF('Annual Plan'!G116&lt;&gt;"",'Annual Plan'!G116,"")</f>
        <v/>
      </c>
      <c r="I116" s="23" t="str">
        <f>IF('Annual Plan'!H116&lt;&gt;"",'Annual Plan'!H116,"")</f>
        <v/>
      </c>
      <c r="J116" s="37"/>
      <c r="K116" s="38" t="str">
        <f t="shared" si="12"/>
        <v/>
      </c>
      <c r="L116" s="38" t="str">
        <f t="shared" si="13"/>
        <v/>
      </c>
      <c r="M116" s="23" t="str">
        <f t="shared" si="14"/>
        <v/>
      </c>
      <c r="N116" s="39" t="str">
        <f>IF(('Annual Plan'!N116+'Annual Plan'!O116)=0,"",('Annual Plan'!N116+'Annual Plan'!O116))</f>
        <v/>
      </c>
      <c r="O116" s="40"/>
      <c r="P116" s="41"/>
      <c r="Q116" s="41"/>
      <c r="R116" s="41"/>
      <c r="S116" s="131" t="str">
        <f t="shared" si="15"/>
        <v/>
      </c>
    </row>
    <row r="117" spans="1:19" s="11" customFormat="1" ht="15" customHeight="1" x14ac:dyDescent="0.25">
      <c r="A117" s="59" t="str">
        <f>IF('Annual Plan'!$A117="","",'Annual Plan'!$A$11)</f>
        <v/>
      </c>
      <c r="B117" s="59" t="str">
        <f>IF('Annual Plan'!$B117="","",'Annual Plan'!$B117)</f>
        <v/>
      </c>
      <c r="C117" s="59" t="str">
        <f>IF('Annual Plan'!$C117="","",'Annual Plan'!$C117)</f>
        <v/>
      </c>
      <c r="D117" s="2" t="str">
        <f>IF('Annual Plan'!D117&lt;&gt;"",'Annual Plan'!D117,"")</f>
        <v/>
      </c>
      <c r="E117" s="2" t="str">
        <f>IF('Annual Plan'!E117&lt;&gt;"",'Annual Plan'!E117,"")</f>
        <v/>
      </c>
      <c r="F117" s="36" t="str">
        <f>IF('Annual Plan'!F117&lt;&gt;"",'Annual Plan'!F117,"")</f>
        <v/>
      </c>
      <c r="G117" s="23" t="str">
        <f>IF('Annual Plan'!G117&lt;&gt;"",'Annual Plan'!G117,"")</f>
        <v/>
      </c>
      <c r="H117" s="23" t="str">
        <f>IF('Annual Plan'!G117&lt;&gt;"",'Annual Plan'!G117,"")</f>
        <v/>
      </c>
      <c r="I117" s="23" t="str">
        <f>IF('Annual Plan'!H117&lt;&gt;"",'Annual Plan'!H117,"")</f>
        <v/>
      </c>
      <c r="J117" s="37"/>
      <c r="K117" s="38" t="str">
        <f t="shared" si="12"/>
        <v/>
      </c>
      <c r="L117" s="38" t="str">
        <f t="shared" si="13"/>
        <v/>
      </c>
      <c r="M117" s="23" t="str">
        <f t="shared" si="14"/>
        <v/>
      </c>
      <c r="N117" s="39" t="str">
        <f>IF(('Annual Plan'!N117+'Annual Plan'!O117)=0,"",('Annual Plan'!N117+'Annual Plan'!O117))</f>
        <v/>
      </c>
      <c r="O117" s="40"/>
      <c r="P117" s="41"/>
      <c r="Q117" s="41"/>
      <c r="R117" s="41"/>
      <c r="S117" s="131" t="str">
        <f t="shared" si="15"/>
        <v/>
      </c>
    </row>
    <row r="118" spans="1:19" s="11" customFormat="1" ht="15" customHeight="1" x14ac:dyDescent="0.25">
      <c r="A118" s="59" t="str">
        <f>IF('Annual Plan'!$A118="","",'Annual Plan'!$A$11)</f>
        <v/>
      </c>
      <c r="B118" s="59" t="str">
        <f>IF('Annual Plan'!$B118="","",'Annual Plan'!$B118)</f>
        <v/>
      </c>
      <c r="C118" s="59" t="str">
        <f>IF('Annual Plan'!$C118="","",'Annual Plan'!$C118)</f>
        <v/>
      </c>
      <c r="D118" s="2" t="str">
        <f>IF('Annual Plan'!D118&lt;&gt;"",'Annual Plan'!D118,"")</f>
        <v/>
      </c>
      <c r="E118" s="2" t="str">
        <f>IF('Annual Plan'!E118&lt;&gt;"",'Annual Plan'!E118,"")</f>
        <v/>
      </c>
      <c r="F118" s="36" t="str">
        <f>IF('Annual Plan'!F118&lt;&gt;"",'Annual Plan'!F118,"")</f>
        <v/>
      </c>
      <c r="G118" s="23" t="str">
        <f>IF('Annual Plan'!G118&lt;&gt;"",'Annual Plan'!G118,"")</f>
        <v/>
      </c>
      <c r="H118" s="23" t="str">
        <f>IF('Annual Plan'!G118&lt;&gt;"",'Annual Plan'!G118,"")</f>
        <v/>
      </c>
      <c r="I118" s="23" t="str">
        <f>IF('Annual Plan'!H118&lt;&gt;"",'Annual Plan'!H118,"")</f>
        <v/>
      </c>
      <c r="J118" s="37"/>
      <c r="K118" s="38" t="str">
        <f t="shared" si="12"/>
        <v/>
      </c>
      <c r="L118" s="38" t="str">
        <f t="shared" si="13"/>
        <v/>
      </c>
      <c r="M118" s="23" t="str">
        <f t="shared" si="14"/>
        <v/>
      </c>
      <c r="N118" s="39" t="str">
        <f>IF(('Annual Plan'!N118+'Annual Plan'!O118)=0,"",('Annual Plan'!N118+'Annual Plan'!O118))</f>
        <v/>
      </c>
      <c r="O118" s="40"/>
      <c r="P118" s="41"/>
      <c r="Q118" s="41"/>
      <c r="R118" s="41"/>
      <c r="S118" s="131" t="str">
        <f t="shared" si="15"/>
        <v/>
      </c>
    </row>
    <row r="119" spans="1:19" s="11" customFormat="1" ht="15" customHeight="1" x14ac:dyDescent="0.25">
      <c r="A119" s="59" t="str">
        <f>IF('Annual Plan'!$A119="","",'Annual Plan'!$A$11)</f>
        <v/>
      </c>
      <c r="B119" s="59" t="str">
        <f>IF('Annual Plan'!$B119="","",'Annual Plan'!$B119)</f>
        <v/>
      </c>
      <c r="C119" s="59" t="str">
        <f>IF('Annual Plan'!$C119="","",'Annual Plan'!$C119)</f>
        <v/>
      </c>
      <c r="D119" s="2" t="str">
        <f>IF('Annual Plan'!D119&lt;&gt;"",'Annual Plan'!D119,"")</f>
        <v/>
      </c>
      <c r="E119" s="2" t="str">
        <f>IF('Annual Plan'!E119&lt;&gt;"",'Annual Plan'!E119,"")</f>
        <v/>
      </c>
      <c r="F119" s="36" t="str">
        <f>IF('Annual Plan'!F119&lt;&gt;"",'Annual Plan'!F119,"")</f>
        <v/>
      </c>
      <c r="G119" s="23" t="str">
        <f>IF('Annual Plan'!G119&lt;&gt;"",'Annual Plan'!G119,"")</f>
        <v/>
      </c>
      <c r="H119" s="23" t="str">
        <f>IF('Annual Plan'!G119&lt;&gt;"",'Annual Plan'!G119,"")</f>
        <v/>
      </c>
      <c r="I119" s="23" t="str">
        <f>IF('Annual Plan'!H119&lt;&gt;"",'Annual Plan'!H119,"")</f>
        <v/>
      </c>
      <c r="J119" s="37"/>
      <c r="K119" s="38" t="str">
        <f t="shared" si="12"/>
        <v/>
      </c>
      <c r="L119" s="38" t="str">
        <f t="shared" si="13"/>
        <v/>
      </c>
      <c r="M119" s="23" t="str">
        <f t="shared" si="14"/>
        <v/>
      </c>
      <c r="N119" s="39" t="str">
        <f>IF(('Annual Plan'!N119+'Annual Plan'!O119)=0,"",('Annual Plan'!N119+'Annual Plan'!O119))</f>
        <v/>
      </c>
      <c r="O119" s="40"/>
      <c r="P119" s="41"/>
      <c r="Q119" s="41"/>
      <c r="R119" s="41"/>
      <c r="S119" s="131" t="str">
        <f t="shared" si="15"/>
        <v/>
      </c>
    </row>
    <row r="120" spans="1:19" s="11" customFormat="1" ht="15" customHeight="1" x14ac:dyDescent="0.25">
      <c r="A120" s="59" t="str">
        <f>IF('Annual Plan'!$A120="","",'Annual Plan'!$A$11)</f>
        <v/>
      </c>
      <c r="B120" s="59" t="str">
        <f>IF('Annual Plan'!$B120="","",'Annual Plan'!$B120)</f>
        <v/>
      </c>
      <c r="C120" s="59" t="str">
        <f>IF('Annual Plan'!$C120="","",'Annual Plan'!$C120)</f>
        <v/>
      </c>
      <c r="D120" s="2" t="str">
        <f>IF('Annual Plan'!D120&lt;&gt;"",'Annual Plan'!D120,"")</f>
        <v/>
      </c>
      <c r="E120" s="2" t="str">
        <f>IF('Annual Plan'!E120&lt;&gt;"",'Annual Plan'!E120,"")</f>
        <v/>
      </c>
      <c r="F120" s="36" t="str">
        <f>IF('Annual Plan'!F120&lt;&gt;"",'Annual Plan'!F120,"")</f>
        <v/>
      </c>
      <c r="G120" s="23" t="str">
        <f>IF('Annual Plan'!G120&lt;&gt;"",'Annual Plan'!G120,"")</f>
        <v/>
      </c>
      <c r="H120" s="23" t="str">
        <f>IF('Annual Plan'!G120&lt;&gt;"",'Annual Plan'!G120,"")</f>
        <v/>
      </c>
      <c r="I120" s="23" t="str">
        <f>IF('Annual Plan'!H120&lt;&gt;"",'Annual Plan'!H120,"")</f>
        <v/>
      </c>
      <c r="J120" s="37"/>
      <c r="K120" s="38" t="str">
        <f t="shared" si="12"/>
        <v/>
      </c>
      <c r="L120" s="38" t="str">
        <f t="shared" si="13"/>
        <v/>
      </c>
      <c r="M120" s="23" t="str">
        <f t="shared" si="14"/>
        <v/>
      </c>
      <c r="N120" s="39" t="str">
        <f>IF(('Annual Plan'!N120+'Annual Plan'!O120)=0,"",('Annual Plan'!N120+'Annual Plan'!O120))</f>
        <v/>
      </c>
      <c r="O120" s="40"/>
      <c r="P120" s="41"/>
      <c r="Q120" s="41"/>
      <c r="R120" s="41"/>
      <c r="S120" s="131" t="str">
        <f t="shared" si="15"/>
        <v/>
      </c>
    </row>
    <row r="121" spans="1:19" s="11" customFormat="1" ht="15" customHeight="1" x14ac:dyDescent="0.25">
      <c r="A121" s="59" t="str">
        <f>IF('Annual Plan'!$A121="","",'Annual Plan'!$A$11)</f>
        <v/>
      </c>
      <c r="B121" s="59" t="str">
        <f>IF('Annual Plan'!$B121="","",'Annual Plan'!$B121)</f>
        <v/>
      </c>
      <c r="C121" s="59" t="str">
        <f>IF('Annual Plan'!$C121="","",'Annual Plan'!$C121)</f>
        <v/>
      </c>
      <c r="D121" s="2" t="str">
        <f>IF('Annual Plan'!D121&lt;&gt;"",'Annual Plan'!D121,"")</f>
        <v/>
      </c>
      <c r="E121" s="2" t="str">
        <f>IF('Annual Plan'!E121&lt;&gt;"",'Annual Plan'!E121,"")</f>
        <v/>
      </c>
      <c r="F121" s="36" t="str">
        <f>IF('Annual Plan'!F121&lt;&gt;"",'Annual Plan'!F121,"")</f>
        <v/>
      </c>
      <c r="G121" s="23" t="str">
        <f>IF('Annual Plan'!G121&lt;&gt;"",'Annual Plan'!G121,"")</f>
        <v/>
      </c>
      <c r="H121" s="23" t="str">
        <f>IF('Annual Plan'!G121&lt;&gt;"",'Annual Plan'!G121,"")</f>
        <v/>
      </c>
      <c r="I121" s="23" t="str">
        <f>IF('Annual Plan'!H121&lt;&gt;"",'Annual Plan'!H121,"")</f>
        <v/>
      </c>
      <c r="J121" s="37"/>
      <c r="K121" s="38" t="str">
        <f t="shared" si="12"/>
        <v/>
      </c>
      <c r="L121" s="38" t="str">
        <f t="shared" si="13"/>
        <v/>
      </c>
      <c r="M121" s="23" t="str">
        <f t="shared" si="14"/>
        <v/>
      </c>
      <c r="N121" s="39" t="str">
        <f>IF(('Annual Plan'!N121+'Annual Plan'!O121)=0,"",('Annual Plan'!N121+'Annual Plan'!O121))</f>
        <v/>
      </c>
      <c r="O121" s="40"/>
      <c r="P121" s="41"/>
      <c r="Q121" s="41"/>
      <c r="R121" s="41"/>
      <c r="S121" s="131" t="str">
        <f t="shared" si="15"/>
        <v/>
      </c>
    </row>
    <row r="122" spans="1:19" s="11" customFormat="1" ht="15" customHeight="1" x14ac:dyDescent="0.25">
      <c r="A122" s="59" t="str">
        <f>IF('Annual Plan'!$A122="","",'Annual Plan'!$A$11)</f>
        <v/>
      </c>
      <c r="B122" s="59" t="str">
        <f>IF('Annual Plan'!$B122="","",'Annual Plan'!$B122)</f>
        <v/>
      </c>
      <c r="C122" s="59" t="str">
        <f>IF('Annual Plan'!$C122="","",'Annual Plan'!$C122)</f>
        <v/>
      </c>
      <c r="D122" s="2" t="str">
        <f>IF('Annual Plan'!D122&lt;&gt;"",'Annual Plan'!D122,"")</f>
        <v/>
      </c>
      <c r="E122" s="2" t="str">
        <f>IF('Annual Plan'!E122&lt;&gt;"",'Annual Plan'!E122,"")</f>
        <v/>
      </c>
      <c r="F122" s="36" t="str">
        <f>IF('Annual Plan'!F122&lt;&gt;"",'Annual Plan'!F122,"")</f>
        <v/>
      </c>
      <c r="G122" s="23" t="str">
        <f>IF('Annual Plan'!G122&lt;&gt;"",'Annual Plan'!G122,"")</f>
        <v/>
      </c>
      <c r="H122" s="23" t="str">
        <f>IF('Annual Plan'!G122&lt;&gt;"",'Annual Plan'!G122,"")</f>
        <v/>
      </c>
      <c r="I122" s="23" t="str">
        <f>IF('Annual Plan'!H122&lt;&gt;"",'Annual Plan'!H122,"")</f>
        <v/>
      </c>
      <c r="J122" s="37"/>
      <c r="K122" s="38" t="str">
        <f t="shared" si="12"/>
        <v/>
      </c>
      <c r="L122" s="38" t="str">
        <f t="shared" si="13"/>
        <v/>
      </c>
      <c r="M122" s="23" t="str">
        <f t="shared" si="14"/>
        <v/>
      </c>
      <c r="N122" s="39" t="str">
        <f>IF(('Annual Plan'!N122+'Annual Plan'!O122)=0,"",('Annual Plan'!N122+'Annual Plan'!O122))</f>
        <v/>
      </c>
      <c r="O122" s="40"/>
      <c r="P122" s="41"/>
      <c r="Q122" s="41"/>
      <c r="R122" s="41"/>
      <c r="S122" s="131" t="str">
        <f t="shared" si="15"/>
        <v/>
      </c>
    </row>
    <row r="123" spans="1:19" s="11" customFormat="1" ht="15" customHeight="1" x14ac:dyDescent="0.25">
      <c r="A123" s="59" t="str">
        <f>IF('Annual Plan'!$A123="","",'Annual Plan'!$A$11)</f>
        <v/>
      </c>
      <c r="B123" s="59" t="str">
        <f>IF('Annual Plan'!$B123="","",'Annual Plan'!$B123)</f>
        <v/>
      </c>
      <c r="C123" s="59" t="str">
        <f>IF('Annual Plan'!$C123="","",'Annual Plan'!$C123)</f>
        <v/>
      </c>
      <c r="D123" s="2" t="str">
        <f>IF('Annual Plan'!D123&lt;&gt;"",'Annual Plan'!D123,"")</f>
        <v/>
      </c>
      <c r="E123" s="2" t="str">
        <f>IF('Annual Plan'!E123&lt;&gt;"",'Annual Plan'!E123,"")</f>
        <v/>
      </c>
      <c r="F123" s="36" t="str">
        <f>IF('Annual Plan'!F123&lt;&gt;"",'Annual Plan'!F123,"")</f>
        <v/>
      </c>
      <c r="G123" s="23" t="str">
        <f>IF('Annual Plan'!G123&lt;&gt;"",'Annual Plan'!G123,"")</f>
        <v/>
      </c>
      <c r="H123" s="23" t="str">
        <f>IF('Annual Plan'!G123&lt;&gt;"",'Annual Plan'!G123,"")</f>
        <v/>
      </c>
      <c r="I123" s="23" t="str">
        <f>IF('Annual Plan'!H123&lt;&gt;"",'Annual Plan'!H123,"")</f>
        <v/>
      </c>
      <c r="J123" s="37"/>
      <c r="K123" s="38" t="str">
        <f t="shared" si="12"/>
        <v/>
      </c>
      <c r="L123" s="38" t="str">
        <f t="shared" si="13"/>
        <v/>
      </c>
      <c r="M123" s="23" t="str">
        <f t="shared" si="14"/>
        <v/>
      </c>
      <c r="N123" s="39" t="str">
        <f>IF(('Annual Plan'!N123+'Annual Plan'!O123)=0,"",('Annual Plan'!N123+'Annual Plan'!O123))</f>
        <v/>
      </c>
      <c r="O123" s="40"/>
      <c r="P123" s="41"/>
      <c r="Q123" s="41"/>
      <c r="R123" s="41"/>
      <c r="S123" s="131" t="str">
        <f t="shared" si="15"/>
        <v/>
      </c>
    </row>
    <row r="124" spans="1:19" s="11" customFormat="1" ht="15" customHeight="1" x14ac:dyDescent="0.25">
      <c r="A124" s="59" t="str">
        <f>IF('Annual Plan'!$A124="","",'Annual Plan'!$A$11)</f>
        <v/>
      </c>
      <c r="B124" s="59" t="str">
        <f>IF('Annual Plan'!$B124="","",'Annual Plan'!$B124)</f>
        <v/>
      </c>
      <c r="C124" s="59" t="str">
        <f>IF('Annual Plan'!$C124="","",'Annual Plan'!$C124)</f>
        <v/>
      </c>
      <c r="D124" s="2" t="str">
        <f>IF('Annual Plan'!D124&lt;&gt;"",'Annual Plan'!D124,"")</f>
        <v/>
      </c>
      <c r="E124" s="2" t="str">
        <f>IF('Annual Plan'!E124&lt;&gt;"",'Annual Plan'!E124,"")</f>
        <v/>
      </c>
      <c r="F124" s="36" t="str">
        <f>IF('Annual Plan'!F124&lt;&gt;"",'Annual Plan'!F124,"")</f>
        <v/>
      </c>
      <c r="G124" s="23" t="str">
        <f>IF('Annual Plan'!G124&lt;&gt;"",'Annual Plan'!G124,"")</f>
        <v/>
      </c>
      <c r="H124" s="23" t="str">
        <f>IF('Annual Plan'!G124&lt;&gt;"",'Annual Plan'!G124,"")</f>
        <v/>
      </c>
      <c r="I124" s="23" t="str">
        <f>IF('Annual Plan'!H124&lt;&gt;"",'Annual Plan'!H124,"")</f>
        <v/>
      </c>
      <c r="J124" s="37"/>
      <c r="K124" s="38" t="str">
        <f t="shared" si="12"/>
        <v/>
      </c>
      <c r="L124" s="38" t="str">
        <f t="shared" si="13"/>
        <v/>
      </c>
      <c r="M124" s="23" t="str">
        <f t="shared" si="14"/>
        <v/>
      </c>
      <c r="N124" s="39" t="str">
        <f>IF(('Annual Plan'!N124+'Annual Plan'!O124)=0,"",('Annual Plan'!N124+'Annual Plan'!O124))</f>
        <v/>
      </c>
      <c r="O124" s="40"/>
      <c r="P124" s="41"/>
      <c r="Q124" s="41"/>
      <c r="R124" s="41"/>
      <c r="S124" s="131" t="str">
        <f t="shared" si="15"/>
        <v/>
      </c>
    </row>
    <row r="125" spans="1:19" s="11" customFormat="1" ht="15" customHeight="1" x14ac:dyDescent="0.25">
      <c r="A125" s="59" t="str">
        <f>IF('Annual Plan'!$A125="","",'Annual Plan'!$A$11)</f>
        <v/>
      </c>
      <c r="B125" s="59" t="str">
        <f>IF('Annual Plan'!$B125="","",'Annual Plan'!$B125)</f>
        <v/>
      </c>
      <c r="C125" s="59" t="str">
        <f>IF('Annual Plan'!$C125="","",'Annual Plan'!$C125)</f>
        <v/>
      </c>
      <c r="D125" s="2" t="str">
        <f>IF('Annual Plan'!D125&lt;&gt;"",'Annual Plan'!D125,"")</f>
        <v/>
      </c>
      <c r="E125" s="2" t="str">
        <f>IF('Annual Plan'!E125&lt;&gt;"",'Annual Plan'!E125,"")</f>
        <v/>
      </c>
      <c r="F125" s="36" t="str">
        <f>IF('Annual Plan'!F125&lt;&gt;"",'Annual Plan'!F125,"")</f>
        <v/>
      </c>
      <c r="G125" s="23" t="str">
        <f>IF('Annual Plan'!G125&lt;&gt;"",'Annual Plan'!G125,"")</f>
        <v/>
      </c>
      <c r="H125" s="23" t="str">
        <f>IF('Annual Plan'!G125&lt;&gt;"",'Annual Plan'!G125,"")</f>
        <v/>
      </c>
      <c r="I125" s="23" t="str">
        <f>IF('Annual Plan'!H125&lt;&gt;"",'Annual Plan'!H125,"")</f>
        <v/>
      </c>
      <c r="J125" s="37"/>
      <c r="K125" s="38" t="str">
        <f t="shared" si="12"/>
        <v/>
      </c>
      <c r="L125" s="38" t="str">
        <f t="shared" si="13"/>
        <v/>
      </c>
      <c r="M125" s="23" t="str">
        <f t="shared" si="14"/>
        <v/>
      </c>
      <c r="N125" s="39" t="str">
        <f>IF(('Annual Plan'!N125+'Annual Plan'!O125)=0,"",('Annual Plan'!N125+'Annual Plan'!O125))</f>
        <v/>
      </c>
      <c r="O125" s="40"/>
      <c r="P125" s="41"/>
      <c r="Q125" s="41"/>
      <c r="R125" s="41"/>
      <c r="S125" s="131" t="str">
        <f t="shared" si="15"/>
        <v/>
      </c>
    </row>
    <row r="126" spans="1:19" s="11" customFormat="1" ht="15" customHeight="1" x14ac:dyDescent="0.25">
      <c r="A126" s="59" t="str">
        <f>IF('Annual Plan'!$A126="","",'Annual Plan'!$A$11)</f>
        <v/>
      </c>
      <c r="B126" s="59" t="str">
        <f>IF('Annual Plan'!$B126="","",'Annual Plan'!$B126)</f>
        <v/>
      </c>
      <c r="C126" s="59" t="str">
        <f>IF('Annual Plan'!$C126="","",'Annual Plan'!$C126)</f>
        <v/>
      </c>
      <c r="D126" s="2" t="str">
        <f>IF('Annual Plan'!D126&lt;&gt;"",'Annual Plan'!D126,"")</f>
        <v/>
      </c>
      <c r="E126" s="2" t="str">
        <f>IF('Annual Plan'!E126&lt;&gt;"",'Annual Plan'!E126,"")</f>
        <v/>
      </c>
      <c r="F126" s="36" t="str">
        <f>IF('Annual Plan'!F126&lt;&gt;"",'Annual Plan'!F126,"")</f>
        <v/>
      </c>
      <c r="G126" s="23" t="str">
        <f>IF('Annual Plan'!G126&lt;&gt;"",'Annual Plan'!G126,"")</f>
        <v/>
      </c>
      <c r="H126" s="23" t="str">
        <f>IF('Annual Plan'!G126&lt;&gt;"",'Annual Plan'!G126,"")</f>
        <v/>
      </c>
      <c r="I126" s="23" t="str">
        <f>IF('Annual Plan'!H126&lt;&gt;"",'Annual Plan'!H126,"")</f>
        <v/>
      </c>
      <c r="J126" s="37"/>
      <c r="K126" s="38" t="str">
        <f t="shared" si="12"/>
        <v/>
      </c>
      <c r="L126" s="38" t="str">
        <f t="shared" si="13"/>
        <v/>
      </c>
      <c r="M126" s="23" t="str">
        <f t="shared" si="14"/>
        <v/>
      </c>
      <c r="N126" s="39" t="str">
        <f>IF(('Annual Plan'!N126+'Annual Plan'!O126)=0,"",('Annual Plan'!N126+'Annual Plan'!O126))</f>
        <v/>
      </c>
      <c r="O126" s="40"/>
      <c r="P126" s="41"/>
      <c r="Q126" s="41"/>
      <c r="R126" s="41"/>
      <c r="S126" s="131" t="str">
        <f t="shared" si="15"/>
        <v/>
      </c>
    </row>
    <row r="127" spans="1:19" s="11" customFormat="1" ht="15" customHeight="1" x14ac:dyDescent="0.25">
      <c r="A127" s="59" t="str">
        <f>IF('Annual Plan'!$A127="","",'Annual Plan'!$A$11)</f>
        <v/>
      </c>
      <c r="B127" s="59" t="str">
        <f>IF('Annual Plan'!$B127="","",'Annual Plan'!$B127)</f>
        <v/>
      </c>
      <c r="C127" s="59" t="str">
        <f>IF('Annual Plan'!$C127="","",'Annual Plan'!$C127)</f>
        <v/>
      </c>
      <c r="D127" s="2" t="str">
        <f>IF('Annual Plan'!D127&lt;&gt;"",'Annual Plan'!D127,"")</f>
        <v/>
      </c>
      <c r="E127" s="2" t="str">
        <f>IF('Annual Plan'!E127&lt;&gt;"",'Annual Plan'!E127,"")</f>
        <v/>
      </c>
      <c r="F127" s="36" t="str">
        <f>IF('Annual Plan'!F127&lt;&gt;"",'Annual Plan'!F127,"")</f>
        <v/>
      </c>
      <c r="G127" s="23" t="str">
        <f>IF('Annual Plan'!G127&lt;&gt;"",'Annual Plan'!G127,"")</f>
        <v/>
      </c>
      <c r="H127" s="23" t="str">
        <f>IF('Annual Plan'!G127&lt;&gt;"",'Annual Plan'!G127,"")</f>
        <v/>
      </c>
      <c r="I127" s="23" t="str">
        <f>IF('Annual Plan'!H127&lt;&gt;"",'Annual Plan'!H127,"")</f>
        <v/>
      </c>
      <c r="J127" s="37"/>
      <c r="K127" s="38" t="str">
        <f t="shared" si="12"/>
        <v/>
      </c>
      <c r="L127" s="38" t="str">
        <f t="shared" si="13"/>
        <v/>
      </c>
      <c r="M127" s="23" t="str">
        <f t="shared" si="14"/>
        <v/>
      </c>
      <c r="N127" s="39" t="str">
        <f>IF(('Annual Plan'!N127+'Annual Plan'!O127)=0,"",('Annual Plan'!N127+'Annual Plan'!O127))</f>
        <v/>
      </c>
      <c r="O127" s="40"/>
      <c r="P127" s="41"/>
      <c r="Q127" s="41"/>
      <c r="R127" s="41"/>
      <c r="S127" s="131" t="str">
        <f t="shared" si="15"/>
        <v/>
      </c>
    </row>
    <row r="128" spans="1:19" s="11" customFormat="1" ht="15" customHeight="1" x14ac:dyDescent="0.25">
      <c r="A128" s="59" t="str">
        <f>IF('Annual Plan'!$A128="","",'Annual Plan'!$A$11)</f>
        <v/>
      </c>
      <c r="B128" s="59" t="str">
        <f>IF('Annual Plan'!$B128="","",'Annual Plan'!$B128)</f>
        <v/>
      </c>
      <c r="C128" s="59" t="str">
        <f>IF('Annual Plan'!$C128="","",'Annual Plan'!$C128)</f>
        <v/>
      </c>
      <c r="D128" s="2" t="str">
        <f>IF('Annual Plan'!D128&lt;&gt;"",'Annual Plan'!D128,"")</f>
        <v/>
      </c>
      <c r="E128" s="2" t="str">
        <f>IF('Annual Plan'!E128&lt;&gt;"",'Annual Plan'!E128,"")</f>
        <v/>
      </c>
      <c r="F128" s="36" t="str">
        <f>IF('Annual Plan'!F128&lt;&gt;"",'Annual Plan'!F128,"")</f>
        <v/>
      </c>
      <c r="G128" s="23" t="str">
        <f>IF('Annual Plan'!G128&lt;&gt;"",'Annual Plan'!G128,"")</f>
        <v/>
      </c>
      <c r="H128" s="23" t="str">
        <f>IF('Annual Plan'!G128&lt;&gt;"",'Annual Plan'!G128,"")</f>
        <v/>
      </c>
      <c r="I128" s="23" t="str">
        <f>IF('Annual Plan'!H128&lt;&gt;"",'Annual Plan'!H128,"")</f>
        <v/>
      </c>
      <c r="J128" s="37"/>
      <c r="K128" s="38" t="str">
        <f t="shared" si="12"/>
        <v/>
      </c>
      <c r="L128" s="38" t="str">
        <f t="shared" si="13"/>
        <v/>
      </c>
      <c r="M128" s="23" t="str">
        <f t="shared" si="14"/>
        <v/>
      </c>
      <c r="N128" s="39" t="str">
        <f>IF(('Annual Plan'!N128+'Annual Plan'!O128)=0,"",('Annual Plan'!N128+'Annual Plan'!O128))</f>
        <v/>
      </c>
      <c r="O128" s="40"/>
      <c r="P128" s="41"/>
      <c r="Q128" s="41"/>
      <c r="R128" s="41"/>
      <c r="S128" s="131" t="str">
        <f t="shared" si="15"/>
        <v/>
      </c>
    </row>
    <row r="129" spans="1:19" s="11" customFormat="1" ht="15" customHeight="1" x14ac:dyDescent="0.25">
      <c r="A129" s="59" t="str">
        <f>IF('Annual Plan'!$A129="","",'Annual Plan'!$A$11)</f>
        <v/>
      </c>
      <c r="B129" s="59" t="str">
        <f>IF('Annual Plan'!$B129="","",'Annual Plan'!$B129)</f>
        <v/>
      </c>
      <c r="C129" s="59" t="str">
        <f>IF('Annual Plan'!$C129="","",'Annual Plan'!$C129)</f>
        <v/>
      </c>
      <c r="D129" s="2" t="str">
        <f>IF('Annual Plan'!D129&lt;&gt;"",'Annual Plan'!D129,"")</f>
        <v/>
      </c>
      <c r="E129" s="2" t="str">
        <f>IF('Annual Plan'!E129&lt;&gt;"",'Annual Plan'!E129,"")</f>
        <v/>
      </c>
      <c r="F129" s="36" t="str">
        <f>IF('Annual Plan'!F129&lt;&gt;"",'Annual Plan'!F129,"")</f>
        <v/>
      </c>
      <c r="G129" s="23" t="str">
        <f>IF('Annual Plan'!G129&lt;&gt;"",'Annual Plan'!G129,"")</f>
        <v/>
      </c>
      <c r="H129" s="23" t="str">
        <f>IF('Annual Plan'!G129&lt;&gt;"",'Annual Plan'!G129,"")</f>
        <v/>
      </c>
      <c r="I129" s="23" t="str">
        <f>IF('Annual Plan'!H129&lt;&gt;"",'Annual Plan'!H129,"")</f>
        <v/>
      </c>
      <c r="J129" s="37"/>
      <c r="K129" s="38" t="str">
        <f t="shared" si="12"/>
        <v/>
      </c>
      <c r="L129" s="38" t="str">
        <f t="shared" si="13"/>
        <v/>
      </c>
      <c r="M129" s="23" t="str">
        <f t="shared" si="14"/>
        <v/>
      </c>
      <c r="N129" s="39" t="str">
        <f>IF(('Annual Plan'!N129+'Annual Plan'!O129)=0,"",('Annual Plan'!N129+'Annual Plan'!O129))</f>
        <v/>
      </c>
      <c r="O129" s="40"/>
      <c r="P129" s="41"/>
      <c r="Q129" s="41"/>
      <c r="R129" s="41"/>
      <c r="S129" s="131" t="str">
        <f t="shared" si="15"/>
        <v/>
      </c>
    </row>
    <row r="130" spans="1:19" s="11" customFormat="1" ht="15" customHeight="1" x14ac:dyDescent="0.25">
      <c r="A130" s="59" t="str">
        <f>IF('Annual Plan'!$A130="","",'Annual Plan'!$A$11)</f>
        <v/>
      </c>
      <c r="B130" s="59" t="str">
        <f>IF('Annual Plan'!$B130="","",'Annual Plan'!$B130)</f>
        <v/>
      </c>
      <c r="C130" s="59" t="str">
        <f>IF('Annual Plan'!$C130="","",'Annual Plan'!$C130)</f>
        <v/>
      </c>
      <c r="D130" s="2" t="str">
        <f>IF('Annual Plan'!D130&lt;&gt;"",'Annual Plan'!D130,"")</f>
        <v/>
      </c>
      <c r="E130" s="2" t="str">
        <f>IF('Annual Plan'!E130&lt;&gt;"",'Annual Plan'!E130,"")</f>
        <v/>
      </c>
      <c r="F130" s="36" t="str">
        <f>IF('Annual Plan'!F130&lt;&gt;"",'Annual Plan'!F130,"")</f>
        <v/>
      </c>
      <c r="G130" s="23" t="str">
        <f>IF('Annual Plan'!G130&lt;&gt;"",'Annual Plan'!G130,"")</f>
        <v/>
      </c>
      <c r="H130" s="23" t="str">
        <f>IF('Annual Plan'!G130&lt;&gt;"",'Annual Plan'!G130,"")</f>
        <v/>
      </c>
      <c r="I130" s="23" t="str">
        <f>IF('Annual Plan'!H130&lt;&gt;"",'Annual Plan'!H130,"")</f>
        <v/>
      </c>
      <c r="J130" s="37"/>
      <c r="K130" s="38" t="str">
        <f t="shared" si="12"/>
        <v/>
      </c>
      <c r="L130" s="38" t="str">
        <f t="shared" si="13"/>
        <v/>
      </c>
      <c r="M130" s="23" t="str">
        <f t="shared" si="14"/>
        <v/>
      </c>
      <c r="N130" s="39" t="str">
        <f>IF(('Annual Plan'!N130+'Annual Plan'!O130)=0,"",('Annual Plan'!N130+'Annual Plan'!O130))</f>
        <v/>
      </c>
      <c r="O130" s="40"/>
      <c r="P130" s="41"/>
      <c r="Q130" s="41"/>
      <c r="R130" s="41"/>
      <c r="S130" s="131" t="str">
        <f t="shared" si="15"/>
        <v/>
      </c>
    </row>
    <row r="131" spans="1:19" s="11" customFormat="1" ht="15" customHeight="1" x14ac:dyDescent="0.25">
      <c r="A131" s="59" t="str">
        <f>IF('Annual Plan'!$A131="","",'Annual Plan'!$A$11)</f>
        <v/>
      </c>
      <c r="B131" s="59" t="str">
        <f>IF('Annual Plan'!$B131="","",'Annual Plan'!$B131)</f>
        <v/>
      </c>
      <c r="C131" s="59" t="str">
        <f>IF('Annual Plan'!$C131="","",'Annual Plan'!$C131)</f>
        <v/>
      </c>
      <c r="D131" s="2" t="str">
        <f>IF('Annual Plan'!D131&lt;&gt;"",'Annual Plan'!D131,"")</f>
        <v/>
      </c>
      <c r="E131" s="2" t="str">
        <f>IF('Annual Plan'!E131&lt;&gt;"",'Annual Plan'!E131,"")</f>
        <v/>
      </c>
      <c r="F131" s="36" t="str">
        <f>IF('Annual Plan'!F131&lt;&gt;"",'Annual Plan'!F131,"")</f>
        <v/>
      </c>
      <c r="G131" s="23" t="str">
        <f>IF('Annual Plan'!G131&lt;&gt;"",'Annual Plan'!G131,"")</f>
        <v/>
      </c>
      <c r="H131" s="23" t="str">
        <f>IF('Annual Plan'!G131&lt;&gt;"",'Annual Plan'!G131,"")</f>
        <v/>
      </c>
      <c r="I131" s="23" t="str">
        <f>IF('Annual Plan'!H131&lt;&gt;"",'Annual Plan'!H131,"")</f>
        <v/>
      </c>
      <c r="J131" s="37"/>
      <c r="K131" s="38" t="str">
        <f t="shared" si="12"/>
        <v/>
      </c>
      <c r="L131" s="38" t="str">
        <f t="shared" si="13"/>
        <v/>
      </c>
      <c r="M131" s="23" t="str">
        <f t="shared" si="14"/>
        <v/>
      </c>
      <c r="N131" s="39" t="str">
        <f>IF(('Annual Plan'!N131+'Annual Plan'!O131)=0,"",('Annual Plan'!N131+'Annual Plan'!O131))</f>
        <v/>
      </c>
      <c r="O131" s="40"/>
      <c r="P131" s="41"/>
      <c r="Q131" s="41"/>
      <c r="R131" s="41"/>
      <c r="S131" s="131" t="str">
        <f t="shared" si="15"/>
        <v/>
      </c>
    </row>
    <row r="132" spans="1:19" s="11" customFormat="1" ht="15" customHeight="1" x14ac:dyDescent="0.25">
      <c r="A132" s="59" t="str">
        <f>IF('Annual Plan'!$A132="","",'Annual Plan'!$A$11)</f>
        <v/>
      </c>
      <c r="B132" s="59" t="str">
        <f>IF('Annual Plan'!$B132="","",'Annual Plan'!$B132)</f>
        <v/>
      </c>
      <c r="C132" s="59" t="str">
        <f>IF('Annual Plan'!$C132="","",'Annual Plan'!$C132)</f>
        <v/>
      </c>
      <c r="D132" s="2" t="str">
        <f>IF('Annual Plan'!D132&lt;&gt;"",'Annual Plan'!D132,"")</f>
        <v/>
      </c>
      <c r="E132" s="2" t="str">
        <f>IF('Annual Plan'!E132&lt;&gt;"",'Annual Plan'!E132,"")</f>
        <v/>
      </c>
      <c r="F132" s="36" t="str">
        <f>IF('Annual Plan'!F132&lt;&gt;"",'Annual Plan'!F132,"")</f>
        <v/>
      </c>
      <c r="G132" s="23" t="str">
        <f>IF('Annual Plan'!G132&lt;&gt;"",'Annual Plan'!G132,"")</f>
        <v/>
      </c>
      <c r="H132" s="23" t="str">
        <f>IF('Annual Plan'!G132&lt;&gt;"",'Annual Plan'!G132,"")</f>
        <v/>
      </c>
      <c r="I132" s="23" t="str">
        <f>IF('Annual Plan'!H132&lt;&gt;"",'Annual Plan'!H132,"")</f>
        <v/>
      </c>
      <c r="J132" s="37"/>
      <c r="K132" s="38" t="str">
        <f t="shared" si="12"/>
        <v/>
      </c>
      <c r="L132" s="38" t="str">
        <f t="shared" si="13"/>
        <v/>
      </c>
      <c r="M132" s="23" t="str">
        <f t="shared" si="14"/>
        <v/>
      </c>
      <c r="N132" s="39" t="str">
        <f>IF(('Annual Plan'!N132+'Annual Plan'!O132)=0,"",('Annual Plan'!N132+'Annual Plan'!O132))</f>
        <v/>
      </c>
      <c r="O132" s="40"/>
      <c r="P132" s="41"/>
      <c r="Q132" s="41"/>
      <c r="R132" s="41"/>
      <c r="S132" s="131" t="str">
        <f t="shared" si="15"/>
        <v/>
      </c>
    </row>
    <row r="133" spans="1:19" s="11" customFormat="1" ht="15" customHeight="1" x14ac:dyDescent="0.25">
      <c r="A133" s="59" t="str">
        <f>IF('Annual Plan'!$A133="","",'Annual Plan'!$A$11)</f>
        <v/>
      </c>
      <c r="B133" s="59" t="str">
        <f>IF('Annual Plan'!$B133="","",'Annual Plan'!$B133)</f>
        <v/>
      </c>
      <c r="C133" s="59" t="str">
        <f>IF('Annual Plan'!$C133="","",'Annual Plan'!$C133)</f>
        <v/>
      </c>
      <c r="D133" s="2" t="str">
        <f>IF('Annual Plan'!D133&lt;&gt;"",'Annual Plan'!D133,"")</f>
        <v/>
      </c>
      <c r="E133" s="2" t="str">
        <f>IF('Annual Plan'!E133&lt;&gt;"",'Annual Plan'!E133,"")</f>
        <v/>
      </c>
      <c r="F133" s="36" t="str">
        <f>IF('Annual Plan'!F133&lt;&gt;"",'Annual Plan'!F133,"")</f>
        <v/>
      </c>
      <c r="G133" s="23" t="str">
        <f>IF('Annual Plan'!G133&lt;&gt;"",'Annual Plan'!G133,"")</f>
        <v/>
      </c>
      <c r="H133" s="23" t="str">
        <f>IF('Annual Plan'!G133&lt;&gt;"",'Annual Plan'!G133,"")</f>
        <v/>
      </c>
      <c r="I133" s="23" t="str">
        <f>IF('Annual Plan'!H133&lt;&gt;"",'Annual Plan'!H133,"")</f>
        <v/>
      </c>
      <c r="J133" s="37"/>
      <c r="K133" s="38" t="str">
        <f t="shared" si="12"/>
        <v/>
      </c>
      <c r="L133" s="38" t="str">
        <f t="shared" si="13"/>
        <v/>
      </c>
      <c r="M133" s="23" t="str">
        <f t="shared" si="14"/>
        <v/>
      </c>
      <c r="N133" s="39" t="str">
        <f>IF(('Annual Plan'!N133+'Annual Plan'!O133)=0,"",('Annual Plan'!N133+'Annual Plan'!O133))</f>
        <v/>
      </c>
      <c r="O133" s="40"/>
      <c r="P133" s="41"/>
      <c r="Q133" s="41"/>
      <c r="R133" s="41"/>
      <c r="S133" s="131" t="str">
        <f t="shared" si="15"/>
        <v/>
      </c>
    </row>
    <row r="134" spans="1:19" s="11" customFormat="1" ht="15" customHeight="1" x14ac:dyDescent="0.25">
      <c r="A134" s="59" t="str">
        <f>IF('Annual Plan'!$A134="","",'Annual Plan'!$A$11)</f>
        <v/>
      </c>
      <c r="B134" s="59" t="str">
        <f>IF('Annual Plan'!$B134="","",'Annual Plan'!$B134)</f>
        <v/>
      </c>
      <c r="C134" s="59" t="str">
        <f>IF('Annual Plan'!$C134="","",'Annual Plan'!$C134)</f>
        <v/>
      </c>
      <c r="D134" s="2" t="str">
        <f>IF('Annual Plan'!D134&lt;&gt;"",'Annual Plan'!D134,"")</f>
        <v/>
      </c>
      <c r="E134" s="2" t="str">
        <f>IF('Annual Plan'!E134&lt;&gt;"",'Annual Plan'!E134,"")</f>
        <v/>
      </c>
      <c r="F134" s="36" t="str">
        <f>IF('Annual Plan'!F134&lt;&gt;"",'Annual Plan'!F134,"")</f>
        <v/>
      </c>
      <c r="G134" s="23" t="str">
        <f>IF('Annual Plan'!G134&lt;&gt;"",'Annual Plan'!G134,"")</f>
        <v/>
      </c>
      <c r="H134" s="23" t="str">
        <f>IF('Annual Plan'!G134&lt;&gt;"",'Annual Plan'!G134,"")</f>
        <v/>
      </c>
      <c r="I134" s="23" t="str">
        <f>IF('Annual Plan'!H134&lt;&gt;"",'Annual Plan'!H134,"")</f>
        <v/>
      </c>
      <c r="J134" s="37"/>
      <c r="K134" s="38" t="str">
        <f t="shared" si="12"/>
        <v/>
      </c>
      <c r="L134" s="38" t="str">
        <f t="shared" si="13"/>
        <v/>
      </c>
      <c r="M134" s="23" t="str">
        <f t="shared" si="14"/>
        <v/>
      </c>
      <c r="N134" s="39" t="str">
        <f>IF(('Annual Plan'!N134+'Annual Plan'!O134)=0,"",('Annual Plan'!N134+'Annual Plan'!O134))</f>
        <v/>
      </c>
      <c r="O134" s="40"/>
      <c r="P134" s="41"/>
      <c r="Q134" s="41"/>
      <c r="R134" s="41"/>
      <c r="S134" s="131" t="str">
        <f t="shared" si="15"/>
        <v/>
      </c>
    </row>
    <row r="135" spans="1:19" s="11" customFormat="1" ht="15" customHeight="1" x14ac:dyDescent="0.25">
      <c r="A135" s="59" t="str">
        <f>IF('Annual Plan'!$A135="","",'Annual Plan'!$A$11)</f>
        <v/>
      </c>
      <c r="B135" s="59" t="str">
        <f>IF('Annual Plan'!$B135="","",'Annual Plan'!$B135)</f>
        <v/>
      </c>
      <c r="C135" s="59" t="str">
        <f>IF('Annual Plan'!$C135="","",'Annual Plan'!$C135)</f>
        <v/>
      </c>
      <c r="D135" s="2" t="str">
        <f>IF('Annual Plan'!D135&lt;&gt;"",'Annual Plan'!D135,"")</f>
        <v/>
      </c>
      <c r="E135" s="2" t="str">
        <f>IF('Annual Plan'!E135&lt;&gt;"",'Annual Plan'!E135,"")</f>
        <v/>
      </c>
      <c r="F135" s="36" t="str">
        <f>IF('Annual Plan'!F135&lt;&gt;"",'Annual Plan'!F135,"")</f>
        <v/>
      </c>
      <c r="G135" s="23" t="str">
        <f>IF('Annual Plan'!G135&lt;&gt;"",'Annual Plan'!G135,"")</f>
        <v/>
      </c>
      <c r="H135" s="23" t="str">
        <f>IF('Annual Plan'!G135&lt;&gt;"",'Annual Plan'!G135,"")</f>
        <v/>
      </c>
      <c r="I135" s="23" t="str">
        <f>IF('Annual Plan'!H135&lt;&gt;"",'Annual Plan'!H135,"")</f>
        <v/>
      </c>
      <c r="J135" s="37"/>
      <c r="K135" s="38" t="str">
        <f t="shared" si="12"/>
        <v/>
      </c>
      <c r="L135" s="38" t="str">
        <f t="shared" si="13"/>
        <v/>
      </c>
      <c r="M135" s="23" t="str">
        <f t="shared" si="14"/>
        <v/>
      </c>
      <c r="N135" s="39" t="str">
        <f>IF(('Annual Plan'!N135+'Annual Plan'!O135)=0,"",('Annual Plan'!N135+'Annual Plan'!O135))</f>
        <v/>
      </c>
      <c r="O135" s="40"/>
      <c r="P135" s="41"/>
      <c r="Q135" s="41"/>
      <c r="R135" s="41"/>
      <c r="S135" s="131" t="str">
        <f t="shared" si="15"/>
        <v/>
      </c>
    </row>
    <row r="136" spans="1:19" s="11" customFormat="1" ht="15" customHeight="1" x14ac:dyDescent="0.25">
      <c r="A136" s="59" t="str">
        <f>IF('Annual Plan'!$A136="","",'Annual Plan'!$A$11)</f>
        <v/>
      </c>
      <c r="B136" s="59" t="str">
        <f>IF('Annual Plan'!$B136="","",'Annual Plan'!$B136)</f>
        <v/>
      </c>
      <c r="C136" s="59" t="str">
        <f>IF('Annual Plan'!$C136="","",'Annual Plan'!$C136)</f>
        <v/>
      </c>
      <c r="D136" s="2" t="str">
        <f>IF('Annual Plan'!D136&lt;&gt;"",'Annual Plan'!D136,"")</f>
        <v/>
      </c>
      <c r="E136" s="2" t="str">
        <f>IF('Annual Plan'!E136&lt;&gt;"",'Annual Plan'!E136,"")</f>
        <v/>
      </c>
      <c r="F136" s="36" t="str">
        <f>IF('Annual Plan'!F136&lt;&gt;"",'Annual Plan'!F136,"")</f>
        <v/>
      </c>
      <c r="G136" s="23" t="str">
        <f>IF('Annual Plan'!G136&lt;&gt;"",'Annual Plan'!G136,"")</f>
        <v/>
      </c>
      <c r="H136" s="23" t="str">
        <f>IF('Annual Plan'!G136&lt;&gt;"",'Annual Plan'!G136,"")</f>
        <v/>
      </c>
      <c r="I136" s="23" t="str">
        <f>IF('Annual Plan'!H136&lt;&gt;"",'Annual Plan'!H136,"")</f>
        <v/>
      </c>
      <c r="J136" s="37"/>
      <c r="K136" s="38" t="str">
        <f t="shared" si="12"/>
        <v/>
      </c>
      <c r="L136" s="38" t="str">
        <f t="shared" si="13"/>
        <v/>
      </c>
      <c r="M136" s="23" t="str">
        <f t="shared" si="14"/>
        <v/>
      </c>
      <c r="N136" s="39" t="str">
        <f>IF(('Annual Plan'!N136+'Annual Plan'!O136)=0,"",('Annual Plan'!N136+'Annual Plan'!O136))</f>
        <v/>
      </c>
      <c r="O136" s="40"/>
      <c r="P136" s="41"/>
      <c r="Q136" s="41"/>
      <c r="R136" s="41"/>
      <c r="S136" s="131" t="str">
        <f t="shared" si="15"/>
        <v/>
      </c>
    </row>
    <row r="137" spans="1:19" s="11" customFormat="1" ht="15" customHeight="1" x14ac:dyDescent="0.25">
      <c r="A137" s="59" t="str">
        <f>IF('Annual Plan'!$A137="","",'Annual Plan'!$A$11)</f>
        <v/>
      </c>
      <c r="B137" s="59" t="str">
        <f>IF('Annual Plan'!$B137="","",'Annual Plan'!$B137)</f>
        <v/>
      </c>
      <c r="C137" s="59" t="str">
        <f>IF('Annual Plan'!$C137="","",'Annual Plan'!$C137)</f>
        <v/>
      </c>
      <c r="D137" s="2" t="str">
        <f>IF('Annual Plan'!D137&lt;&gt;"",'Annual Plan'!D137,"")</f>
        <v/>
      </c>
      <c r="E137" s="2" t="str">
        <f>IF('Annual Plan'!E137&lt;&gt;"",'Annual Plan'!E137,"")</f>
        <v/>
      </c>
      <c r="F137" s="36" t="str">
        <f>IF('Annual Plan'!F137&lt;&gt;"",'Annual Plan'!F137,"")</f>
        <v/>
      </c>
      <c r="G137" s="23" t="str">
        <f>IF('Annual Plan'!G137&lt;&gt;"",'Annual Plan'!G137,"")</f>
        <v/>
      </c>
      <c r="H137" s="23" t="str">
        <f>IF('Annual Plan'!G137&lt;&gt;"",'Annual Plan'!G137,"")</f>
        <v/>
      </c>
      <c r="I137" s="23" t="str">
        <f>IF('Annual Plan'!H137&lt;&gt;"",'Annual Plan'!H137,"")</f>
        <v/>
      </c>
      <c r="J137" s="37"/>
      <c r="K137" s="38" t="str">
        <f t="shared" si="12"/>
        <v/>
      </c>
      <c r="L137" s="38" t="str">
        <f t="shared" si="13"/>
        <v/>
      </c>
      <c r="M137" s="23" t="str">
        <f t="shared" si="14"/>
        <v/>
      </c>
      <c r="N137" s="39" t="str">
        <f>IF(('Annual Plan'!N137+'Annual Plan'!O137)=0,"",('Annual Plan'!N137+'Annual Plan'!O137))</f>
        <v/>
      </c>
      <c r="O137" s="40"/>
      <c r="P137" s="41"/>
      <c r="Q137" s="41"/>
      <c r="R137" s="41"/>
      <c r="S137" s="131" t="str">
        <f t="shared" si="15"/>
        <v/>
      </c>
    </row>
    <row r="138" spans="1:19" s="11" customFormat="1" ht="15" customHeight="1" x14ac:dyDescent="0.25">
      <c r="A138" s="59" t="str">
        <f>IF('Annual Plan'!$A138="","",'Annual Plan'!$A$11)</f>
        <v/>
      </c>
      <c r="B138" s="59" t="str">
        <f>IF('Annual Plan'!$B138="","",'Annual Plan'!$B138)</f>
        <v/>
      </c>
      <c r="C138" s="59" t="str">
        <f>IF('Annual Plan'!$C138="","",'Annual Plan'!$C138)</f>
        <v/>
      </c>
      <c r="D138" s="2" t="str">
        <f>IF('Annual Plan'!D138&lt;&gt;"",'Annual Plan'!D138,"")</f>
        <v/>
      </c>
      <c r="E138" s="2" t="str">
        <f>IF('Annual Plan'!E138&lt;&gt;"",'Annual Plan'!E138,"")</f>
        <v/>
      </c>
      <c r="F138" s="36" t="str">
        <f>IF('Annual Plan'!F138&lt;&gt;"",'Annual Plan'!F138,"")</f>
        <v/>
      </c>
      <c r="G138" s="23" t="str">
        <f>IF('Annual Plan'!G138&lt;&gt;"",'Annual Plan'!G138,"")</f>
        <v/>
      </c>
      <c r="H138" s="23" t="str">
        <f>IF('Annual Plan'!G138&lt;&gt;"",'Annual Plan'!G138,"")</f>
        <v/>
      </c>
      <c r="I138" s="23" t="str">
        <f>IF('Annual Plan'!H138&lt;&gt;"",'Annual Plan'!H138,"")</f>
        <v/>
      </c>
      <c r="J138" s="37"/>
      <c r="K138" s="38" t="str">
        <f t="shared" si="12"/>
        <v/>
      </c>
      <c r="L138" s="38" t="str">
        <f t="shared" si="13"/>
        <v/>
      </c>
      <c r="M138" s="23" t="str">
        <f t="shared" si="14"/>
        <v/>
      </c>
      <c r="N138" s="39" t="str">
        <f>IF(('Annual Plan'!N138+'Annual Plan'!O138)=0,"",('Annual Plan'!N138+'Annual Plan'!O138))</f>
        <v/>
      </c>
      <c r="O138" s="40"/>
      <c r="P138" s="41"/>
      <c r="Q138" s="41"/>
      <c r="R138" s="41"/>
      <c r="S138" s="131" t="str">
        <f t="shared" si="15"/>
        <v/>
      </c>
    </row>
    <row r="139" spans="1:19" s="11" customFormat="1" ht="15" customHeight="1" x14ac:dyDescent="0.25">
      <c r="A139" s="59" t="str">
        <f>IF('Annual Plan'!$A139="","",'Annual Plan'!$A$11)</f>
        <v/>
      </c>
      <c r="B139" s="59" t="str">
        <f>IF('Annual Plan'!$B139="","",'Annual Plan'!$B139)</f>
        <v/>
      </c>
      <c r="C139" s="59" t="str">
        <f>IF('Annual Plan'!$C139="","",'Annual Plan'!$C139)</f>
        <v/>
      </c>
      <c r="D139" s="2" t="str">
        <f>IF('Annual Plan'!D139&lt;&gt;"",'Annual Plan'!D139,"")</f>
        <v/>
      </c>
      <c r="E139" s="2" t="str">
        <f>IF('Annual Plan'!E139&lt;&gt;"",'Annual Plan'!E139,"")</f>
        <v/>
      </c>
      <c r="F139" s="36" t="str">
        <f>IF('Annual Plan'!F139&lt;&gt;"",'Annual Plan'!F139,"")</f>
        <v/>
      </c>
      <c r="G139" s="23" t="str">
        <f>IF('Annual Plan'!G139&lt;&gt;"",'Annual Plan'!G139,"")</f>
        <v/>
      </c>
      <c r="H139" s="23" t="str">
        <f>IF('Annual Plan'!G139&lt;&gt;"",'Annual Plan'!G139,"")</f>
        <v/>
      </c>
      <c r="I139" s="23" t="str">
        <f>IF('Annual Plan'!H139&lt;&gt;"",'Annual Plan'!H139,"")</f>
        <v/>
      </c>
      <c r="J139" s="37"/>
      <c r="K139" s="38" t="str">
        <f t="shared" si="12"/>
        <v/>
      </c>
      <c r="L139" s="38" t="str">
        <f t="shared" si="13"/>
        <v/>
      </c>
      <c r="M139" s="23" t="str">
        <f t="shared" si="14"/>
        <v/>
      </c>
      <c r="N139" s="39" t="str">
        <f>IF(('Annual Plan'!N139+'Annual Plan'!O139)=0,"",('Annual Plan'!N139+'Annual Plan'!O139))</f>
        <v/>
      </c>
      <c r="O139" s="40"/>
      <c r="P139" s="41"/>
      <c r="Q139" s="41"/>
      <c r="R139" s="41"/>
      <c r="S139" s="131" t="str">
        <f t="shared" si="15"/>
        <v/>
      </c>
    </row>
    <row r="140" spans="1:19" s="11" customFormat="1" ht="15" customHeight="1" x14ac:dyDescent="0.25">
      <c r="A140" s="59" t="str">
        <f>IF('Annual Plan'!$A140="","",'Annual Plan'!$A$11)</f>
        <v/>
      </c>
      <c r="B140" s="59" t="str">
        <f>IF('Annual Plan'!$B140="","",'Annual Plan'!$B140)</f>
        <v/>
      </c>
      <c r="C140" s="59" t="str">
        <f>IF('Annual Plan'!$C140="","",'Annual Plan'!$C140)</f>
        <v/>
      </c>
      <c r="D140" s="2" t="str">
        <f>IF('Annual Plan'!D140&lt;&gt;"",'Annual Plan'!D140,"")</f>
        <v/>
      </c>
      <c r="E140" s="2" t="str">
        <f>IF('Annual Plan'!E140&lt;&gt;"",'Annual Plan'!E140,"")</f>
        <v/>
      </c>
      <c r="F140" s="36" t="str">
        <f>IF('Annual Plan'!F140&lt;&gt;"",'Annual Plan'!F140,"")</f>
        <v/>
      </c>
      <c r="G140" s="23" t="str">
        <f>IF('Annual Plan'!G140&lt;&gt;"",'Annual Plan'!G140,"")</f>
        <v/>
      </c>
      <c r="H140" s="23" t="str">
        <f>IF('Annual Plan'!G140&lt;&gt;"",'Annual Plan'!G140,"")</f>
        <v/>
      </c>
      <c r="I140" s="23" t="str">
        <f>IF('Annual Plan'!H140&lt;&gt;"",'Annual Plan'!H140,"")</f>
        <v/>
      </c>
      <c r="J140" s="37"/>
      <c r="K140" s="38" t="str">
        <f t="shared" si="12"/>
        <v/>
      </c>
      <c r="L140" s="38" t="str">
        <f t="shared" si="13"/>
        <v/>
      </c>
      <c r="M140" s="23" t="str">
        <f t="shared" si="14"/>
        <v/>
      </c>
      <c r="N140" s="39" t="str">
        <f>IF(('Annual Plan'!N140+'Annual Plan'!O140)=0,"",('Annual Plan'!N140+'Annual Plan'!O140))</f>
        <v/>
      </c>
      <c r="O140" s="40"/>
      <c r="P140" s="41"/>
      <c r="Q140" s="41"/>
      <c r="R140" s="41"/>
      <c r="S140" s="131" t="str">
        <f t="shared" si="15"/>
        <v/>
      </c>
    </row>
    <row r="141" spans="1:19" s="11" customFormat="1" ht="15" customHeight="1" x14ac:dyDescent="0.25">
      <c r="A141" s="59" t="str">
        <f>IF('Annual Plan'!$A141="","",'Annual Plan'!$A$11)</f>
        <v/>
      </c>
      <c r="B141" s="59" t="str">
        <f>IF('Annual Plan'!$B141="","",'Annual Plan'!$B141)</f>
        <v/>
      </c>
      <c r="C141" s="59" t="str">
        <f>IF('Annual Plan'!$C141="","",'Annual Plan'!$C141)</f>
        <v/>
      </c>
      <c r="D141" s="2" t="str">
        <f>IF('Annual Plan'!D141&lt;&gt;"",'Annual Plan'!D141,"")</f>
        <v/>
      </c>
      <c r="E141" s="2" t="str">
        <f>IF('Annual Plan'!E141&lt;&gt;"",'Annual Plan'!E141,"")</f>
        <v/>
      </c>
      <c r="F141" s="36" t="str">
        <f>IF('Annual Plan'!F141&lt;&gt;"",'Annual Plan'!F141,"")</f>
        <v/>
      </c>
      <c r="G141" s="23" t="str">
        <f>IF('Annual Plan'!G141&lt;&gt;"",'Annual Plan'!G141,"")</f>
        <v/>
      </c>
      <c r="H141" s="23" t="str">
        <f>IF('Annual Plan'!G141&lt;&gt;"",'Annual Plan'!G141,"")</f>
        <v/>
      </c>
      <c r="I141" s="23" t="str">
        <f>IF('Annual Plan'!H141&lt;&gt;"",'Annual Plan'!H141,"")</f>
        <v/>
      </c>
      <c r="J141" s="37"/>
      <c r="K141" s="38" t="str">
        <f t="shared" si="12"/>
        <v/>
      </c>
      <c r="L141" s="38" t="str">
        <f t="shared" si="13"/>
        <v/>
      </c>
      <c r="M141" s="23" t="str">
        <f t="shared" si="14"/>
        <v/>
      </c>
      <c r="N141" s="39" t="str">
        <f>IF(('Annual Plan'!N141+'Annual Plan'!O141)=0,"",('Annual Plan'!N141+'Annual Plan'!O141))</f>
        <v/>
      </c>
      <c r="O141" s="40"/>
      <c r="P141" s="41"/>
      <c r="Q141" s="41"/>
      <c r="R141" s="41"/>
      <c r="S141" s="131" t="str">
        <f t="shared" si="15"/>
        <v/>
      </c>
    </row>
    <row r="142" spans="1:19" s="58" customFormat="1" ht="59.25" customHeight="1" x14ac:dyDescent="0.3">
      <c r="A142" s="256" t="s">
        <v>94</v>
      </c>
      <c r="B142" s="256"/>
      <c r="C142" s="51">
        <f>'Annual Plan'!C142</f>
        <v>0</v>
      </c>
      <c r="D142" s="62"/>
      <c r="E142" s="62"/>
      <c r="F142" s="256" t="s">
        <v>93</v>
      </c>
      <c r="G142" s="256"/>
      <c r="H142" s="256"/>
      <c r="I142" s="256"/>
      <c r="J142" s="257"/>
      <c r="K142" s="43">
        <f>IF(SUM(K113:K141)=0,0,IF(SUM(K113:K141)&gt;0,AVERAGE(K113:K141)))</f>
        <v>0</v>
      </c>
      <c r="L142" s="258"/>
      <c r="M142" s="259"/>
      <c r="N142" s="60">
        <f>SUM(N113:N141)</f>
        <v>0</v>
      </c>
      <c r="O142" s="60">
        <f>SUM(O113:O141)</f>
        <v>0</v>
      </c>
      <c r="P142" s="62"/>
      <c r="Q142" s="62"/>
      <c r="S142" s="131"/>
    </row>
    <row r="143" spans="1:19" s="61" customFormat="1" ht="15" customHeight="1" x14ac:dyDescent="0.25">
      <c r="A143" s="12"/>
      <c r="B143" s="12"/>
      <c r="C143" s="12"/>
      <c r="D143" s="12"/>
      <c r="E143" s="12"/>
      <c r="F143" s="44"/>
      <c r="G143" s="45"/>
      <c r="H143" s="45"/>
      <c r="I143" s="45"/>
      <c r="J143" s="46"/>
      <c r="K143" s="47"/>
      <c r="L143" s="47"/>
      <c r="M143" s="45"/>
      <c r="N143" s="48"/>
      <c r="O143" s="49"/>
      <c r="P143" s="50"/>
      <c r="Q143" s="50"/>
      <c r="S143" s="132"/>
    </row>
    <row r="144" spans="1:19" s="11" customFormat="1" ht="34.5" customHeight="1" x14ac:dyDescent="0.25">
      <c r="A144" s="193" t="s">
        <v>91</v>
      </c>
      <c r="B144" s="193"/>
      <c r="C144" s="193"/>
      <c r="D144" s="260" t="str">
        <f>IF('Annual Plan'!D144:P144&lt;&gt;"", 'Annual Plan'!D144:P144,"")</f>
        <v/>
      </c>
      <c r="E144" s="260"/>
      <c r="F144" s="261"/>
      <c r="G144" s="261"/>
      <c r="H144" s="261"/>
      <c r="I144" s="261"/>
      <c r="J144" s="261"/>
      <c r="K144" s="261"/>
      <c r="L144" s="261"/>
      <c r="M144" s="261"/>
      <c r="N144" s="261"/>
      <c r="O144" s="261"/>
      <c r="P144" s="260"/>
      <c r="Q144" s="260"/>
      <c r="S144" s="131"/>
    </row>
    <row r="145" spans="1:19" s="11" customFormat="1" ht="51" customHeight="1" x14ac:dyDescent="0.25">
      <c r="A145" s="202" t="s">
        <v>1</v>
      </c>
      <c r="B145" s="202" t="s">
        <v>9</v>
      </c>
      <c r="C145" s="202" t="s">
        <v>2</v>
      </c>
      <c r="D145" s="202" t="s">
        <v>10</v>
      </c>
      <c r="E145" s="236" t="s">
        <v>11</v>
      </c>
      <c r="F145" s="204" t="s">
        <v>12</v>
      </c>
      <c r="G145" s="251" t="s">
        <v>3</v>
      </c>
      <c r="H145" s="251"/>
      <c r="I145" s="253" t="s">
        <v>72</v>
      </c>
      <c r="J145" s="254"/>
      <c r="K145" s="254"/>
      <c r="L145" s="254"/>
      <c r="M145" s="255"/>
      <c r="N145" s="253" t="s">
        <v>79</v>
      </c>
      <c r="O145" s="255"/>
      <c r="P145" s="202" t="s">
        <v>95</v>
      </c>
      <c r="Q145" s="202" t="s">
        <v>96</v>
      </c>
      <c r="R145" s="202" t="s">
        <v>114</v>
      </c>
      <c r="S145" s="131"/>
    </row>
    <row r="146" spans="1:19" s="11" customFormat="1" ht="72.75" customHeight="1" x14ac:dyDescent="0.25">
      <c r="A146" s="202"/>
      <c r="B146" s="202"/>
      <c r="C146" s="202"/>
      <c r="D146" s="202"/>
      <c r="E146" s="237"/>
      <c r="F146" s="204"/>
      <c r="G146" s="109" t="s">
        <v>19</v>
      </c>
      <c r="H146" s="109" t="s">
        <v>20</v>
      </c>
      <c r="I146" s="7" t="s">
        <v>17</v>
      </c>
      <c r="J146" s="7" t="s">
        <v>18</v>
      </c>
      <c r="K146" s="1" t="s">
        <v>21</v>
      </c>
      <c r="L146" s="1" t="s">
        <v>22</v>
      </c>
      <c r="M146" s="1" t="s">
        <v>23</v>
      </c>
      <c r="N146" s="7" t="s">
        <v>88</v>
      </c>
      <c r="O146" s="7" t="s">
        <v>81</v>
      </c>
      <c r="P146" s="252"/>
      <c r="Q146" s="202"/>
      <c r="R146" s="202"/>
      <c r="S146" s="131"/>
    </row>
    <row r="147" spans="1:19" s="11" customFormat="1" ht="15" customHeight="1" x14ac:dyDescent="0.25">
      <c r="A147" s="59" t="str">
        <f>IF('Annual Plan'!$A147="","",'Annual Plan'!$A147)</f>
        <v/>
      </c>
      <c r="B147" s="59" t="str">
        <f>IF('Annual Plan'!$B147="","",'Annual Plan'!$B147)</f>
        <v/>
      </c>
      <c r="C147" s="59" t="str">
        <f>IF('Annual Plan'!$C147="","",'Annual Plan'!$C147)</f>
        <v/>
      </c>
      <c r="D147" s="2" t="str">
        <f>IF('Annual Plan'!D147&lt;&gt;"",'Annual Plan'!D147,"")</f>
        <v/>
      </c>
      <c r="E147" s="2" t="str">
        <f>IF('Annual Plan'!E147&lt;&gt;"",'Annual Plan'!E147,"")</f>
        <v/>
      </c>
      <c r="F147" s="36" t="str">
        <f>IF('Annual Plan'!F147&lt;&gt;"",'Annual Plan'!F147,"")</f>
        <v/>
      </c>
      <c r="G147" s="23" t="str">
        <f>IF('Annual Plan'!G147&lt;&gt;"",'Annual Plan'!G147,"")</f>
        <v/>
      </c>
      <c r="H147" s="23" t="str">
        <f>IF('Annual Plan'!G147&lt;&gt;"",'Annual Plan'!G147,"")</f>
        <v/>
      </c>
      <c r="I147" s="23" t="str">
        <f>IF('Annual Plan'!H147&lt;&gt;"",'Annual Plan'!H147,"")</f>
        <v/>
      </c>
      <c r="J147" s="37"/>
      <c r="K147" s="38" t="str">
        <f>IF(I147="","",
                         IF(AND(I147&lt;&gt;"",J147=""),0,
                                                  IF($F147="Absolute",IF(I147=0,0, IF((J147/I147)&gt;=1,1, IF((J147/I147)&lt;=0,0,(J147/I147)))),
                                                                                                      IF($F147="Incremental", IF(AND((I147-H147)=0,J147&gt;0,I147&gt;0,J147&gt;I147),1, IF(AND((I147-H147)=0,J147&lt;=I147),0, IF(((J147-H147)/(I147-H147))&gt;=1,1, IF(((J147-H147)/(I147-H147))&lt;=0,0, ((J147-H147)/(I147-H147)))))),
                                                                                                                                                                   IF($F147="Decremental", IF(AND((H147-I147)=0,J147&gt;0,I147&gt;0,J147&lt;I147),1,  IF(AND((I147-H147)=0,J147&gt;=I147),0, IF(((H147-J147)/(H147-I147))&gt;=1,1, IF(((H147-J147)/(H147-I147))&lt;=0,0, ((H147-J147)/(H147-I147)))))),
                                                                                                                                                                                              IF(OR($F147="Absolute[-](cum.)", $F147="Absolute[-](avg.)"),IF(J147="",0, IF((J147&lt;=I147),1,IF((J147&gt;I147),0,))),
                                                                                                                                                                                                        IF($F147="Absolute[+]",IF(J147=0,0,  IF(J147&lt;=I147,(J147/I147),1)),
                                                                                                                                                                                                            )
                                                                                                                                                                                                   )
                                                                                                                                                                       )
                                                                                                          )
                                                    )
                            )
     )</f>
        <v/>
      </c>
      <c r="L147" s="38" t="str">
        <f>IF(I147="","",
                        IF(AND(I147&lt;&gt;"",J147=""),-1,
                                                  IF($F147="Absolute", IF(I147=0,0,((J147-I147)/I147)),
                                                                               IF($F147="Incremental", IF((I147-H147)=0,0,(((J147-H147)-(I147-H147))/(I147-H147))),
                                                                                                            IF($F147="Decremental", IF((H147-I147)=0,0,(((H147-J147)-(H147-I147))/(H147-I147))),
                                                                                                                                              IF(OR($F147="Absolute[-](cum.)", $F147="Absolute[-](avg.)"), IF(J147="",0, IF(J147&gt;=0,1-(J147/I147))),
                                                                                                                                                                      IF($F147="Absolute[+]", IF(J147=0,-1,K147-1),  ""
                                                                                                                                                                                                                                          )
                                                                                                                                                                                                                          )
                                                                                                                                                                                  )
                                                                                                                   )
                                                   )
                          )
)</f>
        <v/>
      </c>
      <c r="M147" s="23" t="str">
        <f>IF(J147="","",
                         IF(I147="", "",
                                                   IF($F147="Absolute", (J147-I147),
                                                                                                       IF($F147="Incremental", ((J147-H147)-(I147-H147)),
                                                                                                                                                                                      IF($F147="Decremental", ((H147-J147)-(H147-I147)),
                                                                                                                                                                                                            IF(OR($F147="Absolute[-](cum.)", $F147="Absolute[-](avg.)"), (I147-J147),
                                                                                                                                                                                                                             IF($F147="Absolute[+]", (J147-I147), ""
                                                                                                                                                                                                                                  )
                                                                                                                                                                                                                )
                                                                                                                                                                                          )
                                                                                                           )
                                                      )
                               )
       )</f>
        <v/>
      </c>
      <c r="N147" s="39" t="str">
        <f>IF(('Annual Plan'!N147+'Annual Plan'!O147)=0,"",('Annual Plan'!N147+'Annual Plan'!O147))</f>
        <v/>
      </c>
      <c r="O147" s="40"/>
      <c r="P147" s="41"/>
      <c r="Q147" s="41"/>
      <c r="R147" s="41"/>
      <c r="S147" s="131" t="str">
        <f xml:space="preserve"> IF(AND($F147="Incremental",G147=""),"Error - baseline data was not provided in the planning sheet.",
        IF(AND($F147="Decremental",G147=""),"Error - baseline data was not provided in the planning sheet.",""))</f>
        <v/>
      </c>
    </row>
    <row r="148" spans="1:19" s="11" customFormat="1" ht="15" customHeight="1" x14ac:dyDescent="0.25">
      <c r="A148" s="59" t="str">
        <f>IF('Annual Plan'!$A148="","",'Annual Plan'!$A148)</f>
        <v/>
      </c>
      <c r="B148" s="59" t="str">
        <f>IF('Annual Plan'!$B148="","",'Annual Plan'!$B148)</f>
        <v/>
      </c>
      <c r="C148" s="59" t="str">
        <f>IF('Annual Plan'!$C148="","",'Annual Plan'!$C148)</f>
        <v/>
      </c>
      <c r="D148" s="2" t="str">
        <f>IF('Annual Plan'!D148&lt;&gt;"",'Annual Plan'!D148,"")</f>
        <v/>
      </c>
      <c r="E148" s="2" t="str">
        <f>IF('Annual Plan'!E148&lt;&gt;"",'Annual Plan'!E148,"")</f>
        <v/>
      </c>
      <c r="F148" s="36" t="str">
        <f>IF('Annual Plan'!F148&lt;&gt;"",'Annual Plan'!F148,"")</f>
        <v/>
      </c>
      <c r="G148" s="23" t="str">
        <f>IF('Annual Plan'!G148&lt;&gt;"",'Annual Plan'!G148,"")</f>
        <v/>
      </c>
      <c r="H148" s="23" t="str">
        <f>IF('Annual Plan'!G148&lt;&gt;"",'Annual Plan'!G148,"")</f>
        <v/>
      </c>
      <c r="I148" s="23" t="str">
        <f>IF('Annual Plan'!H148&lt;&gt;"",'Annual Plan'!H148,"")</f>
        <v/>
      </c>
      <c r="J148" s="37"/>
      <c r="K148" s="38" t="str">
        <f t="shared" ref="K148:K175" si="16">IF(I148="","",
                         IF(AND(I148&lt;&gt;"",J148=""),0,
                                                  IF($F148="Absolute",IF(I148=0,0, IF((J148/I148)&gt;=1,1, IF((J148/I148)&lt;=0,0,(J148/I148)))),
                                                                                                      IF($F148="Incremental", IF(AND((I148-H148)=0,J148&gt;0,I148&gt;0,J148&gt;I148),1, IF(AND((I148-H148)=0,J148&lt;=I148),0, IF(((J148-H148)/(I148-H148))&gt;=1,1, IF(((J148-H148)/(I148-H148))&lt;=0,0, ((J148-H148)/(I148-H148)))))),
                                                                                                                                                                   IF($F148="Decremental", IF(AND((H148-I148)=0,J148&gt;0,I148&gt;0,J148&lt;I148),1,  IF(AND((I148-H148)=0,J148&gt;=I148),0, IF(((H148-J148)/(H148-I148))&gt;=1,1, IF(((H148-J148)/(H148-I148))&lt;=0,0, ((H148-J148)/(H148-I148)))))),
                                                                                                                                                                                              IF(OR($F148="Absolute[-](cum.)", $F148="Absolute[-](avg.)"),IF(J148="",0, IF((J148&lt;=I148),1,IF((J148&gt;I148),0,))),
                                                                                                                                                                                                        IF($F148="Absolute[+]",IF(J148=0,0,  IF(J148&lt;=I148,(J148/I148),1)),
                                                                                                                                                                                                            )
                                                                                                                                                                                                   )
                                                                                                                                                                       )
                                                                                                          )
                                                    )
                            )
     )</f>
        <v/>
      </c>
      <c r="L148" s="38" t="str">
        <f t="shared" ref="L148:L175" si="17">IF(I148="","",
                        IF(AND(I148&lt;&gt;"",J148=""),-1,
                                                  IF($F148="Absolute", IF(I148=0,0,((J148-I148)/I148)),
                                                                               IF($F148="Incremental", IF((I148-H148)=0,0,(((J148-H148)-(I148-H148))/(I148-H148))),
                                                                                                            IF($F148="Decremental", IF((H148-I148)=0,0,(((H148-J148)-(H148-I148))/(H148-I148))),
                                                                                                                                              IF(OR($F148="Absolute[-](cum.)", $F148="Absolute[-](avg.)"), IF(J148="",0, IF(J148&gt;=0,1-(J148/I148))),
                                                                                                                                                                      IF($F148="Absolute[+]", IF(J148=0,-1,K148-1),  ""
                                                                                                                                                                                                                                          )
                                                                                                                                                                                                                          )
                                                                                                                                                                                  )
                                                                                                                   )
                                                   )
                          )
)</f>
        <v/>
      </c>
      <c r="M148" s="23" t="str">
        <f t="shared" ref="M148:M175" si="18">IF(J148="","",
                         IF(I148="", "",
                                                   IF($F148="Absolute", (J148-I148),
                                                                                                       IF($F148="Incremental", ((J148-H148)-(I148-H148)),
                                                                                                                                                                                      IF($F148="Decremental", ((H148-J148)-(H148-I148)),
                                                                                                                                                                                                            IF(OR($F148="Absolute[-](cum.)", $F148="Absolute[-](avg.)"), (I148-J148),
                                                                                                                                                                                                                             IF($F148="Absolute[+]", (J148-I148), ""
                                                                                                                                                                                                                                  )
                                                                                                                                                                                                                )
                                                                                                                                                                                          )
                                                                                                           )
                                                      )
                               )
       )</f>
        <v/>
      </c>
      <c r="N148" s="39" t="str">
        <f>IF(('Annual Plan'!N148+'Annual Plan'!O148)=0,"",('Annual Plan'!N148+'Annual Plan'!O148))</f>
        <v/>
      </c>
      <c r="O148" s="40"/>
      <c r="P148" s="41"/>
      <c r="Q148" s="41"/>
      <c r="R148" s="41"/>
      <c r="S148" s="131" t="str">
        <f t="shared" ref="S148:S175" si="19" xml:space="preserve"> IF(AND($F148="Incremental",G148=""),"Error - baseline data was not provided in the planning sheet.",
        IF(AND($F148="Decremental",G148=""),"Error - baseline data was not provided in the planning sheet.",""))</f>
        <v/>
      </c>
    </row>
    <row r="149" spans="1:19" s="11" customFormat="1" ht="15" customHeight="1" x14ac:dyDescent="0.25">
      <c r="A149" s="59" t="str">
        <f>IF('Annual Plan'!$A149="","",'Annual Plan'!$A149)</f>
        <v/>
      </c>
      <c r="B149" s="59" t="str">
        <f>IF('Annual Plan'!$B149="","",'Annual Plan'!$B149)</f>
        <v/>
      </c>
      <c r="C149" s="59" t="str">
        <f>IF('Annual Plan'!$C149="","",'Annual Plan'!$C149)</f>
        <v/>
      </c>
      <c r="D149" s="2" t="str">
        <f>IF('Annual Plan'!D149&lt;&gt;"",'Annual Plan'!D149,"")</f>
        <v/>
      </c>
      <c r="E149" s="2" t="str">
        <f>IF('Annual Plan'!E149&lt;&gt;"",'Annual Plan'!E149,"")</f>
        <v/>
      </c>
      <c r="F149" s="36" t="str">
        <f>IF('Annual Plan'!F149&lt;&gt;"",'Annual Plan'!F149,"")</f>
        <v/>
      </c>
      <c r="G149" s="23" t="str">
        <f>IF('Annual Plan'!G149&lt;&gt;"",'Annual Plan'!G149,"")</f>
        <v/>
      </c>
      <c r="H149" s="23" t="str">
        <f>IF('Annual Plan'!G149&lt;&gt;"",'Annual Plan'!G149,"")</f>
        <v/>
      </c>
      <c r="I149" s="23" t="str">
        <f>IF('Annual Plan'!H149&lt;&gt;"",'Annual Plan'!H149,"")</f>
        <v/>
      </c>
      <c r="J149" s="37"/>
      <c r="K149" s="38" t="str">
        <f t="shared" si="16"/>
        <v/>
      </c>
      <c r="L149" s="38" t="str">
        <f t="shared" si="17"/>
        <v/>
      </c>
      <c r="M149" s="23" t="str">
        <f t="shared" si="18"/>
        <v/>
      </c>
      <c r="N149" s="39" t="str">
        <f>IF(('Annual Plan'!N149+'Annual Plan'!O149)=0,"",('Annual Plan'!N149+'Annual Plan'!O149))</f>
        <v/>
      </c>
      <c r="O149" s="40"/>
      <c r="P149" s="41"/>
      <c r="Q149" s="41"/>
      <c r="R149" s="41"/>
      <c r="S149" s="131" t="str">
        <f t="shared" si="19"/>
        <v/>
      </c>
    </row>
    <row r="150" spans="1:19" s="11" customFormat="1" ht="15" customHeight="1" x14ac:dyDescent="0.25">
      <c r="A150" s="59" t="str">
        <f>IF('Annual Plan'!$A150="","",'Annual Plan'!$A150)</f>
        <v/>
      </c>
      <c r="B150" s="59" t="str">
        <f>IF('Annual Plan'!$B150="","",'Annual Plan'!$B150)</f>
        <v/>
      </c>
      <c r="C150" s="59" t="str">
        <f>IF('Annual Plan'!$C150="","",'Annual Plan'!$C150)</f>
        <v/>
      </c>
      <c r="D150" s="2" t="str">
        <f>IF('Annual Plan'!D150&lt;&gt;"",'Annual Plan'!D150,"")</f>
        <v/>
      </c>
      <c r="E150" s="2" t="str">
        <f>IF('Annual Plan'!E150&lt;&gt;"",'Annual Plan'!E150,"")</f>
        <v/>
      </c>
      <c r="F150" s="36" t="str">
        <f>IF('Annual Plan'!F150&lt;&gt;"",'Annual Plan'!F150,"")</f>
        <v/>
      </c>
      <c r="G150" s="23" t="str">
        <f>IF('Annual Plan'!G150&lt;&gt;"",'Annual Plan'!G150,"")</f>
        <v/>
      </c>
      <c r="H150" s="23" t="str">
        <f>IF('Annual Plan'!G150&lt;&gt;"",'Annual Plan'!G150,"")</f>
        <v/>
      </c>
      <c r="I150" s="23" t="str">
        <f>IF('Annual Plan'!H150&lt;&gt;"",'Annual Plan'!H150,"")</f>
        <v/>
      </c>
      <c r="J150" s="37"/>
      <c r="K150" s="38" t="str">
        <f t="shared" si="16"/>
        <v/>
      </c>
      <c r="L150" s="38" t="str">
        <f t="shared" si="17"/>
        <v/>
      </c>
      <c r="M150" s="23" t="str">
        <f t="shared" si="18"/>
        <v/>
      </c>
      <c r="N150" s="39" t="str">
        <f>IF(('Annual Plan'!N150+'Annual Plan'!O150)=0,"",('Annual Plan'!N150+'Annual Plan'!O150))</f>
        <v/>
      </c>
      <c r="O150" s="40"/>
      <c r="P150" s="41"/>
      <c r="Q150" s="41"/>
      <c r="R150" s="41"/>
      <c r="S150" s="131" t="str">
        <f t="shared" si="19"/>
        <v/>
      </c>
    </row>
    <row r="151" spans="1:19" s="11" customFormat="1" ht="15" customHeight="1" x14ac:dyDescent="0.25">
      <c r="A151" s="59" t="str">
        <f>IF('Annual Plan'!$A151="","",'Annual Plan'!$A151)</f>
        <v/>
      </c>
      <c r="B151" s="59" t="str">
        <f>IF('Annual Plan'!$B151="","",'Annual Plan'!$B151)</f>
        <v/>
      </c>
      <c r="C151" s="59" t="str">
        <f>IF('Annual Plan'!$C151="","",'Annual Plan'!$C151)</f>
        <v/>
      </c>
      <c r="D151" s="2" t="str">
        <f>IF('Annual Plan'!D151&lt;&gt;"",'Annual Plan'!D151,"")</f>
        <v/>
      </c>
      <c r="E151" s="2" t="str">
        <f>IF('Annual Plan'!E151&lt;&gt;"",'Annual Plan'!E151,"")</f>
        <v/>
      </c>
      <c r="F151" s="36" t="str">
        <f>IF('Annual Plan'!F151&lt;&gt;"",'Annual Plan'!F151,"")</f>
        <v/>
      </c>
      <c r="G151" s="23" t="str">
        <f>IF('Annual Plan'!G151&lt;&gt;"",'Annual Plan'!G151,"")</f>
        <v/>
      </c>
      <c r="H151" s="23" t="str">
        <f>IF('Annual Plan'!G151&lt;&gt;"",'Annual Plan'!G151,"")</f>
        <v/>
      </c>
      <c r="I151" s="23" t="str">
        <f>IF('Annual Plan'!H151&lt;&gt;"",'Annual Plan'!H151,"")</f>
        <v/>
      </c>
      <c r="J151" s="37"/>
      <c r="K151" s="38" t="str">
        <f t="shared" si="16"/>
        <v/>
      </c>
      <c r="L151" s="38" t="str">
        <f t="shared" si="17"/>
        <v/>
      </c>
      <c r="M151" s="23" t="str">
        <f t="shared" si="18"/>
        <v/>
      </c>
      <c r="N151" s="39" t="str">
        <f>IF(('Annual Plan'!N151+'Annual Plan'!O151)=0,"",('Annual Plan'!N151+'Annual Plan'!O151))</f>
        <v/>
      </c>
      <c r="O151" s="40"/>
      <c r="P151" s="41"/>
      <c r="Q151" s="41"/>
      <c r="R151" s="41"/>
      <c r="S151" s="131" t="str">
        <f t="shared" si="19"/>
        <v/>
      </c>
    </row>
    <row r="152" spans="1:19" s="11" customFormat="1" ht="15" customHeight="1" x14ac:dyDescent="0.25">
      <c r="A152" s="59" t="str">
        <f>IF('Annual Plan'!$A152="","",'Annual Plan'!$A152)</f>
        <v/>
      </c>
      <c r="B152" s="59" t="str">
        <f>IF('Annual Plan'!$B152="","",'Annual Plan'!$B152)</f>
        <v/>
      </c>
      <c r="C152" s="59" t="str">
        <f>IF('Annual Plan'!$C152="","",'Annual Plan'!$C152)</f>
        <v/>
      </c>
      <c r="D152" s="2" t="str">
        <f>IF('Annual Plan'!D152&lt;&gt;"",'Annual Plan'!D152,"")</f>
        <v/>
      </c>
      <c r="E152" s="2" t="str">
        <f>IF('Annual Plan'!E152&lt;&gt;"",'Annual Plan'!E152,"")</f>
        <v/>
      </c>
      <c r="F152" s="36" t="str">
        <f>IF('Annual Plan'!F152&lt;&gt;"",'Annual Plan'!F152,"")</f>
        <v/>
      </c>
      <c r="G152" s="23" t="str">
        <f>IF('Annual Plan'!G152&lt;&gt;"",'Annual Plan'!G152,"")</f>
        <v/>
      </c>
      <c r="H152" s="23" t="str">
        <f>IF('Annual Plan'!G152&lt;&gt;"",'Annual Plan'!G152,"")</f>
        <v/>
      </c>
      <c r="I152" s="23" t="str">
        <f>IF('Annual Plan'!H152&lt;&gt;"",'Annual Plan'!H152,"")</f>
        <v/>
      </c>
      <c r="J152" s="37"/>
      <c r="K152" s="38" t="str">
        <f t="shared" si="16"/>
        <v/>
      </c>
      <c r="L152" s="38" t="str">
        <f t="shared" si="17"/>
        <v/>
      </c>
      <c r="M152" s="23" t="str">
        <f t="shared" si="18"/>
        <v/>
      </c>
      <c r="N152" s="39" t="str">
        <f>IF(('Annual Plan'!N152+'Annual Plan'!O152)=0,"",('Annual Plan'!N152+'Annual Plan'!O152))</f>
        <v/>
      </c>
      <c r="O152" s="40"/>
      <c r="P152" s="41"/>
      <c r="Q152" s="41"/>
      <c r="R152" s="41"/>
      <c r="S152" s="131" t="str">
        <f t="shared" si="19"/>
        <v/>
      </c>
    </row>
    <row r="153" spans="1:19" s="11" customFormat="1" ht="15" customHeight="1" x14ac:dyDescent="0.25">
      <c r="A153" s="59" t="str">
        <f>IF('Annual Plan'!$A153="","",'Annual Plan'!$A153)</f>
        <v/>
      </c>
      <c r="B153" s="59" t="str">
        <f>IF('Annual Plan'!$B153="","",'Annual Plan'!$B153)</f>
        <v/>
      </c>
      <c r="C153" s="59" t="str">
        <f>IF('Annual Plan'!$C153="","",'Annual Plan'!$C153)</f>
        <v/>
      </c>
      <c r="D153" s="2" t="str">
        <f>IF('Annual Plan'!D153&lt;&gt;"",'Annual Plan'!D153,"")</f>
        <v/>
      </c>
      <c r="E153" s="2" t="str">
        <f>IF('Annual Plan'!E153&lt;&gt;"",'Annual Plan'!E153,"")</f>
        <v/>
      </c>
      <c r="F153" s="36" t="str">
        <f>IF('Annual Plan'!F153&lt;&gt;"",'Annual Plan'!F153,"")</f>
        <v/>
      </c>
      <c r="G153" s="23" t="str">
        <f>IF('Annual Plan'!G153&lt;&gt;"",'Annual Plan'!G153,"")</f>
        <v/>
      </c>
      <c r="H153" s="23" t="str">
        <f>IF('Annual Plan'!G153&lt;&gt;"",'Annual Plan'!G153,"")</f>
        <v/>
      </c>
      <c r="I153" s="23" t="str">
        <f>IF('Annual Plan'!H153&lt;&gt;"",'Annual Plan'!H153,"")</f>
        <v/>
      </c>
      <c r="J153" s="37"/>
      <c r="K153" s="38" t="str">
        <f t="shared" si="16"/>
        <v/>
      </c>
      <c r="L153" s="38" t="str">
        <f t="shared" si="17"/>
        <v/>
      </c>
      <c r="M153" s="23" t="str">
        <f t="shared" si="18"/>
        <v/>
      </c>
      <c r="N153" s="39" t="str">
        <f>IF(('Annual Plan'!N153+'Annual Plan'!O153)=0,"",('Annual Plan'!N153+'Annual Plan'!O153))</f>
        <v/>
      </c>
      <c r="O153" s="40"/>
      <c r="P153" s="41"/>
      <c r="Q153" s="41"/>
      <c r="R153" s="41"/>
      <c r="S153" s="131" t="str">
        <f t="shared" si="19"/>
        <v/>
      </c>
    </row>
    <row r="154" spans="1:19" s="11" customFormat="1" ht="15" customHeight="1" x14ac:dyDescent="0.25">
      <c r="A154" s="59" t="str">
        <f>IF('Annual Plan'!$A154="","",'Annual Plan'!$A154)</f>
        <v/>
      </c>
      <c r="B154" s="59" t="str">
        <f>IF('Annual Plan'!$B154="","",'Annual Plan'!$B154)</f>
        <v/>
      </c>
      <c r="C154" s="59" t="str">
        <f>IF('Annual Plan'!$C154="","",'Annual Plan'!$C154)</f>
        <v/>
      </c>
      <c r="D154" s="2" t="str">
        <f>IF('Annual Plan'!D154&lt;&gt;"",'Annual Plan'!D154,"")</f>
        <v/>
      </c>
      <c r="E154" s="2" t="str">
        <f>IF('Annual Plan'!E154&lt;&gt;"",'Annual Plan'!E154,"")</f>
        <v/>
      </c>
      <c r="F154" s="36" t="str">
        <f>IF('Annual Plan'!F154&lt;&gt;"",'Annual Plan'!F154,"")</f>
        <v/>
      </c>
      <c r="G154" s="23" t="str">
        <f>IF('Annual Plan'!G154&lt;&gt;"",'Annual Plan'!G154,"")</f>
        <v/>
      </c>
      <c r="H154" s="23" t="str">
        <f>IF('Annual Plan'!G154&lt;&gt;"",'Annual Plan'!G154,"")</f>
        <v/>
      </c>
      <c r="I154" s="23" t="str">
        <f>IF('Annual Plan'!H154&lt;&gt;"",'Annual Plan'!H154,"")</f>
        <v/>
      </c>
      <c r="J154" s="37"/>
      <c r="K154" s="38" t="str">
        <f t="shared" si="16"/>
        <v/>
      </c>
      <c r="L154" s="38" t="str">
        <f t="shared" si="17"/>
        <v/>
      </c>
      <c r="M154" s="23" t="str">
        <f t="shared" si="18"/>
        <v/>
      </c>
      <c r="N154" s="39" t="str">
        <f>IF(('Annual Plan'!N154+'Annual Plan'!O154)=0,"",('Annual Plan'!N154+'Annual Plan'!O154))</f>
        <v/>
      </c>
      <c r="O154" s="40"/>
      <c r="P154" s="41"/>
      <c r="Q154" s="41"/>
      <c r="R154" s="41"/>
      <c r="S154" s="131" t="str">
        <f t="shared" si="19"/>
        <v/>
      </c>
    </row>
    <row r="155" spans="1:19" s="11" customFormat="1" ht="15" customHeight="1" x14ac:dyDescent="0.25">
      <c r="A155" s="59" t="str">
        <f>IF('Annual Plan'!$A155="","",'Annual Plan'!$A155)</f>
        <v/>
      </c>
      <c r="B155" s="59" t="str">
        <f>IF('Annual Plan'!$B155="","",'Annual Plan'!$B155)</f>
        <v/>
      </c>
      <c r="C155" s="59" t="str">
        <f>IF('Annual Plan'!$C155="","",'Annual Plan'!$C155)</f>
        <v/>
      </c>
      <c r="D155" s="2" t="str">
        <f>IF('Annual Plan'!D155&lt;&gt;"",'Annual Plan'!D155,"")</f>
        <v/>
      </c>
      <c r="E155" s="2" t="str">
        <f>IF('Annual Plan'!E155&lt;&gt;"",'Annual Plan'!E155,"")</f>
        <v/>
      </c>
      <c r="F155" s="36" t="str">
        <f>IF('Annual Plan'!F155&lt;&gt;"",'Annual Plan'!F155,"")</f>
        <v/>
      </c>
      <c r="G155" s="23" t="str">
        <f>IF('Annual Plan'!G155&lt;&gt;"",'Annual Plan'!G155,"")</f>
        <v/>
      </c>
      <c r="H155" s="23" t="str">
        <f>IF('Annual Plan'!G155&lt;&gt;"",'Annual Plan'!G155,"")</f>
        <v/>
      </c>
      <c r="I155" s="23" t="str">
        <f>IF('Annual Plan'!H155&lt;&gt;"",'Annual Plan'!H155,"")</f>
        <v/>
      </c>
      <c r="J155" s="37"/>
      <c r="K155" s="38" t="str">
        <f t="shared" si="16"/>
        <v/>
      </c>
      <c r="L155" s="38" t="str">
        <f t="shared" si="17"/>
        <v/>
      </c>
      <c r="M155" s="23" t="str">
        <f t="shared" si="18"/>
        <v/>
      </c>
      <c r="N155" s="39" t="str">
        <f>IF(('Annual Plan'!N155+'Annual Plan'!O155)=0,"",('Annual Plan'!N155+'Annual Plan'!O155))</f>
        <v/>
      </c>
      <c r="O155" s="40"/>
      <c r="P155" s="41"/>
      <c r="Q155" s="41"/>
      <c r="R155" s="41"/>
      <c r="S155" s="131" t="str">
        <f t="shared" si="19"/>
        <v/>
      </c>
    </row>
    <row r="156" spans="1:19" s="11" customFormat="1" ht="15" customHeight="1" x14ac:dyDescent="0.25">
      <c r="A156" s="59" t="str">
        <f>IF('Annual Plan'!$A156="","",'Annual Plan'!$A156)</f>
        <v/>
      </c>
      <c r="B156" s="59" t="str">
        <f>IF('Annual Plan'!$B156="","",'Annual Plan'!$B156)</f>
        <v/>
      </c>
      <c r="C156" s="59" t="str">
        <f>IF('Annual Plan'!$C156="","",'Annual Plan'!$C156)</f>
        <v/>
      </c>
      <c r="D156" s="2" t="str">
        <f>IF('Annual Plan'!D156&lt;&gt;"",'Annual Plan'!D156,"")</f>
        <v/>
      </c>
      <c r="E156" s="2" t="str">
        <f>IF('Annual Plan'!E156&lt;&gt;"",'Annual Plan'!E156,"")</f>
        <v/>
      </c>
      <c r="F156" s="36" t="str">
        <f>IF('Annual Plan'!F156&lt;&gt;"",'Annual Plan'!F156,"")</f>
        <v/>
      </c>
      <c r="G156" s="23" t="str">
        <f>IF('Annual Plan'!G156&lt;&gt;"",'Annual Plan'!G156,"")</f>
        <v/>
      </c>
      <c r="H156" s="23" t="str">
        <f>IF('Annual Plan'!G156&lt;&gt;"",'Annual Plan'!G156,"")</f>
        <v/>
      </c>
      <c r="I156" s="23" t="str">
        <f>IF('Annual Plan'!H156&lt;&gt;"",'Annual Plan'!H156,"")</f>
        <v/>
      </c>
      <c r="J156" s="37"/>
      <c r="K156" s="38" t="str">
        <f t="shared" si="16"/>
        <v/>
      </c>
      <c r="L156" s="38" t="str">
        <f t="shared" si="17"/>
        <v/>
      </c>
      <c r="M156" s="23" t="str">
        <f t="shared" si="18"/>
        <v/>
      </c>
      <c r="N156" s="39" t="str">
        <f>IF(('Annual Plan'!N156+'Annual Plan'!O156)=0,"",('Annual Plan'!N156+'Annual Plan'!O156))</f>
        <v/>
      </c>
      <c r="O156" s="40"/>
      <c r="P156" s="41"/>
      <c r="Q156" s="41"/>
      <c r="R156" s="41"/>
      <c r="S156" s="131" t="str">
        <f t="shared" si="19"/>
        <v/>
      </c>
    </row>
    <row r="157" spans="1:19" s="11" customFormat="1" ht="15" customHeight="1" x14ac:dyDescent="0.25">
      <c r="A157" s="59" t="str">
        <f>IF('Annual Plan'!$A157="","",'Annual Plan'!$A157)</f>
        <v/>
      </c>
      <c r="B157" s="59" t="str">
        <f>IF('Annual Plan'!$B157="","",'Annual Plan'!$B157)</f>
        <v/>
      </c>
      <c r="C157" s="59" t="str">
        <f>IF('Annual Plan'!$C157="","",'Annual Plan'!$C157)</f>
        <v/>
      </c>
      <c r="D157" s="2" t="str">
        <f>IF('Annual Plan'!D157&lt;&gt;"",'Annual Plan'!D157,"")</f>
        <v/>
      </c>
      <c r="E157" s="2" t="str">
        <f>IF('Annual Plan'!E157&lt;&gt;"",'Annual Plan'!E157,"")</f>
        <v/>
      </c>
      <c r="F157" s="36" t="str">
        <f>IF('Annual Plan'!F157&lt;&gt;"",'Annual Plan'!F157,"")</f>
        <v/>
      </c>
      <c r="G157" s="23" t="str">
        <f>IF('Annual Plan'!G157&lt;&gt;"",'Annual Plan'!G157,"")</f>
        <v/>
      </c>
      <c r="H157" s="23" t="str">
        <f>IF('Annual Plan'!G157&lt;&gt;"",'Annual Plan'!G157,"")</f>
        <v/>
      </c>
      <c r="I157" s="23" t="str">
        <f>IF('Annual Plan'!H157&lt;&gt;"",'Annual Plan'!H157,"")</f>
        <v/>
      </c>
      <c r="J157" s="37"/>
      <c r="K157" s="38" t="str">
        <f t="shared" si="16"/>
        <v/>
      </c>
      <c r="L157" s="38" t="str">
        <f t="shared" si="17"/>
        <v/>
      </c>
      <c r="M157" s="23" t="str">
        <f t="shared" si="18"/>
        <v/>
      </c>
      <c r="N157" s="39" t="str">
        <f>IF(('Annual Plan'!N157+'Annual Plan'!O157)=0,"",('Annual Plan'!N157+'Annual Plan'!O157))</f>
        <v/>
      </c>
      <c r="O157" s="40"/>
      <c r="P157" s="41"/>
      <c r="Q157" s="41"/>
      <c r="R157" s="41"/>
      <c r="S157" s="131" t="str">
        <f t="shared" si="19"/>
        <v/>
      </c>
    </row>
    <row r="158" spans="1:19" s="11" customFormat="1" ht="15" customHeight="1" x14ac:dyDescent="0.25">
      <c r="A158" s="59" t="str">
        <f>IF('Annual Plan'!$A158="","",'Annual Plan'!$A158)</f>
        <v/>
      </c>
      <c r="B158" s="59" t="str">
        <f>IF('Annual Plan'!$B158="","",'Annual Plan'!$B158)</f>
        <v/>
      </c>
      <c r="C158" s="59" t="str">
        <f>IF('Annual Plan'!$C158="","",'Annual Plan'!$C158)</f>
        <v/>
      </c>
      <c r="D158" s="2" t="str">
        <f>IF('Annual Plan'!D158&lt;&gt;"",'Annual Plan'!D158,"")</f>
        <v/>
      </c>
      <c r="E158" s="2" t="str">
        <f>IF('Annual Plan'!E158&lt;&gt;"",'Annual Plan'!E158,"")</f>
        <v/>
      </c>
      <c r="F158" s="36" t="str">
        <f>IF('Annual Plan'!F158&lt;&gt;"",'Annual Plan'!F158,"")</f>
        <v/>
      </c>
      <c r="G158" s="23" t="str">
        <f>IF('Annual Plan'!G158&lt;&gt;"",'Annual Plan'!G158,"")</f>
        <v/>
      </c>
      <c r="H158" s="23" t="str">
        <f>IF('Annual Plan'!G158&lt;&gt;"",'Annual Plan'!G158,"")</f>
        <v/>
      </c>
      <c r="I158" s="23" t="str">
        <f>IF('Annual Plan'!H158&lt;&gt;"",'Annual Plan'!H158,"")</f>
        <v/>
      </c>
      <c r="J158" s="37"/>
      <c r="K158" s="38" t="str">
        <f t="shared" si="16"/>
        <v/>
      </c>
      <c r="L158" s="38" t="str">
        <f t="shared" si="17"/>
        <v/>
      </c>
      <c r="M158" s="23" t="str">
        <f t="shared" si="18"/>
        <v/>
      </c>
      <c r="N158" s="39" t="str">
        <f>IF(('Annual Plan'!N158+'Annual Plan'!O158)=0,"",('Annual Plan'!N158+'Annual Plan'!O158))</f>
        <v/>
      </c>
      <c r="O158" s="40"/>
      <c r="P158" s="41"/>
      <c r="Q158" s="41"/>
      <c r="R158" s="41"/>
      <c r="S158" s="131" t="str">
        <f t="shared" si="19"/>
        <v/>
      </c>
    </row>
    <row r="159" spans="1:19" s="11" customFormat="1" ht="15" customHeight="1" x14ac:dyDescent="0.25">
      <c r="A159" s="59" t="str">
        <f>IF('Annual Plan'!$A159="","",'Annual Plan'!$A159)</f>
        <v/>
      </c>
      <c r="B159" s="59" t="str">
        <f>IF('Annual Plan'!$B159="","",'Annual Plan'!$B159)</f>
        <v/>
      </c>
      <c r="C159" s="59" t="str">
        <f>IF('Annual Plan'!$C159="","",'Annual Plan'!$C159)</f>
        <v/>
      </c>
      <c r="D159" s="2" t="str">
        <f>IF('Annual Plan'!D159&lt;&gt;"",'Annual Plan'!D159,"")</f>
        <v/>
      </c>
      <c r="E159" s="2" t="str">
        <f>IF('Annual Plan'!E159&lt;&gt;"",'Annual Plan'!E159,"")</f>
        <v/>
      </c>
      <c r="F159" s="36" t="str">
        <f>IF('Annual Plan'!F159&lt;&gt;"",'Annual Plan'!F159,"")</f>
        <v/>
      </c>
      <c r="G159" s="23" t="str">
        <f>IF('Annual Plan'!G159&lt;&gt;"",'Annual Plan'!G159,"")</f>
        <v/>
      </c>
      <c r="H159" s="23" t="str">
        <f>IF('Annual Plan'!G159&lt;&gt;"",'Annual Plan'!G159,"")</f>
        <v/>
      </c>
      <c r="I159" s="23" t="str">
        <f>IF('Annual Plan'!H159&lt;&gt;"",'Annual Plan'!H159,"")</f>
        <v/>
      </c>
      <c r="J159" s="37"/>
      <c r="K159" s="38" t="str">
        <f t="shared" si="16"/>
        <v/>
      </c>
      <c r="L159" s="38" t="str">
        <f t="shared" si="17"/>
        <v/>
      </c>
      <c r="M159" s="23" t="str">
        <f t="shared" si="18"/>
        <v/>
      </c>
      <c r="N159" s="39" t="str">
        <f>IF(('Annual Plan'!N159+'Annual Plan'!O159)=0,"",('Annual Plan'!N159+'Annual Plan'!O159))</f>
        <v/>
      </c>
      <c r="O159" s="40"/>
      <c r="P159" s="41"/>
      <c r="Q159" s="41"/>
      <c r="R159" s="41"/>
      <c r="S159" s="131" t="str">
        <f t="shared" si="19"/>
        <v/>
      </c>
    </row>
    <row r="160" spans="1:19" s="11" customFormat="1" ht="15" customHeight="1" x14ac:dyDescent="0.25">
      <c r="A160" s="59" t="str">
        <f>IF('Annual Plan'!$A160="","",'Annual Plan'!$A160)</f>
        <v/>
      </c>
      <c r="B160" s="59" t="str">
        <f>IF('Annual Plan'!$B160="","",'Annual Plan'!$B160)</f>
        <v/>
      </c>
      <c r="C160" s="59" t="str">
        <f>IF('Annual Plan'!$C160="","",'Annual Plan'!$C160)</f>
        <v/>
      </c>
      <c r="D160" s="2" t="str">
        <f>IF('Annual Plan'!D160&lt;&gt;"",'Annual Plan'!D160,"")</f>
        <v/>
      </c>
      <c r="E160" s="2" t="str">
        <f>IF('Annual Plan'!E160&lt;&gt;"",'Annual Plan'!E160,"")</f>
        <v/>
      </c>
      <c r="F160" s="36" t="str">
        <f>IF('Annual Plan'!F160&lt;&gt;"",'Annual Plan'!F160,"")</f>
        <v/>
      </c>
      <c r="G160" s="23" t="str">
        <f>IF('Annual Plan'!G160&lt;&gt;"",'Annual Plan'!G160,"")</f>
        <v/>
      </c>
      <c r="H160" s="23" t="str">
        <f>IF('Annual Plan'!G160&lt;&gt;"",'Annual Plan'!G160,"")</f>
        <v/>
      </c>
      <c r="I160" s="23" t="str">
        <f>IF('Annual Plan'!H160&lt;&gt;"",'Annual Plan'!H160,"")</f>
        <v/>
      </c>
      <c r="J160" s="37"/>
      <c r="K160" s="38" t="str">
        <f t="shared" si="16"/>
        <v/>
      </c>
      <c r="L160" s="38" t="str">
        <f t="shared" si="17"/>
        <v/>
      </c>
      <c r="M160" s="23" t="str">
        <f t="shared" si="18"/>
        <v/>
      </c>
      <c r="N160" s="39" t="str">
        <f>IF(('Annual Plan'!N160+'Annual Plan'!O160)=0,"",('Annual Plan'!N160+'Annual Plan'!O160))</f>
        <v/>
      </c>
      <c r="O160" s="40"/>
      <c r="P160" s="41"/>
      <c r="Q160" s="41"/>
      <c r="R160" s="41"/>
      <c r="S160" s="131" t="str">
        <f t="shared" si="19"/>
        <v/>
      </c>
    </row>
    <row r="161" spans="1:19" s="11" customFormat="1" ht="15" customHeight="1" x14ac:dyDescent="0.25">
      <c r="A161" s="59" t="str">
        <f>IF('Annual Plan'!$A161="","",'Annual Plan'!$A161)</f>
        <v/>
      </c>
      <c r="B161" s="59" t="str">
        <f>IF('Annual Plan'!$B161="","",'Annual Plan'!$B161)</f>
        <v/>
      </c>
      <c r="C161" s="59" t="str">
        <f>IF('Annual Plan'!$C161="","",'Annual Plan'!$C161)</f>
        <v/>
      </c>
      <c r="D161" s="2" t="str">
        <f>IF('Annual Plan'!D161&lt;&gt;"",'Annual Plan'!D161,"")</f>
        <v/>
      </c>
      <c r="E161" s="2" t="str">
        <f>IF('Annual Plan'!E161&lt;&gt;"",'Annual Plan'!E161,"")</f>
        <v/>
      </c>
      <c r="F161" s="36" t="str">
        <f>IF('Annual Plan'!F161&lt;&gt;"",'Annual Plan'!F161,"")</f>
        <v/>
      </c>
      <c r="G161" s="23" t="str">
        <f>IF('Annual Plan'!G161&lt;&gt;"",'Annual Plan'!G161,"")</f>
        <v/>
      </c>
      <c r="H161" s="23" t="str">
        <f>IF('Annual Plan'!G161&lt;&gt;"",'Annual Plan'!G161,"")</f>
        <v/>
      </c>
      <c r="I161" s="23" t="str">
        <f>IF('Annual Plan'!H161&lt;&gt;"",'Annual Plan'!H161,"")</f>
        <v/>
      </c>
      <c r="J161" s="37"/>
      <c r="K161" s="38" t="str">
        <f t="shared" si="16"/>
        <v/>
      </c>
      <c r="L161" s="38" t="str">
        <f t="shared" si="17"/>
        <v/>
      </c>
      <c r="M161" s="23" t="str">
        <f t="shared" si="18"/>
        <v/>
      </c>
      <c r="N161" s="39" t="str">
        <f>IF(('Annual Plan'!N161+'Annual Plan'!O161)=0,"",('Annual Plan'!N161+'Annual Plan'!O161))</f>
        <v/>
      </c>
      <c r="O161" s="40"/>
      <c r="P161" s="41"/>
      <c r="Q161" s="41"/>
      <c r="R161" s="41"/>
      <c r="S161" s="131" t="str">
        <f t="shared" si="19"/>
        <v/>
      </c>
    </row>
    <row r="162" spans="1:19" s="11" customFormat="1" ht="15" customHeight="1" x14ac:dyDescent="0.25">
      <c r="A162" s="59" t="str">
        <f>IF('Annual Plan'!$A162="","",'Annual Plan'!$A162)</f>
        <v/>
      </c>
      <c r="B162" s="59" t="str">
        <f>IF('Annual Plan'!$B162="","",'Annual Plan'!$B162)</f>
        <v/>
      </c>
      <c r="C162" s="59" t="str">
        <f>IF('Annual Plan'!$C162="","",'Annual Plan'!$C162)</f>
        <v/>
      </c>
      <c r="D162" s="2" t="str">
        <f>IF('Annual Plan'!D162&lt;&gt;"",'Annual Plan'!D162,"")</f>
        <v/>
      </c>
      <c r="E162" s="2" t="str">
        <f>IF('Annual Plan'!E162&lt;&gt;"",'Annual Plan'!E162,"")</f>
        <v/>
      </c>
      <c r="F162" s="36" t="str">
        <f>IF('Annual Plan'!F162&lt;&gt;"",'Annual Plan'!F162,"")</f>
        <v/>
      </c>
      <c r="G162" s="23" t="str">
        <f>IF('Annual Plan'!G162&lt;&gt;"",'Annual Plan'!G162,"")</f>
        <v/>
      </c>
      <c r="H162" s="23" t="str">
        <f>IF('Annual Plan'!G162&lt;&gt;"",'Annual Plan'!G162,"")</f>
        <v/>
      </c>
      <c r="I162" s="23" t="str">
        <f>IF('Annual Plan'!H162&lt;&gt;"",'Annual Plan'!H162,"")</f>
        <v/>
      </c>
      <c r="J162" s="37"/>
      <c r="K162" s="38" t="str">
        <f t="shared" si="16"/>
        <v/>
      </c>
      <c r="L162" s="38" t="str">
        <f t="shared" si="17"/>
        <v/>
      </c>
      <c r="M162" s="23" t="str">
        <f t="shared" si="18"/>
        <v/>
      </c>
      <c r="N162" s="39" t="str">
        <f>IF(('Annual Plan'!N162+'Annual Plan'!O162)=0,"",('Annual Plan'!N162+'Annual Plan'!O162))</f>
        <v/>
      </c>
      <c r="O162" s="40"/>
      <c r="P162" s="41"/>
      <c r="Q162" s="41"/>
      <c r="R162" s="41"/>
      <c r="S162" s="131" t="str">
        <f t="shared" si="19"/>
        <v/>
      </c>
    </row>
    <row r="163" spans="1:19" s="11" customFormat="1" ht="15" customHeight="1" x14ac:dyDescent="0.25">
      <c r="A163" s="59" t="str">
        <f>IF('Annual Plan'!$A163="","",'Annual Plan'!$A163)</f>
        <v/>
      </c>
      <c r="B163" s="59" t="str">
        <f>IF('Annual Plan'!$B163="","",'Annual Plan'!$B163)</f>
        <v/>
      </c>
      <c r="C163" s="59" t="str">
        <f>IF('Annual Plan'!$C163="","",'Annual Plan'!$C163)</f>
        <v/>
      </c>
      <c r="D163" s="2" t="str">
        <f>IF('Annual Plan'!D163&lt;&gt;"",'Annual Plan'!D163,"")</f>
        <v/>
      </c>
      <c r="E163" s="2" t="str">
        <f>IF('Annual Plan'!E163&lt;&gt;"",'Annual Plan'!E163,"")</f>
        <v/>
      </c>
      <c r="F163" s="36" t="str">
        <f>IF('Annual Plan'!F163&lt;&gt;"",'Annual Plan'!F163,"")</f>
        <v/>
      </c>
      <c r="G163" s="23" t="str">
        <f>IF('Annual Plan'!G163&lt;&gt;"",'Annual Plan'!G163,"")</f>
        <v/>
      </c>
      <c r="H163" s="23" t="str">
        <f>IF('Annual Plan'!G163&lt;&gt;"",'Annual Plan'!G163,"")</f>
        <v/>
      </c>
      <c r="I163" s="23" t="str">
        <f>IF('Annual Plan'!H163&lt;&gt;"",'Annual Plan'!H163,"")</f>
        <v/>
      </c>
      <c r="J163" s="37"/>
      <c r="K163" s="38" t="str">
        <f t="shared" si="16"/>
        <v/>
      </c>
      <c r="L163" s="38" t="str">
        <f t="shared" si="17"/>
        <v/>
      </c>
      <c r="M163" s="23" t="str">
        <f t="shared" si="18"/>
        <v/>
      </c>
      <c r="N163" s="39" t="str">
        <f>IF(('Annual Plan'!N163+'Annual Plan'!O163)=0,"",('Annual Plan'!N163+'Annual Plan'!O163))</f>
        <v/>
      </c>
      <c r="O163" s="40"/>
      <c r="P163" s="41"/>
      <c r="Q163" s="41"/>
      <c r="R163" s="41"/>
      <c r="S163" s="131" t="str">
        <f t="shared" si="19"/>
        <v/>
      </c>
    </row>
    <row r="164" spans="1:19" s="11" customFormat="1" ht="15" customHeight="1" x14ac:dyDescent="0.25">
      <c r="A164" s="59" t="str">
        <f>IF('Annual Plan'!$A164="","",'Annual Plan'!$A164)</f>
        <v/>
      </c>
      <c r="B164" s="59" t="str">
        <f>IF('Annual Plan'!$B164="","",'Annual Plan'!$B164)</f>
        <v/>
      </c>
      <c r="C164" s="59" t="str">
        <f>IF('Annual Plan'!$C164="","",'Annual Plan'!$C164)</f>
        <v/>
      </c>
      <c r="D164" s="2" t="str">
        <f>IF('Annual Plan'!D164&lt;&gt;"",'Annual Plan'!D164,"")</f>
        <v/>
      </c>
      <c r="E164" s="2" t="str">
        <f>IF('Annual Plan'!E164&lt;&gt;"",'Annual Plan'!E164,"")</f>
        <v/>
      </c>
      <c r="F164" s="36" t="str">
        <f>IF('Annual Plan'!F164&lt;&gt;"",'Annual Plan'!F164,"")</f>
        <v/>
      </c>
      <c r="G164" s="23" t="str">
        <f>IF('Annual Plan'!G164&lt;&gt;"",'Annual Plan'!G164,"")</f>
        <v/>
      </c>
      <c r="H164" s="23" t="str">
        <f>IF('Annual Plan'!G164&lt;&gt;"",'Annual Plan'!G164,"")</f>
        <v/>
      </c>
      <c r="I164" s="23" t="str">
        <f>IF('Annual Plan'!H164&lt;&gt;"",'Annual Plan'!H164,"")</f>
        <v/>
      </c>
      <c r="J164" s="37"/>
      <c r="K164" s="38" t="str">
        <f t="shared" si="16"/>
        <v/>
      </c>
      <c r="L164" s="38" t="str">
        <f t="shared" si="17"/>
        <v/>
      </c>
      <c r="M164" s="23" t="str">
        <f t="shared" si="18"/>
        <v/>
      </c>
      <c r="N164" s="39" t="str">
        <f>IF(('Annual Plan'!N164+'Annual Plan'!O164)=0,"",('Annual Plan'!N164+'Annual Plan'!O164))</f>
        <v/>
      </c>
      <c r="O164" s="40"/>
      <c r="P164" s="41"/>
      <c r="Q164" s="41"/>
      <c r="R164" s="41"/>
      <c r="S164" s="131" t="str">
        <f t="shared" si="19"/>
        <v/>
      </c>
    </row>
    <row r="165" spans="1:19" s="11" customFormat="1" ht="15" customHeight="1" x14ac:dyDescent="0.25">
      <c r="A165" s="59" t="str">
        <f>IF('Annual Plan'!$A165="","",'Annual Plan'!$A165)</f>
        <v/>
      </c>
      <c r="B165" s="59" t="str">
        <f>IF('Annual Plan'!$B165="","",'Annual Plan'!$B165)</f>
        <v/>
      </c>
      <c r="C165" s="59" t="str">
        <f>IF('Annual Plan'!$C165="","",'Annual Plan'!$C165)</f>
        <v/>
      </c>
      <c r="D165" s="2" t="str">
        <f>IF('Annual Plan'!D165&lt;&gt;"",'Annual Plan'!D165,"")</f>
        <v/>
      </c>
      <c r="E165" s="2" t="str">
        <f>IF('Annual Plan'!E165&lt;&gt;"",'Annual Plan'!E165,"")</f>
        <v/>
      </c>
      <c r="F165" s="36" t="str">
        <f>IF('Annual Plan'!F165&lt;&gt;"",'Annual Plan'!F165,"")</f>
        <v/>
      </c>
      <c r="G165" s="23" t="str">
        <f>IF('Annual Plan'!G165&lt;&gt;"",'Annual Plan'!G165,"")</f>
        <v/>
      </c>
      <c r="H165" s="23" t="str">
        <f>IF('Annual Plan'!G165&lt;&gt;"",'Annual Plan'!G165,"")</f>
        <v/>
      </c>
      <c r="I165" s="23" t="str">
        <f>IF('Annual Plan'!H165&lt;&gt;"",'Annual Plan'!H165,"")</f>
        <v/>
      </c>
      <c r="J165" s="37"/>
      <c r="K165" s="38" t="str">
        <f t="shared" si="16"/>
        <v/>
      </c>
      <c r="L165" s="38" t="str">
        <f t="shared" si="17"/>
        <v/>
      </c>
      <c r="M165" s="23" t="str">
        <f t="shared" si="18"/>
        <v/>
      </c>
      <c r="N165" s="39" t="str">
        <f>IF(('Annual Plan'!N165+'Annual Plan'!O165)=0,"",('Annual Plan'!N165+'Annual Plan'!O165))</f>
        <v/>
      </c>
      <c r="O165" s="40"/>
      <c r="P165" s="41"/>
      <c r="Q165" s="41"/>
      <c r="R165" s="41"/>
      <c r="S165" s="131" t="str">
        <f t="shared" si="19"/>
        <v/>
      </c>
    </row>
    <row r="166" spans="1:19" s="11" customFormat="1" ht="15" customHeight="1" x14ac:dyDescent="0.25">
      <c r="A166" s="59" t="str">
        <f>IF('Annual Plan'!$A166="","",'Annual Plan'!$A166)</f>
        <v/>
      </c>
      <c r="B166" s="59" t="str">
        <f>IF('Annual Plan'!$B166="","",'Annual Plan'!$B166)</f>
        <v/>
      </c>
      <c r="C166" s="59" t="str">
        <f>IF('Annual Plan'!$C166="","",'Annual Plan'!$C166)</f>
        <v/>
      </c>
      <c r="D166" s="2" t="str">
        <f>IF('Annual Plan'!D166&lt;&gt;"",'Annual Plan'!D166,"")</f>
        <v/>
      </c>
      <c r="E166" s="2" t="str">
        <f>IF('Annual Plan'!E166&lt;&gt;"",'Annual Plan'!E166,"")</f>
        <v/>
      </c>
      <c r="F166" s="36" t="str">
        <f>IF('Annual Plan'!F166&lt;&gt;"",'Annual Plan'!F166,"")</f>
        <v/>
      </c>
      <c r="G166" s="23" t="str">
        <f>IF('Annual Plan'!G166&lt;&gt;"",'Annual Plan'!G166,"")</f>
        <v/>
      </c>
      <c r="H166" s="23" t="str">
        <f>IF('Annual Plan'!G166&lt;&gt;"",'Annual Plan'!G166,"")</f>
        <v/>
      </c>
      <c r="I166" s="23" t="str">
        <f>IF('Annual Plan'!H166&lt;&gt;"",'Annual Plan'!H166,"")</f>
        <v/>
      </c>
      <c r="J166" s="37"/>
      <c r="K166" s="38" t="str">
        <f t="shared" si="16"/>
        <v/>
      </c>
      <c r="L166" s="38" t="str">
        <f t="shared" si="17"/>
        <v/>
      </c>
      <c r="M166" s="23" t="str">
        <f t="shared" si="18"/>
        <v/>
      </c>
      <c r="N166" s="39" t="str">
        <f>IF(('Annual Plan'!N166+'Annual Plan'!O166)=0,"",('Annual Plan'!N166+'Annual Plan'!O166))</f>
        <v/>
      </c>
      <c r="O166" s="40"/>
      <c r="P166" s="41"/>
      <c r="Q166" s="41"/>
      <c r="R166" s="41"/>
      <c r="S166" s="131" t="str">
        <f t="shared" si="19"/>
        <v/>
      </c>
    </row>
    <row r="167" spans="1:19" s="11" customFormat="1" ht="15" customHeight="1" x14ac:dyDescent="0.25">
      <c r="A167" s="59" t="str">
        <f>IF('Annual Plan'!$A167="","",'Annual Plan'!$A167)</f>
        <v/>
      </c>
      <c r="B167" s="59" t="str">
        <f>IF('Annual Plan'!$B167="","",'Annual Plan'!$B167)</f>
        <v/>
      </c>
      <c r="C167" s="59" t="str">
        <f>IF('Annual Plan'!$C167="","",'Annual Plan'!$C167)</f>
        <v/>
      </c>
      <c r="D167" s="2" t="str">
        <f>IF('Annual Plan'!D167&lt;&gt;"",'Annual Plan'!D167,"")</f>
        <v/>
      </c>
      <c r="E167" s="2" t="str">
        <f>IF('Annual Plan'!E167&lt;&gt;"",'Annual Plan'!E167,"")</f>
        <v/>
      </c>
      <c r="F167" s="36" t="str">
        <f>IF('Annual Plan'!F167&lt;&gt;"",'Annual Plan'!F167,"")</f>
        <v/>
      </c>
      <c r="G167" s="23" t="str">
        <f>IF('Annual Plan'!G167&lt;&gt;"",'Annual Plan'!G167,"")</f>
        <v/>
      </c>
      <c r="H167" s="23" t="str">
        <f>IF('Annual Plan'!G167&lt;&gt;"",'Annual Plan'!G167,"")</f>
        <v/>
      </c>
      <c r="I167" s="23" t="str">
        <f>IF('Annual Plan'!H167&lt;&gt;"",'Annual Plan'!H167,"")</f>
        <v/>
      </c>
      <c r="J167" s="37"/>
      <c r="K167" s="38" t="str">
        <f t="shared" si="16"/>
        <v/>
      </c>
      <c r="L167" s="38" t="str">
        <f t="shared" si="17"/>
        <v/>
      </c>
      <c r="M167" s="23" t="str">
        <f t="shared" si="18"/>
        <v/>
      </c>
      <c r="N167" s="39" t="str">
        <f>IF(('Annual Plan'!N167+'Annual Plan'!O167)=0,"",('Annual Plan'!N167+'Annual Plan'!O167))</f>
        <v/>
      </c>
      <c r="O167" s="40"/>
      <c r="P167" s="41"/>
      <c r="Q167" s="41"/>
      <c r="R167" s="41"/>
      <c r="S167" s="131" t="str">
        <f t="shared" si="19"/>
        <v/>
      </c>
    </row>
    <row r="168" spans="1:19" s="11" customFormat="1" ht="15" customHeight="1" x14ac:dyDescent="0.25">
      <c r="A168" s="59" t="str">
        <f>IF('Annual Plan'!$A168="","",'Annual Plan'!$A168)</f>
        <v/>
      </c>
      <c r="B168" s="59" t="str">
        <f>IF('Annual Plan'!$B168="","",'Annual Plan'!$B168)</f>
        <v/>
      </c>
      <c r="C168" s="59" t="str">
        <f>IF('Annual Plan'!$C168="","",'Annual Plan'!$C168)</f>
        <v/>
      </c>
      <c r="D168" s="2" t="str">
        <f>IF('Annual Plan'!D168&lt;&gt;"",'Annual Plan'!D168,"")</f>
        <v/>
      </c>
      <c r="E168" s="2" t="str">
        <f>IF('Annual Plan'!E168&lt;&gt;"",'Annual Plan'!E168,"")</f>
        <v/>
      </c>
      <c r="F168" s="36" t="str">
        <f>IF('Annual Plan'!F168&lt;&gt;"",'Annual Plan'!F168,"")</f>
        <v/>
      </c>
      <c r="G168" s="23" t="str">
        <f>IF('Annual Plan'!G168&lt;&gt;"",'Annual Plan'!G168,"")</f>
        <v/>
      </c>
      <c r="H168" s="23" t="str">
        <f>IF('Annual Plan'!G168&lt;&gt;"",'Annual Plan'!G168,"")</f>
        <v/>
      </c>
      <c r="I168" s="23" t="str">
        <f>IF('Annual Plan'!H168&lt;&gt;"",'Annual Plan'!H168,"")</f>
        <v/>
      </c>
      <c r="J168" s="37"/>
      <c r="K168" s="38" t="str">
        <f t="shared" si="16"/>
        <v/>
      </c>
      <c r="L168" s="38" t="str">
        <f t="shared" si="17"/>
        <v/>
      </c>
      <c r="M168" s="23" t="str">
        <f t="shared" si="18"/>
        <v/>
      </c>
      <c r="N168" s="39" t="str">
        <f>IF(('Annual Plan'!N168+'Annual Plan'!O168)=0,"",('Annual Plan'!N168+'Annual Plan'!O168))</f>
        <v/>
      </c>
      <c r="O168" s="40"/>
      <c r="P168" s="41"/>
      <c r="Q168" s="41"/>
      <c r="R168" s="41"/>
      <c r="S168" s="131" t="str">
        <f t="shared" si="19"/>
        <v/>
      </c>
    </row>
    <row r="169" spans="1:19" s="11" customFormat="1" ht="15" customHeight="1" x14ac:dyDescent="0.25">
      <c r="A169" s="59" t="str">
        <f>IF('Annual Plan'!$A169="","",'Annual Plan'!$A169)</f>
        <v/>
      </c>
      <c r="B169" s="59" t="str">
        <f>IF('Annual Plan'!$B169="","",'Annual Plan'!$B169)</f>
        <v/>
      </c>
      <c r="C169" s="59" t="str">
        <f>IF('Annual Plan'!$C169="","",'Annual Plan'!$C169)</f>
        <v/>
      </c>
      <c r="D169" s="2" t="str">
        <f>IF('Annual Plan'!D169&lt;&gt;"",'Annual Plan'!D169,"")</f>
        <v/>
      </c>
      <c r="E169" s="2" t="str">
        <f>IF('Annual Plan'!E169&lt;&gt;"",'Annual Plan'!E169,"")</f>
        <v/>
      </c>
      <c r="F169" s="36" t="str">
        <f>IF('Annual Plan'!F169&lt;&gt;"",'Annual Plan'!F169,"")</f>
        <v/>
      </c>
      <c r="G169" s="23" t="str">
        <f>IF('Annual Plan'!G169&lt;&gt;"",'Annual Plan'!G169,"")</f>
        <v/>
      </c>
      <c r="H169" s="23" t="str">
        <f>IF('Annual Plan'!G169&lt;&gt;"",'Annual Plan'!G169,"")</f>
        <v/>
      </c>
      <c r="I169" s="23" t="str">
        <f>IF('Annual Plan'!H169&lt;&gt;"",'Annual Plan'!H169,"")</f>
        <v/>
      </c>
      <c r="J169" s="37"/>
      <c r="K169" s="38" t="str">
        <f t="shared" si="16"/>
        <v/>
      </c>
      <c r="L169" s="38" t="str">
        <f t="shared" si="17"/>
        <v/>
      </c>
      <c r="M169" s="23" t="str">
        <f t="shared" si="18"/>
        <v/>
      </c>
      <c r="N169" s="39" t="str">
        <f>IF(('Annual Plan'!N169+'Annual Plan'!O169)=0,"",('Annual Plan'!N169+'Annual Plan'!O169))</f>
        <v/>
      </c>
      <c r="O169" s="40"/>
      <c r="P169" s="41"/>
      <c r="Q169" s="41"/>
      <c r="R169" s="41"/>
      <c r="S169" s="131" t="str">
        <f t="shared" si="19"/>
        <v/>
      </c>
    </row>
    <row r="170" spans="1:19" s="11" customFormat="1" ht="15" customHeight="1" x14ac:dyDescent="0.25">
      <c r="A170" s="59" t="str">
        <f>IF('Annual Plan'!$A170="","",'Annual Plan'!$A170)</f>
        <v/>
      </c>
      <c r="B170" s="59" t="str">
        <f>IF('Annual Plan'!$B170="","",'Annual Plan'!$B170)</f>
        <v/>
      </c>
      <c r="C170" s="59" t="str">
        <f>IF('Annual Plan'!$C170="","",'Annual Plan'!$C170)</f>
        <v/>
      </c>
      <c r="D170" s="2" t="str">
        <f>IF('Annual Plan'!D170&lt;&gt;"",'Annual Plan'!D170,"")</f>
        <v/>
      </c>
      <c r="E170" s="2" t="str">
        <f>IF('Annual Plan'!E170&lt;&gt;"",'Annual Plan'!E170,"")</f>
        <v/>
      </c>
      <c r="F170" s="36" t="str">
        <f>IF('Annual Plan'!F170&lt;&gt;"",'Annual Plan'!F170,"")</f>
        <v/>
      </c>
      <c r="G170" s="23" t="str">
        <f>IF('Annual Plan'!G170&lt;&gt;"",'Annual Plan'!G170,"")</f>
        <v/>
      </c>
      <c r="H170" s="23" t="str">
        <f>IF('Annual Plan'!G170&lt;&gt;"",'Annual Plan'!G170,"")</f>
        <v/>
      </c>
      <c r="I170" s="23" t="str">
        <f>IF('Annual Plan'!H170&lt;&gt;"",'Annual Plan'!H170,"")</f>
        <v/>
      </c>
      <c r="J170" s="37"/>
      <c r="K170" s="38" t="str">
        <f t="shared" si="16"/>
        <v/>
      </c>
      <c r="L170" s="38" t="str">
        <f t="shared" si="17"/>
        <v/>
      </c>
      <c r="M170" s="23" t="str">
        <f t="shared" si="18"/>
        <v/>
      </c>
      <c r="N170" s="39" t="str">
        <f>IF(('Annual Plan'!N170+'Annual Plan'!O170)=0,"",('Annual Plan'!N170+'Annual Plan'!O170))</f>
        <v/>
      </c>
      <c r="O170" s="40"/>
      <c r="P170" s="41"/>
      <c r="Q170" s="41"/>
      <c r="R170" s="41"/>
      <c r="S170" s="131" t="str">
        <f t="shared" si="19"/>
        <v/>
      </c>
    </row>
    <row r="171" spans="1:19" s="11" customFormat="1" ht="15" customHeight="1" x14ac:dyDescent="0.25">
      <c r="A171" s="59" t="str">
        <f>IF('Annual Plan'!$A171="","",'Annual Plan'!$A171)</f>
        <v/>
      </c>
      <c r="B171" s="59" t="str">
        <f>IF('Annual Plan'!$B171="","",'Annual Plan'!$B171)</f>
        <v/>
      </c>
      <c r="C171" s="59" t="str">
        <f>IF('Annual Plan'!$C171="","",'Annual Plan'!$C171)</f>
        <v/>
      </c>
      <c r="D171" s="2" t="str">
        <f>IF('Annual Plan'!D171&lt;&gt;"",'Annual Plan'!D171,"")</f>
        <v/>
      </c>
      <c r="E171" s="2" t="str">
        <f>IF('Annual Plan'!E171&lt;&gt;"",'Annual Plan'!E171,"")</f>
        <v/>
      </c>
      <c r="F171" s="36" t="str">
        <f>IF('Annual Plan'!F171&lt;&gt;"",'Annual Plan'!F171,"")</f>
        <v/>
      </c>
      <c r="G171" s="23" t="str">
        <f>IF('Annual Plan'!G171&lt;&gt;"",'Annual Plan'!G171,"")</f>
        <v/>
      </c>
      <c r="H171" s="23" t="str">
        <f>IF('Annual Plan'!G171&lt;&gt;"",'Annual Plan'!G171,"")</f>
        <v/>
      </c>
      <c r="I171" s="23" t="str">
        <f>IF('Annual Plan'!H171&lt;&gt;"",'Annual Plan'!H171,"")</f>
        <v/>
      </c>
      <c r="J171" s="37"/>
      <c r="K171" s="38" t="str">
        <f t="shared" si="16"/>
        <v/>
      </c>
      <c r="L171" s="38" t="str">
        <f t="shared" si="17"/>
        <v/>
      </c>
      <c r="M171" s="23" t="str">
        <f t="shared" si="18"/>
        <v/>
      </c>
      <c r="N171" s="39" t="str">
        <f>IF(('Annual Plan'!N171+'Annual Plan'!O171)=0,"",('Annual Plan'!N171+'Annual Plan'!O171))</f>
        <v/>
      </c>
      <c r="O171" s="40"/>
      <c r="P171" s="41"/>
      <c r="Q171" s="41"/>
      <c r="R171" s="41"/>
      <c r="S171" s="131" t="str">
        <f t="shared" si="19"/>
        <v/>
      </c>
    </row>
    <row r="172" spans="1:19" s="11" customFormat="1" ht="15" customHeight="1" x14ac:dyDescent="0.25">
      <c r="A172" s="59" t="str">
        <f>IF('Annual Plan'!$A172="","",'Annual Plan'!$A172)</f>
        <v/>
      </c>
      <c r="B172" s="59" t="str">
        <f>IF('Annual Plan'!$B172="","",'Annual Plan'!$B172)</f>
        <v/>
      </c>
      <c r="C172" s="59" t="str">
        <f>IF('Annual Plan'!$C172="","",'Annual Plan'!$C172)</f>
        <v/>
      </c>
      <c r="D172" s="2" t="str">
        <f>IF('Annual Plan'!D172&lt;&gt;"",'Annual Plan'!D172,"")</f>
        <v/>
      </c>
      <c r="E172" s="2" t="str">
        <f>IF('Annual Plan'!E172&lt;&gt;"",'Annual Plan'!E172,"")</f>
        <v/>
      </c>
      <c r="F172" s="36" t="str">
        <f>IF('Annual Plan'!F172&lt;&gt;"",'Annual Plan'!F172,"")</f>
        <v/>
      </c>
      <c r="G172" s="23" t="str">
        <f>IF('Annual Plan'!G172&lt;&gt;"",'Annual Plan'!G172,"")</f>
        <v/>
      </c>
      <c r="H172" s="23" t="str">
        <f>IF('Annual Plan'!G172&lt;&gt;"",'Annual Plan'!G172,"")</f>
        <v/>
      </c>
      <c r="I172" s="23" t="str">
        <f>IF('Annual Plan'!H172&lt;&gt;"",'Annual Plan'!H172,"")</f>
        <v/>
      </c>
      <c r="J172" s="37"/>
      <c r="K172" s="38" t="str">
        <f t="shared" si="16"/>
        <v/>
      </c>
      <c r="L172" s="38" t="str">
        <f t="shared" si="17"/>
        <v/>
      </c>
      <c r="M172" s="23" t="str">
        <f t="shared" si="18"/>
        <v/>
      </c>
      <c r="N172" s="39" t="str">
        <f>IF(('Annual Plan'!N172+'Annual Plan'!O172)=0,"",('Annual Plan'!N172+'Annual Plan'!O172))</f>
        <v/>
      </c>
      <c r="O172" s="40"/>
      <c r="P172" s="41"/>
      <c r="Q172" s="41"/>
      <c r="R172" s="41"/>
      <c r="S172" s="131" t="str">
        <f t="shared" si="19"/>
        <v/>
      </c>
    </row>
    <row r="173" spans="1:19" s="11" customFormat="1" ht="15" customHeight="1" x14ac:dyDescent="0.25">
      <c r="A173" s="59" t="str">
        <f>IF('Annual Plan'!$A173="","",'Annual Plan'!$A173)</f>
        <v/>
      </c>
      <c r="B173" s="59" t="str">
        <f>IF('Annual Plan'!$B173="","",'Annual Plan'!$B173)</f>
        <v/>
      </c>
      <c r="C173" s="59" t="str">
        <f>IF('Annual Plan'!$C173="","",'Annual Plan'!$C173)</f>
        <v/>
      </c>
      <c r="D173" s="2" t="str">
        <f>IF('Annual Plan'!D173&lt;&gt;"",'Annual Plan'!D173,"")</f>
        <v/>
      </c>
      <c r="E173" s="2" t="str">
        <f>IF('Annual Plan'!E173&lt;&gt;"",'Annual Plan'!E173,"")</f>
        <v/>
      </c>
      <c r="F173" s="36" t="str">
        <f>IF('Annual Plan'!F173&lt;&gt;"",'Annual Plan'!F173,"")</f>
        <v/>
      </c>
      <c r="G173" s="23" t="str">
        <f>IF('Annual Plan'!G173&lt;&gt;"",'Annual Plan'!G173,"")</f>
        <v/>
      </c>
      <c r="H173" s="23" t="str">
        <f>IF('Annual Plan'!G173&lt;&gt;"",'Annual Plan'!G173,"")</f>
        <v/>
      </c>
      <c r="I173" s="23" t="str">
        <f>IF('Annual Plan'!H173&lt;&gt;"",'Annual Plan'!H173,"")</f>
        <v/>
      </c>
      <c r="J173" s="37"/>
      <c r="K173" s="38" t="str">
        <f t="shared" si="16"/>
        <v/>
      </c>
      <c r="L173" s="38" t="str">
        <f t="shared" si="17"/>
        <v/>
      </c>
      <c r="M173" s="23" t="str">
        <f t="shared" si="18"/>
        <v/>
      </c>
      <c r="N173" s="39" t="str">
        <f>IF(('Annual Plan'!N173+'Annual Plan'!O173)=0,"",('Annual Plan'!N173+'Annual Plan'!O173))</f>
        <v/>
      </c>
      <c r="O173" s="40"/>
      <c r="P173" s="41"/>
      <c r="Q173" s="41"/>
      <c r="R173" s="41"/>
      <c r="S173" s="131" t="str">
        <f t="shared" si="19"/>
        <v/>
      </c>
    </row>
    <row r="174" spans="1:19" s="11" customFormat="1" ht="15" customHeight="1" x14ac:dyDescent="0.25">
      <c r="A174" s="59" t="str">
        <f>IF('Annual Plan'!$A174="","",'Annual Plan'!$A174)</f>
        <v/>
      </c>
      <c r="B174" s="59" t="str">
        <f>IF('Annual Plan'!$B174="","",'Annual Plan'!$B174)</f>
        <v/>
      </c>
      <c r="C174" s="59" t="str">
        <f>IF('Annual Plan'!$C174="","",'Annual Plan'!$C174)</f>
        <v/>
      </c>
      <c r="D174" s="2" t="str">
        <f>IF('Annual Plan'!D174&lt;&gt;"",'Annual Plan'!D174,"")</f>
        <v/>
      </c>
      <c r="E174" s="2" t="str">
        <f>IF('Annual Plan'!E174&lt;&gt;"",'Annual Plan'!E174,"")</f>
        <v/>
      </c>
      <c r="F174" s="36" t="str">
        <f>IF('Annual Plan'!F174&lt;&gt;"",'Annual Plan'!F174,"")</f>
        <v/>
      </c>
      <c r="G174" s="23" t="str">
        <f>IF('Annual Plan'!G174&lt;&gt;"",'Annual Plan'!G174,"")</f>
        <v/>
      </c>
      <c r="H174" s="23" t="str">
        <f>IF('Annual Plan'!G174&lt;&gt;"",'Annual Plan'!G174,"")</f>
        <v/>
      </c>
      <c r="I174" s="23" t="str">
        <f>IF('Annual Plan'!H174&lt;&gt;"",'Annual Plan'!H174,"")</f>
        <v/>
      </c>
      <c r="J174" s="37"/>
      <c r="K174" s="38" t="str">
        <f t="shared" si="16"/>
        <v/>
      </c>
      <c r="L174" s="38" t="str">
        <f t="shared" si="17"/>
        <v/>
      </c>
      <c r="M174" s="23" t="str">
        <f t="shared" si="18"/>
        <v/>
      </c>
      <c r="N174" s="39" t="str">
        <f>IF(('Annual Plan'!N174+'Annual Plan'!O174)=0,"",('Annual Plan'!N174+'Annual Plan'!O174))</f>
        <v/>
      </c>
      <c r="O174" s="40"/>
      <c r="P174" s="41"/>
      <c r="Q174" s="41"/>
      <c r="R174" s="41"/>
      <c r="S174" s="131" t="str">
        <f t="shared" si="19"/>
        <v/>
      </c>
    </row>
    <row r="175" spans="1:19" s="11" customFormat="1" ht="15" customHeight="1" x14ac:dyDescent="0.25">
      <c r="A175" s="59" t="str">
        <f>IF('Annual Plan'!$A175="","",'Annual Plan'!$A175)</f>
        <v/>
      </c>
      <c r="B175" s="59" t="str">
        <f>IF('Annual Plan'!$B175="","",'Annual Plan'!$B175)</f>
        <v/>
      </c>
      <c r="C175" s="59" t="str">
        <f>IF('Annual Plan'!$C175="","",'Annual Plan'!$C175)</f>
        <v/>
      </c>
      <c r="D175" s="2" t="str">
        <f>IF('Annual Plan'!D175&lt;&gt;"",'Annual Plan'!D175,"")</f>
        <v/>
      </c>
      <c r="E175" s="2" t="str">
        <f>IF('Annual Plan'!E175&lt;&gt;"",'Annual Plan'!E175,"")</f>
        <v/>
      </c>
      <c r="F175" s="36" t="str">
        <f>IF('Annual Plan'!F175&lt;&gt;"",'Annual Plan'!F175,"")</f>
        <v/>
      </c>
      <c r="G175" s="23" t="str">
        <f>IF('Annual Plan'!G175&lt;&gt;"",'Annual Plan'!G175,"")</f>
        <v/>
      </c>
      <c r="H175" s="23" t="str">
        <f>IF('Annual Plan'!G175&lt;&gt;"",'Annual Plan'!G175,"")</f>
        <v/>
      </c>
      <c r="I175" s="23" t="str">
        <f>IF('Annual Plan'!H175&lt;&gt;"",'Annual Plan'!H175,"")</f>
        <v/>
      </c>
      <c r="J175" s="37"/>
      <c r="K175" s="38" t="str">
        <f t="shared" si="16"/>
        <v/>
      </c>
      <c r="L175" s="38" t="str">
        <f t="shared" si="17"/>
        <v/>
      </c>
      <c r="M175" s="23" t="str">
        <f t="shared" si="18"/>
        <v/>
      </c>
      <c r="N175" s="39" t="str">
        <f>IF(('Annual Plan'!N175+'Annual Plan'!O175)=0,"",('Annual Plan'!N175+'Annual Plan'!O175))</f>
        <v/>
      </c>
      <c r="O175" s="40"/>
      <c r="P175" s="41"/>
      <c r="Q175" s="41"/>
      <c r="R175" s="41"/>
      <c r="S175" s="131" t="str">
        <f t="shared" si="19"/>
        <v/>
      </c>
    </row>
    <row r="176" spans="1:19" s="58" customFormat="1" ht="59.25" customHeight="1" x14ac:dyDescent="0.3">
      <c r="A176" s="256" t="s">
        <v>94</v>
      </c>
      <c r="B176" s="256"/>
      <c r="C176" s="51">
        <f>'Annual Plan'!C176</f>
        <v>0</v>
      </c>
      <c r="D176" s="62"/>
      <c r="E176" s="62"/>
      <c r="F176" s="256" t="s">
        <v>93</v>
      </c>
      <c r="G176" s="256"/>
      <c r="H176" s="256"/>
      <c r="I176" s="256"/>
      <c r="J176" s="257"/>
      <c r="K176" s="43">
        <f>IF(SUM(K147:K175)=0,0,IF(SUM(K147:K175)&gt;0,AVERAGE(K147:K175)))</f>
        <v>0</v>
      </c>
      <c r="L176" s="258"/>
      <c r="M176" s="259"/>
      <c r="N176" s="60">
        <f>SUM(N147:N175)</f>
        <v>0</v>
      </c>
      <c r="O176" s="60">
        <f>SUM(O147:O175)</f>
        <v>0</v>
      </c>
      <c r="P176" s="62"/>
      <c r="Q176" s="62"/>
      <c r="S176" s="131"/>
    </row>
    <row r="177" spans="1:19" s="61" customFormat="1" ht="15" customHeight="1" x14ac:dyDescent="0.25">
      <c r="A177" s="12"/>
      <c r="B177" s="12"/>
      <c r="C177" s="12"/>
      <c r="D177" s="12"/>
      <c r="E177" s="12"/>
      <c r="F177" s="44"/>
      <c r="G177" s="45"/>
      <c r="H177" s="45"/>
      <c r="I177" s="45"/>
      <c r="J177" s="46"/>
      <c r="K177" s="47"/>
      <c r="L177" s="47"/>
      <c r="M177" s="45"/>
      <c r="N177" s="48"/>
      <c r="O177" s="49"/>
      <c r="P177" s="50"/>
      <c r="Q177" s="50"/>
      <c r="S177" s="132"/>
    </row>
    <row r="178" spans="1:19" s="11" customFormat="1" ht="34.5" customHeight="1" x14ac:dyDescent="0.25">
      <c r="A178" s="193" t="s">
        <v>91</v>
      </c>
      <c r="B178" s="193"/>
      <c r="C178" s="193"/>
      <c r="D178" s="260" t="str">
        <f>IF('Annual Plan'!D178:P178&lt;&gt;"", 'Annual Plan'!D178:P178,"")</f>
        <v/>
      </c>
      <c r="E178" s="260"/>
      <c r="F178" s="261"/>
      <c r="G178" s="261"/>
      <c r="H178" s="261"/>
      <c r="I178" s="261"/>
      <c r="J178" s="261"/>
      <c r="K178" s="261"/>
      <c r="L178" s="261"/>
      <c r="M178" s="261"/>
      <c r="N178" s="261"/>
      <c r="O178" s="261"/>
      <c r="P178" s="260"/>
      <c r="Q178" s="260"/>
      <c r="S178" s="131"/>
    </row>
    <row r="179" spans="1:19" s="11" customFormat="1" ht="51" customHeight="1" x14ac:dyDescent="0.25">
      <c r="A179" s="202" t="s">
        <v>1</v>
      </c>
      <c r="B179" s="202" t="s">
        <v>9</v>
      </c>
      <c r="C179" s="202" t="s">
        <v>2</v>
      </c>
      <c r="D179" s="202" t="s">
        <v>10</v>
      </c>
      <c r="E179" s="236" t="s">
        <v>11</v>
      </c>
      <c r="F179" s="204" t="s">
        <v>12</v>
      </c>
      <c r="G179" s="251" t="s">
        <v>3</v>
      </c>
      <c r="H179" s="251"/>
      <c r="I179" s="253" t="s">
        <v>72</v>
      </c>
      <c r="J179" s="254"/>
      <c r="K179" s="254"/>
      <c r="L179" s="254"/>
      <c r="M179" s="255"/>
      <c r="N179" s="253" t="s">
        <v>79</v>
      </c>
      <c r="O179" s="255"/>
      <c r="P179" s="202" t="s">
        <v>95</v>
      </c>
      <c r="Q179" s="202" t="s">
        <v>96</v>
      </c>
      <c r="R179" s="202" t="s">
        <v>114</v>
      </c>
      <c r="S179" s="131"/>
    </row>
    <row r="180" spans="1:19" s="11" customFormat="1" ht="72.75" customHeight="1" x14ac:dyDescent="0.25">
      <c r="A180" s="202"/>
      <c r="B180" s="202"/>
      <c r="C180" s="202"/>
      <c r="D180" s="202"/>
      <c r="E180" s="237"/>
      <c r="F180" s="204"/>
      <c r="G180" s="109" t="s">
        <v>19</v>
      </c>
      <c r="H180" s="109" t="s">
        <v>20</v>
      </c>
      <c r="I180" s="7" t="s">
        <v>17</v>
      </c>
      <c r="J180" s="7" t="s">
        <v>18</v>
      </c>
      <c r="K180" s="1" t="s">
        <v>21</v>
      </c>
      <c r="L180" s="1" t="s">
        <v>22</v>
      </c>
      <c r="M180" s="1" t="s">
        <v>23</v>
      </c>
      <c r="N180" s="7" t="s">
        <v>88</v>
      </c>
      <c r="O180" s="7" t="s">
        <v>81</v>
      </c>
      <c r="P180" s="252"/>
      <c r="Q180" s="202"/>
      <c r="R180" s="202"/>
      <c r="S180" s="131"/>
    </row>
    <row r="181" spans="1:19" s="11" customFormat="1" ht="15" customHeight="1" x14ac:dyDescent="0.25">
      <c r="A181" s="2" t="str">
        <f>IF('Annual Plan'!$A181&lt;&gt;"",'Annual Plan'!$A181,"")</f>
        <v/>
      </c>
      <c r="B181" s="2" t="str">
        <f>IF('Annual Plan'!$B181&lt;&gt;"",'Annual Plan'!$B181,"")</f>
        <v/>
      </c>
      <c r="C181" s="2" t="str">
        <f>IF('Annual Plan'!$C181&lt;&gt;"",'Annual Plan'!$C181,"")</f>
        <v/>
      </c>
      <c r="D181" s="2" t="str">
        <f>IF('Annual Plan'!D181&lt;&gt;"",'Annual Plan'!D181,"")</f>
        <v/>
      </c>
      <c r="E181" s="2" t="str">
        <f>IF('Annual Plan'!E181&lt;&gt;"",'Annual Plan'!E181,"")</f>
        <v/>
      </c>
      <c r="F181" s="36" t="str">
        <f>IF('Annual Plan'!F181&lt;&gt;"",'Annual Plan'!F181,"")</f>
        <v/>
      </c>
      <c r="G181" s="23" t="str">
        <f>IF('Annual Plan'!G181&lt;&gt;"",'Annual Plan'!G181,"")</f>
        <v/>
      </c>
      <c r="H181" s="23" t="str">
        <f>IF('Annual Plan'!G181&lt;&gt;"",'Annual Plan'!G181,"")</f>
        <v/>
      </c>
      <c r="I181" s="23" t="str">
        <f>IF('Annual Plan'!H181&lt;&gt;"",'Annual Plan'!H181,"")</f>
        <v/>
      </c>
      <c r="J181" s="37"/>
      <c r="K181" s="38" t="str">
        <f>IF(I181="","",
                         IF(AND(I181&lt;&gt;"",J181=""),0,
                                                  IF($F181="Absolute",IF(I181=0,0, IF((J181/I181)&gt;=1,1, IF((J181/I181)&lt;=0,0,(J181/I181)))),
                                                                                                      IF($F181="Incremental", IF(AND((I181-H181)=0,J181&gt;0,I181&gt;0,J181&gt;I181),1, IF(AND((I181-H181)=0,J181&lt;=I181),0, IF(((J181-H181)/(I181-H181))&gt;=1,1, IF(((J181-H181)/(I181-H181))&lt;=0,0, ((J181-H181)/(I181-H181)))))),
                                                                                                                                                                   IF($F181="Decremental", IF(AND((H181-I181)=0,J181&gt;0,I181&gt;0,J181&lt;I181),1,  IF(AND((I181-H181)=0,J181&gt;=I181),0, IF(((H181-J181)/(H181-I181))&gt;=1,1, IF(((H181-J181)/(H181-I181))&lt;=0,0, ((H181-J181)/(H181-I181)))))),
                                                                                                                                                                                              IF(OR($F181="Absolute[-](cum.)", $F181="Absolute[-](avg.)"),IF(J181="",0, IF((J181&lt;=I181),1,IF((J181&gt;I181),0,))),
                                                                                                                                                                                                        IF($F181="Absolute[+]",IF(J181=0,0,  IF(J181&lt;=I181,(J181/I181),1)),
                                                                                                                                                                                                            )
                                                                                                                                                                                                   )
                                                                                                                                                                       )
                                                                                                          )
                                                    )
                            )
     )</f>
        <v/>
      </c>
      <c r="L181" s="38" t="str">
        <f>IF(I181="","",
                        IF(AND(I181&lt;&gt;"",J181=""),-1,
                                                  IF($F181="Absolute", IF(I181=0,0,((J181-I181)/I181)),
                                                                               IF($F181="Incremental", IF((I181-H181)=0,0,(((J181-H181)-(I181-H181))/(I181-H181))),
                                                                                                            IF($F181="Decremental", IF((H181-I181)=0,0,(((H181-J181)-(H181-I181))/(H181-I181))),
                                                                                                                                              IF(OR($F181="Absolute[-](cum.)", $F181="Absolute[-](avg.)"), IF(J181="",0, IF(J181&gt;=0,1-(J181/I181))),
                                                                                                                                                                      IF($F181="Absolute[+]", IF(J181=0,-1,K181-1),  ""
                                                                                                                                                                                                                                          )
                                                                                                                                                                                                                          )
                                                                                                                                                                                  )
                                                                                                                   )
                                                   )
                          )
)</f>
        <v/>
      </c>
      <c r="M181" s="23" t="str">
        <f>IF(J181="","",
                         IF(I181="", "",
                                                   IF($F181="Absolute", (J181-I181),
                                                                                                       IF($F181="Incremental", ((J181-H181)-(I181-H181)),
                                                                                                                                                                                      IF($F181="Decremental", ((H181-J181)-(H181-I181)),
                                                                                                                                                                                                            IF(OR($F181="Absolute[-](cum.)", $F181="Absolute[-](avg.)"), (I181-J181),
                                                                                                                                                                                                                             IF($F181="Absolute[+]", (J181-I181), ""
                                                                                                                                                                                                                                  )
                                                                                                                                                                                                                )
                                                                                                                                                                                          )
                                                                                                           )
                                                      )
                               )
       )</f>
        <v/>
      </c>
      <c r="N181" s="39" t="str">
        <f>IF(('Annual Plan'!N181+'Annual Plan'!O181)=0,"",('Annual Plan'!N181+'Annual Plan'!O181))</f>
        <v/>
      </c>
      <c r="O181" s="40"/>
      <c r="P181" s="41"/>
      <c r="Q181" s="41"/>
      <c r="R181" s="41"/>
      <c r="S181" s="131" t="str">
        <f xml:space="preserve"> IF(AND($F181="Incremental",G181=""),"Error - baseline data was not provided in the planning sheet.",
        IF(AND($F181="Decremental",G181=""),"Error - baseline data was not provided in the planning sheet.",""))</f>
        <v/>
      </c>
    </row>
    <row r="182" spans="1:19" s="11" customFormat="1" ht="15" customHeight="1" x14ac:dyDescent="0.25">
      <c r="A182" s="2" t="str">
        <f>IF('Annual Plan'!$A182&lt;&gt;"",'Annual Plan'!$A182,"")</f>
        <v/>
      </c>
      <c r="B182" s="2" t="str">
        <f>IF('Annual Plan'!$B182&lt;&gt;"",'Annual Plan'!$B182,"")</f>
        <v/>
      </c>
      <c r="C182" s="2" t="str">
        <f>IF('Annual Plan'!$C182&lt;&gt;"",'Annual Plan'!$C182,"")</f>
        <v/>
      </c>
      <c r="D182" s="2" t="str">
        <f>IF('Annual Plan'!D182&lt;&gt;"",'Annual Plan'!D182,"")</f>
        <v/>
      </c>
      <c r="E182" s="2" t="str">
        <f>IF('Annual Plan'!E182&lt;&gt;"",'Annual Plan'!E182,"")</f>
        <v/>
      </c>
      <c r="F182" s="36" t="str">
        <f>IF('Annual Plan'!F182&lt;&gt;"",'Annual Plan'!F182,"")</f>
        <v/>
      </c>
      <c r="G182" s="23" t="str">
        <f>IF('Annual Plan'!G182&lt;&gt;"",'Annual Plan'!G182,"")</f>
        <v/>
      </c>
      <c r="H182" s="23" t="str">
        <f>IF('Annual Plan'!G182&lt;&gt;"",'Annual Plan'!G182,"")</f>
        <v/>
      </c>
      <c r="I182" s="23" t="str">
        <f>IF('Annual Plan'!H182&lt;&gt;"",'Annual Plan'!H182,"")</f>
        <v/>
      </c>
      <c r="J182" s="37"/>
      <c r="K182" s="38" t="str">
        <f t="shared" ref="K182:K209" si="20">IF(I182="","",
                         IF(AND(I182&lt;&gt;"",J182=""),0,
                                                  IF($F182="Absolute",IF(I182=0,0, IF((J182/I182)&gt;=1,1, IF((J182/I182)&lt;=0,0,(J182/I182)))),
                                                                                                      IF($F182="Incremental", IF(AND((I182-H182)=0,J182&gt;0,I182&gt;0,J182&gt;I182),1, IF(AND((I182-H182)=0,J182&lt;=I182),0, IF(((J182-H182)/(I182-H182))&gt;=1,1, IF(((J182-H182)/(I182-H182))&lt;=0,0, ((J182-H182)/(I182-H182)))))),
                                                                                                                                                                   IF($F182="Decremental", IF(AND((H182-I182)=0,J182&gt;0,I182&gt;0,J182&lt;I182),1,  IF(AND((I182-H182)=0,J182&gt;=I182),0, IF(((H182-J182)/(H182-I182))&gt;=1,1, IF(((H182-J182)/(H182-I182))&lt;=0,0, ((H182-J182)/(H182-I182)))))),
                                                                                                                                                                                              IF(OR($F182="Absolute[-](cum.)", $F182="Absolute[-](avg.)"),IF(J182="",0, IF((J182&lt;=I182),1,IF((J182&gt;I182),0,))),
                                                                                                                                                                                                        IF($F182="Absolute[+]",IF(J182=0,0,  IF(J182&lt;=I182,(J182/I182),1)),
                                                                                                                                                                                                            )
                                                                                                                                                                                                   )
                                                                                                                                                                       )
                                                                                                          )
                                                    )
                            )
     )</f>
        <v/>
      </c>
      <c r="L182" s="38" t="str">
        <f t="shared" ref="L182:L209" si="21">IF(I182="","",
                        IF(AND(I182&lt;&gt;"",J182=""),-1,
                                                  IF($F182="Absolute", IF(I182=0,0,((J182-I182)/I182)),
                                                                               IF($F182="Incremental", IF((I182-H182)=0,0,(((J182-H182)-(I182-H182))/(I182-H182))),
                                                                                                            IF($F182="Decremental", IF((H182-I182)=0,0,(((H182-J182)-(H182-I182))/(H182-I182))),
                                                                                                                                              IF(OR($F182="Absolute[-](cum.)", $F182="Absolute[-](avg.)"), IF(J182="",0, IF(J182&gt;=0,1-(J182/I182))),
                                                                                                                                                                      IF($F182="Absolute[+]", IF(J182=0,-1,K182-1),  ""
                                                                                                                                                                                                                                          )
                                                                                                                                                                                                                          )
                                                                                                                                                                                  )
                                                                                                                   )
                                                   )
                          )
)</f>
        <v/>
      </c>
      <c r="M182" s="23" t="str">
        <f t="shared" ref="M182:M209" si="22">IF(J182="","",
                         IF(I182="", "",
                                                   IF($F182="Absolute", (J182-I182),
                                                                                                       IF($F182="Incremental", ((J182-H182)-(I182-H182)),
                                                                                                                                                                                      IF($F182="Decremental", ((H182-J182)-(H182-I182)),
                                                                                                                                                                                                            IF(OR($F182="Absolute[-](cum.)", $F182="Absolute[-](avg.)"), (I182-J182),
                                                                                                                                                                                                                             IF($F182="Absolute[+]", (J182-I182), ""
                                                                                                                                                                                                                                  )
                                                                                                                                                                                                                )
                                                                                                                                                                                          )
                                                                                                           )
                                                      )
                               )
       )</f>
        <v/>
      </c>
      <c r="N182" s="39" t="str">
        <f>IF(('Annual Plan'!N182+'Annual Plan'!O182)=0,"",('Annual Plan'!N182+'Annual Plan'!O182))</f>
        <v/>
      </c>
      <c r="O182" s="40"/>
      <c r="P182" s="41"/>
      <c r="Q182" s="41"/>
      <c r="R182" s="41"/>
      <c r="S182" s="131" t="str">
        <f t="shared" ref="S182:S209" si="23" xml:space="preserve"> IF(AND($F182="Incremental",G182=""),"Error - baseline data was not provided in the planning sheet.",
        IF(AND($F182="Decremental",G182=""),"Error - baseline data was not provided in the planning sheet.",""))</f>
        <v/>
      </c>
    </row>
    <row r="183" spans="1:19" s="11" customFormat="1" ht="15" customHeight="1" x14ac:dyDescent="0.25">
      <c r="A183" s="2" t="str">
        <f>IF('Annual Plan'!$A183&lt;&gt;"",'Annual Plan'!$A183,"")</f>
        <v/>
      </c>
      <c r="B183" s="2" t="str">
        <f>IF('Annual Plan'!$B183&lt;&gt;"",'Annual Plan'!$B183,"")</f>
        <v/>
      </c>
      <c r="C183" s="2" t="str">
        <f>IF('Annual Plan'!$C183&lt;&gt;"",'Annual Plan'!$C183,"")</f>
        <v/>
      </c>
      <c r="D183" s="2" t="str">
        <f>IF('Annual Plan'!D183&lt;&gt;"",'Annual Plan'!D183,"")</f>
        <v/>
      </c>
      <c r="E183" s="2" t="str">
        <f>IF('Annual Plan'!E183&lt;&gt;"",'Annual Plan'!E183,"")</f>
        <v/>
      </c>
      <c r="F183" s="36" t="str">
        <f>IF('Annual Plan'!F183&lt;&gt;"",'Annual Plan'!F183,"")</f>
        <v/>
      </c>
      <c r="G183" s="23" t="str">
        <f>IF('Annual Plan'!G183&lt;&gt;"",'Annual Plan'!G183,"")</f>
        <v/>
      </c>
      <c r="H183" s="23" t="str">
        <f>IF('Annual Plan'!G183&lt;&gt;"",'Annual Plan'!G183,"")</f>
        <v/>
      </c>
      <c r="I183" s="23" t="str">
        <f>IF('Annual Plan'!H183&lt;&gt;"",'Annual Plan'!H183,"")</f>
        <v/>
      </c>
      <c r="J183" s="37"/>
      <c r="K183" s="38" t="str">
        <f t="shared" si="20"/>
        <v/>
      </c>
      <c r="L183" s="38" t="str">
        <f t="shared" si="21"/>
        <v/>
      </c>
      <c r="M183" s="23" t="str">
        <f t="shared" si="22"/>
        <v/>
      </c>
      <c r="N183" s="39" t="str">
        <f>IF(('Annual Plan'!N183+'Annual Plan'!O183)=0,"",('Annual Plan'!N183+'Annual Plan'!O183))</f>
        <v/>
      </c>
      <c r="O183" s="40"/>
      <c r="P183" s="41"/>
      <c r="Q183" s="41"/>
      <c r="R183" s="41"/>
      <c r="S183" s="131" t="str">
        <f t="shared" si="23"/>
        <v/>
      </c>
    </row>
    <row r="184" spans="1:19" s="11" customFormat="1" ht="15" customHeight="1" x14ac:dyDescent="0.25">
      <c r="A184" s="2" t="str">
        <f>IF('Annual Plan'!$A184&lt;&gt;"",'Annual Plan'!$A184,"")</f>
        <v/>
      </c>
      <c r="B184" s="2" t="str">
        <f>IF('Annual Plan'!$B184&lt;&gt;"",'Annual Plan'!$B184,"")</f>
        <v/>
      </c>
      <c r="C184" s="2" t="str">
        <f>IF('Annual Plan'!$C184&lt;&gt;"",'Annual Plan'!$C184,"")</f>
        <v/>
      </c>
      <c r="D184" s="2" t="str">
        <f>IF('Annual Plan'!D184&lt;&gt;"",'Annual Plan'!D184,"")</f>
        <v/>
      </c>
      <c r="E184" s="2" t="str">
        <f>IF('Annual Plan'!E184&lt;&gt;"",'Annual Plan'!E184,"")</f>
        <v/>
      </c>
      <c r="F184" s="36" t="str">
        <f>IF('Annual Plan'!F184&lt;&gt;"",'Annual Plan'!F184,"")</f>
        <v/>
      </c>
      <c r="G184" s="23" t="str">
        <f>IF('Annual Plan'!G184&lt;&gt;"",'Annual Plan'!G184,"")</f>
        <v/>
      </c>
      <c r="H184" s="23" t="str">
        <f>IF('Annual Plan'!G184&lt;&gt;"",'Annual Plan'!G184,"")</f>
        <v/>
      </c>
      <c r="I184" s="23" t="str">
        <f>IF('Annual Plan'!H184&lt;&gt;"",'Annual Plan'!H184,"")</f>
        <v/>
      </c>
      <c r="J184" s="37"/>
      <c r="K184" s="38" t="str">
        <f t="shared" si="20"/>
        <v/>
      </c>
      <c r="L184" s="38" t="str">
        <f t="shared" si="21"/>
        <v/>
      </c>
      <c r="M184" s="23" t="str">
        <f t="shared" si="22"/>
        <v/>
      </c>
      <c r="N184" s="39" t="str">
        <f>IF(('Annual Plan'!N184+'Annual Plan'!O184)=0,"",('Annual Plan'!N184+'Annual Plan'!O184))</f>
        <v/>
      </c>
      <c r="O184" s="40"/>
      <c r="P184" s="41"/>
      <c r="Q184" s="41"/>
      <c r="R184" s="41"/>
      <c r="S184" s="131" t="str">
        <f t="shared" si="23"/>
        <v/>
      </c>
    </row>
    <row r="185" spans="1:19" s="11" customFormat="1" ht="15" customHeight="1" x14ac:dyDescent="0.25">
      <c r="A185" s="2" t="str">
        <f>IF('Annual Plan'!$A185&lt;&gt;"",'Annual Plan'!$A185,"")</f>
        <v/>
      </c>
      <c r="B185" s="2" t="str">
        <f>IF('Annual Plan'!$B185&lt;&gt;"",'Annual Plan'!$B185,"")</f>
        <v/>
      </c>
      <c r="C185" s="2" t="str">
        <f>IF('Annual Plan'!$C185&lt;&gt;"",'Annual Plan'!$C185,"")</f>
        <v/>
      </c>
      <c r="D185" s="2" t="str">
        <f>IF('Annual Plan'!D185&lt;&gt;"",'Annual Plan'!D185,"")</f>
        <v/>
      </c>
      <c r="E185" s="2" t="str">
        <f>IF('Annual Plan'!E185&lt;&gt;"",'Annual Plan'!E185,"")</f>
        <v/>
      </c>
      <c r="F185" s="36" t="str">
        <f>IF('Annual Plan'!F185&lt;&gt;"",'Annual Plan'!F185,"")</f>
        <v/>
      </c>
      <c r="G185" s="23" t="str">
        <f>IF('Annual Plan'!G185&lt;&gt;"",'Annual Plan'!G185,"")</f>
        <v/>
      </c>
      <c r="H185" s="23" t="str">
        <f>IF('Annual Plan'!G185&lt;&gt;"",'Annual Plan'!G185,"")</f>
        <v/>
      </c>
      <c r="I185" s="23" t="str">
        <f>IF('Annual Plan'!H185&lt;&gt;"",'Annual Plan'!H185,"")</f>
        <v/>
      </c>
      <c r="J185" s="37"/>
      <c r="K185" s="38" t="str">
        <f t="shared" si="20"/>
        <v/>
      </c>
      <c r="L185" s="38" t="str">
        <f t="shared" si="21"/>
        <v/>
      </c>
      <c r="M185" s="23" t="str">
        <f t="shared" si="22"/>
        <v/>
      </c>
      <c r="N185" s="39" t="str">
        <f>IF(('Annual Plan'!N185+'Annual Plan'!O185)=0,"",('Annual Plan'!N185+'Annual Plan'!O185))</f>
        <v/>
      </c>
      <c r="O185" s="40"/>
      <c r="P185" s="41"/>
      <c r="Q185" s="41"/>
      <c r="R185" s="41"/>
      <c r="S185" s="131" t="str">
        <f t="shared" si="23"/>
        <v/>
      </c>
    </row>
    <row r="186" spans="1:19" s="11" customFormat="1" ht="15" customHeight="1" x14ac:dyDescent="0.25">
      <c r="A186" s="2" t="str">
        <f>IF('Annual Plan'!$A186&lt;&gt;"",'Annual Plan'!$A186,"")</f>
        <v/>
      </c>
      <c r="B186" s="2" t="str">
        <f>IF('Annual Plan'!$B186&lt;&gt;"",'Annual Plan'!$B186,"")</f>
        <v/>
      </c>
      <c r="C186" s="2" t="str">
        <f>IF('Annual Plan'!$C186&lt;&gt;"",'Annual Plan'!$C186,"")</f>
        <v/>
      </c>
      <c r="D186" s="2" t="str">
        <f>IF('Annual Plan'!D186&lt;&gt;"",'Annual Plan'!D186,"")</f>
        <v/>
      </c>
      <c r="E186" s="2" t="str">
        <f>IF('Annual Plan'!E186&lt;&gt;"",'Annual Plan'!E186,"")</f>
        <v/>
      </c>
      <c r="F186" s="36" t="str">
        <f>IF('Annual Plan'!F186&lt;&gt;"",'Annual Plan'!F186,"")</f>
        <v/>
      </c>
      <c r="G186" s="23" t="str">
        <f>IF('Annual Plan'!G186&lt;&gt;"",'Annual Plan'!G186,"")</f>
        <v/>
      </c>
      <c r="H186" s="23" t="str">
        <f>IF('Annual Plan'!G186&lt;&gt;"",'Annual Plan'!G186,"")</f>
        <v/>
      </c>
      <c r="I186" s="23" t="str">
        <f>IF('Annual Plan'!H186&lt;&gt;"",'Annual Plan'!H186,"")</f>
        <v/>
      </c>
      <c r="J186" s="37"/>
      <c r="K186" s="38" t="str">
        <f t="shared" si="20"/>
        <v/>
      </c>
      <c r="L186" s="38" t="str">
        <f t="shared" si="21"/>
        <v/>
      </c>
      <c r="M186" s="23" t="str">
        <f t="shared" si="22"/>
        <v/>
      </c>
      <c r="N186" s="39" t="str">
        <f>IF(('Annual Plan'!N186+'Annual Plan'!O186)=0,"",('Annual Plan'!N186+'Annual Plan'!O186))</f>
        <v/>
      </c>
      <c r="O186" s="40"/>
      <c r="P186" s="41"/>
      <c r="Q186" s="41"/>
      <c r="R186" s="41"/>
      <c r="S186" s="131" t="str">
        <f t="shared" si="23"/>
        <v/>
      </c>
    </row>
    <row r="187" spans="1:19" s="11" customFormat="1" ht="15" customHeight="1" x14ac:dyDescent="0.25">
      <c r="A187" s="2" t="str">
        <f>IF('Annual Plan'!$A187&lt;&gt;"",'Annual Plan'!$A187,"")</f>
        <v/>
      </c>
      <c r="B187" s="2" t="str">
        <f>IF('Annual Plan'!$B187&lt;&gt;"",'Annual Plan'!$B187,"")</f>
        <v/>
      </c>
      <c r="C187" s="2" t="str">
        <f>IF('Annual Plan'!$C187&lt;&gt;"",'Annual Plan'!$C187,"")</f>
        <v/>
      </c>
      <c r="D187" s="2" t="str">
        <f>IF('Annual Plan'!D187&lt;&gt;"",'Annual Plan'!D187,"")</f>
        <v/>
      </c>
      <c r="E187" s="2" t="str">
        <f>IF('Annual Plan'!E187&lt;&gt;"",'Annual Plan'!E187,"")</f>
        <v/>
      </c>
      <c r="F187" s="36" t="str">
        <f>IF('Annual Plan'!F187&lt;&gt;"",'Annual Plan'!F187,"")</f>
        <v/>
      </c>
      <c r="G187" s="23" t="str">
        <f>IF('Annual Plan'!G187&lt;&gt;"",'Annual Plan'!G187,"")</f>
        <v/>
      </c>
      <c r="H187" s="23" t="str">
        <f>IF('Annual Plan'!G187&lt;&gt;"",'Annual Plan'!G187,"")</f>
        <v/>
      </c>
      <c r="I187" s="23" t="str">
        <f>IF('Annual Plan'!H187&lt;&gt;"",'Annual Plan'!H187,"")</f>
        <v/>
      </c>
      <c r="J187" s="37"/>
      <c r="K187" s="38" t="str">
        <f t="shared" si="20"/>
        <v/>
      </c>
      <c r="L187" s="38" t="str">
        <f t="shared" si="21"/>
        <v/>
      </c>
      <c r="M187" s="23" t="str">
        <f t="shared" si="22"/>
        <v/>
      </c>
      <c r="N187" s="39" t="str">
        <f>IF(('Annual Plan'!N187+'Annual Plan'!O187)=0,"",('Annual Plan'!N187+'Annual Plan'!O187))</f>
        <v/>
      </c>
      <c r="O187" s="40"/>
      <c r="P187" s="41"/>
      <c r="Q187" s="41"/>
      <c r="R187" s="41"/>
      <c r="S187" s="131" t="str">
        <f t="shared" si="23"/>
        <v/>
      </c>
    </row>
    <row r="188" spans="1:19" s="11" customFormat="1" ht="15" customHeight="1" x14ac:dyDescent="0.25">
      <c r="A188" s="2" t="str">
        <f>IF('Annual Plan'!$A188&lt;&gt;"",'Annual Plan'!$A188,"")</f>
        <v/>
      </c>
      <c r="B188" s="2" t="str">
        <f>IF('Annual Plan'!$B188&lt;&gt;"",'Annual Plan'!$B188,"")</f>
        <v/>
      </c>
      <c r="C188" s="2" t="str">
        <f>IF('Annual Plan'!$C188&lt;&gt;"",'Annual Plan'!$C188,"")</f>
        <v/>
      </c>
      <c r="D188" s="2" t="str">
        <f>IF('Annual Plan'!D188&lt;&gt;"",'Annual Plan'!D188,"")</f>
        <v/>
      </c>
      <c r="E188" s="2" t="str">
        <f>IF('Annual Plan'!E188&lt;&gt;"",'Annual Plan'!E188,"")</f>
        <v/>
      </c>
      <c r="F188" s="36" t="str">
        <f>IF('Annual Plan'!F188&lt;&gt;"",'Annual Plan'!F188,"")</f>
        <v/>
      </c>
      <c r="G188" s="23" t="str">
        <f>IF('Annual Plan'!G188&lt;&gt;"",'Annual Plan'!G188,"")</f>
        <v/>
      </c>
      <c r="H188" s="23" t="str">
        <f>IF('Annual Plan'!G188&lt;&gt;"",'Annual Plan'!G188,"")</f>
        <v/>
      </c>
      <c r="I188" s="23" t="str">
        <f>IF('Annual Plan'!H188&lt;&gt;"",'Annual Plan'!H188,"")</f>
        <v/>
      </c>
      <c r="J188" s="37"/>
      <c r="K188" s="38" t="str">
        <f t="shared" si="20"/>
        <v/>
      </c>
      <c r="L188" s="38" t="str">
        <f t="shared" si="21"/>
        <v/>
      </c>
      <c r="M188" s="23" t="str">
        <f t="shared" si="22"/>
        <v/>
      </c>
      <c r="N188" s="39" t="str">
        <f>IF(('Annual Plan'!N188+'Annual Plan'!O188)=0,"",('Annual Plan'!N188+'Annual Plan'!O188))</f>
        <v/>
      </c>
      <c r="O188" s="40"/>
      <c r="P188" s="41"/>
      <c r="Q188" s="41"/>
      <c r="R188" s="41"/>
      <c r="S188" s="131" t="str">
        <f t="shared" si="23"/>
        <v/>
      </c>
    </row>
    <row r="189" spans="1:19" s="11" customFormat="1" ht="15" customHeight="1" x14ac:dyDescent="0.25">
      <c r="A189" s="2" t="str">
        <f>IF('Annual Plan'!$A189&lt;&gt;"",'Annual Plan'!$A189,"")</f>
        <v/>
      </c>
      <c r="B189" s="2" t="str">
        <f>IF('Annual Plan'!$B189&lt;&gt;"",'Annual Plan'!$B189,"")</f>
        <v/>
      </c>
      <c r="C189" s="2" t="str">
        <f>IF('Annual Plan'!$C189&lt;&gt;"",'Annual Plan'!$C189,"")</f>
        <v/>
      </c>
      <c r="D189" s="2" t="str">
        <f>IF('Annual Plan'!D189&lt;&gt;"",'Annual Plan'!D189,"")</f>
        <v/>
      </c>
      <c r="E189" s="2" t="str">
        <f>IF('Annual Plan'!E189&lt;&gt;"",'Annual Plan'!E189,"")</f>
        <v/>
      </c>
      <c r="F189" s="36" t="str">
        <f>IF('Annual Plan'!F189&lt;&gt;"",'Annual Plan'!F189,"")</f>
        <v/>
      </c>
      <c r="G189" s="23" t="str">
        <f>IF('Annual Plan'!G189&lt;&gt;"",'Annual Plan'!G189,"")</f>
        <v/>
      </c>
      <c r="H189" s="23" t="str">
        <f>IF('Annual Plan'!G189&lt;&gt;"",'Annual Plan'!G189,"")</f>
        <v/>
      </c>
      <c r="I189" s="23" t="str">
        <f>IF('Annual Plan'!H189&lt;&gt;"",'Annual Plan'!H189,"")</f>
        <v/>
      </c>
      <c r="J189" s="37"/>
      <c r="K189" s="38" t="str">
        <f t="shared" si="20"/>
        <v/>
      </c>
      <c r="L189" s="38" t="str">
        <f t="shared" si="21"/>
        <v/>
      </c>
      <c r="M189" s="23" t="str">
        <f t="shared" si="22"/>
        <v/>
      </c>
      <c r="N189" s="39" t="str">
        <f>IF(('Annual Plan'!N189+'Annual Plan'!O189)=0,"",('Annual Plan'!N189+'Annual Plan'!O189))</f>
        <v/>
      </c>
      <c r="O189" s="40"/>
      <c r="P189" s="41"/>
      <c r="Q189" s="41"/>
      <c r="R189" s="41"/>
      <c r="S189" s="131" t="str">
        <f t="shared" si="23"/>
        <v/>
      </c>
    </row>
    <row r="190" spans="1:19" s="11" customFormat="1" ht="15" customHeight="1" x14ac:dyDescent="0.25">
      <c r="A190" s="2" t="str">
        <f>IF('Annual Plan'!$A190&lt;&gt;"",'Annual Plan'!$A190,"")</f>
        <v/>
      </c>
      <c r="B190" s="2" t="str">
        <f>IF('Annual Plan'!$B190&lt;&gt;"",'Annual Plan'!$B190,"")</f>
        <v/>
      </c>
      <c r="C190" s="2" t="str">
        <f>IF('Annual Plan'!$C190&lt;&gt;"",'Annual Plan'!$C190,"")</f>
        <v/>
      </c>
      <c r="D190" s="2" t="str">
        <f>IF('Annual Plan'!D190&lt;&gt;"",'Annual Plan'!D190,"")</f>
        <v/>
      </c>
      <c r="E190" s="2" t="str">
        <f>IF('Annual Plan'!E190&lt;&gt;"",'Annual Plan'!E190,"")</f>
        <v/>
      </c>
      <c r="F190" s="36" t="str">
        <f>IF('Annual Plan'!F190&lt;&gt;"",'Annual Plan'!F190,"")</f>
        <v/>
      </c>
      <c r="G190" s="23" t="str">
        <f>IF('Annual Plan'!G190&lt;&gt;"",'Annual Plan'!G190,"")</f>
        <v/>
      </c>
      <c r="H190" s="23" t="str">
        <f>IF('Annual Plan'!G190&lt;&gt;"",'Annual Plan'!G190,"")</f>
        <v/>
      </c>
      <c r="I190" s="23" t="str">
        <f>IF('Annual Plan'!H190&lt;&gt;"",'Annual Plan'!H190,"")</f>
        <v/>
      </c>
      <c r="J190" s="37"/>
      <c r="K190" s="38" t="str">
        <f t="shared" si="20"/>
        <v/>
      </c>
      <c r="L190" s="38" t="str">
        <f t="shared" si="21"/>
        <v/>
      </c>
      <c r="M190" s="23" t="str">
        <f t="shared" si="22"/>
        <v/>
      </c>
      <c r="N190" s="39" t="str">
        <f>IF(('Annual Plan'!N190+'Annual Plan'!O190)=0,"",('Annual Plan'!N190+'Annual Plan'!O190))</f>
        <v/>
      </c>
      <c r="O190" s="40"/>
      <c r="P190" s="41"/>
      <c r="Q190" s="41"/>
      <c r="R190" s="41"/>
      <c r="S190" s="131" t="str">
        <f t="shared" si="23"/>
        <v/>
      </c>
    </row>
    <row r="191" spans="1:19" s="11" customFormat="1" ht="15" customHeight="1" x14ac:dyDescent="0.25">
      <c r="A191" s="2" t="str">
        <f>IF('Annual Plan'!$A191&lt;&gt;"",'Annual Plan'!$A191,"")</f>
        <v/>
      </c>
      <c r="B191" s="2" t="str">
        <f>IF('Annual Plan'!$B191&lt;&gt;"",'Annual Plan'!$B191,"")</f>
        <v/>
      </c>
      <c r="C191" s="2" t="str">
        <f>IF('Annual Plan'!$C191&lt;&gt;"",'Annual Plan'!$C191,"")</f>
        <v/>
      </c>
      <c r="D191" s="2" t="str">
        <f>IF('Annual Plan'!D191&lt;&gt;"",'Annual Plan'!D191,"")</f>
        <v/>
      </c>
      <c r="E191" s="2" t="str">
        <f>IF('Annual Plan'!E191&lt;&gt;"",'Annual Plan'!E191,"")</f>
        <v/>
      </c>
      <c r="F191" s="36" t="str">
        <f>IF('Annual Plan'!F191&lt;&gt;"",'Annual Plan'!F191,"")</f>
        <v/>
      </c>
      <c r="G191" s="23" t="str">
        <f>IF('Annual Plan'!G191&lt;&gt;"",'Annual Plan'!G191,"")</f>
        <v/>
      </c>
      <c r="H191" s="23" t="str">
        <f>IF('Annual Plan'!G191&lt;&gt;"",'Annual Plan'!G191,"")</f>
        <v/>
      </c>
      <c r="I191" s="23" t="str">
        <f>IF('Annual Plan'!H191&lt;&gt;"",'Annual Plan'!H191,"")</f>
        <v/>
      </c>
      <c r="J191" s="37"/>
      <c r="K191" s="38" t="str">
        <f t="shared" si="20"/>
        <v/>
      </c>
      <c r="L191" s="38" t="str">
        <f t="shared" si="21"/>
        <v/>
      </c>
      <c r="M191" s="23" t="str">
        <f t="shared" si="22"/>
        <v/>
      </c>
      <c r="N191" s="39" t="str">
        <f>IF(('Annual Plan'!N191+'Annual Plan'!O191)=0,"",('Annual Plan'!N191+'Annual Plan'!O191))</f>
        <v/>
      </c>
      <c r="O191" s="40"/>
      <c r="P191" s="41"/>
      <c r="Q191" s="41"/>
      <c r="R191" s="41"/>
      <c r="S191" s="131" t="str">
        <f t="shared" si="23"/>
        <v/>
      </c>
    </row>
    <row r="192" spans="1:19" s="11" customFormat="1" ht="15" customHeight="1" x14ac:dyDescent="0.25">
      <c r="A192" s="2" t="str">
        <f>IF('Annual Plan'!$A192&lt;&gt;"",'Annual Plan'!$A192,"")</f>
        <v/>
      </c>
      <c r="B192" s="2" t="str">
        <f>IF('Annual Plan'!$B192&lt;&gt;"",'Annual Plan'!$B192,"")</f>
        <v/>
      </c>
      <c r="C192" s="2" t="str">
        <f>IF('Annual Plan'!$C192&lt;&gt;"",'Annual Plan'!$C192,"")</f>
        <v/>
      </c>
      <c r="D192" s="2" t="str">
        <f>IF('Annual Plan'!D192&lt;&gt;"",'Annual Plan'!D192,"")</f>
        <v/>
      </c>
      <c r="E192" s="2" t="str">
        <f>IF('Annual Plan'!E192&lt;&gt;"",'Annual Plan'!E192,"")</f>
        <v/>
      </c>
      <c r="F192" s="36" t="str">
        <f>IF('Annual Plan'!F192&lt;&gt;"",'Annual Plan'!F192,"")</f>
        <v/>
      </c>
      <c r="G192" s="23" t="str">
        <f>IF('Annual Plan'!G192&lt;&gt;"",'Annual Plan'!G192,"")</f>
        <v/>
      </c>
      <c r="H192" s="23" t="str">
        <f>IF('Annual Plan'!G192&lt;&gt;"",'Annual Plan'!G192,"")</f>
        <v/>
      </c>
      <c r="I192" s="23" t="str">
        <f>IF('Annual Plan'!H192&lt;&gt;"",'Annual Plan'!H192,"")</f>
        <v/>
      </c>
      <c r="J192" s="37"/>
      <c r="K192" s="38" t="str">
        <f t="shared" si="20"/>
        <v/>
      </c>
      <c r="L192" s="38" t="str">
        <f t="shared" si="21"/>
        <v/>
      </c>
      <c r="M192" s="23" t="str">
        <f t="shared" si="22"/>
        <v/>
      </c>
      <c r="N192" s="39" t="str">
        <f>IF(('Annual Plan'!N192+'Annual Plan'!O192)=0,"",('Annual Plan'!N192+'Annual Plan'!O192))</f>
        <v/>
      </c>
      <c r="O192" s="40"/>
      <c r="P192" s="41"/>
      <c r="Q192" s="41"/>
      <c r="R192" s="41"/>
      <c r="S192" s="131" t="str">
        <f t="shared" si="23"/>
        <v/>
      </c>
    </row>
    <row r="193" spans="1:19" s="11" customFormat="1" ht="15" customHeight="1" x14ac:dyDescent="0.25">
      <c r="A193" s="2" t="str">
        <f>IF('Annual Plan'!$A193&lt;&gt;"",'Annual Plan'!$A193,"")</f>
        <v/>
      </c>
      <c r="B193" s="2" t="str">
        <f>IF('Annual Plan'!$B193&lt;&gt;"",'Annual Plan'!$B193,"")</f>
        <v/>
      </c>
      <c r="C193" s="2" t="str">
        <f>IF('Annual Plan'!$C193&lt;&gt;"",'Annual Plan'!$C193,"")</f>
        <v/>
      </c>
      <c r="D193" s="2" t="str">
        <f>IF('Annual Plan'!D193&lt;&gt;"",'Annual Plan'!D193,"")</f>
        <v/>
      </c>
      <c r="E193" s="2" t="str">
        <f>IF('Annual Plan'!E193&lt;&gt;"",'Annual Plan'!E193,"")</f>
        <v/>
      </c>
      <c r="F193" s="36" t="str">
        <f>IF('Annual Plan'!F193&lt;&gt;"",'Annual Plan'!F193,"")</f>
        <v/>
      </c>
      <c r="G193" s="23" t="str">
        <f>IF('Annual Plan'!G193&lt;&gt;"",'Annual Plan'!G193,"")</f>
        <v/>
      </c>
      <c r="H193" s="23" t="str">
        <f>IF('Annual Plan'!G193&lt;&gt;"",'Annual Plan'!G193,"")</f>
        <v/>
      </c>
      <c r="I193" s="23" t="str">
        <f>IF('Annual Plan'!H193&lt;&gt;"",'Annual Plan'!H193,"")</f>
        <v/>
      </c>
      <c r="J193" s="37"/>
      <c r="K193" s="38" t="str">
        <f t="shared" si="20"/>
        <v/>
      </c>
      <c r="L193" s="38" t="str">
        <f t="shared" si="21"/>
        <v/>
      </c>
      <c r="M193" s="23" t="str">
        <f t="shared" si="22"/>
        <v/>
      </c>
      <c r="N193" s="39" t="str">
        <f>IF(('Annual Plan'!N193+'Annual Plan'!O193)=0,"",('Annual Plan'!N193+'Annual Plan'!O193))</f>
        <v/>
      </c>
      <c r="O193" s="40"/>
      <c r="P193" s="41"/>
      <c r="Q193" s="41"/>
      <c r="R193" s="41"/>
      <c r="S193" s="131" t="str">
        <f t="shared" si="23"/>
        <v/>
      </c>
    </row>
    <row r="194" spans="1:19" s="11" customFormat="1" ht="15" customHeight="1" x14ac:dyDescent="0.25">
      <c r="A194" s="2" t="str">
        <f>IF('Annual Plan'!$A194&lt;&gt;"",'Annual Plan'!$A194,"")</f>
        <v/>
      </c>
      <c r="B194" s="2" t="str">
        <f>IF('Annual Plan'!$B194&lt;&gt;"",'Annual Plan'!$B194,"")</f>
        <v/>
      </c>
      <c r="C194" s="2" t="str">
        <f>IF('Annual Plan'!$C194&lt;&gt;"",'Annual Plan'!$C194,"")</f>
        <v/>
      </c>
      <c r="D194" s="2" t="str">
        <f>IF('Annual Plan'!D194&lt;&gt;"",'Annual Plan'!D194,"")</f>
        <v/>
      </c>
      <c r="E194" s="2" t="str">
        <f>IF('Annual Plan'!E194&lt;&gt;"",'Annual Plan'!E194,"")</f>
        <v/>
      </c>
      <c r="F194" s="36" t="str">
        <f>IF('Annual Plan'!F194&lt;&gt;"",'Annual Plan'!F194,"")</f>
        <v/>
      </c>
      <c r="G194" s="23" t="str">
        <f>IF('Annual Plan'!G194&lt;&gt;"",'Annual Plan'!G194,"")</f>
        <v/>
      </c>
      <c r="H194" s="23" t="str">
        <f>IF('Annual Plan'!G194&lt;&gt;"",'Annual Plan'!G194,"")</f>
        <v/>
      </c>
      <c r="I194" s="23" t="str">
        <f>IF('Annual Plan'!H194&lt;&gt;"",'Annual Plan'!H194,"")</f>
        <v/>
      </c>
      <c r="J194" s="37"/>
      <c r="K194" s="38" t="str">
        <f t="shared" si="20"/>
        <v/>
      </c>
      <c r="L194" s="38" t="str">
        <f t="shared" si="21"/>
        <v/>
      </c>
      <c r="M194" s="23" t="str">
        <f t="shared" si="22"/>
        <v/>
      </c>
      <c r="N194" s="39" t="str">
        <f>IF(('Annual Plan'!N194+'Annual Plan'!O194)=0,"",('Annual Plan'!N194+'Annual Plan'!O194))</f>
        <v/>
      </c>
      <c r="O194" s="40"/>
      <c r="P194" s="41"/>
      <c r="Q194" s="41"/>
      <c r="R194" s="41"/>
      <c r="S194" s="131" t="str">
        <f t="shared" si="23"/>
        <v/>
      </c>
    </row>
    <row r="195" spans="1:19" s="11" customFormat="1" ht="15" customHeight="1" x14ac:dyDescent="0.25">
      <c r="A195" s="2" t="str">
        <f>IF('Annual Plan'!$A195&lt;&gt;"",'Annual Plan'!$A195,"")</f>
        <v/>
      </c>
      <c r="B195" s="2" t="str">
        <f>IF('Annual Plan'!$B195&lt;&gt;"",'Annual Plan'!$B195,"")</f>
        <v/>
      </c>
      <c r="C195" s="2" t="str">
        <f>IF('Annual Plan'!$C195&lt;&gt;"",'Annual Plan'!$C195,"")</f>
        <v/>
      </c>
      <c r="D195" s="2" t="str">
        <f>IF('Annual Plan'!D195&lt;&gt;"",'Annual Plan'!D195,"")</f>
        <v/>
      </c>
      <c r="E195" s="2" t="str">
        <f>IF('Annual Plan'!E195&lt;&gt;"",'Annual Plan'!E195,"")</f>
        <v/>
      </c>
      <c r="F195" s="36" t="str">
        <f>IF('Annual Plan'!F195&lt;&gt;"",'Annual Plan'!F195,"")</f>
        <v/>
      </c>
      <c r="G195" s="23" t="str">
        <f>IF('Annual Plan'!G195&lt;&gt;"",'Annual Plan'!G195,"")</f>
        <v/>
      </c>
      <c r="H195" s="23" t="str">
        <f>IF('Annual Plan'!G195&lt;&gt;"",'Annual Plan'!G195,"")</f>
        <v/>
      </c>
      <c r="I195" s="23" t="str">
        <f>IF('Annual Plan'!H195&lt;&gt;"",'Annual Plan'!H195,"")</f>
        <v/>
      </c>
      <c r="J195" s="37"/>
      <c r="K195" s="38" t="str">
        <f t="shared" si="20"/>
        <v/>
      </c>
      <c r="L195" s="38" t="str">
        <f t="shared" si="21"/>
        <v/>
      </c>
      <c r="M195" s="23" t="str">
        <f t="shared" si="22"/>
        <v/>
      </c>
      <c r="N195" s="39" t="str">
        <f>IF(('Annual Plan'!N195+'Annual Plan'!O195)=0,"",('Annual Plan'!N195+'Annual Plan'!O195))</f>
        <v/>
      </c>
      <c r="O195" s="40"/>
      <c r="P195" s="41"/>
      <c r="Q195" s="41"/>
      <c r="R195" s="41"/>
      <c r="S195" s="131" t="str">
        <f t="shared" si="23"/>
        <v/>
      </c>
    </row>
    <row r="196" spans="1:19" s="11" customFormat="1" ht="15" customHeight="1" x14ac:dyDescent="0.25">
      <c r="A196" s="2" t="str">
        <f>IF('Annual Plan'!$A196&lt;&gt;"",'Annual Plan'!$A196,"")</f>
        <v/>
      </c>
      <c r="B196" s="2" t="str">
        <f>IF('Annual Plan'!$B196&lt;&gt;"",'Annual Plan'!$B196,"")</f>
        <v/>
      </c>
      <c r="C196" s="2" t="str">
        <f>IF('Annual Plan'!$C196&lt;&gt;"",'Annual Plan'!$C196,"")</f>
        <v/>
      </c>
      <c r="D196" s="2" t="str">
        <f>IF('Annual Plan'!D196&lt;&gt;"",'Annual Plan'!D196,"")</f>
        <v/>
      </c>
      <c r="E196" s="2" t="str">
        <f>IF('Annual Plan'!E196&lt;&gt;"",'Annual Plan'!E196,"")</f>
        <v/>
      </c>
      <c r="F196" s="36" t="str">
        <f>IF('Annual Plan'!F196&lt;&gt;"",'Annual Plan'!F196,"")</f>
        <v/>
      </c>
      <c r="G196" s="23" t="str">
        <f>IF('Annual Plan'!G196&lt;&gt;"",'Annual Plan'!G196,"")</f>
        <v/>
      </c>
      <c r="H196" s="23" t="str">
        <f>IF('Annual Plan'!G196&lt;&gt;"",'Annual Plan'!G196,"")</f>
        <v/>
      </c>
      <c r="I196" s="23" t="str">
        <f>IF('Annual Plan'!H196&lt;&gt;"",'Annual Plan'!H196,"")</f>
        <v/>
      </c>
      <c r="J196" s="37"/>
      <c r="K196" s="38" t="str">
        <f t="shared" si="20"/>
        <v/>
      </c>
      <c r="L196" s="38" t="str">
        <f t="shared" si="21"/>
        <v/>
      </c>
      <c r="M196" s="23" t="str">
        <f t="shared" si="22"/>
        <v/>
      </c>
      <c r="N196" s="39" t="str">
        <f>IF(('Annual Plan'!N196+'Annual Plan'!O196)=0,"",('Annual Plan'!N196+'Annual Plan'!O196))</f>
        <v/>
      </c>
      <c r="O196" s="40"/>
      <c r="P196" s="41"/>
      <c r="Q196" s="41"/>
      <c r="R196" s="41"/>
      <c r="S196" s="131" t="str">
        <f t="shared" si="23"/>
        <v/>
      </c>
    </row>
    <row r="197" spans="1:19" s="11" customFormat="1" ht="15" customHeight="1" x14ac:dyDescent="0.25">
      <c r="A197" s="2" t="str">
        <f>IF('Annual Plan'!$A197&lt;&gt;"",'Annual Plan'!$A197,"")</f>
        <v/>
      </c>
      <c r="B197" s="2" t="str">
        <f>IF('Annual Plan'!$B197&lt;&gt;"",'Annual Plan'!$B197,"")</f>
        <v/>
      </c>
      <c r="C197" s="2" t="str">
        <f>IF('Annual Plan'!$C197&lt;&gt;"",'Annual Plan'!$C197,"")</f>
        <v/>
      </c>
      <c r="D197" s="2" t="str">
        <f>IF('Annual Plan'!D197&lt;&gt;"",'Annual Plan'!D197,"")</f>
        <v/>
      </c>
      <c r="E197" s="2" t="str">
        <f>IF('Annual Plan'!E197&lt;&gt;"",'Annual Plan'!E197,"")</f>
        <v/>
      </c>
      <c r="F197" s="36" t="str">
        <f>IF('Annual Plan'!F197&lt;&gt;"",'Annual Plan'!F197,"")</f>
        <v/>
      </c>
      <c r="G197" s="23" t="str">
        <f>IF('Annual Plan'!G197&lt;&gt;"",'Annual Plan'!G197,"")</f>
        <v/>
      </c>
      <c r="H197" s="23" t="str">
        <f>IF('Annual Plan'!G197&lt;&gt;"",'Annual Plan'!G197,"")</f>
        <v/>
      </c>
      <c r="I197" s="23" t="str">
        <f>IF('Annual Plan'!H197&lt;&gt;"",'Annual Plan'!H197,"")</f>
        <v/>
      </c>
      <c r="J197" s="37"/>
      <c r="K197" s="38" t="str">
        <f t="shared" si="20"/>
        <v/>
      </c>
      <c r="L197" s="38" t="str">
        <f t="shared" si="21"/>
        <v/>
      </c>
      <c r="M197" s="23" t="str">
        <f t="shared" si="22"/>
        <v/>
      </c>
      <c r="N197" s="39" t="str">
        <f>IF(('Annual Plan'!N197+'Annual Plan'!O197)=0,"",('Annual Plan'!N197+'Annual Plan'!O197))</f>
        <v/>
      </c>
      <c r="O197" s="40"/>
      <c r="P197" s="41"/>
      <c r="Q197" s="41"/>
      <c r="R197" s="41"/>
      <c r="S197" s="131" t="str">
        <f t="shared" si="23"/>
        <v/>
      </c>
    </row>
    <row r="198" spans="1:19" s="11" customFormat="1" ht="15" customHeight="1" x14ac:dyDescent="0.25">
      <c r="A198" s="2" t="str">
        <f>IF('Annual Plan'!$A198&lt;&gt;"",'Annual Plan'!$A198,"")</f>
        <v/>
      </c>
      <c r="B198" s="2" t="str">
        <f>IF('Annual Plan'!$B198&lt;&gt;"",'Annual Plan'!$B198,"")</f>
        <v/>
      </c>
      <c r="C198" s="2" t="str">
        <f>IF('Annual Plan'!$C198&lt;&gt;"",'Annual Plan'!$C198,"")</f>
        <v/>
      </c>
      <c r="D198" s="2" t="str">
        <f>IF('Annual Plan'!D198&lt;&gt;"",'Annual Plan'!D198,"")</f>
        <v/>
      </c>
      <c r="E198" s="2" t="str">
        <f>IF('Annual Plan'!E198&lt;&gt;"",'Annual Plan'!E198,"")</f>
        <v/>
      </c>
      <c r="F198" s="36" t="str">
        <f>IF('Annual Plan'!F198&lt;&gt;"",'Annual Plan'!F198,"")</f>
        <v/>
      </c>
      <c r="G198" s="23" t="str">
        <f>IF('Annual Plan'!G198&lt;&gt;"",'Annual Plan'!G198,"")</f>
        <v/>
      </c>
      <c r="H198" s="23" t="str">
        <f>IF('Annual Plan'!G198&lt;&gt;"",'Annual Plan'!G198,"")</f>
        <v/>
      </c>
      <c r="I198" s="23" t="str">
        <f>IF('Annual Plan'!H198&lt;&gt;"",'Annual Plan'!H198,"")</f>
        <v/>
      </c>
      <c r="J198" s="37"/>
      <c r="K198" s="38" t="str">
        <f t="shared" si="20"/>
        <v/>
      </c>
      <c r="L198" s="38" t="str">
        <f t="shared" si="21"/>
        <v/>
      </c>
      <c r="M198" s="23" t="str">
        <f t="shared" si="22"/>
        <v/>
      </c>
      <c r="N198" s="39" t="str">
        <f>IF(('Annual Plan'!N198+'Annual Plan'!O198)=0,"",('Annual Plan'!N198+'Annual Plan'!O198))</f>
        <v/>
      </c>
      <c r="O198" s="40"/>
      <c r="P198" s="41"/>
      <c r="Q198" s="41"/>
      <c r="R198" s="41"/>
      <c r="S198" s="131" t="str">
        <f t="shared" si="23"/>
        <v/>
      </c>
    </row>
    <row r="199" spans="1:19" s="11" customFormat="1" ht="15" customHeight="1" x14ac:dyDescent="0.25">
      <c r="A199" s="2" t="str">
        <f>IF('Annual Plan'!$A199&lt;&gt;"",'Annual Plan'!$A199,"")</f>
        <v/>
      </c>
      <c r="B199" s="2" t="str">
        <f>IF('Annual Plan'!$B199&lt;&gt;"",'Annual Plan'!$B199,"")</f>
        <v/>
      </c>
      <c r="C199" s="2" t="str">
        <f>IF('Annual Plan'!$C199&lt;&gt;"",'Annual Plan'!$C199,"")</f>
        <v/>
      </c>
      <c r="D199" s="2" t="str">
        <f>IF('Annual Plan'!D199&lt;&gt;"",'Annual Plan'!D199,"")</f>
        <v/>
      </c>
      <c r="E199" s="2" t="str">
        <f>IF('Annual Plan'!E199&lt;&gt;"",'Annual Plan'!E199,"")</f>
        <v/>
      </c>
      <c r="F199" s="36" t="str">
        <f>IF('Annual Plan'!F199&lt;&gt;"",'Annual Plan'!F199,"")</f>
        <v/>
      </c>
      <c r="G199" s="23" t="str">
        <f>IF('Annual Plan'!G199&lt;&gt;"",'Annual Plan'!G199,"")</f>
        <v/>
      </c>
      <c r="H199" s="23" t="str">
        <f>IF('Annual Plan'!G199&lt;&gt;"",'Annual Plan'!G199,"")</f>
        <v/>
      </c>
      <c r="I199" s="23" t="str">
        <f>IF('Annual Plan'!H199&lt;&gt;"",'Annual Plan'!H199,"")</f>
        <v/>
      </c>
      <c r="J199" s="37"/>
      <c r="K199" s="38" t="str">
        <f t="shared" si="20"/>
        <v/>
      </c>
      <c r="L199" s="38" t="str">
        <f t="shared" si="21"/>
        <v/>
      </c>
      <c r="M199" s="23" t="str">
        <f t="shared" si="22"/>
        <v/>
      </c>
      <c r="N199" s="39" t="str">
        <f>IF(('Annual Plan'!N199+'Annual Plan'!O199)=0,"",('Annual Plan'!N199+'Annual Plan'!O199))</f>
        <v/>
      </c>
      <c r="O199" s="40"/>
      <c r="P199" s="41"/>
      <c r="Q199" s="41"/>
      <c r="R199" s="41"/>
      <c r="S199" s="131" t="str">
        <f t="shared" si="23"/>
        <v/>
      </c>
    </row>
    <row r="200" spans="1:19" s="11" customFormat="1" ht="15" customHeight="1" x14ac:dyDescent="0.25">
      <c r="A200" s="2" t="str">
        <f>IF('Annual Plan'!$A200&lt;&gt;"",'Annual Plan'!$A200,"")</f>
        <v/>
      </c>
      <c r="B200" s="2" t="str">
        <f>IF('Annual Plan'!$B200&lt;&gt;"",'Annual Plan'!$B200,"")</f>
        <v/>
      </c>
      <c r="C200" s="2" t="str">
        <f>IF('Annual Plan'!$C200&lt;&gt;"",'Annual Plan'!$C200,"")</f>
        <v/>
      </c>
      <c r="D200" s="2" t="str">
        <f>IF('Annual Plan'!D200&lt;&gt;"",'Annual Plan'!D200,"")</f>
        <v/>
      </c>
      <c r="E200" s="2" t="str">
        <f>IF('Annual Plan'!E200&lt;&gt;"",'Annual Plan'!E200,"")</f>
        <v/>
      </c>
      <c r="F200" s="36" t="str">
        <f>IF('Annual Plan'!F200&lt;&gt;"",'Annual Plan'!F200,"")</f>
        <v/>
      </c>
      <c r="G200" s="23" t="str">
        <f>IF('Annual Plan'!G200&lt;&gt;"",'Annual Plan'!G200,"")</f>
        <v/>
      </c>
      <c r="H200" s="23" t="str">
        <f>IF('Annual Plan'!G200&lt;&gt;"",'Annual Plan'!G200,"")</f>
        <v/>
      </c>
      <c r="I200" s="23" t="str">
        <f>IF('Annual Plan'!H200&lt;&gt;"",'Annual Plan'!H200,"")</f>
        <v/>
      </c>
      <c r="J200" s="37"/>
      <c r="K200" s="38" t="str">
        <f t="shared" si="20"/>
        <v/>
      </c>
      <c r="L200" s="38" t="str">
        <f t="shared" si="21"/>
        <v/>
      </c>
      <c r="M200" s="23" t="str">
        <f t="shared" si="22"/>
        <v/>
      </c>
      <c r="N200" s="39" t="str">
        <f>IF(('Annual Plan'!N200+'Annual Plan'!O200)=0,"",('Annual Plan'!N200+'Annual Plan'!O200))</f>
        <v/>
      </c>
      <c r="O200" s="40"/>
      <c r="P200" s="41"/>
      <c r="Q200" s="41"/>
      <c r="R200" s="41"/>
      <c r="S200" s="131" t="str">
        <f t="shared" si="23"/>
        <v/>
      </c>
    </row>
    <row r="201" spans="1:19" s="11" customFormat="1" ht="15" customHeight="1" x14ac:dyDescent="0.25">
      <c r="A201" s="2" t="str">
        <f>IF('Annual Plan'!$A201&lt;&gt;"",'Annual Plan'!$A201,"")</f>
        <v/>
      </c>
      <c r="B201" s="2" t="str">
        <f>IF('Annual Plan'!$B201&lt;&gt;"",'Annual Plan'!$B201,"")</f>
        <v/>
      </c>
      <c r="C201" s="2" t="str">
        <f>IF('Annual Plan'!$C201&lt;&gt;"",'Annual Plan'!$C201,"")</f>
        <v/>
      </c>
      <c r="D201" s="2" t="str">
        <f>IF('Annual Plan'!D201&lt;&gt;"",'Annual Plan'!D201,"")</f>
        <v/>
      </c>
      <c r="E201" s="2" t="str">
        <f>IF('Annual Plan'!E201&lt;&gt;"",'Annual Plan'!E201,"")</f>
        <v/>
      </c>
      <c r="F201" s="36" t="str">
        <f>IF('Annual Plan'!F201&lt;&gt;"",'Annual Plan'!F201,"")</f>
        <v/>
      </c>
      <c r="G201" s="23" t="str">
        <f>IF('Annual Plan'!G201&lt;&gt;"",'Annual Plan'!G201,"")</f>
        <v/>
      </c>
      <c r="H201" s="23" t="str">
        <f>IF('Annual Plan'!G201&lt;&gt;"",'Annual Plan'!G201,"")</f>
        <v/>
      </c>
      <c r="I201" s="23" t="str">
        <f>IF('Annual Plan'!H201&lt;&gt;"",'Annual Plan'!H201,"")</f>
        <v/>
      </c>
      <c r="J201" s="37"/>
      <c r="K201" s="38" t="str">
        <f t="shared" si="20"/>
        <v/>
      </c>
      <c r="L201" s="38" t="str">
        <f t="shared" si="21"/>
        <v/>
      </c>
      <c r="M201" s="23" t="str">
        <f t="shared" si="22"/>
        <v/>
      </c>
      <c r="N201" s="39" t="str">
        <f>IF(('Annual Plan'!N201+'Annual Plan'!O201)=0,"",('Annual Plan'!N201+'Annual Plan'!O201))</f>
        <v/>
      </c>
      <c r="O201" s="40"/>
      <c r="P201" s="41"/>
      <c r="Q201" s="41"/>
      <c r="R201" s="41"/>
      <c r="S201" s="131" t="str">
        <f t="shared" si="23"/>
        <v/>
      </c>
    </row>
    <row r="202" spans="1:19" s="11" customFormat="1" ht="15" customHeight="1" x14ac:dyDescent="0.25">
      <c r="A202" s="2" t="str">
        <f>IF('Annual Plan'!$A202&lt;&gt;"",'Annual Plan'!$A202,"")</f>
        <v/>
      </c>
      <c r="B202" s="2" t="str">
        <f>IF('Annual Plan'!$B202&lt;&gt;"",'Annual Plan'!$B202,"")</f>
        <v/>
      </c>
      <c r="C202" s="2" t="str">
        <f>IF('Annual Plan'!$C202&lt;&gt;"",'Annual Plan'!$C202,"")</f>
        <v/>
      </c>
      <c r="D202" s="2" t="str">
        <f>IF('Annual Plan'!D202&lt;&gt;"",'Annual Plan'!D202,"")</f>
        <v/>
      </c>
      <c r="E202" s="2" t="str">
        <f>IF('Annual Plan'!E202&lt;&gt;"",'Annual Plan'!E202,"")</f>
        <v/>
      </c>
      <c r="F202" s="36" t="str">
        <f>IF('Annual Plan'!F202&lt;&gt;"",'Annual Plan'!F202,"")</f>
        <v/>
      </c>
      <c r="G202" s="23" t="str">
        <f>IF('Annual Plan'!G202&lt;&gt;"",'Annual Plan'!G202,"")</f>
        <v/>
      </c>
      <c r="H202" s="23" t="str">
        <f>IF('Annual Plan'!G202&lt;&gt;"",'Annual Plan'!G202,"")</f>
        <v/>
      </c>
      <c r="I202" s="23" t="str">
        <f>IF('Annual Plan'!H202&lt;&gt;"",'Annual Plan'!H202,"")</f>
        <v/>
      </c>
      <c r="J202" s="37"/>
      <c r="K202" s="38" t="str">
        <f t="shared" si="20"/>
        <v/>
      </c>
      <c r="L202" s="38" t="str">
        <f t="shared" si="21"/>
        <v/>
      </c>
      <c r="M202" s="23" t="str">
        <f t="shared" si="22"/>
        <v/>
      </c>
      <c r="N202" s="39" t="str">
        <f>IF(('Annual Plan'!N202+'Annual Plan'!O202)=0,"",('Annual Plan'!N202+'Annual Plan'!O202))</f>
        <v/>
      </c>
      <c r="O202" s="40"/>
      <c r="P202" s="41"/>
      <c r="Q202" s="41"/>
      <c r="R202" s="41"/>
      <c r="S202" s="131" t="str">
        <f t="shared" si="23"/>
        <v/>
      </c>
    </row>
    <row r="203" spans="1:19" s="11" customFormat="1" ht="15" customHeight="1" x14ac:dyDescent="0.25">
      <c r="A203" s="2" t="str">
        <f>IF('Annual Plan'!$A203&lt;&gt;"",'Annual Plan'!$A203,"")</f>
        <v/>
      </c>
      <c r="B203" s="2" t="str">
        <f>IF('Annual Plan'!$B203&lt;&gt;"",'Annual Plan'!$B203,"")</f>
        <v/>
      </c>
      <c r="C203" s="2" t="str">
        <f>IF('Annual Plan'!$C203&lt;&gt;"",'Annual Plan'!$C203,"")</f>
        <v/>
      </c>
      <c r="D203" s="2" t="str">
        <f>IF('Annual Plan'!D203&lt;&gt;"",'Annual Plan'!D203,"")</f>
        <v/>
      </c>
      <c r="E203" s="2" t="str">
        <f>IF('Annual Plan'!E203&lt;&gt;"",'Annual Plan'!E203,"")</f>
        <v/>
      </c>
      <c r="F203" s="36" t="str">
        <f>IF('Annual Plan'!F203&lt;&gt;"",'Annual Plan'!F203,"")</f>
        <v/>
      </c>
      <c r="G203" s="23" t="str">
        <f>IF('Annual Plan'!G203&lt;&gt;"",'Annual Plan'!G203,"")</f>
        <v/>
      </c>
      <c r="H203" s="23" t="str">
        <f>IF('Annual Plan'!G203&lt;&gt;"",'Annual Plan'!G203,"")</f>
        <v/>
      </c>
      <c r="I203" s="23" t="str">
        <f>IF('Annual Plan'!H203&lt;&gt;"",'Annual Plan'!H203,"")</f>
        <v/>
      </c>
      <c r="J203" s="37"/>
      <c r="K203" s="38" t="str">
        <f t="shared" si="20"/>
        <v/>
      </c>
      <c r="L203" s="38" t="str">
        <f t="shared" si="21"/>
        <v/>
      </c>
      <c r="M203" s="23" t="str">
        <f t="shared" si="22"/>
        <v/>
      </c>
      <c r="N203" s="39" t="str">
        <f>IF(('Annual Plan'!N203+'Annual Plan'!O203)=0,"",('Annual Plan'!N203+'Annual Plan'!O203))</f>
        <v/>
      </c>
      <c r="O203" s="40"/>
      <c r="P203" s="41"/>
      <c r="Q203" s="41"/>
      <c r="R203" s="41"/>
      <c r="S203" s="131" t="str">
        <f t="shared" si="23"/>
        <v/>
      </c>
    </row>
    <row r="204" spans="1:19" s="11" customFormat="1" ht="15" customHeight="1" x14ac:dyDescent="0.25">
      <c r="A204" s="2" t="str">
        <f>IF('Annual Plan'!$A204&lt;&gt;"",'Annual Plan'!$A204,"")</f>
        <v/>
      </c>
      <c r="B204" s="2" t="str">
        <f>IF('Annual Plan'!$B204&lt;&gt;"",'Annual Plan'!$B204,"")</f>
        <v/>
      </c>
      <c r="C204" s="2" t="str">
        <f>IF('Annual Plan'!$C204&lt;&gt;"",'Annual Plan'!$C204,"")</f>
        <v/>
      </c>
      <c r="D204" s="2" t="str">
        <f>IF('Annual Plan'!D204&lt;&gt;"",'Annual Plan'!D204,"")</f>
        <v/>
      </c>
      <c r="E204" s="2" t="str">
        <f>IF('Annual Plan'!E204&lt;&gt;"",'Annual Plan'!E204,"")</f>
        <v/>
      </c>
      <c r="F204" s="36" t="str">
        <f>IF('Annual Plan'!F204&lt;&gt;"",'Annual Plan'!F204,"")</f>
        <v/>
      </c>
      <c r="G204" s="23" t="str">
        <f>IF('Annual Plan'!G204&lt;&gt;"",'Annual Plan'!G204,"")</f>
        <v/>
      </c>
      <c r="H204" s="23" t="str">
        <f>IF('Annual Plan'!G204&lt;&gt;"",'Annual Plan'!G204,"")</f>
        <v/>
      </c>
      <c r="I204" s="23" t="str">
        <f>IF('Annual Plan'!H204&lt;&gt;"",'Annual Plan'!H204,"")</f>
        <v/>
      </c>
      <c r="J204" s="37"/>
      <c r="K204" s="38" t="str">
        <f t="shared" si="20"/>
        <v/>
      </c>
      <c r="L204" s="38" t="str">
        <f t="shared" si="21"/>
        <v/>
      </c>
      <c r="M204" s="23" t="str">
        <f t="shared" si="22"/>
        <v/>
      </c>
      <c r="N204" s="39" t="str">
        <f>IF(('Annual Plan'!N204+'Annual Plan'!O204)=0,"",('Annual Plan'!N204+'Annual Plan'!O204))</f>
        <v/>
      </c>
      <c r="O204" s="40"/>
      <c r="P204" s="41"/>
      <c r="Q204" s="41"/>
      <c r="R204" s="41"/>
      <c r="S204" s="131" t="str">
        <f t="shared" si="23"/>
        <v/>
      </c>
    </row>
    <row r="205" spans="1:19" s="11" customFormat="1" ht="15" customHeight="1" x14ac:dyDescent="0.25">
      <c r="A205" s="2" t="str">
        <f>IF('Annual Plan'!$A205&lt;&gt;"",'Annual Plan'!$A205,"")</f>
        <v/>
      </c>
      <c r="B205" s="2" t="str">
        <f>IF('Annual Plan'!$B205&lt;&gt;"",'Annual Plan'!$B205,"")</f>
        <v/>
      </c>
      <c r="C205" s="2" t="str">
        <f>IF('Annual Plan'!$C205&lt;&gt;"",'Annual Plan'!$C205,"")</f>
        <v/>
      </c>
      <c r="D205" s="2" t="str">
        <f>IF('Annual Plan'!D205&lt;&gt;"",'Annual Plan'!D205,"")</f>
        <v/>
      </c>
      <c r="E205" s="2" t="str">
        <f>IF('Annual Plan'!E205&lt;&gt;"",'Annual Plan'!E205,"")</f>
        <v/>
      </c>
      <c r="F205" s="36" t="str">
        <f>IF('Annual Plan'!F205&lt;&gt;"",'Annual Plan'!F205,"")</f>
        <v/>
      </c>
      <c r="G205" s="23" t="str">
        <f>IF('Annual Plan'!G205&lt;&gt;"",'Annual Plan'!G205,"")</f>
        <v/>
      </c>
      <c r="H205" s="23" t="str">
        <f>IF('Annual Plan'!G205&lt;&gt;"",'Annual Plan'!G205,"")</f>
        <v/>
      </c>
      <c r="I205" s="23" t="str">
        <f>IF('Annual Plan'!H205&lt;&gt;"",'Annual Plan'!H205,"")</f>
        <v/>
      </c>
      <c r="J205" s="37"/>
      <c r="K205" s="38" t="str">
        <f t="shared" si="20"/>
        <v/>
      </c>
      <c r="L205" s="38" t="str">
        <f t="shared" si="21"/>
        <v/>
      </c>
      <c r="M205" s="23" t="str">
        <f t="shared" si="22"/>
        <v/>
      </c>
      <c r="N205" s="39" t="str">
        <f>IF(('Annual Plan'!N205+'Annual Plan'!O205)=0,"",('Annual Plan'!N205+'Annual Plan'!O205))</f>
        <v/>
      </c>
      <c r="O205" s="40"/>
      <c r="P205" s="41"/>
      <c r="Q205" s="41"/>
      <c r="R205" s="41"/>
      <c r="S205" s="131" t="str">
        <f t="shared" si="23"/>
        <v/>
      </c>
    </row>
    <row r="206" spans="1:19" s="11" customFormat="1" ht="15" customHeight="1" x14ac:dyDescent="0.25">
      <c r="A206" s="2" t="str">
        <f>IF('Annual Plan'!$A206&lt;&gt;"",'Annual Plan'!$A206,"")</f>
        <v/>
      </c>
      <c r="B206" s="2" t="str">
        <f>IF('Annual Plan'!$B206&lt;&gt;"",'Annual Plan'!$B206,"")</f>
        <v/>
      </c>
      <c r="C206" s="2" t="str">
        <f>IF('Annual Plan'!$C206&lt;&gt;"",'Annual Plan'!$C206,"")</f>
        <v/>
      </c>
      <c r="D206" s="2" t="str">
        <f>IF('Annual Plan'!D206&lt;&gt;"",'Annual Plan'!D206,"")</f>
        <v/>
      </c>
      <c r="E206" s="2" t="str">
        <f>IF('Annual Plan'!E206&lt;&gt;"",'Annual Plan'!E206,"")</f>
        <v/>
      </c>
      <c r="F206" s="36" t="str">
        <f>IF('Annual Plan'!F206&lt;&gt;"",'Annual Plan'!F206,"")</f>
        <v/>
      </c>
      <c r="G206" s="23" t="str">
        <f>IF('Annual Plan'!G206&lt;&gt;"",'Annual Plan'!G206,"")</f>
        <v/>
      </c>
      <c r="H206" s="23" t="str">
        <f>IF('Annual Plan'!G206&lt;&gt;"",'Annual Plan'!G206,"")</f>
        <v/>
      </c>
      <c r="I206" s="23" t="str">
        <f>IF('Annual Plan'!H206&lt;&gt;"",'Annual Plan'!H206,"")</f>
        <v/>
      </c>
      <c r="J206" s="37"/>
      <c r="K206" s="38" t="str">
        <f t="shared" si="20"/>
        <v/>
      </c>
      <c r="L206" s="38" t="str">
        <f t="shared" si="21"/>
        <v/>
      </c>
      <c r="M206" s="23" t="str">
        <f t="shared" si="22"/>
        <v/>
      </c>
      <c r="N206" s="39" t="str">
        <f>IF(('Annual Plan'!N206+'Annual Plan'!O206)=0,"",('Annual Plan'!N206+'Annual Plan'!O206))</f>
        <v/>
      </c>
      <c r="O206" s="40"/>
      <c r="P206" s="41"/>
      <c r="Q206" s="41"/>
      <c r="R206" s="41"/>
      <c r="S206" s="131" t="str">
        <f t="shared" si="23"/>
        <v/>
      </c>
    </row>
    <row r="207" spans="1:19" s="11" customFormat="1" ht="15" customHeight="1" x14ac:dyDescent="0.25">
      <c r="A207" s="2" t="str">
        <f>IF('Annual Plan'!$A207&lt;&gt;"",'Annual Plan'!$A207,"")</f>
        <v/>
      </c>
      <c r="B207" s="2" t="str">
        <f>IF('Annual Plan'!$B207&lt;&gt;"",'Annual Plan'!$B207,"")</f>
        <v/>
      </c>
      <c r="C207" s="2" t="str">
        <f>IF('Annual Plan'!$C207&lt;&gt;"",'Annual Plan'!$C207,"")</f>
        <v/>
      </c>
      <c r="D207" s="2" t="str">
        <f>IF('Annual Plan'!D207&lt;&gt;"",'Annual Plan'!D207,"")</f>
        <v/>
      </c>
      <c r="E207" s="2" t="str">
        <f>IF('Annual Plan'!E207&lt;&gt;"",'Annual Plan'!E207,"")</f>
        <v/>
      </c>
      <c r="F207" s="36" t="str">
        <f>IF('Annual Plan'!F207&lt;&gt;"",'Annual Plan'!F207,"")</f>
        <v/>
      </c>
      <c r="G207" s="23" t="str">
        <f>IF('Annual Plan'!G207&lt;&gt;"",'Annual Plan'!G207,"")</f>
        <v/>
      </c>
      <c r="H207" s="23" t="str">
        <f>IF('Annual Plan'!G207&lt;&gt;"",'Annual Plan'!G207,"")</f>
        <v/>
      </c>
      <c r="I207" s="23" t="str">
        <f>IF('Annual Plan'!H207&lt;&gt;"",'Annual Plan'!H207,"")</f>
        <v/>
      </c>
      <c r="J207" s="37"/>
      <c r="K207" s="38" t="str">
        <f t="shared" si="20"/>
        <v/>
      </c>
      <c r="L207" s="38" t="str">
        <f t="shared" si="21"/>
        <v/>
      </c>
      <c r="M207" s="23" t="str">
        <f t="shared" si="22"/>
        <v/>
      </c>
      <c r="N207" s="39" t="str">
        <f>IF(('Annual Plan'!N207+'Annual Plan'!O207)=0,"",('Annual Plan'!N207+'Annual Plan'!O207))</f>
        <v/>
      </c>
      <c r="O207" s="40"/>
      <c r="P207" s="41"/>
      <c r="Q207" s="41"/>
      <c r="R207" s="41"/>
      <c r="S207" s="131" t="str">
        <f t="shared" si="23"/>
        <v/>
      </c>
    </row>
    <row r="208" spans="1:19" s="11" customFormat="1" ht="15" customHeight="1" x14ac:dyDescent="0.25">
      <c r="A208" s="2" t="str">
        <f>IF('Annual Plan'!$A208&lt;&gt;"",'Annual Plan'!$A208,"")</f>
        <v/>
      </c>
      <c r="B208" s="2" t="str">
        <f>IF('Annual Plan'!$B208&lt;&gt;"",'Annual Plan'!$B208,"")</f>
        <v/>
      </c>
      <c r="C208" s="2" t="str">
        <f>IF('Annual Plan'!$C208&lt;&gt;"",'Annual Plan'!$C208,"")</f>
        <v/>
      </c>
      <c r="D208" s="2" t="str">
        <f>IF('Annual Plan'!D208&lt;&gt;"",'Annual Plan'!D208,"")</f>
        <v/>
      </c>
      <c r="E208" s="2" t="str">
        <f>IF('Annual Plan'!E208&lt;&gt;"",'Annual Plan'!E208,"")</f>
        <v/>
      </c>
      <c r="F208" s="36" t="str">
        <f>IF('Annual Plan'!F208&lt;&gt;"",'Annual Plan'!F208,"")</f>
        <v/>
      </c>
      <c r="G208" s="23" t="str">
        <f>IF('Annual Plan'!G208&lt;&gt;"",'Annual Plan'!G208,"")</f>
        <v/>
      </c>
      <c r="H208" s="23" t="str">
        <f>IF('Annual Plan'!G208&lt;&gt;"",'Annual Plan'!G208,"")</f>
        <v/>
      </c>
      <c r="I208" s="23" t="str">
        <f>IF('Annual Plan'!H208&lt;&gt;"",'Annual Plan'!H208,"")</f>
        <v/>
      </c>
      <c r="J208" s="37"/>
      <c r="K208" s="38" t="str">
        <f t="shared" si="20"/>
        <v/>
      </c>
      <c r="L208" s="38" t="str">
        <f t="shared" si="21"/>
        <v/>
      </c>
      <c r="M208" s="23" t="str">
        <f t="shared" si="22"/>
        <v/>
      </c>
      <c r="N208" s="39" t="str">
        <f>IF(('Annual Plan'!N208+'Annual Plan'!O208)=0,"",('Annual Plan'!N208+'Annual Plan'!O208))</f>
        <v/>
      </c>
      <c r="O208" s="40"/>
      <c r="P208" s="41"/>
      <c r="Q208" s="41"/>
      <c r="R208" s="41"/>
      <c r="S208" s="131" t="str">
        <f t="shared" si="23"/>
        <v/>
      </c>
    </row>
    <row r="209" spans="1:19" s="11" customFormat="1" ht="15" customHeight="1" x14ac:dyDescent="0.25">
      <c r="A209" s="2" t="str">
        <f>IF('Annual Plan'!$A209&lt;&gt;"",'Annual Plan'!$A209,"")</f>
        <v/>
      </c>
      <c r="B209" s="2" t="str">
        <f>IF('Annual Plan'!$B209&lt;&gt;"",'Annual Plan'!$B209,"")</f>
        <v/>
      </c>
      <c r="C209" s="2" t="str">
        <f>IF('Annual Plan'!$C209&lt;&gt;"",'Annual Plan'!$C209,"")</f>
        <v/>
      </c>
      <c r="D209" s="2" t="str">
        <f>IF('Annual Plan'!D209&lt;&gt;"",'Annual Plan'!D209,"")</f>
        <v/>
      </c>
      <c r="E209" s="2" t="str">
        <f>IF('Annual Plan'!E209&lt;&gt;"",'Annual Plan'!E209,"")</f>
        <v/>
      </c>
      <c r="F209" s="36" t="str">
        <f>IF('Annual Plan'!F209&lt;&gt;"",'Annual Plan'!F209,"")</f>
        <v/>
      </c>
      <c r="G209" s="23" t="str">
        <f>IF('Annual Plan'!G209&lt;&gt;"",'Annual Plan'!G209,"")</f>
        <v/>
      </c>
      <c r="H209" s="23" t="str">
        <f>IF('Annual Plan'!G209&lt;&gt;"",'Annual Plan'!G209,"")</f>
        <v/>
      </c>
      <c r="I209" s="23" t="str">
        <f>IF('Annual Plan'!H209&lt;&gt;"",'Annual Plan'!H209,"")</f>
        <v/>
      </c>
      <c r="J209" s="37"/>
      <c r="K209" s="38" t="str">
        <f t="shared" si="20"/>
        <v/>
      </c>
      <c r="L209" s="38" t="str">
        <f t="shared" si="21"/>
        <v/>
      </c>
      <c r="M209" s="23" t="str">
        <f t="shared" si="22"/>
        <v/>
      </c>
      <c r="N209" s="39" t="str">
        <f>IF(('Annual Plan'!N209+'Annual Plan'!O209)=0,"",('Annual Plan'!N209+'Annual Plan'!O209))</f>
        <v/>
      </c>
      <c r="O209" s="40"/>
      <c r="P209" s="41"/>
      <c r="Q209" s="41"/>
      <c r="R209" s="41"/>
      <c r="S209" s="131" t="str">
        <f t="shared" si="23"/>
        <v/>
      </c>
    </row>
    <row r="210" spans="1:19" s="58" customFormat="1" ht="59.25" customHeight="1" x14ac:dyDescent="0.3">
      <c r="A210" s="256" t="s">
        <v>94</v>
      </c>
      <c r="B210" s="256"/>
      <c r="C210" s="51">
        <f>'Annual Plan'!C210</f>
        <v>0</v>
      </c>
      <c r="D210" s="62"/>
      <c r="E210" s="62"/>
      <c r="F210" s="256" t="s">
        <v>93</v>
      </c>
      <c r="G210" s="256"/>
      <c r="H210" s="256"/>
      <c r="I210" s="256"/>
      <c r="J210" s="257"/>
      <c r="K210" s="43">
        <f>IF(SUM(K181:K209)=0,0,IF(SUM(K181:K209)&gt;0,AVERAGE(K181:K209)))</f>
        <v>0</v>
      </c>
      <c r="L210" s="258"/>
      <c r="M210" s="259"/>
      <c r="N210" s="60">
        <f>SUM(N181:N209)</f>
        <v>0</v>
      </c>
      <c r="O210" s="60">
        <f>SUM(O181:O209)</f>
        <v>0</v>
      </c>
      <c r="P210" s="62"/>
      <c r="Q210" s="62"/>
      <c r="S210" s="131"/>
    </row>
    <row r="211" spans="1:19" s="61" customFormat="1" ht="15" customHeight="1" x14ac:dyDescent="0.25">
      <c r="A211" s="12"/>
      <c r="B211" s="12"/>
      <c r="C211" s="12"/>
      <c r="D211" s="12"/>
      <c r="E211" s="12"/>
      <c r="F211" s="44"/>
      <c r="G211" s="45"/>
      <c r="H211" s="45"/>
      <c r="I211" s="45"/>
      <c r="J211" s="46"/>
      <c r="K211" s="47"/>
      <c r="L211" s="47"/>
      <c r="M211" s="45"/>
      <c r="N211" s="48"/>
      <c r="O211" s="49"/>
      <c r="P211" s="50"/>
      <c r="Q211" s="50"/>
      <c r="S211" s="132"/>
    </row>
    <row r="212" spans="1:19" s="11" customFormat="1" ht="34.5" customHeight="1" x14ac:dyDescent="0.25">
      <c r="A212" s="193" t="s">
        <v>91</v>
      </c>
      <c r="B212" s="193"/>
      <c r="C212" s="193"/>
      <c r="D212" s="260" t="str">
        <f>IF('Annual Plan'!D212:P212&lt;&gt;"", 'Annual Plan'!D212:P212,"")</f>
        <v/>
      </c>
      <c r="E212" s="260"/>
      <c r="F212" s="261"/>
      <c r="G212" s="261"/>
      <c r="H212" s="261"/>
      <c r="I212" s="261"/>
      <c r="J212" s="261"/>
      <c r="K212" s="261"/>
      <c r="L212" s="261"/>
      <c r="M212" s="261"/>
      <c r="N212" s="261"/>
      <c r="O212" s="261"/>
      <c r="P212" s="260"/>
      <c r="Q212" s="260"/>
      <c r="S212" s="131"/>
    </row>
    <row r="213" spans="1:19" s="11" customFormat="1" ht="51" customHeight="1" x14ac:dyDescent="0.25">
      <c r="A213" s="202" t="s">
        <v>1</v>
      </c>
      <c r="B213" s="202" t="s">
        <v>9</v>
      </c>
      <c r="C213" s="202" t="s">
        <v>2</v>
      </c>
      <c r="D213" s="202" t="s">
        <v>10</v>
      </c>
      <c r="E213" s="236" t="s">
        <v>11</v>
      </c>
      <c r="F213" s="204" t="s">
        <v>12</v>
      </c>
      <c r="G213" s="251" t="s">
        <v>3</v>
      </c>
      <c r="H213" s="251"/>
      <c r="I213" s="253" t="s">
        <v>72</v>
      </c>
      <c r="J213" s="254"/>
      <c r="K213" s="254"/>
      <c r="L213" s="254"/>
      <c r="M213" s="255"/>
      <c r="N213" s="253" t="s">
        <v>79</v>
      </c>
      <c r="O213" s="255"/>
      <c r="P213" s="202" t="s">
        <v>95</v>
      </c>
      <c r="Q213" s="202" t="s">
        <v>96</v>
      </c>
      <c r="R213" s="202" t="s">
        <v>114</v>
      </c>
      <c r="S213" s="131"/>
    </row>
    <row r="214" spans="1:19" s="11" customFormat="1" ht="72.75" customHeight="1" x14ac:dyDescent="0.25">
      <c r="A214" s="202"/>
      <c r="B214" s="202"/>
      <c r="C214" s="202"/>
      <c r="D214" s="202"/>
      <c r="E214" s="237"/>
      <c r="F214" s="204"/>
      <c r="G214" s="109" t="s">
        <v>19</v>
      </c>
      <c r="H214" s="109" t="s">
        <v>20</v>
      </c>
      <c r="I214" s="7" t="s">
        <v>17</v>
      </c>
      <c r="J214" s="7" t="s">
        <v>18</v>
      </c>
      <c r="K214" s="1" t="s">
        <v>21</v>
      </c>
      <c r="L214" s="1" t="s">
        <v>22</v>
      </c>
      <c r="M214" s="1" t="s">
        <v>23</v>
      </c>
      <c r="N214" s="7" t="s">
        <v>88</v>
      </c>
      <c r="O214" s="7" t="s">
        <v>81</v>
      </c>
      <c r="P214" s="252"/>
      <c r="Q214" s="202"/>
      <c r="R214" s="202"/>
      <c r="S214" s="131"/>
    </row>
    <row r="215" spans="1:19" s="11" customFormat="1" ht="15" customHeight="1" x14ac:dyDescent="0.25">
      <c r="A215" s="2" t="str">
        <f>IF('Annual Plan'!A215&lt;&gt;"",'Annual Plan'!A215,"")</f>
        <v/>
      </c>
      <c r="B215" s="2" t="str">
        <f>IF('Annual Plan'!B215&lt;&gt;"",'Annual Plan'!B215,"")</f>
        <v/>
      </c>
      <c r="C215" s="2" t="str">
        <f>IF('Annual Plan'!C215&lt;&gt;"",'Annual Plan'!C215,"")</f>
        <v/>
      </c>
      <c r="D215" s="2" t="str">
        <f>IF('Annual Plan'!D215&lt;&gt;"",'Annual Plan'!D215,"")</f>
        <v/>
      </c>
      <c r="E215" s="2" t="str">
        <f>IF('Annual Plan'!E215&lt;&gt;"",'Annual Plan'!E215,"")</f>
        <v/>
      </c>
      <c r="F215" s="36" t="str">
        <f>IF('Annual Plan'!F215&lt;&gt;"",'Annual Plan'!F215,"")</f>
        <v/>
      </c>
      <c r="G215" s="23" t="str">
        <f>IF('Annual Plan'!G215&lt;&gt;"",'Annual Plan'!G215,"")</f>
        <v/>
      </c>
      <c r="H215" s="23" t="str">
        <f>IF('Annual Plan'!G215&lt;&gt;"",'Annual Plan'!G215,"")</f>
        <v/>
      </c>
      <c r="I215" s="23" t="str">
        <f>IF('Annual Plan'!H215&lt;&gt;"",'Annual Plan'!H215,"")</f>
        <v/>
      </c>
      <c r="J215" s="37"/>
      <c r="K215" s="38" t="str">
        <f>IF(I215="","",
                         IF(AND(I215&lt;&gt;"",J215=""),0,
                                                  IF($F215="Absolute",IF(I215=0,0, IF((J215/I215)&gt;=1,1, IF((J215/I215)&lt;=0,0,(J215/I215)))),
                                                                                                      IF($F215="Incremental", IF(AND((I215-H215)=0,J215&gt;0,I215&gt;0,J215&gt;I215),1, IF(AND((I215-H215)=0,J215&lt;=I215),0, IF(((J215-H215)/(I215-H215))&gt;=1,1, IF(((J215-H215)/(I215-H215))&lt;=0,0, ((J215-H215)/(I215-H215)))))),
                                                                                                                                                                   IF($F215="Decremental", IF(AND((H215-I215)=0,J215&gt;0,I215&gt;0,J215&lt;I215),1,  IF(AND((I215-H215)=0,J215&gt;=I215),0, IF(((H215-J215)/(H215-I215))&gt;=1,1, IF(((H215-J215)/(H215-I215))&lt;=0,0, ((H215-J215)/(H215-I215)))))),
                                                                                                                                                                                              IF(OR($F215="Absolute[-](cum.)", $F215="Absolute[-](avg.)"),IF(J215="",0, IF((J215&lt;=I215),1,IF((J215&gt;I215),0,))),
                                                                                                                                                                                                        IF($F215="Absolute[+]",IF(J215=0,0,  IF(J215&lt;=I215,(J215/I215),1)),
                                                                                                                                                                                                            )
                                                                                                                                                                                                   )
                                                                                                                                                                       )
                                                                                                          )
                                                    )
                            )
     )</f>
        <v/>
      </c>
      <c r="L215" s="38" t="str">
        <f>IF(I215="","",
                        IF(AND(I215&lt;&gt;"",J215=""),-1,
                                                  IF($F215="Absolute", IF(I215=0,0,((J215-I215)/I215)),
                                                                               IF($F215="Incremental", IF((I215-H215)=0,0,(((J215-H215)-(I215-H215))/(I215-H215))),
                                                                                                            IF($F215="Decremental", IF((H215-I215)=0,0,(((H215-J215)-(H215-I215))/(H215-I215))),
                                                                                                                                              IF(OR($F215="Absolute[-](cum.)", $F215="Absolute[-](avg.)"), IF(J215="",0, IF(J215&gt;=0,1-(J215/I215))),
                                                                                                                                                                      IF($F215="Absolute[+]", IF(J215=0,-1,K215-1),  ""
                                                                                                                                                                                                                                          )
                                                                                                                                                                                                                          )
                                                                                                                                                                                  )
                                                                                                                   )
                                                   )
                          )
)</f>
        <v/>
      </c>
      <c r="M215" s="23" t="str">
        <f>IF(J215="","",
                         IF(I215="", "",
                                                   IF($F215="Absolute", (J215-I215),
                                                                                                       IF($F215="Incremental", ((J215-H215)-(I215-H215)),
                                                                                                                                                                                      IF($F215="Decremental", ((H215-J215)-(H215-I215)),
                                                                                                                                                                                                            IF(OR($F215="Absolute[-](cum.)", $F215="Absolute[-](avg.)"), (I215-J215),
                                                                                                                                                                                                                             IF($F215="Absolute[+]", (J215-I215), ""
                                                                                                                                                                                                                                  )
                                                                                                                                                                                                                )
                                                                                                                                                                                          )
                                                                                                           )
                                                      )
                               )
       )</f>
        <v/>
      </c>
      <c r="N215" s="39" t="str">
        <f>IF(('Annual Plan'!N215+'Annual Plan'!O215)=0,"",('Annual Plan'!N215+'Annual Plan'!O215))</f>
        <v/>
      </c>
      <c r="O215" s="40"/>
      <c r="P215" s="41"/>
      <c r="Q215" s="41"/>
      <c r="R215" s="41"/>
      <c r="S215" s="131" t="str">
        <f xml:space="preserve"> IF(AND($F215="Incremental",G215=""),"Error - baseline data was not provided in the planning sheet.",
        IF(AND($F215="Decremental",G215=""),"Error - baseline data was not provided in the planning sheet.",""))</f>
        <v/>
      </c>
    </row>
    <row r="216" spans="1:19" s="11" customFormat="1" ht="15" customHeight="1" x14ac:dyDescent="0.25">
      <c r="A216" s="2" t="str">
        <f>IF('Annual Plan'!A216&lt;&gt;"",'Annual Plan'!A216,"")</f>
        <v/>
      </c>
      <c r="B216" s="2" t="str">
        <f>IF('Annual Plan'!B216&lt;&gt;"",'Annual Plan'!B216,"")</f>
        <v/>
      </c>
      <c r="C216" s="2" t="str">
        <f>IF('Annual Plan'!C216&lt;&gt;"",'Annual Plan'!C216,"")</f>
        <v/>
      </c>
      <c r="D216" s="2" t="str">
        <f>IF('Annual Plan'!D216&lt;&gt;"",'Annual Plan'!D216,"")</f>
        <v/>
      </c>
      <c r="E216" s="2" t="str">
        <f>IF('Annual Plan'!E216&lt;&gt;"",'Annual Plan'!E216,"")</f>
        <v/>
      </c>
      <c r="F216" s="36" t="str">
        <f>IF('Annual Plan'!F216&lt;&gt;"",'Annual Plan'!F216,"")</f>
        <v/>
      </c>
      <c r="G216" s="23" t="str">
        <f>IF('Annual Plan'!G216&lt;&gt;"",'Annual Plan'!G216,"")</f>
        <v/>
      </c>
      <c r="H216" s="23" t="str">
        <f>IF('Annual Plan'!G216&lt;&gt;"",'Annual Plan'!G216,"")</f>
        <v/>
      </c>
      <c r="I216" s="23" t="str">
        <f>IF('Annual Plan'!H216&lt;&gt;"",'Annual Plan'!H216,"")</f>
        <v/>
      </c>
      <c r="J216" s="37"/>
      <c r="K216" s="38" t="str">
        <f t="shared" ref="K216:K243" si="24">IF(I216="","",
                         IF(AND(I216&lt;&gt;"",J216=""),0,
                                                  IF($F216="Absolute",IF(I216=0,0, IF((J216/I216)&gt;=1,1, IF((J216/I216)&lt;=0,0,(J216/I216)))),
                                                                                                      IF($F216="Incremental", IF(AND((I216-H216)=0,J216&gt;0,I216&gt;0,J216&gt;I216),1, IF(AND((I216-H216)=0,J216&lt;=I216),0, IF(((J216-H216)/(I216-H216))&gt;=1,1, IF(((J216-H216)/(I216-H216))&lt;=0,0, ((J216-H216)/(I216-H216)))))),
                                                                                                                                                                   IF($F216="Decremental", IF(AND((H216-I216)=0,J216&gt;0,I216&gt;0,J216&lt;I216),1,  IF(AND((I216-H216)=0,J216&gt;=I216),0, IF(((H216-J216)/(H216-I216))&gt;=1,1, IF(((H216-J216)/(H216-I216))&lt;=0,0, ((H216-J216)/(H216-I216)))))),
                                                                                                                                                                                              IF(OR($F216="Absolute[-](cum.)", $F216="Absolute[-](avg.)"),IF(J216="",0, IF((J216&lt;=I216),1,IF((J216&gt;I216),0,))),
                                                                                                                                                                                                        IF($F216="Absolute[+]",IF(J216=0,0,  IF(J216&lt;=I216,(J216/I216),1)),
                                                                                                                                                                                                            )
                                                                                                                                                                                                   )
                                                                                                                                                                       )
                                                                                                          )
                                                    )
                            )
     )</f>
        <v/>
      </c>
      <c r="L216" s="38" t="str">
        <f t="shared" ref="L216:L243" si="25">IF(I216="","",
                        IF(AND(I216&lt;&gt;"",J216=""),-1,
                                                  IF($F216="Absolute", IF(I216=0,0,((J216-I216)/I216)),
                                                                               IF($F216="Incremental", IF((I216-H216)=0,0,(((J216-H216)-(I216-H216))/(I216-H216))),
                                                                                                            IF($F216="Decremental", IF((H216-I216)=0,0,(((H216-J216)-(H216-I216))/(H216-I216))),
                                                                                                                                              IF(OR($F216="Absolute[-](cum.)", $F216="Absolute[-](avg.)"), IF(J216="",0, IF(J216&gt;=0,1-(J216/I216))),
                                                                                                                                                                      IF($F216="Absolute[+]", IF(J216=0,-1,K216-1),  ""
                                                                                                                                                                                                                                          )
                                                                                                                                                                                                                          )
                                                                                                                                                                                  )
                                                                                                                   )
                                                   )
                          )
)</f>
        <v/>
      </c>
      <c r="M216" s="23" t="str">
        <f t="shared" ref="M216:M243" si="26">IF(J216="","",
                         IF(I216="", "",
                                                   IF($F216="Absolute", (J216-I216),
                                                                                                       IF($F216="Incremental", ((J216-H216)-(I216-H216)),
                                                                                                                                                                                      IF($F216="Decremental", ((H216-J216)-(H216-I216)),
                                                                                                                                                                                                            IF(OR($F216="Absolute[-](cum.)", $F216="Absolute[-](avg.)"), (I216-J216),
                                                                                                                                                                                                                             IF($F216="Absolute[+]", (J216-I216), ""
                                                                                                                                                                                                                                  )
                                                                                                                                                                                                                )
                                                                                                                                                                                          )
                                                                                                           )
                                                      )
                               )
       )</f>
        <v/>
      </c>
      <c r="N216" s="39" t="str">
        <f>IF(('Annual Plan'!N216+'Annual Plan'!O216)=0,"",('Annual Plan'!N216+'Annual Plan'!O216))</f>
        <v/>
      </c>
      <c r="O216" s="40"/>
      <c r="P216" s="41"/>
      <c r="Q216" s="41"/>
      <c r="R216" s="41"/>
      <c r="S216" s="131" t="str">
        <f t="shared" ref="S216:S243" si="27" xml:space="preserve"> IF(AND($F216="Incremental",G216=""),"Error - baseline data was not provided in the planning sheet.",
        IF(AND($F216="Decremental",G216=""),"Error - baseline data was not provided in the planning sheet.",""))</f>
        <v/>
      </c>
    </row>
    <row r="217" spans="1:19" s="11" customFormat="1" ht="15" customHeight="1" x14ac:dyDescent="0.25">
      <c r="A217" s="2" t="str">
        <f>IF('Annual Plan'!A217&lt;&gt;"",'Annual Plan'!A217,"")</f>
        <v/>
      </c>
      <c r="B217" s="2" t="str">
        <f>IF('Annual Plan'!B217&lt;&gt;"",'Annual Plan'!B217,"")</f>
        <v/>
      </c>
      <c r="C217" s="2" t="str">
        <f>IF('Annual Plan'!C217&lt;&gt;"",'Annual Plan'!C217,"")</f>
        <v/>
      </c>
      <c r="D217" s="2" t="str">
        <f>IF('Annual Plan'!D217&lt;&gt;"",'Annual Plan'!D217,"")</f>
        <v/>
      </c>
      <c r="E217" s="2" t="str">
        <f>IF('Annual Plan'!E217&lt;&gt;"",'Annual Plan'!E217,"")</f>
        <v/>
      </c>
      <c r="F217" s="36" t="str">
        <f>IF('Annual Plan'!F217&lt;&gt;"",'Annual Plan'!F217,"")</f>
        <v/>
      </c>
      <c r="G217" s="23" t="str">
        <f>IF('Annual Plan'!G217&lt;&gt;"",'Annual Plan'!G217,"")</f>
        <v/>
      </c>
      <c r="H217" s="23" t="str">
        <f>IF('Annual Plan'!G217&lt;&gt;"",'Annual Plan'!G217,"")</f>
        <v/>
      </c>
      <c r="I217" s="23" t="str">
        <f>IF('Annual Plan'!H217&lt;&gt;"",'Annual Plan'!H217,"")</f>
        <v/>
      </c>
      <c r="J217" s="37"/>
      <c r="K217" s="38" t="str">
        <f t="shared" si="24"/>
        <v/>
      </c>
      <c r="L217" s="38" t="str">
        <f t="shared" si="25"/>
        <v/>
      </c>
      <c r="M217" s="23" t="str">
        <f t="shared" si="26"/>
        <v/>
      </c>
      <c r="N217" s="39" t="str">
        <f>IF(('Annual Plan'!N217+'Annual Plan'!O217)=0,"",('Annual Plan'!N217+'Annual Plan'!O217))</f>
        <v/>
      </c>
      <c r="O217" s="40"/>
      <c r="P217" s="41"/>
      <c r="Q217" s="41"/>
      <c r="R217" s="41"/>
      <c r="S217" s="131" t="str">
        <f t="shared" si="27"/>
        <v/>
      </c>
    </row>
    <row r="218" spans="1:19" s="11" customFormat="1" ht="15" customHeight="1" x14ac:dyDescent="0.25">
      <c r="A218" s="2" t="str">
        <f>IF('Annual Plan'!A218&lt;&gt;"",'Annual Plan'!A218,"")</f>
        <v/>
      </c>
      <c r="B218" s="2" t="str">
        <f>IF('Annual Plan'!B218&lt;&gt;"",'Annual Plan'!B218,"")</f>
        <v/>
      </c>
      <c r="C218" s="2" t="str">
        <f>IF('Annual Plan'!C218&lt;&gt;"",'Annual Plan'!C218,"")</f>
        <v/>
      </c>
      <c r="D218" s="2" t="str">
        <f>IF('Annual Plan'!D218&lt;&gt;"",'Annual Plan'!D218,"")</f>
        <v/>
      </c>
      <c r="E218" s="2" t="str">
        <f>IF('Annual Plan'!E218&lt;&gt;"",'Annual Plan'!E218,"")</f>
        <v/>
      </c>
      <c r="F218" s="36" t="str">
        <f>IF('Annual Plan'!F218&lt;&gt;"",'Annual Plan'!F218,"")</f>
        <v/>
      </c>
      <c r="G218" s="23" t="str">
        <f>IF('Annual Plan'!G218&lt;&gt;"",'Annual Plan'!G218,"")</f>
        <v/>
      </c>
      <c r="H218" s="23" t="str">
        <f>IF('Annual Plan'!G218&lt;&gt;"",'Annual Plan'!G218,"")</f>
        <v/>
      </c>
      <c r="I218" s="23" t="str">
        <f>IF('Annual Plan'!H218&lt;&gt;"",'Annual Plan'!H218,"")</f>
        <v/>
      </c>
      <c r="J218" s="37"/>
      <c r="K218" s="38" t="str">
        <f t="shared" si="24"/>
        <v/>
      </c>
      <c r="L218" s="38" t="str">
        <f t="shared" si="25"/>
        <v/>
      </c>
      <c r="M218" s="23" t="str">
        <f t="shared" si="26"/>
        <v/>
      </c>
      <c r="N218" s="39" t="str">
        <f>IF(('Annual Plan'!N218+'Annual Plan'!O218)=0,"",('Annual Plan'!N218+'Annual Plan'!O218))</f>
        <v/>
      </c>
      <c r="O218" s="40"/>
      <c r="P218" s="41"/>
      <c r="Q218" s="41"/>
      <c r="R218" s="41"/>
      <c r="S218" s="131" t="str">
        <f t="shared" si="27"/>
        <v/>
      </c>
    </row>
    <row r="219" spans="1:19" s="11" customFormat="1" ht="15" customHeight="1" x14ac:dyDescent="0.25">
      <c r="A219" s="2" t="str">
        <f>IF('Annual Plan'!A219&lt;&gt;"",'Annual Plan'!A219,"")</f>
        <v/>
      </c>
      <c r="B219" s="2" t="str">
        <f>IF('Annual Plan'!B219&lt;&gt;"",'Annual Plan'!B219,"")</f>
        <v/>
      </c>
      <c r="C219" s="2" t="str">
        <f>IF('Annual Plan'!C219&lt;&gt;"",'Annual Plan'!C219,"")</f>
        <v/>
      </c>
      <c r="D219" s="2" t="str">
        <f>IF('Annual Plan'!D219&lt;&gt;"",'Annual Plan'!D219,"")</f>
        <v/>
      </c>
      <c r="E219" s="2" t="str">
        <f>IF('Annual Plan'!E219&lt;&gt;"",'Annual Plan'!E219,"")</f>
        <v/>
      </c>
      <c r="F219" s="36" t="str">
        <f>IF('Annual Plan'!F219&lt;&gt;"",'Annual Plan'!F219,"")</f>
        <v/>
      </c>
      <c r="G219" s="23" t="str">
        <f>IF('Annual Plan'!G219&lt;&gt;"",'Annual Plan'!G219,"")</f>
        <v/>
      </c>
      <c r="H219" s="23" t="str">
        <f>IF('Annual Plan'!G219&lt;&gt;"",'Annual Plan'!G219,"")</f>
        <v/>
      </c>
      <c r="I219" s="23" t="str">
        <f>IF('Annual Plan'!H219&lt;&gt;"",'Annual Plan'!H219,"")</f>
        <v/>
      </c>
      <c r="J219" s="37"/>
      <c r="K219" s="38" t="str">
        <f t="shared" si="24"/>
        <v/>
      </c>
      <c r="L219" s="38" t="str">
        <f t="shared" si="25"/>
        <v/>
      </c>
      <c r="M219" s="23" t="str">
        <f t="shared" si="26"/>
        <v/>
      </c>
      <c r="N219" s="39" t="str">
        <f>IF(('Annual Plan'!N219+'Annual Plan'!O219)=0,"",('Annual Plan'!N219+'Annual Plan'!O219))</f>
        <v/>
      </c>
      <c r="O219" s="40"/>
      <c r="P219" s="41"/>
      <c r="Q219" s="41"/>
      <c r="R219" s="41"/>
      <c r="S219" s="131" t="str">
        <f t="shared" si="27"/>
        <v/>
      </c>
    </row>
    <row r="220" spans="1:19" s="11" customFormat="1" ht="15" customHeight="1" x14ac:dyDescent="0.25">
      <c r="A220" s="2" t="str">
        <f>IF('Annual Plan'!A220&lt;&gt;"",'Annual Plan'!A220,"")</f>
        <v/>
      </c>
      <c r="B220" s="2" t="str">
        <f>IF('Annual Plan'!B220&lt;&gt;"",'Annual Plan'!B220,"")</f>
        <v/>
      </c>
      <c r="C220" s="2" t="str">
        <f>IF('Annual Plan'!C220&lt;&gt;"",'Annual Plan'!C220,"")</f>
        <v/>
      </c>
      <c r="D220" s="2" t="str">
        <f>IF('Annual Plan'!D220&lt;&gt;"",'Annual Plan'!D220,"")</f>
        <v/>
      </c>
      <c r="E220" s="2" t="str">
        <f>IF('Annual Plan'!E220&lt;&gt;"",'Annual Plan'!E220,"")</f>
        <v/>
      </c>
      <c r="F220" s="36" t="str">
        <f>IF('Annual Plan'!F220&lt;&gt;"",'Annual Plan'!F220,"")</f>
        <v/>
      </c>
      <c r="G220" s="23" t="str">
        <f>IF('Annual Plan'!G220&lt;&gt;"",'Annual Plan'!G220,"")</f>
        <v/>
      </c>
      <c r="H220" s="23" t="str">
        <f>IF('Annual Plan'!G220&lt;&gt;"",'Annual Plan'!G220,"")</f>
        <v/>
      </c>
      <c r="I220" s="23" t="str">
        <f>IF('Annual Plan'!H220&lt;&gt;"",'Annual Plan'!H220,"")</f>
        <v/>
      </c>
      <c r="J220" s="37"/>
      <c r="K220" s="38" t="str">
        <f t="shared" si="24"/>
        <v/>
      </c>
      <c r="L220" s="38" t="str">
        <f t="shared" si="25"/>
        <v/>
      </c>
      <c r="M220" s="23" t="str">
        <f t="shared" si="26"/>
        <v/>
      </c>
      <c r="N220" s="39" t="str">
        <f>IF(('Annual Plan'!N220+'Annual Plan'!O220)=0,"",('Annual Plan'!N220+'Annual Plan'!O220))</f>
        <v/>
      </c>
      <c r="O220" s="40"/>
      <c r="P220" s="41"/>
      <c r="Q220" s="41"/>
      <c r="R220" s="41"/>
      <c r="S220" s="131" t="str">
        <f t="shared" si="27"/>
        <v/>
      </c>
    </row>
    <row r="221" spans="1:19" s="11" customFormat="1" ht="15" customHeight="1" x14ac:dyDescent="0.25">
      <c r="A221" s="2" t="str">
        <f>IF('Annual Plan'!A221&lt;&gt;"",'Annual Plan'!A221,"")</f>
        <v/>
      </c>
      <c r="B221" s="2" t="str">
        <f>IF('Annual Plan'!B221&lt;&gt;"",'Annual Plan'!B221,"")</f>
        <v/>
      </c>
      <c r="C221" s="2" t="str">
        <f>IF('Annual Plan'!C221&lt;&gt;"",'Annual Plan'!C221,"")</f>
        <v/>
      </c>
      <c r="D221" s="2" t="str">
        <f>IF('Annual Plan'!D221&lt;&gt;"",'Annual Plan'!D221,"")</f>
        <v/>
      </c>
      <c r="E221" s="2" t="str">
        <f>IF('Annual Plan'!E221&lt;&gt;"",'Annual Plan'!E221,"")</f>
        <v/>
      </c>
      <c r="F221" s="36" t="str">
        <f>IF('Annual Plan'!F221&lt;&gt;"",'Annual Plan'!F221,"")</f>
        <v/>
      </c>
      <c r="G221" s="23" t="str">
        <f>IF('Annual Plan'!G221&lt;&gt;"",'Annual Plan'!G221,"")</f>
        <v/>
      </c>
      <c r="H221" s="23" t="str">
        <f>IF('Annual Plan'!G221&lt;&gt;"",'Annual Plan'!G221,"")</f>
        <v/>
      </c>
      <c r="I221" s="23" t="str">
        <f>IF('Annual Plan'!H221&lt;&gt;"",'Annual Plan'!H221,"")</f>
        <v/>
      </c>
      <c r="J221" s="37"/>
      <c r="K221" s="38" t="str">
        <f t="shared" si="24"/>
        <v/>
      </c>
      <c r="L221" s="38" t="str">
        <f t="shared" si="25"/>
        <v/>
      </c>
      <c r="M221" s="23" t="str">
        <f t="shared" si="26"/>
        <v/>
      </c>
      <c r="N221" s="39" t="str">
        <f>IF(('Annual Plan'!N221+'Annual Plan'!O221)=0,"",('Annual Plan'!N221+'Annual Plan'!O221))</f>
        <v/>
      </c>
      <c r="O221" s="40"/>
      <c r="P221" s="41"/>
      <c r="Q221" s="41"/>
      <c r="R221" s="41"/>
      <c r="S221" s="131" t="str">
        <f t="shared" si="27"/>
        <v/>
      </c>
    </row>
    <row r="222" spans="1:19" s="11" customFormat="1" ht="15" customHeight="1" x14ac:dyDescent="0.25">
      <c r="A222" s="2" t="str">
        <f>IF('Annual Plan'!A222&lt;&gt;"",'Annual Plan'!A222,"")</f>
        <v/>
      </c>
      <c r="B222" s="2" t="str">
        <f>IF('Annual Plan'!B222&lt;&gt;"",'Annual Plan'!B222,"")</f>
        <v/>
      </c>
      <c r="C222" s="2" t="str">
        <f>IF('Annual Plan'!C222&lt;&gt;"",'Annual Plan'!C222,"")</f>
        <v/>
      </c>
      <c r="D222" s="2" t="str">
        <f>IF('Annual Plan'!D222&lt;&gt;"",'Annual Plan'!D222,"")</f>
        <v/>
      </c>
      <c r="E222" s="2" t="str">
        <f>IF('Annual Plan'!E222&lt;&gt;"",'Annual Plan'!E222,"")</f>
        <v/>
      </c>
      <c r="F222" s="36" t="str">
        <f>IF('Annual Plan'!F222&lt;&gt;"",'Annual Plan'!F222,"")</f>
        <v/>
      </c>
      <c r="G222" s="23" t="str">
        <f>IF('Annual Plan'!G222&lt;&gt;"",'Annual Plan'!G222,"")</f>
        <v/>
      </c>
      <c r="H222" s="23" t="str">
        <f>IF('Annual Plan'!G222&lt;&gt;"",'Annual Plan'!G222,"")</f>
        <v/>
      </c>
      <c r="I222" s="23" t="str">
        <f>IF('Annual Plan'!H222&lt;&gt;"",'Annual Plan'!H222,"")</f>
        <v/>
      </c>
      <c r="J222" s="37"/>
      <c r="K222" s="38" t="str">
        <f t="shared" si="24"/>
        <v/>
      </c>
      <c r="L222" s="38" t="str">
        <f t="shared" si="25"/>
        <v/>
      </c>
      <c r="M222" s="23" t="str">
        <f t="shared" si="26"/>
        <v/>
      </c>
      <c r="N222" s="39" t="str">
        <f>IF(('Annual Plan'!N222+'Annual Plan'!O222)=0,"",('Annual Plan'!N222+'Annual Plan'!O222))</f>
        <v/>
      </c>
      <c r="O222" s="40"/>
      <c r="P222" s="41"/>
      <c r="Q222" s="41"/>
      <c r="R222" s="41"/>
      <c r="S222" s="131" t="str">
        <f t="shared" si="27"/>
        <v/>
      </c>
    </row>
    <row r="223" spans="1:19" s="11" customFormat="1" ht="15" customHeight="1" x14ac:dyDescent="0.25">
      <c r="A223" s="2" t="str">
        <f>IF('Annual Plan'!A223&lt;&gt;"",'Annual Plan'!A223,"")</f>
        <v/>
      </c>
      <c r="B223" s="2" t="str">
        <f>IF('Annual Plan'!B223&lt;&gt;"",'Annual Plan'!B223,"")</f>
        <v/>
      </c>
      <c r="C223" s="2" t="str">
        <f>IF('Annual Plan'!C223&lt;&gt;"",'Annual Plan'!C223,"")</f>
        <v/>
      </c>
      <c r="D223" s="2" t="str">
        <f>IF('Annual Plan'!D223&lt;&gt;"",'Annual Plan'!D223,"")</f>
        <v/>
      </c>
      <c r="E223" s="2" t="str">
        <f>IF('Annual Plan'!E223&lt;&gt;"",'Annual Plan'!E223,"")</f>
        <v/>
      </c>
      <c r="F223" s="36" t="str">
        <f>IF('Annual Plan'!F223&lt;&gt;"",'Annual Plan'!F223,"")</f>
        <v/>
      </c>
      <c r="G223" s="23" t="str">
        <f>IF('Annual Plan'!G223&lt;&gt;"",'Annual Plan'!G223,"")</f>
        <v/>
      </c>
      <c r="H223" s="23" t="str">
        <f>IF('Annual Plan'!G223&lt;&gt;"",'Annual Plan'!G223,"")</f>
        <v/>
      </c>
      <c r="I223" s="23" t="str">
        <f>IF('Annual Plan'!H223&lt;&gt;"",'Annual Plan'!H223,"")</f>
        <v/>
      </c>
      <c r="J223" s="37"/>
      <c r="K223" s="38" t="str">
        <f t="shared" si="24"/>
        <v/>
      </c>
      <c r="L223" s="38" t="str">
        <f t="shared" si="25"/>
        <v/>
      </c>
      <c r="M223" s="23" t="str">
        <f t="shared" si="26"/>
        <v/>
      </c>
      <c r="N223" s="39" t="str">
        <f>IF(('Annual Plan'!N223+'Annual Plan'!O223)=0,"",('Annual Plan'!N223+'Annual Plan'!O223))</f>
        <v/>
      </c>
      <c r="O223" s="40"/>
      <c r="P223" s="41"/>
      <c r="Q223" s="41"/>
      <c r="R223" s="41"/>
      <c r="S223" s="131" t="str">
        <f t="shared" si="27"/>
        <v/>
      </c>
    </row>
    <row r="224" spans="1:19" s="11" customFormat="1" ht="15" customHeight="1" x14ac:dyDescent="0.25">
      <c r="A224" s="2" t="str">
        <f>IF('Annual Plan'!A224&lt;&gt;"",'Annual Plan'!A224,"")</f>
        <v/>
      </c>
      <c r="B224" s="2" t="str">
        <f>IF('Annual Plan'!B224&lt;&gt;"",'Annual Plan'!B224,"")</f>
        <v/>
      </c>
      <c r="C224" s="2" t="str">
        <f>IF('Annual Plan'!C224&lt;&gt;"",'Annual Plan'!C224,"")</f>
        <v/>
      </c>
      <c r="D224" s="2" t="str">
        <f>IF('Annual Plan'!D224&lt;&gt;"",'Annual Plan'!D224,"")</f>
        <v/>
      </c>
      <c r="E224" s="2" t="str">
        <f>IF('Annual Plan'!E224&lt;&gt;"",'Annual Plan'!E224,"")</f>
        <v/>
      </c>
      <c r="F224" s="36" t="str">
        <f>IF('Annual Plan'!F224&lt;&gt;"",'Annual Plan'!F224,"")</f>
        <v/>
      </c>
      <c r="G224" s="23" t="str">
        <f>IF('Annual Plan'!G224&lt;&gt;"",'Annual Plan'!G224,"")</f>
        <v/>
      </c>
      <c r="H224" s="23" t="str">
        <f>IF('Annual Plan'!G224&lt;&gt;"",'Annual Plan'!G224,"")</f>
        <v/>
      </c>
      <c r="I224" s="23" t="str">
        <f>IF('Annual Plan'!H224&lt;&gt;"",'Annual Plan'!H224,"")</f>
        <v/>
      </c>
      <c r="J224" s="37"/>
      <c r="K224" s="38" t="str">
        <f t="shared" si="24"/>
        <v/>
      </c>
      <c r="L224" s="38" t="str">
        <f t="shared" si="25"/>
        <v/>
      </c>
      <c r="M224" s="23" t="str">
        <f t="shared" si="26"/>
        <v/>
      </c>
      <c r="N224" s="39" t="str">
        <f>IF(('Annual Plan'!N224+'Annual Plan'!O224)=0,"",('Annual Plan'!N224+'Annual Plan'!O224))</f>
        <v/>
      </c>
      <c r="O224" s="40"/>
      <c r="P224" s="41"/>
      <c r="Q224" s="41"/>
      <c r="R224" s="41"/>
      <c r="S224" s="131" t="str">
        <f t="shared" si="27"/>
        <v/>
      </c>
    </row>
    <row r="225" spans="1:19" s="11" customFormat="1" ht="15" customHeight="1" x14ac:dyDescent="0.25">
      <c r="A225" s="2" t="str">
        <f>IF('Annual Plan'!A225&lt;&gt;"",'Annual Plan'!A225,"")</f>
        <v/>
      </c>
      <c r="B225" s="2" t="str">
        <f>IF('Annual Plan'!B225&lt;&gt;"",'Annual Plan'!B225,"")</f>
        <v/>
      </c>
      <c r="C225" s="2" t="str">
        <f>IF('Annual Plan'!C225&lt;&gt;"",'Annual Plan'!C225,"")</f>
        <v/>
      </c>
      <c r="D225" s="2" t="str">
        <f>IF('Annual Plan'!D225&lt;&gt;"",'Annual Plan'!D225,"")</f>
        <v/>
      </c>
      <c r="E225" s="2" t="str">
        <f>IF('Annual Plan'!E225&lt;&gt;"",'Annual Plan'!E225,"")</f>
        <v/>
      </c>
      <c r="F225" s="36" t="str">
        <f>IF('Annual Plan'!F225&lt;&gt;"",'Annual Plan'!F225,"")</f>
        <v/>
      </c>
      <c r="G225" s="23" t="str">
        <f>IF('Annual Plan'!G225&lt;&gt;"",'Annual Plan'!G225,"")</f>
        <v/>
      </c>
      <c r="H225" s="23" t="str">
        <f>IF('Annual Plan'!G225&lt;&gt;"",'Annual Plan'!G225,"")</f>
        <v/>
      </c>
      <c r="I225" s="23" t="str">
        <f>IF('Annual Plan'!H225&lt;&gt;"",'Annual Plan'!H225,"")</f>
        <v/>
      </c>
      <c r="J225" s="37"/>
      <c r="K225" s="38" t="str">
        <f t="shared" si="24"/>
        <v/>
      </c>
      <c r="L225" s="38" t="str">
        <f t="shared" si="25"/>
        <v/>
      </c>
      <c r="M225" s="23" t="str">
        <f t="shared" si="26"/>
        <v/>
      </c>
      <c r="N225" s="39" t="str">
        <f>IF(('Annual Plan'!N225+'Annual Plan'!O225)=0,"",('Annual Plan'!N225+'Annual Plan'!O225))</f>
        <v/>
      </c>
      <c r="O225" s="40"/>
      <c r="P225" s="41"/>
      <c r="Q225" s="41"/>
      <c r="R225" s="41"/>
      <c r="S225" s="131" t="str">
        <f t="shared" si="27"/>
        <v/>
      </c>
    </row>
    <row r="226" spans="1:19" s="11" customFormat="1" ht="15" customHeight="1" x14ac:dyDescent="0.25">
      <c r="A226" s="2" t="str">
        <f>IF('Annual Plan'!A226&lt;&gt;"",'Annual Plan'!A226,"")</f>
        <v/>
      </c>
      <c r="B226" s="2" t="str">
        <f>IF('Annual Plan'!B226&lt;&gt;"",'Annual Plan'!B226,"")</f>
        <v/>
      </c>
      <c r="C226" s="2" t="str">
        <f>IF('Annual Plan'!C226&lt;&gt;"",'Annual Plan'!C226,"")</f>
        <v/>
      </c>
      <c r="D226" s="2" t="str">
        <f>IF('Annual Plan'!D226&lt;&gt;"",'Annual Plan'!D226,"")</f>
        <v/>
      </c>
      <c r="E226" s="2" t="str">
        <f>IF('Annual Plan'!E226&lt;&gt;"",'Annual Plan'!E226,"")</f>
        <v/>
      </c>
      <c r="F226" s="36" t="str">
        <f>IF('Annual Plan'!F226&lt;&gt;"",'Annual Plan'!F226,"")</f>
        <v/>
      </c>
      <c r="G226" s="23" t="str">
        <f>IF('Annual Plan'!G226&lt;&gt;"",'Annual Plan'!G226,"")</f>
        <v/>
      </c>
      <c r="H226" s="23" t="str">
        <f>IF('Annual Plan'!G226&lt;&gt;"",'Annual Plan'!G226,"")</f>
        <v/>
      </c>
      <c r="I226" s="23" t="str">
        <f>IF('Annual Plan'!H226&lt;&gt;"",'Annual Plan'!H226,"")</f>
        <v/>
      </c>
      <c r="J226" s="37"/>
      <c r="K226" s="38" t="str">
        <f t="shared" si="24"/>
        <v/>
      </c>
      <c r="L226" s="38" t="str">
        <f t="shared" si="25"/>
        <v/>
      </c>
      <c r="M226" s="23" t="str">
        <f t="shared" si="26"/>
        <v/>
      </c>
      <c r="N226" s="39" t="str">
        <f>IF(('Annual Plan'!N226+'Annual Plan'!O226)=0,"",('Annual Plan'!N226+'Annual Plan'!O226))</f>
        <v/>
      </c>
      <c r="O226" s="40"/>
      <c r="P226" s="41"/>
      <c r="Q226" s="41"/>
      <c r="R226" s="41"/>
      <c r="S226" s="131" t="str">
        <f t="shared" si="27"/>
        <v/>
      </c>
    </row>
    <row r="227" spans="1:19" s="11" customFormat="1" ht="15" customHeight="1" x14ac:dyDescent="0.25">
      <c r="A227" s="2" t="str">
        <f>IF('Annual Plan'!A227&lt;&gt;"",'Annual Plan'!A227,"")</f>
        <v/>
      </c>
      <c r="B227" s="2" t="str">
        <f>IF('Annual Plan'!B227&lt;&gt;"",'Annual Plan'!B227,"")</f>
        <v/>
      </c>
      <c r="C227" s="2" t="str">
        <f>IF('Annual Plan'!C227&lt;&gt;"",'Annual Plan'!C227,"")</f>
        <v/>
      </c>
      <c r="D227" s="2" t="str">
        <f>IF('Annual Plan'!D227&lt;&gt;"",'Annual Plan'!D227,"")</f>
        <v/>
      </c>
      <c r="E227" s="2" t="str">
        <f>IF('Annual Plan'!E227&lt;&gt;"",'Annual Plan'!E227,"")</f>
        <v/>
      </c>
      <c r="F227" s="36" t="str">
        <f>IF('Annual Plan'!F227&lt;&gt;"",'Annual Plan'!F227,"")</f>
        <v/>
      </c>
      <c r="G227" s="23" t="str">
        <f>IF('Annual Plan'!G227&lt;&gt;"",'Annual Plan'!G227,"")</f>
        <v/>
      </c>
      <c r="H227" s="23" t="str">
        <f>IF('Annual Plan'!G227&lt;&gt;"",'Annual Plan'!G227,"")</f>
        <v/>
      </c>
      <c r="I227" s="23" t="str">
        <f>IF('Annual Plan'!H227&lt;&gt;"",'Annual Plan'!H227,"")</f>
        <v/>
      </c>
      <c r="J227" s="37"/>
      <c r="K227" s="38" t="str">
        <f t="shared" si="24"/>
        <v/>
      </c>
      <c r="L227" s="38" t="str">
        <f t="shared" si="25"/>
        <v/>
      </c>
      <c r="M227" s="23" t="str">
        <f t="shared" si="26"/>
        <v/>
      </c>
      <c r="N227" s="39" t="str">
        <f>IF(('Annual Plan'!N227+'Annual Plan'!O227)=0,"",('Annual Plan'!N227+'Annual Plan'!O227))</f>
        <v/>
      </c>
      <c r="O227" s="40"/>
      <c r="P227" s="41"/>
      <c r="Q227" s="41"/>
      <c r="R227" s="41"/>
      <c r="S227" s="131" t="str">
        <f t="shared" si="27"/>
        <v/>
      </c>
    </row>
    <row r="228" spans="1:19" s="11" customFormat="1" ht="15" customHeight="1" x14ac:dyDescent="0.25">
      <c r="A228" s="2" t="str">
        <f>IF('Annual Plan'!A228&lt;&gt;"",'Annual Plan'!A228,"")</f>
        <v/>
      </c>
      <c r="B228" s="2" t="str">
        <f>IF('Annual Plan'!B228&lt;&gt;"",'Annual Plan'!B228,"")</f>
        <v/>
      </c>
      <c r="C228" s="2" t="str">
        <f>IF('Annual Plan'!C228&lt;&gt;"",'Annual Plan'!C228,"")</f>
        <v/>
      </c>
      <c r="D228" s="2" t="str">
        <f>IF('Annual Plan'!D228&lt;&gt;"",'Annual Plan'!D228,"")</f>
        <v/>
      </c>
      <c r="E228" s="2" t="str">
        <f>IF('Annual Plan'!E228&lt;&gt;"",'Annual Plan'!E228,"")</f>
        <v/>
      </c>
      <c r="F228" s="36" t="str">
        <f>IF('Annual Plan'!F228&lt;&gt;"",'Annual Plan'!F228,"")</f>
        <v/>
      </c>
      <c r="G228" s="23" t="str">
        <f>IF('Annual Plan'!G228&lt;&gt;"",'Annual Plan'!G228,"")</f>
        <v/>
      </c>
      <c r="H228" s="23" t="str">
        <f>IF('Annual Plan'!G228&lt;&gt;"",'Annual Plan'!G228,"")</f>
        <v/>
      </c>
      <c r="I228" s="23" t="str">
        <f>IF('Annual Plan'!H228&lt;&gt;"",'Annual Plan'!H228,"")</f>
        <v/>
      </c>
      <c r="J228" s="37"/>
      <c r="K228" s="38" t="str">
        <f t="shared" si="24"/>
        <v/>
      </c>
      <c r="L228" s="38" t="str">
        <f t="shared" si="25"/>
        <v/>
      </c>
      <c r="M228" s="23" t="str">
        <f t="shared" si="26"/>
        <v/>
      </c>
      <c r="N228" s="39" t="str">
        <f>IF(('Annual Plan'!N228+'Annual Plan'!O228)=0,"",('Annual Plan'!N228+'Annual Plan'!O228))</f>
        <v/>
      </c>
      <c r="O228" s="40"/>
      <c r="P228" s="41"/>
      <c r="Q228" s="41"/>
      <c r="R228" s="41"/>
      <c r="S228" s="131" t="str">
        <f t="shared" si="27"/>
        <v/>
      </c>
    </row>
    <row r="229" spans="1:19" s="11" customFormat="1" ht="15" customHeight="1" x14ac:dyDescent="0.25">
      <c r="A229" s="2" t="str">
        <f>IF('Annual Plan'!A229&lt;&gt;"",'Annual Plan'!A229,"")</f>
        <v/>
      </c>
      <c r="B229" s="2" t="str">
        <f>IF('Annual Plan'!B229&lt;&gt;"",'Annual Plan'!B229,"")</f>
        <v/>
      </c>
      <c r="C229" s="2" t="str">
        <f>IF('Annual Plan'!C229&lt;&gt;"",'Annual Plan'!C229,"")</f>
        <v/>
      </c>
      <c r="D229" s="2" t="str">
        <f>IF('Annual Plan'!D229&lt;&gt;"",'Annual Plan'!D229,"")</f>
        <v/>
      </c>
      <c r="E229" s="2" t="str">
        <f>IF('Annual Plan'!E229&lt;&gt;"",'Annual Plan'!E229,"")</f>
        <v/>
      </c>
      <c r="F229" s="36" t="str">
        <f>IF('Annual Plan'!F229&lt;&gt;"",'Annual Plan'!F229,"")</f>
        <v/>
      </c>
      <c r="G229" s="23" t="str">
        <f>IF('Annual Plan'!G229&lt;&gt;"",'Annual Plan'!G229,"")</f>
        <v/>
      </c>
      <c r="H229" s="23" t="str">
        <f>IF('Annual Plan'!G229&lt;&gt;"",'Annual Plan'!G229,"")</f>
        <v/>
      </c>
      <c r="I229" s="23" t="str">
        <f>IF('Annual Plan'!H229&lt;&gt;"",'Annual Plan'!H229,"")</f>
        <v/>
      </c>
      <c r="J229" s="37"/>
      <c r="K229" s="38" t="str">
        <f t="shared" si="24"/>
        <v/>
      </c>
      <c r="L229" s="38" t="str">
        <f t="shared" si="25"/>
        <v/>
      </c>
      <c r="M229" s="23" t="str">
        <f t="shared" si="26"/>
        <v/>
      </c>
      <c r="N229" s="39" t="str">
        <f>IF(('Annual Plan'!N229+'Annual Plan'!O229)=0,"",('Annual Plan'!N229+'Annual Plan'!O229))</f>
        <v/>
      </c>
      <c r="O229" s="40"/>
      <c r="P229" s="41"/>
      <c r="Q229" s="41"/>
      <c r="R229" s="41"/>
      <c r="S229" s="131" t="str">
        <f t="shared" si="27"/>
        <v/>
      </c>
    </row>
    <row r="230" spans="1:19" s="11" customFormat="1" ht="15" customHeight="1" x14ac:dyDescent="0.25">
      <c r="A230" s="2" t="str">
        <f>IF('Annual Plan'!A230&lt;&gt;"",'Annual Plan'!A230,"")</f>
        <v/>
      </c>
      <c r="B230" s="2" t="str">
        <f>IF('Annual Plan'!B230&lt;&gt;"",'Annual Plan'!B230,"")</f>
        <v/>
      </c>
      <c r="C230" s="2" t="str">
        <f>IF('Annual Plan'!C230&lt;&gt;"",'Annual Plan'!C230,"")</f>
        <v/>
      </c>
      <c r="D230" s="2" t="str">
        <f>IF('Annual Plan'!D230&lt;&gt;"",'Annual Plan'!D230,"")</f>
        <v/>
      </c>
      <c r="E230" s="2" t="str">
        <f>IF('Annual Plan'!E230&lt;&gt;"",'Annual Plan'!E230,"")</f>
        <v/>
      </c>
      <c r="F230" s="36" t="str">
        <f>IF('Annual Plan'!F230&lt;&gt;"",'Annual Plan'!F230,"")</f>
        <v/>
      </c>
      <c r="G230" s="23" t="str">
        <f>IF('Annual Plan'!G230&lt;&gt;"",'Annual Plan'!G230,"")</f>
        <v/>
      </c>
      <c r="H230" s="23" t="str">
        <f>IF('Annual Plan'!G230&lt;&gt;"",'Annual Plan'!G230,"")</f>
        <v/>
      </c>
      <c r="I230" s="23" t="str">
        <f>IF('Annual Plan'!H230&lt;&gt;"",'Annual Plan'!H230,"")</f>
        <v/>
      </c>
      <c r="J230" s="37"/>
      <c r="K230" s="38" t="str">
        <f t="shared" si="24"/>
        <v/>
      </c>
      <c r="L230" s="38" t="str">
        <f t="shared" si="25"/>
        <v/>
      </c>
      <c r="M230" s="23" t="str">
        <f t="shared" si="26"/>
        <v/>
      </c>
      <c r="N230" s="39" t="str">
        <f>IF(('Annual Plan'!N230+'Annual Plan'!O230)=0,"",('Annual Plan'!N230+'Annual Plan'!O230))</f>
        <v/>
      </c>
      <c r="O230" s="40"/>
      <c r="P230" s="41"/>
      <c r="Q230" s="41"/>
      <c r="R230" s="41"/>
      <c r="S230" s="131" t="str">
        <f t="shared" si="27"/>
        <v/>
      </c>
    </row>
    <row r="231" spans="1:19" s="11" customFormat="1" ht="15" customHeight="1" x14ac:dyDescent="0.25">
      <c r="A231" s="2" t="str">
        <f>IF('Annual Plan'!A231&lt;&gt;"",'Annual Plan'!A231,"")</f>
        <v/>
      </c>
      <c r="B231" s="2" t="str">
        <f>IF('Annual Plan'!B231&lt;&gt;"",'Annual Plan'!B231,"")</f>
        <v/>
      </c>
      <c r="C231" s="2" t="str">
        <f>IF('Annual Plan'!C231&lt;&gt;"",'Annual Plan'!C231,"")</f>
        <v/>
      </c>
      <c r="D231" s="2" t="str">
        <f>IF('Annual Plan'!D231&lt;&gt;"",'Annual Plan'!D231,"")</f>
        <v/>
      </c>
      <c r="E231" s="2" t="str">
        <f>IF('Annual Plan'!E231&lt;&gt;"",'Annual Plan'!E231,"")</f>
        <v/>
      </c>
      <c r="F231" s="36" t="str">
        <f>IF('Annual Plan'!F231&lt;&gt;"",'Annual Plan'!F231,"")</f>
        <v/>
      </c>
      <c r="G231" s="23" t="str">
        <f>IF('Annual Plan'!G231&lt;&gt;"",'Annual Plan'!G231,"")</f>
        <v/>
      </c>
      <c r="H231" s="23" t="str">
        <f>IF('Annual Plan'!G231&lt;&gt;"",'Annual Plan'!G231,"")</f>
        <v/>
      </c>
      <c r="I231" s="23" t="str">
        <f>IF('Annual Plan'!H231&lt;&gt;"",'Annual Plan'!H231,"")</f>
        <v/>
      </c>
      <c r="J231" s="37"/>
      <c r="K231" s="38" t="str">
        <f t="shared" si="24"/>
        <v/>
      </c>
      <c r="L231" s="38" t="str">
        <f t="shared" si="25"/>
        <v/>
      </c>
      <c r="M231" s="23" t="str">
        <f t="shared" si="26"/>
        <v/>
      </c>
      <c r="N231" s="39" t="str">
        <f>IF(('Annual Plan'!N231+'Annual Plan'!O231)=0,"",('Annual Plan'!N231+'Annual Plan'!O231))</f>
        <v/>
      </c>
      <c r="O231" s="40"/>
      <c r="P231" s="41"/>
      <c r="Q231" s="41"/>
      <c r="R231" s="41"/>
      <c r="S231" s="131" t="str">
        <f t="shared" si="27"/>
        <v/>
      </c>
    </row>
    <row r="232" spans="1:19" s="11" customFormat="1" ht="15" customHeight="1" x14ac:dyDescent="0.25">
      <c r="A232" s="2" t="str">
        <f>IF('Annual Plan'!A232&lt;&gt;"",'Annual Plan'!A232,"")</f>
        <v/>
      </c>
      <c r="B232" s="2" t="str">
        <f>IF('Annual Plan'!B232&lt;&gt;"",'Annual Plan'!B232,"")</f>
        <v/>
      </c>
      <c r="C232" s="2" t="str">
        <f>IF('Annual Plan'!C232&lt;&gt;"",'Annual Plan'!C232,"")</f>
        <v/>
      </c>
      <c r="D232" s="2" t="str">
        <f>IF('Annual Plan'!D232&lt;&gt;"",'Annual Plan'!D232,"")</f>
        <v/>
      </c>
      <c r="E232" s="2" t="str">
        <f>IF('Annual Plan'!E232&lt;&gt;"",'Annual Plan'!E232,"")</f>
        <v/>
      </c>
      <c r="F232" s="36" t="str">
        <f>IF('Annual Plan'!F232&lt;&gt;"",'Annual Plan'!F232,"")</f>
        <v/>
      </c>
      <c r="G232" s="23" t="str">
        <f>IF('Annual Plan'!G232&lt;&gt;"",'Annual Plan'!G232,"")</f>
        <v/>
      </c>
      <c r="H232" s="23" t="str">
        <f>IF('Annual Plan'!G232&lt;&gt;"",'Annual Plan'!G232,"")</f>
        <v/>
      </c>
      <c r="I232" s="23" t="str">
        <f>IF('Annual Plan'!H232&lt;&gt;"",'Annual Plan'!H232,"")</f>
        <v/>
      </c>
      <c r="J232" s="37"/>
      <c r="K232" s="38" t="str">
        <f t="shared" si="24"/>
        <v/>
      </c>
      <c r="L232" s="38" t="str">
        <f t="shared" si="25"/>
        <v/>
      </c>
      <c r="M232" s="23" t="str">
        <f t="shared" si="26"/>
        <v/>
      </c>
      <c r="N232" s="39" t="str">
        <f>IF(('Annual Plan'!N232+'Annual Plan'!O232)=0,"",('Annual Plan'!N232+'Annual Plan'!O232))</f>
        <v/>
      </c>
      <c r="O232" s="40"/>
      <c r="P232" s="41"/>
      <c r="Q232" s="41"/>
      <c r="R232" s="41"/>
      <c r="S232" s="131" t="str">
        <f t="shared" si="27"/>
        <v/>
      </c>
    </row>
    <row r="233" spans="1:19" s="11" customFormat="1" ht="15" customHeight="1" x14ac:dyDescent="0.25">
      <c r="A233" s="2" t="str">
        <f>IF('Annual Plan'!A233&lt;&gt;"",'Annual Plan'!A233,"")</f>
        <v/>
      </c>
      <c r="B233" s="2" t="str">
        <f>IF('Annual Plan'!B233&lt;&gt;"",'Annual Plan'!B233,"")</f>
        <v/>
      </c>
      <c r="C233" s="2" t="str">
        <f>IF('Annual Plan'!C233&lt;&gt;"",'Annual Plan'!C233,"")</f>
        <v/>
      </c>
      <c r="D233" s="2" t="str">
        <f>IF('Annual Plan'!D233&lt;&gt;"",'Annual Plan'!D233,"")</f>
        <v/>
      </c>
      <c r="E233" s="2" t="str">
        <f>IF('Annual Plan'!E233&lt;&gt;"",'Annual Plan'!E233,"")</f>
        <v/>
      </c>
      <c r="F233" s="36" t="str">
        <f>IF('Annual Plan'!F233&lt;&gt;"",'Annual Plan'!F233,"")</f>
        <v/>
      </c>
      <c r="G233" s="23" t="str">
        <f>IF('Annual Plan'!G233&lt;&gt;"",'Annual Plan'!G233,"")</f>
        <v/>
      </c>
      <c r="H233" s="23" t="str">
        <f>IF('Annual Plan'!G233&lt;&gt;"",'Annual Plan'!G233,"")</f>
        <v/>
      </c>
      <c r="I233" s="23" t="str">
        <f>IF('Annual Plan'!H233&lt;&gt;"",'Annual Plan'!H233,"")</f>
        <v/>
      </c>
      <c r="J233" s="37"/>
      <c r="K233" s="38" t="str">
        <f t="shared" si="24"/>
        <v/>
      </c>
      <c r="L233" s="38" t="str">
        <f t="shared" si="25"/>
        <v/>
      </c>
      <c r="M233" s="23" t="str">
        <f t="shared" si="26"/>
        <v/>
      </c>
      <c r="N233" s="39" t="str">
        <f>IF(('Annual Plan'!N233+'Annual Plan'!O233)=0,"",('Annual Plan'!N233+'Annual Plan'!O233))</f>
        <v/>
      </c>
      <c r="O233" s="40"/>
      <c r="P233" s="41"/>
      <c r="Q233" s="41"/>
      <c r="R233" s="41"/>
      <c r="S233" s="131" t="str">
        <f t="shared" si="27"/>
        <v/>
      </c>
    </row>
    <row r="234" spans="1:19" s="11" customFormat="1" ht="15" customHeight="1" x14ac:dyDescent="0.25">
      <c r="A234" s="2" t="str">
        <f>IF('Annual Plan'!A234&lt;&gt;"",'Annual Plan'!A234,"")</f>
        <v/>
      </c>
      <c r="B234" s="2" t="str">
        <f>IF('Annual Plan'!B234&lt;&gt;"",'Annual Plan'!B234,"")</f>
        <v/>
      </c>
      <c r="C234" s="2" t="str">
        <f>IF('Annual Plan'!C234&lt;&gt;"",'Annual Plan'!C234,"")</f>
        <v/>
      </c>
      <c r="D234" s="2" t="str">
        <f>IF('Annual Plan'!D234&lt;&gt;"",'Annual Plan'!D234,"")</f>
        <v/>
      </c>
      <c r="E234" s="2" t="str">
        <f>IF('Annual Plan'!E234&lt;&gt;"",'Annual Plan'!E234,"")</f>
        <v/>
      </c>
      <c r="F234" s="36" t="str">
        <f>IF('Annual Plan'!F234&lt;&gt;"",'Annual Plan'!F234,"")</f>
        <v/>
      </c>
      <c r="G234" s="23" t="str">
        <f>IF('Annual Plan'!G234&lt;&gt;"",'Annual Plan'!G234,"")</f>
        <v/>
      </c>
      <c r="H234" s="23" t="str">
        <f>IF('Annual Plan'!G234&lt;&gt;"",'Annual Plan'!G234,"")</f>
        <v/>
      </c>
      <c r="I234" s="23" t="str">
        <f>IF('Annual Plan'!H234&lt;&gt;"",'Annual Plan'!H234,"")</f>
        <v/>
      </c>
      <c r="J234" s="37"/>
      <c r="K234" s="38" t="str">
        <f t="shared" si="24"/>
        <v/>
      </c>
      <c r="L234" s="38" t="str">
        <f t="shared" si="25"/>
        <v/>
      </c>
      <c r="M234" s="23" t="str">
        <f t="shared" si="26"/>
        <v/>
      </c>
      <c r="N234" s="39" t="str">
        <f>IF(('Annual Plan'!N234+'Annual Plan'!O234)=0,"",('Annual Plan'!N234+'Annual Plan'!O234))</f>
        <v/>
      </c>
      <c r="O234" s="40"/>
      <c r="P234" s="41"/>
      <c r="Q234" s="41"/>
      <c r="R234" s="41"/>
      <c r="S234" s="131" t="str">
        <f t="shared" si="27"/>
        <v/>
      </c>
    </row>
    <row r="235" spans="1:19" s="11" customFormat="1" ht="15" customHeight="1" x14ac:dyDescent="0.25">
      <c r="A235" s="2" t="str">
        <f>IF('Annual Plan'!A235&lt;&gt;"",'Annual Plan'!A235,"")</f>
        <v/>
      </c>
      <c r="B235" s="2" t="str">
        <f>IF('Annual Plan'!B235&lt;&gt;"",'Annual Plan'!B235,"")</f>
        <v/>
      </c>
      <c r="C235" s="2" t="str">
        <f>IF('Annual Plan'!C235&lt;&gt;"",'Annual Plan'!C235,"")</f>
        <v/>
      </c>
      <c r="D235" s="2" t="str">
        <f>IF('Annual Plan'!D235&lt;&gt;"",'Annual Plan'!D235,"")</f>
        <v/>
      </c>
      <c r="E235" s="2" t="str">
        <f>IF('Annual Plan'!E235&lt;&gt;"",'Annual Plan'!E235,"")</f>
        <v/>
      </c>
      <c r="F235" s="36" t="str">
        <f>IF('Annual Plan'!F235&lt;&gt;"",'Annual Plan'!F235,"")</f>
        <v/>
      </c>
      <c r="G235" s="23" t="str">
        <f>IF('Annual Plan'!G235&lt;&gt;"",'Annual Plan'!G235,"")</f>
        <v/>
      </c>
      <c r="H235" s="23" t="str">
        <f>IF('Annual Plan'!G235&lt;&gt;"",'Annual Plan'!G235,"")</f>
        <v/>
      </c>
      <c r="I235" s="23" t="str">
        <f>IF('Annual Plan'!H235&lt;&gt;"",'Annual Plan'!H235,"")</f>
        <v/>
      </c>
      <c r="J235" s="37"/>
      <c r="K235" s="38" t="str">
        <f t="shared" si="24"/>
        <v/>
      </c>
      <c r="L235" s="38" t="str">
        <f t="shared" si="25"/>
        <v/>
      </c>
      <c r="M235" s="23" t="str">
        <f t="shared" si="26"/>
        <v/>
      </c>
      <c r="N235" s="39" t="str">
        <f>IF(('Annual Plan'!N235+'Annual Plan'!O235)=0,"",('Annual Plan'!N235+'Annual Plan'!O235))</f>
        <v/>
      </c>
      <c r="O235" s="40"/>
      <c r="P235" s="41"/>
      <c r="Q235" s="41"/>
      <c r="R235" s="41"/>
      <c r="S235" s="131" t="str">
        <f t="shared" si="27"/>
        <v/>
      </c>
    </row>
    <row r="236" spans="1:19" s="11" customFormat="1" ht="15" customHeight="1" x14ac:dyDescent="0.25">
      <c r="A236" s="2" t="str">
        <f>IF('Annual Plan'!A236&lt;&gt;"",'Annual Plan'!A236,"")</f>
        <v/>
      </c>
      <c r="B236" s="2" t="str">
        <f>IF('Annual Plan'!B236&lt;&gt;"",'Annual Plan'!B236,"")</f>
        <v/>
      </c>
      <c r="C236" s="2" t="str">
        <f>IF('Annual Plan'!C236&lt;&gt;"",'Annual Plan'!C236,"")</f>
        <v/>
      </c>
      <c r="D236" s="2" t="str">
        <f>IF('Annual Plan'!D236&lt;&gt;"",'Annual Plan'!D236,"")</f>
        <v/>
      </c>
      <c r="E236" s="2" t="str">
        <f>IF('Annual Plan'!E236&lt;&gt;"",'Annual Plan'!E236,"")</f>
        <v/>
      </c>
      <c r="F236" s="36" t="str">
        <f>IF('Annual Plan'!F236&lt;&gt;"",'Annual Plan'!F236,"")</f>
        <v/>
      </c>
      <c r="G236" s="23" t="str">
        <f>IF('Annual Plan'!G236&lt;&gt;"",'Annual Plan'!G236,"")</f>
        <v/>
      </c>
      <c r="H236" s="23" t="str">
        <f>IF('Annual Plan'!G236&lt;&gt;"",'Annual Plan'!G236,"")</f>
        <v/>
      </c>
      <c r="I236" s="23" t="str">
        <f>IF('Annual Plan'!H236&lt;&gt;"",'Annual Plan'!H236,"")</f>
        <v/>
      </c>
      <c r="J236" s="37"/>
      <c r="K236" s="38" t="str">
        <f t="shared" si="24"/>
        <v/>
      </c>
      <c r="L236" s="38" t="str">
        <f t="shared" si="25"/>
        <v/>
      </c>
      <c r="M236" s="23" t="str">
        <f t="shared" si="26"/>
        <v/>
      </c>
      <c r="N236" s="39" t="str">
        <f>IF(('Annual Plan'!N236+'Annual Plan'!O236)=0,"",('Annual Plan'!N236+'Annual Plan'!O236))</f>
        <v/>
      </c>
      <c r="O236" s="40"/>
      <c r="P236" s="41"/>
      <c r="Q236" s="41"/>
      <c r="R236" s="41"/>
      <c r="S236" s="131" t="str">
        <f t="shared" si="27"/>
        <v/>
      </c>
    </row>
    <row r="237" spans="1:19" s="11" customFormat="1" ht="15" customHeight="1" x14ac:dyDescent="0.25">
      <c r="A237" s="2" t="str">
        <f>IF('Annual Plan'!A237&lt;&gt;"",'Annual Plan'!A237,"")</f>
        <v/>
      </c>
      <c r="B237" s="2" t="str">
        <f>IF('Annual Plan'!B237&lt;&gt;"",'Annual Plan'!B237,"")</f>
        <v/>
      </c>
      <c r="C237" s="2" t="str">
        <f>IF('Annual Plan'!C237&lt;&gt;"",'Annual Plan'!C237,"")</f>
        <v/>
      </c>
      <c r="D237" s="2" t="str">
        <f>IF('Annual Plan'!D237&lt;&gt;"",'Annual Plan'!D237,"")</f>
        <v/>
      </c>
      <c r="E237" s="2" t="str">
        <f>IF('Annual Plan'!E237&lt;&gt;"",'Annual Plan'!E237,"")</f>
        <v/>
      </c>
      <c r="F237" s="36" t="str">
        <f>IF('Annual Plan'!F237&lt;&gt;"",'Annual Plan'!F237,"")</f>
        <v/>
      </c>
      <c r="G237" s="23" t="str">
        <f>IF('Annual Plan'!G237&lt;&gt;"",'Annual Plan'!G237,"")</f>
        <v/>
      </c>
      <c r="H237" s="23" t="str">
        <f>IF('Annual Plan'!G237&lt;&gt;"",'Annual Plan'!G237,"")</f>
        <v/>
      </c>
      <c r="I237" s="23" t="str">
        <f>IF('Annual Plan'!H237&lt;&gt;"",'Annual Plan'!H237,"")</f>
        <v/>
      </c>
      <c r="J237" s="37"/>
      <c r="K237" s="38" t="str">
        <f t="shared" si="24"/>
        <v/>
      </c>
      <c r="L237" s="38" t="str">
        <f t="shared" si="25"/>
        <v/>
      </c>
      <c r="M237" s="23" t="str">
        <f t="shared" si="26"/>
        <v/>
      </c>
      <c r="N237" s="39" t="str">
        <f>IF(('Annual Plan'!N237+'Annual Plan'!O237)=0,"",('Annual Plan'!N237+'Annual Plan'!O237))</f>
        <v/>
      </c>
      <c r="O237" s="40"/>
      <c r="P237" s="41"/>
      <c r="Q237" s="41"/>
      <c r="R237" s="41"/>
      <c r="S237" s="131" t="str">
        <f t="shared" si="27"/>
        <v/>
      </c>
    </row>
    <row r="238" spans="1:19" s="11" customFormat="1" ht="15" customHeight="1" x14ac:dyDescent="0.25">
      <c r="A238" s="2" t="str">
        <f>IF('Annual Plan'!A238&lt;&gt;"",'Annual Plan'!A238,"")</f>
        <v/>
      </c>
      <c r="B238" s="2" t="str">
        <f>IF('Annual Plan'!B238&lt;&gt;"",'Annual Plan'!B238,"")</f>
        <v/>
      </c>
      <c r="C238" s="2" t="str">
        <f>IF('Annual Plan'!C238&lt;&gt;"",'Annual Plan'!C238,"")</f>
        <v/>
      </c>
      <c r="D238" s="2" t="str">
        <f>IF('Annual Plan'!D238&lt;&gt;"",'Annual Plan'!D238,"")</f>
        <v/>
      </c>
      <c r="E238" s="2" t="str">
        <f>IF('Annual Plan'!E238&lt;&gt;"",'Annual Plan'!E238,"")</f>
        <v/>
      </c>
      <c r="F238" s="36" t="str">
        <f>IF('Annual Plan'!F238&lt;&gt;"",'Annual Plan'!F238,"")</f>
        <v/>
      </c>
      <c r="G238" s="23" t="str">
        <f>IF('Annual Plan'!G238&lt;&gt;"",'Annual Plan'!G238,"")</f>
        <v/>
      </c>
      <c r="H238" s="23" t="str">
        <f>IF('Annual Plan'!G238&lt;&gt;"",'Annual Plan'!G238,"")</f>
        <v/>
      </c>
      <c r="I238" s="23" t="str">
        <f>IF('Annual Plan'!H238&lt;&gt;"",'Annual Plan'!H238,"")</f>
        <v/>
      </c>
      <c r="J238" s="37"/>
      <c r="K238" s="38" t="str">
        <f t="shared" si="24"/>
        <v/>
      </c>
      <c r="L238" s="38" t="str">
        <f t="shared" si="25"/>
        <v/>
      </c>
      <c r="M238" s="23" t="str">
        <f t="shared" si="26"/>
        <v/>
      </c>
      <c r="N238" s="39" t="str">
        <f>IF(('Annual Plan'!N238+'Annual Plan'!O238)=0,"",('Annual Plan'!N238+'Annual Plan'!O238))</f>
        <v/>
      </c>
      <c r="O238" s="40"/>
      <c r="P238" s="41"/>
      <c r="Q238" s="41"/>
      <c r="R238" s="41"/>
      <c r="S238" s="131" t="str">
        <f t="shared" si="27"/>
        <v/>
      </c>
    </row>
    <row r="239" spans="1:19" s="11" customFormat="1" ht="15" customHeight="1" x14ac:dyDescent="0.25">
      <c r="A239" s="2" t="str">
        <f>IF('Annual Plan'!A239&lt;&gt;"",'Annual Plan'!A239,"")</f>
        <v/>
      </c>
      <c r="B239" s="2" t="str">
        <f>IF('Annual Plan'!B239&lt;&gt;"",'Annual Plan'!B239,"")</f>
        <v/>
      </c>
      <c r="C239" s="2" t="str">
        <f>IF('Annual Plan'!C239&lt;&gt;"",'Annual Plan'!C239,"")</f>
        <v/>
      </c>
      <c r="D239" s="2" t="str">
        <f>IF('Annual Plan'!D239&lt;&gt;"",'Annual Plan'!D239,"")</f>
        <v/>
      </c>
      <c r="E239" s="2" t="str">
        <f>IF('Annual Plan'!E239&lt;&gt;"",'Annual Plan'!E239,"")</f>
        <v/>
      </c>
      <c r="F239" s="36" t="str">
        <f>IF('Annual Plan'!F239&lt;&gt;"",'Annual Plan'!F239,"")</f>
        <v/>
      </c>
      <c r="G239" s="23" t="str">
        <f>IF('Annual Plan'!G239&lt;&gt;"",'Annual Plan'!G239,"")</f>
        <v/>
      </c>
      <c r="H239" s="23" t="str">
        <f>IF('Annual Plan'!G239&lt;&gt;"",'Annual Plan'!G239,"")</f>
        <v/>
      </c>
      <c r="I239" s="23" t="str">
        <f>IF('Annual Plan'!H239&lt;&gt;"",'Annual Plan'!H239,"")</f>
        <v/>
      </c>
      <c r="J239" s="37"/>
      <c r="K239" s="38" t="str">
        <f t="shared" si="24"/>
        <v/>
      </c>
      <c r="L239" s="38" t="str">
        <f t="shared" si="25"/>
        <v/>
      </c>
      <c r="M239" s="23" t="str">
        <f t="shared" si="26"/>
        <v/>
      </c>
      <c r="N239" s="39" t="str">
        <f>IF(('Annual Plan'!N239+'Annual Plan'!O239)=0,"",('Annual Plan'!N239+'Annual Plan'!O239))</f>
        <v/>
      </c>
      <c r="O239" s="40"/>
      <c r="P239" s="41"/>
      <c r="Q239" s="41"/>
      <c r="R239" s="41"/>
      <c r="S239" s="131" t="str">
        <f t="shared" si="27"/>
        <v/>
      </c>
    </row>
    <row r="240" spans="1:19" s="11" customFormat="1" ht="15" customHeight="1" x14ac:dyDescent="0.25">
      <c r="A240" s="2" t="str">
        <f>IF('Annual Plan'!A240&lt;&gt;"",'Annual Plan'!A240,"")</f>
        <v/>
      </c>
      <c r="B240" s="2" t="str">
        <f>IF('Annual Plan'!B240&lt;&gt;"",'Annual Plan'!B240,"")</f>
        <v/>
      </c>
      <c r="C240" s="2" t="str">
        <f>IF('Annual Plan'!C240&lt;&gt;"",'Annual Plan'!C240,"")</f>
        <v/>
      </c>
      <c r="D240" s="2" t="str">
        <f>IF('Annual Plan'!D240&lt;&gt;"",'Annual Plan'!D240,"")</f>
        <v/>
      </c>
      <c r="E240" s="2" t="str">
        <f>IF('Annual Plan'!E240&lt;&gt;"",'Annual Plan'!E240,"")</f>
        <v/>
      </c>
      <c r="F240" s="36" t="str">
        <f>IF('Annual Plan'!F240&lt;&gt;"",'Annual Plan'!F240,"")</f>
        <v/>
      </c>
      <c r="G240" s="23" t="str">
        <f>IF('Annual Plan'!G240&lt;&gt;"",'Annual Plan'!G240,"")</f>
        <v/>
      </c>
      <c r="H240" s="23" t="str">
        <f>IF('Annual Plan'!G240&lt;&gt;"",'Annual Plan'!G240,"")</f>
        <v/>
      </c>
      <c r="I240" s="23" t="str">
        <f>IF('Annual Plan'!H240&lt;&gt;"",'Annual Plan'!H240,"")</f>
        <v/>
      </c>
      <c r="J240" s="37"/>
      <c r="K240" s="38" t="str">
        <f t="shared" si="24"/>
        <v/>
      </c>
      <c r="L240" s="38" t="str">
        <f t="shared" si="25"/>
        <v/>
      </c>
      <c r="M240" s="23" t="str">
        <f t="shared" si="26"/>
        <v/>
      </c>
      <c r="N240" s="39" t="str">
        <f>IF(('Annual Plan'!N240+'Annual Plan'!O240)=0,"",('Annual Plan'!N240+'Annual Plan'!O240))</f>
        <v/>
      </c>
      <c r="O240" s="40"/>
      <c r="P240" s="41"/>
      <c r="Q240" s="41"/>
      <c r="R240" s="41"/>
      <c r="S240" s="131" t="str">
        <f t="shared" si="27"/>
        <v/>
      </c>
    </row>
    <row r="241" spans="1:19" s="11" customFormat="1" ht="15" customHeight="1" x14ac:dyDescent="0.25">
      <c r="A241" s="2" t="str">
        <f>IF('Annual Plan'!A241&lt;&gt;"",'Annual Plan'!A241,"")</f>
        <v/>
      </c>
      <c r="B241" s="2" t="str">
        <f>IF('Annual Plan'!B241&lt;&gt;"",'Annual Plan'!B241,"")</f>
        <v/>
      </c>
      <c r="C241" s="2" t="str">
        <f>IF('Annual Plan'!C241&lt;&gt;"",'Annual Plan'!C241,"")</f>
        <v/>
      </c>
      <c r="D241" s="2" t="str">
        <f>IF('Annual Plan'!D241&lt;&gt;"",'Annual Plan'!D241,"")</f>
        <v/>
      </c>
      <c r="E241" s="2" t="str">
        <f>IF('Annual Plan'!E241&lt;&gt;"",'Annual Plan'!E241,"")</f>
        <v/>
      </c>
      <c r="F241" s="36" t="str">
        <f>IF('Annual Plan'!F241&lt;&gt;"",'Annual Plan'!F241,"")</f>
        <v/>
      </c>
      <c r="G241" s="23" t="str">
        <f>IF('Annual Plan'!G241&lt;&gt;"",'Annual Plan'!G241,"")</f>
        <v/>
      </c>
      <c r="H241" s="23" t="str">
        <f>IF('Annual Plan'!G241&lt;&gt;"",'Annual Plan'!G241,"")</f>
        <v/>
      </c>
      <c r="I241" s="23" t="str">
        <f>IF('Annual Plan'!H241&lt;&gt;"",'Annual Plan'!H241,"")</f>
        <v/>
      </c>
      <c r="J241" s="37"/>
      <c r="K241" s="38" t="str">
        <f t="shared" si="24"/>
        <v/>
      </c>
      <c r="L241" s="38" t="str">
        <f t="shared" si="25"/>
        <v/>
      </c>
      <c r="M241" s="23" t="str">
        <f t="shared" si="26"/>
        <v/>
      </c>
      <c r="N241" s="39" t="str">
        <f>IF(('Annual Plan'!N241+'Annual Plan'!O241)=0,"",('Annual Plan'!N241+'Annual Plan'!O241))</f>
        <v/>
      </c>
      <c r="O241" s="40"/>
      <c r="P241" s="41"/>
      <c r="Q241" s="41"/>
      <c r="R241" s="41"/>
      <c r="S241" s="131" t="str">
        <f t="shared" si="27"/>
        <v/>
      </c>
    </row>
    <row r="242" spans="1:19" s="11" customFormat="1" ht="15" customHeight="1" x14ac:dyDescent="0.25">
      <c r="A242" s="2" t="str">
        <f>IF('Annual Plan'!A242&lt;&gt;"",'Annual Plan'!A242,"")</f>
        <v/>
      </c>
      <c r="B242" s="2" t="str">
        <f>IF('Annual Plan'!B242&lt;&gt;"",'Annual Plan'!B242,"")</f>
        <v/>
      </c>
      <c r="C242" s="2" t="str">
        <f>IF('Annual Plan'!C242&lt;&gt;"",'Annual Plan'!C242,"")</f>
        <v/>
      </c>
      <c r="D242" s="2" t="str">
        <f>IF('Annual Plan'!D242&lt;&gt;"",'Annual Plan'!D242,"")</f>
        <v/>
      </c>
      <c r="E242" s="2" t="str">
        <f>IF('Annual Plan'!E242&lt;&gt;"",'Annual Plan'!E242,"")</f>
        <v/>
      </c>
      <c r="F242" s="36" t="str">
        <f>IF('Annual Plan'!F242&lt;&gt;"",'Annual Plan'!F242,"")</f>
        <v/>
      </c>
      <c r="G242" s="23" t="str">
        <f>IF('Annual Plan'!G242&lt;&gt;"",'Annual Plan'!G242,"")</f>
        <v/>
      </c>
      <c r="H242" s="23" t="str">
        <f>IF('Annual Plan'!G242&lt;&gt;"",'Annual Plan'!G242,"")</f>
        <v/>
      </c>
      <c r="I242" s="23" t="str">
        <f>IF('Annual Plan'!H242&lt;&gt;"",'Annual Plan'!H242,"")</f>
        <v/>
      </c>
      <c r="J242" s="37"/>
      <c r="K242" s="38" t="str">
        <f t="shared" si="24"/>
        <v/>
      </c>
      <c r="L242" s="38" t="str">
        <f t="shared" si="25"/>
        <v/>
      </c>
      <c r="M242" s="23" t="str">
        <f t="shared" si="26"/>
        <v/>
      </c>
      <c r="N242" s="39" t="str">
        <f>IF(('Annual Plan'!N242+'Annual Plan'!O242)=0,"",('Annual Plan'!N242+'Annual Plan'!O242))</f>
        <v/>
      </c>
      <c r="O242" s="40"/>
      <c r="P242" s="41"/>
      <c r="Q242" s="41"/>
      <c r="R242" s="41"/>
      <c r="S242" s="131" t="str">
        <f t="shared" si="27"/>
        <v/>
      </c>
    </row>
    <row r="243" spans="1:19" s="11" customFormat="1" ht="15" customHeight="1" x14ac:dyDescent="0.25">
      <c r="A243" s="2" t="str">
        <f>IF('Annual Plan'!A243&lt;&gt;"",'Annual Plan'!A243,"")</f>
        <v/>
      </c>
      <c r="B243" s="2" t="str">
        <f>IF('Annual Plan'!B243&lt;&gt;"",'Annual Plan'!B243,"")</f>
        <v/>
      </c>
      <c r="C243" s="2" t="str">
        <f>IF('Annual Plan'!C243&lt;&gt;"",'Annual Plan'!C243,"")</f>
        <v/>
      </c>
      <c r="D243" s="2" t="str">
        <f>IF('Annual Plan'!D243&lt;&gt;"",'Annual Plan'!D243,"")</f>
        <v/>
      </c>
      <c r="E243" s="2" t="str">
        <f>IF('Annual Plan'!E243&lt;&gt;"",'Annual Plan'!E243,"")</f>
        <v/>
      </c>
      <c r="F243" s="36" t="str">
        <f>IF('Annual Plan'!F243&lt;&gt;"",'Annual Plan'!F243,"")</f>
        <v/>
      </c>
      <c r="G243" s="23" t="str">
        <f>IF('Annual Plan'!G243&lt;&gt;"",'Annual Plan'!G243,"")</f>
        <v/>
      </c>
      <c r="H243" s="23" t="str">
        <f>IF('Annual Plan'!G243&lt;&gt;"",'Annual Plan'!G243,"")</f>
        <v/>
      </c>
      <c r="I243" s="23" t="str">
        <f>IF('Annual Plan'!H243&lt;&gt;"",'Annual Plan'!H243,"")</f>
        <v/>
      </c>
      <c r="J243" s="37"/>
      <c r="K243" s="38" t="str">
        <f t="shared" si="24"/>
        <v/>
      </c>
      <c r="L243" s="38" t="str">
        <f t="shared" si="25"/>
        <v/>
      </c>
      <c r="M243" s="23" t="str">
        <f t="shared" si="26"/>
        <v/>
      </c>
      <c r="N243" s="39" t="str">
        <f>IF(('Annual Plan'!N243+'Annual Plan'!O243)=0,"",('Annual Plan'!N243+'Annual Plan'!O243))</f>
        <v/>
      </c>
      <c r="O243" s="40"/>
      <c r="P243" s="41"/>
      <c r="Q243" s="41"/>
      <c r="R243" s="41"/>
      <c r="S243" s="131" t="str">
        <f t="shared" si="27"/>
        <v/>
      </c>
    </row>
    <row r="244" spans="1:19" s="58" customFormat="1" ht="59.25" customHeight="1" x14ac:dyDescent="0.3">
      <c r="A244" s="256" t="s">
        <v>94</v>
      </c>
      <c r="B244" s="256"/>
      <c r="C244" s="51">
        <f>'Annual Plan'!C244</f>
        <v>0</v>
      </c>
      <c r="D244" s="62"/>
      <c r="E244" s="62"/>
      <c r="F244" s="256" t="s">
        <v>93</v>
      </c>
      <c r="G244" s="256"/>
      <c r="H244" s="256"/>
      <c r="I244" s="256"/>
      <c r="J244" s="257"/>
      <c r="K244" s="43">
        <f>IF(SUM(K215:K243)=0,0,IF(SUM(K215:K243)&gt;0,AVERAGE(K215:K243)))</f>
        <v>0</v>
      </c>
      <c r="L244" s="258"/>
      <c r="M244" s="259"/>
      <c r="N244" s="60">
        <f>SUM(N215:N243)</f>
        <v>0</v>
      </c>
      <c r="O244" s="60">
        <f>SUM(O215:O243)</f>
        <v>0</v>
      </c>
      <c r="P244" s="62"/>
      <c r="Q244" s="62"/>
      <c r="S244" s="131"/>
    </row>
    <row r="245" spans="1:19" s="61" customFormat="1" ht="15" customHeight="1" x14ac:dyDescent="0.25">
      <c r="A245" s="12"/>
      <c r="B245" s="12"/>
      <c r="C245" s="12"/>
      <c r="D245" s="12"/>
      <c r="E245" s="12"/>
      <c r="F245" s="44"/>
      <c r="G245" s="45"/>
      <c r="H245" s="45"/>
      <c r="I245" s="45"/>
      <c r="J245" s="46"/>
      <c r="K245" s="47"/>
      <c r="L245" s="47"/>
      <c r="M245" s="45"/>
      <c r="N245" s="48"/>
      <c r="O245" s="49"/>
      <c r="P245" s="50"/>
      <c r="Q245" s="50"/>
      <c r="S245" s="132"/>
    </row>
    <row r="246" spans="1:19" s="11" customFormat="1" ht="34.5" customHeight="1" x14ac:dyDescent="0.25">
      <c r="A246" s="193" t="s">
        <v>91</v>
      </c>
      <c r="B246" s="193"/>
      <c r="C246" s="193"/>
      <c r="D246" s="260" t="str">
        <f>IF('Annual Plan'!D246:P246&lt;&gt;"", 'Annual Plan'!D246:P246,"")</f>
        <v/>
      </c>
      <c r="E246" s="260"/>
      <c r="F246" s="261"/>
      <c r="G246" s="261"/>
      <c r="H246" s="261"/>
      <c r="I246" s="261"/>
      <c r="J246" s="261"/>
      <c r="K246" s="261"/>
      <c r="L246" s="261"/>
      <c r="M246" s="261"/>
      <c r="N246" s="261"/>
      <c r="O246" s="261"/>
      <c r="P246" s="260"/>
      <c r="Q246" s="260"/>
      <c r="S246" s="131"/>
    </row>
    <row r="247" spans="1:19" s="11" customFormat="1" ht="51" customHeight="1" x14ac:dyDescent="0.25">
      <c r="A247" s="202" t="s">
        <v>1</v>
      </c>
      <c r="B247" s="202" t="s">
        <v>9</v>
      </c>
      <c r="C247" s="202" t="s">
        <v>2</v>
      </c>
      <c r="D247" s="202" t="s">
        <v>10</v>
      </c>
      <c r="E247" s="236" t="s">
        <v>11</v>
      </c>
      <c r="F247" s="204" t="s">
        <v>12</v>
      </c>
      <c r="G247" s="251" t="s">
        <v>3</v>
      </c>
      <c r="H247" s="251"/>
      <c r="I247" s="253" t="s">
        <v>72</v>
      </c>
      <c r="J247" s="254"/>
      <c r="K247" s="254"/>
      <c r="L247" s="254"/>
      <c r="M247" s="255"/>
      <c r="N247" s="253" t="s">
        <v>79</v>
      </c>
      <c r="O247" s="255"/>
      <c r="P247" s="202" t="s">
        <v>95</v>
      </c>
      <c r="Q247" s="202" t="s">
        <v>96</v>
      </c>
      <c r="R247" s="202" t="s">
        <v>114</v>
      </c>
      <c r="S247" s="131"/>
    </row>
    <row r="248" spans="1:19" s="11" customFormat="1" ht="72.75" customHeight="1" x14ac:dyDescent="0.25">
      <c r="A248" s="202"/>
      <c r="B248" s="202"/>
      <c r="C248" s="202"/>
      <c r="D248" s="202"/>
      <c r="E248" s="237"/>
      <c r="F248" s="204"/>
      <c r="G248" s="109" t="s">
        <v>19</v>
      </c>
      <c r="H248" s="109" t="s">
        <v>20</v>
      </c>
      <c r="I248" s="7" t="s">
        <v>17</v>
      </c>
      <c r="J248" s="7" t="s">
        <v>18</v>
      </c>
      <c r="K248" s="1" t="s">
        <v>21</v>
      </c>
      <c r="L248" s="1" t="s">
        <v>22</v>
      </c>
      <c r="M248" s="1" t="s">
        <v>23</v>
      </c>
      <c r="N248" s="7" t="s">
        <v>88</v>
      </c>
      <c r="O248" s="7" t="s">
        <v>81</v>
      </c>
      <c r="P248" s="252"/>
      <c r="Q248" s="202"/>
      <c r="R248" s="202"/>
      <c r="S248" s="131"/>
    </row>
    <row r="249" spans="1:19" s="11" customFormat="1" ht="15" customHeight="1" x14ac:dyDescent="0.25">
      <c r="A249" s="2" t="str">
        <f>IF('Annual Plan'!A249&lt;&gt;"",'Annual Plan'!A249,"")</f>
        <v/>
      </c>
      <c r="B249" s="2" t="str">
        <f>IF('Annual Plan'!B249&lt;&gt;"",'Annual Plan'!B249,"")</f>
        <v/>
      </c>
      <c r="C249" s="2" t="str">
        <f>IF('Annual Plan'!C249&lt;&gt;"",'Annual Plan'!C249,"")</f>
        <v/>
      </c>
      <c r="D249" s="2" t="str">
        <f>IF('Annual Plan'!D249&lt;&gt;"",'Annual Plan'!D249,"")</f>
        <v/>
      </c>
      <c r="E249" s="2" t="str">
        <f>IF('Annual Plan'!E249&lt;&gt;"",'Annual Plan'!E249,"")</f>
        <v/>
      </c>
      <c r="F249" s="36" t="str">
        <f>IF('Annual Plan'!F249&lt;&gt;"",'Annual Plan'!F249,"")</f>
        <v/>
      </c>
      <c r="G249" s="23" t="str">
        <f>IF('Annual Plan'!G249&lt;&gt;"",'Annual Plan'!G249,"")</f>
        <v/>
      </c>
      <c r="H249" s="23" t="str">
        <f>IF('Annual Plan'!G249&lt;&gt;"",'Annual Plan'!G249,"")</f>
        <v/>
      </c>
      <c r="I249" s="23" t="str">
        <f>IF('Annual Plan'!H249&lt;&gt;"",'Annual Plan'!H249,"")</f>
        <v/>
      </c>
      <c r="J249" s="37"/>
      <c r="K249" s="38" t="str">
        <f>IF(I249="","",
                         IF(AND(I249&lt;&gt;"",J249=""),0,
                                                  IF($F249="Absolute",IF(I249=0,0, IF((J249/I249)&gt;=1,1, IF((J249/I249)&lt;=0,0,(J249/I249)))),
                                                                                                      IF($F249="Incremental", IF(AND((I249-H249)=0,J249&gt;0,I249&gt;0,J249&gt;I249),1, IF(AND((I249-H249)=0,J249&lt;=I249),0, IF(((J249-H249)/(I249-H249))&gt;=1,1, IF(((J249-H249)/(I249-H249))&lt;=0,0, ((J249-H249)/(I249-H249)))))),
                                                                                                                                                                   IF($F249="Decremental", IF(AND((H249-I249)=0,J249&gt;0,I249&gt;0,J249&lt;I249),1,  IF(AND((I249-H249)=0,J249&gt;=I249),0, IF(((H249-J249)/(H249-I249))&gt;=1,1, IF(((H249-J249)/(H249-I249))&lt;=0,0, ((H249-J249)/(H249-I249)))))),
                                                                                                                                                                                              IF(OR($F249="Absolute[-](cum.)", $F249="Absolute[-](avg.)"),IF(J249="",0, IF((J249&lt;=I249),1,IF((J249&gt;I249),0,))),
                                                                                                                                                                                                        IF($F249="Absolute[+]",IF(J249=0,0,  IF(J249&lt;=I249,(J249/I249),1)),
                                                                                                                                                                                                            )
                                                                                                                                                                                                   )
                                                                                                                                                                       )
                                                                                                          )
                                                    )
                            )
     )</f>
        <v/>
      </c>
      <c r="L249" s="38" t="str">
        <f>IF(I249="","",
                        IF(AND(I249&lt;&gt;"",J249=""),-1,
                                                  IF($F249="Absolute", IF(I249=0,0,((J249-I249)/I249)),
                                                                               IF($F249="Incremental", IF((I249-H249)=0,0,(((J249-H249)-(I249-H249))/(I249-H249))),
                                                                                                            IF($F249="Decremental", IF((H249-I249)=0,0,(((H249-J249)-(H249-I249))/(H249-I249))),
                                                                                                                                              IF(OR($F249="Absolute[-](cum.)", $F249="Absolute[-](avg.)"), IF(J249="",0, IF(J249&gt;=0,1-(J249/I249))),
                                                                                                                                                                      IF($F249="Absolute[+]", IF(J249=0,-1,K249-1),  ""
                                                                                                                                                                                                                                          )
                                                                                                                                                                                                                          )
                                                                                                                                                                                  )
                                                                                                                   )
                                                   )
                          )
)</f>
        <v/>
      </c>
      <c r="M249" s="23" t="str">
        <f>IF(J249="","",
                         IF(I249="", "",
                                                   IF($F249="Absolute", (J249-I249),
                                                                                                       IF($F249="Incremental", ((J249-H249)-(I249-H249)),
                                                                                                                                                                                      IF($F249="Decremental", ((H249-J249)-(H249-I249)),
                                                                                                                                                                                                            IF(OR($F249="Absolute[-](cum.)", $F249="Absolute[-](avg.)"), (I249-J249),
                                                                                                                                                                                                                             IF($F249="Absolute[+]", (J249-I249), ""
                                                                                                                                                                                                                                  )
                                                                                                                                                                                                                )
                                                                                                                                                                                          )
                                                                                                           )
                                                      )
                               )
       )</f>
        <v/>
      </c>
      <c r="N249" s="39" t="str">
        <f>IF(('Annual Plan'!N249+'Annual Plan'!O249)=0,"",('Annual Plan'!N249+'Annual Plan'!O249))</f>
        <v/>
      </c>
      <c r="O249" s="40"/>
      <c r="P249" s="41"/>
      <c r="Q249" s="41"/>
      <c r="R249" s="41"/>
      <c r="S249" s="131" t="str">
        <f xml:space="preserve"> IF(AND($F249="Incremental",G249=""),"Error - baseline data was not provided in the planning sheet.",
        IF(AND($F249="Decremental",G249=""),"Error - baseline data was not provided in the planning sheet.",""))</f>
        <v/>
      </c>
    </row>
    <row r="250" spans="1:19" s="11" customFormat="1" ht="15" customHeight="1" x14ac:dyDescent="0.25">
      <c r="A250" s="2" t="str">
        <f>IF('Annual Plan'!A250&lt;&gt;"",'Annual Plan'!A250,"")</f>
        <v/>
      </c>
      <c r="B250" s="2" t="str">
        <f>IF('Annual Plan'!B250&lt;&gt;"",'Annual Plan'!B250,"")</f>
        <v/>
      </c>
      <c r="C250" s="2" t="str">
        <f>IF('Annual Plan'!C250&lt;&gt;"",'Annual Plan'!C250,"")</f>
        <v/>
      </c>
      <c r="D250" s="2" t="str">
        <f>IF('Annual Plan'!D250&lt;&gt;"",'Annual Plan'!D250,"")</f>
        <v/>
      </c>
      <c r="E250" s="2" t="str">
        <f>IF('Annual Plan'!E250&lt;&gt;"",'Annual Plan'!E250,"")</f>
        <v/>
      </c>
      <c r="F250" s="36" t="str">
        <f>IF('Annual Plan'!F250&lt;&gt;"",'Annual Plan'!F250,"")</f>
        <v/>
      </c>
      <c r="G250" s="23" t="str">
        <f>IF('Annual Plan'!G250&lt;&gt;"",'Annual Plan'!G250,"")</f>
        <v/>
      </c>
      <c r="H250" s="23" t="str">
        <f>IF('Annual Plan'!G250&lt;&gt;"",'Annual Plan'!G250,"")</f>
        <v/>
      </c>
      <c r="I250" s="23" t="str">
        <f>IF('Annual Plan'!H250&lt;&gt;"",'Annual Plan'!H250,"")</f>
        <v/>
      </c>
      <c r="J250" s="37"/>
      <c r="K250" s="38" t="str">
        <f t="shared" ref="K250:K277" si="28">IF(I250="","",
                         IF(AND(I250&lt;&gt;"",J250=""),0,
                                                  IF($F250="Absolute",IF(I250=0,0, IF((J250/I250)&gt;=1,1, IF((J250/I250)&lt;=0,0,(J250/I250)))),
                                                                                                      IF($F250="Incremental", IF(AND((I250-H250)=0,J250&gt;0,I250&gt;0,J250&gt;I250),1, IF(AND((I250-H250)=0,J250&lt;=I250),0, IF(((J250-H250)/(I250-H250))&gt;=1,1, IF(((J250-H250)/(I250-H250))&lt;=0,0, ((J250-H250)/(I250-H250)))))),
                                                                                                                                                                   IF($F250="Decremental", IF(AND((H250-I250)=0,J250&gt;0,I250&gt;0,J250&lt;I250),1,  IF(AND((I250-H250)=0,J250&gt;=I250),0, IF(((H250-J250)/(H250-I250))&gt;=1,1, IF(((H250-J250)/(H250-I250))&lt;=0,0, ((H250-J250)/(H250-I250)))))),
                                                                                                                                                                                              IF(OR($F250="Absolute[-](cum.)", $F250="Absolute[-](avg.)"),IF(J250="",0, IF((J250&lt;=I250),1,IF((J250&gt;I250),0,))),
                                                                                                                                                                                                        IF($F250="Absolute[+]",IF(J250=0,0,  IF(J250&lt;=I250,(J250/I250),1)),
                                                                                                                                                                                                            )
                                                                                                                                                                                                   )
                                                                                                                                                                       )
                                                                                                          )
                                                    )
                            )
     )</f>
        <v/>
      </c>
      <c r="L250" s="38" t="str">
        <f t="shared" ref="L250:L277" si="29">IF(I250="","",
                        IF(AND(I250&lt;&gt;"",J250=""),-1,
                                                  IF($F250="Absolute", IF(I250=0,0,((J250-I250)/I250)),
                                                                               IF($F250="Incremental", IF((I250-H250)=0,0,(((J250-H250)-(I250-H250))/(I250-H250))),
                                                                                                            IF($F250="Decremental", IF((H250-I250)=0,0,(((H250-J250)-(H250-I250))/(H250-I250))),
                                                                                                                                              IF(OR($F250="Absolute[-](cum.)", $F250="Absolute[-](avg.)"), IF(J250="",0, IF(J250&gt;=0,1-(J250/I250))),
                                                                                                                                                                      IF($F250="Absolute[+]", IF(J250=0,-1,K250-1),  ""
                                                                                                                                                                                                                                          )
                                                                                                                                                                                                                          )
                                                                                                                                                                                  )
                                                                                                                   )
                                                   )
                          )
)</f>
        <v/>
      </c>
      <c r="M250" s="23" t="str">
        <f t="shared" ref="M250:M277" si="30">IF(J250="","",
                         IF(I250="", "",
                                                   IF($F250="Absolute", (J250-I250),
                                                                                                       IF($F250="Incremental", ((J250-H250)-(I250-H250)),
                                                                                                                                                                                      IF($F250="Decremental", ((H250-J250)-(H250-I250)),
                                                                                                                                                                                                            IF(OR($F250="Absolute[-](cum.)", $F250="Absolute[-](avg.)"), (I250-J250),
                                                                                                                                                                                                                             IF($F250="Absolute[+]", (J250-I250), ""
                                                                                                                                                                                                                                  )
                                                                                                                                                                                                                )
                                                                                                                                                                                          )
                                                                                                           )
                                                      )
                               )
       )</f>
        <v/>
      </c>
      <c r="N250" s="39" t="str">
        <f>IF(('Annual Plan'!N250+'Annual Plan'!O250)=0,"",('Annual Plan'!N250+'Annual Plan'!O250))</f>
        <v/>
      </c>
      <c r="O250" s="40"/>
      <c r="P250" s="41"/>
      <c r="Q250" s="41"/>
      <c r="R250" s="41"/>
      <c r="S250" s="131" t="str">
        <f t="shared" ref="S250:S277" si="31" xml:space="preserve"> IF(AND($F250="Incremental",G250=""),"Error - baseline data was not provided in the planning sheet.",
        IF(AND($F250="Decremental",G250=""),"Error - baseline data was not provided in the planning sheet.",""))</f>
        <v/>
      </c>
    </row>
    <row r="251" spans="1:19" s="11" customFormat="1" ht="15" customHeight="1" x14ac:dyDescent="0.25">
      <c r="A251" s="2" t="str">
        <f>IF('Annual Plan'!A251&lt;&gt;"",'Annual Plan'!A251,"")</f>
        <v/>
      </c>
      <c r="B251" s="2" t="str">
        <f>IF('Annual Plan'!B251&lt;&gt;"",'Annual Plan'!B251,"")</f>
        <v/>
      </c>
      <c r="C251" s="2" t="str">
        <f>IF('Annual Plan'!C251&lt;&gt;"",'Annual Plan'!C251,"")</f>
        <v/>
      </c>
      <c r="D251" s="2" t="str">
        <f>IF('Annual Plan'!D251&lt;&gt;"",'Annual Plan'!D251,"")</f>
        <v/>
      </c>
      <c r="E251" s="2" t="str">
        <f>IF('Annual Plan'!E251&lt;&gt;"",'Annual Plan'!E251,"")</f>
        <v/>
      </c>
      <c r="F251" s="36" t="str">
        <f>IF('Annual Plan'!F251&lt;&gt;"",'Annual Plan'!F251,"")</f>
        <v/>
      </c>
      <c r="G251" s="23" t="str">
        <f>IF('Annual Plan'!G251&lt;&gt;"",'Annual Plan'!G251,"")</f>
        <v/>
      </c>
      <c r="H251" s="23" t="str">
        <f>IF('Annual Plan'!G251&lt;&gt;"",'Annual Plan'!G251,"")</f>
        <v/>
      </c>
      <c r="I251" s="23" t="str">
        <f>IF('Annual Plan'!H251&lt;&gt;"",'Annual Plan'!H251,"")</f>
        <v/>
      </c>
      <c r="J251" s="37"/>
      <c r="K251" s="38" t="str">
        <f t="shared" si="28"/>
        <v/>
      </c>
      <c r="L251" s="38" t="str">
        <f t="shared" si="29"/>
        <v/>
      </c>
      <c r="M251" s="23" t="str">
        <f t="shared" si="30"/>
        <v/>
      </c>
      <c r="N251" s="39" t="str">
        <f>IF(('Annual Plan'!N251+'Annual Plan'!O251)=0,"",('Annual Plan'!N251+'Annual Plan'!O251))</f>
        <v/>
      </c>
      <c r="O251" s="40"/>
      <c r="P251" s="41"/>
      <c r="Q251" s="41"/>
      <c r="R251" s="41"/>
      <c r="S251" s="131" t="str">
        <f t="shared" si="31"/>
        <v/>
      </c>
    </row>
    <row r="252" spans="1:19" s="11" customFormat="1" ht="15" customHeight="1" x14ac:dyDescent="0.25">
      <c r="A252" s="2" t="str">
        <f>IF('Annual Plan'!A252&lt;&gt;"",'Annual Plan'!A252,"")</f>
        <v/>
      </c>
      <c r="B252" s="2" t="str">
        <f>IF('Annual Plan'!B252&lt;&gt;"",'Annual Plan'!B252,"")</f>
        <v/>
      </c>
      <c r="C252" s="2" t="str">
        <f>IF('Annual Plan'!C252&lt;&gt;"",'Annual Plan'!C252,"")</f>
        <v/>
      </c>
      <c r="D252" s="2" t="str">
        <f>IF('Annual Plan'!D252&lt;&gt;"",'Annual Plan'!D252,"")</f>
        <v/>
      </c>
      <c r="E252" s="2" t="str">
        <f>IF('Annual Plan'!E252&lt;&gt;"",'Annual Plan'!E252,"")</f>
        <v/>
      </c>
      <c r="F252" s="36" t="str">
        <f>IF('Annual Plan'!F252&lt;&gt;"",'Annual Plan'!F252,"")</f>
        <v/>
      </c>
      <c r="G252" s="23" t="str">
        <f>IF('Annual Plan'!G252&lt;&gt;"",'Annual Plan'!G252,"")</f>
        <v/>
      </c>
      <c r="H252" s="23" t="str">
        <f>IF('Annual Plan'!G252&lt;&gt;"",'Annual Plan'!G252,"")</f>
        <v/>
      </c>
      <c r="I252" s="23" t="str">
        <f>IF('Annual Plan'!H252&lt;&gt;"",'Annual Plan'!H252,"")</f>
        <v/>
      </c>
      <c r="J252" s="37"/>
      <c r="K252" s="38" t="str">
        <f t="shared" si="28"/>
        <v/>
      </c>
      <c r="L252" s="38" t="str">
        <f t="shared" si="29"/>
        <v/>
      </c>
      <c r="M252" s="23" t="str">
        <f t="shared" si="30"/>
        <v/>
      </c>
      <c r="N252" s="39" t="str">
        <f>IF(('Annual Plan'!N252+'Annual Plan'!O252)=0,"",('Annual Plan'!N252+'Annual Plan'!O252))</f>
        <v/>
      </c>
      <c r="O252" s="40"/>
      <c r="P252" s="41"/>
      <c r="Q252" s="41"/>
      <c r="R252" s="41"/>
      <c r="S252" s="131" t="str">
        <f t="shared" si="31"/>
        <v/>
      </c>
    </row>
    <row r="253" spans="1:19" s="11" customFormat="1" ht="15" customHeight="1" x14ac:dyDescent="0.25">
      <c r="A253" s="2" t="str">
        <f>IF('Annual Plan'!A253&lt;&gt;"",'Annual Plan'!A253,"")</f>
        <v/>
      </c>
      <c r="B253" s="2" t="str">
        <f>IF('Annual Plan'!B253&lt;&gt;"",'Annual Plan'!B253,"")</f>
        <v/>
      </c>
      <c r="C253" s="2" t="str">
        <f>IF('Annual Plan'!C253&lt;&gt;"",'Annual Plan'!C253,"")</f>
        <v/>
      </c>
      <c r="D253" s="2" t="str">
        <f>IF('Annual Plan'!D253&lt;&gt;"",'Annual Plan'!D253,"")</f>
        <v/>
      </c>
      <c r="E253" s="2" t="str">
        <f>IF('Annual Plan'!E253&lt;&gt;"",'Annual Plan'!E253,"")</f>
        <v/>
      </c>
      <c r="F253" s="36" t="str">
        <f>IF('Annual Plan'!F253&lt;&gt;"",'Annual Plan'!F253,"")</f>
        <v/>
      </c>
      <c r="G253" s="23" t="str">
        <f>IF('Annual Plan'!G253&lt;&gt;"",'Annual Plan'!G253,"")</f>
        <v/>
      </c>
      <c r="H253" s="23" t="str">
        <f>IF('Annual Plan'!G253&lt;&gt;"",'Annual Plan'!G253,"")</f>
        <v/>
      </c>
      <c r="I253" s="23" t="str">
        <f>IF('Annual Plan'!H253&lt;&gt;"",'Annual Plan'!H253,"")</f>
        <v/>
      </c>
      <c r="J253" s="37"/>
      <c r="K253" s="38" t="str">
        <f t="shared" si="28"/>
        <v/>
      </c>
      <c r="L253" s="38" t="str">
        <f t="shared" si="29"/>
        <v/>
      </c>
      <c r="M253" s="23" t="str">
        <f t="shared" si="30"/>
        <v/>
      </c>
      <c r="N253" s="39" t="str">
        <f>IF(('Annual Plan'!N253+'Annual Plan'!O253)=0,"",('Annual Plan'!N253+'Annual Plan'!O253))</f>
        <v/>
      </c>
      <c r="O253" s="40"/>
      <c r="P253" s="41"/>
      <c r="Q253" s="41"/>
      <c r="R253" s="41"/>
      <c r="S253" s="131" t="str">
        <f t="shared" si="31"/>
        <v/>
      </c>
    </row>
    <row r="254" spans="1:19" s="11" customFormat="1" ht="15" customHeight="1" x14ac:dyDescent="0.25">
      <c r="A254" s="2" t="str">
        <f>IF('Annual Plan'!A254&lt;&gt;"",'Annual Plan'!A254,"")</f>
        <v/>
      </c>
      <c r="B254" s="2" t="str">
        <f>IF('Annual Plan'!B254&lt;&gt;"",'Annual Plan'!B254,"")</f>
        <v/>
      </c>
      <c r="C254" s="2" t="str">
        <f>IF('Annual Plan'!C254&lt;&gt;"",'Annual Plan'!C254,"")</f>
        <v/>
      </c>
      <c r="D254" s="2" t="str">
        <f>IF('Annual Plan'!D254&lt;&gt;"",'Annual Plan'!D254,"")</f>
        <v/>
      </c>
      <c r="E254" s="2" t="str">
        <f>IF('Annual Plan'!E254&lt;&gt;"",'Annual Plan'!E254,"")</f>
        <v/>
      </c>
      <c r="F254" s="36" t="str">
        <f>IF('Annual Plan'!F254&lt;&gt;"",'Annual Plan'!F254,"")</f>
        <v/>
      </c>
      <c r="G254" s="23" t="str">
        <f>IF('Annual Plan'!G254&lt;&gt;"",'Annual Plan'!G254,"")</f>
        <v/>
      </c>
      <c r="H254" s="23" t="str">
        <f>IF('Annual Plan'!G254&lt;&gt;"",'Annual Plan'!G254,"")</f>
        <v/>
      </c>
      <c r="I254" s="23" t="str">
        <f>IF('Annual Plan'!H254&lt;&gt;"",'Annual Plan'!H254,"")</f>
        <v/>
      </c>
      <c r="J254" s="37"/>
      <c r="K254" s="38" t="str">
        <f t="shared" si="28"/>
        <v/>
      </c>
      <c r="L254" s="38" t="str">
        <f t="shared" si="29"/>
        <v/>
      </c>
      <c r="M254" s="23" t="str">
        <f t="shared" si="30"/>
        <v/>
      </c>
      <c r="N254" s="39" t="str">
        <f>IF(('Annual Plan'!N254+'Annual Plan'!O254)=0,"",('Annual Plan'!N254+'Annual Plan'!O254))</f>
        <v/>
      </c>
      <c r="O254" s="40"/>
      <c r="P254" s="41"/>
      <c r="Q254" s="41"/>
      <c r="R254" s="41"/>
      <c r="S254" s="131" t="str">
        <f t="shared" si="31"/>
        <v/>
      </c>
    </row>
    <row r="255" spans="1:19" s="11" customFormat="1" ht="15" customHeight="1" x14ac:dyDescent="0.25">
      <c r="A255" s="2" t="str">
        <f>IF('Annual Plan'!A255&lt;&gt;"",'Annual Plan'!A255,"")</f>
        <v/>
      </c>
      <c r="B255" s="2" t="str">
        <f>IF('Annual Plan'!B255&lt;&gt;"",'Annual Plan'!B255,"")</f>
        <v/>
      </c>
      <c r="C255" s="2" t="str">
        <f>IF('Annual Plan'!C255&lt;&gt;"",'Annual Plan'!C255,"")</f>
        <v/>
      </c>
      <c r="D255" s="2" t="str">
        <f>IF('Annual Plan'!D255&lt;&gt;"",'Annual Plan'!D255,"")</f>
        <v/>
      </c>
      <c r="E255" s="2" t="str">
        <f>IF('Annual Plan'!E255&lt;&gt;"",'Annual Plan'!E255,"")</f>
        <v/>
      </c>
      <c r="F255" s="36" t="str">
        <f>IF('Annual Plan'!F255&lt;&gt;"",'Annual Plan'!F255,"")</f>
        <v/>
      </c>
      <c r="G255" s="23" t="str">
        <f>IF('Annual Plan'!G255&lt;&gt;"",'Annual Plan'!G255,"")</f>
        <v/>
      </c>
      <c r="H255" s="23" t="str">
        <f>IF('Annual Plan'!G255&lt;&gt;"",'Annual Plan'!G255,"")</f>
        <v/>
      </c>
      <c r="I255" s="23" t="str">
        <f>IF('Annual Plan'!H255&lt;&gt;"",'Annual Plan'!H255,"")</f>
        <v/>
      </c>
      <c r="J255" s="37"/>
      <c r="K255" s="38" t="str">
        <f t="shared" si="28"/>
        <v/>
      </c>
      <c r="L255" s="38" t="str">
        <f t="shared" si="29"/>
        <v/>
      </c>
      <c r="M255" s="23" t="str">
        <f t="shared" si="30"/>
        <v/>
      </c>
      <c r="N255" s="39" t="str">
        <f>IF(('Annual Plan'!N255+'Annual Plan'!O255)=0,"",('Annual Plan'!N255+'Annual Plan'!O255))</f>
        <v/>
      </c>
      <c r="O255" s="40"/>
      <c r="P255" s="41"/>
      <c r="Q255" s="41"/>
      <c r="R255" s="41"/>
      <c r="S255" s="131" t="str">
        <f t="shared" si="31"/>
        <v/>
      </c>
    </row>
    <row r="256" spans="1:19" s="11" customFormat="1" ht="15" customHeight="1" x14ac:dyDescent="0.25">
      <c r="A256" s="2" t="str">
        <f>IF('Annual Plan'!A256&lt;&gt;"",'Annual Plan'!A256,"")</f>
        <v/>
      </c>
      <c r="B256" s="2" t="str">
        <f>IF('Annual Plan'!B256&lt;&gt;"",'Annual Plan'!B256,"")</f>
        <v/>
      </c>
      <c r="C256" s="2" t="str">
        <f>IF('Annual Plan'!C256&lt;&gt;"",'Annual Plan'!C256,"")</f>
        <v/>
      </c>
      <c r="D256" s="2" t="str">
        <f>IF('Annual Plan'!D256&lt;&gt;"",'Annual Plan'!D256,"")</f>
        <v/>
      </c>
      <c r="E256" s="2" t="str">
        <f>IF('Annual Plan'!E256&lt;&gt;"",'Annual Plan'!E256,"")</f>
        <v/>
      </c>
      <c r="F256" s="36" t="str">
        <f>IF('Annual Plan'!F256&lt;&gt;"",'Annual Plan'!F256,"")</f>
        <v/>
      </c>
      <c r="G256" s="23" t="str">
        <f>IF('Annual Plan'!G256&lt;&gt;"",'Annual Plan'!G256,"")</f>
        <v/>
      </c>
      <c r="H256" s="23" t="str">
        <f>IF('Annual Plan'!G256&lt;&gt;"",'Annual Plan'!G256,"")</f>
        <v/>
      </c>
      <c r="I256" s="23" t="str">
        <f>IF('Annual Plan'!H256&lt;&gt;"",'Annual Plan'!H256,"")</f>
        <v/>
      </c>
      <c r="J256" s="37"/>
      <c r="K256" s="38" t="str">
        <f t="shared" si="28"/>
        <v/>
      </c>
      <c r="L256" s="38" t="str">
        <f t="shared" si="29"/>
        <v/>
      </c>
      <c r="M256" s="23" t="str">
        <f t="shared" si="30"/>
        <v/>
      </c>
      <c r="N256" s="39" t="str">
        <f>IF(('Annual Plan'!N256+'Annual Plan'!O256)=0,"",('Annual Plan'!N256+'Annual Plan'!O256))</f>
        <v/>
      </c>
      <c r="O256" s="40"/>
      <c r="P256" s="41"/>
      <c r="Q256" s="41"/>
      <c r="R256" s="41"/>
      <c r="S256" s="131" t="str">
        <f t="shared" si="31"/>
        <v/>
      </c>
    </row>
    <row r="257" spans="1:19" s="11" customFormat="1" ht="15" customHeight="1" x14ac:dyDescent="0.25">
      <c r="A257" s="2" t="str">
        <f>IF('Annual Plan'!A257&lt;&gt;"",'Annual Plan'!A257,"")</f>
        <v/>
      </c>
      <c r="B257" s="2" t="str">
        <f>IF('Annual Plan'!B257&lt;&gt;"",'Annual Plan'!B257,"")</f>
        <v/>
      </c>
      <c r="C257" s="2" t="str">
        <f>IF('Annual Plan'!C257&lt;&gt;"",'Annual Plan'!C257,"")</f>
        <v/>
      </c>
      <c r="D257" s="2" t="str">
        <f>IF('Annual Plan'!D257&lt;&gt;"",'Annual Plan'!D257,"")</f>
        <v/>
      </c>
      <c r="E257" s="2" t="str">
        <f>IF('Annual Plan'!E257&lt;&gt;"",'Annual Plan'!E257,"")</f>
        <v/>
      </c>
      <c r="F257" s="36" t="str">
        <f>IF('Annual Plan'!F257&lt;&gt;"",'Annual Plan'!F257,"")</f>
        <v/>
      </c>
      <c r="G257" s="23" t="str">
        <f>IF('Annual Plan'!G257&lt;&gt;"",'Annual Plan'!G257,"")</f>
        <v/>
      </c>
      <c r="H257" s="23" t="str">
        <f>IF('Annual Plan'!G257&lt;&gt;"",'Annual Plan'!G257,"")</f>
        <v/>
      </c>
      <c r="I257" s="23" t="str">
        <f>IF('Annual Plan'!H257&lt;&gt;"",'Annual Plan'!H257,"")</f>
        <v/>
      </c>
      <c r="J257" s="37"/>
      <c r="K257" s="38" t="str">
        <f t="shared" si="28"/>
        <v/>
      </c>
      <c r="L257" s="38" t="str">
        <f t="shared" si="29"/>
        <v/>
      </c>
      <c r="M257" s="23" t="str">
        <f t="shared" si="30"/>
        <v/>
      </c>
      <c r="N257" s="39" t="str">
        <f>IF(('Annual Plan'!N257+'Annual Plan'!O257)=0,"",('Annual Plan'!N257+'Annual Plan'!O257))</f>
        <v/>
      </c>
      <c r="O257" s="40"/>
      <c r="P257" s="41"/>
      <c r="Q257" s="41"/>
      <c r="R257" s="41"/>
      <c r="S257" s="131" t="str">
        <f t="shared" si="31"/>
        <v/>
      </c>
    </row>
    <row r="258" spans="1:19" s="11" customFormat="1" ht="15" customHeight="1" x14ac:dyDescent="0.25">
      <c r="A258" s="2" t="str">
        <f>IF('Annual Plan'!A258&lt;&gt;"",'Annual Plan'!A258,"")</f>
        <v/>
      </c>
      <c r="B258" s="2" t="str">
        <f>IF('Annual Plan'!B258&lt;&gt;"",'Annual Plan'!B258,"")</f>
        <v/>
      </c>
      <c r="C258" s="2" t="str">
        <f>IF('Annual Plan'!C258&lt;&gt;"",'Annual Plan'!C258,"")</f>
        <v/>
      </c>
      <c r="D258" s="2" t="str">
        <f>IF('Annual Plan'!D258&lt;&gt;"",'Annual Plan'!D258,"")</f>
        <v/>
      </c>
      <c r="E258" s="2" t="str">
        <f>IF('Annual Plan'!E258&lt;&gt;"",'Annual Plan'!E258,"")</f>
        <v/>
      </c>
      <c r="F258" s="36" t="str">
        <f>IF('Annual Plan'!F258&lt;&gt;"",'Annual Plan'!F258,"")</f>
        <v/>
      </c>
      <c r="G258" s="23" t="str">
        <f>IF('Annual Plan'!G258&lt;&gt;"",'Annual Plan'!G258,"")</f>
        <v/>
      </c>
      <c r="H258" s="23" t="str">
        <f>IF('Annual Plan'!G258&lt;&gt;"",'Annual Plan'!G258,"")</f>
        <v/>
      </c>
      <c r="I258" s="23" t="str">
        <f>IF('Annual Plan'!H258&lt;&gt;"",'Annual Plan'!H258,"")</f>
        <v/>
      </c>
      <c r="J258" s="37"/>
      <c r="K258" s="38" t="str">
        <f t="shared" si="28"/>
        <v/>
      </c>
      <c r="L258" s="38" t="str">
        <f t="shared" si="29"/>
        <v/>
      </c>
      <c r="M258" s="23" t="str">
        <f t="shared" si="30"/>
        <v/>
      </c>
      <c r="N258" s="39" t="str">
        <f>IF(('Annual Plan'!N258+'Annual Plan'!O258)=0,"",('Annual Plan'!N258+'Annual Plan'!O258))</f>
        <v/>
      </c>
      <c r="O258" s="40"/>
      <c r="P258" s="41"/>
      <c r="Q258" s="41"/>
      <c r="R258" s="41"/>
      <c r="S258" s="131" t="str">
        <f t="shared" si="31"/>
        <v/>
      </c>
    </row>
    <row r="259" spans="1:19" s="11" customFormat="1" ht="15" customHeight="1" x14ac:dyDescent="0.25">
      <c r="A259" s="2" t="str">
        <f>IF('Annual Plan'!A259&lt;&gt;"",'Annual Plan'!A259,"")</f>
        <v/>
      </c>
      <c r="B259" s="2" t="str">
        <f>IF('Annual Plan'!B259&lt;&gt;"",'Annual Plan'!B259,"")</f>
        <v/>
      </c>
      <c r="C259" s="2" t="str">
        <f>IF('Annual Plan'!C259&lt;&gt;"",'Annual Plan'!C259,"")</f>
        <v/>
      </c>
      <c r="D259" s="2" t="str">
        <f>IF('Annual Plan'!D259&lt;&gt;"",'Annual Plan'!D259,"")</f>
        <v/>
      </c>
      <c r="E259" s="2" t="str">
        <f>IF('Annual Plan'!E259&lt;&gt;"",'Annual Plan'!E259,"")</f>
        <v/>
      </c>
      <c r="F259" s="36" t="str">
        <f>IF('Annual Plan'!F259&lt;&gt;"",'Annual Plan'!F259,"")</f>
        <v/>
      </c>
      <c r="G259" s="23" t="str">
        <f>IF('Annual Plan'!G259&lt;&gt;"",'Annual Plan'!G259,"")</f>
        <v/>
      </c>
      <c r="H259" s="23" t="str">
        <f>IF('Annual Plan'!G259&lt;&gt;"",'Annual Plan'!G259,"")</f>
        <v/>
      </c>
      <c r="I259" s="23" t="str">
        <f>IF('Annual Plan'!H259&lt;&gt;"",'Annual Plan'!H259,"")</f>
        <v/>
      </c>
      <c r="J259" s="37"/>
      <c r="K259" s="38" t="str">
        <f t="shared" si="28"/>
        <v/>
      </c>
      <c r="L259" s="38" t="str">
        <f t="shared" si="29"/>
        <v/>
      </c>
      <c r="M259" s="23" t="str">
        <f t="shared" si="30"/>
        <v/>
      </c>
      <c r="N259" s="39" t="str">
        <f>IF(('Annual Plan'!N259+'Annual Plan'!O259)=0,"",('Annual Plan'!N259+'Annual Plan'!O259))</f>
        <v/>
      </c>
      <c r="O259" s="40"/>
      <c r="P259" s="41"/>
      <c r="Q259" s="41"/>
      <c r="R259" s="41"/>
      <c r="S259" s="131" t="str">
        <f t="shared" si="31"/>
        <v/>
      </c>
    </row>
    <row r="260" spans="1:19" s="11" customFormat="1" ht="15" customHeight="1" x14ac:dyDescent="0.25">
      <c r="A260" s="2" t="str">
        <f>IF('Annual Plan'!A260&lt;&gt;"",'Annual Plan'!A260,"")</f>
        <v/>
      </c>
      <c r="B260" s="2" t="str">
        <f>IF('Annual Plan'!B260&lt;&gt;"",'Annual Plan'!B260,"")</f>
        <v/>
      </c>
      <c r="C260" s="2" t="str">
        <f>IF('Annual Plan'!C260&lt;&gt;"",'Annual Plan'!C260,"")</f>
        <v/>
      </c>
      <c r="D260" s="2" t="str">
        <f>IF('Annual Plan'!D260&lt;&gt;"",'Annual Plan'!D260,"")</f>
        <v/>
      </c>
      <c r="E260" s="2" t="str">
        <f>IF('Annual Plan'!E260&lt;&gt;"",'Annual Plan'!E260,"")</f>
        <v/>
      </c>
      <c r="F260" s="36" t="str">
        <f>IF('Annual Plan'!F260&lt;&gt;"",'Annual Plan'!F260,"")</f>
        <v/>
      </c>
      <c r="G260" s="23" t="str">
        <f>IF('Annual Plan'!G260&lt;&gt;"",'Annual Plan'!G260,"")</f>
        <v/>
      </c>
      <c r="H260" s="23" t="str">
        <f>IF('Annual Plan'!G260&lt;&gt;"",'Annual Plan'!G260,"")</f>
        <v/>
      </c>
      <c r="I260" s="23" t="str">
        <f>IF('Annual Plan'!H260&lt;&gt;"",'Annual Plan'!H260,"")</f>
        <v/>
      </c>
      <c r="J260" s="37"/>
      <c r="K260" s="38" t="str">
        <f t="shared" si="28"/>
        <v/>
      </c>
      <c r="L260" s="38" t="str">
        <f t="shared" si="29"/>
        <v/>
      </c>
      <c r="M260" s="23" t="str">
        <f t="shared" si="30"/>
        <v/>
      </c>
      <c r="N260" s="39" t="str">
        <f>IF(('Annual Plan'!N260+'Annual Plan'!O260)=0,"",('Annual Plan'!N260+'Annual Plan'!O260))</f>
        <v/>
      </c>
      <c r="O260" s="40"/>
      <c r="P260" s="41"/>
      <c r="Q260" s="41"/>
      <c r="R260" s="41"/>
      <c r="S260" s="131" t="str">
        <f t="shared" si="31"/>
        <v/>
      </c>
    </row>
    <row r="261" spans="1:19" s="11" customFormat="1" ht="15" customHeight="1" x14ac:dyDescent="0.25">
      <c r="A261" s="2" t="str">
        <f>IF('Annual Plan'!A261&lt;&gt;"",'Annual Plan'!A261,"")</f>
        <v/>
      </c>
      <c r="B261" s="2" t="str">
        <f>IF('Annual Plan'!B261&lt;&gt;"",'Annual Plan'!B261,"")</f>
        <v/>
      </c>
      <c r="C261" s="2" t="str">
        <f>IF('Annual Plan'!C261&lt;&gt;"",'Annual Plan'!C261,"")</f>
        <v/>
      </c>
      <c r="D261" s="2" t="str">
        <f>IF('Annual Plan'!D261&lt;&gt;"",'Annual Plan'!D261,"")</f>
        <v/>
      </c>
      <c r="E261" s="2" t="str">
        <f>IF('Annual Plan'!E261&lt;&gt;"",'Annual Plan'!E261,"")</f>
        <v/>
      </c>
      <c r="F261" s="36" t="str">
        <f>IF('Annual Plan'!F261&lt;&gt;"",'Annual Plan'!F261,"")</f>
        <v/>
      </c>
      <c r="G261" s="23" t="str">
        <f>IF('Annual Plan'!G261&lt;&gt;"",'Annual Plan'!G261,"")</f>
        <v/>
      </c>
      <c r="H261" s="23" t="str">
        <f>IF('Annual Plan'!G261&lt;&gt;"",'Annual Plan'!G261,"")</f>
        <v/>
      </c>
      <c r="I261" s="23" t="str">
        <f>IF('Annual Plan'!H261&lt;&gt;"",'Annual Plan'!H261,"")</f>
        <v/>
      </c>
      <c r="J261" s="37"/>
      <c r="K261" s="38" t="str">
        <f t="shared" si="28"/>
        <v/>
      </c>
      <c r="L261" s="38" t="str">
        <f t="shared" si="29"/>
        <v/>
      </c>
      <c r="M261" s="23" t="str">
        <f t="shared" si="30"/>
        <v/>
      </c>
      <c r="N261" s="39" t="str">
        <f>IF(('Annual Plan'!N261+'Annual Plan'!O261)=0,"",('Annual Plan'!N261+'Annual Plan'!O261))</f>
        <v/>
      </c>
      <c r="O261" s="40"/>
      <c r="P261" s="41"/>
      <c r="Q261" s="41"/>
      <c r="R261" s="41"/>
      <c r="S261" s="131" t="str">
        <f t="shared" si="31"/>
        <v/>
      </c>
    </row>
    <row r="262" spans="1:19" s="11" customFormat="1" ht="15" customHeight="1" x14ac:dyDescent="0.25">
      <c r="A262" s="2" t="str">
        <f>IF('Annual Plan'!A262&lt;&gt;"",'Annual Plan'!A262,"")</f>
        <v/>
      </c>
      <c r="B262" s="2" t="str">
        <f>IF('Annual Plan'!B262&lt;&gt;"",'Annual Plan'!B262,"")</f>
        <v/>
      </c>
      <c r="C262" s="2" t="str">
        <f>IF('Annual Plan'!C262&lt;&gt;"",'Annual Plan'!C262,"")</f>
        <v/>
      </c>
      <c r="D262" s="2" t="str">
        <f>IF('Annual Plan'!D262&lt;&gt;"",'Annual Plan'!D262,"")</f>
        <v/>
      </c>
      <c r="E262" s="2" t="str">
        <f>IF('Annual Plan'!E262&lt;&gt;"",'Annual Plan'!E262,"")</f>
        <v/>
      </c>
      <c r="F262" s="36" t="str">
        <f>IF('Annual Plan'!F262&lt;&gt;"",'Annual Plan'!F262,"")</f>
        <v/>
      </c>
      <c r="G262" s="23" t="str">
        <f>IF('Annual Plan'!G262&lt;&gt;"",'Annual Plan'!G262,"")</f>
        <v/>
      </c>
      <c r="H262" s="23" t="str">
        <f>IF('Annual Plan'!G262&lt;&gt;"",'Annual Plan'!G262,"")</f>
        <v/>
      </c>
      <c r="I262" s="23" t="str">
        <f>IF('Annual Plan'!H262&lt;&gt;"",'Annual Plan'!H262,"")</f>
        <v/>
      </c>
      <c r="J262" s="37"/>
      <c r="K262" s="38" t="str">
        <f t="shared" si="28"/>
        <v/>
      </c>
      <c r="L262" s="38" t="str">
        <f t="shared" si="29"/>
        <v/>
      </c>
      <c r="M262" s="23" t="str">
        <f t="shared" si="30"/>
        <v/>
      </c>
      <c r="N262" s="39" t="str">
        <f>IF(('Annual Plan'!N262+'Annual Plan'!O262)=0,"",('Annual Plan'!N262+'Annual Plan'!O262))</f>
        <v/>
      </c>
      <c r="O262" s="40"/>
      <c r="P262" s="41"/>
      <c r="Q262" s="41"/>
      <c r="R262" s="41"/>
      <c r="S262" s="131" t="str">
        <f t="shared" si="31"/>
        <v/>
      </c>
    </row>
    <row r="263" spans="1:19" s="11" customFormat="1" ht="15" customHeight="1" x14ac:dyDescent="0.25">
      <c r="A263" s="2" t="str">
        <f>IF('Annual Plan'!A263&lt;&gt;"",'Annual Plan'!A263,"")</f>
        <v/>
      </c>
      <c r="B263" s="2" t="str">
        <f>IF('Annual Plan'!B263&lt;&gt;"",'Annual Plan'!B263,"")</f>
        <v/>
      </c>
      <c r="C263" s="2" t="str">
        <f>IF('Annual Plan'!C263&lt;&gt;"",'Annual Plan'!C263,"")</f>
        <v/>
      </c>
      <c r="D263" s="2" t="str">
        <f>IF('Annual Plan'!D263&lt;&gt;"",'Annual Plan'!D263,"")</f>
        <v/>
      </c>
      <c r="E263" s="2" t="str">
        <f>IF('Annual Plan'!E263&lt;&gt;"",'Annual Plan'!E263,"")</f>
        <v/>
      </c>
      <c r="F263" s="36" t="str">
        <f>IF('Annual Plan'!F263&lt;&gt;"",'Annual Plan'!F263,"")</f>
        <v/>
      </c>
      <c r="G263" s="23" t="str">
        <f>IF('Annual Plan'!G263&lt;&gt;"",'Annual Plan'!G263,"")</f>
        <v/>
      </c>
      <c r="H263" s="23" t="str">
        <f>IF('Annual Plan'!G263&lt;&gt;"",'Annual Plan'!G263,"")</f>
        <v/>
      </c>
      <c r="I263" s="23" t="str">
        <f>IF('Annual Plan'!H263&lt;&gt;"",'Annual Plan'!H263,"")</f>
        <v/>
      </c>
      <c r="J263" s="37"/>
      <c r="K263" s="38" t="str">
        <f t="shared" si="28"/>
        <v/>
      </c>
      <c r="L263" s="38" t="str">
        <f t="shared" si="29"/>
        <v/>
      </c>
      <c r="M263" s="23" t="str">
        <f t="shared" si="30"/>
        <v/>
      </c>
      <c r="N263" s="39" t="str">
        <f>IF(('Annual Plan'!N263+'Annual Plan'!O263)=0,"",('Annual Plan'!N263+'Annual Plan'!O263))</f>
        <v/>
      </c>
      <c r="O263" s="40"/>
      <c r="P263" s="41"/>
      <c r="Q263" s="41"/>
      <c r="R263" s="41"/>
      <c r="S263" s="131" t="str">
        <f t="shared" si="31"/>
        <v/>
      </c>
    </row>
    <row r="264" spans="1:19" s="11" customFormat="1" ht="15" customHeight="1" x14ac:dyDescent="0.25">
      <c r="A264" s="2" t="str">
        <f>IF('Annual Plan'!A264&lt;&gt;"",'Annual Plan'!A264,"")</f>
        <v/>
      </c>
      <c r="B264" s="2" t="str">
        <f>IF('Annual Plan'!B264&lt;&gt;"",'Annual Plan'!B264,"")</f>
        <v/>
      </c>
      <c r="C264" s="2" t="str">
        <f>IF('Annual Plan'!C264&lt;&gt;"",'Annual Plan'!C264,"")</f>
        <v/>
      </c>
      <c r="D264" s="2" t="str">
        <f>IF('Annual Plan'!D264&lt;&gt;"",'Annual Plan'!D264,"")</f>
        <v/>
      </c>
      <c r="E264" s="2" t="str">
        <f>IF('Annual Plan'!E264&lt;&gt;"",'Annual Plan'!E264,"")</f>
        <v/>
      </c>
      <c r="F264" s="36" t="str">
        <f>IF('Annual Plan'!F264&lt;&gt;"",'Annual Plan'!F264,"")</f>
        <v/>
      </c>
      <c r="G264" s="23" t="str">
        <f>IF('Annual Plan'!G264&lt;&gt;"",'Annual Plan'!G264,"")</f>
        <v/>
      </c>
      <c r="H264" s="23" t="str">
        <f>IF('Annual Plan'!G264&lt;&gt;"",'Annual Plan'!G264,"")</f>
        <v/>
      </c>
      <c r="I264" s="23" t="str">
        <f>IF('Annual Plan'!H264&lt;&gt;"",'Annual Plan'!H264,"")</f>
        <v/>
      </c>
      <c r="J264" s="37"/>
      <c r="K264" s="38" t="str">
        <f t="shared" si="28"/>
        <v/>
      </c>
      <c r="L264" s="38" t="str">
        <f t="shared" si="29"/>
        <v/>
      </c>
      <c r="M264" s="23" t="str">
        <f t="shared" si="30"/>
        <v/>
      </c>
      <c r="N264" s="39" t="str">
        <f>IF(('Annual Plan'!N264+'Annual Plan'!O264)=0,"",('Annual Plan'!N264+'Annual Plan'!O264))</f>
        <v/>
      </c>
      <c r="O264" s="40"/>
      <c r="P264" s="41"/>
      <c r="Q264" s="41"/>
      <c r="R264" s="41"/>
      <c r="S264" s="131" t="str">
        <f t="shared" si="31"/>
        <v/>
      </c>
    </row>
    <row r="265" spans="1:19" s="11" customFormat="1" ht="15" customHeight="1" x14ac:dyDescent="0.25">
      <c r="A265" s="2" t="str">
        <f>IF('Annual Plan'!A265&lt;&gt;"",'Annual Plan'!A265,"")</f>
        <v/>
      </c>
      <c r="B265" s="2" t="str">
        <f>IF('Annual Plan'!B265&lt;&gt;"",'Annual Plan'!B265,"")</f>
        <v/>
      </c>
      <c r="C265" s="2" t="str">
        <f>IF('Annual Plan'!C265&lt;&gt;"",'Annual Plan'!C265,"")</f>
        <v/>
      </c>
      <c r="D265" s="2" t="str">
        <f>IF('Annual Plan'!D265&lt;&gt;"",'Annual Plan'!D265,"")</f>
        <v/>
      </c>
      <c r="E265" s="2" t="str">
        <f>IF('Annual Plan'!E265&lt;&gt;"",'Annual Plan'!E265,"")</f>
        <v/>
      </c>
      <c r="F265" s="36" t="str">
        <f>IF('Annual Plan'!F265&lt;&gt;"",'Annual Plan'!F265,"")</f>
        <v/>
      </c>
      <c r="G265" s="23" t="str">
        <f>IF('Annual Plan'!G265&lt;&gt;"",'Annual Plan'!G265,"")</f>
        <v/>
      </c>
      <c r="H265" s="23" t="str">
        <f>IF('Annual Plan'!G265&lt;&gt;"",'Annual Plan'!G265,"")</f>
        <v/>
      </c>
      <c r="I265" s="23" t="str">
        <f>IF('Annual Plan'!H265&lt;&gt;"",'Annual Plan'!H265,"")</f>
        <v/>
      </c>
      <c r="J265" s="37"/>
      <c r="K265" s="38" t="str">
        <f t="shared" si="28"/>
        <v/>
      </c>
      <c r="L265" s="38" t="str">
        <f t="shared" si="29"/>
        <v/>
      </c>
      <c r="M265" s="23" t="str">
        <f t="shared" si="30"/>
        <v/>
      </c>
      <c r="N265" s="39" t="str">
        <f>IF(('Annual Plan'!N265+'Annual Plan'!O265)=0,"",('Annual Plan'!N265+'Annual Plan'!O265))</f>
        <v/>
      </c>
      <c r="O265" s="40"/>
      <c r="P265" s="41"/>
      <c r="Q265" s="41"/>
      <c r="R265" s="41"/>
      <c r="S265" s="131" t="str">
        <f t="shared" si="31"/>
        <v/>
      </c>
    </row>
    <row r="266" spans="1:19" s="11" customFormat="1" ht="15" customHeight="1" x14ac:dyDescent="0.25">
      <c r="A266" s="2" t="str">
        <f>IF('Annual Plan'!A266&lt;&gt;"",'Annual Plan'!A266,"")</f>
        <v/>
      </c>
      <c r="B266" s="2" t="str">
        <f>IF('Annual Plan'!B266&lt;&gt;"",'Annual Plan'!B266,"")</f>
        <v/>
      </c>
      <c r="C266" s="2" t="str">
        <f>IF('Annual Plan'!C266&lt;&gt;"",'Annual Plan'!C266,"")</f>
        <v/>
      </c>
      <c r="D266" s="2" t="str">
        <f>IF('Annual Plan'!D266&lt;&gt;"",'Annual Plan'!D266,"")</f>
        <v/>
      </c>
      <c r="E266" s="2" t="str">
        <f>IF('Annual Plan'!E266&lt;&gt;"",'Annual Plan'!E266,"")</f>
        <v/>
      </c>
      <c r="F266" s="36" t="str">
        <f>IF('Annual Plan'!F266&lt;&gt;"",'Annual Plan'!F266,"")</f>
        <v/>
      </c>
      <c r="G266" s="23" t="str">
        <f>IF('Annual Plan'!G266&lt;&gt;"",'Annual Plan'!G266,"")</f>
        <v/>
      </c>
      <c r="H266" s="23" t="str">
        <f>IF('Annual Plan'!G266&lt;&gt;"",'Annual Plan'!G266,"")</f>
        <v/>
      </c>
      <c r="I266" s="23" t="str">
        <f>IF('Annual Plan'!H266&lt;&gt;"",'Annual Plan'!H266,"")</f>
        <v/>
      </c>
      <c r="J266" s="37"/>
      <c r="K266" s="38" t="str">
        <f t="shared" si="28"/>
        <v/>
      </c>
      <c r="L266" s="38" t="str">
        <f t="shared" si="29"/>
        <v/>
      </c>
      <c r="M266" s="23" t="str">
        <f t="shared" si="30"/>
        <v/>
      </c>
      <c r="N266" s="39" t="str">
        <f>IF(('Annual Plan'!N266+'Annual Plan'!O266)=0,"",('Annual Plan'!N266+'Annual Plan'!O266))</f>
        <v/>
      </c>
      <c r="O266" s="40"/>
      <c r="P266" s="41"/>
      <c r="Q266" s="41"/>
      <c r="R266" s="41"/>
      <c r="S266" s="131" t="str">
        <f t="shared" si="31"/>
        <v/>
      </c>
    </row>
    <row r="267" spans="1:19" s="11" customFormat="1" ht="15" customHeight="1" x14ac:dyDescent="0.25">
      <c r="A267" s="2" t="str">
        <f>IF('Annual Plan'!A267&lt;&gt;"",'Annual Plan'!A267,"")</f>
        <v/>
      </c>
      <c r="B267" s="2" t="str">
        <f>IF('Annual Plan'!B267&lt;&gt;"",'Annual Plan'!B267,"")</f>
        <v/>
      </c>
      <c r="C267" s="2" t="str">
        <f>IF('Annual Plan'!C267&lt;&gt;"",'Annual Plan'!C267,"")</f>
        <v/>
      </c>
      <c r="D267" s="2" t="str">
        <f>IF('Annual Plan'!D267&lt;&gt;"",'Annual Plan'!D267,"")</f>
        <v/>
      </c>
      <c r="E267" s="2" t="str">
        <f>IF('Annual Plan'!E267&lt;&gt;"",'Annual Plan'!E267,"")</f>
        <v/>
      </c>
      <c r="F267" s="36" t="str">
        <f>IF('Annual Plan'!F267&lt;&gt;"",'Annual Plan'!F267,"")</f>
        <v/>
      </c>
      <c r="G267" s="23" t="str">
        <f>IF('Annual Plan'!G267&lt;&gt;"",'Annual Plan'!G267,"")</f>
        <v/>
      </c>
      <c r="H267" s="23" t="str">
        <f>IF('Annual Plan'!G267&lt;&gt;"",'Annual Plan'!G267,"")</f>
        <v/>
      </c>
      <c r="I267" s="23" t="str">
        <f>IF('Annual Plan'!H267&lt;&gt;"",'Annual Plan'!H267,"")</f>
        <v/>
      </c>
      <c r="J267" s="37"/>
      <c r="K267" s="38" t="str">
        <f t="shared" si="28"/>
        <v/>
      </c>
      <c r="L267" s="38" t="str">
        <f t="shared" si="29"/>
        <v/>
      </c>
      <c r="M267" s="23" t="str">
        <f t="shared" si="30"/>
        <v/>
      </c>
      <c r="N267" s="39" t="str">
        <f>IF(('Annual Plan'!N267+'Annual Plan'!O267)=0,"",('Annual Plan'!N267+'Annual Plan'!O267))</f>
        <v/>
      </c>
      <c r="O267" s="40"/>
      <c r="P267" s="41"/>
      <c r="Q267" s="41"/>
      <c r="R267" s="41"/>
      <c r="S267" s="131" t="str">
        <f t="shared" si="31"/>
        <v/>
      </c>
    </row>
    <row r="268" spans="1:19" s="11" customFormat="1" ht="15" customHeight="1" x14ac:dyDescent="0.25">
      <c r="A268" s="2" t="str">
        <f>IF('Annual Plan'!A268&lt;&gt;"",'Annual Plan'!A268,"")</f>
        <v/>
      </c>
      <c r="B268" s="2" t="str">
        <f>IF('Annual Plan'!B268&lt;&gt;"",'Annual Plan'!B268,"")</f>
        <v/>
      </c>
      <c r="C268" s="2" t="str">
        <f>IF('Annual Plan'!C268&lt;&gt;"",'Annual Plan'!C268,"")</f>
        <v/>
      </c>
      <c r="D268" s="2" t="str">
        <f>IF('Annual Plan'!D268&lt;&gt;"",'Annual Plan'!D268,"")</f>
        <v/>
      </c>
      <c r="E268" s="2" t="str">
        <f>IF('Annual Plan'!E268&lt;&gt;"",'Annual Plan'!E268,"")</f>
        <v/>
      </c>
      <c r="F268" s="36" t="str">
        <f>IF('Annual Plan'!F268&lt;&gt;"",'Annual Plan'!F268,"")</f>
        <v/>
      </c>
      <c r="G268" s="23" t="str">
        <f>IF('Annual Plan'!G268&lt;&gt;"",'Annual Plan'!G268,"")</f>
        <v/>
      </c>
      <c r="H268" s="23" t="str">
        <f>IF('Annual Plan'!G268&lt;&gt;"",'Annual Plan'!G268,"")</f>
        <v/>
      </c>
      <c r="I268" s="23" t="str">
        <f>IF('Annual Plan'!H268&lt;&gt;"",'Annual Plan'!H268,"")</f>
        <v/>
      </c>
      <c r="J268" s="37"/>
      <c r="K268" s="38" t="str">
        <f t="shared" si="28"/>
        <v/>
      </c>
      <c r="L268" s="38" t="str">
        <f t="shared" si="29"/>
        <v/>
      </c>
      <c r="M268" s="23" t="str">
        <f t="shared" si="30"/>
        <v/>
      </c>
      <c r="N268" s="39" t="str">
        <f>IF(('Annual Plan'!N268+'Annual Plan'!O268)=0,"",('Annual Plan'!N268+'Annual Plan'!O268))</f>
        <v/>
      </c>
      <c r="O268" s="40"/>
      <c r="P268" s="41"/>
      <c r="Q268" s="41"/>
      <c r="R268" s="41"/>
      <c r="S268" s="131" t="str">
        <f t="shared" si="31"/>
        <v/>
      </c>
    </row>
    <row r="269" spans="1:19" s="11" customFormat="1" ht="15" customHeight="1" x14ac:dyDescent="0.25">
      <c r="A269" s="2" t="str">
        <f>IF('Annual Plan'!A269&lt;&gt;"",'Annual Plan'!A269,"")</f>
        <v/>
      </c>
      <c r="B269" s="2" t="str">
        <f>IF('Annual Plan'!B269&lt;&gt;"",'Annual Plan'!B269,"")</f>
        <v/>
      </c>
      <c r="C269" s="2" t="str">
        <f>IF('Annual Plan'!C269&lt;&gt;"",'Annual Plan'!C269,"")</f>
        <v/>
      </c>
      <c r="D269" s="2" t="str">
        <f>IF('Annual Plan'!D269&lt;&gt;"",'Annual Plan'!D269,"")</f>
        <v/>
      </c>
      <c r="E269" s="2" t="str">
        <f>IF('Annual Plan'!E269&lt;&gt;"",'Annual Plan'!E269,"")</f>
        <v/>
      </c>
      <c r="F269" s="36" t="str">
        <f>IF('Annual Plan'!F269&lt;&gt;"",'Annual Plan'!F269,"")</f>
        <v/>
      </c>
      <c r="G269" s="23" t="str">
        <f>IF('Annual Plan'!G269&lt;&gt;"",'Annual Plan'!G269,"")</f>
        <v/>
      </c>
      <c r="H269" s="23" t="str">
        <f>IF('Annual Plan'!G269&lt;&gt;"",'Annual Plan'!G269,"")</f>
        <v/>
      </c>
      <c r="I269" s="23" t="str">
        <f>IF('Annual Plan'!H269&lt;&gt;"",'Annual Plan'!H269,"")</f>
        <v/>
      </c>
      <c r="J269" s="37"/>
      <c r="K269" s="38" t="str">
        <f t="shared" si="28"/>
        <v/>
      </c>
      <c r="L269" s="38" t="str">
        <f t="shared" si="29"/>
        <v/>
      </c>
      <c r="M269" s="23" t="str">
        <f t="shared" si="30"/>
        <v/>
      </c>
      <c r="N269" s="39" t="str">
        <f>IF(('Annual Plan'!N269+'Annual Plan'!O269)=0,"",('Annual Plan'!N269+'Annual Plan'!O269))</f>
        <v/>
      </c>
      <c r="O269" s="40"/>
      <c r="P269" s="41"/>
      <c r="Q269" s="41"/>
      <c r="R269" s="41"/>
      <c r="S269" s="131" t="str">
        <f t="shared" si="31"/>
        <v/>
      </c>
    </row>
    <row r="270" spans="1:19" s="11" customFormat="1" ht="15" customHeight="1" x14ac:dyDescent="0.25">
      <c r="A270" s="2" t="str">
        <f>IF('Annual Plan'!A270&lt;&gt;"",'Annual Plan'!A270,"")</f>
        <v/>
      </c>
      <c r="B270" s="2" t="str">
        <f>IF('Annual Plan'!B270&lt;&gt;"",'Annual Plan'!B270,"")</f>
        <v/>
      </c>
      <c r="C270" s="2" t="str">
        <f>IF('Annual Plan'!C270&lt;&gt;"",'Annual Plan'!C270,"")</f>
        <v/>
      </c>
      <c r="D270" s="2" t="str">
        <f>IF('Annual Plan'!D270&lt;&gt;"",'Annual Plan'!D270,"")</f>
        <v/>
      </c>
      <c r="E270" s="2" t="str">
        <f>IF('Annual Plan'!E270&lt;&gt;"",'Annual Plan'!E270,"")</f>
        <v/>
      </c>
      <c r="F270" s="36" t="str">
        <f>IF('Annual Plan'!F270&lt;&gt;"",'Annual Plan'!F270,"")</f>
        <v/>
      </c>
      <c r="G270" s="23" t="str">
        <f>IF('Annual Plan'!G270&lt;&gt;"",'Annual Plan'!G270,"")</f>
        <v/>
      </c>
      <c r="H270" s="23" t="str">
        <f>IF('Annual Plan'!G270&lt;&gt;"",'Annual Plan'!G270,"")</f>
        <v/>
      </c>
      <c r="I270" s="23" t="str">
        <f>IF('Annual Plan'!H270&lt;&gt;"",'Annual Plan'!H270,"")</f>
        <v/>
      </c>
      <c r="J270" s="37"/>
      <c r="K270" s="38" t="str">
        <f t="shared" si="28"/>
        <v/>
      </c>
      <c r="L270" s="38" t="str">
        <f t="shared" si="29"/>
        <v/>
      </c>
      <c r="M270" s="23" t="str">
        <f t="shared" si="30"/>
        <v/>
      </c>
      <c r="N270" s="39" t="str">
        <f>IF(('Annual Plan'!N270+'Annual Plan'!O270)=0,"",('Annual Plan'!N270+'Annual Plan'!O270))</f>
        <v/>
      </c>
      <c r="O270" s="40"/>
      <c r="P270" s="41"/>
      <c r="Q270" s="41"/>
      <c r="R270" s="41"/>
      <c r="S270" s="131" t="str">
        <f t="shared" si="31"/>
        <v/>
      </c>
    </row>
    <row r="271" spans="1:19" s="11" customFormat="1" ht="15" customHeight="1" x14ac:dyDescent="0.25">
      <c r="A271" s="2" t="str">
        <f>IF('Annual Plan'!A271&lt;&gt;"",'Annual Plan'!A271,"")</f>
        <v/>
      </c>
      <c r="B271" s="2" t="str">
        <f>IF('Annual Plan'!B271&lt;&gt;"",'Annual Plan'!B271,"")</f>
        <v/>
      </c>
      <c r="C271" s="2" t="str">
        <f>IF('Annual Plan'!C271&lt;&gt;"",'Annual Plan'!C271,"")</f>
        <v/>
      </c>
      <c r="D271" s="2" t="str">
        <f>IF('Annual Plan'!D271&lt;&gt;"",'Annual Plan'!D271,"")</f>
        <v/>
      </c>
      <c r="E271" s="2" t="str">
        <f>IF('Annual Plan'!E271&lt;&gt;"",'Annual Plan'!E271,"")</f>
        <v/>
      </c>
      <c r="F271" s="36" t="str">
        <f>IF('Annual Plan'!F271&lt;&gt;"",'Annual Plan'!F271,"")</f>
        <v/>
      </c>
      <c r="G271" s="23" t="str">
        <f>IF('Annual Plan'!G271&lt;&gt;"",'Annual Plan'!G271,"")</f>
        <v/>
      </c>
      <c r="H271" s="23" t="str">
        <f>IF('Annual Plan'!G271&lt;&gt;"",'Annual Plan'!G271,"")</f>
        <v/>
      </c>
      <c r="I271" s="23" t="str">
        <f>IF('Annual Plan'!H271&lt;&gt;"",'Annual Plan'!H271,"")</f>
        <v/>
      </c>
      <c r="J271" s="37"/>
      <c r="K271" s="38" t="str">
        <f t="shared" si="28"/>
        <v/>
      </c>
      <c r="L271" s="38" t="str">
        <f t="shared" si="29"/>
        <v/>
      </c>
      <c r="M271" s="23" t="str">
        <f t="shared" si="30"/>
        <v/>
      </c>
      <c r="N271" s="39" t="str">
        <f>IF(('Annual Plan'!N271+'Annual Plan'!O271)=0,"",('Annual Plan'!N271+'Annual Plan'!O271))</f>
        <v/>
      </c>
      <c r="O271" s="40"/>
      <c r="P271" s="41"/>
      <c r="Q271" s="41"/>
      <c r="R271" s="41"/>
      <c r="S271" s="131" t="str">
        <f t="shared" si="31"/>
        <v/>
      </c>
    </row>
    <row r="272" spans="1:19" s="11" customFormat="1" ht="15" customHeight="1" x14ac:dyDescent="0.25">
      <c r="A272" s="2" t="str">
        <f>IF('Annual Plan'!A272&lt;&gt;"",'Annual Plan'!A272,"")</f>
        <v/>
      </c>
      <c r="B272" s="2" t="str">
        <f>IF('Annual Plan'!B272&lt;&gt;"",'Annual Plan'!B272,"")</f>
        <v/>
      </c>
      <c r="C272" s="2" t="str">
        <f>IF('Annual Plan'!C272&lt;&gt;"",'Annual Plan'!C272,"")</f>
        <v/>
      </c>
      <c r="D272" s="2" t="str">
        <f>IF('Annual Plan'!D272&lt;&gt;"",'Annual Plan'!D272,"")</f>
        <v/>
      </c>
      <c r="E272" s="2" t="str">
        <f>IF('Annual Plan'!E272&lt;&gt;"",'Annual Plan'!E272,"")</f>
        <v/>
      </c>
      <c r="F272" s="36" t="str">
        <f>IF('Annual Plan'!F272&lt;&gt;"",'Annual Plan'!F272,"")</f>
        <v/>
      </c>
      <c r="G272" s="23" t="str">
        <f>IF('Annual Plan'!G272&lt;&gt;"",'Annual Plan'!G272,"")</f>
        <v/>
      </c>
      <c r="H272" s="23" t="str">
        <f>IF('Annual Plan'!G272&lt;&gt;"",'Annual Plan'!G272,"")</f>
        <v/>
      </c>
      <c r="I272" s="23" t="str">
        <f>IF('Annual Plan'!H272&lt;&gt;"",'Annual Plan'!H272,"")</f>
        <v/>
      </c>
      <c r="J272" s="37"/>
      <c r="K272" s="38" t="str">
        <f t="shared" si="28"/>
        <v/>
      </c>
      <c r="L272" s="38" t="str">
        <f t="shared" si="29"/>
        <v/>
      </c>
      <c r="M272" s="23" t="str">
        <f t="shared" si="30"/>
        <v/>
      </c>
      <c r="N272" s="39" t="str">
        <f>IF(('Annual Plan'!N272+'Annual Plan'!O272)=0,"",('Annual Plan'!N272+'Annual Plan'!O272))</f>
        <v/>
      </c>
      <c r="O272" s="40"/>
      <c r="P272" s="41"/>
      <c r="Q272" s="41"/>
      <c r="R272" s="41"/>
      <c r="S272" s="131" t="str">
        <f t="shared" si="31"/>
        <v/>
      </c>
    </row>
    <row r="273" spans="1:19" s="11" customFormat="1" ht="15" customHeight="1" x14ac:dyDescent="0.25">
      <c r="A273" s="2" t="str">
        <f>IF('Annual Plan'!A273&lt;&gt;"",'Annual Plan'!A273,"")</f>
        <v/>
      </c>
      <c r="B273" s="2" t="str">
        <f>IF('Annual Plan'!B273&lt;&gt;"",'Annual Plan'!B273,"")</f>
        <v/>
      </c>
      <c r="C273" s="2" t="str">
        <f>IF('Annual Plan'!C273&lt;&gt;"",'Annual Plan'!C273,"")</f>
        <v/>
      </c>
      <c r="D273" s="2" t="str">
        <f>IF('Annual Plan'!D273&lt;&gt;"",'Annual Plan'!D273,"")</f>
        <v/>
      </c>
      <c r="E273" s="2" t="str">
        <f>IF('Annual Plan'!E273&lt;&gt;"",'Annual Plan'!E273,"")</f>
        <v/>
      </c>
      <c r="F273" s="36" t="str">
        <f>IF('Annual Plan'!F273&lt;&gt;"",'Annual Plan'!F273,"")</f>
        <v/>
      </c>
      <c r="G273" s="23" t="str">
        <f>IF('Annual Plan'!G273&lt;&gt;"",'Annual Plan'!G273,"")</f>
        <v/>
      </c>
      <c r="H273" s="23" t="str">
        <f>IF('Annual Plan'!G273&lt;&gt;"",'Annual Plan'!G273,"")</f>
        <v/>
      </c>
      <c r="I273" s="23" t="str">
        <f>IF('Annual Plan'!H273&lt;&gt;"",'Annual Plan'!H273,"")</f>
        <v/>
      </c>
      <c r="J273" s="37"/>
      <c r="K273" s="38" t="str">
        <f t="shared" si="28"/>
        <v/>
      </c>
      <c r="L273" s="38" t="str">
        <f t="shared" si="29"/>
        <v/>
      </c>
      <c r="M273" s="23" t="str">
        <f t="shared" si="30"/>
        <v/>
      </c>
      <c r="N273" s="39" t="str">
        <f>IF(('Annual Plan'!N273+'Annual Plan'!O273)=0,"",('Annual Plan'!N273+'Annual Plan'!O273))</f>
        <v/>
      </c>
      <c r="O273" s="40"/>
      <c r="P273" s="41"/>
      <c r="Q273" s="41"/>
      <c r="R273" s="41"/>
      <c r="S273" s="131" t="str">
        <f t="shared" si="31"/>
        <v/>
      </c>
    </row>
    <row r="274" spans="1:19" s="11" customFormat="1" ht="15" customHeight="1" x14ac:dyDescent="0.25">
      <c r="A274" s="2" t="str">
        <f>IF('Annual Plan'!A274&lt;&gt;"",'Annual Plan'!A274,"")</f>
        <v/>
      </c>
      <c r="B274" s="2" t="str">
        <f>IF('Annual Plan'!B274&lt;&gt;"",'Annual Plan'!B274,"")</f>
        <v/>
      </c>
      <c r="C274" s="2" t="str">
        <f>IF('Annual Plan'!C274&lt;&gt;"",'Annual Plan'!C274,"")</f>
        <v/>
      </c>
      <c r="D274" s="2" t="str">
        <f>IF('Annual Plan'!D274&lt;&gt;"",'Annual Plan'!D274,"")</f>
        <v/>
      </c>
      <c r="E274" s="2" t="str">
        <f>IF('Annual Plan'!E274&lt;&gt;"",'Annual Plan'!E274,"")</f>
        <v/>
      </c>
      <c r="F274" s="36" t="str">
        <f>IF('Annual Plan'!F274&lt;&gt;"",'Annual Plan'!F274,"")</f>
        <v/>
      </c>
      <c r="G274" s="23" t="str">
        <f>IF('Annual Plan'!G274&lt;&gt;"",'Annual Plan'!G274,"")</f>
        <v/>
      </c>
      <c r="H274" s="23" t="str">
        <f>IF('Annual Plan'!G274&lt;&gt;"",'Annual Plan'!G274,"")</f>
        <v/>
      </c>
      <c r="I274" s="23" t="str">
        <f>IF('Annual Plan'!H274&lt;&gt;"",'Annual Plan'!H274,"")</f>
        <v/>
      </c>
      <c r="J274" s="37"/>
      <c r="K274" s="38" t="str">
        <f t="shared" si="28"/>
        <v/>
      </c>
      <c r="L274" s="38" t="str">
        <f t="shared" si="29"/>
        <v/>
      </c>
      <c r="M274" s="23" t="str">
        <f t="shared" si="30"/>
        <v/>
      </c>
      <c r="N274" s="39" t="str">
        <f>IF(('Annual Plan'!N274+'Annual Plan'!O274)=0,"",('Annual Plan'!N274+'Annual Plan'!O274))</f>
        <v/>
      </c>
      <c r="O274" s="40"/>
      <c r="P274" s="41"/>
      <c r="Q274" s="41"/>
      <c r="R274" s="41"/>
      <c r="S274" s="131" t="str">
        <f t="shared" si="31"/>
        <v/>
      </c>
    </row>
    <row r="275" spans="1:19" s="11" customFormat="1" ht="15" customHeight="1" x14ac:dyDescent="0.25">
      <c r="A275" s="2" t="str">
        <f>IF('Annual Plan'!A275&lt;&gt;"",'Annual Plan'!A275,"")</f>
        <v/>
      </c>
      <c r="B275" s="2" t="str">
        <f>IF('Annual Plan'!B275&lt;&gt;"",'Annual Plan'!B275,"")</f>
        <v/>
      </c>
      <c r="C275" s="2" t="str">
        <f>IF('Annual Plan'!C275&lt;&gt;"",'Annual Plan'!C275,"")</f>
        <v/>
      </c>
      <c r="D275" s="2" t="str">
        <f>IF('Annual Plan'!D275&lt;&gt;"",'Annual Plan'!D275,"")</f>
        <v/>
      </c>
      <c r="E275" s="2" t="str">
        <f>IF('Annual Plan'!E275&lt;&gt;"",'Annual Plan'!E275,"")</f>
        <v/>
      </c>
      <c r="F275" s="36" t="str">
        <f>IF('Annual Plan'!F275&lt;&gt;"",'Annual Plan'!F275,"")</f>
        <v/>
      </c>
      <c r="G275" s="23" t="str">
        <f>IF('Annual Plan'!G275&lt;&gt;"",'Annual Plan'!G275,"")</f>
        <v/>
      </c>
      <c r="H275" s="23" t="str">
        <f>IF('Annual Plan'!G275&lt;&gt;"",'Annual Plan'!G275,"")</f>
        <v/>
      </c>
      <c r="I275" s="23" t="str">
        <f>IF('Annual Plan'!H275&lt;&gt;"",'Annual Plan'!H275,"")</f>
        <v/>
      </c>
      <c r="J275" s="37"/>
      <c r="K275" s="38" t="str">
        <f t="shared" si="28"/>
        <v/>
      </c>
      <c r="L275" s="38" t="str">
        <f t="shared" si="29"/>
        <v/>
      </c>
      <c r="M275" s="23" t="str">
        <f t="shared" si="30"/>
        <v/>
      </c>
      <c r="N275" s="39" t="str">
        <f>IF(('Annual Plan'!N275+'Annual Plan'!O275)=0,"",('Annual Plan'!N275+'Annual Plan'!O275))</f>
        <v/>
      </c>
      <c r="O275" s="40"/>
      <c r="P275" s="41"/>
      <c r="Q275" s="41"/>
      <c r="R275" s="41"/>
      <c r="S275" s="131" t="str">
        <f t="shared" si="31"/>
        <v/>
      </c>
    </row>
    <row r="276" spans="1:19" s="11" customFormat="1" ht="15" customHeight="1" x14ac:dyDescent="0.25">
      <c r="A276" s="2" t="str">
        <f>IF('Annual Plan'!A276&lt;&gt;"",'Annual Plan'!A276,"")</f>
        <v/>
      </c>
      <c r="B276" s="2" t="str">
        <f>IF('Annual Plan'!B276&lt;&gt;"",'Annual Plan'!B276,"")</f>
        <v/>
      </c>
      <c r="C276" s="2" t="str">
        <f>IF('Annual Plan'!C276&lt;&gt;"",'Annual Plan'!C276,"")</f>
        <v/>
      </c>
      <c r="D276" s="2" t="str">
        <f>IF('Annual Plan'!D276&lt;&gt;"",'Annual Plan'!D276,"")</f>
        <v/>
      </c>
      <c r="E276" s="2" t="str">
        <f>IF('Annual Plan'!E276&lt;&gt;"",'Annual Plan'!E276,"")</f>
        <v/>
      </c>
      <c r="F276" s="36" t="str">
        <f>IF('Annual Plan'!F276&lt;&gt;"",'Annual Plan'!F276,"")</f>
        <v/>
      </c>
      <c r="G276" s="23" t="str">
        <f>IF('Annual Plan'!G276&lt;&gt;"",'Annual Plan'!G276,"")</f>
        <v/>
      </c>
      <c r="H276" s="23" t="str">
        <f>IF('Annual Plan'!G276&lt;&gt;"",'Annual Plan'!G276,"")</f>
        <v/>
      </c>
      <c r="I276" s="23" t="str">
        <f>IF('Annual Plan'!H276&lt;&gt;"",'Annual Plan'!H276,"")</f>
        <v/>
      </c>
      <c r="J276" s="37"/>
      <c r="K276" s="38" t="str">
        <f t="shared" si="28"/>
        <v/>
      </c>
      <c r="L276" s="38" t="str">
        <f t="shared" si="29"/>
        <v/>
      </c>
      <c r="M276" s="23" t="str">
        <f t="shared" si="30"/>
        <v/>
      </c>
      <c r="N276" s="39" t="str">
        <f>IF(('Annual Plan'!N276+'Annual Plan'!O276)=0,"",('Annual Plan'!N276+'Annual Plan'!O276))</f>
        <v/>
      </c>
      <c r="O276" s="40"/>
      <c r="P276" s="41"/>
      <c r="Q276" s="41"/>
      <c r="R276" s="41"/>
      <c r="S276" s="131" t="str">
        <f t="shared" si="31"/>
        <v/>
      </c>
    </row>
    <row r="277" spans="1:19" s="11" customFormat="1" ht="15" customHeight="1" x14ac:dyDescent="0.25">
      <c r="A277" s="2" t="str">
        <f>IF('Annual Plan'!A277&lt;&gt;"",'Annual Plan'!A277,"")</f>
        <v/>
      </c>
      <c r="B277" s="2" t="str">
        <f>IF('Annual Plan'!B277&lt;&gt;"",'Annual Plan'!B277,"")</f>
        <v/>
      </c>
      <c r="C277" s="2" t="str">
        <f>IF('Annual Plan'!C277&lt;&gt;"",'Annual Plan'!C277,"")</f>
        <v/>
      </c>
      <c r="D277" s="2" t="str">
        <f>IF('Annual Plan'!D277&lt;&gt;"",'Annual Plan'!D277,"")</f>
        <v/>
      </c>
      <c r="E277" s="2" t="str">
        <f>IF('Annual Plan'!E277&lt;&gt;"",'Annual Plan'!E277,"")</f>
        <v/>
      </c>
      <c r="F277" s="36" t="str">
        <f>IF('Annual Plan'!F277&lt;&gt;"",'Annual Plan'!F277,"")</f>
        <v/>
      </c>
      <c r="G277" s="23" t="str">
        <f>IF('Annual Plan'!G277&lt;&gt;"",'Annual Plan'!G277,"")</f>
        <v/>
      </c>
      <c r="H277" s="23" t="str">
        <f>IF('Annual Plan'!G277&lt;&gt;"",'Annual Plan'!G277,"")</f>
        <v/>
      </c>
      <c r="I277" s="23" t="str">
        <f>IF('Annual Plan'!H277&lt;&gt;"",'Annual Plan'!H277,"")</f>
        <v/>
      </c>
      <c r="J277" s="37"/>
      <c r="K277" s="38" t="str">
        <f t="shared" si="28"/>
        <v/>
      </c>
      <c r="L277" s="38" t="str">
        <f t="shared" si="29"/>
        <v/>
      </c>
      <c r="M277" s="23" t="str">
        <f t="shared" si="30"/>
        <v/>
      </c>
      <c r="N277" s="39" t="str">
        <f>IF(('Annual Plan'!N277+'Annual Plan'!O277)=0,"",('Annual Plan'!N277+'Annual Plan'!O277))</f>
        <v/>
      </c>
      <c r="O277" s="40"/>
      <c r="P277" s="41"/>
      <c r="Q277" s="41"/>
      <c r="R277" s="41"/>
      <c r="S277" s="131" t="str">
        <f t="shared" si="31"/>
        <v/>
      </c>
    </row>
    <row r="278" spans="1:19" s="58" customFormat="1" ht="59.25" customHeight="1" x14ac:dyDescent="0.3">
      <c r="A278" s="256" t="s">
        <v>94</v>
      </c>
      <c r="B278" s="256"/>
      <c r="C278" s="51">
        <f>'Annual Plan'!C278</f>
        <v>0</v>
      </c>
      <c r="D278" s="62"/>
      <c r="E278" s="62"/>
      <c r="F278" s="256" t="s">
        <v>93</v>
      </c>
      <c r="G278" s="256"/>
      <c r="H278" s="256"/>
      <c r="I278" s="256"/>
      <c r="J278" s="257"/>
      <c r="K278" s="43">
        <f>IF(SUM(K249:K277)=0,0,IF(SUM(K249:K277)&gt;0,AVERAGE(K249:K277)))</f>
        <v>0</v>
      </c>
      <c r="L278" s="258"/>
      <c r="M278" s="259"/>
      <c r="N278" s="60">
        <f>SUM(N249:N277)</f>
        <v>0</v>
      </c>
      <c r="O278" s="60">
        <f>SUM(O249:O277)</f>
        <v>0</v>
      </c>
      <c r="P278" s="62"/>
      <c r="Q278" s="62"/>
      <c r="S278" s="131"/>
    </row>
    <row r="279" spans="1:19" s="61" customFormat="1" ht="15" customHeight="1" x14ac:dyDescent="0.25">
      <c r="A279" s="12"/>
      <c r="B279" s="12"/>
      <c r="C279" s="12"/>
      <c r="D279" s="12"/>
      <c r="E279" s="12"/>
      <c r="F279" s="44"/>
      <c r="G279" s="45"/>
      <c r="H279" s="45"/>
      <c r="I279" s="45"/>
      <c r="J279" s="46"/>
      <c r="K279" s="47"/>
      <c r="L279" s="47"/>
      <c r="M279" s="45"/>
      <c r="N279" s="48"/>
      <c r="O279" s="49"/>
      <c r="P279" s="50"/>
      <c r="Q279" s="50"/>
      <c r="S279" s="132"/>
    </row>
    <row r="280" spans="1:19" s="11" customFormat="1" ht="34.5" customHeight="1" x14ac:dyDescent="0.25">
      <c r="A280" s="193" t="s">
        <v>91</v>
      </c>
      <c r="B280" s="193"/>
      <c r="C280" s="193"/>
      <c r="D280" s="260" t="str">
        <f>IF('Annual Plan'!D280:P280&lt;&gt;"", 'Annual Plan'!D280:P280,"")</f>
        <v/>
      </c>
      <c r="E280" s="260"/>
      <c r="F280" s="261"/>
      <c r="G280" s="261"/>
      <c r="H280" s="261"/>
      <c r="I280" s="261"/>
      <c r="J280" s="261"/>
      <c r="K280" s="261"/>
      <c r="L280" s="261"/>
      <c r="M280" s="261"/>
      <c r="N280" s="261"/>
      <c r="O280" s="261"/>
      <c r="P280" s="260"/>
      <c r="Q280" s="260"/>
      <c r="S280" s="131"/>
    </row>
    <row r="281" spans="1:19" s="11" customFormat="1" ht="51" customHeight="1" x14ac:dyDescent="0.25">
      <c r="A281" s="202" t="s">
        <v>1</v>
      </c>
      <c r="B281" s="202" t="s">
        <v>9</v>
      </c>
      <c r="C281" s="202" t="s">
        <v>2</v>
      </c>
      <c r="D281" s="202" t="s">
        <v>10</v>
      </c>
      <c r="E281" s="236" t="s">
        <v>11</v>
      </c>
      <c r="F281" s="204" t="s">
        <v>12</v>
      </c>
      <c r="G281" s="251" t="s">
        <v>3</v>
      </c>
      <c r="H281" s="251"/>
      <c r="I281" s="253" t="s">
        <v>72</v>
      </c>
      <c r="J281" s="254"/>
      <c r="K281" s="254"/>
      <c r="L281" s="254"/>
      <c r="M281" s="255"/>
      <c r="N281" s="253" t="s">
        <v>79</v>
      </c>
      <c r="O281" s="255"/>
      <c r="P281" s="202" t="s">
        <v>95</v>
      </c>
      <c r="Q281" s="202" t="s">
        <v>96</v>
      </c>
      <c r="R281" s="202" t="s">
        <v>114</v>
      </c>
      <c r="S281" s="131"/>
    </row>
    <row r="282" spans="1:19" s="11" customFormat="1" ht="72.75" customHeight="1" x14ac:dyDescent="0.25">
      <c r="A282" s="202"/>
      <c r="B282" s="202"/>
      <c r="C282" s="202"/>
      <c r="D282" s="202"/>
      <c r="E282" s="237"/>
      <c r="F282" s="204"/>
      <c r="G282" s="109" t="s">
        <v>19</v>
      </c>
      <c r="H282" s="109" t="s">
        <v>20</v>
      </c>
      <c r="I282" s="7" t="s">
        <v>17</v>
      </c>
      <c r="J282" s="7" t="s">
        <v>18</v>
      </c>
      <c r="K282" s="1" t="s">
        <v>21</v>
      </c>
      <c r="L282" s="1" t="s">
        <v>22</v>
      </c>
      <c r="M282" s="1" t="s">
        <v>23</v>
      </c>
      <c r="N282" s="7" t="s">
        <v>88</v>
      </c>
      <c r="O282" s="7" t="s">
        <v>81</v>
      </c>
      <c r="P282" s="252"/>
      <c r="Q282" s="202"/>
      <c r="R282" s="202"/>
      <c r="S282" s="131"/>
    </row>
    <row r="283" spans="1:19" s="11" customFormat="1" ht="15" customHeight="1" x14ac:dyDescent="0.25">
      <c r="A283" s="2" t="str">
        <f>IF('Annual Plan'!A283&lt;&gt;"",'Annual Plan'!A283,"")</f>
        <v/>
      </c>
      <c r="B283" s="2" t="str">
        <f>IF('Annual Plan'!B283&lt;&gt;"",'Annual Plan'!B283,"")</f>
        <v/>
      </c>
      <c r="C283" s="2" t="str">
        <f>IF('Annual Plan'!C283&lt;&gt;"",'Annual Plan'!C283,"")</f>
        <v/>
      </c>
      <c r="D283" s="2" t="str">
        <f>IF('Annual Plan'!D283&lt;&gt;"",'Annual Plan'!D283,"")</f>
        <v/>
      </c>
      <c r="E283" s="2" t="str">
        <f>IF('Annual Plan'!E283&lt;&gt;"",'Annual Plan'!E283,"")</f>
        <v/>
      </c>
      <c r="F283" s="36" t="str">
        <f>IF('Annual Plan'!F283&lt;&gt;"",'Annual Plan'!F283,"")</f>
        <v/>
      </c>
      <c r="G283" s="23" t="str">
        <f>IF('Annual Plan'!G283&lt;&gt;"",'Annual Plan'!G283,"")</f>
        <v/>
      </c>
      <c r="H283" s="23" t="str">
        <f>IF('Annual Plan'!G283&lt;&gt;"",'Annual Plan'!G283,"")</f>
        <v/>
      </c>
      <c r="I283" s="23" t="str">
        <f>IF('Annual Plan'!H283&lt;&gt;"",'Annual Plan'!H283,"")</f>
        <v/>
      </c>
      <c r="J283" s="37"/>
      <c r="K283" s="38" t="str">
        <f>IF(I283="","",
                         IF(AND(I283&lt;&gt;"",J283=""),0,
                                                  IF($F283="Absolute",IF(I283=0,0, IF((J283/I283)&gt;=1,1, IF((J283/I283)&lt;=0,0,(J283/I283)))),
                                                                                                      IF($F283="Incremental", IF(AND((I283-H283)=0,J283&gt;0,I283&gt;0,J283&gt;I283),1, IF(AND((I283-H283)=0,J283&lt;=I283),0, IF(((J283-H283)/(I283-H283))&gt;=1,1, IF(((J283-H283)/(I283-H283))&lt;=0,0, ((J283-H283)/(I283-H283)))))),
                                                                                                                                                                   IF($F283="Decremental", IF(AND((H283-I283)=0,J283&gt;0,I283&gt;0,J283&lt;I283),1,  IF(AND((I283-H283)=0,J283&gt;=I283),0, IF(((H283-J283)/(H283-I283))&gt;=1,1, IF(((H283-J283)/(H283-I283))&lt;=0,0, ((H283-J283)/(H283-I283)))))),
                                                                                                                                                                                              IF(OR($F283="Absolute[-](cum.)", $F283="Absolute[-](avg.)"),IF(J283="",0, IF((J283&lt;=I283),1,IF((J283&gt;I283),0,))),
                                                                                                                                                                                                        IF($F283="Absolute[+]",IF(J283=0,0,  IF(J283&lt;=I283,(J283/I283),1)),
                                                                                                                                                                                                            )
                                                                                                                                                                                                   )
                                                                                                                                                                       )
                                                                                                          )
                                                    )
                            )
     )</f>
        <v/>
      </c>
      <c r="L283" s="38" t="str">
        <f>IF(I283="","",
                        IF(AND(I283&lt;&gt;"",J283=""),-1,
                                                  IF($F283="Absolute", IF(I283=0,0,((J283-I283)/I283)),
                                                                               IF($F283="Incremental", IF((I283-H283)=0,0,(((J283-H283)-(I283-H283))/(I283-H283))),
                                                                                                            IF($F283="Decremental", IF((H283-I283)=0,0,(((H283-J283)-(H283-I283))/(H283-I283))),
                                                                                                                                              IF(OR($F283="Absolute[-](cum.)", $F283="Absolute[-](avg.)"), IF(J283="",0, IF(J283&gt;=0,1-(J283/I283))),
                                                                                                                                                                      IF($F283="Absolute[+]", IF(J283=0,-1,K283-1),  ""
                                                                                                                                                                                                                                          )
                                                                                                                                                                                                                          )
                                                                                                                                                                                  )
                                                                                                                   )
                                                   )
                          )
)</f>
        <v/>
      </c>
      <c r="M283" s="23" t="str">
        <f>IF(J283="","",
                         IF(I283="", "",
                                                   IF($F283="Absolute", (J283-I283),
                                                                                                       IF($F283="Incremental", ((J283-H283)-(I283-H283)),
                                                                                                                                                                                      IF($F283="Decremental", ((H283-J283)-(H283-I283)),
                                                                                                                                                                                                            IF(OR($F283="Absolute[-](cum.)", $F283="Absolute[-](avg.)"), (I283-J283),
                                                                                                                                                                                                                             IF($F283="Absolute[+]", (J283-I283), ""
                                                                                                                                                                                                                                  )
                                                                                                                                                                                                                )
                                                                                                                                                                                          )
                                                                                                           )
                                                      )
                               )
       )</f>
        <v/>
      </c>
      <c r="N283" s="39" t="str">
        <f>IF(('Annual Plan'!N283+'Annual Plan'!O283)=0,"",('Annual Plan'!N283+'Annual Plan'!O283))</f>
        <v/>
      </c>
      <c r="O283" s="40"/>
      <c r="P283" s="41"/>
      <c r="Q283" s="41"/>
      <c r="R283" s="41"/>
      <c r="S283" s="131" t="str">
        <f xml:space="preserve"> IF(AND($F283="Incremental",G283=""),"Error - baseline data was not provided in the planning sheet.",
        IF(AND($F283="Decremental",G283=""),"Error - baseline data was not provided in the planning sheet.",""))</f>
        <v/>
      </c>
    </row>
    <row r="284" spans="1:19" s="11" customFormat="1" ht="15" customHeight="1" x14ac:dyDescent="0.25">
      <c r="A284" s="2" t="str">
        <f>IF('Annual Plan'!A284&lt;&gt;"",'Annual Plan'!A284,"")</f>
        <v/>
      </c>
      <c r="B284" s="2" t="str">
        <f>IF('Annual Plan'!B284&lt;&gt;"",'Annual Plan'!B284,"")</f>
        <v/>
      </c>
      <c r="C284" s="2" t="str">
        <f>IF('Annual Plan'!C284&lt;&gt;"",'Annual Plan'!C284,"")</f>
        <v/>
      </c>
      <c r="D284" s="2" t="str">
        <f>IF('Annual Plan'!D284&lt;&gt;"",'Annual Plan'!D284,"")</f>
        <v/>
      </c>
      <c r="E284" s="2" t="str">
        <f>IF('Annual Plan'!E284&lt;&gt;"",'Annual Plan'!E284,"")</f>
        <v/>
      </c>
      <c r="F284" s="36" t="str">
        <f>IF('Annual Plan'!F284&lt;&gt;"",'Annual Plan'!F284,"")</f>
        <v/>
      </c>
      <c r="G284" s="23" t="str">
        <f>IF('Annual Plan'!G284&lt;&gt;"",'Annual Plan'!G284,"")</f>
        <v/>
      </c>
      <c r="H284" s="23" t="str">
        <f>IF('Annual Plan'!G284&lt;&gt;"",'Annual Plan'!G284,"")</f>
        <v/>
      </c>
      <c r="I284" s="23" t="str">
        <f>IF('Annual Plan'!H284&lt;&gt;"",'Annual Plan'!H284,"")</f>
        <v/>
      </c>
      <c r="J284" s="37"/>
      <c r="K284" s="38" t="str">
        <f t="shared" ref="K284:K311" si="32">IF(I284="","",
                         IF(AND(I284&lt;&gt;"",J284=""),0,
                                                  IF($F284="Absolute",IF(I284=0,0, IF((J284/I284)&gt;=1,1, IF((J284/I284)&lt;=0,0,(J284/I284)))),
                                                                                                      IF($F284="Incremental", IF(AND((I284-H284)=0,J284&gt;0,I284&gt;0,J284&gt;I284),1, IF(AND((I284-H284)=0,J284&lt;=I284),0, IF(((J284-H284)/(I284-H284))&gt;=1,1, IF(((J284-H284)/(I284-H284))&lt;=0,0, ((J284-H284)/(I284-H284)))))),
                                                                                                                                                                   IF($F284="Decremental", IF(AND((H284-I284)=0,J284&gt;0,I284&gt;0,J284&lt;I284),1,  IF(AND((I284-H284)=0,J284&gt;=I284),0, IF(((H284-J284)/(H284-I284))&gt;=1,1, IF(((H284-J284)/(H284-I284))&lt;=0,0, ((H284-J284)/(H284-I284)))))),
                                                                                                                                                                                              IF(OR($F284="Absolute[-](cum.)", $F284="Absolute[-](avg.)"),IF(J284="",0, IF((J284&lt;=I284),1,IF((J284&gt;I284),0,))),
                                                                                                                                                                                                        IF($F284="Absolute[+]",IF(J284=0,0,  IF(J284&lt;=I284,(J284/I284),1)),
                                                                                                                                                                                                            )
                                                                                                                                                                                                   )
                                                                                                                                                                       )
                                                                                                          )
                                                    )
                            )
     )</f>
        <v/>
      </c>
      <c r="L284" s="38" t="str">
        <f t="shared" ref="L284:L311" si="33">IF(I284="","",
                        IF(AND(I284&lt;&gt;"",J284=""),-1,
                                                  IF($F284="Absolute", IF(I284=0,0,((J284-I284)/I284)),
                                                                               IF($F284="Incremental", IF((I284-H284)=0,0,(((J284-H284)-(I284-H284))/(I284-H284))),
                                                                                                            IF($F284="Decremental", IF((H284-I284)=0,0,(((H284-J284)-(H284-I284))/(H284-I284))),
                                                                                                                                              IF(OR($F284="Absolute[-](cum.)", $F284="Absolute[-](avg.)"), IF(J284="",0, IF(J284&gt;=0,1-(J284/I284))),
                                                                                                                                                                      IF($F284="Absolute[+]", IF(J284=0,-1,K284-1),  ""
                                                                                                                                                                                                                                          )
                                                                                                                                                                                                                          )
                                                                                                                                                                                  )
                                                                                                                   )
                                                   )
                          )
)</f>
        <v/>
      </c>
      <c r="M284" s="23" t="str">
        <f t="shared" ref="M284:M311" si="34">IF(J284="","",
                         IF(I284="", "",
                                                   IF($F284="Absolute", (J284-I284),
                                                                                                       IF($F284="Incremental", ((J284-H284)-(I284-H284)),
                                                                                                                                                                                      IF($F284="Decremental", ((H284-J284)-(H284-I284)),
                                                                                                                                                                                                            IF(OR($F284="Absolute[-](cum.)", $F284="Absolute[-](avg.)"), (I284-J284),
                                                                                                                                                                                                                             IF($F284="Absolute[+]", (J284-I284), ""
                                                                                                                                                                                                                                  )
                                                                                                                                                                                                                )
                                                                                                                                                                                          )
                                                                                                           )
                                                      )
                               )
       )</f>
        <v/>
      </c>
      <c r="N284" s="39" t="str">
        <f>IF(('Annual Plan'!N284+'Annual Plan'!O284)=0,"",('Annual Plan'!N284+'Annual Plan'!O284))</f>
        <v/>
      </c>
      <c r="O284" s="40"/>
      <c r="P284" s="41"/>
      <c r="Q284" s="41"/>
      <c r="R284" s="41"/>
      <c r="S284" s="131" t="str">
        <f t="shared" ref="S284:S311" si="35" xml:space="preserve"> IF(AND($F284="Incremental",G284=""),"Error - baseline data was not provided in the planning sheet.",
        IF(AND($F284="Decremental",G284=""),"Error - baseline data was not provided in the planning sheet.",""))</f>
        <v/>
      </c>
    </row>
    <row r="285" spans="1:19" s="11" customFormat="1" ht="15" customHeight="1" x14ac:dyDescent="0.25">
      <c r="A285" s="2" t="str">
        <f>IF('Annual Plan'!A285&lt;&gt;"",'Annual Plan'!A285,"")</f>
        <v/>
      </c>
      <c r="B285" s="2" t="str">
        <f>IF('Annual Plan'!B285&lt;&gt;"",'Annual Plan'!B285,"")</f>
        <v/>
      </c>
      <c r="C285" s="2" t="str">
        <f>IF('Annual Plan'!C285&lt;&gt;"",'Annual Plan'!C285,"")</f>
        <v/>
      </c>
      <c r="D285" s="2" t="str">
        <f>IF('Annual Plan'!D285&lt;&gt;"",'Annual Plan'!D285,"")</f>
        <v/>
      </c>
      <c r="E285" s="2" t="str">
        <f>IF('Annual Plan'!E285&lt;&gt;"",'Annual Plan'!E285,"")</f>
        <v/>
      </c>
      <c r="F285" s="36" t="str">
        <f>IF('Annual Plan'!F285&lt;&gt;"",'Annual Plan'!F285,"")</f>
        <v/>
      </c>
      <c r="G285" s="23" t="str">
        <f>IF('Annual Plan'!G285&lt;&gt;"",'Annual Plan'!G285,"")</f>
        <v/>
      </c>
      <c r="H285" s="23" t="str">
        <f>IF('Annual Plan'!G285&lt;&gt;"",'Annual Plan'!G285,"")</f>
        <v/>
      </c>
      <c r="I285" s="23" t="str">
        <f>IF('Annual Plan'!H285&lt;&gt;"",'Annual Plan'!H285,"")</f>
        <v/>
      </c>
      <c r="J285" s="37"/>
      <c r="K285" s="38" t="str">
        <f t="shared" si="32"/>
        <v/>
      </c>
      <c r="L285" s="38" t="str">
        <f t="shared" si="33"/>
        <v/>
      </c>
      <c r="M285" s="23" t="str">
        <f t="shared" si="34"/>
        <v/>
      </c>
      <c r="N285" s="39" t="str">
        <f>IF(('Annual Plan'!N285+'Annual Plan'!O285)=0,"",('Annual Plan'!N285+'Annual Plan'!O285))</f>
        <v/>
      </c>
      <c r="O285" s="40"/>
      <c r="P285" s="41"/>
      <c r="Q285" s="41"/>
      <c r="R285" s="41"/>
      <c r="S285" s="131" t="str">
        <f t="shared" si="35"/>
        <v/>
      </c>
    </row>
    <row r="286" spans="1:19" s="11" customFormat="1" ht="15" customHeight="1" x14ac:dyDescent="0.25">
      <c r="A286" s="2" t="str">
        <f>IF('Annual Plan'!A286&lt;&gt;"",'Annual Plan'!A286,"")</f>
        <v/>
      </c>
      <c r="B286" s="2" t="str">
        <f>IF('Annual Plan'!B286&lt;&gt;"",'Annual Plan'!B286,"")</f>
        <v/>
      </c>
      <c r="C286" s="2" t="str">
        <f>IF('Annual Plan'!C286&lt;&gt;"",'Annual Plan'!C286,"")</f>
        <v/>
      </c>
      <c r="D286" s="2" t="str">
        <f>IF('Annual Plan'!D286&lt;&gt;"",'Annual Plan'!D286,"")</f>
        <v/>
      </c>
      <c r="E286" s="2" t="str">
        <f>IF('Annual Plan'!E286&lt;&gt;"",'Annual Plan'!E286,"")</f>
        <v/>
      </c>
      <c r="F286" s="36" t="str">
        <f>IF('Annual Plan'!F286&lt;&gt;"",'Annual Plan'!F286,"")</f>
        <v/>
      </c>
      <c r="G286" s="23" t="str">
        <f>IF('Annual Plan'!G286&lt;&gt;"",'Annual Plan'!G286,"")</f>
        <v/>
      </c>
      <c r="H286" s="23" t="str">
        <f>IF('Annual Plan'!G286&lt;&gt;"",'Annual Plan'!G286,"")</f>
        <v/>
      </c>
      <c r="I286" s="23" t="str">
        <f>IF('Annual Plan'!H286&lt;&gt;"",'Annual Plan'!H286,"")</f>
        <v/>
      </c>
      <c r="J286" s="37"/>
      <c r="K286" s="38" t="str">
        <f t="shared" si="32"/>
        <v/>
      </c>
      <c r="L286" s="38" t="str">
        <f t="shared" si="33"/>
        <v/>
      </c>
      <c r="M286" s="23" t="str">
        <f t="shared" si="34"/>
        <v/>
      </c>
      <c r="N286" s="39" t="str">
        <f>IF(('Annual Plan'!N286+'Annual Plan'!O286)=0,"",('Annual Plan'!N286+'Annual Plan'!O286))</f>
        <v/>
      </c>
      <c r="O286" s="40"/>
      <c r="P286" s="41"/>
      <c r="Q286" s="41"/>
      <c r="R286" s="41"/>
      <c r="S286" s="131" t="str">
        <f t="shared" si="35"/>
        <v/>
      </c>
    </row>
    <row r="287" spans="1:19" s="11" customFormat="1" ht="15" customHeight="1" x14ac:dyDescent="0.25">
      <c r="A287" s="2" t="str">
        <f>IF('Annual Plan'!A287&lt;&gt;"",'Annual Plan'!A287,"")</f>
        <v/>
      </c>
      <c r="B287" s="2" t="str">
        <f>IF('Annual Plan'!B287&lt;&gt;"",'Annual Plan'!B287,"")</f>
        <v/>
      </c>
      <c r="C287" s="2" t="str">
        <f>IF('Annual Plan'!C287&lt;&gt;"",'Annual Plan'!C287,"")</f>
        <v/>
      </c>
      <c r="D287" s="2" t="str">
        <f>IF('Annual Plan'!D287&lt;&gt;"",'Annual Plan'!D287,"")</f>
        <v/>
      </c>
      <c r="E287" s="2" t="str">
        <f>IF('Annual Plan'!E287&lt;&gt;"",'Annual Plan'!E287,"")</f>
        <v/>
      </c>
      <c r="F287" s="36" t="str">
        <f>IF('Annual Plan'!F287&lt;&gt;"",'Annual Plan'!F287,"")</f>
        <v/>
      </c>
      <c r="G287" s="23" t="str">
        <f>IF('Annual Plan'!G287&lt;&gt;"",'Annual Plan'!G287,"")</f>
        <v/>
      </c>
      <c r="H287" s="23" t="str">
        <f>IF('Annual Plan'!G287&lt;&gt;"",'Annual Plan'!G287,"")</f>
        <v/>
      </c>
      <c r="I287" s="23" t="str">
        <f>IF('Annual Plan'!H287&lt;&gt;"",'Annual Plan'!H287,"")</f>
        <v/>
      </c>
      <c r="J287" s="37"/>
      <c r="K287" s="38" t="str">
        <f t="shared" si="32"/>
        <v/>
      </c>
      <c r="L287" s="38" t="str">
        <f t="shared" si="33"/>
        <v/>
      </c>
      <c r="M287" s="23" t="str">
        <f t="shared" si="34"/>
        <v/>
      </c>
      <c r="N287" s="39" t="str">
        <f>IF(('Annual Plan'!N287+'Annual Plan'!O287)=0,"",('Annual Plan'!N287+'Annual Plan'!O287))</f>
        <v/>
      </c>
      <c r="O287" s="40"/>
      <c r="P287" s="41"/>
      <c r="Q287" s="41"/>
      <c r="R287" s="41"/>
      <c r="S287" s="131" t="str">
        <f t="shared" si="35"/>
        <v/>
      </c>
    </row>
    <row r="288" spans="1:19" s="11" customFormat="1" ht="15" customHeight="1" x14ac:dyDescent="0.25">
      <c r="A288" s="2" t="str">
        <f>IF('Annual Plan'!A288&lt;&gt;"",'Annual Plan'!A288,"")</f>
        <v/>
      </c>
      <c r="B288" s="2" t="str">
        <f>IF('Annual Plan'!B288&lt;&gt;"",'Annual Plan'!B288,"")</f>
        <v/>
      </c>
      <c r="C288" s="2" t="str">
        <f>IF('Annual Plan'!C288&lt;&gt;"",'Annual Plan'!C288,"")</f>
        <v/>
      </c>
      <c r="D288" s="2" t="str">
        <f>IF('Annual Plan'!D288&lt;&gt;"",'Annual Plan'!D288,"")</f>
        <v/>
      </c>
      <c r="E288" s="2" t="str">
        <f>IF('Annual Plan'!E288&lt;&gt;"",'Annual Plan'!E288,"")</f>
        <v/>
      </c>
      <c r="F288" s="36" t="str">
        <f>IF('Annual Plan'!F288&lt;&gt;"",'Annual Plan'!F288,"")</f>
        <v/>
      </c>
      <c r="G288" s="23" t="str">
        <f>IF('Annual Plan'!G288&lt;&gt;"",'Annual Plan'!G288,"")</f>
        <v/>
      </c>
      <c r="H288" s="23" t="str">
        <f>IF('Annual Plan'!G288&lt;&gt;"",'Annual Plan'!G288,"")</f>
        <v/>
      </c>
      <c r="I288" s="23" t="str">
        <f>IF('Annual Plan'!H288&lt;&gt;"",'Annual Plan'!H288,"")</f>
        <v/>
      </c>
      <c r="J288" s="37"/>
      <c r="K288" s="38" t="str">
        <f t="shared" si="32"/>
        <v/>
      </c>
      <c r="L288" s="38" t="str">
        <f t="shared" si="33"/>
        <v/>
      </c>
      <c r="M288" s="23" t="str">
        <f t="shared" si="34"/>
        <v/>
      </c>
      <c r="N288" s="39" t="str">
        <f>IF(('Annual Plan'!N288+'Annual Plan'!O288)=0,"",('Annual Plan'!N288+'Annual Plan'!O288))</f>
        <v/>
      </c>
      <c r="O288" s="40"/>
      <c r="P288" s="41"/>
      <c r="Q288" s="41"/>
      <c r="R288" s="41"/>
      <c r="S288" s="131" t="str">
        <f t="shared" si="35"/>
        <v/>
      </c>
    </row>
    <row r="289" spans="1:19" s="11" customFormat="1" ht="15" customHeight="1" x14ac:dyDescent="0.25">
      <c r="A289" s="2" t="str">
        <f>IF('Annual Plan'!A289&lt;&gt;"",'Annual Plan'!A289,"")</f>
        <v/>
      </c>
      <c r="B289" s="2" t="str">
        <f>IF('Annual Plan'!B289&lt;&gt;"",'Annual Plan'!B289,"")</f>
        <v/>
      </c>
      <c r="C289" s="2" t="str">
        <f>IF('Annual Plan'!C289&lt;&gt;"",'Annual Plan'!C289,"")</f>
        <v/>
      </c>
      <c r="D289" s="2" t="str">
        <f>IF('Annual Plan'!D289&lt;&gt;"",'Annual Plan'!D289,"")</f>
        <v/>
      </c>
      <c r="E289" s="2" t="str">
        <f>IF('Annual Plan'!E289&lt;&gt;"",'Annual Plan'!E289,"")</f>
        <v/>
      </c>
      <c r="F289" s="36" t="str">
        <f>IF('Annual Plan'!F289&lt;&gt;"",'Annual Plan'!F289,"")</f>
        <v/>
      </c>
      <c r="G289" s="23" t="str">
        <f>IF('Annual Plan'!G289&lt;&gt;"",'Annual Plan'!G289,"")</f>
        <v/>
      </c>
      <c r="H289" s="23" t="str">
        <f>IF('Annual Plan'!G289&lt;&gt;"",'Annual Plan'!G289,"")</f>
        <v/>
      </c>
      <c r="I289" s="23" t="str">
        <f>IF('Annual Plan'!H289&lt;&gt;"",'Annual Plan'!H289,"")</f>
        <v/>
      </c>
      <c r="J289" s="37"/>
      <c r="K289" s="38" t="str">
        <f t="shared" si="32"/>
        <v/>
      </c>
      <c r="L289" s="38" t="str">
        <f t="shared" si="33"/>
        <v/>
      </c>
      <c r="M289" s="23" t="str">
        <f t="shared" si="34"/>
        <v/>
      </c>
      <c r="N289" s="39" t="str">
        <f>IF(('Annual Plan'!N289+'Annual Plan'!O289)=0,"",('Annual Plan'!N289+'Annual Plan'!O289))</f>
        <v/>
      </c>
      <c r="O289" s="40"/>
      <c r="P289" s="41"/>
      <c r="Q289" s="41"/>
      <c r="R289" s="41"/>
      <c r="S289" s="131" t="str">
        <f t="shared" si="35"/>
        <v/>
      </c>
    </row>
    <row r="290" spans="1:19" s="11" customFormat="1" ht="15" customHeight="1" x14ac:dyDescent="0.25">
      <c r="A290" s="2" t="str">
        <f>IF('Annual Plan'!A290&lt;&gt;"",'Annual Plan'!A290,"")</f>
        <v/>
      </c>
      <c r="B290" s="2" t="str">
        <f>IF('Annual Plan'!B290&lt;&gt;"",'Annual Plan'!B290,"")</f>
        <v/>
      </c>
      <c r="C290" s="2" t="str">
        <f>IF('Annual Plan'!C290&lt;&gt;"",'Annual Plan'!C290,"")</f>
        <v/>
      </c>
      <c r="D290" s="2" t="str">
        <f>IF('Annual Plan'!D290&lt;&gt;"",'Annual Plan'!D290,"")</f>
        <v/>
      </c>
      <c r="E290" s="2" t="str">
        <f>IF('Annual Plan'!E290&lt;&gt;"",'Annual Plan'!E290,"")</f>
        <v/>
      </c>
      <c r="F290" s="36" t="str">
        <f>IF('Annual Plan'!F290&lt;&gt;"",'Annual Plan'!F290,"")</f>
        <v/>
      </c>
      <c r="G290" s="23" t="str">
        <f>IF('Annual Plan'!G290&lt;&gt;"",'Annual Plan'!G290,"")</f>
        <v/>
      </c>
      <c r="H290" s="23" t="str">
        <f>IF('Annual Plan'!G290&lt;&gt;"",'Annual Plan'!G290,"")</f>
        <v/>
      </c>
      <c r="I290" s="23" t="str">
        <f>IF('Annual Plan'!H290&lt;&gt;"",'Annual Plan'!H290,"")</f>
        <v/>
      </c>
      <c r="J290" s="37"/>
      <c r="K290" s="38" t="str">
        <f t="shared" si="32"/>
        <v/>
      </c>
      <c r="L290" s="38" t="str">
        <f t="shared" si="33"/>
        <v/>
      </c>
      <c r="M290" s="23" t="str">
        <f t="shared" si="34"/>
        <v/>
      </c>
      <c r="N290" s="39" t="str">
        <f>IF(('Annual Plan'!N290+'Annual Plan'!O290)=0,"",('Annual Plan'!N290+'Annual Plan'!O290))</f>
        <v/>
      </c>
      <c r="O290" s="40"/>
      <c r="P290" s="41"/>
      <c r="Q290" s="41"/>
      <c r="R290" s="41"/>
      <c r="S290" s="131" t="str">
        <f t="shared" si="35"/>
        <v/>
      </c>
    </row>
    <row r="291" spans="1:19" s="11" customFormat="1" ht="15" customHeight="1" x14ac:dyDescent="0.25">
      <c r="A291" s="2" t="str">
        <f>IF('Annual Plan'!A291&lt;&gt;"",'Annual Plan'!A291,"")</f>
        <v/>
      </c>
      <c r="B291" s="2" t="str">
        <f>IF('Annual Plan'!B291&lt;&gt;"",'Annual Plan'!B291,"")</f>
        <v/>
      </c>
      <c r="C291" s="2" t="str">
        <f>IF('Annual Plan'!C291&lt;&gt;"",'Annual Plan'!C291,"")</f>
        <v/>
      </c>
      <c r="D291" s="2" t="str">
        <f>IF('Annual Plan'!D291&lt;&gt;"",'Annual Plan'!D291,"")</f>
        <v/>
      </c>
      <c r="E291" s="2" t="str">
        <f>IF('Annual Plan'!E291&lt;&gt;"",'Annual Plan'!E291,"")</f>
        <v/>
      </c>
      <c r="F291" s="36" t="str">
        <f>IF('Annual Plan'!F291&lt;&gt;"",'Annual Plan'!F291,"")</f>
        <v/>
      </c>
      <c r="G291" s="23" t="str">
        <f>IF('Annual Plan'!G291&lt;&gt;"",'Annual Plan'!G291,"")</f>
        <v/>
      </c>
      <c r="H291" s="23" t="str">
        <f>IF('Annual Plan'!G291&lt;&gt;"",'Annual Plan'!G291,"")</f>
        <v/>
      </c>
      <c r="I291" s="23" t="str">
        <f>IF('Annual Plan'!H291&lt;&gt;"",'Annual Plan'!H291,"")</f>
        <v/>
      </c>
      <c r="J291" s="37"/>
      <c r="K291" s="38" t="str">
        <f t="shared" si="32"/>
        <v/>
      </c>
      <c r="L291" s="38" t="str">
        <f t="shared" si="33"/>
        <v/>
      </c>
      <c r="M291" s="23" t="str">
        <f t="shared" si="34"/>
        <v/>
      </c>
      <c r="N291" s="39" t="str">
        <f>IF(('Annual Plan'!N291+'Annual Plan'!O291)=0,"",('Annual Plan'!N291+'Annual Plan'!O291))</f>
        <v/>
      </c>
      <c r="O291" s="40"/>
      <c r="P291" s="41"/>
      <c r="Q291" s="41"/>
      <c r="R291" s="41"/>
      <c r="S291" s="131" t="str">
        <f t="shared" si="35"/>
        <v/>
      </c>
    </row>
    <row r="292" spans="1:19" s="11" customFormat="1" ht="15" customHeight="1" x14ac:dyDescent="0.25">
      <c r="A292" s="2" t="str">
        <f>IF('Annual Plan'!A292&lt;&gt;"",'Annual Plan'!A292,"")</f>
        <v/>
      </c>
      <c r="B292" s="2" t="str">
        <f>IF('Annual Plan'!B292&lt;&gt;"",'Annual Plan'!B292,"")</f>
        <v/>
      </c>
      <c r="C292" s="2" t="str">
        <f>IF('Annual Plan'!C292&lt;&gt;"",'Annual Plan'!C292,"")</f>
        <v/>
      </c>
      <c r="D292" s="2" t="str">
        <f>IF('Annual Plan'!D292&lt;&gt;"",'Annual Plan'!D292,"")</f>
        <v/>
      </c>
      <c r="E292" s="2" t="str">
        <f>IF('Annual Plan'!E292&lt;&gt;"",'Annual Plan'!E292,"")</f>
        <v/>
      </c>
      <c r="F292" s="36" t="str">
        <f>IF('Annual Plan'!F292&lt;&gt;"",'Annual Plan'!F292,"")</f>
        <v/>
      </c>
      <c r="G292" s="23" t="str">
        <f>IF('Annual Plan'!G292&lt;&gt;"",'Annual Plan'!G292,"")</f>
        <v/>
      </c>
      <c r="H292" s="23" t="str">
        <f>IF('Annual Plan'!G292&lt;&gt;"",'Annual Plan'!G292,"")</f>
        <v/>
      </c>
      <c r="I292" s="23" t="str">
        <f>IF('Annual Plan'!H292&lt;&gt;"",'Annual Plan'!H292,"")</f>
        <v/>
      </c>
      <c r="J292" s="37"/>
      <c r="K292" s="38" t="str">
        <f t="shared" si="32"/>
        <v/>
      </c>
      <c r="L292" s="38" t="str">
        <f t="shared" si="33"/>
        <v/>
      </c>
      <c r="M292" s="23" t="str">
        <f t="shared" si="34"/>
        <v/>
      </c>
      <c r="N292" s="39" t="str">
        <f>IF(('Annual Plan'!N292+'Annual Plan'!O292)=0,"",('Annual Plan'!N292+'Annual Plan'!O292))</f>
        <v/>
      </c>
      <c r="O292" s="40"/>
      <c r="P292" s="41"/>
      <c r="Q292" s="41"/>
      <c r="R292" s="41"/>
      <c r="S292" s="131" t="str">
        <f t="shared" si="35"/>
        <v/>
      </c>
    </row>
    <row r="293" spans="1:19" s="11" customFormat="1" ht="15" customHeight="1" x14ac:dyDescent="0.25">
      <c r="A293" s="2" t="str">
        <f>IF('Annual Plan'!A293&lt;&gt;"",'Annual Plan'!A293,"")</f>
        <v/>
      </c>
      <c r="B293" s="2" t="str">
        <f>IF('Annual Plan'!B293&lt;&gt;"",'Annual Plan'!B293,"")</f>
        <v/>
      </c>
      <c r="C293" s="2" t="str">
        <f>IF('Annual Plan'!C293&lt;&gt;"",'Annual Plan'!C293,"")</f>
        <v/>
      </c>
      <c r="D293" s="2" t="str">
        <f>IF('Annual Plan'!D293&lt;&gt;"",'Annual Plan'!D293,"")</f>
        <v/>
      </c>
      <c r="E293" s="2" t="str">
        <f>IF('Annual Plan'!E293&lt;&gt;"",'Annual Plan'!E293,"")</f>
        <v/>
      </c>
      <c r="F293" s="36" t="str">
        <f>IF('Annual Plan'!F293&lt;&gt;"",'Annual Plan'!F293,"")</f>
        <v/>
      </c>
      <c r="G293" s="23" t="str">
        <f>IF('Annual Plan'!G293&lt;&gt;"",'Annual Plan'!G293,"")</f>
        <v/>
      </c>
      <c r="H293" s="23" t="str">
        <f>IF('Annual Plan'!G293&lt;&gt;"",'Annual Plan'!G293,"")</f>
        <v/>
      </c>
      <c r="I293" s="23" t="str">
        <f>IF('Annual Plan'!H293&lt;&gt;"",'Annual Plan'!H293,"")</f>
        <v/>
      </c>
      <c r="J293" s="37"/>
      <c r="K293" s="38" t="str">
        <f t="shared" si="32"/>
        <v/>
      </c>
      <c r="L293" s="38" t="str">
        <f t="shared" si="33"/>
        <v/>
      </c>
      <c r="M293" s="23" t="str">
        <f t="shared" si="34"/>
        <v/>
      </c>
      <c r="N293" s="39" t="str">
        <f>IF(('Annual Plan'!N293+'Annual Plan'!O293)=0,"",('Annual Plan'!N293+'Annual Plan'!O293))</f>
        <v/>
      </c>
      <c r="O293" s="40"/>
      <c r="P293" s="41"/>
      <c r="Q293" s="41"/>
      <c r="R293" s="41"/>
      <c r="S293" s="131" t="str">
        <f t="shared" si="35"/>
        <v/>
      </c>
    </row>
    <row r="294" spans="1:19" s="11" customFormat="1" ht="15" customHeight="1" x14ac:dyDescent="0.25">
      <c r="A294" s="2" t="str">
        <f>IF('Annual Plan'!A294&lt;&gt;"",'Annual Plan'!A294,"")</f>
        <v/>
      </c>
      <c r="B294" s="2" t="str">
        <f>IF('Annual Plan'!B294&lt;&gt;"",'Annual Plan'!B294,"")</f>
        <v/>
      </c>
      <c r="C294" s="2" t="str">
        <f>IF('Annual Plan'!C294&lt;&gt;"",'Annual Plan'!C294,"")</f>
        <v/>
      </c>
      <c r="D294" s="2" t="str">
        <f>IF('Annual Plan'!D294&lt;&gt;"",'Annual Plan'!D294,"")</f>
        <v/>
      </c>
      <c r="E294" s="2" t="str">
        <f>IF('Annual Plan'!E294&lt;&gt;"",'Annual Plan'!E294,"")</f>
        <v/>
      </c>
      <c r="F294" s="36" t="str">
        <f>IF('Annual Plan'!F294&lt;&gt;"",'Annual Plan'!F294,"")</f>
        <v/>
      </c>
      <c r="G294" s="23" t="str">
        <f>IF('Annual Plan'!G294&lt;&gt;"",'Annual Plan'!G294,"")</f>
        <v/>
      </c>
      <c r="H294" s="23" t="str">
        <f>IF('Annual Plan'!G294&lt;&gt;"",'Annual Plan'!G294,"")</f>
        <v/>
      </c>
      <c r="I294" s="23" t="str">
        <f>IF('Annual Plan'!H294&lt;&gt;"",'Annual Plan'!H294,"")</f>
        <v/>
      </c>
      <c r="J294" s="37"/>
      <c r="K294" s="38" t="str">
        <f t="shared" si="32"/>
        <v/>
      </c>
      <c r="L294" s="38" t="str">
        <f t="shared" si="33"/>
        <v/>
      </c>
      <c r="M294" s="23" t="str">
        <f t="shared" si="34"/>
        <v/>
      </c>
      <c r="N294" s="39" t="str">
        <f>IF(('Annual Plan'!N294+'Annual Plan'!O294)=0,"",('Annual Plan'!N294+'Annual Plan'!O294))</f>
        <v/>
      </c>
      <c r="O294" s="40"/>
      <c r="P294" s="41"/>
      <c r="Q294" s="41"/>
      <c r="R294" s="41"/>
      <c r="S294" s="131" t="str">
        <f t="shared" si="35"/>
        <v/>
      </c>
    </row>
    <row r="295" spans="1:19" s="11" customFormat="1" ht="15" customHeight="1" x14ac:dyDescent="0.25">
      <c r="A295" s="2" t="str">
        <f>IF('Annual Plan'!A295&lt;&gt;"",'Annual Plan'!A295,"")</f>
        <v/>
      </c>
      <c r="B295" s="2" t="str">
        <f>IF('Annual Plan'!B295&lt;&gt;"",'Annual Plan'!B295,"")</f>
        <v/>
      </c>
      <c r="C295" s="2" t="str">
        <f>IF('Annual Plan'!C295&lt;&gt;"",'Annual Plan'!C295,"")</f>
        <v/>
      </c>
      <c r="D295" s="2" t="str">
        <f>IF('Annual Plan'!D295&lt;&gt;"",'Annual Plan'!D295,"")</f>
        <v/>
      </c>
      <c r="E295" s="2" t="str">
        <f>IF('Annual Plan'!E295&lt;&gt;"",'Annual Plan'!E295,"")</f>
        <v/>
      </c>
      <c r="F295" s="36" t="str">
        <f>IF('Annual Plan'!F295&lt;&gt;"",'Annual Plan'!F295,"")</f>
        <v/>
      </c>
      <c r="G295" s="23" t="str">
        <f>IF('Annual Plan'!G295&lt;&gt;"",'Annual Plan'!G295,"")</f>
        <v/>
      </c>
      <c r="H295" s="23" t="str">
        <f>IF('Annual Plan'!G295&lt;&gt;"",'Annual Plan'!G295,"")</f>
        <v/>
      </c>
      <c r="I295" s="23" t="str">
        <f>IF('Annual Plan'!H295&lt;&gt;"",'Annual Plan'!H295,"")</f>
        <v/>
      </c>
      <c r="J295" s="37"/>
      <c r="K295" s="38" t="str">
        <f t="shared" si="32"/>
        <v/>
      </c>
      <c r="L295" s="38" t="str">
        <f t="shared" si="33"/>
        <v/>
      </c>
      <c r="M295" s="23" t="str">
        <f t="shared" si="34"/>
        <v/>
      </c>
      <c r="N295" s="39" t="str">
        <f>IF(('Annual Plan'!N295+'Annual Plan'!O295)=0,"",('Annual Plan'!N295+'Annual Plan'!O295))</f>
        <v/>
      </c>
      <c r="O295" s="40"/>
      <c r="P295" s="41"/>
      <c r="Q295" s="41"/>
      <c r="R295" s="41"/>
      <c r="S295" s="131" t="str">
        <f t="shared" si="35"/>
        <v/>
      </c>
    </row>
    <row r="296" spans="1:19" s="11" customFormat="1" ht="15" customHeight="1" x14ac:dyDescent="0.25">
      <c r="A296" s="2" t="str">
        <f>IF('Annual Plan'!A296&lt;&gt;"",'Annual Plan'!A296,"")</f>
        <v/>
      </c>
      <c r="B296" s="2" t="str">
        <f>IF('Annual Plan'!B296&lt;&gt;"",'Annual Plan'!B296,"")</f>
        <v/>
      </c>
      <c r="C296" s="2" t="str">
        <f>IF('Annual Plan'!C296&lt;&gt;"",'Annual Plan'!C296,"")</f>
        <v/>
      </c>
      <c r="D296" s="2" t="str">
        <f>IF('Annual Plan'!D296&lt;&gt;"",'Annual Plan'!D296,"")</f>
        <v/>
      </c>
      <c r="E296" s="2" t="str">
        <f>IF('Annual Plan'!E296&lt;&gt;"",'Annual Plan'!E296,"")</f>
        <v/>
      </c>
      <c r="F296" s="36" t="str">
        <f>IF('Annual Plan'!F296&lt;&gt;"",'Annual Plan'!F296,"")</f>
        <v/>
      </c>
      <c r="G296" s="23" t="str">
        <f>IF('Annual Plan'!G296&lt;&gt;"",'Annual Plan'!G296,"")</f>
        <v/>
      </c>
      <c r="H296" s="23" t="str">
        <f>IF('Annual Plan'!G296&lt;&gt;"",'Annual Plan'!G296,"")</f>
        <v/>
      </c>
      <c r="I296" s="23" t="str">
        <f>IF('Annual Plan'!H296&lt;&gt;"",'Annual Plan'!H296,"")</f>
        <v/>
      </c>
      <c r="J296" s="37"/>
      <c r="K296" s="38" t="str">
        <f t="shared" si="32"/>
        <v/>
      </c>
      <c r="L296" s="38" t="str">
        <f t="shared" si="33"/>
        <v/>
      </c>
      <c r="M296" s="23" t="str">
        <f t="shared" si="34"/>
        <v/>
      </c>
      <c r="N296" s="39" t="str">
        <f>IF(('Annual Plan'!N296+'Annual Plan'!O296)=0,"",('Annual Plan'!N296+'Annual Plan'!O296))</f>
        <v/>
      </c>
      <c r="O296" s="40"/>
      <c r="P296" s="41"/>
      <c r="Q296" s="41"/>
      <c r="R296" s="41"/>
      <c r="S296" s="131" t="str">
        <f t="shared" si="35"/>
        <v/>
      </c>
    </row>
    <row r="297" spans="1:19" s="11" customFormat="1" ht="15" customHeight="1" x14ac:dyDescent="0.25">
      <c r="A297" s="2" t="str">
        <f>IF('Annual Plan'!A297&lt;&gt;"",'Annual Plan'!A297,"")</f>
        <v/>
      </c>
      <c r="B297" s="2" t="str">
        <f>IF('Annual Plan'!B297&lt;&gt;"",'Annual Plan'!B297,"")</f>
        <v/>
      </c>
      <c r="C297" s="2" t="str">
        <f>IF('Annual Plan'!C297&lt;&gt;"",'Annual Plan'!C297,"")</f>
        <v/>
      </c>
      <c r="D297" s="2" t="str">
        <f>IF('Annual Plan'!D297&lt;&gt;"",'Annual Plan'!D297,"")</f>
        <v/>
      </c>
      <c r="E297" s="2" t="str">
        <f>IF('Annual Plan'!E297&lt;&gt;"",'Annual Plan'!E297,"")</f>
        <v/>
      </c>
      <c r="F297" s="36" t="str">
        <f>IF('Annual Plan'!F297&lt;&gt;"",'Annual Plan'!F297,"")</f>
        <v/>
      </c>
      <c r="G297" s="23" t="str">
        <f>IF('Annual Plan'!G297&lt;&gt;"",'Annual Plan'!G297,"")</f>
        <v/>
      </c>
      <c r="H297" s="23" t="str">
        <f>IF('Annual Plan'!G297&lt;&gt;"",'Annual Plan'!G297,"")</f>
        <v/>
      </c>
      <c r="I297" s="23" t="str">
        <f>IF('Annual Plan'!H297&lt;&gt;"",'Annual Plan'!H297,"")</f>
        <v/>
      </c>
      <c r="J297" s="37"/>
      <c r="K297" s="38" t="str">
        <f t="shared" si="32"/>
        <v/>
      </c>
      <c r="L297" s="38" t="str">
        <f t="shared" si="33"/>
        <v/>
      </c>
      <c r="M297" s="23" t="str">
        <f t="shared" si="34"/>
        <v/>
      </c>
      <c r="N297" s="39" t="str">
        <f>IF(('Annual Plan'!N297+'Annual Plan'!O297)=0,"",('Annual Plan'!N297+'Annual Plan'!O297))</f>
        <v/>
      </c>
      <c r="O297" s="40"/>
      <c r="P297" s="41"/>
      <c r="Q297" s="41"/>
      <c r="R297" s="41"/>
      <c r="S297" s="131" t="str">
        <f t="shared" si="35"/>
        <v/>
      </c>
    </row>
    <row r="298" spans="1:19" s="11" customFormat="1" ht="15" customHeight="1" x14ac:dyDescent="0.25">
      <c r="A298" s="2" t="str">
        <f>IF('Annual Plan'!A298&lt;&gt;"",'Annual Plan'!A298,"")</f>
        <v/>
      </c>
      <c r="B298" s="2" t="str">
        <f>IF('Annual Plan'!B298&lt;&gt;"",'Annual Plan'!B298,"")</f>
        <v/>
      </c>
      <c r="C298" s="2" t="str">
        <f>IF('Annual Plan'!C298&lt;&gt;"",'Annual Plan'!C298,"")</f>
        <v/>
      </c>
      <c r="D298" s="2" t="str">
        <f>IF('Annual Plan'!D298&lt;&gt;"",'Annual Plan'!D298,"")</f>
        <v/>
      </c>
      <c r="E298" s="2" t="str">
        <f>IF('Annual Plan'!E298&lt;&gt;"",'Annual Plan'!E298,"")</f>
        <v/>
      </c>
      <c r="F298" s="36" t="str">
        <f>IF('Annual Plan'!F298&lt;&gt;"",'Annual Plan'!F298,"")</f>
        <v/>
      </c>
      <c r="G298" s="23" t="str">
        <f>IF('Annual Plan'!G298&lt;&gt;"",'Annual Plan'!G298,"")</f>
        <v/>
      </c>
      <c r="H298" s="23" t="str">
        <f>IF('Annual Plan'!G298&lt;&gt;"",'Annual Plan'!G298,"")</f>
        <v/>
      </c>
      <c r="I298" s="23" t="str">
        <f>IF('Annual Plan'!H298&lt;&gt;"",'Annual Plan'!H298,"")</f>
        <v/>
      </c>
      <c r="J298" s="37"/>
      <c r="K298" s="38" t="str">
        <f t="shared" si="32"/>
        <v/>
      </c>
      <c r="L298" s="38" t="str">
        <f t="shared" si="33"/>
        <v/>
      </c>
      <c r="M298" s="23" t="str">
        <f t="shared" si="34"/>
        <v/>
      </c>
      <c r="N298" s="39" t="str">
        <f>IF(('Annual Plan'!N298+'Annual Plan'!O298)=0,"",('Annual Plan'!N298+'Annual Plan'!O298))</f>
        <v/>
      </c>
      <c r="O298" s="40"/>
      <c r="P298" s="41"/>
      <c r="Q298" s="41"/>
      <c r="R298" s="41"/>
      <c r="S298" s="131" t="str">
        <f t="shared" si="35"/>
        <v/>
      </c>
    </row>
    <row r="299" spans="1:19" s="11" customFormat="1" ht="15" customHeight="1" x14ac:dyDescent="0.25">
      <c r="A299" s="2" t="str">
        <f>IF('Annual Plan'!A299&lt;&gt;"",'Annual Plan'!A299,"")</f>
        <v/>
      </c>
      <c r="B299" s="2" t="str">
        <f>IF('Annual Plan'!B299&lt;&gt;"",'Annual Plan'!B299,"")</f>
        <v/>
      </c>
      <c r="C299" s="2" t="str">
        <f>IF('Annual Plan'!C299&lt;&gt;"",'Annual Plan'!C299,"")</f>
        <v/>
      </c>
      <c r="D299" s="2" t="str">
        <f>IF('Annual Plan'!D299&lt;&gt;"",'Annual Plan'!D299,"")</f>
        <v/>
      </c>
      <c r="E299" s="2" t="str">
        <f>IF('Annual Plan'!E299&lt;&gt;"",'Annual Plan'!E299,"")</f>
        <v/>
      </c>
      <c r="F299" s="36" t="str">
        <f>IF('Annual Plan'!F299&lt;&gt;"",'Annual Plan'!F299,"")</f>
        <v/>
      </c>
      <c r="G299" s="23" t="str">
        <f>IF('Annual Plan'!G299&lt;&gt;"",'Annual Plan'!G299,"")</f>
        <v/>
      </c>
      <c r="H299" s="23" t="str">
        <f>IF('Annual Plan'!G299&lt;&gt;"",'Annual Plan'!G299,"")</f>
        <v/>
      </c>
      <c r="I299" s="23" t="str">
        <f>IF('Annual Plan'!H299&lt;&gt;"",'Annual Plan'!H299,"")</f>
        <v/>
      </c>
      <c r="J299" s="37"/>
      <c r="K299" s="38" t="str">
        <f t="shared" si="32"/>
        <v/>
      </c>
      <c r="L299" s="38" t="str">
        <f t="shared" si="33"/>
        <v/>
      </c>
      <c r="M299" s="23" t="str">
        <f t="shared" si="34"/>
        <v/>
      </c>
      <c r="N299" s="39" t="str">
        <f>IF(('Annual Plan'!N299+'Annual Plan'!O299)=0,"",('Annual Plan'!N299+'Annual Plan'!O299))</f>
        <v/>
      </c>
      <c r="O299" s="40"/>
      <c r="P299" s="41"/>
      <c r="Q299" s="41"/>
      <c r="R299" s="41"/>
      <c r="S299" s="131" t="str">
        <f t="shared" si="35"/>
        <v/>
      </c>
    </row>
    <row r="300" spans="1:19" s="11" customFormat="1" ht="15" customHeight="1" x14ac:dyDescent="0.25">
      <c r="A300" s="2" t="str">
        <f>IF('Annual Plan'!A300&lt;&gt;"",'Annual Plan'!A300,"")</f>
        <v/>
      </c>
      <c r="B300" s="2" t="str">
        <f>IF('Annual Plan'!B300&lt;&gt;"",'Annual Plan'!B300,"")</f>
        <v/>
      </c>
      <c r="C300" s="2" t="str">
        <f>IF('Annual Plan'!C300&lt;&gt;"",'Annual Plan'!C300,"")</f>
        <v/>
      </c>
      <c r="D300" s="2" t="str">
        <f>IF('Annual Plan'!D300&lt;&gt;"",'Annual Plan'!D300,"")</f>
        <v/>
      </c>
      <c r="E300" s="2" t="str">
        <f>IF('Annual Plan'!E300&lt;&gt;"",'Annual Plan'!E300,"")</f>
        <v/>
      </c>
      <c r="F300" s="36" t="str">
        <f>IF('Annual Plan'!F300&lt;&gt;"",'Annual Plan'!F300,"")</f>
        <v/>
      </c>
      <c r="G300" s="23" t="str">
        <f>IF('Annual Plan'!G300&lt;&gt;"",'Annual Plan'!G300,"")</f>
        <v/>
      </c>
      <c r="H300" s="23" t="str">
        <f>IF('Annual Plan'!G300&lt;&gt;"",'Annual Plan'!G300,"")</f>
        <v/>
      </c>
      <c r="I300" s="23" t="str">
        <f>IF('Annual Plan'!H300&lt;&gt;"",'Annual Plan'!H300,"")</f>
        <v/>
      </c>
      <c r="J300" s="37"/>
      <c r="K300" s="38" t="str">
        <f t="shared" si="32"/>
        <v/>
      </c>
      <c r="L300" s="38" t="str">
        <f t="shared" si="33"/>
        <v/>
      </c>
      <c r="M300" s="23" t="str">
        <f t="shared" si="34"/>
        <v/>
      </c>
      <c r="N300" s="39" t="str">
        <f>IF(('Annual Plan'!N300+'Annual Plan'!O300)=0,"",('Annual Plan'!N300+'Annual Plan'!O300))</f>
        <v/>
      </c>
      <c r="O300" s="40"/>
      <c r="P300" s="41"/>
      <c r="Q300" s="41"/>
      <c r="R300" s="41"/>
      <c r="S300" s="131" t="str">
        <f t="shared" si="35"/>
        <v/>
      </c>
    </row>
    <row r="301" spans="1:19" s="11" customFormat="1" ht="15" customHeight="1" x14ac:dyDescent="0.25">
      <c r="A301" s="2" t="str">
        <f>IF('Annual Plan'!A301&lt;&gt;"",'Annual Plan'!A301,"")</f>
        <v/>
      </c>
      <c r="B301" s="2" t="str">
        <f>IF('Annual Plan'!B301&lt;&gt;"",'Annual Plan'!B301,"")</f>
        <v/>
      </c>
      <c r="C301" s="2" t="str">
        <f>IF('Annual Plan'!C301&lt;&gt;"",'Annual Plan'!C301,"")</f>
        <v/>
      </c>
      <c r="D301" s="2" t="str">
        <f>IF('Annual Plan'!D301&lt;&gt;"",'Annual Plan'!D301,"")</f>
        <v/>
      </c>
      <c r="E301" s="2" t="str">
        <f>IF('Annual Plan'!E301&lt;&gt;"",'Annual Plan'!E301,"")</f>
        <v/>
      </c>
      <c r="F301" s="36" t="str">
        <f>IF('Annual Plan'!F301&lt;&gt;"",'Annual Plan'!F301,"")</f>
        <v/>
      </c>
      <c r="G301" s="23" t="str">
        <f>IF('Annual Plan'!G301&lt;&gt;"",'Annual Plan'!G301,"")</f>
        <v/>
      </c>
      <c r="H301" s="23" t="str">
        <f>IF('Annual Plan'!G301&lt;&gt;"",'Annual Plan'!G301,"")</f>
        <v/>
      </c>
      <c r="I301" s="23" t="str">
        <f>IF('Annual Plan'!H301&lt;&gt;"",'Annual Plan'!H301,"")</f>
        <v/>
      </c>
      <c r="J301" s="37"/>
      <c r="K301" s="38" t="str">
        <f t="shared" si="32"/>
        <v/>
      </c>
      <c r="L301" s="38" t="str">
        <f t="shared" si="33"/>
        <v/>
      </c>
      <c r="M301" s="23" t="str">
        <f t="shared" si="34"/>
        <v/>
      </c>
      <c r="N301" s="39" t="str">
        <f>IF(('Annual Plan'!N301+'Annual Plan'!O301)=0,"",('Annual Plan'!N301+'Annual Plan'!O301))</f>
        <v/>
      </c>
      <c r="O301" s="40"/>
      <c r="P301" s="41"/>
      <c r="Q301" s="41"/>
      <c r="R301" s="41"/>
      <c r="S301" s="131" t="str">
        <f t="shared" si="35"/>
        <v/>
      </c>
    </row>
    <row r="302" spans="1:19" s="11" customFormat="1" ht="15" customHeight="1" x14ac:dyDescent="0.25">
      <c r="A302" s="2" t="str">
        <f>IF('Annual Plan'!A302&lt;&gt;"",'Annual Plan'!A302,"")</f>
        <v/>
      </c>
      <c r="B302" s="2" t="str">
        <f>IF('Annual Plan'!B302&lt;&gt;"",'Annual Plan'!B302,"")</f>
        <v/>
      </c>
      <c r="C302" s="2" t="str">
        <f>IF('Annual Plan'!C302&lt;&gt;"",'Annual Plan'!C302,"")</f>
        <v/>
      </c>
      <c r="D302" s="2" t="str">
        <f>IF('Annual Plan'!D302&lt;&gt;"",'Annual Plan'!D302,"")</f>
        <v/>
      </c>
      <c r="E302" s="2" t="str">
        <f>IF('Annual Plan'!E302&lt;&gt;"",'Annual Plan'!E302,"")</f>
        <v/>
      </c>
      <c r="F302" s="36" t="str">
        <f>IF('Annual Plan'!F302&lt;&gt;"",'Annual Plan'!F302,"")</f>
        <v/>
      </c>
      <c r="G302" s="23" t="str">
        <f>IF('Annual Plan'!G302&lt;&gt;"",'Annual Plan'!G302,"")</f>
        <v/>
      </c>
      <c r="H302" s="23" t="str">
        <f>IF('Annual Plan'!G302&lt;&gt;"",'Annual Plan'!G302,"")</f>
        <v/>
      </c>
      <c r="I302" s="23" t="str">
        <f>IF('Annual Plan'!H302&lt;&gt;"",'Annual Plan'!H302,"")</f>
        <v/>
      </c>
      <c r="J302" s="37"/>
      <c r="K302" s="38" t="str">
        <f t="shared" si="32"/>
        <v/>
      </c>
      <c r="L302" s="38" t="str">
        <f t="shared" si="33"/>
        <v/>
      </c>
      <c r="M302" s="23" t="str">
        <f t="shared" si="34"/>
        <v/>
      </c>
      <c r="N302" s="39" t="str">
        <f>IF(('Annual Plan'!N302+'Annual Plan'!O302)=0,"",('Annual Plan'!N302+'Annual Plan'!O302))</f>
        <v/>
      </c>
      <c r="O302" s="40"/>
      <c r="P302" s="41"/>
      <c r="Q302" s="41"/>
      <c r="R302" s="41"/>
      <c r="S302" s="131" t="str">
        <f t="shared" si="35"/>
        <v/>
      </c>
    </row>
    <row r="303" spans="1:19" s="11" customFormat="1" ht="15" customHeight="1" x14ac:dyDescent="0.25">
      <c r="A303" s="2" t="str">
        <f>IF('Annual Plan'!A303&lt;&gt;"",'Annual Plan'!A303,"")</f>
        <v/>
      </c>
      <c r="B303" s="2" t="str">
        <f>IF('Annual Plan'!B303&lt;&gt;"",'Annual Plan'!B303,"")</f>
        <v/>
      </c>
      <c r="C303" s="2" t="str">
        <f>IF('Annual Plan'!C303&lt;&gt;"",'Annual Plan'!C303,"")</f>
        <v/>
      </c>
      <c r="D303" s="2" t="str">
        <f>IF('Annual Plan'!D303&lt;&gt;"",'Annual Plan'!D303,"")</f>
        <v/>
      </c>
      <c r="E303" s="2" t="str">
        <f>IF('Annual Plan'!E303&lt;&gt;"",'Annual Plan'!E303,"")</f>
        <v/>
      </c>
      <c r="F303" s="36" t="str">
        <f>IF('Annual Plan'!F303&lt;&gt;"",'Annual Plan'!F303,"")</f>
        <v/>
      </c>
      <c r="G303" s="23" t="str">
        <f>IF('Annual Plan'!G303&lt;&gt;"",'Annual Plan'!G303,"")</f>
        <v/>
      </c>
      <c r="H303" s="23" t="str">
        <f>IF('Annual Plan'!G303&lt;&gt;"",'Annual Plan'!G303,"")</f>
        <v/>
      </c>
      <c r="I303" s="23" t="str">
        <f>IF('Annual Plan'!H303&lt;&gt;"",'Annual Plan'!H303,"")</f>
        <v/>
      </c>
      <c r="J303" s="37"/>
      <c r="K303" s="38" t="str">
        <f t="shared" si="32"/>
        <v/>
      </c>
      <c r="L303" s="38" t="str">
        <f t="shared" si="33"/>
        <v/>
      </c>
      <c r="M303" s="23" t="str">
        <f t="shared" si="34"/>
        <v/>
      </c>
      <c r="N303" s="39" t="str">
        <f>IF(('Annual Plan'!N303+'Annual Plan'!O303)=0,"",('Annual Plan'!N303+'Annual Plan'!O303))</f>
        <v/>
      </c>
      <c r="O303" s="40"/>
      <c r="P303" s="41"/>
      <c r="Q303" s="41"/>
      <c r="R303" s="41"/>
      <c r="S303" s="131" t="str">
        <f t="shared" si="35"/>
        <v/>
      </c>
    </row>
    <row r="304" spans="1:19" s="11" customFormat="1" ht="15" customHeight="1" x14ac:dyDescent="0.25">
      <c r="A304" s="2" t="str">
        <f>IF('Annual Plan'!A304&lt;&gt;"",'Annual Plan'!A304,"")</f>
        <v/>
      </c>
      <c r="B304" s="2" t="str">
        <f>IF('Annual Plan'!B304&lt;&gt;"",'Annual Plan'!B304,"")</f>
        <v/>
      </c>
      <c r="C304" s="2" t="str">
        <f>IF('Annual Plan'!C304&lt;&gt;"",'Annual Plan'!C304,"")</f>
        <v/>
      </c>
      <c r="D304" s="2" t="str">
        <f>IF('Annual Plan'!D304&lt;&gt;"",'Annual Plan'!D304,"")</f>
        <v/>
      </c>
      <c r="E304" s="2" t="str">
        <f>IF('Annual Plan'!E304&lt;&gt;"",'Annual Plan'!E304,"")</f>
        <v/>
      </c>
      <c r="F304" s="36" t="str">
        <f>IF('Annual Plan'!F304&lt;&gt;"",'Annual Plan'!F304,"")</f>
        <v/>
      </c>
      <c r="G304" s="23" t="str">
        <f>IF('Annual Plan'!G304&lt;&gt;"",'Annual Plan'!G304,"")</f>
        <v/>
      </c>
      <c r="H304" s="23" t="str">
        <f>IF('Annual Plan'!G304&lt;&gt;"",'Annual Plan'!G304,"")</f>
        <v/>
      </c>
      <c r="I304" s="23" t="str">
        <f>IF('Annual Plan'!H304&lt;&gt;"",'Annual Plan'!H304,"")</f>
        <v/>
      </c>
      <c r="J304" s="37"/>
      <c r="K304" s="38" t="str">
        <f t="shared" si="32"/>
        <v/>
      </c>
      <c r="L304" s="38" t="str">
        <f t="shared" si="33"/>
        <v/>
      </c>
      <c r="M304" s="23" t="str">
        <f t="shared" si="34"/>
        <v/>
      </c>
      <c r="N304" s="39" t="str">
        <f>IF(('Annual Plan'!N304+'Annual Plan'!O304)=0,"",('Annual Plan'!N304+'Annual Plan'!O304))</f>
        <v/>
      </c>
      <c r="O304" s="40"/>
      <c r="P304" s="41"/>
      <c r="Q304" s="41"/>
      <c r="R304" s="41"/>
      <c r="S304" s="131" t="str">
        <f t="shared" si="35"/>
        <v/>
      </c>
    </row>
    <row r="305" spans="1:19" s="11" customFormat="1" ht="15" customHeight="1" x14ac:dyDescent="0.25">
      <c r="A305" s="2" t="str">
        <f>IF('Annual Plan'!A305&lt;&gt;"",'Annual Plan'!A305,"")</f>
        <v/>
      </c>
      <c r="B305" s="2" t="str">
        <f>IF('Annual Plan'!B305&lt;&gt;"",'Annual Plan'!B305,"")</f>
        <v/>
      </c>
      <c r="C305" s="2" t="str">
        <f>IF('Annual Plan'!C305&lt;&gt;"",'Annual Plan'!C305,"")</f>
        <v/>
      </c>
      <c r="D305" s="2" t="str">
        <f>IF('Annual Plan'!D305&lt;&gt;"",'Annual Plan'!D305,"")</f>
        <v/>
      </c>
      <c r="E305" s="2" t="str">
        <f>IF('Annual Plan'!E305&lt;&gt;"",'Annual Plan'!E305,"")</f>
        <v/>
      </c>
      <c r="F305" s="36" t="str">
        <f>IF('Annual Plan'!F305&lt;&gt;"",'Annual Plan'!F305,"")</f>
        <v/>
      </c>
      <c r="G305" s="23" t="str">
        <f>IF('Annual Plan'!G305&lt;&gt;"",'Annual Plan'!G305,"")</f>
        <v/>
      </c>
      <c r="H305" s="23" t="str">
        <f>IF('Annual Plan'!G305&lt;&gt;"",'Annual Plan'!G305,"")</f>
        <v/>
      </c>
      <c r="I305" s="23" t="str">
        <f>IF('Annual Plan'!H305&lt;&gt;"",'Annual Plan'!H305,"")</f>
        <v/>
      </c>
      <c r="J305" s="37"/>
      <c r="K305" s="38" t="str">
        <f t="shared" si="32"/>
        <v/>
      </c>
      <c r="L305" s="38" t="str">
        <f t="shared" si="33"/>
        <v/>
      </c>
      <c r="M305" s="23" t="str">
        <f t="shared" si="34"/>
        <v/>
      </c>
      <c r="N305" s="39" t="str">
        <f>IF(('Annual Plan'!N305+'Annual Plan'!O305)=0,"",('Annual Plan'!N305+'Annual Plan'!O305))</f>
        <v/>
      </c>
      <c r="O305" s="40"/>
      <c r="P305" s="41"/>
      <c r="Q305" s="41"/>
      <c r="R305" s="41"/>
      <c r="S305" s="131" t="str">
        <f t="shared" si="35"/>
        <v/>
      </c>
    </row>
    <row r="306" spans="1:19" s="11" customFormat="1" ht="15" customHeight="1" x14ac:dyDescent="0.25">
      <c r="A306" s="2" t="str">
        <f>IF('Annual Plan'!A306&lt;&gt;"",'Annual Plan'!A306,"")</f>
        <v/>
      </c>
      <c r="B306" s="2" t="str">
        <f>IF('Annual Plan'!B306&lt;&gt;"",'Annual Plan'!B306,"")</f>
        <v/>
      </c>
      <c r="C306" s="2" t="str">
        <f>IF('Annual Plan'!C306&lt;&gt;"",'Annual Plan'!C306,"")</f>
        <v/>
      </c>
      <c r="D306" s="2" t="str">
        <f>IF('Annual Plan'!D306&lt;&gt;"",'Annual Plan'!D306,"")</f>
        <v/>
      </c>
      <c r="E306" s="2" t="str">
        <f>IF('Annual Plan'!E306&lt;&gt;"",'Annual Plan'!E306,"")</f>
        <v/>
      </c>
      <c r="F306" s="36" t="str">
        <f>IF('Annual Plan'!F306&lt;&gt;"",'Annual Plan'!F306,"")</f>
        <v/>
      </c>
      <c r="G306" s="23" t="str">
        <f>IF('Annual Plan'!G306&lt;&gt;"",'Annual Plan'!G306,"")</f>
        <v/>
      </c>
      <c r="H306" s="23" t="str">
        <f>IF('Annual Plan'!G306&lt;&gt;"",'Annual Plan'!G306,"")</f>
        <v/>
      </c>
      <c r="I306" s="23" t="str">
        <f>IF('Annual Plan'!H306&lt;&gt;"",'Annual Plan'!H306,"")</f>
        <v/>
      </c>
      <c r="J306" s="37"/>
      <c r="K306" s="38" t="str">
        <f t="shared" si="32"/>
        <v/>
      </c>
      <c r="L306" s="38" t="str">
        <f t="shared" si="33"/>
        <v/>
      </c>
      <c r="M306" s="23" t="str">
        <f t="shared" si="34"/>
        <v/>
      </c>
      <c r="N306" s="39" t="str">
        <f>IF(('Annual Plan'!N306+'Annual Plan'!O306)=0,"",('Annual Plan'!N306+'Annual Plan'!O306))</f>
        <v/>
      </c>
      <c r="O306" s="40"/>
      <c r="P306" s="41"/>
      <c r="Q306" s="41"/>
      <c r="R306" s="41"/>
      <c r="S306" s="131" t="str">
        <f t="shared" si="35"/>
        <v/>
      </c>
    </row>
    <row r="307" spans="1:19" s="11" customFormat="1" ht="15" customHeight="1" x14ac:dyDescent="0.25">
      <c r="A307" s="2" t="str">
        <f>IF('Annual Plan'!A307&lt;&gt;"",'Annual Plan'!A307,"")</f>
        <v/>
      </c>
      <c r="B307" s="2" t="str">
        <f>IF('Annual Plan'!B307&lt;&gt;"",'Annual Plan'!B307,"")</f>
        <v/>
      </c>
      <c r="C307" s="2" t="str">
        <f>IF('Annual Plan'!C307&lt;&gt;"",'Annual Plan'!C307,"")</f>
        <v/>
      </c>
      <c r="D307" s="2" t="str">
        <f>IF('Annual Plan'!D307&lt;&gt;"",'Annual Plan'!D307,"")</f>
        <v/>
      </c>
      <c r="E307" s="2" t="str">
        <f>IF('Annual Plan'!E307&lt;&gt;"",'Annual Plan'!E307,"")</f>
        <v/>
      </c>
      <c r="F307" s="36" t="str">
        <f>IF('Annual Plan'!F307&lt;&gt;"",'Annual Plan'!F307,"")</f>
        <v/>
      </c>
      <c r="G307" s="23" t="str">
        <f>IF('Annual Plan'!G307&lt;&gt;"",'Annual Plan'!G307,"")</f>
        <v/>
      </c>
      <c r="H307" s="23" t="str">
        <f>IF('Annual Plan'!G307&lt;&gt;"",'Annual Plan'!G307,"")</f>
        <v/>
      </c>
      <c r="I307" s="23" t="str">
        <f>IF('Annual Plan'!H307&lt;&gt;"",'Annual Plan'!H307,"")</f>
        <v/>
      </c>
      <c r="J307" s="37"/>
      <c r="K307" s="38" t="str">
        <f t="shared" si="32"/>
        <v/>
      </c>
      <c r="L307" s="38" t="str">
        <f t="shared" si="33"/>
        <v/>
      </c>
      <c r="M307" s="23" t="str">
        <f t="shared" si="34"/>
        <v/>
      </c>
      <c r="N307" s="39" t="str">
        <f>IF(('Annual Plan'!N307+'Annual Plan'!O307)=0,"",('Annual Plan'!N307+'Annual Plan'!O307))</f>
        <v/>
      </c>
      <c r="O307" s="40"/>
      <c r="P307" s="41"/>
      <c r="Q307" s="41"/>
      <c r="R307" s="41"/>
      <c r="S307" s="131" t="str">
        <f t="shared" si="35"/>
        <v/>
      </c>
    </row>
    <row r="308" spans="1:19" s="11" customFormat="1" ht="15" customHeight="1" x14ac:dyDescent="0.25">
      <c r="A308" s="2" t="str">
        <f>IF('Annual Plan'!A308&lt;&gt;"",'Annual Plan'!A308,"")</f>
        <v/>
      </c>
      <c r="B308" s="2" t="str">
        <f>IF('Annual Plan'!B308&lt;&gt;"",'Annual Plan'!B308,"")</f>
        <v/>
      </c>
      <c r="C308" s="2" t="str">
        <f>IF('Annual Plan'!C308&lt;&gt;"",'Annual Plan'!C308,"")</f>
        <v/>
      </c>
      <c r="D308" s="2" t="str">
        <f>IF('Annual Plan'!D308&lt;&gt;"",'Annual Plan'!D308,"")</f>
        <v/>
      </c>
      <c r="E308" s="2" t="str">
        <f>IF('Annual Plan'!E308&lt;&gt;"",'Annual Plan'!E308,"")</f>
        <v/>
      </c>
      <c r="F308" s="36" t="str">
        <f>IF('Annual Plan'!F308&lt;&gt;"",'Annual Plan'!F308,"")</f>
        <v/>
      </c>
      <c r="G308" s="23" t="str">
        <f>IF('Annual Plan'!G308&lt;&gt;"",'Annual Plan'!G308,"")</f>
        <v/>
      </c>
      <c r="H308" s="23" t="str">
        <f>IF('Annual Plan'!G308&lt;&gt;"",'Annual Plan'!G308,"")</f>
        <v/>
      </c>
      <c r="I308" s="23" t="str">
        <f>IF('Annual Plan'!H308&lt;&gt;"",'Annual Plan'!H308,"")</f>
        <v/>
      </c>
      <c r="J308" s="37"/>
      <c r="K308" s="38" t="str">
        <f t="shared" si="32"/>
        <v/>
      </c>
      <c r="L308" s="38" t="str">
        <f t="shared" si="33"/>
        <v/>
      </c>
      <c r="M308" s="23" t="str">
        <f t="shared" si="34"/>
        <v/>
      </c>
      <c r="N308" s="39" t="str">
        <f>IF(('Annual Plan'!N308+'Annual Plan'!O308)=0,"",('Annual Plan'!N308+'Annual Plan'!O308))</f>
        <v/>
      </c>
      <c r="O308" s="40"/>
      <c r="P308" s="41"/>
      <c r="Q308" s="41"/>
      <c r="R308" s="41"/>
      <c r="S308" s="131" t="str">
        <f t="shared" si="35"/>
        <v/>
      </c>
    </row>
    <row r="309" spans="1:19" s="11" customFormat="1" ht="15" customHeight="1" x14ac:dyDescent="0.25">
      <c r="A309" s="2" t="str">
        <f>IF('Annual Plan'!A309&lt;&gt;"",'Annual Plan'!A309,"")</f>
        <v/>
      </c>
      <c r="B309" s="2" t="str">
        <f>IF('Annual Plan'!B309&lt;&gt;"",'Annual Plan'!B309,"")</f>
        <v/>
      </c>
      <c r="C309" s="2" t="str">
        <f>IF('Annual Plan'!C309&lt;&gt;"",'Annual Plan'!C309,"")</f>
        <v/>
      </c>
      <c r="D309" s="2" t="str">
        <f>IF('Annual Plan'!D309&lt;&gt;"",'Annual Plan'!D309,"")</f>
        <v/>
      </c>
      <c r="E309" s="2" t="str">
        <f>IF('Annual Plan'!E309&lt;&gt;"",'Annual Plan'!E309,"")</f>
        <v/>
      </c>
      <c r="F309" s="36" t="str">
        <f>IF('Annual Plan'!F309&lt;&gt;"",'Annual Plan'!F309,"")</f>
        <v/>
      </c>
      <c r="G309" s="23" t="str">
        <f>IF('Annual Plan'!G309&lt;&gt;"",'Annual Plan'!G309,"")</f>
        <v/>
      </c>
      <c r="H309" s="23" t="str">
        <f>IF('Annual Plan'!G309&lt;&gt;"",'Annual Plan'!G309,"")</f>
        <v/>
      </c>
      <c r="I309" s="23" t="str">
        <f>IF('Annual Plan'!H309&lt;&gt;"",'Annual Plan'!H309,"")</f>
        <v/>
      </c>
      <c r="J309" s="37"/>
      <c r="K309" s="38" t="str">
        <f t="shared" si="32"/>
        <v/>
      </c>
      <c r="L309" s="38" t="str">
        <f t="shared" si="33"/>
        <v/>
      </c>
      <c r="M309" s="23" t="str">
        <f t="shared" si="34"/>
        <v/>
      </c>
      <c r="N309" s="39" t="str">
        <f>IF(('Annual Plan'!N309+'Annual Plan'!O309)=0,"",('Annual Plan'!N309+'Annual Plan'!O309))</f>
        <v/>
      </c>
      <c r="O309" s="40"/>
      <c r="P309" s="41"/>
      <c r="Q309" s="41"/>
      <c r="R309" s="41"/>
      <c r="S309" s="131" t="str">
        <f t="shared" si="35"/>
        <v/>
      </c>
    </row>
    <row r="310" spans="1:19" s="11" customFormat="1" ht="15" customHeight="1" x14ac:dyDescent="0.25">
      <c r="A310" s="2" t="str">
        <f>IF('Annual Plan'!A310&lt;&gt;"",'Annual Plan'!A310,"")</f>
        <v/>
      </c>
      <c r="B310" s="2" t="str">
        <f>IF('Annual Plan'!B310&lt;&gt;"",'Annual Plan'!B310,"")</f>
        <v/>
      </c>
      <c r="C310" s="2" t="str">
        <f>IF('Annual Plan'!C310&lt;&gt;"",'Annual Plan'!C310,"")</f>
        <v/>
      </c>
      <c r="D310" s="2" t="str">
        <f>IF('Annual Plan'!D310&lt;&gt;"",'Annual Plan'!D310,"")</f>
        <v/>
      </c>
      <c r="E310" s="2" t="str">
        <f>IF('Annual Plan'!E310&lt;&gt;"",'Annual Plan'!E310,"")</f>
        <v/>
      </c>
      <c r="F310" s="36" t="str">
        <f>IF('Annual Plan'!F310&lt;&gt;"",'Annual Plan'!F310,"")</f>
        <v/>
      </c>
      <c r="G310" s="23" t="str">
        <f>IF('Annual Plan'!G310&lt;&gt;"",'Annual Plan'!G310,"")</f>
        <v/>
      </c>
      <c r="H310" s="23" t="str">
        <f>IF('Annual Plan'!G310&lt;&gt;"",'Annual Plan'!G310,"")</f>
        <v/>
      </c>
      <c r="I310" s="23" t="str">
        <f>IF('Annual Plan'!H310&lt;&gt;"",'Annual Plan'!H310,"")</f>
        <v/>
      </c>
      <c r="J310" s="37"/>
      <c r="K310" s="38" t="str">
        <f t="shared" si="32"/>
        <v/>
      </c>
      <c r="L310" s="38" t="str">
        <f t="shared" si="33"/>
        <v/>
      </c>
      <c r="M310" s="23" t="str">
        <f t="shared" si="34"/>
        <v/>
      </c>
      <c r="N310" s="39" t="str">
        <f>IF(('Annual Plan'!N310+'Annual Plan'!O310)=0,"",('Annual Plan'!N310+'Annual Plan'!O310))</f>
        <v/>
      </c>
      <c r="O310" s="40"/>
      <c r="P310" s="41"/>
      <c r="Q310" s="41"/>
      <c r="R310" s="41"/>
      <c r="S310" s="131" t="str">
        <f t="shared" si="35"/>
        <v/>
      </c>
    </row>
    <row r="311" spans="1:19" s="11" customFormat="1" ht="15" customHeight="1" x14ac:dyDescent="0.25">
      <c r="A311" s="2" t="str">
        <f>IF('Annual Plan'!A311&lt;&gt;"",'Annual Plan'!A311,"")</f>
        <v/>
      </c>
      <c r="B311" s="2" t="str">
        <f>IF('Annual Plan'!B311&lt;&gt;"",'Annual Plan'!B311,"")</f>
        <v/>
      </c>
      <c r="C311" s="2" t="str">
        <f>IF('Annual Plan'!C311&lt;&gt;"",'Annual Plan'!C311,"")</f>
        <v/>
      </c>
      <c r="D311" s="2" t="str">
        <f>IF('Annual Plan'!D311&lt;&gt;"",'Annual Plan'!D311,"")</f>
        <v/>
      </c>
      <c r="E311" s="2" t="str">
        <f>IF('Annual Plan'!E311&lt;&gt;"",'Annual Plan'!E311,"")</f>
        <v/>
      </c>
      <c r="F311" s="36" t="str">
        <f>IF('Annual Plan'!F311&lt;&gt;"",'Annual Plan'!F311,"")</f>
        <v/>
      </c>
      <c r="G311" s="23" t="str">
        <f>IF('Annual Plan'!G311&lt;&gt;"",'Annual Plan'!G311,"")</f>
        <v/>
      </c>
      <c r="H311" s="23" t="str">
        <f>IF('Annual Plan'!G311&lt;&gt;"",'Annual Plan'!G311,"")</f>
        <v/>
      </c>
      <c r="I311" s="23" t="str">
        <f>IF('Annual Plan'!H311&lt;&gt;"",'Annual Plan'!H311,"")</f>
        <v/>
      </c>
      <c r="J311" s="37"/>
      <c r="K311" s="38" t="str">
        <f t="shared" si="32"/>
        <v/>
      </c>
      <c r="L311" s="38" t="str">
        <f t="shared" si="33"/>
        <v/>
      </c>
      <c r="M311" s="23" t="str">
        <f t="shared" si="34"/>
        <v/>
      </c>
      <c r="N311" s="39" t="str">
        <f>IF(('Annual Plan'!N311+'Annual Plan'!O311)=0,"",('Annual Plan'!N311+'Annual Plan'!O311))</f>
        <v/>
      </c>
      <c r="O311" s="40"/>
      <c r="P311" s="41"/>
      <c r="Q311" s="41"/>
      <c r="R311" s="41"/>
      <c r="S311" s="131" t="str">
        <f t="shared" si="35"/>
        <v/>
      </c>
    </row>
    <row r="312" spans="1:19" s="58" customFormat="1" ht="59.25" customHeight="1" x14ac:dyDescent="0.3">
      <c r="A312" s="256" t="s">
        <v>94</v>
      </c>
      <c r="B312" s="256"/>
      <c r="C312" s="51">
        <f>'Annual Plan'!C312</f>
        <v>0</v>
      </c>
      <c r="D312" s="62"/>
      <c r="E312" s="62"/>
      <c r="F312" s="256" t="s">
        <v>93</v>
      </c>
      <c r="G312" s="256"/>
      <c r="H312" s="256"/>
      <c r="I312" s="256"/>
      <c r="J312" s="257"/>
      <c r="K312" s="43">
        <f>IF(SUM(K283:K311)=0,0,IF(SUM(K283:K311)&gt;0,AVERAGE(K283:K311)))</f>
        <v>0</v>
      </c>
      <c r="L312" s="258"/>
      <c r="M312" s="259"/>
      <c r="N312" s="60">
        <f>SUM(N283:N311)</f>
        <v>0</v>
      </c>
      <c r="O312" s="60">
        <f>SUM(O283:O311)</f>
        <v>0</v>
      </c>
      <c r="P312" s="62"/>
      <c r="Q312" s="62"/>
      <c r="S312" s="131"/>
    </row>
    <row r="313" spans="1:19" s="61" customFormat="1" ht="15" customHeight="1" x14ac:dyDescent="0.25">
      <c r="A313" s="12"/>
      <c r="B313" s="12"/>
      <c r="C313" s="12"/>
      <c r="D313" s="12"/>
      <c r="E313" s="12"/>
      <c r="F313" s="44"/>
      <c r="G313" s="45"/>
      <c r="H313" s="45"/>
      <c r="I313" s="45"/>
      <c r="J313" s="46"/>
      <c r="K313" s="47"/>
      <c r="L313" s="47"/>
      <c r="M313" s="45"/>
      <c r="N313" s="48"/>
      <c r="O313" s="49"/>
      <c r="P313" s="50"/>
      <c r="Q313" s="50"/>
      <c r="S313" s="132"/>
    </row>
    <row r="314" spans="1:19" s="11" customFormat="1" ht="34.5" customHeight="1" x14ac:dyDescent="0.25">
      <c r="A314" s="193" t="s">
        <v>91</v>
      </c>
      <c r="B314" s="193"/>
      <c r="C314" s="193"/>
      <c r="D314" s="260" t="str">
        <f>IF('Annual Plan'!D314:P314&lt;&gt;"", 'Annual Plan'!D314:P314,"")</f>
        <v/>
      </c>
      <c r="E314" s="260"/>
      <c r="F314" s="261"/>
      <c r="G314" s="261"/>
      <c r="H314" s="261"/>
      <c r="I314" s="261"/>
      <c r="J314" s="261"/>
      <c r="K314" s="261"/>
      <c r="L314" s="261"/>
      <c r="M314" s="261"/>
      <c r="N314" s="261"/>
      <c r="O314" s="261"/>
      <c r="P314" s="260"/>
      <c r="Q314" s="260"/>
      <c r="S314" s="131"/>
    </row>
    <row r="315" spans="1:19" s="11" customFormat="1" ht="51" customHeight="1" x14ac:dyDescent="0.25">
      <c r="A315" s="202" t="s">
        <v>1</v>
      </c>
      <c r="B315" s="202" t="s">
        <v>9</v>
      </c>
      <c r="C315" s="202" t="s">
        <v>2</v>
      </c>
      <c r="D315" s="202" t="s">
        <v>10</v>
      </c>
      <c r="E315" s="236" t="s">
        <v>11</v>
      </c>
      <c r="F315" s="204" t="s">
        <v>12</v>
      </c>
      <c r="G315" s="251" t="s">
        <v>3</v>
      </c>
      <c r="H315" s="251"/>
      <c r="I315" s="253" t="s">
        <v>72</v>
      </c>
      <c r="J315" s="254"/>
      <c r="K315" s="254"/>
      <c r="L315" s="254"/>
      <c r="M315" s="255"/>
      <c r="N315" s="253" t="s">
        <v>79</v>
      </c>
      <c r="O315" s="255"/>
      <c r="P315" s="202" t="s">
        <v>95</v>
      </c>
      <c r="Q315" s="202" t="s">
        <v>96</v>
      </c>
      <c r="R315" s="202" t="s">
        <v>114</v>
      </c>
      <c r="S315" s="131"/>
    </row>
    <row r="316" spans="1:19" s="11" customFormat="1" ht="72.75" customHeight="1" x14ac:dyDescent="0.25">
      <c r="A316" s="202"/>
      <c r="B316" s="202"/>
      <c r="C316" s="202"/>
      <c r="D316" s="202"/>
      <c r="E316" s="237"/>
      <c r="F316" s="204"/>
      <c r="G316" s="109" t="s">
        <v>19</v>
      </c>
      <c r="H316" s="109" t="s">
        <v>20</v>
      </c>
      <c r="I316" s="7" t="s">
        <v>17</v>
      </c>
      <c r="J316" s="7" t="s">
        <v>18</v>
      </c>
      <c r="K316" s="1" t="s">
        <v>21</v>
      </c>
      <c r="L316" s="1" t="s">
        <v>22</v>
      </c>
      <c r="M316" s="1" t="s">
        <v>23</v>
      </c>
      <c r="N316" s="7" t="s">
        <v>88</v>
      </c>
      <c r="O316" s="7" t="s">
        <v>81</v>
      </c>
      <c r="P316" s="252"/>
      <c r="Q316" s="202"/>
      <c r="R316" s="202"/>
      <c r="S316" s="131"/>
    </row>
    <row r="317" spans="1:19" s="11" customFormat="1" ht="15" customHeight="1" x14ac:dyDescent="0.25">
      <c r="A317" s="2" t="str">
        <f>IF('Annual Plan'!A317&lt;&gt;"",'Annual Plan'!A317,"")</f>
        <v/>
      </c>
      <c r="B317" s="2" t="str">
        <f>IF('Annual Plan'!B317&lt;&gt;"",'Annual Plan'!B317,"")</f>
        <v/>
      </c>
      <c r="C317" s="2" t="str">
        <f>IF('Annual Plan'!C317&lt;&gt;"",'Annual Plan'!C317,"")</f>
        <v/>
      </c>
      <c r="D317" s="2" t="str">
        <f>IF('Annual Plan'!D317&lt;&gt;"",'Annual Plan'!D317,"")</f>
        <v/>
      </c>
      <c r="E317" s="2" t="str">
        <f>IF('Annual Plan'!E317&lt;&gt;"",'Annual Plan'!E317,"")</f>
        <v/>
      </c>
      <c r="F317" s="36" t="str">
        <f>IF('Annual Plan'!F317&lt;&gt;"",'Annual Plan'!F317,"")</f>
        <v/>
      </c>
      <c r="G317" s="23" t="str">
        <f>IF('Annual Plan'!G317&lt;&gt;"",'Annual Plan'!G317,"")</f>
        <v/>
      </c>
      <c r="H317" s="23" t="str">
        <f>IF('Annual Plan'!G317&lt;&gt;"",'Annual Plan'!G317,"")</f>
        <v/>
      </c>
      <c r="I317" s="23" t="str">
        <f>IF('Annual Plan'!H317&lt;&gt;"",'Annual Plan'!H317,"")</f>
        <v/>
      </c>
      <c r="J317" s="37"/>
      <c r="K317" s="38" t="str">
        <f>IF(I317="","",
                         IF(AND(I317&lt;&gt;"",J317=""),0,
                                                  IF($F317="Absolute",IF(I317=0,0, IF((J317/I317)&gt;=1,1, IF((J317/I317)&lt;=0,0,(J317/I317)))),
                                                                                                      IF($F317="Incremental", IF(AND((I317-H317)=0,J317&gt;0,I317&gt;0,J317&gt;I317),1, IF(AND((I317-H317)=0,J317&lt;=I317),0, IF(((J317-H317)/(I317-H317))&gt;=1,1, IF(((J317-H317)/(I317-H317))&lt;=0,0, ((J317-H317)/(I317-H317)))))),
                                                                                                                                                                   IF($F317="Decremental", IF(AND((H317-I317)=0,J317&gt;0,I317&gt;0,J317&lt;I317),1,  IF(AND((I317-H317)=0,J317&gt;=I317),0, IF(((H317-J317)/(H317-I317))&gt;=1,1, IF(((H317-J317)/(H317-I317))&lt;=0,0, ((H317-J317)/(H317-I317)))))),
                                                                                                                                                                                              IF(OR($F317="Absolute[-](cum.)", $F317="Absolute[-](avg.)"),IF(J317="",0, IF((J317&lt;=I317),1,IF((J317&gt;I317),0,))),
                                                                                                                                                                                                        IF($F317="Absolute[+]",IF(J317=0,0,  IF(J317&lt;=I317,(J317/I317),1)),
                                                                                                                                                                                                            )
                                                                                                                                                                                                   )
                                                                                                                                                                       )
                                                                                                          )
                                                    )
                            )
     )</f>
        <v/>
      </c>
      <c r="L317" s="38" t="str">
        <f>IF(I317="","",
                        IF(AND(I317&lt;&gt;"",J317=""),-1,
                                                  IF($F317="Absolute", IF(I317=0,0,((J317-I317)/I317)),
                                                                               IF($F317="Incremental", IF((I317-H317)=0,0,(((J317-H317)-(I317-H317))/(I317-H317))),
                                                                                                            IF($F317="Decremental", IF((H317-I317)=0,0,(((H317-J317)-(H317-I317))/(H317-I317))),
                                                                                                                                              IF(OR($F317="Absolute[-](cum.)", $F317="Absolute[-](avg.)"), IF(J317="",0, IF(J317&gt;=0,1-(J317/I317))),
                                                                                                                                                                      IF($F317="Absolute[+]", IF(J317=0,-1,K317-1),  ""
                                                                                                                                                                                                                                          )
                                                                                                                                                                                                                          )
                                                                                                                                                                                  )
                                                                                                                   )
                                                   )
                          )
)</f>
        <v/>
      </c>
      <c r="M317" s="23" t="str">
        <f>IF(J317="","",
                         IF(I317="", "",
                                                   IF($F317="Absolute", (J317-I317),
                                                                                                       IF($F317="Incremental", ((J317-H317)-(I317-H317)),
                                                                                                                                                                                      IF($F317="Decremental", ((H317-J317)-(H317-I317)),
                                                                                                                                                                                                            IF(OR($F317="Absolute[-](cum.)", $F317="Absolute[-](avg.)"), (I317-J317),
                                                                                                                                                                                                                             IF($F317="Absolute[+]", (J317-I317), ""
                                                                                                                                                                                                                                  )
                                                                                                                                                                                                                )
                                                                                                                                                                                          )
                                                                                                           )
                                                      )
                               )
       )</f>
        <v/>
      </c>
      <c r="N317" s="39" t="str">
        <f>IF(('Annual Plan'!N317+'Annual Plan'!O317)=0,"",('Annual Plan'!N317+'Annual Plan'!O317))</f>
        <v/>
      </c>
      <c r="O317" s="40"/>
      <c r="P317" s="41"/>
      <c r="Q317" s="41"/>
      <c r="R317" s="41"/>
      <c r="S317" s="131" t="str">
        <f xml:space="preserve"> IF(AND($F317="Incremental",G317=""),"Error - baseline data was not provided in the planning sheet.",
        IF(AND($F317="Decremental",G317=""),"Error - baseline data was not provided in the planning sheet.",""))</f>
        <v/>
      </c>
    </row>
    <row r="318" spans="1:19" s="11" customFormat="1" ht="15" customHeight="1" x14ac:dyDescent="0.25">
      <c r="A318" s="2" t="str">
        <f>IF('Annual Plan'!A318&lt;&gt;"",'Annual Plan'!A318,"")</f>
        <v/>
      </c>
      <c r="B318" s="2" t="str">
        <f>IF('Annual Plan'!B318&lt;&gt;"",'Annual Plan'!B318,"")</f>
        <v/>
      </c>
      <c r="C318" s="2" t="str">
        <f>IF('Annual Plan'!C318&lt;&gt;"",'Annual Plan'!C318,"")</f>
        <v/>
      </c>
      <c r="D318" s="2" t="str">
        <f>IF('Annual Plan'!D318&lt;&gt;"",'Annual Plan'!D318,"")</f>
        <v/>
      </c>
      <c r="E318" s="2" t="str">
        <f>IF('Annual Plan'!E318&lt;&gt;"",'Annual Plan'!E318,"")</f>
        <v/>
      </c>
      <c r="F318" s="36" t="str">
        <f>IF('Annual Plan'!F318&lt;&gt;"",'Annual Plan'!F318,"")</f>
        <v/>
      </c>
      <c r="G318" s="23" t="str">
        <f>IF('Annual Plan'!G318&lt;&gt;"",'Annual Plan'!G318,"")</f>
        <v/>
      </c>
      <c r="H318" s="23" t="str">
        <f>IF('Annual Plan'!G318&lt;&gt;"",'Annual Plan'!G318,"")</f>
        <v/>
      </c>
      <c r="I318" s="23" t="str">
        <f>IF('Annual Plan'!H318&lt;&gt;"",'Annual Plan'!H318,"")</f>
        <v/>
      </c>
      <c r="J318" s="37"/>
      <c r="K318" s="38" t="str">
        <f t="shared" ref="K318:K345" si="36">IF(I318="","",
                         IF(AND(I318&lt;&gt;"",J318=""),0,
                                                  IF($F318="Absolute",IF(I318=0,0, IF((J318/I318)&gt;=1,1, IF((J318/I318)&lt;=0,0,(J318/I318)))),
                                                                                                      IF($F318="Incremental", IF(AND((I318-H318)=0,J318&gt;0,I318&gt;0,J318&gt;I318),1, IF(AND((I318-H318)=0,J318&lt;=I318),0, IF(((J318-H318)/(I318-H318))&gt;=1,1, IF(((J318-H318)/(I318-H318))&lt;=0,0, ((J318-H318)/(I318-H318)))))),
                                                                                                                                                                   IF($F318="Decremental", IF(AND((H318-I318)=0,J318&gt;0,I318&gt;0,J318&lt;I318),1,  IF(AND((I318-H318)=0,J318&gt;=I318),0, IF(((H318-J318)/(H318-I318))&gt;=1,1, IF(((H318-J318)/(H318-I318))&lt;=0,0, ((H318-J318)/(H318-I318)))))),
                                                                                                                                                                                              IF(OR($F318="Absolute[-](cum.)", $F318="Absolute[-](avg.)"),IF(J318="",0, IF((J318&lt;=I318),1,IF((J318&gt;I318),0,))),
                                                                                                                                                                                                        IF($F318="Absolute[+]",IF(J318=0,0,  IF(J318&lt;=I318,(J318/I318),1)),
                                                                                                                                                                                                            )
                                                                                                                                                                                                   )
                                                                                                                                                                       )
                                                                                                          )
                                                    )
                            )
     )</f>
        <v/>
      </c>
      <c r="L318" s="38" t="str">
        <f t="shared" ref="L318:L345" si="37">IF(I318="","",
                        IF(AND(I318&lt;&gt;"",J318=""),-1,
                                                  IF($F318="Absolute", IF(I318=0,0,((J318-I318)/I318)),
                                                                               IF($F318="Incremental", IF((I318-H318)=0,0,(((J318-H318)-(I318-H318))/(I318-H318))),
                                                                                                            IF($F318="Decremental", IF((H318-I318)=0,0,(((H318-J318)-(H318-I318))/(H318-I318))),
                                                                                                                                              IF(OR($F318="Absolute[-](cum.)", $F318="Absolute[-](avg.)"), IF(J318="",0, IF(J318&gt;=0,1-(J318/I318))),
                                                                                                                                                                      IF($F318="Absolute[+]", IF(J318=0,-1,K318-1),  ""
                                                                                                                                                                                                                                          )
                                                                                                                                                                                                                          )
                                                                                                                                                                                  )
                                                                                                                   )
                                                   )
                          )
)</f>
        <v/>
      </c>
      <c r="M318" s="23" t="str">
        <f t="shared" ref="M318:M345" si="38">IF(J318="","",
                         IF(I318="", "",
                                                   IF($F318="Absolute", (J318-I318),
                                                                                                       IF($F318="Incremental", ((J318-H318)-(I318-H318)),
                                                                                                                                                                                      IF($F318="Decremental", ((H318-J318)-(H318-I318)),
                                                                                                                                                                                                            IF(OR($F318="Absolute[-](cum.)", $F318="Absolute[-](avg.)"), (I318-J318),
                                                                                                                                                                                                                             IF($F318="Absolute[+]", (J318-I318), ""
                                                                                                                                                                                                                                  )
                                                                                                                                                                                                                )
                                                                                                                                                                                          )
                                                                                                           )
                                                      )
                               )
       )</f>
        <v/>
      </c>
      <c r="N318" s="39" t="str">
        <f>IF(('Annual Plan'!N318+'Annual Plan'!O318)=0,"",('Annual Plan'!N318+'Annual Plan'!O318))</f>
        <v/>
      </c>
      <c r="O318" s="40"/>
      <c r="P318" s="41"/>
      <c r="Q318" s="41"/>
      <c r="R318" s="41"/>
      <c r="S318" s="131" t="str">
        <f t="shared" ref="S318:S345" si="39" xml:space="preserve"> IF(AND($F318="Incremental",G318=""),"Error - baseline data was not provided in the planning sheet.",
        IF(AND($F318="Decremental",G318=""),"Error - baseline data was not provided in the planning sheet.",""))</f>
        <v/>
      </c>
    </row>
    <row r="319" spans="1:19" s="11" customFormat="1" ht="15" customHeight="1" x14ac:dyDescent="0.25">
      <c r="A319" s="2" t="str">
        <f>IF('Annual Plan'!A319&lt;&gt;"",'Annual Plan'!A319,"")</f>
        <v/>
      </c>
      <c r="B319" s="2" t="str">
        <f>IF('Annual Plan'!B319&lt;&gt;"",'Annual Plan'!B319,"")</f>
        <v/>
      </c>
      <c r="C319" s="2" t="str">
        <f>IF('Annual Plan'!C319&lt;&gt;"",'Annual Plan'!C319,"")</f>
        <v/>
      </c>
      <c r="D319" s="2" t="str">
        <f>IF('Annual Plan'!D319&lt;&gt;"",'Annual Plan'!D319,"")</f>
        <v/>
      </c>
      <c r="E319" s="2" t="str">
        <f>IF('Annual Plan'!E319&lt;&gt;"",'Annual Plan'!E319,"")</f>
        <v/>
      </c>
      <c r="F319" s="36" t="str">
        <f>IF('Annual Plan'!F319&lt;&gt;"",'Annual Plan'!F319,"")</f>
        <v/>
      </c>
      <c r="G319" s="23" t="str">
        <f>IF('Annual Plan'!G319&lt;&gt;"",'Annual Plan'!G319,"")</f>
        <v/>
      </c>
      <c r="H319" s="23" t="str">
        <f>IF('Annual Plan'!G319&lt;&gt;"",'Annual Plan'!G319,"")</f>
        <v/>
      </c>
      <c r="I319" s="23" t="str">
        <f>IF('Annual Plan'!H319&lt;&gt;"",'Annual Plan'!H319,"")</f>
        <v/>
      </c>
      <c r="J319" s="37"/>
      <c r="K319" s="38" t="str">
        <f t="shared" si="36"/>
        <v/>
      </c>
      <c r="L319" s="38" t="str">
        <f t="shared" si="37"/>
        <v/>
      </c>
      <c r="M319" s="23" t="str">
        <f t="shared" si="38"/>
        <v/>
      </c>
      <c r="N319" s="39" t="str">
        <f>IF(('Annual Plan'!N319+'Annual Plan'!O319)=0,"",('Annual Plan'!N319+'Annual Plan'!O319))</f>
        <v/>
      </c>
      <c r="O319" s="40"/>
      <c r="P319" s="41"/>
      <c r="Q319" s="41"/>
      <c r="R319" s="41"/>
      <c r="S319" s="131" t="str">
        <f t="shared" si="39"/>
        <v/>
      </c>
    </row>
    <row r="320" spans="1:19" s="11" customFormat="1" ht="15" customHeight="1" x14ac:dyDescent="0.25">
      <c r="A320" s="2" t="str">
        <f>IF('Annual Plan'!A320&lt;&gt;"",'Annual Plan'!A320,"")</f>
        <v/>
      </c>
      <c r="B320" s="2" t="str">
        <f>IF('Annual Plan'!B320&lt;&gt;"",'Annual Plan'!B320,"")</f>
        <v/>
      </c>
      <c r="C320" s="2" t="str">
        <f>IF('Annual Plan'!C320&lt;&gt;"",'Annual Plan'!C320,"")</f>
        <v/>
      </c>
      <c r="D320" s="2" t="str">
        <f>IF('Annual Plan'!D320&lt;&gt;"",'Annual Plan'!D320,"")</f>
        <v/>
      </c>
      <c r="E320" s="2" t="str">
        <f>IF('Annual Plan'!E320&lt;&gt;"",'Annual Plan'!E320,"")</f>
        <v/>
      </c>
      <c r="F320" s="36" t="str">
        <f>IF('Annual Plan'!F320&lt;&gt;"",'Annual Plan'!F320,"")</f>
        <v/>
      </c>
      <c r="G320" s="23" t="str">
        <f>IF('Annual Plan'!G320&lt;&gt;"",'Annual Plan'!G320,"")</f>
        <v/>
      </c>
      <c r="H320" s="23" t="str">
        <f>IF('Annual Plan'!G320&lt;&gt;"",'Annual Plan'!G320,"")</f>
        <v/>
      </c>
      <c r="I320" s="23" t="str">
        <f>IF('Annual Plan'!H320&lt;&gt;"",'Annual Plan'!H320,"")</f>
        <v/>
      </c>
      <c r="J320" s="37"/>
      <c r="K320" s="38" t="str">
        <f t="shared" si="36"/>
        <v/>
      </c>
      <c r="L320" s="38" t="str">
        <f t="shared" si="37"/>
        <v/>
      </c>
      <c r="M320" s="23" t="str">
        <f t="shared" si="38"/>
        <v/>
      </c>
      <c r="N320" s="39" t="str">
        <f>IF(('Annual Plan'!N320+'Annual Plan'!O320)=0,"",('Annual Plan'!N320+'Annual Plan'!O320))</f>
        <v/>
      </c>
      <c r="O320" s="40"/>
      <c r="P320" s="41"/>
      <c r="Q320" s="41"/>
      <c r="R320" s="41"/>
      <c r="S320" s="131" t="str">
        <f t="shared" si="39"/>
        <v/>
      </c>
    </row>
    <row r="321" spans="1:19" s="11" customFormat="1" ht="15" customHeight="1" x14ac:dyDescent="0.25">
      <c r="A321" s="2" t="str">
        <f>IF('Annual Plan'!A321&lt;&gt;"",'Annual Plan'!A321,"")</f>
        <v/>
      </c>
      <c r="B321" s="2" t="str">
        <f>IF('Annual Plan'!B321&lt;&gt;"",'Annual Plan'!B321,"")</f>
        <v/>
      </c>
      <c r="C321" s="2" t="str">
        <f>IF('Annual Plan'!C321&lt;&gt;"",'Annual Plan'!C321,"")</f>
        <v/>
      </c>
      <c r="D321" s="2" t="str">
        <f>IF('Annual Plan'!D321&lt;&gt;"",'Annual Plan'!D321,"")</f>
        <v/>
      </c>
      <c r="E321" s="2" t="str">
        <f>IF('Annual Plan'!E321&lt;&gt;"",'Annual Plan'!E321,"")</f>
        <v/>
      </c>
      <c r="F321" s="36" t="str">
        <f>IF('Annual Plan'!F321&lt;&gt;"",'Annual Plan'!F321,"")</f>
        <v/>
      </c>
      <c r="G321" s="23" t="str">
        <f>IF('Annual Plan'!G321&lt;&gt;"",'Annual Plan'!G321,"")</f>
        <v/>
      </c>
      <c r="H321" s="23" t="str">
        <f>IF('Annual Plan'!G321&lt;&gt;"",'Annual Plan'!G321,"")</f>
        <v/>
      </c>
      <c r="I321" s="23" t="str">
        <f>IF('Annual Plan'!H321&lt;&gt;"",'Annual Plan'!H321,"")</f>
        <v/>
      </c>
      <c r="J321" s="37"/>
      <c r="K321" s="38" t="str">
        <f t="shared" si="36"/>
        <v/>
      </c>
      <c r="L321" s="38" t="str">
        <f t="shared" si="37"/>
        <v/>
      </c>
      <c r="M321" s="23" t="str">
        <f t="shared" si="38"/>
        <v/>
      </c>
      <c r="N321" s="39" t="str">
        <f>IF(('Annual Plan'!N321+'Annual Plan'!O321)=0,"",('Annual Plan'!N321+'Annual Plan'!O321))</f>
        <v/>
      </c>
      <c r="O321" s="40"/>
      <c r="P321" s="41"/>
      <c r="Q321" s="41"/>
      <c r="R321" s="41"/>
      <c r="S321" s="131" t="str">
        <f t="shared" si="39"/>
        <v/>
      </c>
    </row>
    <row r="322" spans="1:19" s="11" customFormat="1" ht="15" customHeight="1" x14ac:dyDescent="0.25">
      <c r="A322" s="2" t="str">
        <f>IF('Annual Plan'!A322&lt;&gt;"",'Annual Plan'!A322,"")</f>
        <v/>
      </c>
      <c r="B322" s="2" t="str">
        <f>IF('Annual Plan'!B322&lt;&gt;"",'Annual Plan'!B322,"")</f>
        <v/>
      </c>
      <c r="C322" s="2" t="str">
        <f>IF('Annual Plan'!C322&lt;&gt;"",'Annual Plan'!C322,"")</f>
        <v/>
      </c>
      <c r="D322" s="2" t="str">
        <f>IF('Annual Plan'!D322&lt;&gt;"",'Annual Plan'!D322,"")</f>
        <v/>
      </c>
      <c r="E322" s="2" t="str">
        <f>IF('Annual Plan'!E322&lt;&gt;"",'Annual Plan'!E322,"")</f>
        <v/>
      </c>
      <c r="F322" s="36" t="str">
        <f>IF('Annual Plan'!F322&lt;&gt;"",'Annual Plan'!F322,"")</f>
        <v/>
      </c>
      <c r="G322" s="23" t="str">
        <f>IF('Annual Plan'!G322&lt;&gt;"",'Annual Plan'!G322,"")</f>
        <v/>
      </c>
      <c r="H322" s="23" t="str">
        <f>IF('Annual Plan'!G322&lt;&gt;"",'Annual Plan'!G322,"")</f>
        <v/>
      </c>
      <c r="I322" s="23" t="str">
        <f>IF('Annual Plan'!H322&lt;&gt;"",'Annual Plan'!H322,"")</f>
        <v/>
      </c>
      <c r="J322" s="37"/>
      <c r="K322" s="38" t="str">
        <f t="shared" si="36"/>
        <v/>
      </c>
      <c r="L322" s="38" t="str">
        <f t="shared" si="37"/>
        <v/>
      </c>
      <c r="M322" s="23" t="str">
        <f t="shared" si="38"/>
        <v/>
      </c>
      <c r="N322" s="39" t="str">
        <f>IF(('Annual Plan'!N322+'Annual Plan'!O322)=0,"",('Annual Plan'!N322+'Annual Plan'!O322))</f>
        <v/>
      </c>
      <c r="O322" s="40"/>
      <c r="P322" s="41"/>
      <c r="Q322" s="41"/>
      <c r="R322" s="41"/>
      <c r="S322" s="131" t="str">
        <f t="shared" si="39"/>
        <v/>
      </c>
    </row>
    <row r="323" spans="1:19" s="11" customFormat="1" ht="15" customHeight="1" x14ac:dyDescent="0.25">
      <c r="A323" s="2" t="str">
        <f>IF('Annual Plan'!A323&lt;&gt;"",'Annual Plan'!A323,"")</f>
        <v/>
      </c>
      <c r="B323" s="2" t="str">
        <f>IF('Annual Plan'!B323&lt;&gt;"",'Annual Plan'!B323,"")</f>
        <v/>
      </c>
      <c r="C323" s="2" t="str">
        <f>IF('Annual Plan'!C323&lt;&gt;"",'Annual Plan'!C323,"")</f>
        <v/>
      </c>
      <c r="D323" s="2" t="str">
        <f>IF('Annual Plan'!D323&lt;&gt;"",'Annual Plan'!D323,"")</f>
        <v/>
      </c>
      <c r="E323" s="2" t="str">
        <f>IF('Annual Plan'!E323&lt;&gt;"",'Annual Plan'!E323,"")</f>
        <v/>
      </c>
      <c r="F323" s="36" t="str">
        <f>IF('Annual Plan'!F323&lt;&gt;"",'Annual Plan'!F323,"")</f>
        <v/>
      </c>
      <c r="G323" s="23" t="str">
        <f>IF('Annual Plan'!G323&lt;&gt;"",'Annual Plan'!G323,"")</f>
        <v/>
      </c>
      <c r="H323" s="23" t="str">
        <f>IF('Annual Plan'!G323&lt;&gt;"",'Annual Plan'!G323,"")</f>
        <v/>
      </c>
      <c r="I323" s="23" t="str">
        <f>IF('Annual Plan'!H323&lt;&gt;"",'Annual Plan'!H323,"")</f>
        <v/>
      </c>
      <c r="J323" s="37"/>
      <c r="K323" s="38" t="str">
        <f t="shared" si="36"/>
        <v/>
      </c>
      <c r="L323" s="38" t="str">
        <f t="shared" si="37"/>
        <v/>
      </c>
      <c r="M323" s="23" t="str">
        <f t="shared" si="38"/>
        <v/>
      </c>
      <c r="N323" s="39" t="str">
        <f>IF(('Annual Plan'!N323+'Annual Plan'!O323)=0,"",('Annual Plan'!N323+'Annual Plan'!O323))</f>
        <v/>
      </c>
      <c r="O323" s="40"/>
      <c r="P323" s="41"/>
      <c r="Q323" s="41"/>
      <c r="R323" s="41"/>
      <c r="S323" s="131" t="str">
        <f t="shared" si="39"/>
        <v/>
      </c>
    </row>
    <row r="324" spans="1:19" s="11" customFormat="1" ht="15" customHeight="1" x14ac:dyDescent="0.25">
      <c r="A324" s="2" t="str">
        <f>IF('Annual Plan'!A324&lt;&gt;"",'Annual Plan'!A324,"")</f>
        <v/>
      </c>
      <c r="B324" s="2" t="str">
        <f>IF('Annual Plan'!B324&lt;&gt;"",'Annual Plan'!B324,"")</f>
        <v/>
      </c>
      <c r="C324" s="2" t="str">
        <f>IF('Annual Plan'!C324&lt;&gt;"",'Annual Plan'!C324,"")</f>
        <v/>
      </c>
      <c r="D324" s="2" t="str">
        <f>IF('Annual Plan'!D324&lt;&gt;"",'Annual Plan'!D324,"")</f>
        <v/>
      </c>
      <c r="E324" s="2" t="str">
        <f>IF('Annual Plan'!E324&lt;&gt;"",'Annual Plan'!E324,"")</f>
        <v/>
      </c>
      <c r="F324" s="36" t="str">
        <f>IF('Annual Plan'!F324&lt;&gt;"",'Annual Plan'!F324,"")</f>
        <v/>
      </c>
      <c r="G324" s="23" t="str">
        <f>IF('Annual Plan'!G324&lt;&gt;"",'Annual Plan'!G324,"")</f>
        <v/>
      </c>
      <c r="H324" s="23" t="str">
        <f>IF('Annual Plan'!G324&lt;&gt;"",'Annual Plan'!G324,"")</f>
        <v/>
      </c>
      <c r="I324" s="23" t="str">
        <f>IF('Annual Plan'!H324&lt;&gt;"",'Annual Plan'!H324,"")</f>
        <v/>
      </c>
      <c r="J324" s="37"/>
      <c r="K324" s="38" t="str">
        <f t="shared" si="36"/>
        <v/>
      </c>
      <c r="L324" s="38" t="str">
        <f t="shared" si="37"/>
        <v/>
      </c>
      <c r="M324" s="23" t="str">
        <f t="shared" si="38"/>
        <v/>
      </c>
      <c r="N324" s="39" t="str">
        <f>IF(('Annual Plan'!N324+'Annual Plan'!O324)=0,"",('Annual Plan'!N324+'Annual Plan'!O324))</f>
        <v/>
      </c>
      <c r="O324" s="40"/>
      <c r="P324" s="41"/>
      <c r="Q324" s="41"/>
      <c r="R324" s="41"/>
      <c r="S324" s="131" t="str">
        <f t="shared" si="39"/>
        <v/>
      </c>
    </row>
    <row r="325" spans="1:19" s="11" customFormat="1" ht="15" customHeight="1" x14ac:dyDescent="0.25">
      <c r="A325" s="2" t="str">
        <f>IF('Annual Plan'!A325&lt;&gt;"",'Annual Plan'!A325,"")</f>
        <v/>
      </c>
      <c r="B325" s="2" t="str">
        <f>IF('Annual Plan'!B325&lt;&gt;"",'Annual Plan'!B325,"")</f>
        <v/>
      </c>
      <c r="C325" s="2" t="str">
        <f>IF('Annual Plan'!C325&lt;&gt;"",'Annual Plan'!C325,"")</f>
        <v/>
      </c>
      <c r="D325" s="2" t="str">
        <f>IF('Annual Plan'!D325&lt;&gt;"",'Annual Plan'!D325,"")</f>
        <v/>
      </c>
      <c r="E325" s="2" t="str">
        <f>IF('Annual Plan'!E325&lt;&gt;"",'Annual Plan'!E325,"")</f>
        <v/>
      </c>
      <c r="F325" s="36" t="str">
        <f>IF('Annual Plan'!F325&lt;&gt;"",'Annual Plan'!F325,"")</f>
        <v/>
      </c>
      <c r="G325" s="23" t="str">
        <f>IF('Annual Plan'!G325&lt;&gt;"",'Annual Plan'!G325,"")</f>
        <v/>
      </c>
      <c r="H325" s="23" t="str">
        <f>IF('Annual Plan'!G325&lt;&gt;"",'Annual Plan'!G325,"")</f>
        <v/>
      </c>
      <c r="I325" s="23" t="str">
        <f>IF('Annual Plan'!H325&lt;&gt;"",'Annual Plan'!H325,"")</f>
        <v/>
      </c>
      <c r="J325" s="37"/>
      <c r="K325" s="38" t="str">
        <f t="shared" si="36"/>
        <v/>
      </c>
      <c r="L325" s="38" t="str">
        <f t="shared" si="37"/>
        <v/>
      </c>
      <c r="M325" s="23" t="str">
        <f t="shared" si="38"/>
        <v/>
      </c>
      <c r="N325" s="39" t="str">
        <f>IF(('Annual Plan'!N325+'Annual Plan'!O325)=0,"",('Annual Plan'!N325+'Annual Plan'!O325))</f>
        <v/>
      </c>
      <c r="O325" s="40"/>
      <c r="P325" s="41"/>
      <c r="Q325" s="41"/>
      <c r="R325" s="41"/>
      <c r="S325" s="131" t="str">
        <f t="shared" si="39"/>
        <v/>
      </c>
    </row>
    <row r="326" spans="1:19" s="11" customFormat="1" ht="15" customHeight="1" x14ac:dyDescent="0.25">
      <c r="A326" s="2" t="str">
        <f>IF('Annual Plan'!A326&lt;&gt;"",'Annual Plan'!A326,"")</f>
        <v/>
      </c>
      <c r="B326" s="2" t="str">
        <f>IF('Annual Plan'!B326&lt;&gt;"",'Annual Plan'!B326,"")</f>
        <v/>
      </c>
      <c r="C326" s="2" t="str">
        <f>IF('Annual Plan'!C326&lt;&gt;"",'Annual Plan'!C326,"")</f>
        <v/>
      </c>
      <c r="D326" s="2" t="str">
        <f>IF('Annual Plan'!D326&lt;&gt;"",'Annual Plan'!D326,"")</f>
        <v/>
      </c>
      <c r="E326" s="2" t="str">
        <f>IF('Annual Plan'!E326&lt;&gt;"",'Annual Plan'!E326,"")</f>
        <v/>
      </c>
      <c r="F326" s="36" t="str">
        <f>IF('Annual Plan'!F326&lt;&gt;"",'Annual Plan'!F326,"")</f>
        <v/>
      </c>
      <c r="G326" s="23" t="str">
        <f>IF('Annual Plan'!G326&lt;&gt;"",'Annual Plan'!G326,"")</f>
        <v/>
      </c>
      <c r="H326" s="23" t="str">
        <f>IF('Annual Plan'!G326&lt;&gt;"",'Annual Plan'!G326,"")</f>
        <v/>
      </c>
      <c r="I326" s="23" t="str">
        <f>IF('Annual Plan'!H326&lt;&gt;"",'Annual Plan'!H326,"")</f>
        <v/>
      </c>
      <c r="J326" s="37"/>
      <c r="K326" s="38" t="str">
        <f t="shared" si="36"/>
        <v/>
      </c>
      <c r="L326" s="38" t="str">
        <f t="shared" si="37"/>
        <v/>
      </c>
      <c r="M326" s="23" t="str">
        <f t="shared" si="38"/>
        <v/>
      </c>
      <c r="N326" s="39" t="str">
        <f>IF(('Annual Plan'!N326+'Annual Plan'!O326)=0,"",('Annual Plan'!N326+'Annual Plan'!O326))</f>
        <v/>
      </c>
      <c r="O326" s="40"/>
      <c r="P326" s="41"/>
      <c r="Q326" s="41"/>
      <c r="R326" s="41"/>
      <c r="S326" s="131" t="str">
        <f t="shared" si="39"/>
        <v/>
      </c>
    </row>
    <row r="327" spans="1:19" s="11" customFormat="1" ht="15" customHeight="1" x14ac:dyDescent="0.25">
      <c r="A327" s="2" t="str">
        <f>IF('Annual Plan'!A327&lt;&gt;"",'Annual Plan'!A327,"")</f>
        <v/>
      </c>
      <c r="B327" s="2" t="str">
        <f>IF('Annual Plan'!B327&lt;&gt;"",'Annual Plan'!B327,"")</f>
        <v/>
      </c>
      <c r="C327" s="2" t="str">
        <f>IF('Annual Plan'!C327&lt;&gt;"",'Annual Plan'!C327,"")</f>
        <v/>
      </c>
      <c r="D327" s="2" t="str">
        <f>IF('Annual Plan'!D327&lt;&gt;"",'Annual Plan'!D327,"")</f>
        <v/>
      </c>
      <c r="E327" s="2" t="str">
        <f>IF('Annual Plan'!E327&lt;&gt;"",'Annual Plan'!E327,"")</f>
        <v/>
      </c>
      <c r="F327" s="36" t="str">
        <f>IF('Annual Plan'!F327&lt;&gt;"",'Annual Plan'!F327,"")</f>
        <v/>
      </c>
      <c r="G327" s="23" t="str">
        <f>IF('Annual Plan'!G327&lt;&gt;"",'Annual Plan'!G327,"")</f>
        <v/>
      </c>
      <c r="H327" s="23" t="str">
        <f>IF('Annual Plan'!G327&lt;&gt;"",'Annual Plan'!G327,"")</f>
        <v/>
      </c>
      <c r="I327" s="23" t="str">
        <f>IF('Annual Plan'!H327&lt;&gt;"",'Annual Plan'!H327,"")</f>
        <v/>
      </c>
      <c r="J327" s="37"/>
      <c r="K327" s="38" t="str">
        <f t="shared" si="36"/>
        <v/>
      </c>
      <c r="L327" s="38" t="str">
        <f t="shared" si="37"/>
        <v/>
      </c>
      <c r="M327" s="23" t="str">
        <f t="shared" si="38"/>
        <v/>
      </c>
      <c r="N327" s="39" t="str">
        <f>IF(('Annual Plan'!N327+'Annual Plan'!O327)=0,"",('Annual Plan'!N327+'Annual Plan'!O327))</f>
        <v/>
      </c>
      <c r="O327" s="40"/>
      <c r="P327" s="41"/>
      <c r="Q327" s="41"/>
      <c r="R327" s="41"/>
      <c r="S327" s="131" t="str">
        <f t="shared" si="39"/>
        <v/>
      </c>
    </row>
    <row r="328" spans="1:19" s="11" customFormat="1" ht="15" customHeight="1" x14ac:dyDescent="0.25">
      <c r="A328" s="2" t="str">
        <f>IF('Annual Plan'!A328&lt;&gt;"",'Annual Plan'!A328,"")</f>
        <v/>
      </c>
      <c r="B328" s="2" t="str">
        <f>IF('Annual Plan'!B328&lt;&gt;"",'Annual Plan'!B328,"")</f>
        <v/>
      </c>
      <c r="C328" s="2" t="str">
        <f>IF('Annual Plan'!C328&lt;&gt;"",'Annual Plan'!C328,"")</f>
        <v/>
      </c>
      <c r="D328" s="2" t="str">
        <f>IF('Annual Plan'!D328&lt;&gt;"",'Annual Plan'!D328,"")</f>
        <v/>
      </c>
      <c r="E328" s="2" t="str">
        <f>IF('Annual Plan'!E328&lt;&gt;"",'Annual Plan'!E328,"")</f>
        <v/>
      </c>
      <c r="F328" s="36" t="str">
        <f>IF('Annual Plan'!F328&lt;&gt;"",'Annual Plan'!F328,"")</f>
        <v/>
      </c>
      <c r="G328" s="23" t="str">
        <f>IF('Annual Plan'!G328&lt;&gt;"",'Annual Plan'!G328,"")</f>
        <v/>
      </c>
      <c r="H328" s="23" t="str">
        <f>IF('Annual Plan'!G328&lt;&gt;"",'Annual Plan'!G328,"")</f>
        <v/>
      </c>
      <c r="I328" s="23" t="str">
        <f>IF('Annual Plan'!H328&lt;&gt;"",'Annual Plan'!H328,"")</f>
        <v/>
      </c>
      <c r="J328" s="37"/>
      <c r="K328" s="38" t="str">
        <f t="shared" si="36"/>
        <v/>
      </c>
      <c r="L328" s="38" t="str">
        <f t="shared" si="37"/>
        <v/>
      </c>
      <c r="M328" s="23" t="str">
        <f t="shared" si="38"/>
        <v/>
      </c>
      <c r="N328" s="39" t="str">
        <f>IF(('Annual Plan'!N328+'Annual Plan'!O328)=0,"",('Annual Plan'!N328+'Annual Plan'!O328))</f>
        <v/>
      </c>
      <c r="O328" s="40"/>
      <c r="P328" s="41"/>
      <c r="Q328" s="41"/>
      <c r="R328" s="41"/>
      <c r="S328" s="131" t="str">
        <f t="shared" si="39"/>
        <v/>
      </c>
    </row>
    <row r="329" spans="1:19" s="11" customFormat="1" ht="15" customHeight="1" x14ac:dyDescent="0.25">
      <c r="A329" s="2" t="str">
        <f>IF('Annual Plan'!A329&lt;&gt;"",'Annual Plan'!A329,"")</f>
        <v/>
      </c>
      <c r="B329" s="2" t="str">
        <f>IF('Annual Plan'!B329&lt;&gt;"",'Annual Plan'!B329,"")</f>
        <v/>
      </c>
      <c r="C329" s="2" t="str">
        <f>IF('Annual Plan'!C329&lt;&gt;"",'Annual Plan'!C329,"")</f>
        <v/>
      </c>
      <c r="D329" s="2" t="str">
        <f>IF('Annual Plan'!D329&lt;&gt;"",'Annual Plan'!D329,"")</f>
        <v/>
      </c>
      <c r="E329" s="2" t="str">
        <f>IF('Annual Plan'!E329&lt;&gt;"",'Annual Plan'!E329,"")</f>
        <v/>
      </c>
      <c r="F329" s="36" t="str">
        <f>IF('Annual Plan'!F329&lt;&gt;"",'Annual Plan'!F329,"")</f>
        <v/>
      </c>
      <c r="G329" s="23" t="str">
        <f>IF('Annual Plan'!G329&lt;&gt;"",'Annual Plan'!G329,"")</f>
        <v/>
      </c>
      <c r="H329" s="23" t="str">
        <f>IF('Annual Plan'!G329&lt;&gt;"",'Annual Plan'!G329,"")</f>
        <v/>
      </c>
      <c r="I329" s="23" t="str">
        <f>IF('Annual Plan'!H329&lt;&gt;"",'Annual Plan'!H329,"")</f>
        <v/>
      </c>
      <c r="J329" s="37"/>
      <c r="K329" s="38" t="str">
        <f t="shared" si="36"/>
        <v/>
      </c>
      <c r="L329" s="38" t="str">
        <f t="shared" si="37"/>
        <v/>
      </c>
      <c r="M329" s="23" t="str">
        <f t="shared" si="38"/>
        <v/>
      </c>
      <c r="N329" s="39" t="str">
        <f>IF(('Annual Plan'!N329+'Annual Plan'!O329)=0,"",('Annual Plan'!N329+'Annual Plan'!O329))</f>
        <v/>
      </c>
      <c r="O329" s="40"/>
      <c r="P329" s="41"/>
      <c r="Q329" s="41"/>
      <c r="R329" s="41"/>
      <c r="S329" s="131" t="str">
        <f t="shared" si="39"/>
        <v/>
      </c>
    </row>
    <row r="330" spans="1:19" s="11" customFormat="1" ht="15" customHeight="1" x14ac:dyDescent="0.25">
      <c r="A330" s="2" t="str">
        <f>IF('Annual Plan'!A330&lt;&gt;"",'Annual Plan'!A330,"")</f>
        <v/>
      </c>
      <c r="B330" s="2" t="str">
        <f>IF('Annual Plan'!B330&lt;&gt;"",'Annual Plan'!B330,"")</f>
        <v/>
      </c>
      <c r="C330" s="2" t="str">
        <f>IF('Annual Plan'!C330&lt;&gt;"",'Annual Plan'!C330,"")</f>
        <v/>
      </c>
      <c r="D330" s="2" t="str">
        <f>IF('Annual Plan'!D330&lt;&gt;"",'Annual Plan'!D330,"")</f>
        <v/>
      </c>
      <c r="E330" s="2" t="str">
        <f>IF('Annual Plan'!E330&lt;&gt;"",'Annual Plan'!E330,"")</f>
        <v/>
      </c>
      <c r="F330" s="36" t="str">
        <f>IF('Annual Plan'!F330&lt;&gt;"",'Annual Plan'!F330,"")</f>
        <v/>
      </c>
      <c r="G330" s="23" t="str">
        <f>IF('Annual Plan'!G330&lt;&gt;"",'Annual Plan'!G330,"")</f>
        <v/>
      </c>
      <c r="H330" s="23" t="str">
        <f>IF('Annual Plan'!G330&lt;&gt;"",'Annual Plan'!G330,"")</f>
        <v/>
      </c>
      <c r="I330" s="23" t="str">
        <f>IF('Annual Plan'!H330&lt;&gt;"",'Annual Plan'!H330,"")</f>
        <v/>
      </c>
      <c r="J330" s="37"/>
      <c r="K330" s="38" t="str">
        <f t="shared" si="36"/>
        <v/>
      </c>
      <c r="L330" s="38" t="str">
        <f t="shared" si="37"/>
        <v/>
      </c>
      <c r="M330" s="23" t="str">
        <f t="shared" si="38"/>
        <v/>
      </c>
      <c r="N330" s="39" t="str">
        <f>IF(('Annual Plan'!N330+'Annual Plan'!O330)=0,"",('Annual Plan'!N330+'Annual Plan'!O330))</f>
        <v/>
      </c>
      <c r="O330" s="40"/>
      <c r="P330" s="41"/>
      <c r="Q330" s="41"/>
      <c r="R330" s="41"/>
      <c r="S330" s="131" t="str">
        <f t="shared" si="39"/>
        <v/>
      </c>
    </row>
    <row r="331" spans="1:19" s="11" customFormat="1" ht="15" customHeight="1" x14ac:dyDescent="0.25">
      <c r="A331" s="2" t="str">
        <f>IF('Annual Plan'!A331&lt;&gt;"",'Annual Plan'!A331,"")</f>
        <v/>
      </c>
      <c r="B331" s="2" t="str">
        <f>IF('Annual Plan'!B331&lt;&gt;"",'Annual Plan'!B331,"")</f>
        <v/>
      </c>
      <c r="C331" s="2" t="str">
        <f>IF('Annual Plan'!C331&lt;&gt;"",'Annual Plan'!C331,"")</f>
        <v/>
      </c>
      <c r="D331" s="2" t="str">
        <f>IF('Annual Plan'!D331&lt;&gt;"",'Annual Plan'!D331,"")</f>
        <v/>
      </c>
      <c r="E331" s="2" t="str">
        <f>IF('Annual Plan'!E331&lt;&gt;"",'Annual Plan'!E331,"")</f>
        <v/>
      </c>
      <c r="F331" s="36" t="str">
        <f>IF('Annual Plan'!F331&lt;&gt;"",'Annual Plan'!F331,"")</f>
        <v/>
      </c>
      <c r="G331" s="23" t="str">
        <f>IF('Annual Plan'!G331&lt;&gt;"",'Annual Plan'!G331,"")</f>
        <v/>
      </c>
      <c r="H331" s="23" t="str">
        <f>IF('Annual Plan'!G331&lt;&gt;"",'Annual Plan'!G331,"")</f>
        <v/>
      </c>
      <c r="I331" s="23" t="str">
        <f>IF('Annual Plan'!H331&lt;&gt;"",'Annual Plan'!H331,"")</f>
        <v/>
      </c>
      <c r="J331" s="37"/>
      <c r="K331" s="38" t="str">
        <f t="shared" si="36"/>
        <v/>
      </c>
      <c r="L331" s="38" t="str">
        <f t="shared" si="37"/>
        <v/>
      </c>
      <c r="M331" s="23" t="str">
        <f t="shared" si="38"/>
        <v/>
      </c>
      <c r="N331" s="39" t="str">
        <f>IF(('Annual Plan'!N331+'Annual Plan'!O331)=0,"",('Annual Plan'!N331+'Annual Plan'!O331))</f>
        <v/>
      </c>
      <c r="O331" s="40"/>
      <c r="P331" s="41"/>
      <c r="Q331" s="41"/>
      <c r="R331" s="41"/>
      <c r="S331" s="131" t="str">
        <f t="shared" si="39"/>
        <v/>
      </c>
    </row>
    <row r="332" spans="1:19" s="11" customFormat="1" ht="15" customHeight="1" x14ac:dyDescent="0.25">
      <c r="A332" s="2" t="str">
        <f>IF('Annual Plan'!A332&lt;&gt;"",'Annual Plan'!A332,"")</f>
        <v/>
      </c>
      <c r="B332" s="2" t="str">
        <f>IF('Annual Plan'!B332&lt;&gt;"",'Annual Plan'!B332,"")</f>
        <v/>
      </c>
      <c r="C332" s="2" t="str">
        <f>IF('Annual Plan'!C332&lt;&gt;"",'Annual Plan'!C332,"")</f>
        <v/>
      </c>
      <c r="D332" s="2" t="str">
        <f>IF('Annual Plan'!D332&lt;&gt;"",'Annual Plan'!D332,"")</f>
        <v/>
      </c>
      <c r="E332" s="2" t="str">
        <f>IF('Annual Plan'!E332&lt;&gt;"",'Annual Plan'!E332,"")</f>
        <v/>
      </c>
      <c r="F332" s="36" t="str">
        <f>IF('Annual Plan'!F332&lt;&gt;"",'Annual Plan'!F332,"")</f>
        <v/>
      </c>
      <c r="G332" s="23" t="str">
        <f>IF('Annual Plan'!G332&lt;&gt;"",'Annual Plan'!G332,"")</f>
        <v/>
      </c>
      <c r="H332" s="23" t="str">
        <f>IF('Annual Plan'!G332&lt;&gt;"",'Annual Plan'!G332,"")</f>
        <v/>
      </c>
      <c r="I332" s="23" t="str">
        <f>IF('Annual Plan'!H332&lt;&gt;"",'Annual Plan'!H332,"")</f>
        <v/>
      </c>
      <c r="J332" s="37"/>
      <c r="K332" s="38" t="str">
        <f t="shared" si="36"/>
        <v/>
      </c>
      <c r="L332" s="38" t="str">
        <f t="shared" si="37"/>
        <v/>
      </c>
      <c r="M332" s="23" t="str">
        <f t="shared" si="38"/>
        <v/>
      </c>
      <c r="N332" s="39" t="str">
        <f>IF(('Annual Plan'!N332+'Annual Plan'!O332)=0,"",('Annual Plan'!N332+'Annual Plan'!O332))</f>
        <v/>
      </c>
      <c r="O332" s="40"/>
      <c r="P332" s="41"/>
      <c r="Q332" s="41"/>
      <c r="R332" s="41"/>
      <c r="S332" s="131" t="str">
        <f t="shared" si="39"/>
        <v/>
      </c>
    </row>
    <row r="333" spans="1:19" s="11" customFormat="1" ht="15" customHeight="1" x14ac:dyDescent="0.25">
      <c r="A333" s="2" t="str">
        <f>IF('Annual Plan'!A333&lt;&gt;"",'Annual Plan'!A333,"")</f>
        <v/>
      </c>
      <c r="B333" s="2" t="str">
        <f>IF('Annual Plan'!B333&lt;&gt;"",'Annual Plan'!B333,"")</f>
        <v/>
      </c>
      <c r="C333" s="2" t="str">
        <f>IF('Annual Plan'!C333&lt;&gt;"",'Annual Plan'!C333,"")</f>
        <v/>
      </c>
      <c r="D333" s="2" t="str">
        <f>IF('Annual Plan'!D333&lt;&gt;"",'Annual Plan'!D333,"")</f>
        <v/>
      </c>
      <c r="E333" s="2" t="str">
        <f>IF('Annual Plan'!E333&lt;&gt;"",'Annual Plan'!E333,"")</f>
        <v/>
      </c>
      <c r="F333" s="36" t="str">
        <f>IF('Annual Plan'!F333&lt;&gt;"",'Annual Plan'!F333,"")</f>
        <v/>
      </c>
      <c r="G333" s="23" t="str">
        <f>IF('Annual Plan'!G333&lt;&gt;"",'Annual Plan'!G333,"")</f>
        <v/>
      </c>
      <c r="H333" s="23" t="str">
        <f>IF('Annual Plan'!G333&lt;&gt;"",'Annual Plan'!G333,"")</f>
        <v/>
      </c>
      <c r="I333" s="23" t="str">
        <f>IF('Annual Plan'!H333&lt;&gt;"",'Annual Plan'!H333,"")</f>
        <v/>
      </c>
      <c r="J333" s="37"/>
      <c r="K333" s="38" t="str">
        <f t="shared" si="36"/>
        <v/>
      </c>
      <c r="L333" s="38" t="str">
        <f t="shared" si="37"/>
        <v/>
      </c>
      <c r="M333" s="23" t="str">
        <f t="shared" si="38"/>
        <v/>
      </c>
      <c r="N333" s="39" t="str">
        <f>IF(('Annual Plan'!N333+'Annual Plan'!O333)=0,"",('Annual Plan'!N333+'Annual Plan'!O333))</f>
        <v/>
      </c>
      <c r="O333" s="40"/>
      <c r="P333" s="41"/>
      <c r="Q333" s="41"/>
      <c r="R333" s="41"/>
      <c r="S333" s="131" t="str">
        <f t="shared" si="39"/>
        <v/>
      </c>
    </row>
    <row r="334" spans="1:19" s="11" customFormat="1" ht="15" customHeight="1" x14ac:dyDescent="0.25">
      <c r="A334" s="2" t="str">
        <f>IF('Annual Plan'!A334&lt;&gt;"",'Annual Plan'!A334,"")</f>
        <v/>
      </c>
      <c r="B334" s="2" t="str">
        <f>IF('Annual Plan'!B334&lt;&gt;"",'Annual Plan'!B334,"")</f>
        <v/>
      </c>
      <c r="C334" s="2" t="str">
        <f>IF('Annual Plan'!C334&lt;&gt;"",'Annual Plan'!C334,"")</f>
        <v/>
      </c>
      <c r="D334" s="2" t="str">
        <f>IF('Annual Plan'!D334&lt;&gt;"",'Annual Plan'!D334,"")</f>
        <v/>
      </c>
      <c r="E334" s="2" t="str">
        <f>IF('Annual Plan'!E334&lt;&gt;"",'Annual Plan'!E334,"")</f>
        <v/>
      </c>
      <c r="F334" s="36" t="str">
        <f>IF('Annual Plan'!F334&lt;&gt;"",'Annual Plan'!F334,"")</f>
        <v/>
      </c>
      <c r="G334" s="23" t="str">
        <f>IF('Annual Plan'!G334&lt;&gt;"",'Annual Plan'!G334,"")</f>
        <v/>
      </c>
      <c r="H334" s="23" t="str">
        <f>IF('Annual Plan'!G334&lt;&gt;"",'Annual Plan'!G334,"")</f>
        <v/>
      </c>
      <c r="I334" s="23" t="str">
        <f>IF('Annual Plan'!H334&lt;&gt;"",'Annual Plan'!H334,"")</f>
        <v/>
      </c>
      <c r="J334" s="37"/>
      <c r="K334" s="38" t="str">
        <f t="shared" si="36"/>
        <v/>
      </c>
      <c r="L334" s="38" t="str">
        <f t="shared" si="37"/>
        <v/>
      </c>
      <c r="M334" s="23" t="str">
        <f t="shared" si="38"/>
        <v/>
      </c>
      <c r="N334" s="39" t="str">
        <f>IF(('Annual Plan'!N334+'Annual Plan'!O334)=0,"",('Annual Plan'!N334+'Annual Plan'!O334))</f>
        <v/>
      </c>
      <c r="O334" s="40"/>
      <c r="P334" s="41"/>
      <c r="Q334" s="41"/>
      <c r="R334" s="41"/>
      <c r="S334" s="131" t="str">
        <f t="shared" si="39"/>
        <v/>
      </c>
    </row>
    <row r="335" spans="1:19" s="11" customFormat="1" ht="15" customHeight="1" x14ac:dyDescent="0.25">
      <c r="A335" s="2" t="str">
        <f>IF('Annual Plan'!A335&lt;&gt;"",'Annual Plan'!A335,"")</f>
        <v/>
      </c>
      <c r="B335" s="2" t="str">
        <f>IF('Annual Plan'!B335&lt;&gt;"",'Annual Plan'!B335,"")</f>
        <v/>
      </c>
      <c r="C335" s="2" t="str">
        <f>IF('Annual Plan'!C335&lt;&gt;"",'Annual Plan'!C335,"")</f>
        <v/>
      </c>
      <c r="D335" s="2" t="str">
        <f>IF('Annual Plan'!D335&lt;&gt;"",'Annual Plan'!D335,"")</f>
        <v/>
      </c>
      <c r="E335" s="2" t="str">
        <f>IF('Annual Plan'!E335&lt;&gt;"",'Annual Plan'!E335,"")</f>
        <v/>
      </c>
      <c r="F335" s="36" t="str">
        <f>IF('Annual Plan'!F335&lt;&gt;"",'Annual Plan'!F335,"")</f>
        <v/>
      </c>
      <c r="G335" s="23" t="str">
        <f>IF('Annual Plan'!G335&lt;&gt;"",'Annual Plan'!G335,"")</f>
        <v/>
      </c>
      <c r="H335" s="23" t="str">
        <f>IF('Annual Plan'!G335&lt;&gt;"",'Annual Plan'!G335,"")</f>
        <v/>
      </c>
      <c r="I335" s="23" t="str">
        <f>IF('Annual Plan'!H335&lt;&gt;"",'Annual Plan'!H335,"")</f>
        <v/>
      </c>
      <c r="J335" s="37"/>
      <c r="K335" s="38" t="str">
        <f t="shared" si="36"/>
        <v/>
      </c>
      <c r="L335" s="38" t="str">
        <f t="shared" si="37"/>
        <v/>
      </c>
      <c r="M335" s="23" t="str">
        <f t="shared" si="38"/>
        <v/>
      </c>
      <c r="N335" s="39" t="str">
        <f>IF(('Annual Plan'!N335+'Annual Plan'!O335)=0,"",('Annual Plan'!N335+'Annual Plan'!O335))</f>
        <v/>
      </c>
      <c r="O335" s="40"/>
      <c r="P335" s="41"/>
      <c r="Q335" s="41"/>
      <c r="R335" s="41"/>
      <c r="S335" s="131" t="str">
        <f t="shared" si="39"/>
        <v/>
      </c>
    </row>
    <row r="336" spans="1:19" s="11" customFormat="1" ht="15" customHeight="1" x14ac:dyDescent="0.25">
      <c r="A336" s="2" t="str">
        <f>IF('Annual Plan'!A336&lt;&gt;"",'Annual Plan'!A336,"")</f>
        <v/>
      </c>
      <c r="B336" s="2" t="str">
        <f>IF('Annual Plan'!B336&lt;&gt;"",'Annual Plan'!B336,"")</f>
        <v/>
      </c>
      <c r="C336" s="2" t="str">
        <f>IF('Annual Plan'!C336&lt;&gt;"",'Annual Plan'!C336,"")</f>
        <v/>
      </c>
      <c r="D336" s="2" t="str">
        <f>IF('Annual Plan'!D336&lt;&gt;"",'Annual Plan'!D336,"")</f>
        <v/>
      </c>
      <c r="E336" s="2" t="str">
        <f>IF('Annual Plan'!E336&lt;&gt;"",'Annual Plan'!E336,"")</f>
        <v/>
      </c>
      <c r="F336" s="36" t="str">
        <f>IF('Annual Plan'!F336&lt;&gt;"",'Annual Plan'!F336,"")</f>
        <v/>
      </c>
      <c r="G336" s="23" t="str">
        <f>IF('Annual Plan'!G336&lt;&gt;"",'Annual Plan'!G336,"")</f>
        <v/>
      </c>
      <c r="H336" s="23" t="str">
        <f>IF('Annual Plan'!G336&lt;&gt;"",'Annual Plan'!G336,"")</f>
        <v/>
      </c>
      <c r="I336" s="23" t="str">
        <f>IF('Annual Plan'!H336&lt;&gt;"",'Annual Plan'!H336,"")</f>
        <v/>
      </c>
      <c r="J336" s="37"/>
      <c r="K336" s="38" t="str">
        <f t="shared" si="36"/>
        <v/>
      </c>
      <c r="L336" s="38" t="str">
        <f t="shared" si="37"/>
        <v/>
      </c>
      <c r="M336" s="23" t="str">
        <f t="shared" si="38"/>
        <v/>
      </c>
      <c r="N336" s="39" t="str">
        <f>IF(('Annual Plan'!N336+'Annual Plan'!O336)=0,"",('Annual Plan'!N336+'Annual Plan'!O336))</f>
        <v/>
      </c>
      <c r="O336" s="40"/>
      <c r="P336" s="41"/>
      <c r="Q336" s="41"/>
      <c r="R336" s="41"/>
      <c r="S336" s="131" t="str">
        <f t="shared" si="39"/>
        <v/>
      </c>
    </row>
    <row r="337" spans="1:19" s="11" customFormat="1" ht="15" customHeight="1" x14ac:dyDescent="0.25">
      <c r="A337" s="2" t="str">
        <f>IF('Annual Plan'!A337&lt;&gt;"",'Annual Plan'!A337,"")</f>
        <v/>
      </c>
      <c r="B337" s="2" t="str">
        <f>IF('Annual Plan'!B337&lt;&gt;"",'Annual Plan'!B337,"")</f>
        <v/>
      </c>
      <c r="C337" s="2" t="str">
        <f>IF('Annual Plan'!C337&lt;&gt;"",'Annual Plan'!C337,"")</f>
        <v/>
      </c>
      <c r="D337" s="2" t="str">
        <f>IF('Annual Plan'!D337&lt;&gt;"",'Annual Plan'!D337,"")</f>
        <v/>
      </c>
      <c r="E337" s="2" t="str">
        <f>IF('Annual Plan'!E337&lt;&gt;"",'Annual Plan'!E337,"")</f>
        <v/>
      </c>
      <c r="F337" s="36" t="str">
        <f>IF('Annual Plan'!F337&lt;&gt;"",'Annual Plan'!F337,"")</f>
        <v/>
      </c>
      <c r="G337" s="23" t="str">
        <f>IF('Annual Plan'!G337&lt;&gt;"",'Annual Plan'!G337,"")</f>
        <v/>
      </c>
      <c r="H337" s="23" t="str">
        <f>IF('Annual Plan'!G337&lt;&gt;"",'Annual Plan'!G337,"")</f>
        <v/>
      </c>
      <c r="I337" s="23" t="str">
        <f>IF('Annual Plan'!H337&lt;&gt;"",'Annual Plan'!H337,"")</f>
        <v/>
      </c>
      <c r="J337" s="37"/>
      <c r="K337" s="38" t="str">
        <f t="shared" si="36"/>
        <v/>
      </c>
      <c r="L337" s="38" t="str">
        <f t="shared" si="37"/>
        <v/>
      </c>
      <c r="M337" s="23" t="str">
        <f t="shared" si="38"/>
        <v/>
      </c>
      <c r="N337" s="39" t="str">
        <f>IF(('Annual Plan'!N337+'Annual Plan'!O337)=0,"",('Annual Plan'!N337+'Annual Plan'!O337))</f>
        <v/>
      </c>
      <c r="O337" s="40"/>
      <c r="P337" s="41"/>
      <c r="Q337" s="41"/>
      <c r="R337" s="41"/>
      <c r="S337" s="131" t="str">
        <f t="shared" si="39"/>
        <v/>
      </c>
    </row>
    <row r="338" spans="1:19" s="11" customFormat="1" ht="15" customHeight="1" x14ac:dyDescent="0.25">
      <c r="A338" s="2" t="str">
        <f>IF('Annual Plan'!A338&lt;&gt;"",'Annual Plan'!A338,"")</f>
        <v/>
      </c>
      <c r="B338" s="2" t="str">
        <f>IF('Annual Plan'!B338&lt;&gt;"",'Annual Plan'!B338,"")</f>
        <v/>
      </c>
      <c r="C338" s="2" t="str">
        <f>IF('Annual Plan'!C338&lt;&gt;"",'Annual Plan'!C338,"")</f>
        <v/>
      </c>
      <c r="D338" s="2" t="str">
        <f>IF('Annual Plan'!D338&lt;&gt;"",'Annual Plan'!D338,"")</f>
        <v/>
      </c>
      <c r="E338" s="2" t="str">
        <f>IF('Annual Plan'!E338&lt;&gt;"",'Annual Plan'!E338,"")</f>
        <v/>
      </c>
      <c r="F338" s="36" t="str">
        <f>IF('Annual Plan'!F338&lt;&gt;"",'Annual Plan'!F338,"")</f>
        <v/>
      </c>
      <c r="G338" s="23" t="str">
        <f>IF('Annual Plan'!G338&lt;&gt;"",'Annual Plan'!G338,"")</f>
        <v/>
      </c>
      <c r="H338" s="23" t="str">
        <f>IF('Annual Plan'!G338&lt;&gt;"",'Annual Plan'!G338,"")</f>
        <v/>
      </c>
      <c r="I338" s="23" t="str">
        <f>IF('Annual Plan'!H338&lt;&gt;"",'Annual Plan'!H338,"")</f>
        <v/>
      </c>
      <c r="J338" s="37"/>
      <c r="K338" s="38" t="str">
        <f t="shared" si="36"/>
        <v/>
      </c>
      <c r="L338" s="38" t="str">
        <f t="shared" si="37"/>
        <v/>
      </c>
      <c r="M338" s="23" t="str">
        <f t="shared" si="38"/>
        <v/>
      </c>
      <c r="N338" s="39" t="str">
        <f>IF(('Annual Plan'!N338+'Annual Plan'!O338)=0,"",('Annual Plan'!N338+'Annual Plan'!O338))</f>
        <v/>
      </c>
      <c r="O338" s="40"/>
      <c r="P338" s="41"/>
      <c r="Q338" s="41"/>
      <c r="R338" s="41"/>
      <c r="S338" s="131" t="str">
        <f t="shared" si="39"/>
        <v/>
      </c>
    </row>
    <row r="339" spans="1:19" s="11" customFormat="1" ht="15" customHeight="1" x14ac:dyDescent="0.25">
      <c r="A339" s="2" t="str">
        <f>IF('Annual Plan'!A339&lt;&gt;"",'Annual Plan'!A339,"")</f>
        <v/>
      </c>
      <c r="B339" s="2" t="str">
        <f>IF('Annual Plan'!B339&lt;&gt;"",'Annual Plan'!B339,"")</f>
        <v/>
      </c>
      <c r="C339" s="2" t="str">
        <f>IF('Annual Plan'!C339&lt;&gt;"",'Annual Plan'!C339,"")</f>
        <v/>
      </c>
      <c r="D339" s="2" t="str">
        <f>IF('Annual Plan'!D339&lt;&gt;"",'Annual Plan'!D339,"")</f>
        <v/>
      </c>
      <c r="E339" s="2" t="str">
        <f>IF('Annual Plan'!E339&lt;&gt;"",'Annual Plan'!E339,"")</f>
        <v/>
      </c>
      <c r="F339" s="36" t="str">
        <f>IF('Annual Plan'!F339&lt;&gt;"",'Annual Plan'!F339,"")</f>
        <v/>
      </c>
      <c r="G339" s="23" t="str">
        <f>IF('Annual Plan'!G339&lt;&gt;"",'Annual Plan'!G339,"")</f>
        <v/>
      </c>
      <c r="H339" s="23" t="str">
        <f>IF('Annual Plan'!G339&lt;&gt;"",'Annual Plan'!G339,"")</f>
        <v/>
      </c>
      <c r="I339" s="23" t="str">
        <f>IF('Annual Plan'!H339&lt;&gt;"",'Annual Plan'!H339,"")</f>
        <v/>
      </c>
      <c r="J339" s="37"/>
      <c r="K339" s="38" t="str">
        <f t="shared" si="36"/>
        <v/>
      </c>
      <c r="L339" s="38" t="str">
        <f t="shared" si="37"/>
        <v/>
      </c>
      <c r="M339" s="23" t="str">
        <f t="shared" si="38"/>
        <v/>
      </c>
      <c r="N339" s="39" t="str">
        <f>IF(('Annual Plan'!N339+'Annual Plan'!O339)=0,"",('Annual Plan'!N339+'Annual Plan'!O339))</f>
        <v/>
      </c>
      <c r="O339" s="40"/>
      <c r="P339" s="41"/>
      <c r="Q339" s="41"/>
      <c r="R339" s="41"/>
      <c r="S339" s="131" t="str">
        <f t="shared" si="39"/>
        <v/>
      </c>
    </row>
    <row r="340" spans="1:19" s="11" customFormat="1" ht="15" customHeight="1" x14ac:dyDescent="0.25">
      <c r="A340" s="2" t="str">
        <f>IF('Annual Plan'!A340&lt;&gt;"",'Annual Plan'!A340,"")</f>
        <v/>
      </c>
      <c r="B340" s="2" t="str">
        <f>IF('Annual Plan'!B340&lt;&gt;"",'Annual Plan'!B340,"")</f>
        <v/>
      </c>
      <c r="C340" s="2" t="str">
        <f>IF('Annual Plan'!C340&lt;&gt;"",'Annual Plan'!C340,"")</f>
        <v/>
      </c>
      <c r="D340" s="2" t="str">
        <f>IF('Annual Plan'!D340&lt;&gt;"",'Annual Plan'!D340,"")</f>
        <v/>
      </c>
      <c r="E340" s="2" t="str">
        <f>IF('Annual Plan'!E340&lt;&gt;"",'Annual Plan'!E340,"")</f>
        <v/>
      </c>
      <c r="F340" s="36" t="str">
        <f>IF('Annual Plan'!F340&lt;&gt;"",'Annual Plan'!F340,"")</f>
        <v/>
      </c>
      <c r="G340" s="23" t="str">
        <f>IF('Annual Plan'!G340&lt;&gt;"",'Annual Plan'!G340,"")</f>
        <v/>
      </c>
      <c r="H340" s="23" t="str">
        <f>IF('Annual Plan'!G340&lt;&gt;"",'Annual Plan'!G340,"")</f>
        <v/>
      </c>
      <c r="I340" s="23" t="str">
        <f>IF('Annual Plan'!H340&lt;&gt;"",'Annual Plan'!H340,"")</f>
        <v/>
      </c>
      <c r="J340" s="37"/>
      <c r="K340" s="38" t="str">
        <f t="shared" si="36"/>
        <v/>
      </c>
      <c r="L340" s="38" t="str">
        <f t="shared" si="37"/>
        <v/>
      </c>
      <c r="M340" s="23" t="str">
        <f t="shared" si="38"/>
        <v/>
      </c>
      <c r="N340" s="39" t="str">
        <f>IF(('Annual Plan'!N340+'Annual Plan'!O340)=0,"",('Annual Plan'!N340+'Annual Plan'!O340))</f>
        <v/>
      </c>
      <c r="O340" s="40"/>
      <c r="P340" s="41"/>
      <c r="Q340" s="41"/>
      <c r="R340" s="41"/>
      <c r="S340" s="131" t="str">
        <f t="shared" si="39"/>
        <v/>
      </c>
    </row>
    <row r="341" spans="1:19" s="11" customFormat="1" ht="15" customHeight="1" x14ac:dyDescent="0.25">
      <c r="A341" s="2" t="str">
        <f>IF('Annual Plan'!A341&lt;&gt;"",'Annual Plan'!A341,"")</f>
        <v/>
      </c>
      <c r="B341" s="2" t="str">
        <f>IF('Annual Plan'!B341&lt;&gt;"",'Annual Plan'!B341,"")</f>
        <v/>
      </c>
      <c r="C341" s="2" t="str">
        <f>IF('Annual Plan'!C341&lt;&gt;"",'Annual Plan'!C341,"")</f>
        <v/>
      </c>
      <c r="D341" s="2" t="str">
        <f>IF('Annual Plan'!D341&lt;&gt;"",'Annual Plan'!D341,"")</f>
        <v/>
      </c>
      <c r="E341" s="2" t="str">
        <f>IF('Annual Plan'!E341&lt;&gt;"",'Annual Plan'!E341,"")</f>
        <v/>
      </c>
      <c r="F341" s="36" t="str">
        <f>IF('Annual Plan'!F341&lt;&gt;"",'Annual Plan'!F341,"")</f>
        <v/>
      </c>
      <c r="G341" s="23" t="str">
        <f>IF('Annual Plan'!G341&lt;&gt;"",'Annual Plan'!G341,"")</f>
        <v/>
      </c>
      <c r="H341" s="23" t="str">
        <f>IF('Annual Plan'!G341&lt;&gt;"",'Annual Plan'!G341,"")</f>
        <v/>
      </c>
      <c r="I341" s="23" t="str">
        <f>IF('Annual Plan'!H341&lt;&gt;"",'Annual Plan'!H341,"")</f>
        <v/>
      </c>
      <c r="J341" s="37"/>
      <c r="K341" s="38" t="str">
        <f t="shared" si="36"/>
        <v/>
      </c>
      <c r="L341" s="38" t="str">
        <f t="shared" si="37"/>
        <v/>
      </c>
      <c r="M341" s="23" t="str">
        <f t="shared" si="38"/>
        <v/>
      </c>
      <c r="N341" s="39" t="str">
        <f>IF(('Annual Plan'!N341+'Annual Plan'!O341)=0,"",('Annual Plan'!N341+'Annual Plan'!O341))</f>
        <v/>
      </c>
      <c r="O341" s="40"/>
      <c r="P341" s="41"/>
      <c r="Q341" s="41"/>
      <c r="R341" s="41"/>
      <c r="S341" s="131" t="str">
        <f t="shared" si="39"/>
        <v/>
      </c>
    </row>
    <row r="342" spans="1:19" s="11" customFormat="1" ht="15" customHeight="1" x14ac:dyDescent="0.25">
      <c r="A342" s="2" t="str">
        <f>IF('Annual Plan'!A342&lt;&gt;"",'Annual Plan'!A342,"")</f>
        <v/>
      </c>
      <c r="B342" s="2" t="str">
        <f>IF('Annual Plan'!B342&lt;&gt;"",'Annual Plan'!B342,"")</f>
        <v/>
      </c>
      <c r="C342" s="2" t="str">
        <f>IF('Annual Plan'!C342&lt;&gt;"",'Annual Plan'!C342,"")</f>
        <v/>
      </c>
      <c r="D342" s="2" t="str">
        <f>IF('Annual Plan'!D342&lt;&gt;"",'Annual Plan'!D342,"")</f>
        <v/>
      </c>
      <c r="E342" s="2" t="str">
        <f>IF('Annual Plan'!E342&lt;&gt;"",'Annual Plan'!E342,"")</f>
        <v/>
      </c>
      <c r="F342" s="36" t="str">
        <f>IF('Annual Plan'!F342&lt;&gt;"",'Annual Plan'!F342,"")</f>
        <v/>
      </c>
      <c r="G342" s="23" t="str">
        <f>IF('Annual Plan'!G342&lt;&gt;"",'Annual Plan'!G342,"")</f>
        <v/>
      </c>
      <c r="H342" s="23" t="str">
        <f>IF('Annual Plan'!G342&lt;&gt;"",'Annual Plan'!G342,"")</f>
        <v/>
      </c>
      <c r="I342" s="23" t="str">
        <f>IF('Annual Plan'!H342&lt;&gt;"",'Annual Plan'!H342,"")</f>
        <v/>
      </c>
      <c r="J342" s="37"/>
      <c r="K342" s="38" t="str">
        <f t="shared" si="36"/>
        <v/>
      </c>
      <c r="L342" s="38" t="str">
        <f t="shared" si="37"/>
        <v/>
      </c>
      <c r="M342" s="23" t="str">
        <f t="shared" si="38"/>
        <v/>
      </c>
      <c r="N342" s="39" t="str">
        <f>IF(('Annual Plan'!N342+'Annual Plan'!O342)=0,"",('Annual Plan'!N342+'Annual Plan'!O342))</f>
        <v/>
      </c>
      <c r="O342" s="40"/>
      <c r="P342" s="41"/>
      <c r="Q342" s="41"/>
      <c r="R342" s="41"/>
      <c r="S342" s="131" t="str">
        <f t="shared" si="39"/>
        <v/>
      </c>
    </row>
    <row r="343" spans="1:19" s="11" customFormat="1" ht="15" customHeight="1" x14ac:dyDescent="0.25">
      <c r="A343" s="2" t="str">
        <f>IF('Annual Plan'!A343&lt;&gt;"",'Annual Plan'!A343,"")</f>
        <v/>
      </c>
      <c r="B343" s="2" t="str">
        <f>IF('Annual Plan'!B343&lt;&gt;"",'Annual Plan'!B343,"")</f>
        <v/>
      </c>
      <c r="C343" s="2" t="str">
        <f>IF('Annual Plan'!C343&lt;&gt;"",'Annual Plan'!C343,"")</f>
        <v/>
      </c>
      <c r="D343" s="2" t="str">
        <f>IF('Annual Plan'!D343&lt;&gt;"",'Annual Plan'!D343,"")</f>
        <v/>
      </c>
      <c r="E343" s="2" t="str">
        <f>IF('Annual Plan'!E343&lt;&gt;"",'Annual Plan'!E343,"")</f>
        <v/>
      </c>
      <c r="F343" s="36" t="str">
        <f>IF('Annual Plan'!F343&lt;&gt;"",'Annual Plan'!F343,"")</f>
        <v/>
      </c>
      <c r="G343" s="23" t="str">
        <f>IF('Annual Plan'!G343&lt;&gt;"",'Annual Plan'!G343,"")</f>
        <v/>
      </c>
      <c r="H343" s="23" t="str">
        <f>IF('Annual Plan'!G343&lt;&gt;"",'Annual Plan'!G343,"")</f>
        <v/>
      </c>
      <c r="I343" s="23" t="str">
        <f>IF('Annual Plan'!H343&lt;&gt;"",'Annual Plan'!H343,"")</f>
        <v/>
      </c>
      <c r="J343" s="37"/>
      <c r="K343" s="38" t="str">
        <f t="shared" si="36"/>
        <v/>
      </c>
      <c r="L343" s="38" t="str">
        <f t="shared" si="37"/>
        <v/>
      </c>
      <c r="M343" s="23" t="str">
        <f t="shared" si="38"/>
        <v/>
      </c>
      <c r="N343" s="39" t="str">
        <f>IF(('Annual Plan'!N343+'Annual Plan'!O343)=0,"",('Annual Plan'!N343+'Annual Plan'!O343))</f>
        <v/>
      </c>
      <c r="O343" s="40"/>
      <c r="P343" s="41"/>
      <c r="Q343" s="41"/>
      <c r="R343" s="41"/>
      <c r="S343" s="131" t="str">
        <f t="shared" si="39"/>
        <v/>
      </c>
    </row>
    <row r="344" spans="1:19" s="11" customFormat="1" ht="15" customHeight="1" x14ac:dyDescent="0.25">
      <c r="A344" s="2" t="str">
        <f>IF('Annual Plan'!A344&lt;&gt;"",'Annual Plan'!A344,"")</f>
        <v/>
      </c>
      <c r="B344" s="2" t="str">
        <f>IF('Annual Plan'!B344&lt;&gt;"",'Annual Plan'!B344,"")</f>
        <v/>
      </c>
      <c r="C344" s="2" t="str">
        <f>IF('Annual Plan'!C344&lt;&gt;"",'Annual Plan'!C344,"")</f>
        <v/>
      </c>
      <c r="D344" s="2" t="str">
        <f>IF('Annual Plan'!D344&lt;&gt;"",'Annual Plan'!D344,"")</f>
        <v/>
      </c>
      <c r="E344" s="2" t="str">
        <f>IF('Annual Plan'!E344&lt;&gt;"",'Annual Plan'!E344,"")</f>
        <v/>
      </c>
      <c r="F344" s="36" t="str">
        <f>IF('Annual Plan'!F344&lt;&gt;"",'Annual Plan'!F344,"")</f>
        <v/>
      </c>
      <c r="G344" s="23" t="str">
        <f>IF('Annual Plan'!G344&lt;&gt;"",'Annual Plan'!G344,"")</f>
        <v/>
      </c>
      <c r="H344" s="23" t="str">
        <f>IF('Annual Plan'!G344&lt;&gt;"",'Annual Plan'!G344,"")</f>
        <v/>
      </c>
      <c r="I344" s="23" t="str">
        <f>IF('Annual Plan'!H344&lt;&gt;"",'Annual Plan'!H344,"")</f>
        <v/>
      </c>
      <c r="J344" s="37"/>
      <c r="K344" s="38" t="str">
        <f t="shared" si="36"/>
        <v/>
      </c>
      <c r="L344" s="38" t="str">
        <f t="shared" si="37"/>
        <v/>
      </c>
      <c r="M344" s="23" t="str">
        <f t="shared" si="38"/>
        <v/>
      </c>
      <c r="N344" s="39" t="str">
        <f>IF(('Annual Plan'!N344+'Annual Plan'!O344)=0,"",('Annual Plan'!N344+'Annual Plan'!O344))</f>
        <v/>
      </c>
      <c r="O344" s="40"/>
      <c r="P344" s="41"/>
      <c r="Q344" s="41"/>
      <c r="R344" s="41"/>
      <c r="S344" s="131" t="str">
        <f t="shared" si="39"/>
        <v/>
      </c>
    </row>
    <row r="345" spans="1:19" s="11" customFormat="1" ht="15" customHeight="1" x14ac:dyDescent="0.25">
      <c r="A345" s="2" t="str">
        <f>IF('Annual Plan'!A345&lt;&gt;"",'Annual Plan'!A345,"")</f>
        <v/>
      </c>
      <c r="B345" s="2" t="str">
        <f>IF('Annual Plan'!B345&lt;&gt;"",'Annual Plan'!B345,"")</f>
        <v/>
      </c>
      <c r="C345" s="2" t="str">
        <f>IF('Annual Plan'!C345&lt;&gt;"",'Annual Plan'!C345,"")</f>
        <v/>
      </c>
      <c r="D345" s="2" t="str">
        <f>IF('Annual Plan'!D345&lt;&gt;"",'Annual Plan'!D345,"")</f>
        <v/>
      </c>
      <c r="E345" s="2" t="str">
        <f>IF('Annual Plan'!E345&lt;&gt;"",'Annual Plan'!E345,"")</f>
        <v/>
      </c>
      <c r="F345" s="36" t="str">
        <f>IF('Annual Plan'!F345&lt;&gt;"",'Annual Plan'!F345,"")</f>
        <v/>
      </c>
      <c r="G345" s="23" t="str">
        <f>IF('Annual Plan'!G345&lt;&gt;"",'Annual Plan'!G345,"")</f>
        <v/>
      </c>
      <c r="H345" s="23" t="str">
        <f>IF('Annual Plan'!G345&lt;&gt;"",'Annual Plan'!G345,"")</f>
        <v/>
      </c>
      <c r="I345" s="23" t="str">
        <f>IF('Annual Plan'!H345&lt;&gt;"",'Annual Plan'!H345,"")</f>
        <v/>
      </c>
      <c r="J345" s="37"/>
      <c r="K345" s="38" t="str">
        <f t="shared" si="36"/>
        <v/>
      </c>
      <c r="L345" s="38" t="str">
        <f t="shared" si="37"/>
        <v/>
      </c>
      <c r="M345" s="23" t="str">
        <f t="shared" si="38"/>
        <v/>
      </c>
      <c r="N345" s="39" t="str">
        <f>IF(('Annual Plan'!N345+'Annual Plan'!O345)=0,"",('Annual Plan'!N345+'Annual Plan'!O345))</f>
        <v/>
      </c>
      <c r="O345" s="40"/>
      <c r="P345" s="41"/>
      <c r="Q345" s="41"/>
      <c r="R345" s="41"/>
      <c r="S345" s="131" t="str">
        <f t="shared" si="39"/>
        <v/>
      </c>
    </row>
    <row r="346" spans="1:19" s="58" customFormat="1" ht="59.25" customHeight="1" x14ac:dyDescent="0.3">
      <c r="A346" s="256" t="s">
        <v>94</v>
      </c>
      <c r="B346" s="256"/>
      <c r="C346" s="51">
        <f>'Annual Plan'!C346</f>
        <v>0</v>
      </c>
      <c r="D346" s="62"/>
      <c r="E346" s="62"/>
      <c r="F346" s="256" t="s">
        <v>93</v>
      </c>
      <c r="G346" s="256"/>
      <c r="H346" s="256"/>
      <c r="I346" s="256"/>
      <c r="J346" s="257"/>
      <c r="K346" s="43">
        <f>IF(SUM(K317:K345)=0,0,IF(SUM(K317:K345)&gt;0,AVERAGE(K317:K345)))</f>
        <v>0</v>
      </c>
      <c r="L346" s="258"/>
      <c r="M346" s="259"/>
      <c r="N346" s="60">
        <f>SUM(N317:N345)</f>
        <v>0</v>
      </c>
      <c r="O346" s="60">
        <f>SUM(O317:O345)</f>
        <v>0</v>
      </c>
      <c r="P346" s="62"/>
      <c r="Q346" s="62"/>
      <c r="S346" s="131"/>
    </row>
    <row r="347" spans="1:19" s="61" customFormat="1" ht="15" customHeight="1" x14ac:dyDescent="0.25">
      <c r="A347" s="12"/>
      <c r="B347" s="12"/>
      <c r="C347" s="12"/>
      <c r="D347" s="12"/>
      <c r="E347" s="12"/>
      <c r="F347" s="44"/>
      <c r="G347" s="45"/>
      <c r="H347" s="45"/>
      <c r="I347" s="45"/>
      <c r="J347" s="46"/>
      <c r="K347" s="47"/>
      <c r="L347" s="47"/>
      <c r="M347" s="45"/>
      <c r="N347" s="48"/>
      <c r="O347" s="49"/>
      <c r="P347" s="50"/>
      <c r="Q347" s="50"/>
      <c r="S347" s="132"/>
    </row>
    <row r="348" spans="1:19" s="11" customFormat="1" ht="34.5" customHeight="1" x14ac:dyDescent="0.25">
      <c r="A348" s="193" t="s">
        <v>91</v>
      </c>
      <c r="B348" s="193"/>
      <c r="C348" s="193"/>
      <c r="D348" s="260" t="str">
        <f>IF('Annual Plan'!D348:P348&lt;&gt;"", 'Annual Plan'!D348:P348,"")</f>
        <v/>
      </c>
      <c r="E348" s="260"/>
      <c r="F348" s="261"/>
      <c r="G348" s="261"/>
      <c r="H348" s="261"/>
      <c r="I348" s="261"/>
      <c r="J348" s="261"/>
      <c r="K348" s="261"/>
      <c r="L348" s="261"/>
      <c r="M348" s="261"/>
      <c r="N348" s="261"/>
      <c r="O348" s="261"/>
      <c r="P348" s="260"/>
      <c r="Q348" s="260"/>
      <c r="S348" s="131"/>
    </row>
    <row r="349" spans="1:19" s="11" customFormat="1" ht="51" customHeight="1" x14ac:dyDescent="0.25">
      <c r="A349" s="202" t="s">
        <v>1</v>
      </c>
      <c r="B349" s="202" t="s">
        <v>9</v>
      </c>
      <c r="C349" s="202" t="s">
        <v>2</v>
      </c>
      <c r="D349" s="202" t="s">
        <v>10</v>
      </c>
      <c r="E349" s="236" t="s">
        <v>11</v>
      </c>
      <c r="F349" s="204" t="s">
        <v>12</v>
      </c>
      <c r="G349" s="251" t="s">
        <v>3</v>
      </c>
      <c r="H349" s="251"/>
      <c r="I349" s="253" t="s">
        <v>72</v>
      </c>
      <c r="J349" s="254"/>
      <c r="K349" s="254"/>
      <c r="L349" s="254"/>
      <c r="M349" s="255"/>
      <c r="N349" s="253" t="s">
        <v>79</v>
      </c>
      <c r="O349" s="255"/>
      <c r="P349" s="202" t="s">
        <v>95</v>
      </c>
      <c r="Q349" s="202" t="s">
        <v>96</v>
      </c>
      <c r="R349" s="202" t="s">
        <v>114</v>
      </c>
      <c r="S349" s="131"/>
    </row>
    <row r="350" spans="1:19" s="11" customFormat="1" ht="72.75" customHeight="1" x14ac:dyDescent="0.25">
      <c r="A350" s="202"/>
      <c r="B350" s="202"/>
      <c r="C350" s="202"/>
      <c r="D350" s="202"/>
      <c r="E350" s="237"/>
      <c r="F350" s="204"/>
      <c r="G350" s="109" t="s">
        <v>19</v>
      </c>
      <c r="H350" s="109" t="s">
        <v>20</v>
      </c>
      <c r="I350" s="7" t="s">
        <v>17</v>
      </c>
      <c r="J350" s="7" t="s">
        <v>18</v>
      </c>
      <c r="K350" s="1" t="s">
        <v>21</v>
      </c>
      <c r="L350" s="1" t="s">
        <v>22</v>
      </c>
      <c r="M350" s="1" t="s">
        <v>23</v>
      </c>
      <c r="N350" s="7" t="s">
        <v>88</v>
      </c>
      <c r="O350" s="7" t="s">
        <v>81</v>
      </c>
      <c r="P350" s="252"/>
      <c r="Q350" s="202"/>
      <c r="R350" s="202"/>
      <c r="S350" s="131"/>
    </row>
    <row r="351" spans="1:19" s="11" customFormat="1" ht="15" customHeight="1" x14ac:dyDescent="0.25">
      <c r="A351" s="2" t="str">
        <f>IF('Annual Plan'!A351&lt;&gt;"",'Annual Plan'!A351,"")</f>
        <v/>
      </c>
      <c r="B351" s="2" t="str">
        <f>IF('Annual Plan'!B351&lt;&gt;"",'Annual Plan'!B351,"")</f>
        <v/>
      </c>
      <c r="C351" s="2" t="str">
        <f>IF('Annual Plan'!C351&lt;&gt;"",'Annual Plan'!C351,"")</f>
        <v/>
      </c>
      <c r="D351" s="2" t="str">
        <f>IF('Annual Plan'!D351&lt;&gt;"",'Annual Plan'!D351,"")</f>
        <v/>
      </c>
      <c r="E351" s="2" t="str">
        <f>IF('Annual Plan'!E351&lt;&gt;"",'Annual Plan'!E351,"")</f>
        <v/>
      </c>
      <c r="F351" s="36" t="str">
        <f>IF('Annual Plan'!F351&lt;&gt;"",'Annual Plan'!F351,"")</f>
        <v/>
      </c>
      <c r="G351" s="23" t="str">
        <f>IF('Annual Plan'!G351&lt;&gt;"",'Annual Plan'!G351,"")</f>
        <v/>
      </c>
      <c r="H351" s="23" t="str">
        <f>IF('Annual Plan'!G351&lt;&gt;"",'Annual Plan'!G351,"")</f>
        <v/>
      </c>
      <c r="I351" s="23" t="str">
        <f>IF('Annual Plan'!H351&lt;&gt;"",'Annual Plan'!H351,"")</f>
        <v/>
      </c>
      <c r="J351" s="37"/>
      <c r="K351" s="38" t="str">
        <f>IF(I351="","",
                         IF(AND(I351&lt;&gt;"",J351=""),0,
                                                  IF($F351="Absolute",IF(I351=0,0, IF((J351/I351)&gt;=1,1, IF((J351/I351)&lt;=0,0,(J351/I351)))),
                                                                                                      IF($F351="Incremental", IF(AND((I351-H351)=0,J351&gt;0,I351&gt;0,J351&gt;I351),1, IF(AND((I351-H351)=0,J351&lt;=I351),0, IF(((J351-H351)/(I351-H351))&gt;=1,1, IF(((J351-H351)/(I351-H351))&lt;=0,0, ((J351-H351)/(I351-H351)))))),
                                                                                                                                                                   IF($F351="Decremental", IF(AND((H351-I351)=0,J351&gt;0,I351&gt;0,J351&lt;I351),1,  IF(AND((I351-H351)=0,J351&gt;=I351),0, IF(((H351-J351)/(H351-I351))&gt;=1,1, IF(((H351-J351)/(H351-I351))&lt;=0,0, ((H351-J351)/(H351-I351)))))),
                                                                                                                                                                                              IF(OR($F351="Absolute[-](cum.)", $F351="Absolute[-](avg.)"),IF(J351="",0, IF((J351&lt;=I351),1,IF((J351&gt;I351),0,))),
                                                                                                                                                                                                        IF($F351="Absolute[+]",IF(J351=0,0,  IF(J351&lt;=I351,(J351/I351),1)),
                                                                                                                                                                                                            )
                                                                                                                                                                                                   )
                                                                                                                                                                       )
                                                                                                          )
                                                    )
                            )
     )</f>
        <v/>
      </c>
      <c r="L351" s="38" t="str">
        <f>IF(I351="","",
                        IF(AND(I351&lt;&gt;"",J351=""),-1,
                                                  IF($F351="Absolute", IF(I351=0,0,((J351-I351)/I351)),
                                                                               IF($F351="Incremental", IF((I351-H351)=0,0,(((J351-H351)-(I351-H351))/(I351-H351))),
                                                                                                            IF($F351="Decremental", IF((H351-I351)=0,0,(((H351-J351)-(H351-I351))/(H351-I351))),
                                                                                                                                              IF(OR($F351="Absolute[-](cum.)", $F351="Absolute[-](avg.)"), IF(J351="",0, IF(J351&gt;=0,1-(J351/I351))),
                                                                                                                                                                      IF($F351="Absolute[+]", IF(J351=0,-1,K351-1),  ""
                                                                                                                                                                                                                                          )
                                                                                                                                                                                                                          )
                                                                                                                                                                                  )
                                                                                                                   )
                                                   )
                          )
)</f>
        <v/>
      </c>
      <c r="M351" s="23" t="str">
        <f>IF(J351="","",
                         IF(I351="", "",
                                                   IF($F351="Absolute", (J351-I351),
                                                                                                       IF($F351="Incremental", ((J351-H351)-(I351-H351)),
                                                                                                                                                                                      IF($F351="Decremental", ((H351-J351)-(H351-I351)),
                                                                                                                                                                                                            IF(OR($F351="Absolute[-](cum.)", $F351="Absolute[-](avg.)"), (I351-J351),
                                                                                                                                                                                                                             IF($F351="Absolute[+]", (J351-I351), ""
                                                                                                                                                                                                                                  )
                                                                                                                                                                                                                )
                                                                                                                                                                                          )
                                                                                                           )
                                                      )
                               )
       )</f>
        <v/>
      </c>
      <c r="N351" s="39" t="str">
        <f>IF(('Annual Plan'!N351+'Annual Plan'!O351)=0,"",('Annual Plan'!N351+'Annual Plan'!O351))</f>
        <v/>
      </c>
      <c r="O351" s="40"/>
      <c r="P351" s="41"/>
      <c r="Q351" s="41"/>
      <c r="R351" s="41"/>
      <c r="S351" s="131" t="str">
        <f xml:space="preserve"> IF(AND($F351="Incremental",G351=""),"Error - baseline data was not provided in the planning sheet.",
        IF(AND($F351="Decremental",G351=""),"Error - baseline data was not provided in the planning sheet.",""))</f>
        <v/>
      </c>
    </row>
    <row r="352" spans="1:19" s="11" customFormat="1" ht="15" customHeight="1" x14ac:dyDescent="0.25">
      <c r="A352" s="2" t="str">
        <f>IF('Annual Plan'!A352&lt;&gt;"",'Annual Plan'!A352,"")</f>
        <v/>
      </c>
      <c r="B352" s="2" t="str">
        <f>IF('Annual Plan'!B352&lt;&gt;"",'Annual Plan'!B352,"")</f>
        <v/>
      </c>
      <c r="C352" s="2" t="str">
        <f>IF('Annual Plan'!C352&lt;&gt;"",'Annual Plan'!C352,"")</f>
        <v/>
      </c>
      <c r="D352" s="2" t="str">
        <f>IF('Annual Plan'!D352&lt;&gt;"",'Annual Plan'!D352,"")</f>
        <v/>
      </c>
      <c r="E352" s="2" t="str">
        <f>IF('Annual Plan'!E352&lt;&gt;"",'Annual Plan'!E352,"")</f>
        <v/>
      </c>
      <c r="F352" s="36" t="str">
        <f>IF('Annual Plan'!F352&lt;&gt;"",'Annual Plan'!F352,"")</f>
        <v/>
      </c>
      <c r="G352" s="23" t="str">
        <f>IF('Annual Plan'!G352&lt;&gt;"",'Annual Plan'!G352,"")</f>
        <v/>
      </c>
      <c r="H352" s="23" t="str">
        <f>IF('Annual Plan'!G352&lt;&gt;"",'Annual Plan'!G352,"")</f>
        <v/>
      </c>
      <c r="I352" s="23" t="str">
        <f>IF('Annual Plan'!H352&lt;&gt;"",'Annual Plan'!H352,"")</f>
        <v/>
      </c>
      <c r="J352" s="37"/>
      <c r="K352" s="38" t="str">
        <f t="shared" ref="K352:K379" si="40">IF(I352="","",
                         IF(AND(I352&lt;&gt;"",J352=""),0,
                                                  IF($F352="Absolute",IF(I352=0,0, IF((J352/I352)&gt;=1,1, IF((J352/I352)&lt;=0,0,(J352/I352)))),
                                                                                                      IF($F352="Incremental", IF(AND((I352-H352)=0,J352&gt;0,I352&gt;0,J352&gt;I352),1, IF(AND((I352-H352)=0,J352&lt;=I352),0, IF(((J352-H352)/(I352-H352))&gt;=1,1, IF(((J352-H352)/(I352-H352))&lt;=0,0, ((J352-H352)/(I352-H352)))))),
                                                                                                                                                                   IF($F352="Decremental", IF(AND((H352-I352)=0,J352&gt;0,I352&gt;0,J352&lt;I352),1,  IF(AND((I352-H352)=0,J352&gt;=I352),0, IF(((H352-J352)/(H352-I352))&gt;=1,1, IF(((H352-J352)/(H352-I352))&lt;=0,0, ((H352-J352)/(H352-I352)))))),
                                                                                                                                                                                              IF(OR($F352="Absolute[-](cum.)", $F352="Absolute[-](avg.)"),IF(J352="",0, IF((J352&lt;=I352),1,IF((J352&gt;I352),0,))),
                                                                                                                                                                                                        IF($F352="Absolute[+]",IF(J352=0,0,  IF(J352&lt;=I352,(J352/I352),1)),
                                                                                                                                                                                                            )
                                                                                                                                                                                                   )
                                                                                                                                                                       )
                                                                                                          )
                                                    )
                            )
     )</f>
        <v/>
      </c>
      <c r="L352" s="38" t="str">
        <f t="shared" ref="L352:L379" si="41">IF(I352="","",
                        IF(AND(I352&lt;&gt;"",J352=""),-1,
                                                  IF($F352="Absolute", IF(I352=0,0,((J352-I352)/I352)),
                                                                               IF($F352="Incremental", IF((I352-H352)=0,0,(((J352-H352)-(I352-H352))/(I352-H352))),
                                                                                                            IF($F352="Decremental", IF((H352-I352)=0,0,(((H352-J352)-(H352-I352))/(H352-I352))),
                                                                                                                                              IF(OR($F352="Absolute[-](cum.)", $F352="Absolute[-](avg.)"), IF(J352="",0, IF(J352&gt;=0,1-(J352/I352))),
                                                                                                                                                                      IF($F352="Absolute[+]", IF(J352=0,-1,K352-1),  ""
                                                                                                                                                                                                                                          )
                                                                                                                                                                                                                          )
                                                                                                                                                                                  )
                                                                                                                   )
                                                   )
                          )
)</f>
        <v/>
      </c>
      <c r="M352" s="23" t="str">
        <f t="shared" ref="M352:M379" si="42">IF(J352="","",
                         IF(I352="", "",
                                                   IF($F352="Absolute", (J352-I352),
                                                                                                       IF($F352="Incremental", ((J352-H352)-(I352-H352)),
                                                                                                                                                                                      IF($F352="Decremental", ((H352-J352)-(H352-I352)),
                                                                                                                                                                                                            IF(OR($F352="Absolute[-](cum.)", $F352="Absolute[-](avg.)"), (I352-J352),
                                                                                                                                                                                                                             IF($F352="Absolute[+]", (J352-I352), ""
                                                                                                                                                                                                                                  )
                                                                                                                                                                                                                )
                                                                                                                                                                                          )
                                                                                                           )
                                                      )
                               )
       )</f>
        <v/>
      </c>
      <c r="N352" s="39" t="str">
        <f>IF(('Annual Plan'!N352+'Annual Plan'!O352)=0,"",('Annual Plan'!N352+'Annual Plan'!O352))</f>
        <v/>
      </c>
      <c r="O352" s="40"/>
      <c r="P352" s="41"/>
      <c r="Q352" s="41"/>
      <c r="R352" s="41"/>
      <c r="S352" s="131" t="str">
        <f t="shared" ref="S352:S379" si="43" xml:space="preserve"> IF(AND($F352="Incremental",G352=""),"Error - baseline data was not provided in the planning sheet.",
        IF(AND($F352="Decremental",G352=""),"Error - baseline data was not provided in the planning sheet.",""))</f>
        <v/>
      </c>
    </row>
    <row r="353" spans="1:19" s="11" customFormat="1" ht="15" customHeight="1" x14ac:dyDescent="0.25">
      <c r="A353" s="2" t="str">
        <f>IF('Annual Plan'!A353&lt;&gt;"",'Annual Plan'!A353,"")</f>
        <v/>
      </c>
      <c r="B353" s="2" t="str">
        <f>IF('Annual Plan'!B353&lt;&gt;"",'Annual Plan'!B353,"")</f>
        <v/>
      </c>
      <c r="C353" s="2" t="str">
        <f>IF('Annual Plan'!C353&lt;&gt;"",'Annual Plan'!C353,"")</f>
        <v/>
      </c>
      <c r="D353" s="2" t="str">
        <f>IF('Annual Plan'!D353&lt;&gt;"",'Annual Plan'!D353,"")</f>
        <v/>
      </c>
      <c r="E353" s="2" t="str">
        <f>IF('Annual Plan'!E353&lt;&gt;"",'Annual Plan'!E353,"")</f>
        <v/>
      </c>
      <c r="F353" s="36" t="str">
        <f>IF('Annual Plan'!F353&lt;&gt;"",'Annual Plan'!F353,"")</f>
        <v/>
      </c>
      <c r="G353" s="23" t="str">
        <f>IF('Annual Plan'!G353&lt;&gt;"",'Annual Plan'!G353,"")</f>
        <v/>
      </c>
      <c r="H353" s="23" t="str">
        <f>IF('Annual Plan'!G353&lt;&gt;"",'Annual Plan'!G353,"")</f>
        <v/>
      </c>
      <c r="I353" s="23" t="str">
        <f>IF('Annual Plan'!H353&lt;&gt;"",'Annual Plan'!H353,"")</f>
        <v/>
      </c>
      <c r="J353" s="37"/>
      <c r="K353" s="38" t="str">
        <f t="shared" si="40"/>
        <v/>
      </c>
      <c r="L353" s="38" t="str">
        <f t="shared" si="41"/>
        <v/>
      </c>
      <c r="M353" s="23" t="str">
        <f t="shared" si="42"/>
        <v/>
      </c>
      <c r="N353" s="39" t="str">
        <f>IF(('Annual Plan'!N353+'Annual Plan'!O353)=0,"",('Annual Plan'!N353+'Annual Plan'!O353))</f>
        <v/>
      </c>
      <c r="O353" s="40"/>
      <c r="P353" s="41"/>
      <c r="Q353" s="41"/>
      <c r="R353" s="41"/>
      <c r="S353" s="131" t="str">
        <f t="shared" si="43"/>
        <v/>
      </c>
    </row>
    <row r="354" spans="1:19" s="11" customFormat="1" ht="15" customHeight="1" x14ac:dyDescent="0.25">
      <c r="A354" s="2" t="str">
        <f>IF('Annual Plan'!A354&lt;&gt;"",'Annual Plan'!A354,"")</f>
        <v/>
      </c>
      <c r="B354" s="2" t="str">
        <f>IF('Annual Plan'!B354&lt;&gt;"",'Annual Plan'!B354,"")</f>
        <v/>
      </c>
      <c r="C354" s="2" t="str">
        <f>IF('Annual Plan'!C354&lt;&gt;"",'Annual Plan'!C354,"")</f>
        <v/>
      </c>
      <c r="D354" s="2" t="str">
        <f>IF('Annual Plan'!D354&lt;&gt;"",'Annual Plan'!D354,"")</f>
        <v/>
      </c>
      <c r="E354" s="2" t="str">
        <f>IF('Annual Plan'!E354&lt;&gt;"",'Annual Plan'!E354,"")</f>
        <v/>
      </c>
      <c r="F354" s="36" t="str">
        <f>IF('Annual Plan'!F354&lt;&gt;"",'Annual Plan'!F354,"")</f>
        <v/>
      </c>
      <c r="G354" s="23" t="str">
        <f>IF('Annual Plan'!G354&lt;&gt;"",'Annual Plan'!G354,"")</f>
        <v/>
      </c>
      <c r="H354" s="23" t="str">
        <f>IF('Annual Plan'!G354&lt;&gt;"",'Annual Plan'!G354,"")</f>
        <v/>
      </c>
      <c r="I354" s="23" t="str">
        <f>IF('Annual Plan'!H354&lt;&gt;"",'Annual Plan'!H354,"")</f>
        <v/>
      </c>
      <c r="J354" s="37"/>
      <c r="K354" s="38" t="str">
        <f t="shared" si="40"/>
        <v/>
      </c>
      <c r="L354" s="38" t="str">
        <f t="shared" si="41"/>
        <v/>
      </c>
      <c r="M354" s="23" t="str">
        <f t="shared" si="42"/>
        <v/>
      </c>
      <c r="N354" s="39" t="str">
        <f>IF(('Annual Plan'!N354+'Annual Plan'!O354)=0,"",('Annual Plan'!N354+'Annual Plan'!O354))</f>
        <v/>
      </c>
      <c r="O354" s="40"/>
      <c r="P354" s="41"/>
      <c r="Q354" s="41"/>
      <c r="R354" s="41"/>
      <c r="S354" s="131" t="str">
        <f t="shared" si="43"/>
        <v/>
      </c>
    </row>
    <row r="355" spans="1:19" s="11" customFormat="1" ht="15" customHeight="1" x14ac:dyDescent="0.25">
      <c r="A355" s="2" t="str">
        <f>IF('Annual Plan'!A355&lt;&gt;"",'Annual Plan'!A355,"")</f>
        <v/>
      </c>
      <c r="B355" s="2" t="str">
        <f>IF('Annual Plan'!B355&lt;&gt;"",'Annual Plan'!B355,"")</f>
        <v/>
      </c>
      <c r="C355" s="2" t="str">
        <f>IF('Annual Plan'!C355&lt;&gt;"",'Annual Plan'!C355,"")</f>
        <v/>
      </c>
      <c r="D355" s="2" t="str">
        <f>IF('Annual Plan'!D355&lt;&gt;"",'Annual Plan'!D355,"")</f>
        <v/>
      </c>
      <c r="E355" s="2" t="str">
        <f>IF('Annual Plan'!E355&lt;&gt;"",'Annual Plan'!E355,"")</f>
        <v/>
      </c>
      <c r="F355" s="36" t="str">
        <f>IF('Annual Plan'!F355&lt;&gt;"",'Annual Plan'!F355,"")</f>
        <v/>
      </c>
      <c r="G355" s="23" t="str">
        <f>IF('Annual Plan'!G355&lt;&gt;"",'Annual Plan'!G355,"")</f>
        <v/>
      </c>
      <c r="H355" s="23" t="str">
        <f>IF('Annual Plan'!G355&lt;&gt;"",'Annual Plan'!G355,"")</f>
        <v/>
      </c>
      <c r="I355" s="23" t="str">
        <f>IF('Annual Plan'!H355&lt;&gt;"",'Annual Plan'!H355,"")</f>
        <v/>
      </c>
      <c r="J355" s="37"/>
      <c r="K355" s="38" t="str">
        <f t="shared" si="40"/>
        <v/>
      </c>
      <c r="L355" s="38" t="str">
        <f t="shared" si="41"/>
        <v/>
      </c>
      <c r="M355" s="23" t="str">
        <f t="shared" si="42"/>
        <v/>
      </c>
      <c r="N355" s="39" t="str">
        <f>IF(('Annual Plan'!N355+'Annual Plan'!O355)=0,"",('Annual Plan'!N355+'Annual Plan'!O355))</f>
        <v/>
      </c>
      <c r="O355" s="40"/>
      <c r="P355" s="41"/>
      <c r="Q355" s="41"/>
      <c r="R355" s="41"/>
      <c r="S355" s="131" t="str">
        <f t="shared" si="43"/>
        <v/>
      </c>
    </row>
    <row r="356" spans="1:19" s="11" customFormat="1" ht="15" customHeight="1" x14ac:dyDescent="0.25">
      <c r="A356" s="2" t="str">
        <f>IF('Annual Plan'!A356&lt;&gt;"",'Annual Plan'!A356,"")</f>
        <v/>
      </c>
      <c r="B356" s="2" t="str">
        <f>IF('Annual Plan'!B356&lt;&gt;"",'Annual Plan'!B356,"")</f>
        <v/>
      </c>
      <c r="C356" s="2" t="str">
        <f>IF('Annual Plan'!C356&lt;&gt;"",'Annual Plan'!C356,"")</f>
        <v/>
      </c>
      <c r="D356" s="2" t="str">
        <f>IF('Annual Plan'!D356&lt;&gt;"",'Annual Plan'!D356,"")</f>
        <v/>
      </c>
      <c r="E356" s="2" t="str">
        <f>IF('Annual Plan'!E356&lt;&gt;"",'Annual Plan'!E356,"")</f>
        <v/>
      </c>
      <c r="F356" s="36" t="str">
        <f>IF('Annual Plan'!F356&lt;&gt;"",'Annual Plan'!F356,"")</f>
        <v/>
      </c>
      <c r="G356" s="23" t="str">
        <f>IF('Annual Plan'!G356&lt;&gt;"",'Annual Plan'!G356,"")</f>
        <v/>
      </c>
      <c r="H356" s="23" t="str">
        <f>IF('Annual Plan'!G356&lt;&gt;"",'Annual Plan'!G356,"")</f>
        <v/>
      </c>
      <c r="I356" s="23" t="str">
        <f>IF('Annual Plan'!H356&lt;&gt;"",'Annual Plan'!H356,"")</f>
        <v/>
      </c>
      <c r="J356" s="37"/>
      <c r="K356" s="38" t="str">
        <f t="shared" si="40"/>
        <v/>
      </c>
      <c r="L356" s="38" t="str">
        <f t="shared" si="41"/>
        <v/>
      </c>
      <c r="M356" s="23" t="str">
        <f t="shared" si="42"/>
        <v/>
      </c>
      <c r="N356" s="39" t="str">
        <f>IF(('Annual Plan'!N356+'Annual Plan'!O356)=0,"",('Annual Plan'!N356+'Annual Plan'!O356))</f>
        <v/>
      </c>
      <c r="O356" s="40"/>
      <c r="P356" s="41"/>
      <c r="Q356" s="41"/>
      <c r="R356" s="41"/>
      <c r="S356" s="131" t="str">
        <f t="shared" si="43"/>
        <v/>
      </c>
    </row>
    <row r="357" spans="1:19" s="11" customFormat="1" ht="15" customHeight="1" x14ac:dyDescent="0.25">
      <c r="A357" s="2" t="str">
        <f>IF('Annual Plan'!A357&lt;&gt;"",'Annual Plan'!A357,"")</f>
        <v/>
      </c>
      <c r="B357" s="2" t="str">
        <f>IF('Annual Plan'!B357&lt;&gt;"",'Annual Plan'!B357,"")</f>
        <v/>
      </c>
      <c r="C357" s="2" t="str">
        <f>IF('Annual Plan'!C357&lt;&gt;"",'Annual Plan'!C357,"")</f>
        <v/>
      </c>
      <c r="D357" s="2" t="str">
        <f>IF('Annual Plan'!D357&lt;&gt;"",'Annual Plan'!D357,"")</f>
        <v/>
      </c>
      <c r="E357" s="2" t="str">
        <f>IF('Annual Plan'!E357&lt;&gt;"",'Annual Plan'!E357,"")</f>
        <v/>
      </c>
      <c r="F357" s="36" t="str">
        <f>IF('Annual Plan'!F357&lt;&gt;"",'Annual Plan'!F357,"")</f>
        <v/>
      </c>
      <c r="G357" s="23" t="str">
        <f>IF('Annual Plan'!G357&lt;&gt;"",'Annual Plan'!G357,"")</f>
        <v/>
      </c>
      <c r="H357" s="23" t="str">
        <f>IF('Annual Plan'!G357&lt;&gt;"",'Annual Plan'!G357,"")</f>
        <v/>
      </c>
      <c r="I357" s="23" t="str">
        <f>IF('Annual Plan'!H357&lt;&gt;"",'Annual Plan'!H357,"")</f>
        <v/>
      </c>
      <c r="J357" s="37"/>
      <c r="K357" s="38" t="str">
        <f t="shared" si="40"/>
        <v/>
      </c>
      <c r="L357" s="38" t="str">
        <f t="shared" si="41"/>
        <v/>
      </c>
      <c r="M357" s="23" t="str">
        <f t="shared" si="42"/>
        <v/>
      </c>
      <c r="N357" s="39" t="str">
        <f>IF(('Annual Plan'!N357+'Annual Plan'!O357)=0,"",('Annual Plan'!N357+'Annual Plan'!O357))</f>
        <v/>
      </c>
      <c r="O357" s="40"/>
      <c r="P357" s="41"/>
      <c r="Q357" s="41"/>
      <c r="R357" s="41"/>
      <c r="S357" s="131" t="str">
        <f t="shared" si="43"/>
        <v/>
      </c>
    </row>
    <row r="358" spans="1:19" s="11" customFormat="1" ht="15" customHeight="1" x14ac:dyDescent="0.25">
      <c r="A358" s="2" t="str">
        <f>IF('Annual Plan'!A358&lt;&gt;"",'Annual Plan'!A358,"")</f>
        <v/>
      </c>
      <c r="B358" s="2" t="str">
        <f>IF('Annual Plan'!B358&lt;&gt;"",'Annual Plan'!B358,"")</f>
        <v/>
      </c>
      <c r="C358" s="2" t="str">
        <f>IF('Annual Plan'!C358&lt;&gt;"",'Annual Plan'!C358,"")</f>
        <v/>
      </c>
      <c r="D358" s="2" t="str">
        <f>IF('Annual Plan'!D358&lt;&gt;"",'Annual Plan'!D358,"")</f>
        <v/>
      </c>
      <c r="E358" s="2" t="str">
        <f>IF('Annual Plan'!E358&lt;&gt;"",'Annual Plan'!E358,"")</f>
        <v/>
      </c>
      <c r="F358" s="36" t="str">
        <f>IF('Annual Plan'!F358&lt;&gt;"",'Annual Plan'!F358,"")</f>
        <v/>
      </c>
      <c r="G358" s="23" t="str">
        <f>IF('Annual Plan'!G358&lt;&gt;"",'Annual Plan'!G358,"")</f>
        <v/>
      </c>
      <c r="H358" s="23" t="str">
        <f>IF('Annual Plan'!G358&lt;&gt;"",'Annual Plan'!G358,"")</f>
        <v/>
      </c>
      <c r="I358" s="23" t="str">
        <f>IF('Annual Plan'!H358&lt;&gt;"",'Annual Plan'!H358,"")</f>
        <v/>
      </c>
      <c r="J358" s="37"/>
      <c r="K358" s="38" t="str">
        <f t="shared" si="40"/>
        <v/>
      </c>
      <c r="L358" s="38" t="str">
        <f t="shared" si="41"/>
        <v/>
      </c>
      <c r="M358" s="23" t="str">
        <f t="shared" si="42"/>
        <v/>
      </c>
      <c r="N358" s="39" t="str">
        <f>IF(('Annual Plan'!N358+'Annual Plan'!O358)=0,"",('Annual Plan'!N358+'Annual Plan'!O358))</f>
        <v/>
      </c>
      <c r="O358" s="40"/>
      <c r="P358" s="41"/>
      <c r="Q358" s="41"/>
      <c r="R358" s="41"/>
      <c r="S358" s="131" t="str">
        <f t="shared" si="43"/>
        <v/>
      </c>
    </row>
    <row r="359" spans="1:19" s="11" customFormat="1" ht="15" customHeight="1" x14ac:dyDescent="0.25">
      <c r="A359" s="2" t="str">
        <f>IF('Annual Plan'!A359&lt;&gt;"",'Annual Plan'!A359,"")</f>
        <v/>
      </c>
      <c r="B359" s="2" t="str">
        <f>IF('Annual Plan'!B359&lt;&gt;"",'Annual Plan'!B359,"")</f>
        <v/>
      </c>
      <c r="C359" s="2" t="str">
        <f>IF('Annual Plan'!C359&lt;&gt;"",'Annual Plan'!C359,"")</f>
        <v/>
      </c>
      <c r="D359" s="2" t="str">
        <f>IF('Annual Plan'!D359&lt;&gt;"",'Annual Plan'!D359,"")</f>
        <v/>
      </c>
      <c r="E359" s="2" t="str">
        <f>IF('Annual Plan'!E359&lt;&gt;"",'Annual Plan'!E359,"")</f>
        <v/>
      </c>
      <c r="F359" s="36" t="str">
        <f>IF('Annual Plan'!F359&lt;&gt;"",'Annual Plan'!F359,"")</f>
        <v/>
      </c>
      <c r="G359" s="23" t="str">
        <f>IF('Annual Plan'!G359&lt;&gt;"",'Annual Plan'!G359,"")</f>
        <v/>
      </c>
      <c r="H359" s="23" t="str">
        <f>IF('Annual Plan'!G359&lt;&gt;"",'Annual Plan'!G359,"")</f>
        <v/>
      </c>
      <c r="I359" s="23" t="str">
        <f>IF('Annual Plan'!H359&lt;&gt;"",'Annual Plan'!H359,"")</f>
        <v/>
      </c>
      <c r="J359" s="37"/>
      <c r="K359" s="38" t="str">
        <f t="shared" si="40"/>
        <v/>
      </c>
      <c r="L359" s="38" t="str">
        <f t="shared" si="41"/>
        <v/>
      </c>
      <c r="M359" s="23" t="str">
        <f t="shared" si="42"/>
        <v/>
      </c>
      <c r="N359" s="39" t="str">
        <f>IF(('Annual Plan'!N359+'Annual Plan'!O359)=0,"",('Annual Plan'!N359+'Annual Plan'!O359))</f>
        <v/>
      </c>
      <c r="O359" s="40"/>
      <c r="P359" s="41"/>
      <c r="Q359" s="41"/>
      <c r="R359" s="41"/>
      <c r="S359" s="131" t="str">
        <f t="shared" si="43"/>
        <v/>
      </c>
    </row>
    <row r="360" spans="1:19" s="11" customFormat="1" ht="15" customHeight="1" x14ac:dyDescent="0.25">
      <c r="A360" s="2" t="str">
        <f>IF('Annual Plan'!A360&lt;&gt;"",'Annual Plan'!A360,"")</f>
        <v/>
      </c>
      <c r="B360" s="2" t="str">
        <f>IF('Annual Plan'!B360&lt;&gt;"",'Annual Plan'!B360,"")</f>
        <v/>
      </c>
      <c r="C360" s="2" t="str">
        <f>IF('Annual Plan'!C360&lt;&gt;"",'Annual Plan'!C360,"")</f>
        <v/>
      </c>
      <c r="D360" s="2" t="str">
        <f>IF('Annual Plan'!D360&lt;&gt;"",'Annual Plan'!D360,"")</f>
        <v/>
      </c>
      <c r="E360" s="2" t="str">
        <f>IF('Annual Plan'!E360&lt;&gt;"",'Annual Plan'!E360,"")</f>
        <v/>
      </c>
      <c r="F360" s="36" t="str">
        <f>IF('Annual Plan'!F360&lt;&gt;"",'Annual Plan'!F360,"")</f>
        <v/>
      </c>
      <c r="G360" s="23" t="str">
        <f>IF('Annual Plan'!G360&lt;&gt;"",'Annual Plan'!G360,"")</f>
        <v/>
      </c>
      <c r="H360" s="23" t="str">
        <f>IF('Annual Plan'!G360&lt;&gt;"",'Annual Plan'!G360,"")</f>
        <v/>
      </c>
      <c r="I360" s="23" t="str">
        <f>IF('Annual Plan'!H360&lt;&gt;"",'Annual Plan'!H360,"")</f>
        <v/>
      </c>
      <c r="J360" s="37"/>
      <c r="K360" s="38" t="str">
        <f t="shared" si="40"/>
        <v/>
      </c>
      <c r="L360" s="38" t="str">
        <f t="shared" si="41"/>
        <v/>
      </c>
      <c r="M360" s="23" t="str">
        <f t="shared" si="42"/>
        <v/>
      </c>
      <c r="N360" s="39" t="str">
        <f>IF(('Annual Plan'!N360+'Annual Plan'!O360)=0,"",('Annual Plan'!N360+'Annual Plan'!O360))</f>
        <v/>
      </c>
      <c r="O360" s="40"/>
      <c r="P360" s="41"/>
      <c r="Q360" s="41"/>
      <c r="R360" s="41"/>
      <c r="S360" s="131" t="str">
        <f t="shared" si="43"/>
        <v/>
      </c>
    </row>
    <row r="361" spans="1:19" s="11" customFormat="1" ht="15" customHeight="1" x14ac:dyDescent="0.25">
      <c r="A361" s="2" t="str">
        <f>IF('Annual Plan'!A361&lt;&gt;"",'Annual Plan'!A361,"")</f>
        <v/>
      </c>
      <c r="B361" s="2" t="str">
        <f>IF('Annual Plan'!B361&lt;&gt;"",'Annual Plan'!B361,"")</f>
        <v/>
      </c>
      <c r="C361" s="2" t="str">
        <f>IF('Annual Plan'!C361&lt;&gt;"",'Annual Plan'!C361,"")</f>
        <v/>
      </c>
      <c r="D361" s="2" t="str">
        <f>IF('Annual Plan'!D361&lt;&gt;"",'Annual Plan'!D361,"")</f>
        <v/>
      </c>
      <c r="E361" s="2" t="str">
        <f>IF('Annual Plan'!E361&lt;&gt;"",'Annual Plan'!E361,"")</f>
        <v/>
      </c>
      <c r="F361" s="36" t="str">
        <f>IF('Annual Plan'!F361&lt;&gt;"",'Annual Plan'!F361,"")</f>
        <v/>
      </c>
      <c r="G361" s="23" t="str">
        <f>IF('Annual Plan'!G361&lt;&gt;"",'Annual Plan'!G361,"")</f>
        <v/>
      </c>
      <c r="H361" s="23" t="str">
        <f>IF('Annual Plan'!G361&lt;&gt;"",'Annual Plan'!G361,"")</f>
        <v/>
      </c>
      <c r="I361" s="23" t="str">
        <f>IF('Annual Plan'!H361&lt;&gt;"",'Annual Plan'!H361,"")</f>
        <v/>
      </c>
      <c r="J361" s="37"/>
      <c r="K361" s="38" t="str">
        <f t="shared" si="40"/>
        <v/>
      </c>
      <c r="L361" s="38" t="str">
        <f t="shared" si="41"/>
        <v/>
      </c>
      <c r="M361" s="23" t="str">
        <f t="shared" si="42"/>
        <v/>
      </c>
      <c r="N361" s="39" t="str">
        <f>IF(('Annual Plan'!N361+'Annual Plan'!O361)=0,"",('Annual Plan'!N361+'Annual Plan'!O361))</f>
        <v/>
      </c>
      <c r="O361" s="40"/>
      <c r="P361" s="41"/>
      <c r="Q361" s="41"/>
      <c r="R361" s="41"/>
      <c r="S361" s="131" t="str">
        <f t="shared" si="43"/>
        <v/>
      </c>
    </row>
    <row r="362" spans="1:19" s="11" customFormat="1" ht="15" customHeight="1" x14ac:dyDescent="0.25">
      <c r="A362" s="2" t="str">
        <f>IF('Annual Plan'!A362&lt;&gt;"",'Annual Plan'!A362,"")</f>
        <v/>
      </c>
      <c r="B362" s="2" t="str">
        <f>IF('Annual Plan'!B362&lt;&gt;"",'Annual Plan'!B362,"")</f>
        <v/>
      </c>
      <c r="C362" s="2" t="str">
        <f>IF('Annual Plan'!C362&lt;&gt;"",'Annual Plan'!C362,"")</f>
        <v/>
      </c>
      <c r="D362" s="2" t="str">
        <f>IF('Annual Plan'!D362&lt;&gt;"",'Annual Plan'!D362,"")</f>
        <v/>
      </c>
      <c r="E362" s="2" t="str">
        <f>IF('Annual Plan'!E362&lt;&gt;"",'Annual Plan'!E362,"")</f>
        <v/>
      </c>
      <c r="F362" s="36" t="str">
        <f>IF('Annual Plan'!F362&lt;&gt;"",'Annual Plan'!F362,"")</f>
        <v/>
      </c>
      <c r="G362" s="23" t="str">
        <f>IF('Annual Plan'!G362&lt;&gt;"",'Annual Plan'!G362,"")</f>
        <v/>
      </c>
      <c r="H362" s="23" t="str">
        <f>IF('Annual Plan'!G362&lt;&gt;"",'Annual Plan'!G362,"")</f>
        <v/>
      </c>
      <c r="I362" s="23" t="str">
        <f>IF('Annual Plan'!H362&lt;&gt;"",'Annual Plan'!H362,"")</f>
        <v/>
      </c>
      <c r="J362" s="37"/>
      <c r="K362" s="38" t="str">
        <f t="shared" si="40"/>
        <v/>
      </c>
      <c r="L362" s="38" t="str">
        <f t="shared" si="41"/>
        <v/>
      </c>
      <c r="M362" s="23" t="str">
        <f t="shared" si="42"/>
        <v/>
      </c>
      <c r="N362" s="39" t="str">
        <f>IF(('Annual Plan'!N362+'Annual Plan'!O362)=0,"",('Annual Plan'!N362+'Annual Plan'!O362))</f>
        <v/>
      </c>
      <c r="O362" s="40"/>
      <c r="P362" s="41"/>
      <c r="Q362" s="41"/>
      <c r="R362" s="41"/>
      <c r="S362" s="131" t="str">
        <f t="shared" si="43"/>
        <v/>
      </c>
    </row>
    <row r="363" spans="1:19" s="11" customFormat="1" ht="15" customHeight="1" x14ac:dyDescent="0.25">
      <c r="A363" s="2" t="str">
        <f>IF('Annual Plan'!A363&lt;&gt;"",'Annual Plan'!A363,"")</f>
        <v/>
      </c>
      <c r="B363" s="2" t="str">
        <f>IF('Annual Plan'!B363&lt;&gt;"",'Annual Plan'!B363,"")</f>
        <v/>
      </c>
      <c r="C363" s="2" t="str">
        <f>IF('Annual Plan'!C363&lt;&gt;"",'Annual Plan'!C363,"")</f>
        <v/>
      </c>
      <c r="D363" s="2" t="str">
        <f>IF('Annual Plan'!D363&lt;&gt;"",'Annual Plan'!D363,"")</f>
        <v/>
      </c>
      <c r="E363" s="2" t="str">
        <f>IF('Annual Plan'!E363&lt;&gt;"",'Annual Plan'!E363,"")</f>
        <v/>
      </c>
      <c r="F363" s="36" t="str">
        <f>IF('Annual Plan'!F363&lt;&gt;"",'Annual Plan'!F363,"")</f>
        <v/>
      </c>
      <c r="G363" s="23" t="str">
        <f>IF('Annual Plan'!G363&lt;&gt;"",'Annual Plan'!G363,"")</f>
        <v/>
      </c>
      <c r="H363" s="23" t="str">
        <f>IF('Annual Plan'!G363&lt;&gt;"",'Annual Plan'!G363,"")</f>
        <v/>
      </c>
      <c r="I363" s="23" t="str">
        <f>IF('Annual Plan'!H363&lt;&gt;"",'Annual Plan'!H363,"")</f>
        <v/>
      </c>
      <c r="J363" s="37"/>
      <c r="K363" s="38" t="str">
        <f t="shared" si="40"/>
        <v/>
      </c>
      <c r="L363" s="38" t="str">
        <f t="shared" si="41"/>
        <v/>
      </c>
      <c r="M363" s="23" t="str">
        <f t="shared" si="42"/>
        <v/>
      </c>
      <c r="N363" s="39" t="str">
        <f>IF(('Annual Plan'!N363+'Annual Plan'!O363)=0,"",('Annual Plan'!N363+'Annual Plan'!O363))</f>
        <v/>
      </c>
      <c r="O363" s="40"/>
      <c r="P363" s="41"/>
      <c r="Q363" s="41"/>
      <c r="R363" s="41"/>
      <c r="S363" s="131" t="str">
        <f t="shared" si="43"/>
        <v/>
      </c>
    </row>
    <row r="364" spans="1:19" s="11" customFormat="1" ht="15" customHeight="1" x14ac:dyDescent="0.25">
      <c r="A364" s="2" t="str">
        <f>IF('Annual Plan'!A364&lt;&gt;"",'Annual Plan'!A364,"")</f>
        <v/>
      </c>
      <c r="B364" s="2" t="str">
        <f>IF('Annual Plan'!B364&lt;&gt;"",'Annual Plan'!B364,"")</f>
        <v/>
      </c>
      <c r="C364" s="2" t="str">
        <f>IF('Annual Plan'!C364&lt;&gt;"",'Annual Plan'!C364,"")</f>
        <v/>
      </c>
      <c r="D364" s="2" t="str">
        <f>IF('Annual Plan'!D364&lt;&gt;"",'Annual Plan'!D364,"")</f>
        <v/>
      </c>
      <c r="E364" s="2" t="str">
        <f>IF('Annual Plan'!E364&lt;&gt;"",'Annual Plan'!E364,"")</f>
        <v/>
      </c>
      <c r="F364" s="36" t="str">
        <f>IF('Annual Plan'!F364&lt;&gt;"",'Annual Plan'!F364,"")</f>
        <v/>
      </c>
      <c r="G364" s="23" t="str">
        <f>IF('Annual Plan'!G364&lt;&gt;"",'Annual Plan'!G364,"")</f>
        <v/>
      </c>
      <c r="H364" s="23" t="str">
        <f>IF('Annual Plan'!G364&lt;&gt;"",'Annual Plan'!G364,"")</f>
        <v/>
      </c>
      <c r="I364" s="23" t="str">
        <f>IF('Annual Plan'!H364&lt;&gt;"",'Annual Plan'!H364,"")</f>
        <v/>
      </c>
      <c r="J364" s="37"/>
      <c r="K364" s="38" t="str">
        <f t="shared" si="40"/>
        <v/>
      </c>
      <c r="L364" s="38" t="str">
        <f t="shared" si="41"/>
        <v/>
      </c>
      <c r="M364" s="23" t="str">
        <f t="shared" si="42"/>
        <v/>
      </c>
      <c r="N364" s="39" t="str">
        <f>IF(('Annual Plan'!N364+'Annual Plan'!O364)=0,"",('Annual Plan'!N364+'Annual Plan'!O364))</f>
        <v/>
      </c>
      <c r="O364" s="40"/>
      <c r="P364" s="41"/>
      <c r="Q364" s="41"/>
      <c r="R364" s="41"/>
      <c r="S364" s="131" t="str">
        <f t="shared" si="43"/>
        <v/>
      </c>
    </row>
    <row r="365" spans="1:19" s="11" customFormat="1" ht="15" customHeight="1" x14ac:dyDescent="0.25">
      <c r="A365" s="2" t="str">
        <f>IF('Annual Plan'!A365&lt;&gt;"",'Annual Plan'!A365,"")</f>
        <v/>
      </c>
      <c r="B365" s="2" t="str">
        <f>IF('Annual Plan'!B365&lt;&gt;"",'Annual Plan'!B365,"")</f>
        <v/>
      </c>
      <c r="C365" s="2" t="str">
        <f>IF('Annual Plan'!C365&lt;&gt;"",'Annual Plan'!C365,"")</f>
        <v/>
      </c>
      <c r="D365" s="2" t="str">
        <f>IF('Annual Plan'!D365&lt;&gt;"",'Annual Plan'!D365,"")</f>
        <v/>
      </c>
      <c r="E365" s="2" t="str">
        <f>IF('Annual Plan'!E365&lt;&gt;"",'Annual Plan'!E365,"")</f>
        <v/>
      </c>
      <c r="F365" s="36" t="str">
        <f>IF('Annual Plan'!F365&lt;&gt;"",'Annual Plan'!F365,"")</f>
        <v/>
      </c>
      <c r="G365" s="23" t="str">
        <f>IF('Annual Plan'!G365&lt;&gt;"",'Annual Plan'!G365,"")</f>
        <v/>
      </c>
      <c r="H365" s="23" t="str">
        <f>IF('Annual Plan'!G365&lt;&gt;"",'Annual Plan'!G365,"")</f>
        <v/>
      </c>
      <c r="I365" s="23" t="str">
        <f>IF('Annual Plan'!H365&lt;&gt;"",'Annual Plan'!H365,"")</f>
        <v/>
      </c>
      <c r="J365" s="37"/>
      <c r="K365" s="38" t="str">
        <f t="shared" si="40"/>
        <v/>
      </c>
      <c r="L365" s="38" t="str">
        <f t="shared" si="41"/>
        <v/>
      </c>
      <c r="M365" s="23" t="str">
        <f t="shared" si="42"/>
        <v/>
      </c>
      <c r="N365" s="39" t="str">
        <f>IF(('Annual Plan'!N365+'Annual Plan'!O365)=0,"",('Annual Plan'!N365+'Annual Plan'!O365))</f>
        <v/>
      </c>
      <c r="O365" s="40"/>
      <c r="P365" s="41"/>
      <c r="Q365" s="41"/>
      <c r="R365" s="41"/>
      <c r="S365" s="131" t="str">
        <f t="shared" si="43"/>
        <v/>
      </c>
    </row>
    <row r="366" spans="1:19" s="11" customFormat="1" ht="15" customHeight="1" x14ac:dyDescent="0.25">
      <c r="A366" s="2" t="str">
        <f>IF('Annual Plan'!A366&lt;&gt;"",'Annual Plan'!A366,"")</f>
        <v/>
      </c>
      <c r="B366" s="2" t="str">
        <f>IF('Annual Plan'!B366&lt;&gt;"",'Annual Plan'!B366,"")</f>
        <v/>
      </c>
      <c r="C366" s="2" t="str">
        <f>IF('Annual Plan'!C366&lt;&gt;"",'Annual Plan'!C366,"")</f>
        <v/>
      </c>
      <c r="D366" s="2" t="str">
        <f>IF('Annual Plan'!D366&lt;&gt;"",'Annual Plan'!D366,"")</f>
        <v/>
      </c>
      <c r="E366" s="2" t="str">
        <f>IF('Annual Plan'!E366&lt;&gt;"",'Annual Plan'!E366,"")</f>
        <v/>
      </c>
      <c r="F366" s="36" t="str">
        <f>IF('Annual Plan'!F366&lt;&gt;"",'Annual Plan'!F366,"")</f>
        <v/>
      </c>
      <c r="G366" s="23" t="str">
        <f>IF('Annual Plan'!G366&lt;&gt;"",'Annual Plan'!G366,"")</f>
        <v/>
      </c>
      <c r="H366" s="23" t="str">
        <f>IF('Annual Plan'!G366&lt;&gt;"",'Annual Plan'!G366,"")</f>
        <v/>
      </c>
      <c r="I366" s="23" t="str">
        <f>IF('Annual Plan'!H366&lt;&gt;"",'Annual Plan'!H366,"")</f>
        <v/>
      </c>
      <c r="J366" s="37"/>
      <c r="K366" s="38" t="str">
        <f t="shared" si="40"/>
        <v/>
      </c>
      <c r="L366" s="38" t="str">
        <f t="shared" si="41"/>
        <v/>
      </c>
      <c r="M366" s="23" t="str">
        <f t="shared" si="42"/>
        <v/>
      </c>
      <c r="N366" s="39" t="str">
        <f>IF(('Annual Plan'!N366+'Annual Plan'!O366)=0,"",('Annual Plan'!N366+'Annual Plan'!O366))</f>
        <v/>
      </c>
      <c r="O366" s="40"/>
      <c r="P366" s="41"/>
      <c r="Q366" s="41"/>
      <c r="R366" s="41"/>
      <c r="S366" s="131" t="str">
        <f t="shared" si="43"/>
        <v/>
      </c>
    </row>
    <row r="367" spans="1:19" s="11" customFormat="1" ht="15" customHeight="1" x14ac:dyDescent="0.25">
      <c r="A367" s="2" t="str">
        <f>IF('Annual Plan'!A367&lt;&gt;"",'Annual Plan'!A367,"")</f>
        <v/>
      </c>
      <c r="B367" s="2" t="str">
        <f>IF('Annual Plan'!B367&lt;&gt;"",'Annual Plan'!B367,"")</f>
        <v/>
      </c>
      <c r="C367" s="2" t="str">
        <f>IF('Annual Plan'!C367&lt;&gt;"",'Annual Plan'!C367,"")</f>
        <v/>
      </c>
      <c r="D367" s="2" t="str">
        <f>IF('Annual Plan'!D367&lt;&gt;"",'Annual Plan'!D367,"")</f>
        <v/>
      </c>
      <c r="E367" s="2" t="str">
        <f>IF('Annual Plan'!E367&lt;&gt;"",'Annual Plan'!E367,"")</f>
        <v/>
      </c>
      <c r="F367" s="36" t="str">
        <f>IF('Annual Plan'!F367&lt;&gt;"",'Annual Plan'!F367,"")</f>
        <v/>
      </c>
      <c r="G367" s="23" t="str">
        <f>IF('Annual Plan'!G367&lt;&gt;"",'Annual Plan'!G367,"")</f>
        <v/>
      </c>
      <c r="H367" s="23" t="str">
        <f>IF('Annual Plan'!G367&lt;&gt;"",'Annual Plan'!G367,"")</f>
        <v/>
      </c>
      <c r="I367" s="23" t="str">
        <f>IF('Annual Plan'!H367&lt;&gt;"",'Annual Plan'!H367,"")</f>
        <v/>
      </c>
      <c r="J367" s="37"/>
      <c r="K367" s="38" t="str">
        <f t="shared" si="40"/>
        <v/>
      </c>
      <c r="L367" s="38" t="str">
        <f t="shared" si="41"/>
        <v/>
      </c>
      <c r="M367" s="23" t="str">
        <f t="shared" si="42"/>
        <v/>
      </c>
      <c r="N367" s="39" t="str">
        <f>IF(('Annual Plan'!N367+'Annual Plan'!O367)=0,"",('Annual Plan'!N367+'Annual Plan'!O367))</f>
        <v/>
      </c>
      <c r="O367" s="40"/>
      <c r="P367" s="41"/>
      <c r="Q367" s="41"/>
      <c r="R367" s="41"/>
      <c r="S367" s="131" t="str">
        <f t="shared" si="43"/>
        <v/>
      </c>
    </row>
    <row r="368" spans="1:19" s="11" customFormat="1" ht="15" customHeight="1" x14ac:dyDescent="0.25">
      <c r="A368" s="2" t="str">
        <f>IF('Annual Plan'!A368&lt;&gt;"",'Annual Plan'!A368,"")</f>
        <v/>
      </c>
      <c r="B368" s="2" t="str">
        <f>IF('Annual Plan'!B368&lt;&gt;"",'Annual Plan'!B368,"")</f>
        <v/>
      </c>
      <c r="C368" s="2" t="str">
        <f>IF('Annual Plan'!C368&lt;&gt;"",'Annual Plan'!C368,"")</f>
        <v/>
      </c>
      <c r="D368" s="2" t="str">
        <f>IF('Annual Plan'!D368&lt;&gt;"",'Annual Plan'!D368,"")</f>
        <v/>
      </c>
      <c r="E368" s="2" t="str">
        <f>IF('Annual Plan'!E368&lt;&gt;"",'Annual Plan'!E368,"")</f>
        <v/>
      </c>
      <c r="F368" s="36" t="str">
        <f>IF('Annual Plan'!F368&lt;&gt;"",'Annual Plan'!F368,"")</f>
        <v/>
      </c>
      <c r="G368" s="23" t="str">
        <f>IF('Annual Plan'!G368&lt;&gt;"",'Annual Plan'!G368,"")</f>
        <v/>
      </c>
      <c r="H368" s="23" t="str">
        <f>IF('Annual Plan'!G368&lt;&gt;"",'Annual Plan'!G368,"")</f>
        <v/>
      </c>
      <c r="I368" s="23" t="str">
        <f>IF('Annual Plan'!H368&lt;&gt;"",'Annual Plan'!H368,"")</f>
        <v/>
      </c>
      <c r="J368" s="37"/>
      <c r="K368" s="38" t="str">
        <f t="shared" si="40"/>
        <v/>
      </c>
      <c r="L368" s="38" t="str">
        <f t="shared" si="41"/>
        <v/>
      </c>
      <c r="M368" s="23" t="str">
        <f t="shared" si="42"/>
        <v/>
      </c>
      <c r="N368" s="39" t="str">
        <f>IF(('Annual Plan'!N368+'Annual Plan'!O368)=0,"",('Annual Plan'!N368+'Annual Plan'!O368))</f>
        <v/>
      </c>
      <c r="O368" s="40"/>
      <c r="P368" s="41"/>
      <c r="Q368" s="41"/>
      <c r="R368" s="41"/>
      <c r="S368" s="131" t="str">
        <f t="shared" si="43"/>
        <v/>
      </c>
    </row>
    <row r="369" spans="1:19" s="11" customFormat="1" ht="15" customHeight="1" x14ac:dyDescent="0.25">
      <c r="A369" s="2" t="str">
        <f>IF('Annual Plan'!A369&lt;&gt;"",'Annual Plan'!A369,"")</f>
        <v/>
      </c>
      <c r="B369" s="2" t="str">
        <f>IF('Annual Plan'!B369&lt;&gt;"",'Annual Plan'!B369,"")</f>
        <v/>
      </c>
      <c r="C369" s="2" t="str">
        <f>IF('Annual Plan'!C369&lt;&gt;"",'Annual Plan'!C369,"")</f>
        <v/>
      </c>
      <c r="D369" s="2" t="str">
        <f>IF('Annual Plan'!D369&lt;&gt;"",'Annual Plan'!D369,"")</f>
        <v/>
      </c>
      <c r="E369" s="2" t="str">
        <f>IF('Annual Plan'!E369&lt;&gt;"",'Annual Plan'!E369,"")</f>
        <v/>
      </c>
      <c r="F369" s="36" t="str">
        <f>IF('Annual Plan'!F369&lt;&gt;"",'Annual Plan'!F369,"")</f>
        <v/>
      </c>
      <c r="G369" s="23" t="str">
        <f>IF('Annual Plan'!G369&lt;&gt;"",'Annual Plan'!G369,"")</f>
        <v/>
      </c>
      <c r="H369" s="23" t="str">
        <f>IF('Annual Plan'!G369&lt;&gt;"",'Annual Plan'!G369,"")</f>
        <v/>
      </c>
      <c r="I369" s="23" t="str">
        <f>IF('Annual Plan'!H369&lt;&gt;"",'Annual Plan'!H369,"")</f>
        <v/>
      </c>
      <c r="J369" s="37"/>
      <c r="K369" s="38" t="str">
        <f t="shared" si="40"/>
        <v/>
      </c>
      <c r="L369" s="38" t="str">
        <f t="shared" si="41"/>
        <v/>
      </c>
      <c r="M369" s="23" t="str">
        <f t="shared" si="42"/>
        <v/>
      </c>
      <c r="N369" s="39" t="str">
        <f>IF(('Annual Plan'!N369+'Annual Plan'!O369)=0,"",('Annual Plan'!N369+'Annual Plan'!O369))</f>
        <v/>
      </c>
      <c r="O369" s="40"/>
      <c r="P369" s="41"/>
      <c r="Q369" s="41"/>
      <c r="R369" s="41"/>
      <c r="S369" s="131" t="str">
        <f t="shared" si="43"/>
        <v/>
      </c>
    </row>
    <row r="370" spans="1:19" s="11" customFormat="1" ht="15" customHeight="1" x14ac:dyDescent="0.25">
      <c r="A370" s="2" t="str">
        <f>IF('Annual Plan'!A370&lt;&gt;"",'Annual Plan'!A370,"")</f>
        <v/>
      </c>
      <c r="B370" s="2" t="str">
        <f>IF('Annual Plan'!B370&lt;&gt;"",'Annual Plan'!B370,"")</f>
        <v/>
      </c>
      <c r="C370" s="2" t="str">
        <f>IF('Annual Plan'!C370&lt;&gt;"",'Annual Plan'!C370,"")</f>
        <v/>
      </c>
      <c r="D370" s="2" t="str">
        <f>IF('Annual Plan'!D370&lt;&gt;"",'Annual Plan'!D370,"")</f>
        <v/>
      </c>
      <c r="E370" s="2" t="str">
        <f>IF('Annual Plan'!E370&lt;&gt;"",'Annual Plan'!E370,"")</f>
        <v/>
      </c>
      <c r="F370" s="36" t="str">
        <f>IF('Annual Plan'!F370&lt;&gt;"",'Annual Plan'!F370,"")</f>
        <v/>
      </c>
      <c r="G370" s="23" t="str">
        <f>IF('Annual Plan'!G370&lt;&gt;"",'Annual Plan'!G370,"")</f>
        <v/>
      </c>
      <c r="H370" s="23" t="str">
        <f>IF('Annual Plan'!G370&lt;&gt;"",'Annual Plan'!G370,"")</f>
        <v/>
      </c>
      <c r="I370" s="23" t="str">
        <f>IF('Annual Plan'!H370&lt;&gt;"",'Annual Plan'!H370,"")</f>
        <v/>
      </c>
      <c r="J370" s="37"/>
      <c r="K370" s="38" t="str">
        <f t="shared" si="40"/>
        <v/>
      </c>
      <c r="L370" s="38" t="str">
        <f t="shared" si="41"/>
        <v/>
      </c>
      <c r="M370" s="23" t="str">
        <f t="shared" si="42"/>
        <v/>
      </c>
      <c r="N370" s="39" t="str">
        <f>IF(('Annual Plan'!N370+'Annual Plan'!O370)=0,"",('Annual Plan'!N370+'Annual Plan'!O370))</f>
        <v/>
      </c>
      <c r="O370" s="40"/>
      <c r="P370" s="41"/>
      <c r="Q370" s="41"/>
      <c r="R370" s="41"/>
      <c r="S370" s="131" t="str">
        <f t="shared" si="43"/>
        <v/>
      </c>
    </row>
    <row r="371" spans="1:19" s="11" customFormat="1" ht="15" customHeight="1" x14ac:dyDescent="0.25">
      <c r="A371" s="2" t="str">
        <f>IF('Annual Plan'!A371&lt;&gt;"",'Annual Plan'!A371,"")</f>
        <v/>
      </c>
      <c r="B371" s="2" t="str">
        <f>IF('Annual Plan'!B371&lt;&gt;"",'Annual Plan'!B371,"")</f>
        <v/>
      </c>
      <c r="C371" s="2" t="str">
        <f>IF('Annual Plan'!C371&lt;&gt;"",'Annual Plan'!C371,"")</f>
        <v/>
      </c>
      <c r="D371" s="2" t="str">
        <f>IF('Annual Plan'!D371&lt;&gt;"",'Annual Plan'!D371,"")</f>
        <v/>
      </c>
      <c r="E371" s="2" t="str">
        <f>IF('Annual Plan'!E371&lt;&gt;"",'Annual Plan'!E371,"")</f>
        <v/>
      </c>
      <c r="F371" s="36" t="str">
        <f>IF('Annual Plan'!F371&lt;&gt;"",'Annual Plan'!F371,"")</f>
        <v/>
      </c>
      <c r="G371" s="23" t="str">
        <f>IF('Annual Plan'!G371&lt;&gt;"",'Annual Plan'!G371,"")</f>
        <v/>
      </c>
      <c r="H371" s="23" t="str">
        <f>IF('Annual Plan'!G371&lt;&gt;"",'Annual Plan'!G371,"")</f>
        <v/>
      </c>
      <c r="I371" s="23" t="str">
        <f>IF('Annual Plan'!H371&lt;&gt;"",'Annual Plan'!H371,"")</f>
        <v/>
      </c>
      <c r="J371" s="37"/>
      <c r="K371" s="38" t="str">
        <f t="shared" si="40"/>
        <v/>
      </c>
      <c r="L371" s="38" t="str">
        <f t="shared" si="41"/>
        <v/>
      </c>
      <c r="M371" s="23" t="str">
        <f t="shared" si="42"/>
        <v/>
      </c>
      <c r="N371" s="39" t="str">
        <f>IF(('Annual Plan'!N371+'Annual Plan'!O371)=0,"",('Annual Plan'!N371+'Annual Plan'!O371))</f>
        <v/>
      </c>
      <c r="O371" s="40"/>
      <c r="P371" s="41"/>
      <c r="Q371" s="41"/>
      <c r="R371" s="41"/>
      <c r="S371" s="131" t="str">
        <f t="shared" si="43"/>
        <v/>
      </c>
    </row>
    <row r="372" spans="1:19" s="11" customFormat="1" ht="15" customHeight="1" x14ac:dyDescent="0.25">
      <c r="A372" s="2" t="str">
        <f>IF('Annual Plan'!A372&lt;&gt;"",'Annual Plan'!A372,"")</f>
        <v/>
      </c>
      <c r="B372" s="2" t="str">
        <f>IF('Annual Plan'!B372&lt;&gt;"",'Annual Plan'!B372,"")</f>
        <v/>
      </c>
      <c r="C372" s="2" t="str">
        <f>IF('Annual Plan'!C372&lt;&gt;"",'Annual Plan'!C372,"")</f>
        <v/>
      </c>
      <c r="D372" s="2" t="str">
        <f>IF('Annual Plan'!D372&lt;&gt;"",'Annual Plan'!D372,"")</f>
        <v/>
      </c>
      <c r="E372" s="2" t="str">
        <f>IF('Annual Plan'!E372&lt;&gt;"",'Annual Plan'!E372,"")</f>
        <v/>
      </c>
      <c r="F372" s="36" t="str">
        <f>IF('Annual Plan'!F372&lt;&gt;"",'Annual Plan'!F372,"")</f>
        <v/>
      </c>
      <c r="G372" s="23" t="str">
        <f>IF('Annual Plan'!G372&lt;&gt;"",'Annual Plan'!G372,"")</f>
        <v/>
      </c>
      <c r="H372" s="23" t="str">
        <f>IF('Annual Plan'!G372&lt;&gt;"",'Annual Plan'!G372,"")</f>
        <v/>
      </c>
      <c r="I372" s="23" t="str">
        <f>IF('Annual Plan'!H372&lt;&gt;"",'Annual Plan'!H372,"")</f>
        <v/>
      </c>
      <c r="J372" s="37"/>
      <c r="K372" s="38" t="str">
        <f t="shared" si="40"/>
        <v/>
      </c>
      <c r="L372" s="38" t="str">
        <f t="shared" si="41"/>
        <v/>
      </c>
      <c r="M372" s="23" t="str">
        <f t="shared" si="42"/>
        <v/>
      </c>
      <c r="N372" s="39" t="str">
        <f>IF(('Annual Plan'!N372+'Annual Plan'!O372)=0,"",('Annual Plan'!N372+'Annual Plan'!O372))</f>
        <v/>
      </c>
      <c r="O372" s="40"/>
      <c r="P372" s="41"/>
      <c r="Q372" s="41"/>
      <c r="R372" s="41"/>
      <c r="S372" s="131" t="str">
        <f t="shared" si="43"/>
        <v/>
      </c>
    </row>
    <row r="373" spans="1:19" s="11" customFormat="1" ht="15" customHeight="1" x14ac:dyDescent="0.25">
      <c r="A373" s="2" t="str">
        <f>IF('Annual Plan'!A373&lt;&gt;"",'Annual Plan'!A373,"")</f>
        <v/>
      </c>
      <c r="B373" s="2" t="str">
        <f>IF('Annual Plan'!B373&lt;&gt;"",'Annual Plan'!B373,"")</f>
        <v/>
      </c>
      <c r="C373" s="2" t="str">
        <f>IF('Annual Plan'!C373&lt;&gt;"",'Annual Plan'!C373,"")</f>
        <v/>
      </c>
      <c r="D373" s="2" t="str">
        <f>IF('Annual Plan'!D373&lt;&gt;"",'Annual Plan'!D373,"")</f>
        <v/>
      </c>
      <c r="E373" s="2" t="str">
        <f>IF('Annual Plan'!E373&lt;&gt;"",'Annual Plan'!E373,"")</f>
        <v/>
      </c>
      <c r="F373" s="36" t="str">
        <f>IF('Annual Plan'!F373&lt;&gt;"",'Annual Plan'!F373,"")</f>
        <v/>
      </c>
      <c r="G373" s="23" t="str">
        <f>IF('Annual Plan'!G373&lt;&gt;"",'Annual Plan'!G373,"")</f>
        <v/>
      </c>
      <c r="H373" s="23" t="str">
        <f>IF('Annual Plan'!G373&lt;&gt;"",'Annual Plan'!G373,"")</f>
        <v/>
      </c>
      <c r="I373" s="23" t="str">
        <f>IF('Annual Plan'!H373&lt;&gt;"",'Annual Plan'!H373,"")</f>
        <v/>
      </c>
      <c r="J373" s="37"/>
      <c r="K373" s="38" t="str">
        <f t="shared" si="40"/>
        <v/>
      </c>
      <c r="L373" s="38" t="str">
        <f t="shared" si="41"/>
        <v/>
      </c>
      <c r="M373" s="23" t="str">
        <f t="shared" si="42"/>
        <v/>
      </c>
      <c r="N373" s="39" t="str">
        <f>IF(('Annual Plan'!N373+'Annual Plan'!O373)=0,"",('Annual Plan'!N373+'Annual Plan'!O373))</f>
        <v/>
      </c>
      <c r="O373" s="40"/>
      <c r="P373" s="41"/>
      <c r="Q373" s="41"/>
      <c r="R373" s="41"/>
      <c r="S373" s="131" t="str">
        <f t="shared" si="43"/>
        <v/>
      </c>
    </row>
    <row r="374" spans="1:19" s="11" customFormat="1" ht="15" customHeight="1" x14ac:dyDescent="0.25">
      <c r="A374" s="2" t="str">
        <f>IF('Annual Plan'!A374&lt;&gt;"",'Annual Plan'!A374,"")</f>
        <v/>
      </c>
      <c r="B374" s="2" t="str">
        <f>IF('Annual Plan'!B374&lt;&gt;"",'Annual Plan'!B374,"")</f>
        <v/>
      </c>
      <c r="C374" s="2" t="str">
        <f>IF('Annual Plan'!C374&lt;&gt;"",'Annual Plan'!C374,"")</f>
        <v/>
      </c>
      <c r="D374" s="2" t="str">
        <f>IF('Annual Plan'!D374&lt;&gt;"",'Annual Plan'!D374,"")</f>
        <v/>
      </c>
      <c r="E374" s="2" t="str">
        <f>IF('Annual Plan'!E374&lt;&gt;"",'Annual Plan'!E374,"")</f>
        <v/>
      </c>
      <c r="F374" s="36" t="str">
        <f>IF('Annual Plan'!F374&lt;&gt;"",'Annual Plan'!F374,"")</f>
        <v/>
      </c>
      <c r="G374" s="23" t="str">
        <f>IF('Annual Plan'!G374&lt;&gt;"",'Annual Plan'!G374,"")</f>
        <v/>
      </c>
      <c r="H374" s="23" t="str">
        <f>IF('Annual Plan'!G374&lt;&gt;"",'Annual Plan'!G374,"")</f>
        <v/>
      </c>
      <c r="I374" s="23" t="str">
        <f>IF('Annual Plan'!H374&lt;&gt;"",'Annual Plan'!H374,"")</f>
        <v/>
      </c>
      <c r="J374" s="37"/>
      <c r="K374" s="38" t="str">
        <f t="shared" si="40"/>
        <v/>
      </c>
      <c r="L374" s="38" t="str">
        <f t="shared" si="41"/>
        <v/>
      </c>
      <c r="M374" s="23" t="str">
        <f t="shared" si="42"/>
        <v/>
      </c>
      <c r="N374" s="39" t="str">
        <f>IF(('Annual Plan'!N374+'Annual Plan'!O374)=0,"",('Annual Plan'!N374+'Annual Plan'!O374))</f>
        <v/>
      </c>
      <c r="O374" s="40"/>
      <c r="P374" s="41"/>
      <c r="Q374" s="41"/>
      <c r="R374" s="41"/>
      <c r="S374" s="131" t="str">
        <f t="shared" si="43"/>
        <v/>
      </c>
    </row>
    <row r="375" spans="1:19" s="11" customFormat="1" ht="15" customHeight="1" x14ac:dyDescent="0.25">
      <c r="A375" s="2" t="str">
        <f>IF('Annual Plan'!A375&lt;&gt;"",'Annual Plan'!A375,"")</f>
        <v/>
      </c>
      <c r="B375" s="2" t="str">
        <f>IF('Annual Plan'!B375&lt;&gt;"",'Annual Plan'!B375,"")</f>
        <v/>
      </c>
      <c r="C375" s="2" t="str">
        <f>IF('Annual Plan'!C375&lt;&gt;"",'Annual Plan'!C375,"")</f>
        <v/>
      </c>
      <c r="D375" s="2" t="str">
        <f>IF('Annual Plan'!D375&lt;&gt;"",'Annual Plan'!D375,"")</f>
        <v/>
      </c>
      <c r="E375" s="2" t="str">
        <f>IF('Annual Plan'!E375&lt;&gt;"",'Annual Plan'!E375,"")</f>
        <v/>
      </c>
      <c r="F375" s="36" t="str">
        <f>IF('Annual Plan'!F375&lt;&gt;"",'Annual Plan'!F375,"")</f>
        <v/>
      </c>
      <c r="G375" s="23" t="str">
        <f>IF('Annual Plan'!G375&lt;&gt;"",'Annual Plan'!G375,"")</f>
        <v/>
      </c>
      <c r="H375" s="23" t="str">
        <f>IF('Annual Plan'!G375&lt;&gt;"",'Annual Plan'!G375,"")</f>
        <v/>
      </c>
      <c r="I375" s="23" t="str">
        <f>IF('Annual Plan'!H375&lt;&gt;"",'Annual Plan'!H375,"")</f>
        <v/>
      </c>
      <c r="J375" s="37"/>
      <c r="K375" s="38" t="str">
        <f t="shared" si="40"/>
        <v/>
      </c>
      <c r="L375" s="38" t="str">
        <f t="shared" si="41"/>
        <v/>
      </c>
      <c r="M375" s="23" t="str">
        <f t="shared" si="42"/>
        <v/>
      </c>
      <c r="N375" s="39" t="str">
        <f>IF(('Annual Plan'!N375+'Annual Plan'!O375)=0,"",('Annual Plan'!N375+'Annual Plan'!O375))</f>
        <v/>
      </c>
      <c r="O375" s="40"/>
      <c r="P375" s="41"/>
      <c r="Q375" s="41"/>
      <c r="R375" s="41"/>
      <c r="S375" s="131" t="str">
        <f t="shared" si="43"/>
        <v/>
      </c>
    </row>
    <row r="376" spans="1:19" s="11" customFormat="1" ht="15" customHeight="1" x14ac:dyDescent="0.25">
      <c r="A376" s="2" t="str">
        <f>IF('Annual Plan'!A376&lt;&gt;"",'Annual Plan'!A376,"")</f>
        <v/>
      </c>
      <c r="B376" s="2" t="str">
        <f>IF('Annual Plan'!B376&lt;&gt;"",'Annual Plan'!B376,"")</f>
        <v/>
      </c>
      <c r="C376" s="2" t="str">
        <f>IF('Annual Plan'!C376&lt;&gt;"",'Annual Plan'!C376,"")</f>
        <v/>
      </c>
      <c r="D376" s="2" t="str">
        <f>IF('Annual Plan'!D376&lt;&gt;"",'Annual Plan'!D376,"")</f>
        <v/>
      </c>
      <c r="E376" s="2" t="str">
        <f>IF('Annual Plan'!E376&lt;&gt;"",'Annual Plan'!E376,"")</f>
        <v/>
      </c>
      <c r="F376" s="36" t="str">
        <f>IF('Annual Plan'!F376&lt;&gt;"",'Annual Plan'!F376,"")</f>
        <v/>
      </c>
      <c r="G376" s="23" t="str">
        <f>IF('Annual Plan'!G376&lt;&gt;"",'Annual Plan'!G376,"")</f>
        <v/>
      </c>
      <c r="H376" s="23" t="str">
        <f>IF('Annual Plan'!G376&lt;&gt;"",'Annual Plan'!G376,"")</f>
        <v/>
      </c>
      <c r="I376" s="23" t="str">
        <f>IF('Annual Plan'!H376&lt;&gt;"",'Annual Plan'!H376,"")</f>
        <v/>
      </c>
      <c r="J376" s="37"/>
      <c r="K376" s="38" t="str">
        <f t="shared" si="40"/>
        <v/>
      </c>
      <c r="L376" s="38" t="str">
        <f t="shared" si="41"/>
        <v/>
      </c>
      <c r="M376" s="23" t="str">
        <f t="shared" si="42"/>
        <v/>
      </c>
      <c r="N376" s="39" t="str">
        <f>IF(('Annual Plan'!N376+'Annual Plan'!O376)=0,"",('Annual Plan'!N376+'Annual Plan'!O376))</f>
        <v/>
      </c>
      <c r="O376" s="40"/>
      <c r="P376" s="41"/>
      <c r="Q376" s="41"/>
      <c r="R376" s="41"/>
      <c r="S376" s="131" t="str">
        <f t="shared" si="43"/>
        <v/>
      </c>
    </row>
    <row r="377" spans="1:19" s="11" customFormat="1" ht="15" customHeight="1" x14ac:dyDescent="0.25">
      <c r="A377" s="2" t="str">
        <f>IF('Annual Plan'!A377&lt;&gt;"",'Annual Plan'!A377,"")</f>
        <v/>
      </c>
      <c r="B377" s="2" t="str">
        <f>IF('Annual Plan'!B377&lt;&gt;"",'Annual Plan'!B377,"")</f>
        <v/>
      </c>
      <c r="C377" s="2" t="str">
        <f>IF('Annual Plan'!C377&lt;&gt;"",'Annual Plan'!C377,"")</f>
        <v/>
      </c>
      <c r="D377" s="2" t="str">
        <f>IF('Annual Plan'!D377&lt;&gt;"",'Annual Plan'!D377,"")</f>
        <v/>
      </c>
      <c r="E377" s="2" t="str">
        <f>IF('Annual Plan'!E377&lt;&gt;"",'Annual Plan'!E377,"")</f>
        <v/>
      </c>
      <c r="F377" s="36" t="str">
        <f>IF('Annual Plan'!F377&lt;&gt;"",'Annual Plan'!F377,"")</f>
        <v/>
      </c>
      <c r="G377" s="23" t="str">
        <f>IF('Annual Plan'!G377&lt;&gt;"",'Annual Plan'!G377,"")</f>
        <v/>
      </c>
      <c r="H377" s="23" t="str">
        <f>IF('Annual Plan'!G377&lt;&gt;"",'Annual Plan'!G377,"")</f>
        <v/>
      </c>
      <c r="I377" s="23" t="str">
        <f>IF('Annual Plan'!H377&lt;&gt;"",'Annual Plan'!H377,"")</f>
        <v/>
      </c>
      <c r="J377" s="37"/>
      <c r="K377" s="38" t="str">
        <f t="shared" si="40"/>
        <v/>
      </c>
      <c r="L377" s="38" t="str">
        <f t="shared" si="41"/>
        <v/>
      </c>
      <c r="M377" s="23" t="str">
        <f t="shared" si="42"/>
        <v/>
      </c>
      <c r="N377" s="39" t="str">
        <f>IF(('Annual Plan'!N377+'Annual Plan'!O377)=0,"",('Annual Plan'!N377+'Annual Plan'!O377))</f>
        <v/>
      </c>
      <c r="O377" s="40"/>
      <c r="P377" s="41"/>
      <c r="Q377" s="41"/>
      <c r="R377" s="41"/>
      <c r="S377" s="131" t="str">
        <f t="shared" si="43"/>
        <v/>
      </c>
    </row>
    <row r="378" spans="1:19" s="11" customFormat="1" ht="15" customHeight="1" x14ac:dyDescent="0.25">
      <c r="A378" s="2" t="str">
        <f>IF('Annual Plan'!A378&lt;&gt;"",'Annual Plan'!A378,"")</f>
        <v/>
      </c>
      <c r="B378" s="2" t="str">
        <f>IF('Annual Plan'!B378&lt;&gt;"",'Annual Plan'!B378,"")</f>
        <v/>
      </c>
      <c r="C378" s="2" t="str">
        <f>IF('Annual Plan'!C378&lt;&gt;"",'Annual Plan'!C378,"")</f>
        <v/>
      </c>
      <c r="D378" s="2" t="str">
        <f>IF('Annual Plan'!D378&lt;&gt;"",'Annual Plan'!D378,"")</f>
        <v/>
      </c>
      <c r="E378" s="2" t="str">
        <f>IF('Annual Plan'!E378&lt;&gt;"",'Annual Plan'!E378,"")</f>
        <v/>
      </c>
      <c r="F378" s="36" t="str">
        <f>IF('Annual Plan'!F378&lt;&gt;"",'Annual Plan'!F378,"")</f>
        <v/>
      </c>
      <c r="G378" s="23" t="str">
        <f>IF('Annual Plan'!G378&lt;&gt;"",'Annual Plan'!G378,"")</f>
        <v/>
      </c>
      <c r="H378" s="23" t="str">
        <f>IF('Annual Plan'!G378&lt;&gt;"",'Annual Plan'!G378,"")</f>
        <v/>
      </c>
      <c r="I378" s="23" t="str">
        <f>IF('Annual Plan'!H378&lt;&gt;"",'Annual Plan'!H378,"")</f>
        <v/>
      </c>
      <c r="J378" s="37"/>
      <c r="K378" s="38" t="str">
        <f t="shared" si="40"/>
        <v/>
      </c>
      <c r="L378" s="38" t="str">
        <f t="shared" si="41"/>
        <v/>
      </c>
      <c r="M378" s="23" t="str">
        <f t="shared" si="42"/>
        <v/>
      </c>
      <c r="N378" s="39" t="str">
        <f>IF(('Annual Plan'!N378+'Annual Plan'!O378)=0,"",('Annual Plan'!N378+'Annual Plan'!O378))</f>
        <v/>
      </c>
      <c r="O378" s="40"/>
      <c r="P378" s="41"/>
      <c r="Q378" s="41"/>
      <c r="R378" s="41"/>
      <c r="S378" s="131" t="str">
        <f t="shared" si="43"/>
        <v/>
      </c>
    </row>
    <row r="379" spans="1:19" s="11" customFormat="1" ht="15" customHeight="1" x14ac:dyDescent="0.25">
      <c r="A379" s="2" t="str">
        <f>IF('Annual Plan'!A379&lt;&gt;"",'Annual Plan'!A379,"")</f>
        <v/>
      </c>
      <c r="B379" s="2" t="str">
        <f>IF('Annual Plan'!B379&lt;&gt;"",'Annual Plan'!B379,"")</f>
        <v/>
      </c>
      <c r="C379" s="2" t="str">
        <f>IF('Annual Plan'!C379&lt;&gt;"",'Annual Plan'!C379,"")</f>
        <v/>
      </c>
      <c r="D379" s="2" t="str">
        <f>IF('Annual Plan'!D379&lt;&gt;"",'Annual Plan'!D379,"")</f>
        <v/>
      </c>
      <c r="E379" s="2" t="str">
        <f>IF('Annual Plan'!E379&lt;&gt;"",'Annual Plan'!E379,"")</f>
        <v/>
      </c>
      <c r="F379" s="36" t="str">
        <f>IF('Annual Plan'!F379&lt;&gt;"",'Annual Plan'!F379,"")</f>
        <v/>
      </c>
      <c r="G379" s="23" t="str">
        <f>IF('Annual Plan'!G379&lt;&gt;"",'Annual Plan'!G379,"")</f>
        <v/>
      </c>
      <c r="H379" s="23" t="str">
        <f>IF('Annual Plan'!G379&lt;&gt;"",'Annual Plan'!G379,"")</f>
        <v/>
      </c>
      <c r="I379" s="23" t="str">
        <f>IF('Annual Plan'!H379&lt;&gt;"",'Annual Plan'!H379,"")</f>
        <v/>
      </c>
      <c r="J379" s="37"/>
      <c r="K379" s="38" t="str">
        <f t="shared" si="40"/>
        <v/>
      </c>
      <c r="L379" s="38" t="str">
        <f t="shared" si="41"/>
        <v/>
      </c>
      <c r="M379" s="23" t="str">
        <f t="shared" si="42"/>
        <v/>
      </c>
      <c r="N379" s="39" t="str">
        <f>IF(('Annual Plan'!N379+'Annual Plan'!O379)=0,"",('Annual Plan'!N379+'Annual Plan'!O379))</f>
        <v/>
      </c>
      <c r="O379" s="40"/>
      <c r="P379" s="41"/>
      <c r="Q379" s="41"/>
      <c r="R379" s="41"/>
      <c r="S379" s="131" t="str">
        <f t="shared" si="43"/>
        <v/>
      </c>
    </row>
    <row r="380" spans="1:19" s="58" customFormat="1" ht="59.25" customHeight="1" x14ac:dyDescent="0.3">
      <c r="A380" s="256" t="s">
        <v>94</v>
      </c>
      <c r="B380" s="256"/>
      <c r="C380" s="51">
        <f>'Annual Plan'!C380</f>
        <v>0</v>
      </c>
      <c r="D380" s="62"/>
      <c r="E380" s="62"/>
      <c r="F380" s="256" t="s">
        <v>93</v>
      </c>
      <c r="G380" s="256"/>
      <c r="H380" s="256"/>
      <c r="I380" s="256"/>
      <c r="J380" s="257"/>
      <c r="K380" s="43">
        <f>IF(SUM(K351:K379)=0,0,IF(SUM(K351:K379)&gt;0,AVERAGE(K351:K379)))</f>
        <v>0</v>
      </c>
      <c r="L380" s="258"/>
      <c r="M380" s="259"/>
      <c r="N380" s="60">
        <f>SUM(N351:N379)</f>
        <v>0</v>
      </c>
      <c r="O380" s="60">
        <f>SUM(O351:O379)</f>
        <v>0</v>
      </c>
      <c r="P380" s="62"/>
      <c r="Q380" s="62"/>
      <c r="S380" s="131"/>
    </row>
    <row r="381" spans="1:19" s="61" customFormat="1" ht="15" customHeight="1" x14ac:dyDescent="0.25">
      <c r="A381" s="12"/>
      <c r="B381" s="12"/>
      <c r="C381" s="12"/>
      <c r="D381" s="12"/>
      <c r="E381" s="12"/>
      <c r="F381" s="44"/>
      <c r="G381" s="45"/>
      <c r="H381" s="45"/>
      <c r="I381" s="45"/>
      <c r="J381" s="46"/>
      <c r="K381" s="47"/>
      <c r="L381" s="47"/>
      <c r="M381" s="45"/>
      <c r="N381" s="48"/>
      <c r="O381" s="49"/>
      <c r="P381" s="50"/>
      <c r="Q381" s="50"/>
      <c r="S381" s="132"/>
    </row>
    <row r="382" spans="1:19" s="11" customFormat="1" ht="34.5" customHeight="1" x14ac:dyDescent="0.25">
      <c r="A382" s="193" t="s">
        <v>91</v>
      </c>
      <c r="B382" s="193"/>
      <c r="C382" s="193"/>
      <c r="D382" s="260" t="str">
        <f>IF('Annual Plan'!D382:P382&lt;&gt;"", 'Annual Plan'!D382:P382,"")</f>
        <v/>
      </c>
      <c r="E382" s="260"/>
      <c r="F382" s="261"/>
      <c r="G382" s="261"/>
      <c r="H382" s="261"/>
      <c r="I382" s="261"/>
      <c r="J382" s="261"/>
      <c r="K382" s="261"/>
      <c r="L382" s="261"/>
      <c r="M382" s="261"/>
      <c r="N382" s="261"/>
      <c r="O382" s="261"/>
      <c r="P382" s="260"/>
      <c r="Q382" s="260"/>
      <c r="S382" s="131"/>
    </row>
    <row r="383" spans="1:19" s="11" customFormat="1" ht="51" customHeight="1" x14ac:dyDescent="0.25">
      <c r="A383" s="202" t="s">
        <v>1</v>
      </c>
      <c r="B383" s="202" t="s">
        <v>9</v>
      </c>
      <c r="C383" s="202" t="s">
        <v>2</v>
      </c>
      <c r="D383" s="202" t="s">
        <v>10</v>
      </c>
      <c r="E383" s="236" t="s">
        <v>11</v>
      </c>
      <c r="F383" s="204" t="s">
        <v>12</v>
      </c>
      <c r="G383" s="251" t="s">
        <v>3</v>
      </c>
      <c r="H383" s="251"/>
      <c r="I383" s="253" t="s">
        <v>72</v>
      </c>
      <c r="J383" s="254"/>
      <c r="K383" s="254"/>
      <c r="L383" s="254"/>
      <c r="M383" s="255"/>
      <c r="N383" s="253" t="s">
        <v>79</v>
      </c>
      <c r="O383" s="255"/>
      <c r="P383" s="202" t="s">
        <v>95</v>
      </c>
      <c r="Q383" s="202" t="s">
        <v>96</v>
      </c>
      <c r="R383" s="202" t="s">
        <v>114</v>
      </c>
      <c r="S383" s="131"/>
    </row>
    <row r="384" spans="1:19" s="11" customFormat="1" ht="72.75" customHeight="1" x14ac:dyDescent="0.25">
      <c r="A384" s="202"/>
      <c r="B384" s="202"/>
      <c r="C384" s="202"/>
      <c r="D384" s="202"/>
      <c r="E384" s="237"/>
      <c r="F384" s="204"/>
      <c r="G384" s="109" t="s">
        <v>19</v>
      </c>
      <c r="H384" s="109" t="s">
        <v>20</v>
      </c>
      <c r="I384" s="7" t="s">
        <v>17</v>
      </c>
      <c r="J384" s="7" t="s">
        <v>18</v>
      </c>
      <c r="K384" s="1" t="s">
        <v>21</v>
      </c>
      <c r="L384" s="1" t="s">
        <v>22</v>
      </c>
      <c r="M384" s="1" t="s">
        <v>23</v>
      </c>
      <c r="N384" s="7" t="s">
        <v>88</v>
      </c>
      <c r="O384" s="7" t="s">
        <v>81</v>
      </c>
      <c r="P384" s="252"/>
      <c r="Q384" s="202"/>
      <c r="R384" s="202"/>
      <c r="S384" s="131"/>
    </row>
    <row r="385" spans="1:19" s="11" customFormat="1" ht="15" customHeight="1" x14ac:dyDescent="0.25">
      <c r="A385" s="2" t="str">
        <f>IF('Annual Plan'!A385&lt;&gt;"",'Annual Plan'!A385,"")</f>
        <v/>
      </c>
      <c r="B385" s="2" t="str">
        <f>IF('Annual Plan'!B385&lt;&gt;"",'Annual Plan'!B385,"")</f>
        <v/>
      </c>
      <c r="C385" s="2" t="str">
        <f>IF('Annual Plan'!C385&lt;&gt;"",'Annual Plan'!C385,"")</f>
        <v/>
      </c>
      <c r="D385" s="2" t="str">
        <f>IF('Annual Plan'!D385&lt;&gt;"",'Annual Plan'!D385,"")</f>
        <v/>
      </c>
      <c r="E385" s="2" t="str">
        <f>IF('Annual Plan'!E385&lt;&gt;"",'Annual Plan'!E385,"")</f>
        <v/>
      </c>
      <c r="F385" s="36" t="str">
        <f>IF('Annual Plan'!F385&lt;&gt;"",'Annual Plan'!F385,"")</f>
        <v/>
      </c>
      <c r="G385" s="23" t="str">
        <f>IF('Annual Plan'!G385&lt;&gt;"",'Annual Plan'!G385,"")</f>
        <v/>
      </c>
      <c r="H385" s="23" t="str">
        <f>IF('Annual Plan'!G385&lt;&gt;"",'Annual Plan'!G385,"")</f>
        <v/>
      </c>
      <c r="I385" s="23" t="str">
        <f>IF('Annual Plan'!H385&lt;&gt;"",'Annual Plan'!H385,"")</f>
        <v/>
      </c>
      <c r="J385" s="37"/>
      <c r="K385" s="38" t="str">
        <f>IF(I385="","",
                         IF(AND(I385&lt;&gt;"",J385=""),0,
                                                  IF($F385="Absolute",IF(I385=0,0, IF((J385/I385)&gt;=1,1, IF((J385/I385)&lt;=0,0,(J385/I385)))),
                                                                                                      IF($F385="Incremental", IF(AND((I385-H385)=0,J385&gt;0,I385&gt;0,J385&gt;I385),1, IF(AND((I385-H385)=0,J385&lt;=I385),0, IF(((J385-H385)/(I385-H385))&gt;=1,1, IF(((J385-H385)/(I385-H385))&lt;=0,0, ((J385-H385)/(I385-H385)))))),
                                                                                                                                                                   IF($F385="Decremental", IF(AND((H385-I385)=0,J385&gt;0,I385&gt;0,J385&lt;I385),1,  IF(AND((I385-H385)=0,J385&gt;=I385),0, IF(((H385-J385)/(H385-I385))&gt;=1,1, IF(((H385-J385)/(H385-I385))&lt;=0,0, ((H385-J385)/(H385-I385)))))),
                                                                                                                                                                                              IF(OR($F385="Absolute[-](cum.)", $F385="Absolute[-](avg.)"),IF(J385="",0, IF((J385&lt;=I385),1,IF((J385&gt;I385),0,))),
                                                                                                                                                                                                        IF($F385="Absolute[+]",IF(J385=0,0,  IF(J385&lt;=I385,(J385/I385),1)),
                                                                                                                                                                                                            )
                                                                                                                                                                                                   )
                                                                                                                                                                       )
                                                                                                          )
                                                    )
                            )
     )</f>
        <v/>
      </c>
      <c r="L385" s="38" t="str">
        <f>IF(I385="","",
                        IF(AND(I385&lt;&gt;"",J385=""),-1,
                                                  IF($F385="Absolute", IF(I385=0,0,((J385-I385)/I385)),
                                                                               IF($F385="Incremental", IF((I385-H385)=0,0,(((J385-H385)-(I385-H385))/(I385-H385))),
                                                                                                            IF($F385="Decremental", IF((H385-I385)=0,0,(((H385-J385)-(H385-I385))/(H385-I385))),
                                                                                                                                              IF(OR($F385="Absolute[-](cum.)", $F385="Absolute[-](avg.)"), IF(J385="",0, IF(J385&gt;=0,1-(J385/I385))),
                                                                                                                                                                      IF($F385="Absolute[+]", IF(J385=0,-1,K385-1),  ""
                                                                                                                                                                                                                                          )
                                                                                                                                                                                                                          )
                                                                                                                                                                                  )
                                                                                                                   )
                                                   )
                          )
)</f>
        <v/>
      </c>
      <c r="M385" s="23" t="str">
        <f>IF(J385="","",
                         IF(I385="", "",
                                                   IF($F385="Absolute", (J385-I385),
                                                                                                       IF($F385="Incremental", ((J385-H385)-(I385-H385)),
                                                                                                                                                                                      IF($F385="Decremental", ((H385-J385)-(H385-I385)),
                                                                                                                                                                                                            IF(OR($F385="Absolute[-](cum.)", $F385="Absolute[-](avg.)"), (I385-J385),
                                                                                                                                                                                                                             IF($F385="Absolute[+]", (J385-I385), ""
                                                                                                                                                                                                                                  )
                                                                                                                                                                                                                )
                                                                                                                                                                                          )
                                                                                                           )
                                                      )
                               )
       )</f>
        <v/>
      </c>
      <c r="N385" s="39" t="str">
        <f>IF(('Annual Plan'!N385+'Annual Plan'!O385)=0,"",('Annual Plan'!N385+'Annual Plan'!O385))</f>
        <v/>
      </c>
      <c r="O385" s="40"/>
      <c r="P385" s="41"/>
      <c r="Q385" s="41"/>
      <c r="R385" s="41"/>
      <c r="S385" s="131" t="str">
        <f xml:space="preserve"> IF(AND($F385="Incremental",G385=""),"Error - baseline data was not provided in the planning sheet.",
        IF(AND($F385="Decremental",G385=""),"Error - baseline data was not provided in the planning sheet.",""))</f>
        <v/>
      </c>
    </row>
    <row r="386" spans="1:19" s="11" customFormat="1" ht="15" customHeight="1" x14ac:dyDescent="0.25">
      <c r="A386" s="2" t="str">
        <f>IF('Annual Plan'!A386&lt;&gt;"",'Annual Plan'!A386,"")</f>
        <v/>
      </c>
      <c r="B386" s="2" t="str">
        <f>IF('Annual Plan'!B386&lt;&gt;"",'Annual Plan'!B386,"")</f>
        <v/>
      </c>
      <c r="C386" s="2" t="str">
        <f>IF('Annual Plan'!C386&lt;&gt;"",'Annual Plan'!C386,"")</f>
        <v/>
      </c>
      <c r="D386" s="2" t="str">
        <f>IF('Annual Plan'!D386&lt;&gt;"",'Annual Plan'!D386,"")</f>
        <v/>
      </c>
      <c r="E386" s="2" t="str">
        <f>IF('Annual Plan'!E386&lt;&gt;"",'Annual Plan'!E386,"")</f>
        <v/>
      </c>
      <c r="F386" s="36" t="str">
        <f>IF('Annual Plan'!F386&lt;&gt;"",'Annual Plan'!F386,"")</f>
        <v/>
      </c>
      <c r="G386" s="23" t="str">
        <f>IF('Annual Plan'!G386&lt;&gt;"",'Annual Plan'!G386,"")</f>
        <v/>
      </c>
      <c r="H386" s="23" t="str">
        <f>IF('Annual Plan'!G386&lt;&gt;"",'Annual Plan'!G386,"")</f>
        <v/>
      </c>
      <c r="I386" s="23" t="str">
        <f>IF('Annual Plan'!H386&lt;&gt;"",'Annual Plan'!H386,"")</f>
        <v/>
      </c>
      <c r="J386" s="37"/>
      <c r="K386" s="38" t="str">
        <f t="shared" ref="K386:K413" si="44">IF(I386="","",
                         IF(AND(I386&lt;&gt;"",J386=""),0,
                                                  IF($F386="Absolute",IF(I386=0,0, IF((J386/I386)&gt;=1,1, IF((J386/I386)&lt;=0,0,(J386/I386)))),
                                                                                                      IF($F386="Incremental", IF(AND((I386-H386)=0,J386&gt;0,I386&gt;0,J386&gt;I386),1, IF(AND((I386-H386)=0,J386&lt;=I386),0, IF(((J386-H386)/(I386-H386))&gt;=1,1, IF(((J386-H386)/(I386-H386))&lt;=0,0, ((J386-H386)/(I386-H386)))))),
                                                                                                                                                                   IF($F386="Decremental", IF(AND((H386-I386)=0,J386&gt;0,I386&gt;0,J386&lt;I386),1,  IF(AND((I386-H386)=0,J386&gt;=I386),0, IF(((H386-J386)/(H386-I386))&gt;=1,1, IF(((H386-J386)/(H386-I386))&lt;=0,0, ((H386-J386)/(H386-I386)))))),
                                                                                                                                                                                              IF(OR($F386="Absolute[-](cum.)", $F386="Absolute[-](avg.)"),IF(J386="",0, IF((J386&lt;=I386),1,IF((J386&gt;I386),0,))),
                                                                                                                                                                                                        IF($F386="Absolute[+]",IF(J386=0,0,  IF(J386&lt;=I386,(J386/I386),1)),
                                                                                                                                                                                                            )
                                                                                                                                                                                                   )
                                                                                                                                                                       )
                                                                                                          )
                                                    )
                            )
     )</f>
        <v/>
      </c>
      <c r="L386" s="38" t="str">
        <f t="shared" ref="L386:L413" si="45">IF(I386="","",
                        IF(AND(I386&lt;&gt;"",J386=""),-1,
                                                  IF($F386="Absolute", IF(I386=0,0,((J386-I386)/I386)),
                                                                               IF($F386="Incremental", IF((I386-H386)=0,0,(((J386-H386)-(I386-H386))/(I386-H386))),
                                                                                                            IF($F386="Decremental", IF((H386-I386)=0,0,(((H386-J386)-(H386-I386))/(H386-I386))),
                                                                                                                                              IF(OR($F386="Absolute[-](cum.)", $F386="Absolute[-](avg.)"), IF(J386="",0, IF(J386&gt;=0,1-(J386/I386))),
                                                                                                                                                                      IF($F386="Absolute[+]", IF(J386=0,-1,K386-1),  ""
                                                                                                                                                                                                                                          )
                                                                                                                                                                                                                          )
                                                                                                                                                                                  )
                                                                                                                   )
                                                   )
                          )
)</f>
        <v/>
      </c>
      <c r="M386" s="23" t="str">
        <f t="shared" ref="M386:M413" si="46">IF(J386="","",
                         IF(I386="", "",
                                                   IF($F386="Absolute", (J386-I386),
                                                                                                       IF($F386="Incremental", ((J386-H386)-(I386-H386)),
                                                                                                                                                                                      IF($F386="Decremental", ((H386-J386)-(H386-I386)),
                                                                                                                                                                                                            IF(OR($F386="Absolute[-](cum.)", $F386="Absolute[-](avg.)"), (I386-J386),
                                                                                                                                                                                                                             IF($F386="Absolute[+]", (J386-I386), ""
                                                                                                                                                                                                                                  )
                                                                                                                                                                                                                )
                                                                                                                                                                                          )
                                                                                                           )
                                                      )
                               )
       )</f>
        <v/>
      </c>
      <c r="N386" s="39" t="str">
        <f>IF(('Annual Plan'!N386+'Annual Plan'!O386)=0,"",('Annual Plan'!N386+'Annual Plan'!O386))</f>
        <v/>
      </c>
      <c r="O386" s="40"/>
      <c r="P386" s="41"/>
      <c r="Q386" s="41"/>
      <c r="R386" s="41"/>
      <c r="S386" s="131" t="str">
        <f t="shared" ref="S386:S413" si="47" xml:space="preserve"> IF(AND($F386="Incremental",G386=""),"Error - baseline data was not provided in the planning sheet.",
        IF(AND($F386="Decremental",G386=""),"Error - baseline data was not provided in the planning sheet.",""))</f>
        <v/>
      </c>
    </row>
    <row r="387" spans="1:19" s="11" customFormat="1" ht="15" customHeight="1" x14ac:dyDescent="0.25">
      <c r="A387" s="2" t="str">
        <f>IF('Annual Plan'!A387&lt;&gt;"",'Annual Plan'!A387,"")</f>
        <v/>
      </c>
      <c r="B387" s="2" t="str">
        <f>IF('Annual Plan'!B387&lt;&gt;"",'Annual Plan'!B387,"")</f>
        <v/>
      </c>
      <c r="C387" s="2" t="str">
        <f>IF('Annual Plan'!C387&lt;&gt;"",'Annual Plan'!C387,"")</f>
        <v/>
      </c>
      <c r="D387" s="2" t="str">
        <f>IF('Annual Plan'!D387&lt;&gt;"",'Annual Plan'!D387,"")</f>
        <v/>
      </c>
      <c r="E387" s="2" t="str">
        <f>IF('Annual Plan'!E387&lt;&gt;"",'Annual Plan'!E387,"")</f>
        <v/>
      </c>
      <c r="F387" s="36" t="str">
        <f>IF('Annual Plan'!F387&lt;&gt;"",'Annual Plan'!F387,"")</f>
        <v/>
      </c>
      <c r="G387" s="23" t="str">
        <f>IF('Annual Plan'!G387&lt;&gt;"",'Annual Plan'!G387,"")</f>
        <v/>
      </c>
      <c r="H387" s="23" t="str">
        <f>IF('Annual Plan'!G387&lt;&gt;"",'Annual Plan'!G387,"")</f>
        <v/>
      </c>
      <c r="I387" s="23" t="str">
        <f>IF('Annual Plan'!H387&lt;&gt;"",'Annual Plan'!H387,"")</f>
        <v/>
      </c>
      <c r="J387" s="37"/>
      <c r="K387" s="38" t="str">
        <f t="shared" si="44"/>
        <v/>
      </c>
      <c r="L387" s="38" t="str">
        <f t="shared" si="45"/>
        <v/>
      </c>
      <c r="M387" s="23" t="str">
        <f t="shared" si="46"/>
        <v/>
      </c>
      <c r="N387" s="39" t="str">
        <f>IF(('Annual Plan'!N387+'Annual Plan'!O387)=0,"",('Annual Plan'!N387+'Annual Plan'!O387))</f>
        <v/>
      </c>
      <c r="O387" s="40"/>
      <c r="P387" s="41"/>
      <c r="Q387" s="41"/>
      <c r="R387" s="41"/>
      <c r="S387" s="131" t="str">
        <f t="shared" si="47"/>
        <v/>
      </c>
    </row>
    <row r="388" spans="1:19" s="11" customFormat="1" ht="15" customHeight="1" x14ac:dyDescent="0.25">
      <c r="A388" s="2" t="str">
        <f>IF('Annual Plan'!A388&lt;&gt;"",'Annual Plan'!A388,"")</f>
        <v/>
      </c>
      <c r="B388" s="2" t="str">
        <f>IF('Annual Plan'!B388&lt;&gt;"",'Annual Plan'!B388,"")</f>
        <v/>
      </c>
      <c r="C388" s="2" t="str">
        <f>IF('Annual Plan'!C388&lt;&gt;"",'Annual Plan'!C388,"")</f>
        <v/>
      </c>
      <c r="D388" s="2" t="str">
        <f>IF('Annual Plan'!D388&lt;&gt;"",'Annual Plan'!D388,"")</f>
        <v/>
      </c>
      <c r="E388" s="2" t="str">
        <f>IF('Annual Plan'!E388&lt;&gt;"",'Annual Plan'!E388,"")</f>
        <v/>
      </c>
      <c r="F388" s="36" t="str">
        <f>IF('Annual Plan'!F388&lt;&gt;"",'Annual Plan'!F388,"")</f>
        <v/>
      </c>
      <c r="G388" s="23" t="str">
        <f>IF('Annual Plan'!G388&lt;&gt;"",'Annual Plan'!G388,"")</f>
        <v/>
      </c>
      <c r="H388" s="23" t="str">
        <f>IF('Annual Plan'!G388&lt;&gt;"",'Annual Plan'!G388,"")</f>
        <v/>
      </c>
      <c r="I388" s="23" t="str">
        <f>IF('Annual Plan'!H388&lt;&gt;"",'Annual Plan'!H388,"")</f>
        <v/>
      </c>
      <c r="J388" s="37"/>
      <c r="K388" s="38" t="str">
        <f t="shared" si="44"/>
        <v/>
      </c>
      <c r="L388" s="38" t="str">
        <f t="shared" si="45"/>
        <v/>
      </c>
      <c r="M388" s="23" t="str">
        <f t="shared" si="46"/>
        <v/>
      </c>
      <c r="N388" s="39" t="str">
        <f>IF(('Annual Plan'!N388+'Annual Plan'!O388)=0,"",('Annual Plan'!N388+'Annual Plan'!O388))</f>
        <v/>
      </c>
      <c r="O388" s="40"/>
      <c r="P388" s="41"/>
      <c r="Q388" s="41"/>
      <c r="R388" s="41"/>
      <c r="S388" s="131" t="str">
        <f t="shared" si="47"/>
        <v/>
      </c>
    </row>
    <row r="389" spans="1:19" s="11" customFormat="1" ht="15" customHeight="1" x14ac:dyDescent="0.25">
      <c r="A389" s="2" t="str">
        <f>IF('Annual Plan'!A389&lt;&gt;"",'Annual Plan'!A389,"")</f>
        <v/>
      </c>
      <c r="B389" s="2" t="str">
        <f>IF('Annual Plan'!B389&lt;&gt;"",'Annual Plan'!B389,"")</f>
        <v/>
      </c>
      <c r="C389" s="2" t="str">
        <f>IF('Annual Plan'!C389&lt;&gt;"",'Annual Plan'!C389,"")</f>
        <v/>
      </c>
      <c r="D389" s="2" t="str">
        <f>IF('Annual Plan'!D389&lt;&gt;"",'Annual Plan'!D389,"")</f>
        <v/>
      </c>
      <c r="E389" s="2" t="str">
        <f>IF('Annual Plan'!E389&lt;&gt;"",'Annual Plan'!E389,"")</f>
        <v/>
      </c>
      <c r="F389" s="36" t="str">
        <f>IF('Annual Plan'!F389&lt;&gt;"",'Annual Plan'!F389,"")</f>
        <v/>
      </c>
      <c r="G389" s="23" t="str">
        <f>IF('Annual Plan'!G389&lt;&gt;"",'Annual Plan'!G389,"")</f>
        <v/>
      </c>
      <c r="H389" s="23" t="str">
        <f>IF('Annual Plan'!G389&lt;&gt;"",'Annual Plan'!G389,"")</f>
        <v/>
      </c>
      <c r="I389" s="23" t="str">
        <f>IF('Annual Plan'!H389&lt;&gt;"",'Annual Plan'!H389,"")</f>
        <v/>
      </c>
      <c r="J389" s="37"/>
      <c r="K389" s="38" t="str">
        <f t="shared" si="44"/>
        <v/>
      </c>
      <c r="L389" s="38" t="str">
        <f t="shared" si="45"/>
        <v/>
      </c>
      <c r="M389" s="23" t="str">
        <f t="shared" si="46"/>
        <v/>
      </c>
      <c r="N389" s="39" t="str">
        <f>IF(('Annual Plan'!N389+'Annual Plan'!O389)=0,"",('Annual Plan'!N389+'Annual Plan'!O389))</f>
        <v/>
      </c>
      <c r="O389" s="40"/>
      <c r="P389" s="41"/>
      <c r="Q389" s="41"/>
      <c r="R389" s="41"/>
      <c r="S389" s="131" t="str">
        <f t="shared" si="47"/>
        <v/>
      </c>
    </row>
    <row r="390" spans="1:19" s="11" customFormat="1" ht="15" customHeight="1" x14ac:dyDescent="0.25">
      <c r="A390" s="2" t="str">
        <f>IF('Annual Plan'!A390&lt;&gt;"",'Annual Plan'!A390,"")</f>
        <v/>
      </c>
      <c r="B390" s="2" t="str">
        <f>IF('Annual Plan'!B390&lt;&gt;"",'Annual Plan'!B390,"")</f>
        <v/>
      </c>
      <c r="C390" s="2" t="str">
        <f>IF('Annual Plan'!C390&lt;&gt;"",'Annual Plan'!C390,"")</f>
        <v/>
      </c>
      <c r="D390" s="2" t="str">
        <f>IF('Annual Plan'!D390&lt;&gt;"",'Annual Plan'!D390,"")</f>
        <v/>
      </c>
      <c r="E390" s="2" t="str">
        <f>IF('Annual Plan'!E390&lt;&gt;"",'Annual Plan'!E390,"")</f>
        <v/>
      </c>
      <c r="F390" s="36" t="str">
        <f>IF('Annual Plan'!F390&lt;&gt;"",'Annual Plan'!F390,"")</f>
        <v/>
      </c>
      <c r="G390" s="23" t="str">
        <f>IF('Annual Plan'!G390&lt;&gt;"",'Annual Plan'!G390,"")</f>
        <v/>
      </c>
      <c r="H390" s="23" t="str">
        <f>IF('Annual Plan'!G390&lt;&gt;"",'Annual Plan'!G390,"")</f>
        <v/>
      </c>
      <c r="I390" s="23" t="str">
        <f>IF('Annual Plan'!H390&lt;&gt;"",'Annual Plan'!H390,"")</f>
        <v/>
      </c>
      <c r="J390" s="37"/>
      <c r="K390" s="38" t="str">
        <f t="shared" si="44"/>
        <v/>
      </c>
      <c r="L390" s="38" t="str">
        <f t="shared" si="45"/>
        <v/>
      </c>
      <c r="M390" s="23" t="str">
        <f t="shared" si="46"/>
        <v/>
      </c>
      <c r="N390" s="39" t="str">
        <f>IF(('Annual Plan'!N390+'Annual Plan'!O390)=0,"",('Annual Plan'!N390+'Annual Plan'!O390))</f>
        <v/>
      </c>
      <c r="O390" s="40"/>
      <c r="P390" s="41"/>
      <c r="Q390" s="41"/>
      <c r="R390" s="41"/>
      <c r="S390" s="131" t="str">
        <f t="shared" si="47"/>
        <v/>
      </c>
    </row>
    <row r="391" spans="1:19" s="11" customFormat="1" ht="15" customHeight="1" x14ac:dyDescent="0.25">
      <c r="A391" s="2" t="str">
        <f>IF('Annual Plan'!A391&lt;&gt;"",'Annual Plan'!A391,"")</f>
        <v/>
      </c>
      <c r="B391" s="2" t="str">
        <f>IF('Annual Plan'!B391&lt;&gt;"",'Annual Plan'!B391,"")</f>
        <v/>
      </c>
      <c r="C391" s="2" t="str">
        <f>IF('Annual Plan'!C391&lt;&gt;"",'Annual Plan'!C391,"")</f>
        <v/>
      </c>
      <c r="D391" s="2" t="str">
        <f>IF('Annual Plan'!D391&lt;&gt;"",'Annual Plan'!D391,"")</f>
        <v/>
      </c>
      <c r="E391" s="2" t="str">
        <f>IF('Annual Plan'!E391&lt;&gt;"",'Annual Plan'!E391,"")</f>
        <v/>
      </c>
      <c r="F391" s="36" t="str">
        <f>IF('Annual Plan'!F391&lt;&gt;"",'Annual Plan'!F391,"")</f>
        <v/>
      </c>
      <c r="G391" s="23" t="str">
        <f>IF('Annual Plan'!G391&lt;&gt;"",'Annual Plan'!G391,"")</f>
        <v/>
      </c>
      <c r="H391" s="23" t="str">
        <f>IF('Annual Plan'!G391&lt;&gt;"",'Annual Plan'!G391,"")</f>
        <v/>
      </c>
      <c r="I391" s="23" t="str">
        <f>IF('Annual Plan'!H391&lt;&gt;"",'Annual Plan'!H391,"")</f>
        <v/>
      </c>
      <c r="J391" s="37"/>
      <c r="K391" s="38" t="str">
        <f t="shared" si="44"/>
        <v/>
      </c>
      <c r="L391" s="38" t="str">
        <f t="shared" si="45"/>
        <v/>
      </c>
      <c r="M391" s="23" t="str">
        <f t="shared" si="46"/>
        <v/>
      </c>
      <c r="N391" s="39" t="str">
        <f>IF(('Annual Plan'!N391+'Annual Plan'!O391)=0,"",('Annual Plan'!N391+'Annual Plan'!O391))</f>
        <v/>
      </c>
      <c r="O391" s="40"/>
      <c r="P391" s="41"/>
      <c r="Q391" s="41"/>
      <c r="R391" s="41"/>
      <c r="S391" s="131" t="str">
        <f t="shared" si="47"/>
        <v/>
      </c>
    </row>
    <row r="392" spans="1:19" s="11" customFormat="1" ht="15" customHeight="1" x14ac:dyDescent="0.25">
      <c r="A392" s="2" t="str">
        <f>IF('Annual Plan'!A392&lt;&gt;"",'Annual Plan'!A392,"")</f>
        <v/>
      </c>
      <c r="B392" s="2" t="str">
        <f>IF('Annual Plan'!B392&lt;&gt;"",'Annual Plan'!B392,"")</f>
        <v/>
      </c>
      <c r="C392" s="2" t="str">
        <f>IF('Annual Plan'!C392&lt;&gt;"",'Annual Plan'!C392,"")</f>
        <v/>
      </c>
      <c r="D392" s="2" t="str">
        <f>IF('Annual Plan'!D392&lt;&gt;"",'Annual Plan'!D392,"")</f>
        <v/>
      </c>
      <c r="E392" s="2" t="str">
        <f>IF('Annual Plan'!E392&lt;&gt;"",'Annual Plan'!E392,"")</f>
        <v/>
      </c>
      <c r="F392" s="36" t="str">
        <f>IF('Annual Plan'!F392&lt;&gt;"",'Annual Plan'!F392,"")</f>
        <v/>
      </c>
      <c r="G392" s="23" t="str">
        <f>IF('Annual Plan'!G392&lt;&gt;"",'Annual Plan'!G392,"")</f>
        <v/>
      </c>
      <c r="H392" s="23" t="str">
        <f>IF('Annual Plan'!G392&lt;&gt;"",'Annual Plan'!G392,"")</f>
        <v/>
      </c>
      <c r="I392" s="23" t="str">
        <f>IF('Annual Plan'!H392&lt;&gt;"",'Annual Plan'!H392,"")</f>
        <v/>
      </c>
      <c r="J392" s="37"/>
      <c r="K392" s="38" t="str">
        <f t="shared" si="44"/>
        <v/>
      </c>
      <c r="L392" s="38" t="str">
        <f t="shared" si="45"/>
        <v/>
      </c>
      <c r="M392" s="23" t="str">
        <f t="shared" si="46"/>
        <v/>
      </c>
      <c r="N392" s="39" t="str">
        <f>IF(('Annual Plan'!N392+'Annual Plan'!O392)=0,"",('Annual Plan'!N392+'Annual Plan'!O392))</f>
        <v/>
      </c>
      <c r="O392" s="40"/>
      <c r="P392" s="41"/>
      <c r="Q392" s="41"/>
      <c r="R392" s="41"/>
      <c r="S392" s="131" t="str">
        <f t="shared" si="47"/>
        <v/>
      </c>
    </row>
    <row r="393" spans="1:19" s="11" customFormat="1" ht="15" customHeight="1" x14ac:dyDescent="0.25">
      <c r="A393" s="2" t="str">
        <f>IF('Annual Plan'!A393&lt;&gt;"",'Annual Plan'!A393,"")</f>
        <v/>
      </c>
      <c r="B393" s="2" t="str">
        <f>IF('Annual Plan'!B393&lt;&gt;"",'Annual Plan'!B393,"")</f>
        <v/>
      </c>
      <c r="C393" s="2" t="str">
        <f>IF('Annual Plan'!C393&lt;&gt;"",'Annual Plan'!C393,"")</f>
        <v/>
      </c>
      <c r="D393" s="2" t="str">
        <f>IF('Annual Plan'!D393&lt;&gt;"",'Annual Plan'!D393,"")</f>
        <v/>
      </c>
      <c r="E393" s="2" t="str">
        <f>IF('Annual Plan'!E393&lt;&gt;"",'Annual Plan'!E393,"")</f>
        <v/>
      </c>
      <c r="F393" s="36" t="str">
        <f>IF('Annual Plan'!F393&lt;&gt;"",'Annual Plan'!F393,"")</f>
        <v/>
      </c>
      <c r="G393" s="23" t="str">
        <f>IF('Annual Plan'!G393&lt;&gt;"",'Annual Plan'!G393,"")</f>
        <v/>
      </c>
      <c r="H393" s="23" t="str">
        <f>IF('Annual Plan'!G393&lt;&gt;"",'Annual Plan'!G393,"")</f>
        <v/>
      </c>
      <c r="I393" s="23" t="str">
        <f>IF('Annual Plan'!H393&lt;&gt;"",'Annual Plan'!H393,"")</f>
        <v/>
      </c>
      <c r="J393" s="37"/>
      <c r="K393" s="38" t="str">
        <f t="shared" si="44"/>
        <v/>
      </c>
      <c r="L393" s="38" t="str">
        <f t="shared" si="45"/>
        <v/>
      </c>
      <c r="M393" s="23" t="str">
        <f t="shared" si="46"/>
        <v/>
      </c>
      <c r="N393" s="39" t="str">
        <f>IF(('Annual Plan'!N393+'Annual Plan'!O393)=0,"",('Annual Plan'!N393+'Annual Plan'!O393))</f>
        <v/>
      </c>
      <c r="O393" s="40"/>
      <c r="P393" s="41"/>
      <c r="Q393" s="41"/>
      <c r="R393" s="41"/>
      <c r="S393" s="131" t="str">
        <f t="shared" si="47"/>
        <v/>
      </c>
    </row>
    <row r="394" spans="1:19" s="11" customFormat="1" ht="15" customHeight="1" x14ac:dyDescent="0.25">
      <c r="A394" s="2" t="str">
        <f>IF('Annual Plan'!A394&lt;&gt;"",'Annual Plan'!A394,"")</f>
        <v/>
      </c>
      <c r="B394" s="2" t="str">
        <f>IF('Annual Plan'!B394&lt;&gt;"",'Annual Plan'!B394,"")</f>
        <v/>
      </c>
      <c r="C394" s="2" t="str">
        <f>IF('Annual Plan'!C394&lt;&gt;"",'Annual Plan'!C394,"")</f>
        <v/>
      </c>
      <c r="D394" s="2" t="str">
        <f>IF('Annual Plan'!D394&lt;&gt;"",'Annual Plan'!D394,"")</f>
        <v/>
      </c>
      <c r="E394" s="2" t="str">
        <f>IF('Annual Plan'!E394&lt;&gt;"",'Annual Plan'!E394,"")</f>
        <v/>
      </c>
      <c r="F394" s="36" t="str">
        <f>IF('Annual Plan'!F394&lt;&gt;"",'Annual Plan'!F394,"")</f>
        <v/>
      </c>
      <c r="G394" s="23" t="str">
        <f>IF('Annual Plan'!G394&lt;&gt;"",'Annual Plan'!G394,"")</f>
        <v/>
      </c>
      <c r="H394" s="23" t="str">
        <f>IF('Annual Plan'!G394&lt;&gt;"",'Annual Plan'!G394,"")</f>
        <v/>
      </c>
      <c r="I394" s="23" t="str">
        <f>IF('Annual Plan'!H394&lt;&gt;"",'Annual Plan'!H394,"")</f>
        <v/>
      </c>
      <c r="J394" s="37"/>
      <c r="K394" s="38" t="str">
        <f t="shared" si="44"/>
        <v/>
      </c>
      <c r="L394" s="38" t="str">
        <f t="shared" si="45"/>
        <v/>
      </c>
      <c r="M394" s="23" t="str">
        <f t="shared" si="46"/>
        <v/>
      </c>
      <c r="N394" s="39" t="str">
        <f>IF(('Annual Plan'!N394+'Annual Plan'!O394)=0,"",('Annual Plan'!N394+'Annual Plan'!O394))</f>
        <v/>
      </c>
      <c r="O394" s="40"/>
      <c r="P394" s="41"/>
      <c r="Q394" s="41"/>
      <c r="R394" s="41"/>
      <c r="S394" s="131" t="str">
        <f t="shared" si="47"/>
        <v/>
      </c>
    </row>
    <row r="395" spans="1:19" s="11" customFormat="1" ht="15" customHeight="1" x14ac:dyDescent="0.25">
      <c r="A395" s="2" t="str">
        <f>IF('Annual Plan'!A395&lt;&gt;"",'Annual Plan'!A395,"")</f>
        <v/>
      </c>
      <c r="B395" s="2" t="str">
        <f>IF('Annual Plan'!B395&lt;&gt;"",'Annual Plan'!B395,"")</f>
        <v/>
      </c>
      <c r="C395" s="2" t="str">
        <f>IF('Annual Plan'!C395&lt;&gt;"",'Annual Plan'!C395,"")</f>
        <v/>
      </c>
      <c r="D395" s="2" t="str">
        <f>IF('Annual Plan'!D395&lt;&gt;"",'Annual Plan'!D395,"")</f>
        <v/>
      </c>
      <c r="E395" s="2" t="str">
        <f>IF('Annual Plan'!E395&lt;&gt;"",'Annual Plan'!E395,"")</f>
        <v/>
      </c>
      <c r="F395" s="36" t="str">
        <f>IF('Annual Plan'!F395&lt;&gt;"",'Annual Plan'!F395,"")</f>
        <v/>
      </c>
      <c r="G395" s="23" t="str">
        <f>IF('Annual Plan'!G395&lt;&gt;"",'Annual Plan'!G395,"")</f>
        <v/>
      </c>
      <c r="H395" s="23" t="str">
        <f>IF('Annual Plan'!G395&lt;&gt;"",'Annual Plan'!G395,"")</f>
        <v/>
      </c>
      <c r="I395" s="23" t="str">
        <f>IF('Annual Plan'!H395&lt;&gt;"",'Annual Plan'!H395,"")</f>
        <v/>
      </c>
      <c r="J395" s="37"/>
      <c r="K395" s="38" t="str">
        <f t="shared" si="44"/>
        <v/>
      </c>
      <c r="L395" s="38" t="str">
        <f t="shared" si="45"/>
        <v/>
      </c>
      <c r="M395" s="23" t="str">
        <f t="shared" si="46"/>
        <v/>
      </c>
      <c r="N395" s="39" t="str">
        <f>IF(('Annual Plan'!N395+'Annual Plan'!O395)=0,"",('Annual Plan'!N395+'Annual Plan'!O395))</f>
        <v/>
      </c>
      <c r="O395" s="40"/>
      <c r="P395" s="41"/>
      <c r="Q395" s="41"/>
      <c r="R395" s="41"/>
      <c r="S395" s="131" t="str">
        <f t="shared" si="47"/>
        <v/>
      </c>
    </row>
    <row r="396" spans="1:19" s="11" customFormat="1" ht="15" customHeight="1" x14ac:dyDescent="0.25">
      <c r="A396" s="2" t="str">
        <f>IF('Annual Plan'!A396&lt;&gt;"",'Annual Plan'!A396,"")</f>
        <v/>
      </c>
      <c r="B396" s="2" t="str">
        <f>IF('Annual Plan'!B396&lt;&gt;"",'Annual Plan'!B396,"")</f>
        <v/>
      </c>
      <c r="C396" s="2" t="str">
        <f>IF('Annual Plan'!C396&lt;&gt;"",'Annual Plan'!C396,"")</f>
        <v/>
      </c>
      <c r="D396" s="2" t="str">
        <f>IF('Annual Plan'!D396&lt;&gt;"",'Annual Plan'!D396,"")</f>
        <v/>
      </c>
      <c r="E396" s="2" t="str">
        <f>IF('Annual Plan'!E396&lt;&gt;"",'Annual Plan'!E396,"")</f>
        <v/>
      </c>
      <c r="F396" s="36" t="str">
        <f>IF('Annual Plan'!F396&lt;&gt;"",'Annual Plan'!F396,"")</f>
        <v/>
      </c>
      <c r="G396" s="23" t="str">
        <f>IF('Annual Plan'!G396&lt;&gt;"",'Annual Plan'!G396,"")</f>
        <v/>
      </c>
      <c r="H396" s="23" t="str">
        <f>IF('Annual Plan'!G396&lt;&gt;"",'Annual Plan'!G396,"")</f>
        <v/>
      </c>
      <c r="I396" s="23" t="str">
        <f>IF('Annual Plan'!H396&lt;&gt;"",'Annual Plan'!H396,"")</f>
        <v/>
      </c>
      <c r="J396" s="37"/>
      <c r="K396" s="38" t="str">
        <f t="shared" si="44"/>
        <v/>
      </c>
      <c r="L396" s="38" t="str">
        <f t="shared" si="45"/>
        <v/>
      </c>
      <c r="M396" s="23" t="str">
        <f t="shared" si="46"/>
        <v/>
      </c>
      <c r="N396" s="39" t="str">
        <f>IF(('Annual Plan'!N396+'Annual Plan'!O396)=0,"",('Annual Plan'!N396+'Annual Plan'!O396))</f>
        <v/>
      </c>
      <c r="O396" s="40"/>
      <c r="P396" s="41"/>
      <c r="Q396" s="41"/>
      <c r="R396" s="41"/>
      <c r="S396" s="131" t="str">
        <f t="shared" si="47"/>
        <v/>
      </c>
    </row>
    <row r="397" spans="1:19" s="11" customFormat="1" ht="15" customHeight="1" x14ac:dyDescent="0.25">
      <c r="A397" s="2" t="str">
        <f>IF('Annual Plan'!A397&lt;&gt;"",'Annual Plan'!A397,"")</f>
        <v/>
      </c>
      <c r="B397" s="2" t="str">
        <f>IF('Annual Plan'!B397&lt;&gt;"",'Annual Plan'!B397,"")</f>
        <v/>
      </c>
      <c r="C397" s="2" t="str">
        <f>IF('Annual Plan'!C397&lt;&gt;"",'Annual Plan'!C397,"")</f>
        <v/>
      </c>
      <c r="D397" s="2" t="str">
        <f>IF('Annual Plan'!D397&lt;&gt;"",'Annual Plan'!D397,"")</f>
        <v/>
      </c>
      <c r="E397" s="2" t="str">
        <f>IF('Annual Plan'!E397&lt;&gt;"",'Annual Plan'!E397,"")</f>
        <v/>
      </c>
      <c r="F397" s="36" t="str">
        <f>IF('Annual Plan'!F397&lt;&gt;"",'Annual Plan'!F397,"")</f>
        <v/>
      </c>
      <c r="G397" s="23" t="str">
        <f>IF('Annual Plan'!G397&lt;&gt;"",'Annual Plan'!G397,"")</f>
        <v/>
      </c>
      <c r="H397" s="23" t="str">
        <f>IF('Annual Plan'!G397&lt;&gt;"",'Annual Plan'!G397,"")</f>
        <v/>
      </c>
      <c r="I397" s="23" t="str">
        <f>IF('Annual Plan'!H397&lt;&gt;"",'Annual Plan'!H397,"")</f>
        <v/>
      </c>
      <c r="J397" s="37"/>
      <c r="K397" s="38" t="str">
        <f t="shared" si="44"/>
        <v/>
      </c>
      <c r="L397" s="38" t="str">
        <f t="shared" si="45"/>
        <v/>
      </c>
      <c r="M397" s="23" t="str">
        <f t="shared" si="46"/>
        <v/>
      </c>
      <c r="N397" s="39" t="str">
        <f>IF(('Annual Plan'!N397+'Annual Plan'!O397)=0,"",('Annual Plan'!N397+'Annual Plan'!O397))</f>
        <v/>
      </c>
      <c r="O397" s="40"/>
      <c r="P397" s="41"/>
      <c r="Q397" s="41"/>
      <c r="R397" s="41"/>
      <c r="S397" s="131" t="str">
        <f t="shared" si="47"/>
        <v/>
      </c>
    </row>
    <row r="398" spans="1:19" s="11" customFormat="1" ht="15" customHeight="1" x14ac:dyDescent="0.25">
      <c r="A398" s="2" t="str">
        <f>IF('Annual Plan'!A398&lt;&gt;"",'Annual Plan'!A398,"")</f>
        <v/>
      </c>
      <c r="B398" s="2" t="str">
        <f>IF('Annual Plan'!B398&lt;&gt;"",'Annual Plan'!B398,"")</f>
        <v/>
      </c>
      <c r="C398" s="2" t="str">
        <f>IF('Annual Plan'!C398&lt;&gt;"",'Annual Plan'!C398,"")</f>
        <v/>
      </c>
      <c r="D398" s="2" t="str">
        <f>IF('Annual Plan'!D398&lt;&gt;"",'Annual Plan'!D398,"")</f>
        <v/>
      </c>
      <c r="E398" s="2" t="str">
        <f>IF('Annual Plan'!E398&lt;&gt;"",'Annual Plan'!E398,"")</f>
        <v/>
      </c>
      <c r="F398" s="36" t="str">
        <f>IF('Annual Plan'!F398&lt;&gt;"",'Annual Plan'!F398,"")</f>
        <v/>
      </c>
      <c r="G398" s="23" t="str">
        <f>IF('Annual Plan'!G398&lt;&gt;"",'Annual Plan'!G398,"")</f>
        <v/>
      </c>
      <c r="H398" s="23" t="str">
        <f>IF('Annual Plan'!G398&lt;&gt;"",'Annual Plan'!G398,"")</f>
        <v/>
      </c>
      <c r="I398" s="23" t="str">
        <f>IF('Annual Plan'!H398&lt;&gt;"",'Annual Plan'!H398,"")</f>
        <v/>
      </c>
      <c r="J398" s="37"/>
      <c r="K398" s="38" t="str">
        <f t="shared" si="44"/>
        <v/>
      </c>
      <c r="L398" s="38" t="str">
        <f t="shared" si="45"/>
        <v/>
      </c>
      <c r="M398" s="23" t="str">
        <f t="shared" si="46"/>
        <v/>
      </c>
      <c r="N398" s="39" t="str">
        <f>IF(('Annual Plan'!N398+'Annual Plan'!O398)=0,"",('Annual Plan'!N398+'Annual Plan'!O398))</f>
        <v/>
      </c>
      <c r="O398" s="40"/>
      <c r="P398" s="41"/>
      <c r="Q398" s="41"/>
      <c r="R398" s="41"/>
      <c r="S398" s="131" t="str">
        <f t="shared" si="47"/>
        <v/>
      </c>
    </row>
    <row r="399" spans="1:19" s="11" customFormat="1" ht="15" customHeight="1" x14ac:dyDescent="0.25">
      <c r="A399" s="2" t="str">
        <f>IF('Annual Plan'!A399&lt;&gt;"",'Annual Plan'!A399,"")</f>
        <v/>
      </c>
      <c r="B399" s="2" t="str">
        <f>IF('Annual Plan'!B399&lt;&gt;"",'Annual Plan'!B399,"")</f>
        <v/>
      </c>
      <c r="C399" s="2" t="str">
        <f>IF('Annual Plan'!C399&lt;&gt;"",'Annual Plan'!C399,"")</f>
        <v/>
      </c>
      <c r="D399" s="2" t="str">
        <f>IF('Annual Plan'!D399&lt;&gt;"",'Annual Plan'!D399,"")</f>
        <v/>
      </c>
      <c r="E399" s="2" t="str">
        <f>IF('Annual Plan'!E399&lt;&gt;"",'Annual Plan'!E399,"")</f>
        <v/>
      </c>
      <c r="F399" s="36" t="str">
        <f>IF('Annual Plan'!F399&lt;&gt;"",'Annual Plan'!F399,"")</f>
        <v/>
      </c>
      <c r="G399" s="23" t="str">
        <f>IF('Annual Plan'!G399&lt;&gt;"",'Annual Plan'!G399,"")</f>
        <v/>
      </c>
      <c r="H399" s="23" t="str">
        <f>IF('Annual Plan'!G399&lt;&gt;"",'Annual Plan'!G399,"")</f>
        <v/>
      </c>
      <c r="I399" s="23" t="str">
        <f>IF('Annual Plan'!H399&lt;&gt;"",'Annual Plan'!H399,"")</f>
        <v/>
      </c>
      <c r="J399" s="37"/>
      <c r="K399" s="38" t="str">
        <f t="shared" si="44"/>
        <v/>
      </c>
      <c r="L399" s="38" t="str">
        <f t="shared" si="45"/>
        <v/>
      </c>
      <c r="M399" s="23" t="str">
        <f t="shared" si="46"/>
        <v/>
      </c>
      <c r="N399" s="39" t="str">
        <f>IF(('Annual Plan'!N399+'Annual Plan'!O399)=0,"",('Annual Plan'!N399+'Annual Plan'!O399))</f>
        <v/>
      </c>
      <c r="O399" s="40"/>
      <c r="P399" s="41"/>
      <c r="Q399" s="41"/>
      <c r="R399" s="41"/>
      <c r="S399" s="131" t="str">
        <f t="shared" si="47"/>
        <v/>
      </c>
    </row>
    <row r="400" spans="1:19" s="11" customFormat="1" ht="15" customHeight="1" x14ac:dyDescent="0.25">
      <c r="A400" s="2" t="str">
        <f>IF('Annual Plan'!A400&lt;&gt;"",'Annual Plan'!A400,"")</f>
        <v/>
      </c>
      <c r="B400" s="2" t="str">
        <f>IF('Annual Plan'!B400&lt;&gt;"",'Annual Plan'!B400,"")</f>
        <v/>
      </c>
      <c r="C400" s="2" t="str">
        <f>IF('Annual Plan'!C400&lt;&gt;"",'Annual Plan'!C400,"")</f>
        <v/>
      </c>
      <c r="D400" s="2" t="str">
        <f>IF('Annual Plan'!D400&lt;&gt;"",'Annual Plan'!D400,"")</f>
        <v/>
      </c>
      <c r="E400" s="2" t="str">
        <f>IF('Annual Plan'!E400&lt;&gt;"",'Annual Plan'!E400,"")</f>
        <v/>
      </c>
      <c r="F400" s="36" t="str">
        <f>IF('Annual Plan'!F400&lt;&gt;"",'Annual Plan'!F400,"")</f>
        <v/>
      </c>
      <c r="G400" s="23" t="str">
        <f>IF('Annual Plan'!G400&lt;&gt;"",'Annual Plan'!G400,"")</f>
        <v/>
      </c>
      <c r="H400" s="23" t="str">
        <f>IF('Annual Plan'!G400&lt;&gt;"",'Annual Plan'!G400,"")</f>
        <v/>
      </c>
      <c r="I400" s="23" t="str">
        <f>IF('Annual Plan'!H400&lt;&gt;"",'Annual Plan'!H400,"")</f>
        <v/>
      </c>
      <c r="J400" s="37"/>
      <c r="K400" s="38" t="str">
        <f t="shared" si="44"/>
        <v/>
      </c>
      <c r="L400" s="38" t="str">
        <f t="shared" si="45"/>
        <v/>
      </c>
      <c r="M400" s="23" t="str">
        <f t="shared" si="46"/>
        <v/>
      </c>
      <c r="N400" s="39" t="str">
        <f>IF(('Annual Plan'!N400+'Annual Plan'!O400)=0,"",('Annual Plan'!N400+'Annual Plan'!O400))</f>
        <v/>
      </c>
      <c r="O400" s="40"/>
      <c r="P400" s="41"/>
      <c r="Q400" s="41"/>
      <c r="R400" s="41"/>
      <c r="S400" s="131" t="str">
        <f t="shared" si="47"/>
        <v/>
      </c>
    </row>
    <row r="401" spans="1:19" s="11" customFormat="1" ht="15" customHeight="1" x14ac:dyDescent="0.25">
      <c r="A401" s="2" t="str">
        <f>IF('Annual Plan'!A401&lt;&gt;"",'Annual Plan'!A401,"")</f>
        <v/>
      </c>
      <c r="B401" s="2" t="str">
        <f>IF('Annual Plan'!B401&lt;&gt;"",'Annual Plan'!B401,"")</f>
        <v/>
      </c>
      <c r="C401" s="2" t="str">
        <f>IF('Annual Plan'!C401&lt;&gt;"",'Annual Plan'!C401,"")</f>
        <v/>
      </c>
      <c r="D401" s="2" t="str">
        <f>IF('Annual Plan'!D401&lt;&gt;"",'Annual Plan'!D401,"")</f>
        <v/>
      </c>
      <c r="E401" s="2" t="str">
        <f>IF('Annual Plan'!E401&lt;&gt;"",'Annual Plan'!E401,"")</f>
        <v/>
      </c>
      <c r="F401" s="36" t="str">
        <f>IF('Annual Plan'!F401&lt;&gt;"",'Annual Plan'!F401,"")</f>
        <v/>
      </c>
      <c r="G401" s="23" t="str">
        <f>IF('Annual Plan'!G401&lt;&gt;"",'Annual Plan'!G401,"")</f>
        <v/>
      </c>
      <c r="H401" s="23" t="str">
        <f>IF('Annual Plan'!G401&lt;&gt;"",'Annual Plan'!G401,"")</f>
        <v/>
      </c>
      <c r="I401" s="23" t="str">
        <f>IF('Annual Plan'!H401&lt;&gt;"",'Annual Plan'!H401,"")</f>
        <v/>
      </c>
      <c r="J401" s="37"/>
      <c r="K401" s="38" t="str">
        <f t="shared" si="44"/>
        <v/>
      </c>
      <c r="L401" s="38" t="str">
        <f t="shared" si="45"/>
        <v/>
      </c>
      <c r="M401" s="23" t="str">
        <f t="shared" si="46"/>
        <v/>
      </c>
      <c r="N401" s="39" t="str">
        <f>IF(('Annual Plan'!N401+'Annual Plan'!O401)=0,"",('Annual Plan'!N401+'Annual Plan'!O401))</f>
        <v/>
      </c>
      <c r="O401" s="40"/>
      <c r="P401" s="41"/>
      <c r="Q401" s="41"/>
      <c r="R401" s="41"/>
      <c r="S401" s="131" t="str">
        <f t="shared" si="47"/>
        <v/>
      </c>
    </row>
    <row r="402" spans="1:19" s="11" customFormat="1" ht="15" customHeight="1" x14ac:dyDescent="0.25">
      <c r="A402" s="2" t="str">
        <f>IF('Annual Plan'!A402&lt;&gt;"",'Annual Plan'!A402,"")</f>
        <v/>
      </c>
      <c r="B402" s="2" t="str">
        <f>IF('Annual Plan'!B402&lt;&gt;"",'Annual Plan'!B402,"")</f>
        <v/>
      </c>
      <c r="C402" s="2" t="str">
        <f>IF('Annual Plan'!C402&lt;&gt;"",'Annual Plan'!C402,"")</f>
        <v/>
      </c>
      <c r="D402" s="2" t="str">
        <f>IF('Annual Plan'!D402&lt;&gt;"",'Annual Plan'!D402,"")</f>
        <v/>
      </c>
      <c r="E402" s="2" t="str">
        <f>IF('Annual Plan'!E402&lt;&gt;"",'Annual Plan'!E402,"")</f>
        <v/>
      </c>
      <c r="F402" s="36" t="str">
        <f>IF('Annual Plan'!F402&lt;&gt;"",'Annual Plan'!F402,"")</f>
        <v/>
      </c>
      <c r="G402" s="23" t="str">
        <f>IF('Annual Plan'!G402&lt;&gt;"",'Annual Plan'!G402,"")</f>
        <v/>
      </c>
      <c r="H402" s="23" t="str">
        <f>IF('Annual Plan'!G402&lt;&gt;"",'Annual Plan'!G402,"")</f>
        <v/>
      </c>
      <c r="I402" s="23" t="str">
        <f>IF('Annual Plan'!H402&lt;&gt;"",'Annual Plan'!H402,"")</f>
        <v/>
      </c>
      <c r="J402" s="37"/>
      <c r="K402" s="38" t="str">
        <f t="shared" si="44"/>
        <v/>
      </c>
      <c r="L402" s="38" t="str">
        <f t="shared" si="45"/>
        <v/>
      </c>
      <c r="M402" s="23" t="str">
        <f t="shared" si="46"/>
        <v/>
      </c>
      <c r="N402" s="39" t="str">
        <f>IF(('Annual Plan'!N402+'Annual Plan'!O402)=0,"",('Annual Plan'!N402+'Annual Plan'!O402))</f>
        <v/>
      </c>
      <c r="O402" s="40"/>
      <c r="P402" s="41"/>
      <c r="Q402" s="41"/>
      <c r="R402" s="41"/>
      <c r="S402" s="131" t="str">
        <f t="shared" si="47"/>
        <v/>
      </c>
    </row>
    <row r="403" spans="1:19" s="11" customFormat="1" ht="15" customHeight="1" x14ac:dyDescent="0.25">
      <c r="A403" s="2" t="str">
        <f>IF('Annual Plan'!A403&lt;&gt;"",'Annual Plan'!A403,"")</f>
        <v/>
      </c>
      <c r="B403" s="2" t="str">
        <f>IF('Annual Plan'!B403&lt;&gt;"",'Annual Plan'!B403,"")</f>
        <v/>
      </c>
      <c r="C403" s="2" t="str">
        <f>IF('Annual Plan'!C403&lt;&gt;"",'Annual Plan'!C403,"")</f>
        <v/>
      </c>
      <c r="D403" s="2" t="str">
        <f>IF('Annual Plan'!D403&lt;&gt;"",'Annual Plan'!D403,"")</f>
        <v/>
      </c>
      <c r="E403" s="2" t="str">
        <f>IF('Annual Plan'!E403&lt;&gt;"",'Annual Plan'!E403,"")</f>
        <v/>
      </c>
      <c r="F403" s="36" t="str">
        <f>IF('Annual Plan'!F403&lt;&gt;"",'Annual Plan'!F403,"")</f>
        <v/>
      </c>
      <c r="G403" s="23" t="str">
        <f>IF('Annual Plan'!G403&lt;&gt;"",'Annual Plan'!G403,"")</f>
        <v/>
      </c>
      <c r="H403" s="23" t="str">
        <f>IF('Annual Plan'!G403&lt;&gt;"",'Annual Plan'!G403,"")</f>
        <v/>
      </c>
      <c r="I403" s="23" t="str">
        <f>IF('Annual Plan'!H403&lt;&gt;"",'Annual Plan'!H403,"")</f>
        <v/>
      </c>
      <c r="J403" s="37"/>
      <c r="K403" s="38" t="str">
        <f t="shared" si="44"/>
        <v/>
      </c>
      <c r="L403" s="38" t="str">
        <f t="shared" si="45"/>
        <v/>
      </c>
      <c r="M403" s="23" t="str">
        <f t="shared" si="46"/>
        <v/>
      </c>
      <c r="N403" s="39" t="str">
        <f>IF(('Annual Plan'!N403+'Annual Plan'!O403)=0,"",('Annual Plan'!N403+'Annual Plan'!O403))</f>
        <v/>
      </c>
      <c r="O403" s="40"/>
      <c r="P403" s="41"/>
      <c r="Q403" s="41"/>
      <c r="R403" s="41"/>
      <c r="S403" s="131" t="str">
        <f t="shared" si="47"/>
        <v/>
      </c>
    </row>
    <row r="404" spans="1:19" s="11" customFormat="1" ht="15" customHeight="1" x14ac:dyDescent="0.25">
      <c r="A404" s="2" t="str">
        <f>IF('Annual Plan'!A404&lt;&gt;"",'Annual Plan'!A404,"")</f>
        <v/>
      </c>
      <c r="B404" s="2" t="str">
        <f>IF('Annual Plan'!B404&lt;&gt;"",'Annual Plan'!B404,"")</f>
        <v/>
      </c>
      <c r="C404" s="2" t="str">
        <f>IF('Annual Plan'!C404&lt;&gt;"",'Annual Plan'!C404,"")</f>
        <v/>
      </c>
      <c r="D404" s="2" t="str">
        <f>IF('Annual Plan'!D404&lt;&gt;"",'Annual Plan'!D404,"")</f>
        <v/>
      </c>
      <c r="E404" s="2" t="str">
        <f>IF('Annual Plan'!E404&lt;&gt;"",'Annual Plan'!E404,"")</f>
        <v/>
      </c>
      <c r="F404" s="36" t="str">
        <f>IF('Annual Plan'!F404&lt;&gt;"",'Annual Plan'!F404,"")</f>
        <v/>
      </c>
      <c r="G404" s="23" t="str">
        <f>IF('Annual Plan'!G404&lt;&gt;"",'Annual Plan'!G404,"")</f>
        <v/>
      </c>
      <c r="H404" s="23" t="str">
        <f>IF('Annual Plan'!G404&lt;&gt;"",'Annual Plan'!G404,"")</f>
        <v/>
      </c>
      <c r="I404" s="23" t="str">
        <f>IF('Annual Plan'!H404&lt;&gt;"",'Annual Plan'!H404,"")</f>
        <v/>
      </c>
      <c r="J404" s="37"/>
      <c r="K404" s="38" t="str">
        <f t="shared" si="44"/>
        <v/>
      </c>
      <c r="L404" s="38" t="str">
        <f t="shared" si="45"/>
        <v/>
      </c>
      <c r="M404" s="23" t="str">
        <f t="shared" si="46"/>
        <v/>
      </c>
      <c r="N404" s="39" t="str">
        <f>IF(('Annual Plan'!N404+'Annual Plan'!O404)=0,"",('Annual Plan'!N404+'Annual Plan'!O404))</f>
        <v/>
      </c>
      <c r="O404" s="40"/>
      <c r="P404" s="41"/>
      <c r="Q404" s="41"/>
      <c r="R404" s="41"/>
      <c r="S404" s="131" t="str">
        <f t="shared" si="47"/>
        <v/>
      </c>
    </row>
    <row r="405" spans="1:19" s="11" customFormat="1" ht="15" customHeight="1" x14ac:dyDescent="0.25">
      <c r="A405" s="2" t="str">
        <f>IF('Annual Plan'!A405&lt;&gt;"",'Annual Plan'!A405,"")</f>
        <v/>
      </c>
      <c r="B405" s="2" t="str">
        <f>IF('Annual Plan'!B405&lt;&gt;"",'Annual Plan'!B405,"")</f>
        <v/>
      </c>
      <c r="C405" s="2" t="str">
        <f>IF('Annual Plan'!C405&lt;&gt;"",'Annual Plan'!C405,"")</f>
        <v/>
      </c>
      <c r="D405" s="2" t="str">
        <f>IF('Annual Plan'!D405&lt;&gt;"",'Annual Plan'!D405,"")</f>
        <v/>
      </c>
      <c r="E405" s="2" t="str">
        <f>IF('Annual Plan'!E405&lt;&gt;"",'Annual Plan'!E405,"")</f>
        <v/>
      </c>
      <c r="F405" s="36" t="str">
        <f>IF('Annual Plan'!F405&lt;&gt;"",'Annual Plan'!F405,"")</f>
        <v/>
      </c>
      <c r="G405" s="23" t="str">
        <f>IF('Annual Plan'!G405&lt;&gt;"",'Annual Plan'!G405,"")</f>
        <v/>
      </c>
      <c r="H405" s="23" t="str">
        <f>IF('Annual Plan'!G405&lt;&gt;"",'Annual Plan'!G405,"")</f>
        <v/>
      </c>
      <c r="I405" s="23" t="str">
        <f>IF('Annual Plan'!H405&lt;&gt;"",'Annual Plan'!H405,"")</f>
        <v/>
      </c>
      <c r="J405" s="37"/>
      <c r="K405" s="38" t="str">
        <f t="shared" si="44"/>
        <v/>
      </c>
      <c r="L405" s="38" t="str">
        <f t="shared" si="45"/>
        <v/>
      </c>
      <c r="M405" s="23" t="str">
        <f t="shared" si="46"/>
        <v/>
      </c>
      <c r="N405" s="39" t="str">
        <f>IF(('Annual Plan'!N405+'Annual Plan'!O405)=0,"",('Annual Plan'!N405+'Annual Plan'!O405))</f>
        <v/>
      </c>
      <c r="O405" s="40"/>
      <c r="P405" s="41"/>
      <c r="Q405" s="41"/>
      <c r="R405" s="41"/>
      <c r="S405" s="131" t="str">
        <f t="shared" si="47"/>
        <v/>
      </c>
    </row>
    <row r="406" spans="1:19" s="11" customFormat="1" ht="15" customHeight="1" x14ac:dyDescent="0.25">
      <c r="A406" s="2" t="str">
        <f>IF('Annual Plan'!A406&lt;&gt;"",'Annual Plan'!A406,"")</f>
        <v/>
      </c>
      <c r="B406" s="2" t="str">
        <f>IF('Annual Plan'!B406&lt;&gt;"",'Annual Plan'!B406,"")</f>
        <v/>
      </c>
      <c r="C406" s="2" t="str">
        <f>IF('Annual Plan'!C406&lt;&gt;"",'Annual Plan'!C406,"")</f>
        <v/>
      </c>
      <c r="D406" s="2" t="str">
        <f>IF('Annual Plan'!D406&lt;&gt;"",'Annual Plan'!D406,"")</f>
        <v/>
      </c>
      <c r="E406" s="2" t="str">
        <f>IF('Annual Plan'!E406&lt;&gt;"",'Annual Plan'!E406,"")</f>
        <v/>
      </c>
      <c r="F406" s="36" t="str">
        <f>IF('Annual Plan'!F406&lt;&gt;"",'Annual Plan'!F406,"")</f>
        <v/>
      </c>
      <c r="G406" s="23" t="str">
        <f>IF('Annual Plan'!G406&lt;&gt;"",'Annual Plan'!G406,"")</f>
        <v/>
      </c>
      <c r="H406" s="23" t="str">
        <f>IF('Annual Plan'!G406&lt;&gt;"",'Annual Plan'!G406,"")</f>
        <v/>
      </c>
      <c r="I406" s="23" t="str">
        <f>IF('Annual Plan'!H406&lt;&gt;"",'Annual Plan'!H406,"")</f>
        <v/>
      </c>
      <c r="J406" s="37"/>
      <c r="K406" s="38" t="str">
        <f t="shared" si="44"/>
        <v/>
      </c>
      <c r="L406" s="38" t="str">
        <f t="shared" si="45"/>
        <v/>
      </c>
      <c r="M406" s="23" t="str">
        <f t="shared" si="46"/>
        <v/>
      </c>
      <c r="N406" s="39" t="str">
        <f>IF(('Annual Plan'!N406+'Annual Plan'!O406)=0,"",('Annual Plan'!N406+'Annual Plan'!O406))</f>
        <v/>
      </c>
      <c r="O406" s="40"/>
      <c r="P406" s="41"/>
      <c r="Q406" s="41"/>
      <c r="R406" s="41"/>
      <c r="S406" s="131" t="str">
        <f t="shared" si="47"/>
        <v/>
      </c>
    </row>
    <row r="407" spans="1:19" s="11" customFormat="1" ht="15" customHeight="1" x14ac:dyDescent="0.25">
      <c r="A407" s="2" t="str">
        <f>IF('Annual Plan'!A407&lt;&gt;"",'Annual Plan'!A407,"")</f>
        <v/>
      </c>
      <c r="B407" s="2" t="str">
        <f>IF('Annual Plan'!B407&lt;&gt;"",'Annual Plan'!B407,"")</f>
        <v/>
      </c>
      <c r="C407" s="2" t="str">
        <f>IF('Annual Plan'!C407&lt;&gt;"",'Annual Plan'!C407,"")</f>
        <v/>
      </c>
      <c r="D407" s="2" t="str">
        <f>IF('Annual Plan'!D407&lt;&gt;"",'Annual Plan'!D407,"")</f>
        <v/>
      </c>
      <c r="E407" s="2" t="str">
        <f>IF('Annual Plan'!E407&lt;&gt;"",'Annual Plan'!E407,"")</f>
        <v/>
      </c>
      <c r="F407" s="36" t="str">
        <f>IF('Annual Plan'!F407&lt;&gt;"",'Annual Plan'!F407,"")</f>
        <v/>
      </c>
      <c r="G407" s="23" t="str">
        <f>IF('Annual Plan'!G407&lt;&gt;"",'Annual Plan'!G407,"")</f>
        <v/>
      </c>
      <c r="H407" s="23" t="str">
        <f>IF('Annual Plan'!G407&lt;&gt;"",'Annual Plan'!G407,"")</f>
        <v/>
      </c>
      <c r="I407" s="23" t="str">
        <f>IF('Annual Plan'!H407&lt;&gt;"",'Annual Plan'!H407,"")</f>
        <v/>
      </c>
      <c r="J407" s="37"/>
      <c r="K407" s="38" t="str">
        <f t="shared" si="44"/>
        <v/>
      </c>
      <c r="L407" s="38" t="str">
        <f t="shared" si="45"/>
        <v/>
      </c>
      <c r="M407" s="23" t="str">
        <f t="shared" si="46"/>
        <v/>
      </c>
      <c r="N407" s="39" t="str">
        <f>IF(('Annual Plan'!N407+'Annual Plan'!O407)=0,"",('Annual Plan'!N407+'Annual Plan'!O407))</f>
        <v/>
      </c>
      <c r="O407" s="40"/>
      <c r="P407" s="41"/>
      <c r="Q407" s="41"/>
      <c r="R407" s="41"/>
      <c r="S407" s="131" t="str">
        <f t="shared" si="47"/>
        <v/>
      </c>
    </row>
    <row r="408" spans="1:19" s="11" customFormat="1" ht="15" customHeight="1" x14ac:dyDescent="0.25">
      <c r="A408" s="2" t="str">
        <f>IF('Annual Plan'!A408&lt;&gt;"",'Annual Plan'!A408,"")</f>
        <v/>
      </c>
      <c r="B408" s="2" t="str">
        <f>IF('Annual Plan'!B408&lt;&gt;"",'Annual Plan'!B408,"")</f>
        <v/>
      </c>
      <c r="C408" s="2" t="str">
        <f>IF('Annual Plan'!C408&lt;&gt;"",'Annual Plan'!C408,"")</f>
        <v/>
      </c>
      <c r="D408" s="2" t="str">
        <f>IF('Annual Plan'!D408&lt;&gt;"",'Annual Plan'!D408,"")</f>
        <v/>
      </c>
      <c r="E408" s="2" t="str">
        <f>IF('Annual Plan'!E408&lt;&gt;"",'Annual Plan'!E408,"")</f>
        <v/>
      </c>
      <c r="F408" s="36" t="str">
        <f>IF('Annual Plan'!F408&lt;&gt;"",'Annual Plan'!F408,"")</f>
        <v/>
      </c>
      <c r="G408" s="23" t="str">
        <f>IF('Annual Plan'!G408&lt;&gt;"",'Annual Plan'!G408,"")</f>
        <v/>
      </c>
      <c r="H408" s="23" t="str">
        <f>IF('Annual Plan'!G408&lt;&gt;"",'Annual Plan'!G408,"")</f>
        <v/>
      </c>
      <c r="I408" s="23" t="str">
        <f>IF('Annual Plan'!H408&lt;&gt;"",'Annual Plan'!H408,"")</f>
        <v/>
      </c>
      <c r="J408" s="37"/>
      <c r="K408" s="38" t="str">
        <f t="shared" si="44"/>
        <v/>
      </c>
      <c r="L408" s="38" t="str">
        <f t="shared" si="45"/>
        <v/>
      </c>
      <c r="M408" s="23" t="str">
        <f t="shared" si="46"/>
        <v/>
      </c>
      <c r="N408" s="39" t="str">
        <f>IF(('Annual Plan'!N408+'Annual Plan'!O408)=0,"",('Annual Plan'!N408+'Annual Plan'!O408))</f>
        <v/>
      </c>
      <c r="O408" s="40"/>
      <c r="P408" s="41"/>
      <c r="Q408" s="41"/>
      <c r="R408" s="41"/>
      <c r="S408" s="131" t="str">
        <f t="shared" si="47"/>
        <v/>
      </c>
    </row>
    <row r="409" spans="1:19" s="11" customFormat="1" ht="15" customHeight="1" x14ac:dyDescent="0.25">
      <c r="A409" s="2" t="str">
        <f>IF('Annual Plan'!A409&lt;&gt;"",'Annual Plan'!A409,"")</f>
        <v/>
      </c>
      <c r="B409" s="2" t="str">
        <f>IF('Annual Plan'!B409&lt;&gt;"",'Annual Plan'!B409,"")</f>
        <v/>
      </c>
      <c r="C409" s="2" t="str">
        <f>IF('Annual Plan'!C409&lt;&gt;"",'Annual Plan'!C409,"")</f>
        <v/>
      </c>
      <c r="D409" s="2" t="str">
        <f>IF('Annual Plan'!D409&lt;&gt;"",'Annual Plan'!D409,"")</f>
        <v/>
      </c>
      <c r="E409" s="2" t="str">
        <f>IF('Annual Plan'!E409&lt;&gt;"",'Annual Plan'!E409,"")</f>
        <v/>
      </c>
      <c r="F409" s="36" t="str">
        <f>IF('Annual Plan'!F409&lt;&gt;"",'Annual Plan'!F409,"")</f>
        <v/>
      </c>
      <c r="G409" s="23" t="str">
        <f>IF('Annual Plan'!G409&lt;&gt;"",'Annual Plan'!G409,"")</f>
        <v/>
      </c>
      <c r="H409" s="23" t="str">
        <f>IF('Annual Plan'!G409&lt;&gt;"",'Annual Plan'!G409,"")</f>
        <v/>
      </c>
      <c r="I409" s="23" t="str">
        <f>IF('Annual Plan'!H409&lt;&gt;"",'Annual Plan'!H409,"")</f>
        <v/>
      </c>
      <c r="J409" s="37"/>
      <c r="K409" s="38" t="str">
        <f t="shared" si="44"/>
        <v/>
      </c>
      <c r="L409" s="38" t="str">
        <f t="shared" si="45"/>
        <v/>
      </c>
      <c r="M409" s="23" t="str">
        <f t="shared" si="46"/>
        <v/>
      </c>
      <c r="N409" s="39" t="str">
        <f>IF(('Annual Plan'!N409+'Annual Plan'!O409)=0,"",('Annual Plan'!N409+'Annual Plan'!O409))</f>
        <v/>
      </c>
      <c r="O409" s="40"/>
      <c r="P409" s="41"/>
      <c r="Q409" s="41"/>
      <c r="R409" s="41"/>
      <c r="S409" s="131" t="str">
        <f t="shared" si="47"/>
        <v/>
      </c>
    </row>
    <row r="410" spans="1:19" s="11" customFormat="1" ht="15" customHeight="1" x14ac:dyDescent="0.25">
      <c r="A410" s="2" t="str">
        <f>IF('Annual Plan'!A410&lt;&gt;"",'Annual Plan'!A410,"")</f>
        <v/>
      </c>
      <c r="B410" s="2" t="str">
        <f>IF('Annual Plan'!B410&lt;&gt;"",'Annual Plan'!B410,"")</f>
        <v/>
      </c>
      <c r="C410" s="2" t="str">
        <f>IF('Annual Plan'!C410&lt;&gt;"",'Annual Plan'!C410,"")</f>
        <v/>
      </c>
      <c r="D410" s="2" t="str">
        <f>IF('Annual Plan'!D410&lt;&gt;"",'Annual Plan'!D410,"")</f>
        <v/>
      </c>
      <c r="E410" s="2" t="str">
        <f>IF('Annual Plan'!E410&lt;&gt;"",'Annual Plan'!E410,"")</f>
        <v/>
      </c>
      <c r="F410" s="36" t="str">
        <f>IF('Annual Plan'!F410&lt;&gt;"",'Annual Plan'!F410,"")</f>
        <v/>
      </c>
      <c r="G410" s="23" t="str">
        <f>IF('Annual Plan'!G410&lt;&gt;"",'Annual Plan'!G410,"")</f>
        <v/>
      </c>
      <c r="H410" s="23" t="str">
        <f>IF('Annual Plan'!G410&lt;&gt;"",'Annual Plan'!G410,"")</f>
        <v/>
      </c>
      <c r="I410" s="23" t="str">
        <f>IF('Annual Plan'!H410&lt;&gt;"",'Annual Plan'!H410,"")</f>
        <v/>
      </c>
      <c r="J410" s="37"/>
      <c r="K410" s="38" t="str">
        <f t="shared" si="44"/>
        <v/>
      </c>
      <c r="L410" s="38" t="str">
        <f t="shared" si="45"/>
        <v/>
      </c>
      <c r="M410" s="23" t="str">
        <f t="shared" si="46"/>
        <v/>
      </c>
      <c r="N410" s="39" t="str">
        <f>IF(('Annual Plan'!N410+'Annual Plan'!O410)=0,"",('Annual Plan'!N410+'Annual Plan'!O410))</f>
        <v/>
      </c>
      <c r="O410" s="40"/>
      <c r="P410" s="41"/>
      <c r="Q410" s="41"/>
      <c r="R410" s="41"/>
      <c r="S410" s="131" t="str">
        <f t="shared" si="47"/>
        <v/>
      </c>
    </row>
    <row r="411" spans="1:19" s="11" customFormat="1" ht="15" customHeight="1" x14ac:dyDescent="0.25">
      <c r="A411" s="2" t="str">
        <f>IF('Annual Plan'!A411&lt;&gt;"",'Annual Plan'!A411,"")</f>
        <v/>
      </c>
      <c r="B411" s="2" t="str">
        <f>IF('Annual Plan'!B411&lt;&gt;"",'Annual Plan'!B411,"")</f>
        <v/>
      </c>
      <c r="C411" s="2" t="str">
        <f>IF('Annual Plan'!C411&lt;&gt;"",'Annual Plan'!C411,"")</f>
        <v/>
      </c>
      <c r="D411" s="2" t="str">
        <f>IF('Annual Plan'!D411&lt;&gt;"",'Annual Plan'!D411,"")</f>
        <v/>
      </c>
      <c r="E411" s="2" t="str">
        <f>IF('Annual Plan'!E411&lt;&gt;"",'Annual Plan'!E411,"")</f>
        <v/>
      </c>
      <c r="F411" s="36" t="str">
        <f>IF('Annual Plan'!F411&lt;&gt;"",'Annual Plan'!F411,"")</f>
        <v/>
      </c>
      <c r="G411" s="23" t="str">
        <f>IF('Annual Plan'!G411&lt;&gt;"",'Annual Plan'!G411,"")</f>
        <v/>
      </c>
      <c r="H411" s="23" t="str">
        <f>IF('Annual Plan'!G411&lt;&gt;"",'Annual Plan'!G411,"")</f>
        <v/>
      </c>
      <c r="I411" s="23" t="str">
        <f>IF('Annual Plan'!H411&lt;&gt;"",'Annual Plan'!H411,"")</f>
        <v/>
      </c>
      <c r="J411" s="37"/>
      <c r="K411" s="38" t="str">
        <f t="shared" si="44"/>
        <v/>
      </c>
      <c r="L411" s="38" t="str">
        <f t="shared" si="45"/>
        <v/>
      </c>
      <c r="M411" s="23" t="str">
        <f t="shared" si="46"/>
        <v/>
      </c>
      <c r="N411" s="39" t="str">
        <f>IF(('Annual Plan'!N411+'Annual Plan'!O411)=0,"",('Annual Plan'!N411+'Annual Plan'!O411))</f>
        <v/>
      </c>
      <c r="O411" s="40"/>
      <c r="P411" s="41"/>
      <c r="Q411" s="41"/>
      <c r="R411" s="41"/>
      <c r="S411" s="131" t="str">
        <f t="shared" si="47"/>
        <v/>
      </c>
    </row>
    <row r="412" spans="1:19" s="11" customFormat="1" ht="15" customHeight="1" x14ac:dyDescent="0.25">
      <c r="A412" s="2" t="str">
        <f>IF('Annual Plan'!A412&lt;&gt;"",'Annual Plan'!A412,"")</f>
        <v/>
      </c>
      <c r="B412" s="2" t="str">
        <f>IF('Annual Plan'!B412&lt;&gt;"",'Annual Plan'!B412,"")</f>
        <v/>
      </c>
      <c r="C412" s="2" t="str">
        <f>IF('Annual Plan'!C412&lt;&gt;"",'Annual Plan'!C412,"")</f>
        <v/>
      </c>
      <c r="D412" s="2" t="str">
        <f>IF('Annual Plan'!D412&lt;&gt;"",'Annual Plan'!D412,"")</f>
        <v/>
      </c>
      <c r="E412" s="2" t="str">
        <f>IF('Annual Plan'!E412&lt;&gt;"",'Annual Plan'!E412,"")</f>
        <v/>
      </c>
      <c r="F412" s="36" t="str">
        <f>IF('Annual Plan'!F412&lt;&gt;"",'Annual Plan'!F412,"")</f>
        <v/>
      </c>
      <c r="G412" s="23" t="str">
        <f>IF('Annual Plan'!G412&lt;&gt;"",'Annual Plan'!G412,"")</f>
        <v/>
      </c>
      <c r="H412" s="23" t="str">
        <f>IF('Annual Plan'!G412&lt;&gt;"",'Annual Plan'!G412,"")</f>
        <v/>
      </c>
      <c r="I412" s="23" t="str">
        <f>IF('Annual Plan'!H412&lt;&gt;"",'Annual Plan'!H412,"")</f>
        <v/>
      </c>
      <c r="J412" s="37"/>
      <c r="K412" s="38" t="str">
        <f t="shared" si="44"/>
        <v/>
      </c>
      <c r="L412" s="38" t="str">
        <f t="shared" si="45"/>
        <v/>
      </c>
      <c r="M412" s="23" t="str">
        <f t="shared" si="46"/>
        <v/>
      </c>
      <c r="N412" s="39" t="str">
        <f>IF(('Annual Plan'!N412+'Annual Plan'!O412)=0,"",('Annual Plan'!N412+'Annual Plan'!O412))</f>
        <v/>
      </c>
      <c r="O412" s="40"/>
      <c r="P412" s="41"/>
      <c r="Q412" s="41"/>
      <c r="R412" s="41"/>
      <c r="S412" s="131" t="str">
        <f t="shared" si="47"/>
        <v/>
      </c>
    </row>
    <row r="413" spans="1:19" s="11" customFormat="1" ht="15" customHeight="1" x14ac:dyDescent="0.25">
      <c r="A413" s="2" t="str">
        <f>IF('Annual Plan'!A413&lt;&gt;"",'Annual Plan'!A413,"")</f>
        <v/>
      </c>
      <c r="B413" s="2" t="str">
        <f>IF('Annual Plan'!B413&lt;&gt;"",'Annual Plan'!B413,"")</f>
        <v/>
      </c>
      <c r="C413" s="2" t="str">
        <f>IF('Annual Plan'!C413&lt;&gt;"",'Annual Plan'!C413,"")</f>
        <v/>
      </c>
      <c r="D413" s="2" t="str">
        <f>IF('Annual Plan'!D413&lt;&gt;"",'Annual Plan'!D413,"")</f>
        <v/>
      </c>
      <c r="E413" s="2" t="str">
        <f>IF('Annual Plan'!E413&lt;&gt;"",'Annual Plan'!E413,"")</f>
        <v/>
      </c>
      <c r="F413" s="36" t="str">
        <f>IF('Annual Plan'!F413&lt;&gt;"",'Annual Plan'!F413,"")</f>
        <v/>
      </c>
      <c r="G413" s="23" t="str">
        <f>IF('Annual Plan'!G413&lt;&gt;"",'Annual Plan'!G413,"")</f>
        <v/>
      </c>
      <c r="H413" s="23" t="str">
        <f>IF('Annual Plan'!G413&lt;&gt;"",'Annual Plan'!G413,"")</f>
        <v/>
      </c>
      <c r="I413" s="23" t="str">
        <f>IF('Annual Plan'!H413&lt;&gt;"",'Annual Plan'!H413,"")</f>
        <v/>
      </c>
      <c r="J413" s="37"/>
      <c r="K413" s="38" t="str">
        <f t="shared" si="44"/>
        <v/>
      </c>
      <c r="L413" s="38" t="str">
        <f t="shared" si="45"/>
        <v/>
      </c>
      <c r="M413" s="23" t="str">
        <f t="shared" si="46"/>
        <v/>
      </c>
      <c r="N413" s="39" t="str">
        <f>IF(('Annual Plan'!N413+'Annual Plan'!O413)=0,"",('Annual Plan'!N413+'Annual Plan'!O413))</f>
        <v/>
      </c>
      <c r="O413" s="40"/>
      <c r="P413" s="41"/>
      <c r="Q413" s="41"/>
      <c r="R413" s="41"/>
      <c r="S413" s="131" t="str">
        <f t="shared" si="47"/>
        <v/>
      </c>
    </row>
    <row r="414" spans="1:19" s="58" customFormat="1" ht="59.25" customHeight="1" x14ac:dyDescent="0.3">
      <c r="A414" s="256" t="s">
        <v>94</v>
      </c>
      <c r="B414" s="256"/>
      <c r="C414" s="51">
        <f>'Annual Plan'!C414</f>
        <v>0</v>
      </c>
      <c r="D414" s="62"/>
      <c r="E414" s="62"/>
      <c r="F414" s="256" t="s">
        <v>93</v>
      </c>
      <c r="G414" s="256"/>
      <c r="H414" s="256"/>
      <c r="I414" s="256"/>
      <c r="J414" s="257"/>
      <c r="K414" s="43">
        <f>IF(SUM(K385:K413)=0,0,IF(SUM(K385:K413)&gt;0,AVERAGE(K385:K413)))</f>
        <v>0</v>
      </c>
      <c r="L414" s="258"/>
      <c r="M414" s="259"/>
      <c r="N414" s="60">
        <f>SUM(N385:N413)</f>
        <v>0</v>
      </c>
      <c r="O414" s="60">
        <f>SUM(O385:O413)</f>
        <v>0</v>
      </c>
      <c r="P414" s="62"/>
      <c r="Q414" s="62"/>
      <c r="S414" s="131"/>
    </row>
    <row r="415" spans="1:19" s="61" customFormat="1" ht="15" customHeight="1" x14ac:dyDescent="0.25">
      <c r="A415" s="12"/>
      <c r="B415" s="12"/>
      <c r="C415" s="12"/>
      <c r="D415" s="12"/>
      <c r="E415" s="12"/>
      <c r="F415" s="44"/>
      <c r="G415" s="45"/>
      <c r="H415" s="45"/>
      <c r="I415" s="45"/>
      <c r="J415" s="46"/>
      <c r="K415" s="47"/>
      <c r="L415" s="47"/>
      <c r="M415" s="45"/>
      <c r="N415" s="48"/>
      <c r="O415" s="49"/>
      <c r="P415" s="50"/>
      <c r="Q415" s="50"/>
      <c r="S415" s="132"/>
    </row>
    <row r="416" spans="1:19" s="11" customFormat="1" ht="34.5" customHeight="1" x14ac:dyDescent="0.25">
      <c r="A416" s="193" t="s">
        <v>91</v>
      </c>
      <c r="B416" s="193"/>
      <c r="C416" s="193"/>
      <c r="D416" s="260" t="str">
        <f>IF('Annual Plan'!D416:P416&lt;&gt;"", 'Annual Plan'!D416:P416,"")</f>
        <v/>
      </c>
      <c r="E416" s="260"/>
      <c r="F416" s="261"/>
      <c r="G416" s="261"/>
      <c r="H416" s="261"/>
      <c r="I416" s="261"/>
      <c r="J416" s="261"/>
      <c r="K416" s="261"/>
      <c r="L416" s="261"/>
      <c r="M416" s="261"/>
      <c r="N416" s="261"/>
      <c r="O416" s="261"/>
      <c r="P416" s="260"/>
      <c r="Q416" s="260"/>
      <c r="S416" s="131"/>
    </row>
    <row r="417" spans="1:19" s="11" customFormat="1" ht="51" customHeight="1" x14ac:dyDescent="0.25">
      <c r="A417" s="202" t="s">
        <v>1</v>
      </c>
      <c r="B417" s="202" t="s">
        <v>9</v>
      </c>
      <c r="C417" s="202" t="s">
        <v>2</v>
      </c>
      <c r="D417" s="202" t="s">
        <v>10</v>
      </c>
      <c r="E417" s="236" t="s">
        <v>11</v>
      </c>
      <c r="F417" s="204" t="s">
        <v>12</v>
      </c>
      <c r="G417" s="251" t="s">
        <v>3</v>
      </c>
      <c r="H417" s="251"/>
      <c r="I417" s="253" t="s">
        <v>72</v>
      </c>
      <c r="J417" s="254"/>
      <c r="K417" s="254"/>
      <c r="L417" s="254"/>
      <c r="M417" s="255"/>
      <c r="N417" s="253" t="s">
        <v>79</v>
      </c>
      <c r="O417" s="255"/>
      <c r="P417" s="202" t="s">
        <v>95</v>
      </c>
      <c r="Q417" s="202" t="s">
        <v>96</v>
      </c>
      <c r="R417" s="202" t="s">
        <v>114</v>
      </c>
      <c r="S417" s="131"/>
    </row>
    <row r="418" spans="1:19" s="11" customFormat="1" ht="72.75" customHeight="1" x14ac:dyDescent="0.25">
      <c r="A418" s="202"/>
      <c r="B418" s="202"/>
      <c r="C418" s="202"/>
      <c r="D418" s="202"/>
      <c r="E418" s="237"/>
      <c r="F418" s="204"/>
      <c r="G418" s="109" t="s">
        <v>19</v>
      </c>
      <c r="H418" s="109" t="s">
        <v>20</v>
      </c>
      <c r="I418" s="7" t="s">
        <v>17</v>
      </c>
      <c r="J418" s="7" t="s">
        <v>18</v>
      </c>
      <c r="K418" s="1" t="s">
        <v>21</v>
      </c>
      <c r="L418" s="1" t="s">
        <v>22</v>
      </c>
      <c r="M418" s="1" t="s">
        <v>23</v>
      </c>
      <c r="N418" s="7" t="s">
        <v>88</v>
      </c>
      <c r="O418" s="7" t="s">
        <v>81</v>
      </c>
      <c r="P418" s="252"/>
      <c r="Q418" s="202"/>
      <c r="R418" s="202"/>
      <c r="S418" s="131"/>
    </row>
    <row r="419" spans="1:19" s="11" customFormat="1" ht="15" customHeight="1" x14ac:dyDescent="0.25">
      <c r="A419" s="2" t="str">
        <f>IF('Annual Plan'!A419&lt;&gt;"",'Annual Plan'!A419,"")</f>
        <v/>
      </c>
      <c r="B419" s="2" t="str">
        <f>IF('Annual Plan'!B419&lt;&gt;"",'Annual Plan'!B419,"")</f>
        <v/>
      </c>
      <c r="C419" s="2" t="str">
        <f>IF('Annual Plan'!C419&lt;&gt;"",'Annual Plan'!C419,"")</f>
        <v/>
      </c>
      <c r="D419" s="2" t="str">
        <f>IF('Annual Plan'!D419&lt;&gt;"",'Annual Plan'!D419,"")</f>
        <v/>
      </c>
      <c r="E419" s="2" t="str">
        <f>IF('Annual Plan'!E419&lt;&gt;"",'Annual Plan'!E419,"")</f>
        <v/>
      </c>
      <c r="F419" s="36" t="str">
        <f>IF('Annual Plan'!F419&lt;&gt;"",'Annual Plan'!F419,"")</f>
        <v/>
      </c>
      <c r="G419" s="23" t="str">
        <f>IF('Annual Plan'!G419&lt;&gt;"",'Annual Plan'!G419,"")</f>
        <v/>
      </c>
      <c r="H419" s="23" t="str">
        <f>IF('Annual Plan'!G419&lt;&gt;"",'Annual Plan'!G419,"")</f>
        <v/>
      </c>
      <c r="I419" s="23" t="str">
        <f>IF('Annual Plan'!H419&lt;&gt;"",'Annual Plan'!H419,"")</f>
        <v/>
      </c>
      <c r="J419" s="37"/>
      <c r="K419" s="38" t="str">
        <f>IF(I419="","",
                         IF(AND(I419&lt;&gt;"",J419=""),0,
                                                  IF($F419="Absolute",IF(I419=0,0, IF((J419/I419)&gt;=1,1, IF((J419/I419)&lt;=0,0,(J419/I419)))),
                                                                                                      IF($F419="Incremental", IF(AND((I419-H419)=0,J419&gt;0,I419&gt;0,J419&gt;I419),1, IF(AND((I419-H419)=0,J419&lt;=I419),0, IF(((J419-H419)/(I419-H419))&gt;=1,1, IF(((J419-H419)/(I419-H419))&lt;=0,0, ((J419-H419)/(I419-H419)))))),
                                                                                                                                                                   IF($F419="Decremental", IF(AND((H419-I419)=0,J419&gt;0,I419&gt;0,J419&lt;I419),1,  IF(AND((I419-H419)=0,J419&gt;=I419),0, IF(((H419-J419)/(H419-I419))&gt;=1,1, IF(((H419-J419)/(H419-I419))&lt;=0,0, ((H419-J419)/(H419-I419)))))),
                                                                                                                                                                                              IF(OR($F419="Absolute[-](cum.)", $F419="Absolute[-](avg.)"),IF(J419="",0, IF((J419&lt;=I419),1,IF((J419&gt;I419),0,))),
                                                                                                                                                                                                        IF($F419="Absolute[+]",IF(J419=0,0,  IF(J419&lt;=I419,(J419/I419),1)),
                                                                                                                                                                                                            )
                                                                                                                                                                                                   )
                                                                                                                                                                       )
                                                                                                          )
                                                    )
                            )
     )</f>
        <v/>
      </c>
      <c r="L419" s="38" t="str">
        <f>IF(I419="","",
                        IF(AND(I419&lt;&gt;"",J419=""),-1,
                                                  IF($F419="Absolute", IF(I419=0,0,((J419-I419)/I419)),
                                                                               IF($F419="Incremental", IF((I419-H419)=0,0,(((J419-H419)-(I419-H419))/(I419-H419))),
                                                                                                            IF($F419="Decremental", IF((H419-I419)=0,0,(((H419-J419)-(H419-I419))/(H419-I419))),
                                                                                                                                              IF(OR($F419="Absolute[-](cum.)", $F419="Absolute[-](avg.)"), IF(J419="",0, IF(J419&gt;=0,1-(J419/I419))),
                                                                                                                                                                      IF($F419="Absolute[+]", IF(J419=0,-1,K419-1),  ""
                                                                                                                                                                                                                                          )
                                                                                                                                                                                                                          )
                                                                                                                                                                                  )
                                                                                                                   )
                                                   )
                          )
)</f>
        <v/>
      </c>
      <c r="M419" s="23" t="str">
        <f>IF(J419="","",
                         IF(I419="", "",
                                                   IF($F419="Absolute", (J419-I419),
                                                                                                       IF($F419="Incremental", ((J419-H419)-(I419-H419)),
                                                                                                                                                                                      IF($F419="Decremental", ((H419-J419)-(H419-I419)),
                                                                                                                                                                                                            IF(OR($F419="Absolute[-](cum.)", $F419="Absolute[-](avg.)"), (I419-J419),
                                                                                                                                                                                                                             IF($F419="Absolute[+]", (J419-I419), ""
                                                                                                                                                                                                                                  )
                                                                                                                                                                                                                )
                                                                                                                                                                                          )
                                                                                                           )
                                                      )
                               )
       )</f>
        <v/>
      </c>
      <c r="N419" s="39" t="str">
        <f>IF(('Annual Plan'!N419+'Annual Plan'!O419)=0,"",('Annual Plan'!N419+'Annual Plan'!O419))</f>
        <v/>
      </c>
      <c r="O419" s="40"/>
      <c r="P419" s="41"/>
      <c r="Q419" s="41"/>
      <c r="R419" s="41"/>
      <c r="S419" s="131" t="str">
        <f xml:space="preserve"> IF(AND($F419="Incremental",G419=""),"Error - baseline data was not provided in the planning sheet.",
        IF(AND($F419="Decremental",G419=""),"Error - baseline data was not provided in the planning sheet.",""))</f>
        <v/>
      </c>
    </row>
    <row r="420" spans="1:19" s="11" customFormat="1" ht="15" customHeight="1" x14ac:dyDescent="0.25">
      <c r="A420" s="2" t="str">
        <f>IF('Annual Plan'!A420&lt;&gt;"",'Annual Plan'!A420,"")</f>
        <v/>
      </c>
      <c r="B420" s="2" t="str">
        <f>IF('Annual Plan'!B420&lt;&gt;"",'Annual Plan'!B420,"")</f>
        <v/>
      </c>
      <c r="C420" s="2" t="str">
        <f>IF('Annual Plan'!C420&lt;&gt;"",'Annual Plan'!C420,"")</f>
        <v/>
      </c>
      <c r="D420" s="2" t="str">
        <f>IF('Annual Plan'!D420&lt;&gt;"",'Annual Plan'!D420,"")</f>
        <v/>
      </c>
      <c r="E420" s="2" t="str">
        <f>IF('Annual Plan'!E420&lt;&gt;"",'Annual Plan'!E420,"")</f>
        <v/>
      </c>
      <c r="F420" s="36" t="str">
        <f>IF('Annual Plan'!F420&lt;&gt;"",'Annual Plan'!F420,"")</f>
        <v/>
      </c>
      <c r="G420" s="23" t="str">
        <f>IF('Annual Plan'!G420&lt;&gt;"",'Annual Plan'!G420,"")</f>
        <v/>
      </c>
      <c r="H420" s="23" t="str">
        <f>IF('Annual Plan'!G420&lt;&gt;"",'Annual Plan'!G420,"")</f>
        <v/>
      </c>
      <c r="I420" s="23" t="str">
        <f>IF('Annual Plan'!H420&lt;&gt;"",'Annual Plan'!H420,"")</f>
        <v/>
      </c>
      <c r="J420" s="37"/>
      <c r="K420" s="38" t="str">
        <f t="shared" ref="K420:K447" si="48">IF(I420="","",
                         IF(AND(I420&lt;&gt;"",J420=""),0,
                                                  IF($F420="Absolute",IF(I420=0,0, IF((J420/I420)&gt;=1,1, IF((J420/I420)&lt;=0,0,(J420/I420)))),
                                                                                                      IF($F420="Incremental", IF(AND((I420-H420)=0,J420&gt;0,I420&gt;0,J420&gt;I420),1, IF(AND((I420-H420)=0,J420&lt;=I420),0, IF(((J420-H420)/(I420-H420))&gt;=1,1, IF(((J420-H420)/(I420-H420))&lt;=0,0, ((J420-H420)/(I420-H420)))))),
                                                                                                                                                                   IF($F420="Decremental", IF(AND((H420-I420)=0,J420&gt;0,I420&gt;0,J420&lt;I420),1,  IF(AND((I420-H420)=0,J420&gt;=I420),0, IF(((H420-J420)/(H420-I420))&gt;=1,1, IF(((H420-J420)/(H420-I420))&lt;=0,0, ((H420-J420)/(H420-I420)))))),
                                                                                                                                                                                              IF(OR($F420="Absolute[-](cum.)", $F420="Absolute[-](avg.)"),IF(J420="",0, IF((J420&lt;=I420),1,IF((J420&gt;I420),0,))),
                                                                                                                                                                                                        IF($F420="Absolute[+]",IF(J420=0,0,  IF(J420&lt;=I420,(J420/I420),1)),
                                                                                                                                                                                                            )
                                                                                                                                                                                                   )
                                                                                                                                                                       )
                                                                                                          )
                                                    )
                            )
     )</f>
        <v/>
      </c>
      <c r="L420" s="38" t="str">
        <f t="shared" ref="L420:L447" si="49">IF(I420="","",
                        IF(AND(I420&lt;&gt;"",J420=""),-1,
                                                  IF($F420="Absolute", IF(I420=0,0,((J420-I420)/I420)),
                                                                               IF($F420="Incremental", IF((I420-H420)=0,0,(((J420-H420)-(I420-H420))/(I420-H420))),
                                                                                                            IF($F420="Decremental", IF((H420-I420)=0,0,(((H420-J420)-(H420-I420))/(H420-I420))),
                                                                                                                                              IF(OR($F420="Absolute[-](cum.)", $F420="Absolute[-](avg.)"), IF(J420="",0, IF(J420&gt;=0,1-(J420/I420))),
                                                                                                                                                                      IF($F420="Absolute[+]", IF(J420=0,-1,K420-1),  ""
                                                                                                                                                                                                                                          )
                                                                                                                                                                                                                          )
                                                                                                                                                                                  )
                                                                                                                   )
                                                   )
                          )
)</f>
        <v/>
      </c>
      <c r="M420" s="23" t="str">
        <f t="shared" ref="M420:M447" si="50">IF(J420="","",
                         IF(I420="", "",
                                                   IF($F420="Absolute", (J420-I420),
                                                                                                       IF($F420="Incremental", ((J420-H420)-(I420-H420)),
                                                                                                                                                                                      IF($F420="Decremental", ((H420-J420)-(H420-I420)),
                                                                                                                                                                                                            IF(OR($F420="Absolute[-](cum.)", $F420="Absolute[-](avg.)"), (I420-J420),
                                                                                                                                                                                                                             IF($F420="Absolute[+]", (J420-I420), ""
                                                                                                                                                                                                                                  )
                                                                                                                                                                                                                )
                                                                                                                                                                                          )
                                                                                                           )
                                                      )
                               )
       )</f>
        <v/>
      </c>
      <c r="N420" s="39" t="str">
        <f>IF(('Annual Plan'!N420+'Annual Plan'!O420)=0,"",('Annual Plan'!N420+'Annual Plan'!O420))</f>
        <v/>
      </c>
      <c r="O420" s="40"/>
      <c r="P420" s="41"/>
      <c r="Q420" s="41"/>
      <c r="R420" s="41"/>
      <c r="S420" s="131" t="str">
        <f t="shared" ref="S420:S447" si="51" xml:space="preserve"> IF(AND($F420="Incremental",G420=""),"Error - baseline data was not provided in the planning sheet.",
        IF(AND($F420="Decremental",G420=""),"Error - baseline data was not provided in the planning sheet.",""))</f>
        <v/>
      </c>
    </row>
    <row r="421" spans="1:19" s="11" customFormat="1" ht="15" customHeight="1" x14ac:dyDescent="0.25">
      <c r="A421" s="2" t="str">
        <f>IF('Annual Plan'!A421&lt;&gt;"",'Annual Plan'!A421,"")</f>
        <v/>
      </c>
      <c r="B421" s="2" t="str">
        <f>IF('Annual Plan'!B421&lt;&gt;"",'Annual Plan'!B421,"")</f>
        <v/>
      </c>
      <c r="C421" s="2" t="str">
        <f>IF('Annual Plan'!C421&lt;&gt;"",'Annual Plan'!C421,"")</f>
        <v/>
      </c>
      <c r="D421" s="2" t="str">
        <f>IF('Annual Plan'!D421&lt;&gt;"",'Annual Plan'!D421,"")</f>
        <v/>
      </c>
      <c r="E421" s="2" t="str">
        <f>IF('Annual Plan'!E421&lt;&gt;"",'Annual Plan'!E421,"")</f>
        <v/>
      </c>
      <c r="F421" s="36" t="str">
        <f>IF('Annual Plan'!F421&lt;&gt;"",'Annual Plan'!F421,"")</f>
        <v/>
      </c>
      <c r="G421" s="23" t="str">
        <f>IF('Annual Plan'!G421&lt;&gt;"",'Annual Plan'!G421,"")</f>
        <v/>
      </c>
      <c r="H421" s="23" t="str">
        <f>IF('Annual Plan'!G421&lt;&gt;"",'Annual Plan'!G421,"")</f>
        <v/>
      </c>
      <c r="I421" s="23" t="str">
        <f>IF('Annual Plan'!H421&lt;&gt;"",'Annual Plan'!H421,"")</f>
        <v/>
      </c>
      <c r="J421" s="37"/>
      <c r="K421" s="38" t="str">
        <f t="shared" si="48"/>
        <v/>
      </c>
      <c r="L421" s="38" t="str">
        <f t="shared" si="49"/>
        <v/>
      </c>
      <c r="M421" s="23" t="str">
        <f t="shared" si="50"/>
        <v/>
      </c>
      <c r="N421" s="39" t="str">
        <f>IF(('Annual Plan'!N421+'Annual Plan'!O421)=0,"",('Annual Plan'!N421+'Annual Plan'!O421))</f>
        <v/>
      </c>
      <c r="O421" s="40"/>
      <c r="P421" s="41"/>
      <c r="Q421" s="41"/>
      <c r="R421" s="41"/>
      <c r="S421" s="131" t="str">
        <f t="shared" si="51"/>
        <v/>
      </c>
    </row>
    <row r="422" spans="1:19" s="11" customFormat="1" ht="15" customHeight="1" x14ac:dyDescent="0.25">
      <c r="A422" s="2" t="str">
        <f>IF('Annual Plan'!A422&lt;&gt;"",'Annual Plan'!A422,"")</f>
        <v/>
      </c>
      <c r="B422" s="2" t="str">
        <f>IF('Annual Plan'!B422&lt;&gt;"",'Annual Plan'!B422,"")</f>
        <v/>
      </c>
      <c r="C422" s="2" t="str">
        <f>IF('Annual Plan'!C422&lt;&gt;"",'Annual Plan'!C422,"")</f>
        <v/>
      </c>
      <c r="D422" s="2" t="str">
        <f>IF('Annual Plan'!D422&lt;&gt;"",'Annual Plan'!D422,"")</f>
        <v/>
      </c>
      <c r="E422" s="2" t="str">
        <f>IF('Annual Plan'!E422&lt;&gt;"",'Annual Plan'!E422,"")</f>
        <v/>
      </c>
      <c r="F422" s="36" t="str">
        <f>IF('Annual Plan'!F422&lt;&gt;"",'Annual Plan'!F422,"")</f>
        <v/>
      </c>
      <c r="G422" s="23" t="str">
        <f>IF('Annual Plan'!G422&lt;&gt;"",'Annual Plan'!G422,"")</f>
        <v/>
      </c>
      <c r="H422" s="23" t="str">
        <f>IF('Annual Plan'!G422&lt;&gt;"",'Annual Plan'!G422,"")</f>
        <v/>
      </c>
      <c r="I422" s="23" t="str">
        <f>IF('Annual Plan'!H422&lt;&gt;"",'Annual Plan'!H422,"")</f>
        <v/>
      </c>
      <c r="J422" s="37"/>
      <c r="K422" s="38" t="str">
        <f t="shared" si="48"/>
        <v/>
      </c>
      <c r="L422" s="38" t="str">
        <f t="shared" si="49"/>
        <v/>
      </c>
      <c r="M422" s="23" t="str">
        <f t="shared" si="50"/>
        <v/>
      </c>
      <c r="N422" s="39" t="str">
        <f>IF(('Annual Plan'!N422+'Annual Plan'!O422)=0,"",('Annual Plan'!N422+'Annual Plan'!O422))</f>
        <v/>
      </c>
      <c r="O422" s="40"/>
      <c r="P422" s="41"/>
      <c r="Q422" s="41"/>
      <c r="R422" s="41"/>
      <c r="S422" s="131" t="str">
        <f t="shared" si="51"/>
        <v/>
      </c>
    </row>
    <row r="423" spans="1:19" s="11" customFormat="1" ht="15" customHeight="1" x14ac:dyDescent="0.25">
      <c r="A423" s="2" t="str">
        <f>IF('Annual Plan'!A423&lt;&gt;"",'Annual Plan'!A423,"")</f>
        <v/>
      </c>
      <c r="B423" s="2" t="str">
        <f>IF('Annual Plan'!B423&lt;&gt;"",'Annual Plan'!B423,"")</f>
        <v/>
      </c>
      <c r="C423" s="2" t="str">
        <f>IF('Annual Plan'!C423&lt;&gt;"",'Annual Plan'!C423,"")</f>
        <v/>
      </c>
      <c r="D423" s="2" t="str">
        <f>IF('Annual Plan'!D423&lt;&gt;"",'Annual Plan'!D423,"")</f>
        <v/>
      </c>
      <c r="E423" s="2" t="str">
        <f>IF('Annual Plan'!E423&lt;&gt;"",'Annual Plan'!E423,"")</f>
        <v/>
      </c>
      <c r="F423" s="36" t="str">
        <f>IF('Annual Plan'!F423&lt;&gt;"",'Annual Plan'!F423,"")</f>
        <v/>
      </c>
      <c r="G423" s="23" t="str">
        <f>IF('Annual Plan'!G423&lt;&gt;"",'Annual Plan'!G423,"")</f>
        <v/>
      </c>
      <c r="H423" s="23" t="str">
        <f>IF('Annual Plan'!G423&lt;&gt;"",'Annual Plan'!G423,"")</f>
        <v/>
      </c>
      <c r="I423" s="23" t="str">
        <f>IF('Annual Plan'!H423&lt;&gt;"",'Annual Plan'!H423,"")</f>
        <v/>
      </c>
      <c r="J423" s="37"/>
      <c r="K423" s="38" t="str">
        <f t="shared" si="48"/>
        <v/>
      </c>
      <c r="L423" s="38" t="str">
        <f t="shared" si="49"/>
        <v/>
      </c>
      <c r="M423" s="23" t="str">
        <f t="shared" si="50"/>
        <v/>
      </c>
      <c r="N423" s="39" t="str">
        <f>IF(('Annual Plan'!N423+'Annual Plan'!O423)=0,"",('Annual Plan'!N423+'Annual Plan'!O423))</f>
        <v/>
      </c>
      <c r="O423" s="40"/>
      <c r="P423" s="41"/>
      <c r="Q423" s="41"/>
      <c r="R423" s="41"/>
      <c r="S423" s="131" t="str">
        <f t="shared" si="51"/>
        <v/>
      </c>
    </row>
    <row r="424" spans="1:19" s="11" customFormat="1" ht="15" customHeight="1" x14ac:dyDescent="0.25">
      <c r="A424" s="2" t="str">
        <f>IF('Annual Plan'!A424&lt;&gt;"",'Annual Plan'!A424,"")</f>
        <v/>
      </c>
      <c r="B424" s="2" t="str">
        <f>IF('Annual Plan'!B424&lt;&gt;"",'Annual Plan'!B424,"")</f>
        <v/>
      </c>
      <c r="C424" s="2" t="str">
        <f>IF('Annual Plan'!C424&lt;&gt;"",'Annual Plan'!C424,"")</f>
        <v/>
      </c>
      <c r="D424" s="2" t="str">
        <f>IF('Annual Plan'!D424&lt;&gt;"",'Annual Plan'!D424,"")</f>
        <v/>
      </c>
      <c r="E424" s="2" t="str">
        <f>IF('Annual Plan'!E424&lt;&gt;"",'Annual Plan'!E424,"")</f>
        <v/>
      </c>
      <c r="F424" s="36" t="str">
        <f>IF('Annual Plan'!F424&lt;&gt;"",'Annual Plan'!F424,"")</f>
        <v/>
      </c>
      <c r="G424" s="23" t="str">
        <f>IF('Annual Plan'!G424&lt;&gt;"",'Annual Plan'!G424,"")</f>
        <v/>
      </c>
      <c r="H424" s="23" t="str">
        <f>IF('Annual Plan'!G424&lt;&gt;"",'Annual Plan'!G424,"")</f>
        <v/>
      </c>
      <c r="I424" s="23" t="str">
        <f>IF('Annual Plan'!H424&lt;&gt;"",'Annual Plan'!H424,"")</f>
        <v/>
      </c>
      <c r="J424" s="37"/>
      <c r="K424" s="38" t="str">
        <f t="shared" si="48"/>
        <v/>
      </c>
      <c r="L424" s="38" t="str">
        <f t="shared" si="49"/>
        <v/>
      </c>
      <c r="M424" s="23" t="str">
        <f t="shared" si="50"/>
        <v/>
      </c>
      <c r="N424" s="39" t="str">
        <f>IF(('Annual Plan'!N424+'Annual Plan'!O424)=0,"",('Annual Plan'!N424+'Annual Plan'!O424))</f>
        <v/>
      </c>
      <c r="O424" s="40"/>
      <c r="P424" s="41"/>
      <c r="Q424" s="41"/>
      <c r="R424" s="41"/>
      <c r="S424" s="131" t="str">
        <f t="shared" si="51"/>
        <v/>
      </c>
    </row>
    <row r="425" spans="1:19" s="11" customFormat="1" ht="15" customHeight="1" x14ac:dyDescent="0.25">
      <c r="A425" s="2" t="str">
        <f>IF('Annual Plan'!A425&lt;&gt;"",'Annual Plan'!A425,"")</f>
        <v/>
      </c>
      <c r="B425" s="2" t="str">
        <f>IF('Annual Plan'!B425&lt;&gt;"",'Annual Plan'!B425,"")</f>
        <v/>
      </c>
      <c r="C425" s="2" t="str">
        <f>IF('Annual Plan'!C425&lt;&gt;"",'Annual Plan'!C425,"")</f>
        <v/>
      </c>
      <c r="D425" s="2" t="str">
        <f>IF('Annual Plan'!D425&lt;&gt;"",'Annual Plan'!D425,"")</f>
        <v/>
      </c>
      <c r="E425" s="2" t="str">
        <f>IF('Annual Plan'!E425&lt;&gt;"",'Annual Plan'!E425,"")</f>
        <v/>
      </c>
      <c r="F425" s="36" t="str">
        <f>IF('Annual Plan'!F425&lt;&gt;"",'Annual Plan'!F425,"")</f>
        <v/>
      </c>
      <c r="G425" s="23" t="str">
        <f>IF('Annual Plan'!G425&lt;&gt;"",'Annual Plan'!G425,"")</f>
        <v/>
      </c>
      <c r="H425" s="23" t="str">
        <f>IF('Annual Plan'!G425&lt;&gt;"",'Annual Plan'!G425,"")</f>
        <v/>
      </c>
      <c r="I425" s="23" t="str">
        <f>IF('Annual Plan'!H425&lt;&gt;"",'Annual Plan'!H425,"")</f>
        <v/>
      </c>
      <c r="J425" s="37"/>
      <c r="K425" s="38" t="str">
        <f t="shared" si="48"/>
        <v/>
      </c>
      <c r="L425" s="38" t="str">
        <f t="shared" si="49"/>
        <v/>
      </c>
      <c r="M425" s="23" t="str">
        <f t="shared" si="50"/>
        <v/>
      </c>
      <c r="N425" s="39" t="str">
        <f>IF(('Annual Plan'!N425+'Annual Plan'!O425)=0,"",('Annual Plan'!N425+'Annual Plan'!O425))</f>
        <v/>
      </c>
      <c r="O425" s="40"/>
      <c r="P425" s="41"/>
      <c r="Q425" s="41"/>
      <c r="R425" s="41"/>
      <c r="S425" s="131" t="str">
        <f t="shared" si="51"/>
        <v/>
      </c>
    </row>
    <row r="426" spans="1:19" s="11" customFormat="1" ht="15" customHeight="1" x14ac:dyDescent="0.25">
      <c r="A426" s="2" t="str">
        <f>IF('Annual Plan'!A426&lt;&gt;"",'Annual Plan'!A426,"")</f>
        <v/>
      </c>
      <c r="B426" s="2" t="str">
        <f>IF('Annual Plan'!B426&lt;&gt;"",'Annual Plan'!B426,"")</f>
        <v/>
      </c>
      <c r="C426" s="2" t="str">
        <f>IF('Annual Plan'!C426&lt;&gt;"",'Annual Plan'!C426,"")</f>
        <v/>
      </c>
      <c r="D426" s="2" t="str">
        <f>IF('Annual Plan'!D426&lt;&gt;"",'Annual Plan'!D426,"")</f>
        <v/>
      </c>
      <c r="E426" s="2" t="str">
        <f>IF('Annual Plan'!E426&lt;&gt;"",'Annual Plan'!E426,"")</f>
        <v/>
      </c>
      <c r="F426" s="36" t="str">
        <f>IF('Annual Plan'!F426&lt;&gt;"",'Annual Plan'!F426,"")</f>
        <v/>
      </c>
      <c r="G426" s="23" t="str">
        <f>IF('Annual Plan'!G426&lt;&gt;"",'Annual Plan'!G426,"")</f>
        <v/>
      </c>
      <c r="H426" s="23" t="str">
        <f>IF('Annual Plan'!G426&lt;&gt;"",'Annual Plan'!G426,"")</f>
        <v/>
      </c>
      <c r="I426" s="23" t="str">
        <f>IF('Annual Plan'!H426&lt;&gt;"",'Annual Plan'!H426,"")</f>
        <v/>
      </c>
      <c r="J426" s="37"/>
      <c r="K426" s="38" t="str">
        <f t="shared" si="48"/>
        <v/>
      </c>
      <c r="L426" s="38" t="str">
        <f t="shared" si="49"/>
        <v/>
      </c>
      <c r="M426" s="23" t="str">
        <f t="shared" si="50"/>
        <v/>
      </c>
      <c r="N426" s="39" t="str">
        <f>IF(('Annual Plan'!N426+'Annual Plan'!O426)=0,"",('Annual Plan'!N426+'Annual Plan'!O426))</f>
        <v/>
      </c>
      <c r="O426" s="40"/>
      <c r="P426" s="41"/>
      <c r="Q426" s="41"/>
      <c r="R426" s="41"/>
      <c r="S426" s="131" t="str">
        <f t="shared" si="51"/>
        <v/>
      </c>
    </row>
    <row r="427" spans="1:19" s="11" customFormat="1" ht="15" customHeight="1" x14ac:dyDescent="0.25">
      <c r="A427" s="2" t="str">
        <f>IF('Annual Plan'!A427&lt;&gt;"",'Annual Plan'!A427,"")</f>
        <v/>
      </c>
      <c r="B427" s="2" t="str">
        <f>IF('Annual Plan'!B427&lt;&gt;"",'Annual Plan'!B427,"")</f>
        <v/>
      </c>
      <c r="C427" s="2" t="str">
        <f>IF('Annual Plan'!C427&lt;&gt;"",'Annual Plan'!C427,"")</f>
        <v/>
      </c>
      <c r="D427" s="2" t="str">
        <f>IF('Annual Plan'!D427&lt;&gt;"",'Annual Plan'!D427,"")</f>
        <v/>
      </c>
      <c r="E427" s="2" t="str">
        <f>IF('Annual Plan'!E427&lt;&gt;"",'Annual Plan'!E427,"")</f>
        <v/>
      </c>
      <c r="F427" s="36" t="str">
        <f>IF('Annual Plan'!F427&lt;&gt;"",'Annual Plan'!F427,"")</f>
        <v/>
      </c>
      <c r="G427" s="23" t="str">
        <f>IF('Annual Plan'!G427&lt;&gt;"",'Annual Plan'!G427,"")</f>
        <v/>
      </c>
      <c r="H427" s="23" t="str">
        <f>IF('Annual Plan'!G427&lt;&gt;"",'Annual Plan'!G427,"")</f>
        <v/>
      </c>
      <c r="I427" s="23" t="str">
        <f>IF('Annual Plan'!H427&lt;&gt;"",'Annual Plan'!H427,"")</f>
        <v/>
      </c>
      <c r="J427" s="37"/>
      <c r="K427" s="38" t="str">
        <f t="shared" si="48"/>
        <v/>
      </c>
      <c r="L427" s="38" t="str">
        <f t="shared" si="49"/>
        <v/>
      </c>
      <c r="M427" s="23" t="str">
        <f t="shared" si="50"/>
        <v/>
      </c>
      <c r="N427" s="39" t="str">
        <f>IF(('Annual Plan'!N427+'Annual Plan'!O427)=0,"",('Annual Plan'!N427+'Annual Plan'!O427))</f>
        <v/>
      </c>
      <c r="O427" s="40"/>
      <c r="P427" s="41"/>
      <c r="Q427" s="41"/>
      <c r="R427" s="41"/>
      <c r="S427" s="131" t="str">
        <f t="shared" si="51"/>
        <v/>
      </c>
    </row>
    <row r="428" spans="1:19" s="11" customFormat="1" ht="15" customHeight="1" x14ac:dyDescent="0.25">
      <c r="A428" s="2" t="str">
        <f>IF('Annual Plan'!A428&lt;&gt;"",'Annual Plan'!A428,"")</f>
        <v/>
      </c>
      <c r="B428" s="2" t="str">
        <f>IF('Annual Plan'!B428&lt;&gt;"",'Annual Plan'!B428,"")</f>
        <v/>
      </c>
      <c r="C428" s="2" t="str">
        <f>IF('Annual Plan'!C428&lt;&gt;"",'Annual Plan'!C428,"")</f>
        <v/>
      </c>
      <c r="D428" s="2" t="str">
        <f>IF('Annual Plan'!D428&lt;&gt;"",'Annual Plan'!D428,"")</f>
        <v/>
      </c>
      <c r="E428" s="2" t="str">
        <f>IF('Annual Plan'!E428&lt;&gt;"",'Annual Plan'!E428,"")</f>
        <v/>
      </c>
      <c r="F428" s="36" t="str">
        <f>IF('Annual Plan'!F428&lt;&gt;"",'Annual Plan'!F428,"")</f>
        <v/>
      </c>
      <c r="G428" s="23" t="str">
        <f>IF('Annual Plan'!G428&lt;&gt;"",'Annual Plan'!G428,"")</f>
        <v/>
      </c>
      <c r="H428" s="23" t="str">
        <f>IF('Annual Plan'!G428&lt;&gt;"",'Annual Plan'!G428,"")</f>
        <v/>
      </c>
      <c r="I428" s="23" t="str">
        <f>IF('Annual Plan'!H428&lt;&gt;"",'Annual Plan'!H428,"")</f>
        <v/>
      </c>
      <c r="J428" s="37"/>
      <c r="K428" s="38" t="str">
        <f t="shared" si="48"/>
        <v/>
      </c>
      <c r="L428" s="38" t="str">
        <f t="shared" si="49"/>
        <v/>
      </c>
      <c r="M428" s="23" t="str">
        <f t="shared" si="50"/>
        <v/>
      </c>
      <c r="N428" s="39" t="str">
        <f>IF(('Annual Plan'!N428+'Annual Plan'!O428)=0,"",('Annual Plan'!N428+'Annual Plan'!O428))</f>
        <v/>
      </c>
      <c r="O428" s="40"/>
      <c r="P428" s="41"/>
      <c r="Q428" s="41"/>
      <c r="R428" s="41"/>
      <c r="S428" s="131" t="str">
        <f t="shared" si="51"/>
        <v/>
      </c>
    </row>
    <row r="429" spans="1:19" s="11" customFormat="1" ht="15" customHeight="1" x14ac:dyDescent="0.25">
      <c r="A429" s="2" t="str">
        <f>IF('Annual Plan'!A429&lt;&gt;"",'Annual Plan'!A429,"")</f>
        <v/>
      </c>
      <c r="B429" s="2" t="str">
        <f>IF('Annual Plan'!B429&lt;&gt;"",'Annual Plan'!B429,"")</f>
        <v/>
      </c>
      <c r="C429" s="2" t="str">
        <f>IF('Annual Plan'!C429&lt;&gt;"",'Annual Plan'!C429,"")</f>
        <v/>
      </c>
      <c r="D429" s="2" t="str">
        <f>IF('Annual Plan'!D429&lt;&gt;"",'Annual Plan'!D429,"")</f>
        <v/>
      </c>
      <c r="E429" s="2" t="str">
        <f>IF('Annual Plan'!E429&lt;&gt;"",'Annual Plan'!E429,"")</f>
        <v/>
      </c>
      <c r="F429" s="36" t="str">
        <f>IF('Annual Plan'!F429&lt;&gt;"",'Annual Plan'!F429,"")</f>
        <v/>
      </c>
      <c r="G429" s="23" t="str">
        <f>IF('Annual Plan'!G429&lt;&gt;"",'Annual Plan'!G429,"")</f>
        <v/>
      </c>
      <c r="H429" s="23" t="str">
        <f>IF('Annual Plan'!G429&lt;&gt;"",'Annual Plan'!G429,"")</f>
        <v/>
      </c>
      <c r="I429" s="23" t="str">
        <f>IF('Annual Plan'!H429&lt;&gt;"",'Annual Plan'!H429,"")</f>
        <v/>
      </c>
      <c r="J429" s="37"/>
      <c r="K429" s="38" t="str">
        <f t="shared" si="48"/>
        <v/>
      </c>
      <c r="L429" s="38" t="str">
        <f t="shared" si="49"/>
        <v/>
      </c>
      <c r="M429" s="23" t="str">
        <f t="shared" si="50"/>
        <v/>
      </c>
      <c r="N429" s="39" t="str">
        <f>IF(('Annual Plan'!N429+'Annual Plan'!O429)=0,"",('Annual Plan'!N429+'Annual Plan'!O429))</f>
        <v/>
      </c>
      <c r="O429" s="40"/>
      <c r="P429" s="41"/>
      <c r="Q429" s="41"/>
      <c r="R429" s="41"/>
      <c r="S429" s="131" t="str">
        <f t="shared" si="51"/>
        <v/>
      </c>
    </row>
    <row r="430" spans="1:19" s="11" customFormat="1" ht="15" customHeight="1" x14ac:dyDescent="0.25">
      <c r="A430" s="2" t="str">
        <f>IF('Annual Plan'!A430&lt;&gt;"",'Annual Plan'!A430,"")</f>
        <v/>
      </c>
      <c r="B430" s="2" t="str">
        <f>IF('Annual Plan'!B430&lt;&gt;"",'Annual Plan'!B430,"")</f>
        <v/>
      </c>
      <c r="C430" s="2" t="str">
        <f>IF('Annual Plan'!C430&lt;&gt;"",'Annual Plan'!C430,"")</f>
        <v/>
      </c>
      <c r="D430" s="2" t="str">
        <f>IF('Annual Plan'!D430&lt;&gt;"",'Annual Plan'!D430,"")</f>
        <v/>
      </c>
      <c r="E430" s="2" t="str">
        <f>IF('Annual Plan'!E430&lt;&gt;"",'Annual Plan'!E430,"")</f>
        <v/>
      </c>
      <c r="F430" s="36" t="str">
        <f>IF('Annual Plan'!F430&lt;&gt;"",'Annual Plan'!F430,"")</f>
        <v/>
      </c>
      <c r="G430" s="23" t="str">
        <f>IF('Annual Plan'!G430&lt;&gt;"",'Annual Plan'!G430,"")</f>
        <v/>
      </c>
      <c r="H430" s="23" t="str">
        <f>IF('Annual Plan'!G430&lt;&gt;"",'Annual Plan'!G430,"")</f>
        <v/>
      </c>
      <c r="I430" s="23" t="str">
        <f>IF('Annual Plan'!H430&lt;&gt;"",'Annual Plan'!H430,"")</f>
        <v/>
      </c>
      <c r="J430" s="37"/>
      <c r="K430" s="38" t="str">
        <f t="shared" si="48"/>
        <v/>
      </c>
      <c r="L430" s="38" t="str">
        <f t="shared" si="49"/>
        <v/>
      </c>
      <c r="M430" s="23" t="str">
        <f t="shared" si="50"/>
        <v/>
      </c>
      <c r="N430" s="39" t="str">
        <f>IF(('Annual Plan'!N430+'Annual Plan'!O430)=0,"",('Annual Plan'!N430+'Annual Plan'!O430))</f>
        <v/>
      </c>
      <c r="O430" s="40"/>
      <c r="P430" s="41"/>
      <c r="Q430" s="41"/>
      <c r="R430" s="41"/>
      <c r="S430" s="131" t="str">
        <f t="shared" si="51"/>
        <v/>
      </c>
    </row>
    <row r="431" spans="1:19" s="11" customFormat="1" ht="15" customHeight="1" x14ac:dyDescent="0.25">
      <c r="A431" s="2" t="str">
        <f>IF('Annual Plan'!A431&lt;&gt;"",'Annual Plan'!A431,"")</f>
        <v/>
      </c>
      <c r="B431" s="2" t="str">
        <f>IF('Annual Plan'!B431&lt;&gt;"",'Annual Plan'!B431,"")</f>
        <v/>
      </c>
      <c r="C431" s="2" t="str">
        <f>IF('Annual Plan'!C431&lt;&gt;"",'Annual Plan'!C431,"")</f>
        <v/>
      </c>
      <c r="D431" s="2" t="str">
        <f>IF('Annual Plan'!D431&lt;&gt;"",'Annual Plan'!D431,"")</f>
        <v/>
      </c>
      <c r="E431" s="2" t="str">
        <f>IF('Annual Plan'!E431&lt;&gt;"",'Annual Plan'!E431,"")</f>
        <v/>
      </c>
      <c r="F431" s="36" t="str">
        <f>IF('Annual Plan'!F431&lt;&gt;"",'Annual Plan'!F431,"")</f>
        <v/>
      </c>
      <c r="G431" s="23" t="str">
        <f>IF('Annual Plan'!G431&lt;&gt;"",'Annual Plan'!G431,"")</f>
        <v/>
      </c>
      <c r="H431" s="23" t="str">
        <f>IF('Annual Plan'!G431&lt;&gt;"",'Annual Plan'!G431,"")</f>
        <v/>
      </c>
      <c r="I431" s="23" t="str">
        <f>IF('Annual Plan'!H431&lt;&gt;"",'Annual Plan'!H431,"")</f>
        <v/>
      </c>
      <c r="J431" s="37"/>
      <c r="K431" s="38" t="str">
        <f t="shared" si="48"/>
        <v/>
      </c>
      <c r="L431" s="38" t="str">
        <f t="shared" si="49"/>
        <v/>
      </c>
      <c r="M431" s="23" t="str">
        <f t="shared" si="50"/>
        <v/>
      </c>
      <c r="N431" s="39" t="str">
        <f>IF(('Annual Plan'!N431+'Annual Plan'!O431)=0,"",('Annual Plan'!N431+'Annual Plan'!O431))</f>
        <v/>
      </c>
      <c r="O431" s="40"/>
      <c r="P431" s="41"/>
      <c r="Q431" s="41"/>
      <c r="R431" s="41"/>
      <c r="S431" s="131" t="str">
        <f t="shared" si="51"/>
        <v/>
      </c>
    </row>
    <row r="432" spans="1:19" s="11" customFormat="1" ht="15" customHeight="1" x14ac:dyDescent="0.25">
      <c r="A432" s="2" t="str">
        <f>IF('Annual Plan'!A432&lt;&gt;"",'Annual Plan'!A432,"")</f>
        <v/>
      </c>
      <c r="B432" s="2" t="str">
        <f>IF('Annual Plan'!B432&lt;&gt;"",'Annual Plan'!B432,"")</f>
        <v/>
      </c>
      <c r="C432" s="2" t="str">
        <f>IF('Annual Plan'!C432&lt;&gt;"",'Annual Plan'!C432,"")</f>
        <v/>
      </c>
      <c r="D432" s="2" t="str">
        <f>IF('Annual Plan'!D432&lt;&gt;"",'Annual Plan'!D432,"")</f>
        <v/>
      </c>
      <c r="E432" s="2" t="str">
        <f>IF('Annual Plan'!E432&lt;&gt;"",'Annual Plan'!E432,"")</f>
        <v/>
      </c>
      <c r="F432" s="36" t="str">
        <f>IF('Annual Plan'!F432&lt;&gt;"",'Annual Plan'!F432,"")</f>
        <v/>
      </c>
      <c r="G432" s="23" t="str">
        <f>IF('Annual Plan'!G432&lt;&gt;"",'Annual Plan'!G432,"")</f>
        <v/>
      </c>
      <c r="H432" s="23" t="str">
        <f>IF('Annual Plan'!G432&lt;&gt;"",'Annual Plan'!G432,"")</f>
        <v/>
      </c>
      <c r="I432" s="23" t="str">
        <f>IF('Annual Plan'!H432&lt;&gt;"",'Annual Plan'!H432,"")</f>
        <v/>
      </c>
      <c r="J432" s="37"/>
      <c r="K432" s="38" t="str">
        <f t="shared" si="48"/>
        <v/>
      </c>
      <c r="L432" s="38" t="str">
        <f t="shared" si="49"/>
        <v/>
      </c>
      <c r="M432" s="23" t="str">
        <f t="shared" si="50"/>
        <v/>
      </c>
      <c r="N432" s="39" t="str">
        <f>IF(('Annual Plan'!N432+'Annual Plan'!O432)=0,"",('Annual Plan'!N432+'Annual Plan'!O432))</f>
        <v/>
      </c>
      <c r="O432" s="40"/>
      <c r="P432" s="41"/>
      <c r="Q432" s="41"/>
      <c r="R432" s="41"/>
      <c r="S432" s="131" t="str">
        <f t="shared" si="51"/>
        <v/>
      </c>
    </row>
    <row r="433" spans="1:19" s="11" customFormat="1" ht="15" customHeight="1" x14ac:dyDescent="0.25">
      <c r="A433" s="2" t="str">
        <f>IF('Annual Plan'!A433&lt;&gt;"",'Annual Plan'!A433,"")</f>
        <v/>
      </c>
      <c r="B433" s="2" t="str">
        <f>IF('Annual Plan'!B433&lt;&gt;"",'Annual Plan'!B433,"")</f>
        <v/>
      </c>
      <c r="C433" s="2" t="str">
        <f>IF('Annual Plan'!C433&lt;&gt;"",'Annual Plan'!C433,"")</f>
        <v/>
      </c>
      <c r="D433" s="2" t="str">
        <f>IF('Annual Plan'!D433&lt;&gt;"",'Annual Plan'!D433,"")</f>
        <v/>
      </c>
      <c r="E433" s="2" t="str">
        <f>IF('Annual Plan'!E433&lt;&gt;"",'Annual Plan'!E433,"")</f>
        <v/>
      </c>
      <c r="F433" s="36" t="str">
        <f>IF('Annual Plan'!F433&lt;&gt;"",'Annual Plan'!F433,"")</f>
        <v/>
      </c>
      <c r="G433" s="23" t="str">
        <f>IF('Annual Plan'!G433&lt;&gt;"",'Annual Plan'!G433,"")</f>
        <v/>
      </c>
      <c r="H433" s="23" t="str">
        <f>IF('Annual Plan'!G433&lt;&gt;"",'Annual Plan'!G433,"")</f>
        <v/>
      </c>
      <c r="I433" s="23" t="str">
        <f>IF('Annual Plan'!H433&lt;&gt;"",'Annual Plan'!H433,"")</f>
        <v/>
      </c>
      <c r="J433" s="37"/>
      <c r="K433" s="38" t="str">
        <f t="shared" si="48"/>
        <v/>
      </c>
      <c r="L433" s="38" t="str">
        <f t="shared" si="49"/>
        <v/>
      </c>
      <c r="M433" s="23" t="str">
        <f t="shared" si="50"/>
        <v/>
      </c>
      <c r="N433" s="39" t="str">
        <f>IF(('Annual Plan'!N433+'Annual Plan'!O433)=0,"",('Annual Plan'!N433+'Annual Plan'!O433))</f>
        <v/>
      </c>
      <c r="O433" s="40"/>
      <c r="P433" s="41"/>
      <c r="Q433" s="41"/>
      <c r="R433" s="41"/>
      <c r="S433" s="131" t="str">
        <f t="shared" si="51"/>
        <v/>
      </c>
    </row>
    <row r="434" spans="1:19" s="11" customFormat="1" ht="15" customHeight="1" x14ac:dyDescent="0.25">
      <c r="A434" s="2" t="str">
        <f>IF('Annual Plan'!A434&lt;&gt;"",'Annual Plan'!A434,"")</f>
        <v/>
      </c>
      <c r="B434" s="2" t="str">
        <f>IF('Annual Plan'!B434&lt;&gt;"",'Annual Plan'!B434,"")</f>
        <v/>
      </c>
      <c r="C434" s="2" t="str">
        <f>IF('Annual Plan'!C434&lt;&gt;"",'Annual Plan'!C434,"")</f>
        <v/>
      </c>
      <c r="D434" s="2" t="str">
        <f>IF('Annual Plan'!D434&lt;&gt;"",'Annual Plan'!D434,"")</f>
        <v/>
      </c>
      <c r="E434" s="2" t="str">
        <f>IF('Annual Plan'!E434&lt;&gt;"",'Annual Plan'!E434,"")</f>
        <v/>
      </c>
      <c r="F434" s="36" t="str">
        <f>IF('Annual Plan'!F434&lt;&gt;"",'Annual Plan'!F434,"")</f>
        <v/>
      </c>
      <c r="G434" s="23" t="str">
        <f>IF('Annual Plan'!G434&lt;&gt;"",'Annual Plan'!G434,"")</f>
        <v/>
      </c>
      <c r="H434" s="23" t="str">
        <f>IF('Annual Plan'!G434&lt;&gt;"",'Annual Plan'!G434,"")</f>
        <v/>
      </c>
      <c r="I434" s="23" t="str">
        <f>IF('Annual Plan'!H434&lt;&gt;"",'Annual Plan'!H434,"")</f>
        <v/>
      </c>
      <c r="J434" s="37"/>
      <c r="K434" s="38" t="str">
        <f t="shared" si="48"/>
        <v/>
      </c>
      <c r="L434" s="38" t="str">
        <f t="shared" si="49"/>
        <v/>
      </c>
      <c r="M434" s="23" t="str">
        <f t="shared" si="50"/>
        <v/>
      </c>
      <c r="N434" s="39" t="str">
        <f>IF(('Annual Plan'!N434+'Annual Plan'!O434)=0,"",('Annual Plan'!N434+'Annual Plan'!O434))</f>
        <v/>
      </c>
      <c r="O434" s="40"/>
      <c r="P434" s="41"/>
      <c r="Q434" s="41"/>
      <c r="R434" s="41"/>
      <c r="S434" s="131" t="str">
        <f t="shared" si="51"/>
        <v/>
      </c>
    </row>
    <row r="435" spans="1:19" s="11" customFormat="1" ht="15" customHeight="1" x14ac:dyDescent="0.25">
      <c r="A435" s="2" t="str">
        <f>IF('Annual Plan'!A435&lt;&gt;"",'Annual Plan'!A435,"")</f>
        <v/>
      </c>
      <c r="B435" s="2" t="str">
        <f>IF('Annual Plan'!B435&lt;&gt;"",'Annual Plan'!B435,"")</f>
        <v/>
      </c>
      <c r="C435" s="2" t="str">
        <f>IF('Annual Plan'!C435&lt;&gt;"",'Annual Plan'!C435,"")</f>
        <v/>
      </c>
      <c r="D435" s="2" t="str">
        <f>IF('Annual Plan'!D435&lt;&gt;"",'Annual Plan'!D435,"")</f>
        <v/>
      </c>
      <c r="E435" s="2" t="str">
        <f>IF('Annual Plan'!E435&lt;&gt;"",'Annual Plan'!E435,"")</f>
        <v/>
      </c>
      <c r="F435" s="36" t="str">
        <f>IF('Annual Plan'!F435&lt;&gt;"",'Annual Plan'!F435,"")</f>
        <v/>
      </c>
      <c r="G435" s="23" t="str">
        <f>IF('Annual Plan'!G435&lt;&gt;"",'Annual Plan'!G435,"")</f>
        <v/>
      </c>
      <c r="H435" s="23" t="str">
        <f>IF('Annual Plan'!G435&lt;&gt;"",'Annual Plan'!G435,"")</f>
        <v/>
      </c>
      <c r="I435" s="23" t="str">
        <f>IF('Annual Plan'!H435&lt;&gt;"",'Annual Plan'!H435,"")</f>
        <v/>
      </c>
      <c r="J435" s="37"/>
      <c r="K435" s="38" t="str">
        <f t="shared" si="48"/>
        <v/>
      </c>
      <c r="L435" s="38" t="str">
        <f t="shared" si="49"/>
        <v/>
      </c>
      <c r="M435" s="23" t="str">
        <f t="shared" si="50"/>
        <v/>
      </c>
      <c r="N435" s="39" t="str">
        <f>IF(('Annual Plan'!N435+'Annual Plan'!O435)=0,"",('Annual Plan'!N435+'Annual Plan'!O435))</f>
        <v/>
      </c>
      <c r="O435" s="40"/>
      <c r="P435" s="41"/>
      <c r="Q435" s="41"/>
      <c r="R435" s="41"/>
      <c r="S435" s="131" t="str">
        <f t="shared" si="51"/>
        <v/>
      </c>
    </row>
    <row r="436" spans="1:19" s="11" customFormat="1" ht="15" customHeight="1" x14ac:dyDescent="0.25">
      <c r="A436" s="2" t="str">
        <f>IF('Annual Plan'!A436&lt;&gt;"",'Annual Plan'!A436,"")</f>
        <v/>
      </c>
      <c r="B436" s="2" t="str">
        <f>IF('Annual Plan'!B436&lt;&gt;"",'Annual Plan'!B436,"")</f>
        <v/>
      </c>
      <c r="C436" s="2" t="str">
        <f>IF('Annual Plan'!C436&lt;&gt;"",'Annual Plan'!C436,"")</f>
        <v/>
      </c>
      <c r="D436" s="2" t="str">
        <f>IF('Annual Plan'!D436&lt;&gt;"",'Annual Plan'!D436,"")</f>
        <v/>
      </c>
      <c r="E436" s="2" t="str">
        <f>IF('Annual Plan'!E436&lt;&gt;"",'Annual Plan'!E436,"")</f>
        <v/>
      </c>
      <c r="F436" s="36" t="str">
        <f>IF('Annual Plan'!F436&lt;&gt;"",'Annual Plan'!F436,"")</f>
        <v/>
      </c>
      <c r="G436" s="23" t="str">
        <f>IF('Annual Plan'!G436&lt;&gt;"",'Annual Plan'!G436,"")</f>
        <v/>
      </c>
      <c r="H436" s="23" t="str">
        <f>IF('Annual Plan'!G436&lt;&gt;"",'Annual Plan'!G436,"")</f>
        <v/>
      </c>
      <c r="I436" s="23" t="str">
        <f>IF('Annual Plan'!H436&lt;&gt;"",'Annual Plan'!H436,"")</f>
        <v/>
      </c>
      <c r="J436" s="37"/>
      <c r="K436" s="38" t="str">
        <f t="shared" si="48"/>
        <v/>
      </c>
      <c r="L436" s="38" t="str">
        <f t="shared" si="49"/>
        <v/>
      </c>
      <c r="M436" s="23" t="str">
        <f t="shared" si="50"/>
        <v/>
      </c>
      <c r="N436" s="39" t="str">
        <f>IF(('Annual Plan'!N436+'Annual Plan'!O436)=0,"",('Annual Plan'!N436+'Annual Plan'!O436))</f>
        <v/>
      </c>
      <c r="O436" s="40"/>
      <c r="P436" s="41"/>
      <c r="Q436" s="41"/>
      <c r="R436" s="41"/>
      <c r="S436" s="131" t="str">
        <f t="shared" si="51"/>
        <v/>
      </c>
    </row>
    <row r="437" spans="1:19" s="11" customFormat="1" ht="15" customHeight="1" x14ac:dyDescent="0.25">
      <c r="A437" s="2" t="str">
        <f>IF('Annual Plan'!A437&lt;&gt;"",'Annual Plan'!A437,"")</f>
        <v/>
      </c>
      <c r="B437" s="2" t="str">
        <f>IF('Annual Plan'!B437&lt;&gt;"",'Annual Plan'!B437,"")</f>
        <v/>
      </c>
      <c r="C437" s="2" t="str">
        <f>IF('Annual Plan'!C437&lt;&gt;"",'Annual Plan'!C437,"")</f>
        <v/>
      </c>
      <c r="D437" s="2" t="str">
        <f>IF('Annual Plan'!D437&lt;&gt;"",'Annual Plan'!D437,"")</f>
        <v/>
      </c>
      <c r="E437" s="2" t="str">
        <f>IF('Annual Plan'!E437&lt;&gt;"",'Annual Plan'!E437,"")</f>
        <v/>
      </c>
      <c r="F437" s="36" t="str">
        <f>IF('Annual Plan'!F437&lt;&gt;"",'Annual Plan'!F437,"")</f>
        <v/>
      </c>
      <c r="G437" s="23" t="str">
        <f>IF('Annual Plan'!G437&lt;&gt;"",'Annual Plan'!G437,"")</f>
        <v/>
      </c>
      <c r="H437" s="23" t="str">
        <f>IF('Annual Plan'!G437&lt;&gt;"",'Annual Plan'!G437,"")</f>
        <v/>
      </c>
      <c r="I437" s="23" t="str">
        <f>IF('Annual Plan'!H437&lt;&gt;"",'Annual Plan'!H437,"")</f>
        <v/>
      </c>
      <c r="J437" s="37"/>
      <c r="K437" s="38" t="str">
        <f t="shared" si="48"/>
        <v/>
      </c>
      <c r="L437" s="38" t="str">
        <f t="shared" si="49"/>
        <v/>
      </c>
      <c r="M437" s="23" t="str">
        <f t="shared" si="50"/>
        <v/>
      </c>
      <c r="N437" s="39" t="str">
        <f>IF(('Annual Plan'!N437+'Annual Plan'!O437)=0,"",('Annual Plan'!N437+'Annual Plan'!O437))</f>
        <v/>
      </c>
      <c r="O437" s="40"/>
      <c r="P437" s="41"/>
      <c r="Q437" s="41"/>
      <c r="R437" s="41"/>
      <c r="S437" s="131" t="str">
        <f t="shared" si="51"/>
        <v/>
      </c>
    </row>
    <row r="438" spans="1:19" s="11" customFormat="1" ht="15" customHeight="1" x14ac:dyDescent="0.25">
      <c r="A438" s="2" t="str">
        <f>IF('Annual Plan'!A438&lt;&gt;"",'Annual Plan'!A438,"")</f>
        <v/>
      </c>
      <c r="B438" s="2" t="str">
        <f>IF('Annual Plan'!B438&lt;&gt;"",'Annual Plan'!B438,"")</f>
        <v/>
      </c>
      <c r="C438" s="2" t="str">
        <f>IF('Annual Plan'!C438&lt;&gt;"",'Annual Plan'!C438,"")</f>
        <v/>
      </c>
      <c r="D438" s="2" t="str">
        <f>IF('Annual Plan'!D438&lt;&gt;"",'Annual Plan'!D438,"")</f>
        <v/>
      </c>
      <c r="E438" s="2" t="str">
        <f>IF('Annual Plan'!E438&lt;&gt;"",'Annual Plan'!E438,"")</f>
        <v/>
      </c>
      <c r="F438" s="36" t="str">
        <f>IF('Annual Plan'!F438&lt;&gt;"",'Annual Plan'!F438,"")</f>
        <v/>
      </c>
      <c r="G438" s="23" t="str">
        <f>IF('Annual Plan'!G438&lt;&gt;"",'Annual Plan'!G438,"")</f>
        <v/>
      </c>
      <c r="H438" s="23" t="str">
        <f>IF('Annual Plan'!G438&lt;&gt;"",'Annual Plan'!G438,"")</f>
        <v/>
      </c>
      <c r="I438" s="23" t="str">
        <f>IF('Annual Plan'!H438&lt;&gt;"",'Annual Plan'!H438,"")</f>
        <v/>
      </c>
      <c r="J438" s="37"/>
      <c r="K438" s="38" t="str">
        <f t="shared" si="48"/>
        <v/>
      </c>
      <c r="L438" s="38" t="str">
        <f t="shared" si="49"/>
        <v/>
      </c>
      <c r="M438" s="23" t="str">
        <f t="shared" si="50"/>
        <v/>
      </c>
      <c r="N438" s="39" t="str">
        <f>IF(('Annual Plan'!N438+'Annual Plan'!O438)=0,"",('Annual Plan'!N438+'Annual Plan'!O438))</f>
        <v/>
      </c>
      <c r="O438" s="40"/>
      <c r="P438" s="41"/>
      <c r="Q438" s="41"/>
      <c r="R438" s="41"/>
      <c r="S438" s="131" t="str">
        <f t="shared" si="51"/>
        <v/>
      </c>
    </row>
    <row r="439" spans="1:19" s="11" customFormat="1" ht="15" customHeight="1" x14ac:dyDescent="0.25">
      <c r="A439" s="2" t="str">
        <f>IF('Annual Plan'!A439&lt;&gt;"",'Annual Plan'!A439,"")</f>
        <v/>
      </c>
      <c r="B439" s="2" t="str">
        <f>IF('Annual Plan'!B439&lt;&gt;"",'Annual Plan'!B439,"")</f>
        <v/>
      </c>
      <c r="C439" s="2" t="str">
        <f>IF('Annual Plan'!C439&lt;&gt;"",'Annual Plan'!C439,"")</f>
        <v/>
      </c>
      <c r="D439" s="2" t="str">
        <f>IF('Annual Plan'!D439&lt;&gt;"",'Annual Plan'!D439,"")</f>
        <v/>
      </c>
      <c r="E439" s="2" t="str">
        <f>IF('Annual Plan'!E439&lt;&gt;"",'Annual Plan'!E439,"")</f>
        <v/>
      </c>
      <c r="F439" s="36" t="str">
        <f>IF('Annual Plan'!F439&lt;&gt;"",'Annual Plan'!F439,"")</f>
        <v/>
      </c>
      <c r="G439" s="23" t="str">
        <f>IF('Annual Plan'!G439&lt;&gt;"",'Annual Plan'!G439,"")</f>
        <v/>
      </c>
      <c r="H439" s="23" t="str">
        <f>IF('Annual Plan'!G439&lt;&gt;"",'Annual Plan'!G439,"")</f>
        <v/>
      </c>
      <c r="I439" s="23" t="str">
        <f>IF('Annual Plan'!H439&lt;&gt;"",'Annual Plan'!H439,"")</f>
        <v/>
      </c>
      <c r="J439" s="37"/>
      <c r="K439" s="38" t="str">
        <f t="shared" si="48"/>
        <v/>
      </c>
      <c r="L439" s="38" t="str">
        <f t="shared" si="49"/>
        <v/>
      </c>
      <c r="M439" s="23" t="str">
        <f t="shared" si="50"/>
        <v/>
      </c>
      <c r="N439" s="39" t="str">
        <f>IF(('Annual Plan'!N439+'Annual Plan'!O439)=0,"",('Annual Plan'!N439+'Annual Plan'!O439))</f>
        <v/>
      </c>
      <c r="O439" s="40"/>
      <c r="P439" s="41"/>
      <c r="Q439" s="41"/>
      <c r="R439" s="41"/>
      <c r="S439" s="131" t="str">
        <f t="shared" si="51"/>
        <v/>
      </c>
    </row>
    <row r="440" spans="1:19" s="11" customFormat="1" ht="15" customHeight="1" x14ac:dyDescent="0.25">
      <c r="A440" s="2" t="str">
        <f>IF('Annual Plan'!A440&lt;&gt;"",'Annual Plan'!A440,"")</f>
        <v/>
      </c>
      <c r="B440" s="2" t="str">
        <f>IF('Annual Plan'!B440&lt;&gt;"",'Annual Plan'!B440,"")</f>
        <v/>
      </c>
      <c r="C440" s="2" t="str">
        <f>IF('Annual Plan'!C440&lt;&gt;"",'Annual Plan'!C440,"")</f>
        <v/>
      </c>
      <c r="D440" s="2" t="str">
        <f>IF('Annual Plan'!D440&lt;&gt;"",'Annual Plan'!D440,"")</f>
        <v/>
      </c>
      <c r="E440" s="2" t="str">
        <f>IF('Annual Plan'!E440&lt;&gt;"",'Annual Plan'!E440,"")</f>
        <v/>
      </c>
      <c r="F440" s="36" t="str">
        <f>IF('Annual Plan'!F440&lt;&gt;"",'Annual Plan'!F440,"")</f>
        <v/>
      </c>
      <c r="G440" s="23" t="str">
        <f>IF('Annual Plan'!G440&lt;&gt;"",'Annual Plan'!G440,"")</f>
        <v/>
      </c>
      <c r="H440" s="23" t="str">
        <f>IF('Annual Plan'!G440&lt;&gt;"",'Annual Plan'!G440,"")</f>
        <v/>
      </c>
      <c r="I440" s="23" t="str">
        <f>IF('Annual Plan'!H440&lt;&gt;"",'Annual Plan'!H440,"")</f>
        <v/>
      </c>
      <c r="J440" s="37"/>
      <c r="K440" s="38" t="str">
        <f t="shared" si="48"/>
        <v/>
      </c>
      <c r="L440" s="38" t="str">
        <f t="shared" si="49"/>
        <v/>
      </c>
      <c r="M440" s="23" t="str">
        <f t="shared" si="50"/>
        <v/>
      </c>
      <c r="N440" s="39" t="str">
        <f>IF(('Annual Plan'!N440+'Annual Plan'!O440)=0,"",('Annual Plan'!N440+'Annual Plan'!O440))</f>
        <v/>
      </c>
      <c r="O440" s="40"/>
      <c r="P440" s="41"/>
      <c r="Q440" s="41"/>
      <c r="R440" s="41"/>
      <c r="S440" s="131" t="str">
        <f t="shared" si="51"/>
        <v/>
      </c>
    </row>
    <row r="441" spans="1:19" s="11" customFormat="1" ht="15" customHeight="1" x14ac:dyDescent="0.25">
      <c r="A441" s="2" t="str">
        <f>IF('Annual Plan'!A441&lt;&gt;"",'Annual Plan'!A441,"")</f>
        <v/>
      </c>
      <c r="B441" s="2" t="str">
        <f>IF('Annual Plan'!B441&lt;&gt;"",'Annual Plan'!B441,"")</f>
        <v/>
      </c>
      <c r="C441" s="2" t="str">
        <f>IF('Annual Plan'!C441&lt;&gt;"",'Annual Plan'!C441,"")</f>
        <v/>
      </c>
      <c r="D441" s="2" t="str">
        <f>IF('Annual Plan'!D441&lt;&gt;"",'Annual Plan'!D441,"")</f>
        <v/>
      </c>
      <c r="E441" s="2" t="str">
        <f>IF('Annual Plan'!E441&lt;&gt;"",'Annual Plan'!E441,"")</f>
        <v/>
      </c>
      <c r="F441" s="36" t="str">
        <f>IF('Annual Plan'!F441&lt;&gt;"",'Annual Plan'!F441,"")</f>
        <v/>
      </c>
      <c r="G441" s="23" t="str">
        <f>IF('Annual Plan'!G441&lt;&gt;"",'Annual Plan'!G441,"")</f>
        <v/>
      </c>
      <c r="H441" s="23" t="str">
        <f>IF('Annual Plan'!G441&lt;&gt;"",'Annual Plan'!G441,"")</f>
        <v/>
      </c>
      <c r="I441" s="23" t="str">
        <f>IF('Annual Plan'!H441&lt;&gt;"",'Annual Plan'!H441,"")</f>
        <v/>
      </c>
      <c r="J441" s="37"/>
      <c r="K441" s="38" t="str">
        <f t="shared" si="48"/>
        <v/>
      </c>
      <c r="L441" s="38" t="str">
        <f t="shared" si="49"/>
        <v/>
      </c>
      <c r="M441" s="23" t="str">
        <f t="shared" si="50"/>
        <v/>
      </c>
      <c r="N441" s="39" t="str">
        <f>IF(('Annual Plan'!N441+'Annual Plan'!O441)=0,"",('Annual Plan'!N441+'Annual Plan'!O441))</f>
        <v/>
      </c>
      <c r="O441" s="40"/>
      <c r="P441" s="41"/>
      <c r="Q441" s="41"/>
      <c r="R441" s="41"/>
      <c r="S441" s="131" t="str">
        <f t="shared" si="51"/>
        <v/>
      </c>
    </row>
    <row r="442" spans="1:19" s="11" customFormat="1" ht="15" customHeight="1" x14ac:dyDescent="0.25">
      <c r="A442" s="2" t="str">
        <f>IF('Annual Plan'!A442&lt;&gt;"",'Annual Plan'!A442,"")</f>
        <v/>
      </c>
      <c r="B442" s="2" t="str">
        <f>IF('Annual Plan'!B442&lt;&gt;"",'Annual Plan'!B442,"")</f>
        <v/>
      </c>
      <c r="C442" s="2" t="str">
        <f>IF('Annual Plan'!C442&lt;&gt;"",'Annual Plan'!C442,"")</f>
        <v/>
      </c>
      <c r="D442" s="2" t="str">
        <f>IF('Annual Plan'!D442&lt;&gt;"",'Annual Plan'!D442,"")</f>
        <v/>
      </c>
      <c r="E442" s="2" t="str">
        <f>IF('Annual Plan'!E442&lt;&gt;"",'Annual Plan'!E442,"")</f>
        <v/>
      </c>
      <c r="F442" s="36" t="str">
        <f>IF('Annual Plan'!F442&lt;&gt;"",'Annual Plan'!F442,"")</f>
        <v/>
      </c>
      <c r="G442" s="23" t="str">
        <f>IF('Annual Plan'!G442&lt;&gt;"",'Annual Plan'!G442,"")</f>
        <v/>
      </c>
      <c r="H442" s="23" t="str">
        <f>IF('Annual Plan'!G442&lt;&gt;"",'Annual Plan'!G442,"")</f>
        <v/>
      </c>
      <c r="I442" s="23" t="str">
        <f>IF('Annual Plan'!H442&lt;&gt;"",'Annual Plan'!H442,"")</f>
        <v/>
      </c>
      <c r="J442" s="37"/>
      <c r="K442" s="38" t="str">
        <f t="shared" si="48"/>
        <v/>
      </c>
      <c r="L442" s="38" t="str">
        <f t="shared" si="49"/>
        <v/>
      </c>
      <c r="M442" s="23" t="str">
        <f t="shared" si="50"/>
        <v/>
      </c>
      <c r="N442" s="39" t="str">
        <f>IF(('Annual Plan'!N442+'Annual Plan'!O442)=0,"",('Annual Plan'!N442+'Annual Plan'!O442))</f>
        <v/>
      </c>
      <c r="O442" s="40"/>
      <c r="P442" s="41"/>
      <c r="Q442" s="41"/>
      <c r="R442" s="41"/>
      <c r="S442" s="131" t="str">
        <f t="shared" si="51"/>
        <v/>
      </c>
    </row>
    <row r="443" spans="1:19" s="11" customFormat="1" ht="15" customHeight="1" x14ac:dyDescent="0.25">
      <c r="A443" s="2" t="str">
        <f>IF('Annual Plan'!A443&lt;&gt;"",'Annual Plan'!A443,"")</f>
        <v/>
      </c>
      <c r="B443" s="2" t="str">
        <f>IF('Annual Plan'!B443&lt;&gt;"",'Annual Plan'!B443,"")</f>
        <v/>
      </c>
      <c r="C443" s="2" t="str">
        <f>IF('Annual Plan'!C443&lt;&gt;"",'Annual Plan'!C443,"")</f>
        <v/>
      </c>
      <c r="D443" s="2" t="str">
        <f>IF('Annual Plan'!D443&lt;&gt;"",'Annual Plan'!D443,"")</f>
        <v/>
      </c>
      <c r="E443" s="2" t="str">
        <f>IF('Annual Plan'!E443&lt;&gt;"",'Annual Plan'!E443,"")</f>
        <v/>
      </c>
      <c r="F443" s="36" t="str">
        <f>IF('Annual Plan'!F443&lt;&gt;"",'Annual Plan'!F443,"")</f>
        <v/>
      </c>
      <c r="G443" s="23" t="str">
        <f>IF('Annual Plan'!G443&lt;&gt;"",'Annual Plan'!G443,"")</f>
        <v/>
      </c>
      <c r="H443" s="23" t="str">
        <f>IF('Annual Plan'!G443&lt;&gt;"",'Annual Plan'!G443,"")</f>
        <v/>
      </c>
      <c r="I443" s="23" t="str">
        <f>IF('Annual Plan'!H443&lt;&gt;"",'Annual Plan'!H443,"")</f>
        <v/>
      </c>
      <c r="J443" s="37"/>
      <c r="K443" s="38" t="str">
        <f t="shared" si="48"/>
        <v/>
      </c>
      <c r="L443" s="38" t="str">
        <f t="shared" si="49"/>
        <v/>
      </c>
      <c r="M443" s="23" t="str">
        <f t="shared" si="50"/>
        <v/>
      </c>
      <c r="N443" s="39" t="str">
        <f>IF(('Annual Plan'!N443+'Annual Plan'!O443)=0,"",('Annual Plan'!N443+'Annual Plan'!O443))</f>
        <v/>
      </c>
      <c r="O443" s="40"/>
      <c r="P443" s="41"/>
      <c r="Q443" s="41"/>
      <c r="R443" s="41"/>
      <c r="S443" s="131" t="str">
        <f t="shared" si="51"/>
        <v/>
      </c>
    </row>
    <row r="444" spans="1:19" s="11" customFormat="1" ht="15" customHeight="1" x14ac:dyDescent="0.25">
      <c r="A444" s="2" t="str">
        <f>IF('Annual Plan'!A444&lt;&gt;"",'Annual Plan'!A444,"")</f>
        <v/>
      </c>
      <c r="B444" s="2" t="str">
        <f>IF('Annual Plan'!B444&lt;&gt;"",'Annual Plan'!B444,"")</f>
        <v/>
      </c>
      <c r="C444" s="2" t="str">
        <f>IF('Annual Plan'!C444&lt;&gt;"",'Annual Plan'!C444,"")</f>
        <v/>
      </c>
      <c r="D444" s="2" t="str">
        <f>IF('Annual Plan'!D444&lt;&gt;"",'Annual Plan'!D444,"")</f>
        <v/>
      </c>
      <c r="E444" s="2" t="str">
        <f>IF('Annual Plan'!E444&lt;&gt;"",'Annual Plan'!E444,"")</f>
        <v/>
      </c>
      <c r="F444" s="36" t="str">
        <f>IF('Annual Plan'!F444&lt;&gt;"",'Annual Plan'!F444,"")</f>
        <v/>
      </c>
      <c r="G444" s="23" t="str">
        <f>IF('Annual Plan'!G444&lt;&gt;"",'Annual Plan'!G444,"")</f>
        <v/>
      </c>
      <c r="H444" s="23" t="str">
        <f>IF('Annual Plan'!G444&lt;&gt;"",'Annual Plan'!G444,"")</f>
        <v/>
      </c>
      <c r="I444" s="23" t="str">
        <f>IF('Annual Plan'!H444&lt;&gt;"",'Annual Plan'!H444,"")</f>
        <v/>
      </c>
      <c r="J444" s="37"/>
      <c r="K444" s="38" t="str">
        <f t="shared" si="48"/>
        <v/>
      </c>
      <c r="L444" s="38" t="str">
        <f t="shared" si="49"/>
        <v/>
      </c>
      <c r="M444" s="23" t="str">
        <f t="shared" si="50"/>
        <v/>
      </c>
      <c r="N444" s="39" t="str">
        <f>IF(('Annual Plan'!N444+'Annual Plan'!O444)=0,"",('Annual Plan'!N444+'Annual Plan'!O444))</f>
        <v/>
      </c>
      <c r="O444" s="40"/>
      <c r="P444" s="41"/>
      <c r="Q444" s="41"/>
      <c r="R444" s="41"/>
      <c r="S444" s="131" t="str">
        <f t="shared" si="51"/>
        <v/>
      </c>
    </row>
    <row r="445" spans="1:19" s="11" customFormat="1" ht="15" customHeight="1" x14ac:dyDescent="0.25">
      <c r="A445" s="2" t="str">
        <f>IF('Annual Plan'!A445&lt;&gt;"",'Annual Plan'!A445,"")</f>
        <v/>
      </c>
      <c r="B445" s="2" t="str">
        <f>IF('Annual Plan'!B445&lt;&gt;"",'Annual Plan'!B445,"")</f>
        <v/>
      </c>
      <c r="C445" s="2" t="str">
        <f>IF('Annual Plan'!C445&lt;&gt;"",'Annual Plan'!C445,"")</f>
        <v/>
      </c>
      <c r="D445" s="2" t="str">
        <f>IF('Annual Plan'!D445&lt;&gt;"",'Annual Plan'!D445,"")</f>
        <v/>
      </c>
      <c r="E445" s="2" t="str">
        <f>IF('Annual Plan'!E445&lt;&gt;"",'Annual Plan'!E445,"")</f>
        <v/>
      </c>
      <c r="F445" s="36" t="str">
        <f>IF('Annual Plan'!F445&lt;&gt;"",'Annual Plan'!F445,"")</f>
        <v/>
      </c>
      <c r="G445" s="23" t="str">
        <f>IF('Annual Plan'!G445&lt;&gt;"",'Annual Plan'!G445,"")</f>
        <v/>
      </c>
      <c r="H445" s="23" t="str">
        <f>IF('Annual Plan'!G445&lt;&gt;"",'Annual Plan'!G445,"")</f>
        <v/>
      </c>
      <c r="I445" s="23" t="str">
        <f>IF('Annual Plan'!H445&lt;&gt;"",'Annual Plan'!H445,"")</f>
        <v/>
      </c>
      <c r="J445" s="37"/>
      <c r="K445" s="38" t="str">
        <f t="shared" si="48"/>
        <v/>
      </c>
      <c r="L445" s="38" t="str">
        <f t="shared" si="49"/>
        <v/>
      </c>
      <c r="M445" s="23" t="str">
        <f t="shared" si="50"/>
        <v/>
      </c>
      <c r="N445" s="39" t="str">
        <f>IF(('Annual Plan'!N445+'Annual Plan'!O445)=0,"",('Annual Plan'!N445+'Annual Plan'!O445))</f>
        <v/>
      </c>
      <c r="O445" s="40"/>
      <c r="P445" s="41"/>
      <c r="Q445" s="41"/>
      <c r="R445" s="41"/>
      <c r="S445" s="131" t="str">
        <f t="shared" si="51"/>
        <v/>
      </c>
    </row>
    <row r="446" spans="1:19" s="11" customFormat="1" ht="15" customHeight="1" x14ac:dyDescent="0.25">
      <c r="A446" s="2" t="str">
        <f>IF('Annual Plan'!A446&lt;&gt;"",'Annual Plan'!A446,"")</f>
        <v/>
      </c>
      <c r="B446" s="2" t="str">
        <f>IF('Annual Plan'!B446&lt;&gt;"",'Annual Plan'!B446,"")</f>
        <v/>
      </c>
      <c r="C446" s="2" t="str">
        <f>IF('Annual Plan'!C446&lt;&gt;"",'Annual Plan'!C446,"")</f>
        <v/>
      </c>
      <c r="D446" s="2" t="str">
        <f>IF('Annual Plan'!D446&lt;&gt;"",'Annual Plan'!D446,"")</f>
        <v/>
      </c>
      <c r="E446" s="2" t="str">
        <f>IF('Annual Plan'!E446&lt;&gt;"",'Annual Plan'!E446,"")</f>
        <v/>
      </c>
      <c r="F446" s="36" t="str">
        <f>IF('Annual Plan'!F446&lt;&gt;"",'Annual Plan'!F446,"")</f>
        <v/>
      </c>
      <c r="G446" s="23" t="str">
        <f>IF('Annual Plan'!G446&lt;&gt;"",'Annual Plan'!G446,"")</f>
        <v/>
      </c>
      <c r="H446" s="23" t="str">
        <f>IF('Annual Plan'!G446&lt;&gt;"",'Annual Plan'!G446,"")</f>
        <v/>
      </c>
      <c r="I446" s="23" t="str">
        <f>IF('Annual Plan'!H446&lt;&gt;"",'Annual Plan'!H446,"")</f>
        <v/>
      </c>
      <c r="J446" s="37"/>
      <c r="K446" s="38" t="str">
        <f t="shared" si="48"/>
        <v/>
      </c>
      <c r="L446" s="38" t="str">
        <f t="shared" si="49"/>
        <v/>
      </c>
      <c r="M446" s="23" t="str">
        <f t="shared" si="50"/>
        <v/>
      </c>
      <c r="N446" s="39" t="str">
        <f>IF(('Annual Plan'!N446+'Annual Plan'!O446)=0,"",('Annual Plan'!N446+'Annual Plan'!O446))</f>
        <v/>
      </c>
      <c r="O446" s="40"/>
      <c r="P446" s="41"/>
      <c r="Q446" s="41"/>
      <c r="R446" s="41"/>
      <c r="S446" s="131" t="str">
        <f t="shared" si="51"/>
        <v/>
      </c>
    </row>
    <row r="447" spans="1:19" s="11" customFormat="1" ht="15" customHeight="1" x14ac:dyDescent="0.25">
      <c r="A447" s="2" t="str">
        <f>IF('Annual Plan'!A447&lt;&gt;"",'Annual Plan'!A447,"")</f>
        <v/>
      </c>
      <c r="B447" s="2" t="str">
        <f>IF('Annual Plan'!B447&lt;&gt;"",'Annual Plan'!B447,"")</f>
        <v/>
      </c>
      <c r="C447" s="2" t="str">
        <f>IF('Annual Plan'!C447&lt;&gt;"",'Annual Plan'!C447,"")</f>
        <v/>
      </c>
      <c r="D447" s="2" t="str">
        <f>IF('Annual Plan'!D447&lt;&gt;"",'Annual Plan'!D447,"")</f>
        <v/>
      </c>
      <c r="E447" s="2" t="str">
        <f>IF('Annual Plan'!E447&lt;&gt;"",'Annual Plan'!E447,"")</f>
        <v/>
      </c>
      <c r="F447" s="36" t="str">
        <f>IF('Annual Plan'!F447&lt;&gt;"",'Annual Plan'!F447,"")</f>
        <v/>
      </c>
      <c r="G447" s="23" t="str">
        <f>IF('Annual Plan'!G447&lt;&gt;"",'Annual Plan'!G447,"")</f>
        <v/>
      </c>
      <c r="H447" s="23" t="str">
        <f>IF('Annual Plan'!G447&lt;&gt;"",'Annual Plan'!G447,"")</f>
        <v/>
      </c>
      <c r="I447" s="23" t="str">
        <f>IF('Annual Plan'!H447&lt;&gt;"",'Annual Plan'!H447,"")</f>
        <v/>
      </c>
      <c r="J447" s="37"/>
      <c r="K447" s="38" t="str">
        <f t="shared" si="48"/>
        <v/>
      </c>
      <c r="L447" s="38" t="str">
        <f t="shared" si="49"/>
        <v/>
      </c>
      <c r="M447" s="23" t="str">
        <f t="shared" si="50"/>
        <v/>
      </c>
      <c r="N447" s="39" t="str">
        <f>IF(('Annual Plan'!N447+'Annual Plan'!O447)=0,"",('Annual Plan'!N447+'Annual Plan'!O447))</f>
        <v/>
      </c>
      <c r="O447" s="40"/>
      <c r="P447" s="41"/>
      <c r="Q447" s="41"/>
      <c r="R447" s="41"/>
      <c r="S447" s="131" t="str">
        <f t="shared" si="51"/>
        <v/>
      </c>
    </row>
    <row r="448" spans="1:19" s="58" customFormat="1" ht="59.25" customHeight="1" x14ac:dyDescent="0.3">
      <c r="A448" s="256" t="s">
        <v>94</v>
      </c>
      <c r="B448" s="256"/>
      <c r="C448" s="51">
        <f>'Annual Plan'!C448</f>
        <v>0</v>
      </c>
      <c r="D448" s="62"/>
      <c r="E448" s="62"/>
      <c r="F448" s="256" t="s">
        <v>93</v>
      </c>
      <c r="G448" s="256"/>
      <c r="H448" s="256"/>
      <c r="I448" s="256"/>
      <c r="J448" s="257"/>
      <c r="K448" s="43">
        <f>IF(SUM(K419:K447)=0,0,IF(SUM(K419:K447)&gt;0,AVERAGE(K419:K447)))</f>
        <v>0</v>
      </c>
      <c r="L448" s="258"/>
      <c r="M448" s="259"/>
      <c r="N448" s="60">
        <f>SUM(N419:N447)</f>
        <v>0</v>
      </c>
      <c r="O448" s="60">
        <f>SUM(O419:O447)</f>
        <v>0</v>
      </c>
      <c r="P448" s="62"/>
      <c r="Q448" s="62"/>
      <c r="S448" s="131"/>
    </row>
    <row r="449" spans="1:19" s="61" customFormat="1" ht="15" customHeight="1" x14ac:dyDescent="0.25">
      <c r="A449" s="12"/>
      <c r="B449" s="12"/>
      <c r="C449" s="12"/>
      <c r="D449" s="12"/>
      <c r="E449" s="12"/>
      <c r="F449" s="44"/>
      <c r="G449" s="45"/>
      <c r="H449" s="45"/>
      <c r="I449" s="45"/>
      <c r="J449" s="46"/>
      <c r="K449" s="47"/>
      <c r="L449" s="47"/>
      <c r="M449" s="45"/>
      <c r="N449" s="48"/>
      <c r="O449" s="49"/>
      <c r="P449" s="50"/>
      <c r="Q449" s="50"/>
      <c r="S449" s="132"/>
    </row>
    <row r="450" spans="1:19" s="11" customFormat="1" ht="34.5" customHeight="1" x14ac:dyDescent="0.25">
      <c r="A450" s="193" t="s">
        <v>91</v>
      </c>
      <c r="B450" s="193"/>
      <c r="C450" s="193"/>
      <c r="D450" s="260" t="str">
        <f>IF('Annual Plan'!D450:P450&lt;&gt;"", 'Annual Plan'!D450:P450,"")</f>
        <v/>
      </c>
      <c r="E450" s="260"/>
      <c r="F450" s="261"/>
      <c r="G450" s="261"/>
      <c r="H450" s="261"/>
      <c r="I450" s="261"/>
      <c r="J450" s="261"/>
      <c r="K450" s="261"/>
      <c r="L450" s="261"/>
      <c r="M450" s="261"/>
      <c r="N450" s="261"/>
      <c r="O450" s="261"/>
      <c r="P450" s="260"/>
      <c r="Q450" s="260"/>
      <c r="S450" s="131"/>
    </row>
    <row r="451" spans="1:19" s="11" customFormat="1" ht="51" customHeight="1" x14ac:dyDescent="0.25">
      <c r="A451" s="202" t="s">
        <v>1</v>
      </c>
      <c r="B451" s="202" t="s">
        <v>9</v>
      </c>
      <c r="C451" s="202" t="s">
        <v>2</v>
      </c>
      <c r="D451" s="202" t="s">
        <v>10</v>
      </c>
      <c r="E451" s="236" t="s">
        <v>11</v>
      </c>
      <c r="F451" s="204" t="s">
        <v>12</v>
      </c>
      <c r="G451" s="251" t="s">
        <v>3</v>
      </c>
      <c r="H451" s="251"/>
      <c r="I451" s="253" t="s">
        <v>72</v>
      </c>
      <c r="J451" s="254"/>
      <c r="K451" s="254"/>
      <c r="L451" s="254"/>
      <c r="M451" s="255"/>
      <c r="N451" s="253" t="s">
        <v>79</v>
      </c>
      <c r="O451" s="255"/>
      <c r="P451" s="202" t="s">
        <v>95</v>
      </c>
      <c r="Q451" s="202" t="s">
        <v>96</v>
      </c>
      <c r="R451" s="202" t="s">
        <v>114</v>
      </c>
      <c r="S451" s="131"/>
    </row>
    <row r="452" spans="1:19" s="11" customFormat="1" ht="72.75" customHeight="1" x14ac:dyDescent="0.25">
      <c r="A452" s="202"/>
      <c r="B452" s="202"/>
      <c r="C452" s="202"/>
      <c r="D452" s="202"/>
      <c r="E452" s="237"/>
      <c r="F452" s="204"/>
      <c r="G452" s="109" t="s">
        <v>19</v>
      </c>
      <c r="H452" s="109" t="s">
        <v>20</v>
      </c>
      <c r="I452" s="7" t="s">
        <v>17</v>
      </c>
      <c r="J452" s="7" t="s">
        <v>18</v>
      </c>
      <c r="K452" s="1" t="s">
        <v>21</v>
      </c>
      <c r="L452" s="1" t="s">
        <v>22</v>
      </c>
      <c r="M452" s="1" t="s">
        <v>23</v>
      </c>
      <c r="N452" s="7" t="s">
        <v>88</v>
      </c>
      <c r="O452" s="7" t="s">
        <v>81</v>
      </c>
      <c r="P452" s="252"/>
      <c r="Q452" s="202"/>
      <c r="R452" s="202"/>
      <c r="S452" s="131"/>
    </row>
    <row r="453" spans="1:19" s="11" customFormat="1" ht="15" customHeight="1" x14ac:dyDescent="0.25">
      <c r="A453" s="2" t="str">
        <f>IF('Annual Plan'!A453&lt;&gt;"",'Annual Plan'!A453,"")</f>
        <v/>
      </c>
      <c r="B453" s="2" t="str">
        <f>IF('Annual Plan'!B453&lt;&gt;"",'Annual Plan'!B453,"")</f>
        <v/>
      </c>
      <c r="C453" s="2" t="str">
        <f>IF('Annual Plan'!C453&lt;&gt;"",'Annual Plan'!C453,"")</f>
        <v/>
      </c>
      <c r="D453" s="2" t="str">
        <f>IF('Annual Plan'!D453&lt;&gt;"",'Annual Plan'!D453,"")</f>
        <v/>
      </c>
      <c r="E453" s="2" t="str">
        <f>IF('Annual Plan'!E453&lt;&gt;"",'Annual Plan'!E453,"")</f>
        <v/>
      </c>
      <c r="F453" s="36" t="str">
        <f>IF('Annual Plan'!F453&lt;&gt;"",'Annual Plan'!F453,"")</f>
        <v/>
      </c>
      <c r="G453" s="23" t="str">
        <f>IF('Annual Plan'!G453&lt;&gt;"",'Annual Plan'!G453,"")</f>
        <v/>
      </c>
      <c r="H453" s="23" t="str">
        <f>IF('Annual Plan'!G453&lt;&gt;"",'Annual Plan'!G453,"")</f>
        <v/>
      </c>
      <c r="I453" s="23" t="str">
        <f>IF('Annual Plan'!H453&lt;&gt;"",'Annual Plan'!H453,"")</f>
        <v/>
      </c>
      <c r="J453" s="37"/>
      <c r="K453" s="38" t="str">
        <f>IF(I453="","",
                         IF(AND(I453&lt;&gt;"",J453=""),0,
                                                  IF($F453="Absolute",IF(I453=0,0, IF((J453/I453)&gt;=1,1, IF((J453/I453)&lt;=0,0,(J453/I453)))),
                                                                                                      IF($F453="Incremental", IF(AND((I453-H453)=0,J453&gt;0,I453&gt;0,J453&gt;I453),1, IF(AND((I453-H453)=0,J453&lt;=I453),0, IF(((J453-H453)/(I453-H453))&gt;=1,1, IF(((J453-H453)/(I453-H453))&lt;=0,0, ((J453-H453)/(I453-H453)))))),
                                                                                                                                                                   IF($F453="Decremental", IF(AND((H453-I453)=0,J453&gt;0,I453&gt;0,J453&lt;I453),1,  IF(AND((I453-H453)=0,J453&gt;=I453),0, IF(((H453-J453)/(H453-I453))&gt;=1,1, IF(((H453-J453)/(H453-I453))&lt;=0,0, ((H453-J453)/(H453-I453)))))),
                                                                                                                                                                                              IF(OR($F453="Absolute[-](cum.)", $F453="Absolute[-](avg.)"),IF(J453="",0, IF((J453&lt;=I453),1,IF((J453&gt;I453),0,))),
                                                                                                                                                                                                        IF($F453="Absolute[+]",IF(J453=0,0,  IF(J453&lt;=I453,(J453/I453),1)),
                                                                                                                                                                                                            )
                                                                                                                                                                                                   )
                                                                                                                                                                       )
                                                                                                          )
                                                    )
                            )
     )</f>
        <v/>
      </c>
      <c r="L453" s="38" t="str">
        <f>IF(I453="","",
                        IF(AND(I453&lt;&gt;"",J453=""),-1,
                                                  IF($F453="Absolute", IF(I453=0,0,((J453-I453)/I453)),
                                                                               IF($F453="Incremental", IF((I453-H453)=0,0,(((J453-H453)-(I453-H453))/(I453-H453))),
                                                                                                            IF($F453="Decremental", IF((H453-I453)=0,0,(((H453-J453)-(H453-I453))/(H453-I453))),
                                                                                                                                              IF(OR($F453="Absolute[-](cum.)", $F453="Absolute[-](avg.)"), IF(J453="",0, IF(J453&gt;=0,1-(J453/I453))),
                                                                                                                                                                      IF($F453="Absolute[+]", IF(J453=0,-1,K453-1),  ""
                                                                                                                                                                                                                                          )
                                                                                                                                                                                                                          )
                                                                                                                                                                                  )
                                                                                                                   )
                                                   )
                          )
)</f>
        <v/>
      </c>
      <c r="M453" s="23" t="str">
        <f>IF(J453="","",
                         IF(I453="", "",
                                                   IF($F453="Absolute", (J453-I453),
                                                                                                       IF($F453="Incremental", ((J453-H453)-(I453-H453)),
                                                                                                                                                                                      IF($F453="Decremental", ((H453-J453)-(H453-I453)),
                                                                                                                                                                                                            IF(OR($F453="Absolute[-](cum.)", $F453="Absolute[-](avg.)"), (I453-J453),
                                                                                                                                                                                                                             IF($F453="Absolute[+]", (J453-I453), ""
                                                                                                                                                                                                                                  )
                                                                                                                                                                                                                )
                                                                                                                                                                                          )
                                                                                                           )
                                                      )
                               )
       )</f>
        <v/>
      </c>
      <c r="N453" s="39" t="str">
        <f>IF(('Annual Plan'!N453+'Annual Plan'!O453)=0,"",('Annual Plan'!N453+'Annual Plan'!O453))</f>
        <v/>
      </c>
      <c r="O453" s="40"/>
      <c r="P453" s="41"/>
      <c r="Q453" s="41"/>
      <c r="R453" s="41"/>
      <c r="S453" s="131" t="str">
        <f xml:space="preserve"> IF(AND($F453="Incremental",G453=""),"Error - baseline data was not provided in the planning sheet.",
        IF(AND($F453="Decremental",G453=""),"Error - baseline data was not provided in the planning sheet.",""))</f>
        <v/>
      </c>
    </row>
    <row r="454" spans="1:19" s="11" customFormat="1" ht="15" customHeight="1" x14ac:dyDescent="0.25">
      <c r="A454" s="2" t="str">
        <f>IF('Annual Plan'!A454&lt;&gt;"",'Annual Plan'!A454,"")</f>
        <v/>
      </c>
      <c r="B454" s="2" t="str">
        <f>IF('Annual Plan'!B454&lt;&gt;"",'Annual Plan'!B454,"")</f>
        <v/>
      </c>
      <c r="C454" s="2" t="str">
        <f>IF('Annual Plan'!C454&lt;&gt;"",'Annual Plan'!C454,"")</f>
        <v/>
      </c>
      <c r="D454" s="2" t="str">
        <f>IF('Annual Plan'!D454&lt;&gt;"",'Annual Plan'!D454,"")</f>
        <v/>
      </c>
      <c r="E454" s="2" t="str">
        <f>IF('Annual Plan'!E454&lt;&gt;"",'Annual Plan'!E454,"")</f>
        <v/>
      </c>
      <c r="F454" s="36" t="str">
        <f>IF('Annual Plan'!F454&lt;&gt;"",'Annual Plan'!F454,"")</f>
        <v/>
      </c>
      <c r="G454" s="23" t="str">
        <f>IF('Annual Plan'!G454&lt;&gt;"",'Annual Plan'!G454,"")</f>
        <v/>
      </c>
      <c r="H454" s="23" t="str">
        <f>IF('Annual Plan'!G454&lt;&gt;"",'Annual Plan'!G454,"")</f>
        <v/>
      </c>
      <c r="I454" s="23" t="str">
        <f>IF('Annual Plan'!H454&lt;&gt;"",'Annual Plan'!H454,"")</f>
        <v/>
      </c>
      <c r="J454" s="37"/>
      <c r="K454" s="38" t="str">
        <f t="shared" ref="K454:K481" si="52">IF(I454="","",
                         IF(AND(I454&lt;&gt;"",J454=""),0,
                                                  IF($F454="Absolute",IF(I454=0,0, IF((J454/I454)&gt;=1,1, IF((J454/I454)&lt;=0,0,(J454/I454)))),
                                                                                                      IF($F454="Incremental", IF(AND((I454-H454)=0,J454&gt;0,I454&gt;0,J454&gt;I454),1, IF(AND((I454-H454)=0,J454&lt;=I454),0, IF(((J454-H454)/(I454-H454))&gt;=1,1, IF(((J454-H454)/(I454-H454))&lt;=0,0, ((J454-H454)/(I454-H454)))))),
                                                                                                                                                                   IF($F454="Decremental", IF(AND((H454-I454)=0,J454&gt;0,I454&gt;0,J454&lt;I454),1,  IF(AND((I454-H454)=0,J454&gt;=I454),0, IF(((H454-J454)/(H454-I454))&gt;=1,1, IF(((H454-J454)/(H454-I454))&lt;=0,0, ((H454-J454)/(H454-I454)))))),
                                                                                                                                                                                              IF(OR($F454="Absolute[-](cum.)", $F454="Absolute[-](avg.)"),IF(J454="",0, IF((J454&lt;=I454),1,IF((J454&gt;I454),0,))),
                                                                                                                                                                                                        IF($F454="Absolute[+]",IF(J454=0,0,  IF(J454&lt;=I454,(J454/I454),1)),
                                                                                                                                                                                                            )
                                                                                                                                                                                                   )
                                                                                                                                                                       )
                                                                                                          )
                                                    )
                            )
     )</f>
        <v/>
      </c>
      <c r="L454" s="38" t="str">
        <f t="shared" ref="L454:L481" si="53">IF(I454="","",
                        IF(AND(I454&lt;&gt;"",J454=""),-1,
                                                  IF($F454="Absolute", IF(I454=0,0,((J454-I454)/I454)),
                                                                               IF($F454="Incremental", IF((I454-H454)=0,0,(((J454-H454)-(I454-H454))/(I454-H454))),
                                                                                                            IF($F454="Decremental", IF((H454-I454)=0,0,(((H454-J454)-(H454-I454))/(H454-I454))),
                                                                                                                                              IF(OR($F454="Absolute[-](cum.)", $F454="Absolute[-](avg.)"), IF(J454="",0, IF(J454&gt;=0,1-(J454/I454))),
                                                                                                                                                                      IF($F454="Absolute[+]", IF(J454=0,-1,K454-1),  ""
                                                                                                                                                                                                                                          )
                                                                                                                                                                                                                          )
                                                                                                                                                                                  )
                                                                                                                   )
                                                   )
                          )
)</f>
        <v/>
      </c>
      <c r="M454" s="23" t="str">
        <f t="shared" ref="M454:M481" si="54">IF(J454="","",
                         IF(I454="", "",
                                                   IF($F454="Absolute", (J454-I454),
                                                                                                       IF($F454="Incremental", ((J454-H454)-(I454-H454)),
                                                                                                                                                                                      IF($F454="Decremental", ((H454-J454)-(H454-I454)),
                                                                                                                                                                                                            IF(OR($F454="Absolute[-](cum.)", $F454="Absolute[-](avg.)"), (I454-J454),
                                                                                                                                                                                                                             IF($F454="Absolute[+]", (J454-I454), ""
                                                                                                                                                                                                                                  )
                                                                                                                                                                                                                )
                                                                                                                                                                                          )
                                                                                                           )
                                                      )
                               )
       )</f>
        <v/>
      </c>
      <c r="N454" s="39" t="str">
        <f>IF(('Annual Plan'!N454+'Annual Plan'!O454)=0,"",('Annual Plan'!N454+'Annual Plan'!O454))</f>
        <v/>
      </c>
      <c r="O454" s="40"/>
      <c r="P454" s="41"/>
      <c r="Q454" s="41"/>
      <c r="R454" s="41"/>
      <c r="S454" s="131" t="str">
        <f t="shared" ref="S454:S481" si="55" xml:space="preserve"> IF(AND($F454="Incremental",G454=""),"Error - baseline data was not provided in the planning sheet.",
        IF(AND($F454="Decremental",G454=""),"Error - baseline data was not provided in the planning sheet.",""))</f>
        <v/>
      </c>
    </row>
    <row r="455" spans="1:19" s="11" customFormat="1" ht="15" customHeight="1" x14ac:dyDescent="0.25">
      <c r="A455" s="2" t="str">
        <f>IF('Annual Plan'!A455&lt;&gt;"",'Annual Plan'!A455,"")</f>
        <v/>
      </c>
      <c r="B455" s="2" t="str">
        <f>IF('Annual Plan'!B455&lt;&gt;"",'Annual Plan'!B455,"")</f>
        <v/>
      </c>
      <c r="C455" s="2" t="str">
        <f>IF('Annual Plan'!C455&lt;&gt;"",'Annual Plan'!C455,"")</f>
        <v/>
      </c>
      <c r="D455" s="2" t="str">
        <f>IF('Annual Plan'!D455&lt;&gt;"",'Annual Plan'!D455,"")</f>
        <v/>
      </c>
      <c r="E455" s="2" t="str">
        <f>IF('Annual Plan'!E455&lt;&gt;"",'Annual Plan'!E455,"")</f>
        <v/>
      </c>
      <c r="F455" s="36" t="str">
        <f>IF('Annual Plan'!F455&lt;&gt;"",'Annual Plan'!F455,"")</f>
        <v/>
      </c>
      <c r="G455" s="23" t="str">
        <f>IF('Annual Plan'!G455&lt;&gt;"",'Annual Plan'!G455,"")</f>
        <v/>
      </c>
      <c r="H455" s="23" t="str">
        <f>IF('Annual Plan'!G455&lt;&gt;"",'Annual Plan'!G455,"")</f>
        <v/>
      </c>
      <c r="I455" s="23" t="str">
        <f>IF('Annual Plan'!H455&lt;&gt;"",'Annual Plan'!H455,"")</f>
        <v/>
      </c>
      <c r="J455" s="37"/>
      <c r="K455" s="38" t="str">
        <f t="shared" si="52"/>
        <v/>
      </c>
      <c r="L455" s="38" t="str">
        <f t="shared" si="53"/>
        <v/>
      </c>
      <c r="M455" s="23" t="str">
        <f t="shared" si="54"/>
        <v/>
      </c>
      <c r="N455" s="39" t="str">
        <f>IF(('Annual Plan'!N455+'Annual Plan'!O455)=0,"",('Annual Plan'!N455+'Annual Plan'!O455))</f>
        <v/>
      </c>
      <c r="O455" s="40"/>
      <c r="P455" s="41"/>
      <c r="Q455" s="41"/>
      <c r="R455" s="41"/>
      <c r="S455" s="131" t="str">
        <f t="shared" si="55"/>
        <v/>
      </c>
    </row>
    <row r="456" spans="1:19" s="11" customFormat="1" ht="15" customHeight="1" x14ac:dyDescent="0.25">
      <c r="A456" s="2" t="str">
        <f>IF('Annual Plan'!A456&lt;&gt;"",'Annual Plan'!A456,"")</f>
        <v/>
      </c>
      <c r="B456" s="2" t="str">
        <f>IF('Annual Plan'!B456&lt;&gt;"",'Annual Plan'!B456,"")</f>
        <v/>
      </c>
      <c r="C456" s="2" t="str">
        <f>IF('Annual Plan'!C456&lt;&gt;"",'Annual Plan'!C456,"")</f>
        <v/>
      </c>
      <c r="D456" s="2" t="str">
        <f>IF('Annual Plan'!D456&lt;&gt;"",'Annual Plan'!D456,"")</f>
        <v/>
      </c>
      <c r="E456" s="2" t="str">
        <f>IF('Annual Plan'!E456&lt;&gt;"",'Annual Plan'!E456,"")</f>
        <v/>
      </c>
      <c r="F456" s="36" t="str">
        <f>IF('Annual Plan'!F456&lt;&gt;"",'Annual Plan'!F456,"")</f>
        <v/>
      </c>
      <c r="G456" s="23" t="str">
        <f>IF('Annual Plan'!G456&lt;&gt;"",'Annual Plan'!G456,"")</f>
        <v/>
      </c>
      <c r="H456" s="23" t="str">
        <f>IF('Annual Plan'!G456&lt;&gt;"",'Annual Plan'!G456,"")</f>
        <v/>
      </c>
      <c r="I456" s="23" t="str">
        <f>IF('Annual Plan'!H456&lt;&gt;"",'Annual Plan'!H456,"")</f>
        <v/>
      </c>
      <c r="J456" s="37"/>
      <c r="K456" s="38" t="str">
        <f t="shared" si="52"/>
        <v/>
      </c>
      <c r="L456" s="38" t="str">
        <f t="shared" si="53"/>
        <v/>
      </c>
      <c r="M456" s="23" t="str">
        <f t="shared" si="54"/>
        <v/>
      </c>
      <c r="N456" s="39" t="str">
        <f>IF(('Annual Plan'!N456+'Annual Plan'!O456)=0,"",('Annual Plan'!N456+'Annual Plan'!O456))</f>
        <v/>
      </c>
      <c r="O456" s="40"/>
      <c r="P456" s="41"/>
      <c r="Q456" s="41"/>
      <c r="R456" s="41"/>
      <c r="S456" s="131" t="str">
        <f t="shared" si="55"/>
        <v/>
      </c>
    </row>
    <row r="457" spans="1:19" s="11" customFormat="1" ht="15" customHeight="1" x14ac:dyDescent="0.25">
      <c r="A457" s="2" t="str">
        <f>IF('Annual Plan'!A457&lt;&gt;"",'Annual Plan'!A457,"")</f>
        <v/>
      </c>
      <c r="B457" s="2" t="str">
        <f>IF('Annual Plan'!B457&lt;&gt;"",'Annual Plan'!B457,"")</f>
        <v/>
      </c>
      <c r="C457" s="2" t="str">
        <f>IF('Annual Plan'!C457&lt;&gt;"",'Annual Plan'!C457,"")</f>
        <v/>
      </c>
      <c r="D457" s="2" t="str">
        <f>IF('Annual Plan'!D457&lt;&gt;"",'Annual Plan'!D457,"")</f>
        <v/>
      </c>
      <c r="E457" s="2" t="str">
        <f>IF('Annual Plan'!E457&lt;&gt;"",'Annual Plan'!E457,"")</f>
        <v/>
      </c>
      <c r="F457" s="36" t="str">
        <f>IF('Annual Plan'!F457&lt;&gt;"",'Annual Plan'!F457,"")</f>
        <v/>
      </c>
      <c r="G457" s="23" t="str">
        <f>IF('Annual Plan'!G457&lt;&gt;"",'Annual Plan'!G457,"")</f>
        <v/>
      </c>
      <c r="H457" s="23" t="str">
        <f>IF('Annual Plan'!G457&lt;&gt;"",'Annual Plan'!G457,"")</f>
        <v/>
      </c>
      <c r="I457" s="23" t="str">
        <f>IF('Annual Plan'!H457&lt;&gt;"",'Annual Plan'!H457,"")</f>
        <v/>
      </c>
      <c r="J457" s="37"/>
      <c r="K457" s="38" t="str">
        <f t="shared" si="52"/>
        <v/>
      </c>
      <c r="L457" s="38" t="str">
        <f t="shared" si="53"/>
        <v/>
      </c>
      <c r="M457" s="23" t="str">
        <f t="shared" si="54"/>
        <v/>
      </c>
      <c r="N457" s="39" t="str">
        <f>IF(('Annual Plan'!N457+'Annual Plan'!O457)=0,"",('Annual Plan'!N457+'Annual Plan'!O457))</f>
        <v/>
      </c>
      <c r="O457" s="40"/>
      <c r="P457" s="41"/>
      <c r="Q457" s="41"/>
      <c r="R457" s="41"/>
      <c r="S457" s="131" t="str">
        <f t="shared" si="55"/>
        <v/>
      </c>
    </row>
    <row r="458" spans="1:19" s="11" customFormat="1" ht="15" customHeight="1" x14ac:dyDescent="0.25">
      <c r="A458" s="2" t="str">
        <f>IF('Annual Plan'!A458&lt;&gt;"",'Annual Plan'!A458,"")</f>
        <v/>
      </c>
      <c r="B458" s="2" t="str">
        <f>IF('Annual Plan'!B458&lt;&gt;"",'Annual Plan'!B458,"")</f>
        <v/>
      </c>
      <c r="C458" s="2" t="str">
        <f>IF('Annual Plan'!C458&lt;&gt;"",'Annual Plan'!C458,"")</f>
        <v/>
      </c>
      <c r="D458" s="2" t="str">
        <f>IF('Annual Plan'!D458&lt;&gt;"",'Annual Plan'!D458,"")</f>
        <v/>
      </c>
      <c r="E458" s="2" t="str">
        <f>IF('Annual Plan'!E458&lt;&gt;"",'Annual Plan'!E458,"")</f>
        <v/>
      </c>
      <c r="F458" s="36" t="str">
        <f>IF('Annual Plan'!F458&lt;&gt;"",'Annual Plan'!F458,"")</f>
        <v/>
      </c>
      <c r="G458" s="23" t="str">
        <f>IF('Annual Plan'!G458&lt;&gt;"",'Annual Plan'!G458,"")</f>
        <v/>
      </c>
      <c r="H458" s="23" t="str">
        <f>IF('Annual Plan'!G458&lt;&gt;"",'Annual Plan'!G458,"")</f>
        <v/>
      </c>
      <c r="I458" s="23" t="str">
        <f>IF('Annual Plan'!H458&lt;&gt;"",'Annual Plan'!H458,"")</f>
        <v/>
      </c>
      <c r="J458" s="37"/>
      <c r="K458" s="38" t="str">
        <f t="shared" si="52"/>
        <v/>
      </c>
      <c r="L458" s="38" t="str">
        <f t="shared" si="53"/>
        <v/>
      </c>
      <c r="M458" s="23" t="str">
        <f t="shared" si="54"/>
        <v/>
      </c>
      <c r="N458" s="39" t="str">
        <f>IF(('Annual Plan'!N458+'Annual Plan'!O458)=0,"",('Annual Plan'!N458+'Annual Plan'!O458))</f>
        <v/>
      </c>
      <c r="O458" s="40"/>
      <c r="P458" s="41"/>
      <c r="Q458" s="41"/>
      <c r="R458" s="41"/>
      <c r="S458" s="131" t="str">
        <f t="shared" si="55"/>
        <v/>
      </c>
    </row>
    <row r="459" spans="1:19" s="11" customFormat="1" ht="15" customHeight="1" x14ac:dyDescent="0.25">
      <c r="A459" s="2" t="str">
        <f>IF('Annual Plan'!A459&lt;&gt;"",'Annual Plan'!A459,"")</f>
        <v/>
      </c>
      <c r="B459" s="2" t="str">
        <f>IF('Annual Plan'!B459&lt;&gt;"",'Annual Plan'!B459,"")</f>
        <v/>
      </c>
      <c r="C459" s="2" t="str">
        <f>IF('Annual Plan'!C459&lt;&gt;"",'Annual Plan'!C459,"")</f>
        <v/>
      </c>
      <c r="D459" s="2" t="str">
        <f>IF('Annual Plan'!D459&lt;&gt;"",'Annual Plan'!D459,"")</f>
        <v/>
      </c>
      <c r="E459" s="2" t="str">
        <f>IF('Annual Plan'!E459&lt;&gt;"",'Annual Plan'!E459,"")</f>
        <v/>
      </c>
      <c r="F459" s="36" t="str">
        <f>IF('Annual Plan'!F459&lt;&gt;"",'Annual Plan'!F459,"")</f>
        <v/>
      </c>
      <c r="G459" s="23" t="str">
        <f>IF('Annual Plan'!G459&lt;&gt;"",'Annual Plan'!G459,"")</f>
        <v/>
      </c>
      <c r="H459" s="23" t="str">
        <f>IF('Annual Plan'!G459&lt;&gt;"",'Annual Plan'!G459,"")</f>
        <v/>
      </c>
      <c r="I459" s="23" t="str">
        <f>IF('Annual Plan'!H459&lt;&gt;"",'Annual Plan'!H459,"")</f>
        <v/>
      </c>
      <c r="J459" s="37"/>
      <c r="K459" s="38" t="str">
        <f t="shared" si="52"/>
        <v/>
      </c>
      <c r="L459" s="38" t="str">
        <f t="shared" si="53"/>
        <v/>
      </c>
      <c r="M459" s="23" t="str">
        <f t="shared" si="54"/>
        <v/>
      </c>
      <c r="N459" s="39" t="str">
        <f>IF(('Annual Plan'!N459+'Annual Plan'!O459)=0,"",('Annual Plan'!N459+'Annual Plan'!O459))</f>
        <v/>
      </c>
      <c r="O459" s="40"/>
      <c r="P459" s="41"/>
      <c r="Q459" s="41"/>
      <c r="R459" s="41"/>
      <c r="S459" s="131" t="str">
        <f t="shared" si="55"/>
        <v/>
      </c>
    </row>
    <row r="460" spans="1:19" s="11" customFormat="1" ht="15" customHeight="1" x14ac:dyDescent="0.25">
      <c r="A460" s="2" t="str">
        <f>IF('Annual Plan'!A460&lt;&gt;"",'Annual Plan'!A460,"")</f>
        <v/>
      </c>
      <c r="B460" s="2" t="str">
        <f>IF('Annual Plan'!B460&lt;&gt;"",'Annual Plan'!B460,"")</f>
        <v/>
      </c>
      <c r="C460" s="2" t="str">
        <f>IF('Annual Plan'!C460&lt;&gt;"",'Annual Plan'!C460,"")</f>
        <v/>
      </c>
      <c r="D460" s="2" t="str">
        <f>IF('Annual Plan'!D460&lt;&gt;"",'Annual Plan'!D460,"")</f>
        <v/>
      </c>
      <c r="E460" s="2" t="str">
        <f>IF('Annual Plan'!E460&lt;&gt;"",'Annual Plan'!E460,"")</f>
        <v/>
      </c>
      <c r="F460" s="36" t="str">
        <f>IF('Annual Plan'!F460&lt;&gt;"",'Annual Plan'!F460,"")</f>
        <v/>
      </c>
      <c r="G460" s="23" t="str">
        <f>IF('Annual Plan'!G460&lt;&gt;"",'Annual Plan'!G460,"")</f>
        <v/>
      </c>
      <c r="H460" s="23" t="str">
        <f>IF('Annual Plan'!G460&lt;&gt;"",'Annual Plan'!G460,"")</f>
        <v/>
      </c>
      <c r="I460" s="23" t="str">
        <f>IF('Annual Plan'!H460&lt;&gt;"",'Annual Plan'!H460,"")</f>
        <v/>
      </c>
      <c r="J460" s="37"/>
      <c r="K460" s="38" t="str">
        <f t="shared" si="52"/>
        <v/>
      </c>
      <c r="L460" s="38" t="str">
        <f t="shared" si="53"/>
        <v/>
      </c>
      <c r="M460" s="23" t="str">
        <f t="shared" si="54"/>
        <v/>
      </c>
      <c r="N460" s="39" t="str">
        <f>IF(('Annual Plan'!N460+'Annual Plan'!O460)=0,"",('Annual Plan'!N460+'Annual Plan'!O460))</f>
        <v/>
      </c>
      <c r="O460" s="40"/>
      <c r="P460" s="41"/>
      <c r="Q460" s="41"/>
      <c r="R460" s="41"/>
      <c r="S460" s="131" t="str">
        <f t="shared" si="55"/>
        <v/>
      </c>
    </row>
    <row r="461" spans="1:19" s="11" customFormat="1" ht="15" customHeight="1" x14ac:dyDescent="0.25">
      <c r="A461" s="2" t="str">
        <f>IF('Annual Plan'!A461&lt;&gt;"",'Annual Plan'!A461,"")</f>
        <v/>
      </c>
      <c r="B461" s="2" t="str">
        <f>IF('Annual Plan'!B461&lt;&gt;"",'Annual Plan'!B461,"")</f>
        <v/>
      </c>
      <c r="C461" s="2" t="str">
        <f>IF('Annual Plan'!C461&lt;&gt;"",'Annual Plan'!C461,"")</f>
        <v/>
      </c>
      <c r="D461" s="2" t="str">
        <f>IF('Annual Plan'!D461&lt;&gt;"",'Annual Plan'!D461,"")</f>
        <v/>
      </c>
      <c r="E461" s="2" t="str">
        <f>IF('Annual Plan'!E461&lt;&gt;"",'Annual Plan'!E461,"")</f>
        <v/>
      </c>
      <c r="F461" s="36" t="str">
        <f>IF('Annual Plan'!F461&lt;&gt;"",'Annual Plan'!F461,"")</f>
        <v/>
      </c>
      <c r="G461" s="23" t="str">
        <f>IF('Annual Plan'!G461&lt;&gt;"",'Annual Plan'!G461,"")</f>
        <v/>
      </c>
      <c r="H461" s="23" t="str">
        <f>IF('Annual Plan'!G461&lt;&gt;"",'Annual Plan'!G461,"")</f>
        <v/>
      </c>
      <c r="I461" s="23" t="str">
        <f>IF('Annual Plan'!H461&lt;&gt;"",'Annual Plan'!H461,"")</f>
        <v/>
      </c>
      <c r="J461" s="37"/>
      <c r="K461" s="38" t="str">
        <f t="shared" si="52"/>
        <v/>
      </c>
      <c r="L461" s="38" t="str">
        <f t="shared" si="53"/>
        <v/>
      </c>
      <c r="M461" s="23" t="str">
        <f t="shared" si="54"/>
        <v/>
      </c>
      <c r="N461" s="39" t="str">
        <f>IF(('Annual Plan'!N461+'Annual Plan'!O461)=0,"",('Annual Plan'!N461+'Annual Plan'!O461))</f>
        <v/>
      </c>
      <c r="O461" s="40"/>
      <c r="P461" s="41"/>
      <c r="Q461" s="41"/>
      <c r="R461" s="41"/>
      <c r="S461" s="131" t="str">
        <f t="shared" si="55"/>
        <v/>
      </c>
    </row>
    <row r="462" spans="1:19" s="11" customFormat="1" ht="15" customHeight="1" x14ac:dyDescent="0.25">
      <c r="A462" s="2" t="str">
        <f>IF('Annual Plan'!A462&lt;&gt;"",'Annual Plan'!A462,"")</f>
        <v/>
      </c>
      <c r="B462" s="2" t="str">
        <f>IF('Annual Plan'!B462&lt;&gt;"",'Annual Plan'!B462,"")</f>
        <v/>
      </c>
      <c r="C462" s="2" t="str">
        <f>IF('Annual Plan'!C462&lt;&gt;"",'Annual Plan'!C462,"")</f>
        <v/>
      </c>
      <c r="D462" s="2" t="str">
        <f>IF('Annual Plan'!D462&lt;&gt;"",'Annual Plan'!D462,"")</f>
        <v/>
      </c>
      <c r="E462" s="2" t="str">
        <f>IF('Annual Plan'!E462&lt;&gt;"",'Annual Plan'!E462,"")</f>
        <v/>
      </c>
      <c r="F462" s="36" t="str">
        <f>IF('Annual Plan'!F462&lt;&gt;"",'Annual Plan'!F462,"")</f>
        <v/>
      </c>
      <c r="G462" s="23" t="str">
        <f>IF('Annual Plan'!G462&lt;&gt;"",'Annual Plan'!G462,"")</f>
        <v/>
      </c>
      <c r="H462" s="23" t="str">
        <f>IF('Annual Plan'!G462&lt;&gt;"",'Annual Plan'!G462,"")</f>
        <v/>
      </c>
      <c r="I462" s="23" t="str">
        <f>IF('Annual Plan'!H462&lt;&gt;"",'Annual Plan'!H462,"")</f>
        <v/>
      </c>
      <c r="J462" s="37"/>
      <c r="K462" s="38" t="str">
        <f t="shared" si="52"/>
        <v/>
      </c>
      <c r="L462" s="38" t="str">
        <f t="shared" si="53"/>
        <v/>
      </c>
      <c r="M462" s="23" t="str">
        <f t="shared" si="54"/>
        <v/>
      </c>
      <c r="N462" s="39" t="str">
        <f>IF(('Annual Plan'!N462+'Annual Plan'!O462)=0,"",('Annual Plan'!N462+'Annual Plan'!O462))</f>
        <v/>
      </c>
      <c r="O462" s="40"/>
      <c r="P462" s="41"/>
      <c r="Q462" s="41"/>
      <c r="R462" s="41"/>
      <c r="S462" s="131" t="str">
        <f t="shared" si="55"/>
        <v/>
      </c>
    </row>
    <row r="463" spans="1:19" s="11" customFormat="1" ht="15" customHeight="1" x14ac:dyDescent="0.25">
      <c r="A463" s="2" t="str">
        <f>IF('Annual Plan'!A463&lt;&gt;"",'Annual Plan'!A463,"")</f>
        <v/>
      </c>
      <c r="B463" s="2" t="str">
        <f>IF('Annual Plan'!B463&lt;&gt;"",'Annual Plan'!B463,"")</f>
        <v/>
      </c>
      <c r="C463" s="2" t="str">
        <f>IF('Annual Plan'!C463&lt;&gt;"",'Annual Plan'!C463,"")</f>
        <v/>
      </c>
      <c r="D463" s="2" t="str">
        <f>IF('Annual Plan'!D463&lt;&gt;"",'Annual Plan'!D463,"")</f>
        <v/>
      </c>
      <c r="E463" s="2" t="str">
        <f>IF('Annual Plan'!E463&lt;&gt;"",'Annual Plan'!E463,"")</f>
        <v/>
      </c>
      <c r="F463" s="36" t="str">
        <f>IF('Annual Plan'!F463&lt;&gt;"",'Annual Plan'!F463,"")</f>
        <v/>
      </c>
      <c r="G463" s="23" t="str">
        <f>IF('Annual Plan'!G463&lt;&gt;"",'Annual Plan'!G463,"")</f>
        <v/>
      </c>
      <c r="H463" s="23" t="str">
        <f>IF('Annual Plan'!G463&lt;&gt;"",'Annual Plan'!G463,"")</f>
        <v/>
      </c>
      <c r="I463" s="23" t="str">
        <f>IF('Annual Plan'!H463&lt;&gt;"",'Annual Plan'!H463,"")</f>
        <v/>
      </c>
      <c r="J463" s="37"/>
      <c r="K463" s="38" t="str">
        <f t="shared" si="52"/>
        <v/>
      </c>
      <c r="L463" s="38" t="str">
        <f t="shared" si="53"/>
        <v/>
      </c>
      <c r="M463" s="23" t="str">
        <f t="shared" si="54"/>
        <v/>
      </c>
      <c r="N463" s="39" t="str">
        <f>IF(('Annual Plan'!N463+'Annual Plan'!O463)=0,"",('Annual Plan'!N463+'Annual Plan'!O463))</f>
        <v/>
      </c>
      <c r="O463" s="40"/>
      <c r="P463" s="41"/>
      <c r="Q463" s="41"/>
      <c r="R463" s="41"/>
      <c r="S463" s="131" t="str">
        <f t="shared" si="55"/>
        <v/>
      </c>
    </row>
    <row r="464" spans="1:19" s="11" customFormat="1" ht="15" customHeight="1" x14ac:dyDescent="0.25">
      <c r="A464" s="2" t="str">
        <f>IF('Annual Plan'!A464&lt;&gt;"",'Annual Plan'!A464,"")</f>
        <v/>
      </c>
      <c r="B464" s="2" t="str">
        <f>IF('Annual Plan'!B464&lt;&gt;"",'Annual Plan'!B464,"")</f>
        <v/>
      </c>
      <c r="C464" s="2" t="str">
        <f>IF('Annual Plan'!C464&lt;&gt;"",'Annual Plan'!C464,"")</f>
        <v/>
      </c>
      <c r="D464" s="2" t="str">
        <f>IF('Annual Plan'!D464&lt;&gt;"",'Annual Plan'!D464,"")</f>
        <v/>
      </c>
      <c r="E464" s="2" t="str">
        <f>IF('Annual Plan'!E464&lt;&gt;"",'Annual Plan'!E464,"")</f>
        <v/>
      </c>
      <c r="F464" s="36" t="str">
        <f>IF('Annual Plan'!F464&lt;&gt;"",'Annual Plan'!F464,"")</f>
        <v/>
      </c>
      <c r="G464" s="23" t="str">
        <f>IF('Annual Plan'!G464&lt;&gt;"",'Annual Plan'!G464,"")</f>
        <v/>
      </c>
      <c r="H464" s="23" t="str">
        <f>IF('Annual Plan'!G464&lt;&gt;"",'Annual Plan'!G464,"")</f>
        <v/>
      </c>
      <c r="I464" s="23" t="str">
        <f>IF('Annual Plan'!H464&lt;&gt;"",'Annual Plan'!H464,"")</f>
        <v/>
      </c>
      <c r="J464" s="37"/>
      <c r="K464" s="38" t="str">
        <f t="shared" si="52"/>
        <v/>
      </c>
      <c r="L464" s="38" t="str">
        <f t="shared" si="53"/>
        <v/>
      </c>
      <c r="M464" s="23" t="str">
        <f t="shared" si="54"/>
        <v/>
      </c>
      <c r="N464" s="39" t="str">
        <f>IF(('Annual Plan'!N464+'Annual Plan'!O464)=0,"",('Annual Plan'!N464+'Annual Plan'!O464))</f>
        <v/>
      </c>
      <c r="O464" s="40"/>
      <c r="P464" s="41"/>
      <c r="Q464" s="41"/>
      <c r="R464" s="41"/>
      <c r="S464" s="131" t="str">
        <f t="shared" si="55"/>
        <v/>
      </c>
    </row>
    <row r="465" spans="1:19" s="11" customFormat="1" ht="15" customHeight="1" x14ac:dyDescent="0.25">
      <c r="A465" s="2" t="str">
        <f>IF('Annual Plan'!A465&lt;&gt;"",'Annual Plan'!A465,"")</f>
        <v/>
      </c>
      <c r="B465" s="2" t="str">
        <f>IF('Annual Plan'!B465&lt;&gt;"",'Annual Plan'!B465,"")</f>
        <v/>
      </c>
      <c r="C465" s="2" t="str">
        <f>IF('Annual Plan'!C465&lt;&gt;"",'Annual Plan'!C465,"")</f>
        <v/>
      </c>
      <c r="D465" s="2" t="str">
        <f>IF('Annual Plan'!D465&lt;&gt;"",'Annual Plan'!D465,"")</f>
        <v/>
      </c>
      <c r="E465" s="2" t="str">
        <f>IF('Annual Plan'!E465&lt;&gt;"",'Annual Plan'!E465,"")</f>
        <v/>
      </c>
      <c r="F465" s="36" t="str">
        <f>IF('Annual Plan'!F465&lt;&gt;"",'Annual Plan'!F465,"")</f>
        <v/>
      </c>
      <c r="G465" s="23" t="str">
        <f>IF('Annual Plan'!G465&lt;&gt;"",'Annual Plan'!G465,"")</f>
        <v/>
      </c>
      <c r="H465" s="23" t="str">
        <f>IF('Annual Plan'!G465&lt;&gt;"",'Annual Plan'!G465,"")</f>
        <v/>
      </c>
      <c r="I465" s="23" t="str">
        <f>IF('Annual Plan'!H465&lt;&gt;"",'Annual Plan'!H465,"")</f>
        <v/>
      </c>
      <c r="J465" s="37"/>
      <c r="K465" s="38" t="str">
        <f t="shared" si="52"/>
        <v/>
      </c>
      <c r="L465" s="38" t="str">
        <f t="shared" si="53"/>
        <v/>
      </c>
      <c r="M465" s="23" t="str">
        <f t="shared" si="54"/>
        <v/>
      </c>
      <c r="N465" s="39" t="str">
        <f>IF(('Annual Plan'!N465+'Annual Plan'!O465)=0,"",('Annual Plan'!N465+'Annual Plan'!O465))</f>
        <v/>
      </c>
      <c r="O465" s="40"/>
      <c r="P465" s="41"/>
      <c r="Q465" s="41"/>
      <c r="R465" s="41"/>
      <c r="S465" s="131" t="str">
        <f t="shared" si="55"/>
        <v/>
      </c>
    </row>
    <row r="466" spans="1:19" s="11" customFormat="1" ht="15" customHeight="1" x14ac:dyDescent="0.25">
      <c r="A466" s="2" t="str">
        <f>IF('Annual Plan'!A466&lt;&gt;"",'Annual Plan'!A466,"")</f>
        <v/>
      </c>
      <c r="B466" s="2" t="str">
        <f>IF('Annual Plan'!B466&lt;&gt;"",'Annual Plan'!B466,"")</f>
        <v/>
      </c>
      <c r="C466" s="2" t="str">
        <f>IF('Annual Plan'!C466&lt;&gt;"",'Annual Plan'!C466,"")</f>
        <v/>
      </c>
      <c r="D466" s="2" t="str">
        <f>IF('Annual Plan'!D466&lt;&gt;"",'Annual Plan'!D466,"")</f>
        <v/>
      </c>
      <c r="E466" s="2" t="str">
        <f>IF('Annual Plan'!E466&lt;&gt;"",'Annual Plan'!E466,"")</f>
        <v/>
      </c>
      <c r="F466" s="36" t="str">
        <f>IF('Annual Plan'!F466&lt;&gt;"",'Annual Plan'!F466,"")</f>
        <v/>
      </c>
      <c r="G466" s="23" t="str">
        <f>IF('Annual Plan'!G466&lt;&gt;"",'Annual Plan'!G466,"")</f>
        <v/>
      </c>
      <c r="H466" s="23" t="str">
        <f>IF('Annual Plan'!G466&lt;&gt;"",'Annual Plan'!G466,"")</f>
        <v/>
      </c>
      <c r="I466" s="23" t="str">
        <f>IF('Annual Plan'!H466&lt;&gt;"",'Annual Plan'!H466,"")</f>
        <v/>
      </c>
      <c r="J466" s="37"/>
      <c r="K466" s="38" t="str">
        <f t="shared" si="52"/>
        <v/>
      </c>
      <c r="L466" s="38" t="str">
        <f t="shared" si="53"/>
        <v/>
      </c>
      <c r="M466" s="23" t="str">
        <f t="shared" si="54"/>
        <v/>
      </c>
      <c r="N466" s="39" t="str">
        <f>IF(('Annual Plan'!N466+'Annual Plan'!O466)=0,"",('Annual Plan'!N466+'Annual Plan'!O466))</f>
        <v/>
      </c>
      <c r="O466" s="40"/>
      <c r="P466" s="41"/>
      <c r="Q466" s="41"/>
      <c r="R466" s="41"/>
      <c r="S466" s="131" t="str">
        <f t="shared" si="55"/>
        <v/>
      </c>
    </row>
    <row r="467" spans="1:19" s="11" customFormat="1" ht="15" customHeight="1" x14ac:dyDescent="0.25">
      <c r="A467" s="2" t="str">
        <f>IF('Annual Plan'!A467&lt;&gt;"",'Annual Plan'!A467,"")</f>
        <v/>
      </c>
      <c r="B467" s="2" t="str">
        <f>IF('Annual Plan'!B467&lt;&gt;"",'Annual Plan'!B467,"")</f>
        <v/>
      </c>
      <c r="C467" s="2" t="str">
        <f>IF('Annual Plan'!C467&lt;&gt;"",'Annual Plan'!C467,"")</f>
        <v/>
      </c>
      <c r="D467" s="2" t="str">
        <f>IF('Annual Plan'!D467&lt;&gt;"",'Annual Plan'!D467,"")</f>
        <v/>
      </c>
      <c r="E467" s="2" t="str">
        <f>IF('Annual Plan'!E467&lt;&gt;"",'Annual Plan'!E467,"")</f>
        <v/>
      </c>
      <c r="F467" s="36" t="str">
        <f>IF('Annual Plan'!F467&lt;&gt;"",'Annual Plan'!F467,"")</f>
        <v/>
      </c>
      <c r="G467" s="23" t="str">
        <f>IF('Annual Plan'!G467&lt;&gt;"",'Annual Plan'!G467,"")</f>
        <v/>
      </c>
      <c r="H467" s="23" t="str">
        <f>IF('Annual Plan'!G467&lt;&gt;"",'Annual Plan'!G467,"")</f>
        <v/>
      </c>
      <c r="I467" s="23" t="str">
        <f>IF('Annual Plan'!H467&lt;&gt;"",'Annual Plan'!H467,"")</f>
        <v/>
      </c>
      <c r="J467" s="37"/>
      <c r="K467" s="38" t="str">
        <f t="shared" si="52"/>
        <v/>
      </c>
      <c r="L467" s="38" t="str">
        <f t="shared" si="53"/>
        <v/>
      </c>
      <c r="M467" s="23" t="str">
        <f t="shared" si="54"/>
        <v/>
      </c>
      <c r="N467" s="39" t="str">
        <f>IF(('Annual Plan'!N467+'Annual Plan'!O467)=0,"",('Annual Plan'!N467+'Annual Plan'!O467))</f>
        <v/>
      </c>
      <c r="O467" s="40"/>
      <c r="P467" s="41"/>
      <c r="Q467" s="41"/>
      <c r="R467" s="41"/>
      <c r="S467" s="131" t="str">
        <f t="shared" si="55"/>
        <v/>
      </c>
    </row>
    <row r="468" spans="1:19" s="11" customFormat="1" ht="15" customHeight="1" x14ac:dyDescent="0.25">
      <c r="A468" s="2" t="str">
        <f>IF('Annual Plan'!A468&lt;&gt;"",'Annual Plan'!A468,"")</f>
        <v/>
      </c>
      <c r="B468" s="2" t="str">
        <f>IF('Annual Plan'!B468&lt;&gt;"",'Annual Plan'!B468,"")</f>
        <v/>
      </c>
      <c r="C468" s="2" t="str">
        <f>IF('Annual Plan'!C468&lt;&gt;"",'Annual Plan'!C468,"")</f>
        <v/>
      </c>
      <c r="D468" s="2" t="str">
        <f>IF('Annual Plan'!D468&lt;&gt;"",'Annual Plan'!D468,"")</f>
        <v/>
      </c>
      <c r="E468" s="2" t="str">
        <f>IF('Annual Plan'!E468&lt;&gt;"",'Annual Plan'!E468,"")</f>
        <v/>
      </c>
      <c r="F468" s="36" t="str">
        <f>IF('Annual Plan'!F468&lt;&gt;"",'Annual Plan'!F468,"")</f>
        <v/>
      </c>
      <c r="G468" s="23" t="str">
        <f>IF('Annual Plan'!G468&lt;&gt;"",'Annual Plan'!G468,"")</f>
        <v/>
      </c>
      <c r="H468" s="23" t="str">
        <f>IF('Annual Plan'!G468&lt;&gt;"",'Annual Plan'!G468,"")</f>
        <v/>
      </c>
      <c r="I468" s="23" t="str">
        <f>IF('Annual Plan'!H468&lt;&gt;"",'Annual Plan'!H468,"")</f>
        <v/>
      </c>
      <c r="J468" s="37"/>
      <c r="K468" s="38" t="str">
        <f t="shared" si="52"/>
        <v/>
      </c>
      <c r="L468" s="38" t="str">
        <f t="shared" si="53"/>
        <v/>
      </c>
      <c r="M468" s="23" t="str">
        <f t="shared" si="54"/>
        <v/>
      </c>
      <c r="N468" s="39" t="str">
        <f>IF(('Annual Plan'!N468+'Annual Plan'!O468)=0,"",('Annual Plan'!N468+'Annual Plan'!O468))</f>
        <v/>
      </c>
      <c r="O468" s="40"/>
      <c r="P468" s="41"/>
      <c r="Q468" s="41"/>
      <c r="R468" s="41"/>
      <c r="S468" s="131" t="str">
        <f t="shared" si="55"/>
        <v/>
      </c>
    </row>
    <row r="469" spans="1:19" s="11" customFormat="1" ht="15" customHeight="1" x14ac:dyDescent="0.25">
      <c r="A469" s="2" t="str">
        <f>IF('Annual Plan'!A469&lt;&gt;"",'Annual Plan'!A469,"")</f>
        <v/>
      </c>
      <c r="B469" s="2" t="str">
        <f>IF('Annual Plan'!B469&lt;&gt;"",'Annual Plan'!B469,"")</f>
        <v/>
      </c>
      <c r="C469" s="2" t="str">
        <f>IF('Annual Plan'!C469&lt;&gt;"",'Annual Plan'!C469,"")</f>
        <v/>
      </c>
      <c r="D469" s="2" t="str">
        <f>IF('Annual Plan'!D469&lt;&gt;"",'Annual Plan'!D469,"")</f>
        <v/>
      </c>
      <c r="E469" s="2" t="str">
        <f>IF('Annual Plan'!E469&lt;&gt;"",'Annual Plan'!E469,"")</f>
        <v/>
      </c>
      <c r="F469" s="36" t="str">
        <f>IF('Annual Plan'!F469&lt;&gt;"",'Annual Plan'!F469,"")</f>
        <v/>
      </c>
      <c r="G469" s="23" t="str">
        <f>IF('Annual Plan'!G469&lt;&gt;"",'Annual Plan'!G469,"")</f>
        <v/>
      </c>
      <c r="H469" s="23" t="str">
        <f>IF('Annual Plan'!G469&lt;&gt;"",'Annual Plan'!G469,"")</f>
        <v/>
      </c>
      <c r="I469" s="23" t="str">
        <f>IF('Annual Plan'!H469&lt;&gt;"",'Annual Plan'!H469,"")</f>
        <v/>
      </c>
      <c r="J469" s="37"/>
      <c r="K469" s="38" t="str">
        <f t="shared" si="52"/>
        <v/>
      </c>
      <c r="L469" s="38" t="str">
        <f t="shared" si="53"/>
        <v/>
      </c>
      <c r="M469" s="23" t="str">
        <f t="shared" si="54"/>
        <v/>
      </c>
      <c r="N469" s="39" t="str">
        <f>IF(('Annual Plan'!N469+'Annual Plan'!O469)=0,"",('Annual Plan'!N469+'Annual Plan'!O469))</f>
        <v/>
      </c>
      <c r="O469" s="40"/>
      <c r="P469" s="41"/>
      <c r="Q469" s="41"/>
      <c r="R469" s="41"/>
      <c r="S469" s="131" t="str">
        <f t="shared" si="55"/>
        <v/>
      </c>
    </row>
    <row r="470" spans="1:19" s="11" customFormat="1" ht="15" customHeight="1" x14ac:dyDescent="0.25">
      <c r="A470" s="2" t="str">
        <f>IF('Annual Plan'!A470&lt;&gt;"",'Annual Plan'!A470,"")</f>
        <v/>
      </c>
      <c r="B470" s="2" t="str">
        <f>IF('Annual Plan'!B470&lt;&gt;"",'Annual Plan'!B470,"")</f>
        <v/>
      </c>
      <c r="C470" s="2" t="str">
        <f>IF('Annual Plan'!C470&lt;&gt;"",'Annual Plan'!C470,"")</f>
        <v/>
      </c>
      <c r="D470" s="2" t="str">
        <f>IF('Annual Plan'!D470&lt;&gt;"",'Annual Plan'!D470,"")</f>
        <v/>
      </c>
      <c r="E470" s="2" t="str">
        <f>IF('Annual Plan'!E470&lt;&gt;"",'Annual Plan'!E470,"")</f>
        <v/>
      </c>
      <c r="F470" s="36" t="str">
        <f>IF('Annual Plan'!F470&lt;&gt;"",'Annual Plan'!F470,"")</f>
        <v/>
      </c>
      <c r="G470" s="23" t="str">
        <f>IF('Annual Plan'!G470&lt;&gt;"",'Annual Plan'!G470,"")</f>
        <v/>
      </c>
      <c r="H470" s="23" t="str">
        <f>IF('Annual Plan'!G470&lt;&gt;"",'Annual Plan'!G470,"")</f>
        <v/>
      </c>
      <c r="I470" s="23" t="str">
        <f>IF('Annual Plan'!H470&lt;&gt;"",'Annual Plan'!H470,"")</f>
        <v/>
      </c>
      <c r="J470" s="37"/>
      <c r="K470" s="38" t="str">
        <f t="shared" si="52"/>
        <v/>
      </c>
      <c r="L470" s="38" t="str">
        <f t="shared" si="53"/>
        <v/>
      </c>
      <c r="M470" s="23" t="str">
        <f t="shared" si="54"/>
        <v/>
      </c>
      <c r="N470" s="39" t="str">
        <f>IF(('Annual Plan'!N470+'Annual Plan'!O470)=0,"",('Annual Plan'!N470+'Annual Plan'!O470))</f>
        <v/>
      </c>
      <c r="O470" s="40"/>
      <c r="P470" s="41"/>
      <c r="Q470" s="41"/>
      <c r="R470" s="41"/>
      <c r="S470" s="131" t="str">
        <f t="shared" si="55"/>
        <v/>
      </c>
    </row>
    <row r="471" spans="1:19" s="11" customFormat="1" ht="15" customHeight="1" x14ac:dyDescent="0.25">
      <c r="A471" s="2" t="str">
        <f>IF('Annual Plan'!A471&lt;&gt;"",'Annual Plan'!A471,"")</f>
        <v/>
      </c>
      <c r="B471" s="2" t="str">
        <f>IF('Annual Plan'!B471&lt;&gt;"",'Annual Plan'!B471,"")</f>
        <v/>
      </c>
      <c r="C471" s="2" t="str">
        <f>IF('Annual Plan'!C471&lt;&gt;"",'Annual Plan'!C471,"")</f>
        <v/>
      </c>
      <c r="D471" s="2" t="str">
        <f>IF('Annual Plan'!D471&lt;&gt;"",'Annual Plan'!D471,"")</f>
        <v/>
      </c>
      <c r="E471" s="2" t="str">
        <f>IF('Annual Plan'!E471&lt;&gt;"",'Annual Plan'!E471,"")</f>
        <v/>
      </c>
      <c r="F471" s="36" t="str">
        <f>IF('Annual Plan'!F471&lt;&gt;"",'Annual Plan'!F471,"")</f>
        <v/>
      </c>
      <c r="G471" s="23" t="str">
        <f>IF('Annual Plan'!G471&lt;&gt;"",'Annual Plan'!G471,"")</f>
        <v/>
      </c>
      <c r="H471" s="23" t="str">
        <f>IF('Annual Plan'!G471&lt;&gt;"",'Annual Plan'!G471,"")</f>
        <v/>
      </c>
      <c r="I471" s="23" t="str">
        <f>IF('Annual Plan'!H471&lt;&gt;"",'Annual Plan'!H471,"")</f>
        <v/>
      </c>
      <c r="J471" s="37"/>
      <c r="K471" s="38" t="str">
        <f t="shared" si="52"/>
        <v/>
      </c>
      <c r="L471" s="38" t="str">
        <f t="shared" si="53"/>
        <v/>
      </c>
      <c r="M471" s="23" t="str">
        <f t="shared" si="54"/>
        <v/>
      </c>
      <c r="N471" s="39" t="str">
        <f>IF(('Annual Plan'!N471+'Annual Plan'!O471)=0,"",('Annual Plan'!N471+'Annual Plan'!O471))</f>
        <v/>
      </c>
      <c r="O471" s="40"/>
      <c r="P471" s="41"/>
      <c r="Q471" s="41"/>
      <c r="R471" s="41"/>
      <c r="S471" s="131" t="str">
        <f t="shared" si="55"/>
        <v/>
      </c>
    </row>
    <row r="472" spans="1:19" s="11" customFormat="1" ht="15" customHeight="1" x14ac:dyDescent="0.25">
      <c r="A472" s="2" t="str">
        <f>IF('Annual Plan'!A472&lt;&gt;"",'Annual Plan'!A472,"")</f>
        <v/>
      </c>
      <c r="B472" s="2" t="str">
        <f>IF('Annual Plan'!B472&lt;&gt;"",'Annual Plan'!B472,"")</f>
        <v/>
      </c>
      <c r="C472" s="2" t="str">
        <f>IF('Annual Plan'!C472&lt;&gt;"",'Annual Plan'!C472,"")</f>
        <v/>
      </c>
      <c r="D472" s="2" t="str">
        <f>IF('Annual Plan'!D472&lt;&gt;"",'Annual Plan'!D472,"")</f>
        <v/>
      </c>
      <c r="E472" s="2" t="str">
        <f>IF('Annual Plan'!E472&lt;&gt;"",'Annual Plan'!E472,"")</f>
        <v/>
      </c>
      <c r="F472" s="36" t="str">
        <f>IF('Annual Plan'!F472&lt;&gt;"",'Annual Plan'!F472,"")</f>
        <v/>
      </c>
      <c r="G472" s="23" t="str">
        <f>IF('Annual Plan'!G472&lt;&gt;"",'Annual Plan'!G472,"")</f>
        <v/>
      </c>
      <c r="H472" s="23" t="str">
        <f>IF('Annual Plan'!G472&lt;&gt;"",'Annual Plan'!G472,"")</f>
        <v/>
      </c>
      <c r="I472" s="23" t="str">
        <f>IF('Annual Plan'!H472&lt;&gt;"",'Annual Plan'!H472,"")</f>
        <v/>
      </c>
      <c r="J472" s="37"/>
      <c r="K472" s="38" t="str">
        <f t="shared" si="52"/>
        <v/>
      </c>
      <c r="L472" s="38" t="str">
        <f t="shared" si="53"/>
        <v/>
      </c>
      <c r="M472" s="23" t="str">
        <f t="shared" si="54"/>
        <v/>
      </c>
      <c r="N472" s="39" t="str">
        <f>IF(('Annual Plan'!N472+'Annual Plan'!O472)=0,"",('Annual Plan'!N472+'Annual Plan'!O472))</f>
        <v/>
      </c>
      <c r="O472" s="40"/>
      <c r="P472" s="41"/>
      <c r="Q472" s="41"/>
      <c r="R472" s="41"/>
      <c r="S472" s="131" t="str">
        <f t="shared" si="55"/>
        <v/>
      </c>
    </row>
    <row r="473" spans="1:19" s="11" customFormat="1" ht="15" customHeight="1" x14ac:dyDescent="0.25">
      <c r="A473" s="2" t="str">
        <f>IF('Annual Plan'!A473&lt;&gt;"",'Annual Plan'!A473,"")</f>
        <v/>
      </c>
      <c r="B473" s="2" t="str">
        <f>IF('Annual Plan'!B473&lt;&gt;"",'Annual Plan'!B473,"")</f>
        <v/>
      </c>
      <c r="C473" s="2" t="str">
        <f>IF('Annual Plan'!C473&lt;&gt;"",'Annual Plan'!C473,"")</f>
        <v/>
      </c>
      <c r="D473" s="2" t="str">
        <f>IF('Annual Plan'!D473&lt;&gt;"",'Annual Plan'!D473,"")</f>
        <v/>
      </c>
      <c r="E473" s="2" t="str">
        <f>IF('Annual Plan'!E473&lt;&gt;"",'Annual Plan'!E473,"")</f>
        <v/>
      </c>
      <c r="F473" s="36" t="str">
        <f>IF('Annual Plan'!F473&lt;&gt;"",'Annual Plan'!F473,"")</f>
        <v/>
      </c>
      <c r="G473" s="23" t="str">
        <f>IF('Annual Plan'!G473&lt;&gt;"",'Annual Plan'!G473,"")</f>
        <v/>
      </c>
      <c r="H473" s="23" t="str">
        <f>IF('Annual Plan'!G473&lt;&gt;"",'Annual Plan'!G473,"")</f>
        <v/>
      </c>
      <c r="I473" s="23" t="str">
        <f>IF('Annual Plan'!H473&lt;&gt;"",'Annual Plan'!H473,"")</f>
        <v/>
      </c>
      <c r="J473" s="37"/>
      <c r="K473" s="38" t="str">
        <f t="shared" si="52"/>
        <v/>
      </c>
      <c r="L473" s="38" t="str">
        <f t="shared" si="53"/>
        <v/>
      </c>
      <c r="M473" s="23" t="str">
        <f t="shared" si="54"/>
        <v/>
      </c>
      <c r="N473" s="39" t="str">
        <f>IF(('Annual Plan'!N473+'Annual Plan'!O473)=0,"",('Annual Plan'!N473+'Annual Plan'!O473))</f>
        <v/>
      </c>
      <c r="O473" s="40"/>
      <c r="P473" s="41"/>
      <c r="Q473" s="41"/>
      <c r="R473" s="41"/>
      <c r="S473" s="131" t="str">
        <f t="shared" si="55"/>
        <v/>
      </c>
    </row>
    <row r="474" spans="1:19" s="11" customFormat="1" ht="15" customHeight="1" x14ac:dyDescent="0.25">
      <c r="A474" s="2" t="str">
        <f>IF('Annual Plan'!A474&lt;&gt;"",'Annual Plan'!A474,"")</f>
        <v/>
      </c>
      <c r="B474" s="2" t="str">
        <f>IF('Annual Plan'!B474&lt;&gt;"",'Annual Plan'!B474,"")</f>
        <v/>
      </c>
      <c r="C474" s="2" t="str">
        <f>IF('Annual Plan'!C474&lt;&gt;"",'Annual Plan'!C474,"")</f>
        <v/>
      </c>
      <c r="D474" s="2" t="str">
        <f>IF('Annual Plan'!D474&lt;&gt;"",'Annual Plan'!D474,"")</f>
        <v/>
      </c>
      <c r="E474" s="2" t="str">
        <f>IF('Annual Plan'!E474&lt;&gt;"",'Annual Plan'!E474,"")</f>
        <v/>
      </c>
      <c r="F474" s="36" t="str">
        <f>IF('Annual Plan'!F474&lt;&gt;"",'Annual Plan'!F474,"")</f>
        <v/>
      </c>
      <c r="G474" s="23" t="str">
        <f>IF('Annual Plan'!G474&lt;&gt;"",'Annual Plan'!G474,"")</f>
        <v/>
      </c>
      <c r="H474" s="23" t="str">
        <f>IF('Annual Plan'!G474&lt;&gt;"",'Annual Plan'!G474,"")</f>
        <v/>
      </c>
      <c r="I474" s="23" t="str">
        <f>IF('Annual Plan'!H474&lt;&gt;"",'Annual Plan'!H474,"")</f>
        <v/>
      </c>
      <c r="J474" s="37"/>
      <c r="K474" s="38" t="str">
        <f t="shared" si="52"/>
        <v/>
      </c>
      <c r="L474" s="38" t="str">
        <f t="shared" si="53"/>
        <v/>
      </c>
      <c r="M474" s="23" t="str">
        <f t="shared" si="54"/>
        <v/>
      </c>
      <c r="N474" s="39" t="str">
        <f>IF(('Annual Plan'!N474+'Annual Plan'!O474)=0,"",('Annual Plan'!N474+'Annual Plan'!O474))</f>
        <v/>
      </c>
      <c r="O474" s="40"/>
      <c r="P474" s="41"/>
      <c r="Q474" s="41"/>
      <c r="R474" s="41"/>
      <c r="S474" s="131" t="str">
        <f t="shared" si="55"/>
        <v/>
      </c>
    </row>
    <row r="475" spans="1:19" s="11" customFormat="1" ht="15" customHeight="1" x14ac:dyDescent="0.25">
      <c r="A475" s="2" t="str">
        <f>IF('Annual Plan'!A475&lt;&gt;"",'Annual Plan'!A475,"")</f>
        <v/>
      </c>
      <c r="B475" s="2" t="str">
        <f>IF('Annual Plan'!B475&lt;&gt;"",'Annual Plan'!B475,"")</f>
        <v/>
      </c>
      <c r="C475" s="2" t="str">
        <f>IF('Annual Plan'!C475&lt;&gt;"",'Annual Plan'!C475,"")</f>
        <v/>
      </c>
      <c r="D475" s="2" t="str">
        <f>IF('Annual Plan'!D475&lt;&gt;"",'Annual Plan'!D475,"")</f>
        <v/>
      </c>
      <c r="E475" s="2" t="str">
        <f>IF('Annual Plan'!E475&lt;&gt;"",'Annual Plan'!E475,"")</f>
        <v/>
      </c>
      <c r="F475" s="36" t="str">
        <f>IF('Annual Plan'!F475&lt;&gt;"",'Annual Plan'!F475,"")</f>
        <v/>
      </c>
      <c r="G475" s="23" t="str">
        <f>IF('Annual Plan'!G475&lt;&gt;"",'Annual Plan'!G475,"")</f>
        <v/>
      </c>
      <c r="H475" s="23" t="str">
        <f>IF('Annual Plan'!G475&lt;&gt;"",'Annual Plan'!G475,"")</f>
        <v/>
      </c>
      <c r="I475" s="23" t="str">
        <f>IF('Annual Plan'!H475&lt;&gt;"",'Annual Plan'!H475,"")</f>
        <v/>
      </c>
      <c r="J475" s="37"/>
      <c r="K475" s="38" t="str">
        <f t="shared" si="52"/>
        <v/>
      </c>
      <c r="L475" s="38" t="str">
        <f t="shared" si="53"/>
        <v/>
      </c>
      <c r="M475" s="23" t="str">
        <f t="shared" si="54"/>
        <v/>
      </c>
      <c r="N475" s="39" t="str">
        <f>IF(('Annual Plan'!N475+'Annual Plan'!O475)=0,"",('Annual Plan'!N475+'Annual Plan'!O475))</f>
        <v/>
      </c>
      <c r="O475" s="40"/>
      <c r="P475" s="41"/>
      <c r="Q475" s="41"/>
      <c r="R475" s="41"/>
      <c r="S475" s="131" t="str">
        <f t="shared" si="55"/>
        <v/>
      </c>
    </row>
    <row r="476" spans="1:19" s="11" customFormat="1" ht="15" customHeight="1" x14ac:dyDescent="0.25">
      <c r="A476" s="2" t="str">
        <f>IF('Annual Plan'!A476&lt;&gt;"",'Annual Plan'!A476,"")</f>
        <v/>
      </c>
      <c r="B476" s="2" t="str">
        <f>IF('Annual Plan'!B476&lt;&gt;"",'Annual Plan'!B476,"")</f>
        <v/>
      </c>
      <c r="C476" s="2" t="str">
        <f>IF('Annual Plan'!C476&lt;&gt;"",'Annual Plan'!C476,"")</f>
        <v/>
      </c>
      <c r="D476" s="2" t="str">
        <f>IF('Annual Plan'!D476&lt;&gt;"",'Annual Plan'!D476,"")</f>
        <v/>
      </c>
      <c r="E476" s="2" t="str">
        <f>IF('Annual Plan'!E476&lt;&gt;"",'Annual Plan'!E476,"")</f>
        <v/>
      </c>
      <c r="F476" s="36" t="str">
        <f>IF('Annual Plan'!F476&lt;&gt;"",'Annual Plan'!F476,"")</f>
        <v/>
      </c>
      <c r="G476" s="23" t="str">
        <f>IF('Annual Plan'!G476&lt;&gt;"",'Annual Plan'!G476,"")</f>
        <v/>
      </c>
      <c r="H476" s="23" t="str">
        <f>IF('Annual Plan'!G476&lt;&gt;"",'Annual Plan'!G476,"")</f>
        <v/>
      </c>
      <c r="I476" s="23" t="str">
        <f>IF('Annual Plan'!H476&lt;&gt;"",'Annual Plan'!H476,"")</f>
        <v/>
      </c>
      <c r="J476" s="37"/>
      <c r="K476" s="38" t="str">
        <f t="shared" si="52"/>
        <v/>
      </c>
      <c r="L476" s="38" t="str">
        <f t="shared" si="53"/>
        <v/>
      </c>
      <c r="M476" s="23" t="str">
        <f t="shared" si="54"/>
        <v/>
      </c>
      <c r="N476" s="39" t="str">
        <f>IF(('Annual Plan'!N476+'Annual Plan'!O476)=0,"",('Annual Plan'!N476+'Annual Plan'!O476))</f>
        <v/>
      </c>
      <c r="O476" s="40"/>
      <c r="P476" s="41"/>
      <c r="Q476" s="41"/>
      <c r="R476" s="41"/>
      <c r="S476" s="131" t="str">
        <f t="shared" si="55"/>
        <v/>
      </c>
    </row>
    <row r="477" spans="1:19" s="11" customFormat="1" ht="15" customHeight="1" x14ac:dyDescent="0.25">
      <c r="A477" s="2" t="str">
        <f>IF('Annual Plan'!A477&lt;&gt;"",'Annual Plan'!A477,"")</f>
        <v/>
      </c>
      <c r="B477" s="2" t="str">
        <f>IF('Annual Plan'!B477&lt;&gt;"",'Annual Plan'!B477,"")</f>
        <v/>
      </c>
      <c r="C477" s="2" t="str">
        <f>IF('Annual Plan'!C477&lt;&gt;"",'Annual Plan'!C477,"")</f>
        <v/>
      </c>
      <c r="D477" s="2" t="str">
        <f>IF('Annual Plan'!D477&lt;&gt;"",'Annual Plan'!D477,"")</f>
        <v/>
      </c>
      <c r="E477" s="2" t="str">
        <f>IF('Annual Plan'!E477&lt;&gt;"",'Annual Plan'!E477,"")</f>
        <v/>
      </c>
      <c r="F477" s="36" t="str">
        <f>IF('Annual Plan'!F477&lt;&gt;"",'Annual Plan'!F477,"")</f>
        <v/>
      </c>
      <c r="G477" s="23" t="str">
        <f>IF('Annual Plan'!G477&lt;&gt;"",'Annual Plan'!G477,"")</f>
        <v/>
      </c>
      <c r="H477" s="23" t="str">
        <f>IF('Annual Plan'!G477&lt;&gt;"",'Annual Plan'!G477,"")</f>
        <v/>
      </c>
      <c r="I477" s="23" t="str">
        <f>IF('Annual Plan'!H477&lt;&gt;"",'Annual Plan'!H477,"")</f>
        <v/>
      </c>
      <c r="J477" s="37"/>
      <c r="K477" s="38" t="str">
        <f t="shared" si="52"/>
        <v/>
      </c>
      <c r="L477" s="38" t="str">
        <f t="shared" si="53"/>
        <v/>
      </c>
      <c r="M477" s="23" t="str">
        <f t="shared" si="54"/>
        <v/>
      </c>
      <c r="N477" s="39" t="str">
        <f>IF(('Annual Plan'!N477+'Annual Plan'!O477)=0,"",('Annual Plan'!N477+'Annual Plan'!O477))</f>
        <v/>
      </c>
      <c r="O477" s="40"/>
      <c r="P477" s="41"/>
      <c r="Q477" s="41"/>
      <c r="R477" s="41"/>
      <c r="S477" s="131" t="str">
        <f t="shared" si="55"/>
        <v/>
      </c>
    </row>
    <row r="478" spans="1:19" s="11" customFormat="1" ht="15" customHeight="1" x14ac:dyDescent="0.25">
      <c r="A478" s="2" t="str">
        <f>IF('Annual Plan'!A478&lt;&gt;"",'Annual Plan'!A478,"")</f>
        <v/>
      </c>
      <c r="B478" s="2" t="str">
        <f>IF('Annual Plan'!B478&lt;&gt;"",'Annual Plan'!B478,"")</f>
        <v/>
      </c>
      <c r="C478" s="2" t="str">
        <f>IF('Annual Plan'!C478&lt;&gt;"",'Annual Plan'!C478,"")</f>
        <v/>
      </c>
      <c r="D478" s="2" t="str">
        <f>IF('Annual Plan'!D478&lt;&gt;"",'Annual Plan'!D478,"")</f>
        <v/>
      </c>
      <c r="E478" s="2" t="str">
        <f>IF('Annual Plan'!E478&lt;&gt;"",'Annual Plan'!E478,"")</f>
        <v/>
      </c>
      <c r="F478" s="36" t="str">
        <f>IF('Annual Plan'!F478&lt;&gt;"",'Annual Plan'!F478,"")</f>
        <v/>
      </c>
      <c r="G478" s="23" t="str">
        <f>IF('Annual Plan'!G478&lt;&gt;"",'Annual Plan'!G478,"")</f>
        <v/>
      </c>
      <c r="H478" s="23" t="str">
        <f>IF('Annual Plan'!G478&lt;&gt;"",'Annual Plan'!G478,"")</f>
        <v/>
      </c>
      <c r="I478" s="23" t="str">
        <f>IF('Annual Plan'!H478&lt;&gt;"",'Annual Plan'!H478,"")</f>
        <v/>
      </c>
      <c r="J478" s="37"/>
      <c r="K478" s="38" t="str">
        <f t="shared" si="52"/>
        <v/>
      </c>
      <c r="L478" s="38" t="str">
        <f t="shared" si="53"/>
        <v/>
      </c>
      <c r="M478" s="23" t="str">
        <f t="shared" si="54"/>
        <v/>
      </c>
      <c r="N478" s="39" t="str">
        <f>IF(('Annual Plan'!N478+'Annual Plan'!O478)=0,"",('Annual Plan'!N478+'Annual Plan'!O478))</f>
        <v/>
      </c>
      <c r="O478" s="40"/>
      <c r="P478" s="41"/>
      <c r="Q478" s="41"/>
      <c r="R478" s="41"/>
      <c r="S478" s="131" t="str">
        <f t="shared" si="55"/>
        <v/>
      </c>
    </row>
    <row r="479" spans="1:19" s="11" customFormat="1" ht="15" customHeight="1" x14ac:dyDescent="0.25">
      <c r="A479" s="2" t="str">
        <f>IF('Annual Plan'!A479&lt;&gt;"",'Annual Plan'!A479,"")</f>
        <v/>
      </c>
      <c r="B479" s="2" t="str">
        <f>IF('Annual Plan'!B479&lt;&gt;"",'Annual Plan'!B479,"")</f>
        <v/>
      </c>
      <c r="C479" s="2" t="str">
        <f>IF('Annual Plan'!C479&lt;&gt;"",'Annual Plan'!C479,"")</f>
        <v/>
      </c>
      <c r="D479" s="2" t="str">
        <f>IF('Annual Plan'!D479&lt;&gt;"",'Annual Plan'!D479,"")</f>
        <v/>
      </c>
      <c r="E479" s="2" t="str">
        <f>IF('Annual Plan'!E479&lt;&gt;"",'Annual Plan'!E479,"")</f>
        <v/>
      </c>
      <c r="F479" s="36" t="str">
        <f>IF('Annual Plan'!F479&lt;&gt;"",'Annual Plan'!F479,"")</f>
        <v/>
      </c>
      <c r="G479" s="23" t="str">
        <f>IF('Annual Plan'!G479&lt;&gt;"",'Annual Plan'!G479,"")</f>
        <v/>
      </c>
      <c r="H479" s="23" t="str">
        <f>IF('Annual Plan'!G479&lt;&gt;"",'Annual Plan'!G479,"")</f>
        <v/>
      </c>
      <c r="I479" s="23" t="str">
        <f>IF('Annual Plan'!H479&lt;&gt;"",'Annual Plan'!H479,"")</f>
        <v/>
      </c>
      <c r="J479" s="37"/>
      <c r="K479" s="38" t="str">
        <f t="shared" si="52"/>
        <v/>
      </c>
      <c r="L479" s="38" t="str">
        <f t="shared" si="53"/>
        <v/>
      </c>
      <c r="M479" s="23" t="str">
        <f t="shared" si="54"/>
        <v/>
      </c>
      <c r="N479" s="39" t="str">
        <f>IF(('Annual Plan'!N479+'Annual Plan'!O479)=0,"",('Annual Plan'!N479+'Annual Plan'!O479))</f>
        <v/>
      </c>
      <c r="O479" s="40"/>
      <c r="P479" s="41"/>
      <c r="Q479" s="41"/>
      <c r="R479" s="41"/>
      <c r="S479" s="131" t="str">
        <f t="shared" si="55"/>
        <v/>
      </c>
    </row>
    <row r="480" spans="1:19" s="11" customFormat="1" ht="15" customHeight="1" x14ac:dyDescent="0.25">
      <c r="A480" s="2" t="str">
        <f>IF('Annual Plan'!A480&lt;&gt;"",'Annual Plan'!A480,"")</f>
        <v/>
      </c>
      <c r="B480" s="2" t="str">
        <f>IF('Annual Plan'!B480&lt;&gt;"",'Annual Plan'!B480,"")</f>
        <v/>
      </c>
      <c r="C480" s="2" t="str">
        <f>IF('Annual Plan'!C480&lt;&gt;"",'Annual Plan'!C480,"")</f>
        <v/>
      </c>
      <c r="D480" s="2" t="str">
        <f>IF('Annual Plan'!D480&lt;&gt;"",'Annual Plan'!D480,"")</f>
        <v/>
      </c>
      <c r="E480" s="2" t="str">
        <f>IF('Annual Plan'!E480&lt;&gt;"",'Annual Plan'!E480,"")</f>
        <v/>
      </c>
      <c r="F480" s="36" t="str">
        <f>IF('Annual Plan'!F480&lt;&gt;"",'Annual Plan'!F480,"")</f>
        <v/>
      </c>
      <c r="G480" s="23" t="str">
        <f>IF('Annual Plan'!G480&lt;&gt;"",'Annual Plan'!G480,"")</f>
        <v/>
      </c>
      <c r="H480" s="23" t="str">
        <f>IF('Annual Plan'!G480&lt;&gt;"",'Annual Plan'!G480,"")</f>
        <v/>
      </c>
      <c r="I480" s="23" t="str">
        <f>IF('Annual Plan'!H480&lt;&gt;"",'Annual Plan'!H480,"")</f>
        <v/>
      </c>
      <c r="J480" s="37"/>
      <c r="K480" s="38" t="str">
        <f t="shared" si="52"/>
        <v/>
      </c>
      <c r="L480" s="38" t="str">
        <f t="shared" si="53"/>
        <v/>
      </c>
      <c r="M480" s="23" t="str">
        <f t="shared" si="54"/>
        <v/>
      </c>
      <c r="N480" s="39" t="str">
        <f>IF(('Annual Plan'!N480+'Annual Plan'!O480)=0,"",('Annual Plan'!N480+'Annual Plan'!O480))</f>
        <v/>
      </c>
      <c r="O480" s="40"/>
      <c r="P480" s="41"/>
      <c r="Q480" s="41"/>
      <c r="R480" s="41"/>
      <c r="S480" s="131" t="str">
        <f t="shared" si="55"/>
        <v/>
      </c>
    </row>
    <row r="481" spans="1:19" s="11" customFormat="1" ht="15" customHeight="1" x14ac:dyDescent="0.25">
      <c r="A481" s="2" t="str">
        <f>IF('Annual Plan'!A481&lt;&gt;"",'Annual Plan'!A481,"")</f>
        <v/>
      </c>
      <c r="B481" s="2" t="str">
        <f>IF('Annual Plan'!B481&lt;&gt;"",'Annual Plan'!B481,"")</f>
        <v/>
      </c>
      <c r="C481" s="2" t="str">
        <f>IF('Annual Plan'!C481&lt;&gt;"",'Annual Plan'!C481,"")</f>
        <v/>
      </c>
      <c r="D481" s="2" t="str">
        <f>IF('Annual Plan'!D481&lt;&gt;"",'Annual Plan'!D481,"")</f>
        <v/>
      </c>
      <c r="E481" s="2" t="str">
        <f>IF('Annual Plan'!E481&lt;&gt;"",'Annual Plan'!E481,"")</f>
        <v/>
      </c>
      <c r="F481" s="36" t="str">
        <f>IF('Annual Plan'!F481&lt;&gt;"",'Annual Plan'!F481,"")</f>
        <v/>
      </c>
      <c r="G481" s="23" t="str">
        <f>IF('Annual Plan'!G481&lt;&gt;"",'Annual Plan'!G481,"")</f>
        <v/>
      </c>
      <c r="H481" s="23" t="str">
        <f>IF('Annual Plan'!G481&lt;&gt;"",'Annual Plan'!G481,"")</f>
        <v/>
      </c>
      <c r="I481" s="23" t="str">
        <f>IF('Annual Plan'!H481&lt;&gt;"",'Annual Plan'!H481,"")</f>
        <v/>
      </c>
      <c r="J481" s="37"/>
      <c r="K481" s="38" t="str">
        <f t="shared" si="52"/>
        <v/>
      </c>
      <c r="L481" s="38" t="str">
        <f t="shared" si="53"/>
        <v/>
      </c>
      <c r="M481" s="23" t="str">
        <f t="shared" si="54"/>
        <v/>
      </c>
      <c r="N481" s="39" t="str">
        <f>IF(('Annual Plan'!N481+'Annual Plan'!O481)=0,"",('Annual Plan'!N481+'Annual Plan'!O481))</f>
        <v/>
      </c>
      <c r="O481" s="40"/>
      <c r="P481" s="41"/>
      <c r="Q481" s="41"/>
      <c r="R481" s="41"/>
      <c r="S481" s="131" t="str">
        <f t="shared" si="55"/>
        <v/>
      </c>
    </row>
    <row r="482" spans="1:19" s="58" customFormat="1" ht="59.25" customHeight="1" x14ac:dyDescent="0.3">
      <c r="A482" s="256" t="s">
        <v>94</v>
      </c>
      <c r="B482" s="256"/>
      <c r="C482" s="51">
        <f>'Annual Plan'!C482</f>
        <v>0</v>
      </c>
      <c r="D482" s="62"/>
      <c r="E482" s="62"/>
      <c r="F482" s="256" t="s">
        <v>93</v>
      </c>
      <c r="G482" s="256"/>
      <c r="H482" s="256"/>
      <c r="I482" s="256"/>
      <c r="J482" s="257"/>
      <c r="K482" s="43">
        <f>IF(SUM(K453:K481)=0,0,IF(SUM(K453:K481)&gt;0,AVERAGE(K453:K481)))</f>
        <v>0</v>
      </c>
      <c r="L482" s="258"/>
      <c r="M482" s="259"/>
      <c r="N482" s="60">
        <f>SUM(N453:N481)</f>
        <v>0</v>
      </c>
      <c r="O482" s="60">
        <f>SUM(O453:O481)</f>
        <v>0</v>
      </c>
      <c r="P482" s="62"/>
      <c r="Q482" s="62"/>
      <c r="S482" s="131"/>
    </row>
    <row r="483" spans="1:19" s="61" customFormat="1" ht="15" customHeight="1" x14ac:dyDescent="0.25">
      <c r="A483" s="12"/>
      <c r="B483" s="12"/>
      <c r="C483" s="12"/>
      <c r="D483" s="12"/>
      <c r="E483" s="12"/>
      <c r="F483" s="44"/>
      <c r="G483" s="45"/>
      <c r="H483" s="45"/>
      <c r="I483" s="45"/>
      <c r="J483" s="46"/>
      <c r="K483" s="47"/>
      <c r="L483" s="47"/>
      <c r="M483" s="45"/>
      <c r="N483" s="48"/>
      <c r="O483" s="49"/>
      <c r="P483" s="50"/>
      <c r="Q483" s="50"/>
      <c r="S483" s="132"/>
    </row>
    <row r="484" spans="1:19" s="11" customFormat="1" ht="34.5" customHeight="1" x14ac:dyDescent="0.25">
      <c r="A484" s="193" t="s">
        <v>91</v>
      </c>
      <c r="B484" s="193"/>
      <c r="C484" s="193"/>
      <c r="D484" s="260" t="str">
        <f>IF('Annual Plan'!D484:P484&lt;&gt;"", 'Annual Plan'!D484:P484,"")</f>
        <v/>
      </c>
      <c r="E484" s="260"/>
      <c r="F484" s="261"/>
      <c r="G484" s="261"/>
      <c r="H484" s="261"/>
      <c r="I484" s="261"/>
      <c r="J484" s="261"/>
      <c r="K484" s="261"/>
      <c r="L484" s="261"/>
      <c r="M484" s="261"/>
      <c r="N484" s="261"/>
      <c r="O484" s="261"/>
      <c r="P484" s="260"/>
      <c r="Q484" s="260"/>
      <c r="S484" s="131"/>
    </row>
    <row r="485" spans="1:19" s="11" customFormat="1" ht="51" customHeight="1" x14ac:dyDescent="0.25">
      <c r="A485" s="202" t="s">
        <v>1</v>
      </c>
      <c r="B485" s="202" t="s">
        <v>9</v>
      </c>
      <c r="C485" s="202" t="s">
        <v>2</v>
      </c>
      <c r="D485" s="202" t="s">
        <v>10</v>
      </c>
      <c r="E485" s="236" t="s">
        <v>11</v>
      </c>
      <c r="F485" s="204" t="s">
        <v>12</v>
      </c>
      <c r="G485" s="251" t="s">
        <v>3</v>
      </c>
      <c r="H485" s="251"/>
      <c r="I485" s="253" t="s">
        <v>72</v>
      </c>
      <c r="J485" s="254"/>
      <c r="K485" s="254"/>
      <c r="L485" s="254"/>
      <c r="M485" s="255"/>
      <c r="N485" s="253" t="s">
        <v>79</v>
      </c>
      <c r="O485" s="255"/>
      <c r="P485" s="202" t="s">
        <v>95</v>
      </c>
      <c r="Q485" s="202" t="s">
        <v>96</v>
      </c>
      <c r="R485" s="202" t="s">
        <v>114</v>
      </c>
      <c r="S485" s="131"/>
    </row>
    <row r="486" spans="1:19" s="11" customFormat="1" ht="72.75" customHeight="1" x14ac:dyDescent="0.25">
      <c r="A486" s="202"/>
      <c r="B486" s="202"/>
      <c r="C486" s="202"/>
      <c r="D486" s="202"/>
      <c r="E486" s="237"/>
      <c r="F486" s="204"/>
      <c r="G486" s="109" t="s">
        <v>19</v>
      </c>
      <c r="H486" s="109" t="s">
        <v>20</v>
      </c>
      <c r="I486" s="7" t="s">
        <v>17</v>
      </c>
      <c r="J486" s="7" t="s">
        <v>18</v>
      </c>
      <c r="K486" s="1" t="s">
        <v>21</v>
      </c>
      <c r="L486" s="1" t="s">
        <v>22</v>
      </c>
      <c r="M486" s="1" t="s">
        <v>23</v>
      </c>
      <c r="N486" s="7" t="s">
        <v>88</v>
      </c>
      <c r="O486" s="7" t="s">
        <v>81</v>
      </c>
      <c r="P486" s="252"/>
      <c r="Q486" s="202"/>
      <c r="R486" s="202"/>
      <c r="S486" s="131"/>
    </row>
    <row r="487" spans="1:19" s="11" customFormat="1" ht="15" customHeight="1" x14ac:dyDescent="0.25">
      <c r="A487" s="2" t="str">
        <f>IF('Annual Plan'!A487&lt;&gt;"",'Annual Plan'!A487,"")</f>
        <v/>
      </c>
      <c r="B487" s="2" t="str">
        <f>IF('Annual Plan'!B487&lt;&gt;"",'Annual Plan'!B487,"")</f>
        <v/>
      </c>
      <c r="C487" s="2" t="str">
        <f>IF('Annual Plan'!C487&lt;&gt;"",'Annual Plan'!C487,"")</f>
        <v/>
      </c>
      <c r="D487" s="2" t="str">
        <f>IF('Annual Plan'!D487&lt;&gt;"",'Annual Plan'!D487,"")</f>
        <v/>
      </c>
      <c r="E487" s="2" t="str">
        <f>IF('Annual Plan'!E487&lt;&gt;"",'Annual Plan'!E487,"")</f>
        <v/>
      </c>
      <c r="F487" s="36" t="str">
        <f>IF('Annual Plan'!F487&lt;&gt;"",'Annual Plan'!F487,"")</f>
        <v/>
      </c>
      <c r="G487" s="23" t="str">
        <f>IF('Annual Plan'!G487&lt;&gt;"",'Annual Plan'!G487,"")</f>
        <v/>
      </c>
      <c r="H487" s="23" t="str">
        <f>IF('Annual Plan'!G487&lt;&gt;"",'Annual Plan'!G487,"")</f>
        <v/>
      </c>
      <c r="I487" s="23" t="str">
        <f>IF('Annual Plan'!H487&lt;&gt;"",'Annual Plan'!H487,"")</f>
        <v/>
      </c>
      <c r="J487" s="37"/>
      <c r="K487" s="38" t="str">
        <f>IF(I487="","",
                         IF(AND(I487&lt;&gt;"",J487=""),0,
                                                  IF($F487="Absolute",IF(I487=0,0, IF((J487/I487)&gt;=1,1, IF((J487/I487)&lt;=0,0,(J487/I487)))),
                                                                                                      IF($F487="Incremental", IF(AND((I487-H487)=0,J487&gt;0,I487&gt;0,J487&gt;I487),1, IF(AND((I487-H487)=0,J487&lt;=I487),0, IF(((J487-H487)/(I487-H487))&gt;=1,1, IF(((J487-H487)/(I487-H487))&lt;=0,0, ((J487-H487)/(I487-H487)))))),
                                                                                                                                                                   IF($F487="Decremental", IF(AND((H487-I487)=0,J487&gt;0,I487&gt;0,J487&lt;I487),1,  IF(AND((I487-H487)=0,J487&gt;=I487),0, IF(((H487-J487)/(H487-I487))&gt;=1,1, IF(((H487-J487)/(H487-I487))&lt;=0,0, ((H487-J487)/(H487-I487)))))),
                                                                                                                                                                                              IF(OR($F487="Absolute[-](cum.)", $F487="Absolute[-](avg.)"),IF(J487="",0, IF((J487&lt;=I487),1,IF((J487&gt;I487),0,))),
                                                                                                                                                                                                        IF($F487="Absolute[+]",IF(J487=0,0,  IF(J487&lt;=I487,(J487/I487),1)),
                                                                                                                                                                                                            )
                                                                                                                                                                                                   )
                                                                                                                                                                       )
                                                                                                          )
                                                    )
                            )
     )</f>
        <v/>
      </c>
      <c r="L487" s="38" t="str">
        <f>IF(I487="","",
                        IF(AND(I487&lt;&gt;"",J487=""),-1,
                                                  IF($F487="Absolute", IF(I487=0,0,((J487-I487)/I487)),
                                                                               IF($F487="Incremental", IF((I487-H487)=0,0,(((J487-H487)-(I487-H487))/(I487-H487))),
                                                                                                            IF($F487="Decremental", IF((H487-I487)=0,0,(((H487-J487)-(H487-I487))/(H487-I487))),
                                                                                                                                              IF(OR($F487="Absolute[-](cum.)", $F487="Absolute[-](avg.)"), IF(J487="",0, IF(J487&gt;=0,1-(J487/I487))),
                                                                                                                                                                      IF($F487="Absolute[+]", IF(J487=0,-1,K487-1),  ""
                                                                                                                                                                                                                                          )
                                                                                                                                                                                                                          )
                                                                                                                                                                                  )
                                                                                                                   )
                                                   )
                          )
)</f>
        <v/>
      </c>
      <c r="M487" s="23" t="str">
        <f>IF(J487="","",
                         IF(I487="", "",
                                                   IF($F487="Absolute", (J487-I487),
                                                                                                       IF($F487="Incremental", ((J487-H487)-(I487-H487)),
                                                                                                                                                                                      IF($F487="Decremental", ((H487-J487)-(H487-I487)),
                                                                                                                                                                                                            IF(OR($F487="Absolute[-](cum.)", $F487="Absolute[-](avg.)"), (I487-J487),
                                                                                                                                                                                                                             IF($F487="Absolute[+]", (J487-I487), ""
                                                                                                                                                                                                                                  )
                                                                                                                                                                                                                )
                                                                                                                                                                                          )
                                                                                                           )
                                                      )
                               )
       )</f>
        <v/>
      </c>
      <c r="N487" s="39" t="str">
        <f>IF(('Annual Plan'!N487+'Annual Plan'!O487)=0,"",('Annual Plan'!N487+'Annual Plan'!O487))</f>
        <v/>
      </c>
      <c r="O487" s="40"/>
      <c r="P487" s="41"/>
      <c r="Q487" s="41"/>
      <c r="R487" s="41"/>
      <c r="S487" s="131" t="str">
        <f xml:space="preserve"> IF(AND($F487="Incremental",G487=""),"Error - baseline data was not provided in the planning sheet.",
        IF(AND($F487="Decremental",G487=""),"Error - baseline data was not provided in the planning sheet.",""))</f>
        <v/>
      </c>
    </row>
    <row r="488" spans="1:19" s="11" customFormat="1" ht="15" customHeight="1" x14ac:dyDescent="0.25">
      <c r="A488" s="2" t="str">
        <f>IF('Annual Plan'!A488&lt;&gt;"",'Annual Plan'!A488,"")</f>
        <v/>
      </c>
      <c r="B488" s="2" t="str">
        <f>IF('Annual Plan'!B488&lt;&gt;"",'Annual Plan'!B488,"")</f>
        <v/>
      </c>
      <c r="C488" s="2" t="str">
        <f>IF('Annual Plan'!C488&lt;&gt;"",'Annual Plan'!C488,"")</f>
        <v/>
      </c>
      <c r="D488" s="2" t="str">
        <f>IF('Annual Plan'!D488&lt;&gt;"",'Annual Plan'!D488,"")</f>
        <v/>
      </c>
      <c r="E488" s="2" t="str">
        <f>IF('Annual Plan'!E488&lt;&gt;"",'Annual Plan'!E488,"")</f>
        <v/>
      </c>
      <c r="F488" s="36" t="str">
        <f>IF('Annual Plan'!F488&lt;&gt;"",'Annual Plan'!F488,"")</f>
        <v/>
      </c>
      <c r="G488" s="23" t="str">
        <f>IF('Annual Plan'!G488&lt;&gt;"",'Annual Plan'!G488,"")</f>
        <v/>
      </c>
      <c r="H488" s="23" t="str">
        <f>IF('Annual Plan'!G488&lt;&gt;"",'Annual Plan'!G488,"")</f>
        <v/>
      </c>
      <c r="I488" s="23" t="str">
        <f>IF('Annual Plan'!H488&lt;&gt;"",'Annual Plan'!H488,"")</f>
        <v/>
      </c>
      <c r="J488" s="37"/>
      <c r="K488" s="38" t="str">
        <f t="shared" ref="K488:K515" si="56">IF(I488="","",
                         IF(AND(I488&lt;&gt;"",J488=""),0,
                                                  IF($F488="Absolute",IF(I488=0,0, IF((J488/I488)&gt;=1,1, IF((J488/I488)&lt;=0,0,(J488/I488)))),
                                                                                                      IF($F488="Incremental", IF(AND((I488-H488)=0,J488&gt;0,I488&gt;0,J488&gt;I488),1, IF(AND((I488-H488)=0,J488&lt;=I488),0, IF(((J488-H488)/(I488-H488))&gt;=1,1, IF(((J488-H488)/(I488-H488))&lt;=0,0, ((J488-H488)/(I488-H488)))))),
                                                                                                                                                                   IF($F488="Decremental", IF(AND((H488-I488)=0,J488&gt;0,I488&gt;0,J488&lt;I488),1,  IF(AND((I488-H488)=0,J488&gt;=I488),0, IF(((H488-J488)/(H488-I488))&gt;=1,1, IF(((H488-J488)/(H488-I488))&lt;=0,0, ((H488-J488)/(H488-I488)))))),
                                                                                                                                                                                              IF(OR($F488="Absolute[-](cum.)", $F488="Absolute[-](avg.)"),IF(J488="",0, IF((J488&lt;=I488),1,IF((J488&gt;I488),0,))),
                                                                                                                                                                                                        IF($F488="Absolute[+]",IF(J488=0,0,  IF(J488&lt;=I488,(J488/I488),1)),
                                                                                                                                                                                                            )
                                                                                                                                                                                                   )
                                                                                                                                                                       )
                                                                                                          )
                                                    )
                            )
     )</f>
        <v/>
      </c>
      <c r="L488" s="38" t="str">
        <f t="shared" ref="L488:L515" si="57">IF(I488="","",
                        IF(AND(I488&lt;&gt;"",J488=""),-1,
                                                  IF($F488="Absolute", IF(I488=0,0,((J488-I488)/I488)),
                                                                               IF($F488="Incremental", IF((I488-H488)=0,0,(((J488-H488)-(I488-H488))/(I488-H488))),
                                                                                                            IF($F488="Decremental", IF((H488-I488)=0,0,(((H488-J488)-(H488-I488))/(H488-I488))),
                                                                                                                                              IF(OR($F488="Absolute[-](cum.)", $F488="Absolute[-](avg.)"), IF(J488="",0, IF(J488&gt;=0,1-(J488/I488))),
                                                                                                                                                                      IF($F488="Absolute[+]", IF(J488=0,-1,K488-1),  ""
                                                                                                                                                                                                                                          )
                                                                                                                                                                                                                          )
                                                                                                                                                                                  )
                                                                                                                   )
                                                   )
                          )
)</f>
        <v/>
      </c>
      <c r="M488" s="23" t="str">
        <f t="shared" ref="M488:M515" si="58">IF(J488="","",
                         IF(I488="", "",
                                                   IF($F488="Absolute", (J488-I488),
                                                                                                       IF($F488="Incremental", ((J488-H488)-(I488-H488)),
                                                                                                                                                                                      IF($F488="Decremental", ((H488-J488)-(H488-I488)),
                                                                                                                                                                                                            IF(OR($F488="Absolute[-](cum.)", $F488="Absolute[-](avg.)"), (I488-J488),
                                                                                                                                                                                                                             IF($F488="Absolute[+]", (J488-I488), ""
                                                                                                                                                                                                                                  )
                                                                                                                                                                                                                )
                                                                                                                                                                                          )
                                                                                                           )
                                                      )
                               )
       )</f>
        <v/>
      </c>
      <c r="N488" s="39" t="str">
        <f>IF(('Annual Plan'!N488+'Annual Plan'!O488)=0,"",('Annual Plan'!N488+'Annual Plan'!O488))</f>
        <v/>
      </c>
      <c r="O488" s="40"/>
      <c r="P488" s="41"/>
      <c r="Q488" s="41"/>
      <c r="R488" s="41"/>
      <c r="S488" s="131" t="str">
        <f t="shared" ref="S488:S515" si="59" xml:space="preserve"> IF(AND($F488="Incremental",G488=""),"Error - baseline data was not provided in the planning sheet.",
        IF(AND($F488="Decremental",G488=""),"Error - baseline data was not provided in the planning sheet.",""))</f>
        <v/>
      </c>
    </row>
    <row r="489" spans="1:19" s="11" customFormat="1" ht="15" customHeight="1" x14ac:dyDescent="0.25">
      <c r="A489" s="2" t="str">
        <f>IF('Annual Plan'!A489&lt;&gt;"",'Annual Plan'!A489,"")</f>
        <v/>
      </c>
      <c r="B489" s="2" t="str">
        <f>IF('Annual Plan'!B489&lt;&gt;"",'Annual Plan'!B489,"")</f>
        <v/>
      </c>
      <c r="C489" s="2" t="str">
        <f>IF('Annual Plan'!C489&lt;&gt;"",'Annual Plan'!C489,"")</f>
        <v/>
      </c>
      <c r="D489" s="2" t="str">
        <f>IF('Annual Plan'!D489&lt;&gt;"",'Annual Plan'!D489,"")</f>
        <v/>
      </c>
      <c r="E489" s="2" t="str">
        <f>IF('Annual Plan'!E489&lt;&gt;"",'Annual Plan'!E489,"")</f>
        <v/>
      </c>
      <c r="F489" s="36" t="str">
        <f>IF('Annual Plan'!F489&lt;&gt;"",'Annual Plan'!F489,"")</f>
        <v/>
      </c>
      <c r="G489" s="23" t="str">
        <f>IF('Annual Plan'!G489&lt;&gt;"",'Annual Plan'!G489,"")</f>
        <v/>
      </c>
      <c r="H489" s="23" t="str">
        <f>IF('Annual Plan'!G489&lt;&gt;"",'Annual Plan'!G489,"")</f>
        <v/>
      </c>
      <c r="I489" s="23" t="str">
        <f>IF('Annual Plan'!H489&lt;&gt;"",'Annual Plan'!H489,"")</f>
        <v/>
      </c>
      <c r="J489" s="37"/>
      <c r="K489" s="38" t="str">
        <f t="shared" si="56"/>
        <v/>
      </c>
      <c r="L489" s="38" t="str">
        <f t="shared" si="57"/>
        <v/>
      </c>
      <c r="M489" s="23" t="str">
        <f t="shared" si="58"/>
        <v/>
      </c>
      <c r="N489" s="39" t="str">
        <f>IF(('Annual Plan'!N489+'Annual Plan'!O489)=0,"",('Annual Plan'!N489+'Annual Plan'!O489))</f>
        <v/>
      </c>
      <c r="O489" s="40"/>
      <c r="P489" s="41"/>
      <c r="Q489" s="41"/>
      <c r="R489" s="41"/>
      <c r="S489" s="131" t="str">
        <f t="shared" si="59"/>
        <v/>
      </c>
    </row>
    <row r="490" spans="1:19" s="11" customFormat="1" ht="15" customHeight="1" x14ac:dyDescent="0.25">
      <c r="A490" s="2" t="str">
        <f>IF('Annual Plan'!A490&lt;&gt;"",'Annual Plan'!A490,"")</f>
        <v/>
      </c>
      <c r="B490" s="2" t="str">
        <f>IF('Annual Plan'!B490&lt;&gt;"",'Annual Plan'!B490,"")</f>
        <v/>
      </c>
      <c r="C490" s="2" t="str">
        <f>IF('Annual Plan'!C490&lt;&gt;"",'Annual Plan'!C490,"")</f>
        <v/>
      </c>
      <c r="D490" s="2" t="str">
        <f>IF('Annual Plan'!D490&lt;&gt;"",'Annual Plan'!D490,"")</f>
        <v/>
      </c>
      <c r="E490" s="2" t="str">
        <f>IF('Annual Plan'!E490&lt;&gt;"",'Annual Plan'!E490,"")</f>
        <v/>
      </c>
      <c r="F490" s="36" t="str">
        <f>IF('Annual Plan'!F490&lt;&gt;"",'Annual Plan'!F490,"")</f>
        <v/>
      </c>
      <c r="G490" s="23" t="str">
        <f>IF('Annual Plan'!G490&lt;&gt;"",'Annual Plan'!G490,"")</f>
        <v/>
      </c>
      <c r="H490" s="23" t="str">
        <f>IF('Annual Plan'!G490&lt;&gt;"",'Annual Plan'!G490,"")</f>
        <v/>
      </c>
      <c r="I490" s="23" t="str">
        <f>IF('Annual Plan'!H490&lt;&gt;"",'Annual Plan'!H490,"")</f>
        <v/>
      </c>
      <c r="J490" s="37"/>
      <c r="K490" s="38" t="str">
        <f t="shared" si="56"/>
        <v/>
      </c>
      <c r="L490" s="38" t="str">
        <f t="shared" si="57"/>
        <v/>
      </c>
      <c r="M490" s="23" t="str">
        <f t="shared" si="58"/>
        <v/>
      </c>
      <c r="N490" s="39" t="str">
        <f>IF(('Annual Plan'!N490+'Annual Plan'!O490)=0,"",('Annual Plan'!N490+'Annual Plan'!O490))</f>
        <v/>
      </c>
      <c r="O490" s="40"/>
      <c r="P490" s="41"/>
      <c r="Q490" s="41"/>
      <c r="R490" s="41"/>
      <c r="S490" s="131" t="str">
        <f t="shared" si="59"/>
        <v/>
      </c>
    </row>
    <row r="491" spans="1:19" s="11" customFormat="1" ht="15" customHeight="1" x14ac:dyDescent="0.25">
      <c r="A491" s="2" t="str">
        <f>IF('Annual Plan'!A491&lt;&gt;"",'Annual Plan'!A491,"")</f>
        <v/>
      </c>
      <c r="B491" s="2" t="str">
        <f>IF('Annual Plan'!B491&lt;&gt;"",'Annual Plan'!B491,"")</f>
        <v/>
      </c>
      <c r="C491" s="2" t="str">
        <f>IF('Annual Plan'!C491&lt;&gt;"",'Annual Plan'!C491,"")</f>
        <v/>
      </c>
      <c r="D491" s="2" t="str">
        <f>IF('Annual Plan'!D491&lt;&gt;"",'Annual Plan'!D491,"")</f>
        <v/>
      </c>
      <c r="E491" s="2" t="str">
        <f>IF('Annual Plan'!E491&lt;&gt;"",'Annual Plan'!E491,"")</f>
        <v/>
      </c>
      <c r="F491" s="36" t="str">
        <f>IF('Annual Plan'!F491&lt;&gt;"",'Annual Plan'!F491,"")</f>
        <v/>
      </c>
      <c r="G491" s="23" t="str">
        <f>IF('Annual Plan'!G491&lt;&gt;"",'Annual Plan'!G491,"")</f>
        <v/>
      </c>
      <c r="H491" s="23" t="str">
        <f>IF('Annual Plan'!G491&lt;&gt;"",'Annual Plan'!G491,"")</f>
        <v/>
      </c>
      <c r="I491" s="23" t="str">
        <f>IF('Annual Plan'!H491&lt;&gt;"",'Annual Plan'!H491,"")</f>
        <v/>
      </c>
      <c r="J491" s="37"/>
      <c r="K491" s="38" t="str">
        <f t="shared" si="56"/>
        <v/>
      </c>
      <c r="L491" s="38" t="str">
        <f t="shared" si="57"/>
        <v/>
      </c>
      <c r="M491" s="23" t="str">
        <f t="shared" si="58"/>
        <v/>
      </c>
      <c r="N491" s="39" t="str">
        <f>IF(('Annual Plan'!N491+'Annual Plan'!O491)=0,"",('Annual Plan'!N491+'Annual Plan'!O491))</f>
        <v/>
      </c>
      <c r="O491" s="40"/>
      <c r="P491" s="41"/>
      <c r="Q491" s="41"/>
      <c r="R491" s="41"/>
      <c r="S491" s="131" t="str">
        <f t="shared" si="59"/>
        <v/>
      </c>
    </row>
    <row r="492" spans="1:19" s="11" customFormat="1" ht="15" customHeight="1" x14ac:dyDescent="0.25">
      <c r="A492" s="2" t="str">
        <f>IF('Annual Plan'!A492&lt;&gt;"",'Annual Plan'!A492,"")</f>
        <v/>
      </c>
      <c r="B492" s="2" t="str">
        <f>IF('Annual Plan'!B492&lt;&gt;"",'Annual Plan'!B492,"")</f>
        <v/>
      </c>
      <c r="C492" s="2" t="str">
        <f>IF('Annual Plan'!C492&lt;&gt;"",'Annual Plan'!C492,"")</f>
        <v/>
      </c>
      <c r="D492" s="2" t="str">
        <f>IF('Annual Plan'!D492&lt;&gt;"",'Annual Plan'!D492,"")</f>
        <v/>
      </c>
      <c r="E492" s="2" t="str">
        <f>IF('Annual Plan'!E492&lt;&gt;"",'Annual Plan'!E492,"")</f>
        <v/>
      </c>
      <c r="F492" s="36" t="str">
        <f>IF('Annual Plan'!F492&lt;&gt;"",'Annual Plan'!F492,"")</f>
        <v/>
      </c>
      <c r="G492" s="23" t="str">
        <f>IF('Annual Plan'!G492&lt;&gt;"",'Annual Plan'!G492,"")</f>
        <v/>
      </c>
      <c r="H492" s="23" t="str">
        <f>IF('Annual Plan'!G492&lt;&gt;"",'Annual Plan'!G492,"")</f>
        <v/>
      </c>
      <c r="I492" s="23" t="str">
        <f>IF('Annual Plan'!H492&lt;&gt;"",'Annual Plan'!H492,"")</f>
        <v/>
      </c>
      <c r="J492" s="37"/>
      <c r="K492" s="38" t="str">
        <f t="shared" si="56"/>
        <v/>
      </c>
      <c r="L492" s="38" t="str">
        <f t="shared" si="57"/>
        <v/>
      </c>
      <c r="M492" s="23" t="str">
        <f t="shared" si="58"/>
        <v/>
      </c>
      <c r="N492" s="39" t="str">
        <f>IF(('Annual Plan'!N492+'Annual Plan'!O492)=0,"",('Annual Plan'!N492+'Annual Plan'!O492))</f>
        <v/>
      </c>
      <c r="O492" s="40"/>
      <c r="P492" s="41"/>
      <c r="Q492" s="41"/>
      <c r="R492" s="41"/>
      <c r="S492" s="131" t="str">
        <f t="shared" si="59"/>
        <v/>
      </c>
    </row>
    <row r="493" spans="1:19" s="11" customFormat="1" ht="15" customHeight="1" x14ac:dyDescent="0.25">
      <c r="A493" s="2" t="str">
        <f>IF('Annual Plan'!A493&lt;&gt;"",'Annual Plan'!A493,"")</f>
        <v/>
      </c>
      <c r="B493" s="2" t="str">
        <f>IF('Annual Plan'!B493&lt;&gt;"",'Annual Plan'!B493,"")</f>
        <v/>
      </c>
      <c r="C493" s="2" t="str">
        <f>IF('Annual Plan'!C493&lt;&gt;"",'Annual Plan'!C493,"")</f>
        <v/>
      </c>
      <c r="D493" s="2" t="str">
        <f>IF('Annual Plan'!D493&lt;&gt;"",'Annual Plan'!D493,"")</f>
        <v/>
      </c>
      <c r="E493" s="2" t="str">
        <f>IF('Annual Plan'!E493&lt;&gt;"",'Annual Plan'!E493,"")</f>
        <v/>
      </c>
      <c r="F493" s="36" t="str">
        <f>IF('Annual Plan'!F493&lt;&gt;"",'Annual Plan'!F493,"")</f>
        <v/>
      </c>
      <c r="G493" s="23" t="str">
        <f>IF('Annual Plan'!G493&lt;&gt;"",'Annual Plan'!G493,"")</f>
        <v/>
      </c>
      <c r="H493" s="23" t="str">
        <f>IF('Annual Plan'!G493&lt;&gt;"",'Annual Plan'!G493,"")</f>
        <v/>
      </c>
      <c r="I493" s="23" t="str">
        <f>IF('Annual Plan'!H493&lt;&gt;"",'Annual Plan'!H493,"")</f>
        <v/>
      </c>
      <c r="J493" s="37"/>
      <c r="K493" s="38" t="str">
        <f t="shared" si="56"/>
        <v/>
      </c>
      <c r="L493" s="38" t="str">
        <f t="shared" si="57"/>
        <v/>
      </c>
      <c r="M493" s="23" t="str">
        <f t="shared" si="58"/>
        <v/>
      </c>
      <c r="N493" s="39" t="str">
        <f>IF(('Annual Plan'!N493+'Annual Plan'!O493)=0,"",('Annual Plan'!N493+'Annual Plan'!O493))</f>
        <v/>
      </c>
      <c r="O493" s="40"/>
      <c r="P493" s="41"/>
      <c r="Q493" s="41"/>
      <c r="R493" s="41"/>
      <c r="S493" s="131" t="str">
        <f t="shared" si="59"/>
        <v/>
      </c>
    </row>
    <row r="494" spans="1:19" s="11" customFormat="1" ht="15" customHeight="1" x14ac:dyDescent="0.25">
      <c r="A494" s="2" t="str">
        <f>IF('Annual Plan'!A494&lt;&gt;"",'Annual Plan'!A494,"")</f>
        <v/>
      </c>
      <c r="B494" s="2" t="str">
        <f>IF('Annual Plan'!B494&lt;&gt;"",'Annual Plan'!B494,"")</f>
        <v/>
      </c>
      <c r="C494" s="2" t="str">
        <f>IF('Annual Plan'!C494&lt;&gt;"",'Annual Plan'!C494,"")</f>
        <v/>
      </c>
      <c r="D494" s="2" t="str">
        <f>IF('Annual Plan'!D494&lt;&gt;"",'Annual Plan'!D494,"")</f>
        <v/>
      </c>
      <c r="E494" s="2" t="str">
        <f>IF('Annual Plan'!E494&lt;&gt;"",'Annual Plan'!E494,"")</f>
        <v/>
      </c>
      <c r="F494" s="36" t="str">
        <f>IF('Annual Plan'!F494&lt;&gt;"",'Annual Plan'!F494,"")</f>
        <v/>
      </c>
      <c r="G494" s="23" t="str">
        <f>IF('Annual Plan'!G494&lt;&gt;"",'Annual Plan'!G494,"")</f>
        <v/>
      </c>
      <c r="H494" s="23" t="str">
        <f>IF('Annual Plan'!G494&lt;&gt;"",'Annual Plan'!G494,"")</f>
        <v/>
      </c>
      <c r="I494" s="23" t="str">
        <f>IF('Annual Plan'!H494&lt;&gt;"",'Annual Plan'!H494,"")</f>
        <v/>
      </c>
      <c r="J494" s="37"/>
      <c r="K494" s="38" t="str">
        <f t="shared" si="56"/>
        <v/>
      </c>
      <c r="L494" s="38" t="str">
        <f t="shared" si="57"/>
        <v/>
      </c>
      <c r="M494" s="23" t="str">
        <f t="shared" si="58"/>
        <v/>
      </c>
      <c r="N494" s="39" t="str">
        <f>IF(('Annual Plan'!N494+'Annual Plan'!O494)=0,"",('Annual Plan'!N494+'Annual Plan'!O494))</f>
        <v/>
      </c>
      <c r="O494" s="40"/>
      <c r="P494" s="41"/>
      <c r="Q494" s="41"/>
      <c r="R494" s="41"/>
      <c r="S494" s="131" t="str">
        <f t="shared" si="59"/>
        <v/>
      </c>
    </row>
    <row r="495" spans="1:19" s="11" customFormat="1" ht="15" customHeight="1" x14ac:dyDescent="0.25">
      <c r="A495" s="2" t="str">
        <f>IF('Annual Plan'!A495&lt;&gt;"",'Annual Plan'!A495,"")</f>
        <v/>
      </c>
      <c r="B495" s="2" t="str">
        <f>IF('Annual Plan'!B495&lt;&gt;"",'Annual Plan'!B495,"")</f>
        <v/>
      </c>
      <c r="C495" s="2" t="str">
        <f>IF('Annual Plan'!C495&lt;&gt;"",'Annual Plan'!C495,"")</f>
        <v/>
      </c>
      <c r="D495" s="2" t="str">
        <f>IF('Annual Plan'!D495&lt;&gt;"",'Annual Plan'!D495,"")</f>
        <v/>
      </c>
      <c r="E495" s="2" t="str">
        <f>IF('Annual Plan'!E495&lt;&gt;"",'Annual Plan'!E495,"")</f>
        <v/>
      </c>
      <c r="F495" s="36" t="str">
        <f>IF('Annual Plan'!F495&lt;&gt;"",'Annual Plan'!F495,"")</f>
        <v/>
      </c>
      <c r="G495" s="23" t="str">
        <f>IF('Annual Plan'!G495&lt;&gt;"",'Annual Plan'!G495,"")</f>
        <v/>
      </c>
      <c r="H495" s="23" t="str">
        <f>IF('Annual Plan'!G495&lt;&gt;"",'Annual Plan'!G495,"")</f>
        <v/>
      </c>
      <c r="I495" s="23" t="str">
        <f>IF('Annual Plan'!H495&lt;&gt;"",'Annual Plan'!H495,"")</f>
        <v/>
      </c>
      <c r="J495" s="37"/>
      <c r="K495" s="38" t="str">
        <f t="shared" si="56"/>
        <v/>
      </c>
      <c r="L495" s="38" t="str">
        <f t="shared" si="57"/>
        <v/>
      </c>
      <c r="M495" s="23" t="str">
        <f t="shared" si="58"/>
        <v/>
      </c>
      <c r="N495" s="39" t="str">
        <f>IF(('Annual Plan'!N495+'Annual Plan'!O495)=0,"",('Annual Plan'!N495+'Annual Plan'!O495))</f>
        <v/>
      </c>
      <c r="O495" s="40"/>
      <c r="P495" s="41"/>
      <c r="Q495" s="41"/>
      <c r="R495" s="41"/>
      <c r="S495" s="131" t="str">
        <f t="shared" si="59"/>
        <v/>
      </c>
    </row>
    <row r="496" spans="1:19" s="11" customFormat="1" ht="15" customHeight="1" x14ac:dyDescent="0.25">
      <c r="A496" s="2" t="str">
        <f>IF('Annual Plan'!A496&lt;&gt;"",'Annual Plan'!A496,"")</f>
        <v/>
      </c>
      <c r="B496" s="2" t="str">
        <f>IF('Annual Plan'!B496&lt;&gt;"",'Annual Plan'!B496,"")</f>
        <v/>
      </c>
      <c r="C496" s="2" t="str">
        <f>IF('Annual Plan'!C496&lt;&gt;"",'Annual Plan'!C496,"")</f>
        <v/>
      </c>
      <c r="D496" s="2" t="str">
        <f>IF('Annual Plan'!D496&lt;&gt;"",'Annual Plan'!D496,"")</f>
        <v/>
      </c>
      <c r="E496" s="2" t="str">
        <f>IF('Annual Plan'!E496&lt;&gt;"",'Annual Plan'!E496,"")</f>
        <v/>
      </c>
      <c r="F496" s="36" t="str">
        <f>IF('Annual Plan'!F496&lt;&gt;"",'Annual Plan'!F496,"")</f>
        <v/>
      </c>
      <c r="G496" s="23" t="str">
        <f>IF('Annual Plan'!G496&lt;&gt;"",'Annual Plan'!G496,"")</f>
        <v/>
      </c>
      <c r="H496" s="23" t="str">
        <f>IF('Annual Plan'!G496&lt;&gt;"",'Annual Plan'!G496,"")</f>
        <v/>
      </c>
      <c r="I496" s="23" t="str">
        <f>IF('Annual Plan'!H496&lt;&gt;"",'Annual Plan'!H496,"")</f>
        <v/>
      </c>
      <c r="J496" s="37"/>
      <c r="K496" s="38" t="str">
        <f t="shared" si="56"/>
        <v/>
      </c>
      <c r="L496" s="38" t="str">
        <f t="shared" si="57"/>
        <v/>
      </c>
      <c r="M496" s="23" t="str">
        <f t="shared" si="58"/>
        <v/>
      </c>
      <c r="N496" s="39" t="str">
        <f>IF(('Annual Plan'!N496+'Annual Plan'!O496)=0,"",('Annual Plan'!N496+'Annual Plan'!O496))</f>
        <v/>
      </c>
      <c r="O496" s="40"/>
      <c r="P496" s="41"/>
      <c r="Q496" s="41"/>
      <c r="R496" s="41"/>
      <c r="S496" s="131" t="str">
        <f t="shared" si="59"/>
        <v/>
      </c>
    </row>
    <row r="497" spans="1:19" s="11" customFormat="1" ht="15" customHeight="1" x14ac:dyDescent="0.25">
      <c r="A497" s="2" t="str">
        <f>IF('Annual Plan'!A497&lt;&gt;"",'Annual Plan'!A497,"")</f>
        <v/>
      </c>
      <c r="B497" s="2" t="str">
        <f>IF('Annual Plan'!B497&lt;&gt;"",'Annual Plan'!B497,"")</f>
        <v/>
      </c>
      <c r="C497" s="2" t="str">
        <f>IF('Annual Plan'!C497&lt;&gt;"",'Annual Plan'!C497,"")</f>
        <v/>
      </c>
      <c r="D497" s="2" t="str">
        <f>IF('Annual Plan'!D497&lt;&gt;"",'Annual Plan'!D497,"")</f>
        <v/>
      </c>
      <c r="E497" s="2" t="str">
        <f>IF('Annual Plan'!E497&lt;&gt;"",'Annual Plan'!E497,"")</f>
        <v/>
      </c>
      <c r="F497" s="36" t="str">
        <f>IF('Annual Plan'!F497&lt;&gt;"",'Annual Plan'!F497,"")</f>
        <v/>
      </c>
      <c r="G497" s="23" t="str">
        <f>IF('Annual Plan'!G497&lt;&gt;"",'Annual Plan'!G497,"")</f>
        <v/>
      </c>
      <c r="H497" s="23" t="str">
        <f>IF('Annual Plan'!G497&lt;&gt;"",'Annual Plan'!G497,"")</f>
        <v/>
      </c>
      <c r="I497" s="23" t="str">
        <f>IF('Annual Plan'!H497&lt;&gt;"",'Annual Plan'!H497,"")</f>
        <v/>
      </c>
      <c r="J497" s="37"/>
      <c r="K497" s="38" t="str">
        <f t="shared" si="56"/>
        <v/>
      </c>
      <c r="L497" s="38" t="str">
        <f t="shared" si="57"/>
        <v/>
      </c>
      <c r="M497" s="23" t="str">
        <f t="shared" si="58"/>
        <v/>
      </c>
      <c r="N497" s="39" t="str">
        <f>IF(('Annual Plan'!N497+'Annual Plan'!O497)=0,"",('Annual Plan'!N497+'Annual Plan'!O497))</f>
        <v/>
      </c>
      <c r="O497" s="40"/>
      <c r="P497" s="41"/>
      <c r="Q497" s="41"/>
      <c r="R497" s="41"/>
      <c r="S497" s="131" t="str">
        <f t="shared" si="59"/>
        <v/>
      </c>
    </row>
    <row r="498" spans="1:19" s="11" customFormat="1" ht="15" customHeight="1" x14ac:dyDescent="0.25">
      <c r="A498" s="2" t="str">
        <f>IF('Annual Plan'!A498&lt;&gt;"",'Annual Plan'!A498,"")</f>
        <v/>
      </c>
      <c r="B498" s="2" t="str">
        <f>IF('Annual Plan'!B498&lt;&gt;"",'Annual Plan'!B498,"")</f>
        <v/>
      </c>
      <c r="C498" s="2" t="str">
        <f>IF('Annual Plan'!C498&lt;&gt;"",'Annual Plan'!C498,"")</f>
        <v/>
      </c>
      <c r="D498" s="2" t="str">
        <f>IF('Annual Plan'!D498&lt;&gt;"",'Annual Plan'!D498,"")</f>
        <v/>
      </c>
      <c r="E498" s="2" t="str">
        <f>IF('Annual Plan'!E498&lt;&gt;"",'Annual Plan'!E498,"")</f>
        <v/>
      </c>
      <c r="F498" s="36" t="str">
        <f>IF('Annual Plan'!F498&lt;&gt;"",'Annual Plan'!F498,"")</f>
        <v/>
      </c>
      <c r="G498" s="23" t="str">
        <f>IF('Annual Plan'!G498&lt;&gt;"",'Annual Plan'!G498,"")</f>
        <v/>
      </c>
      <c r="H498" s="23" t="str">
        <f>IF('Annual Plan'!G498&lt;&gt;"",'Annual Plan'!G498,"")</f>
        <v/>
      </c>
      <c r="I498" s="23" t="str">
        <f>IF('Annual Plan'!H498&lt;&gt;"",'Annual Plan'!H498,"")</f>
        <v/>
      </c>
      <c r="J498" s="37"/>
      <c r="K498" s="38" t="str">
        <f t="shared" si="56"/>
        <v/>
      </c>
      <c r="L498" s="38" t="str">
        <f t="shared" si="57"/>
        <v/>
      </c>
      <c r="M498" s="23" t="str">
        <f t="shared" si="58"/>
        <v/>
      </c>
      <c r="N498" s="39" t="str">
        <f>IF(('Annual Plan'!N498+'Annual Plan'!O498)=0,"",('Annual Plan'!N498+'Annual Plan'!O498))</f>
        <v/>
      </c>
      <c r="O498" s="40"/>
      <c r="P498" s="41"/>
      <c r="Q498" s="41"/>
      <c r="R498" s="41"/>
      <c r="S498" s="131" t="str">
        <f t="shared" si="59"/>
        <v/>
      </c>
    </row>
    <row r="499" spans="1:19" s="11" customFormat="1" ht="15" customHeight="1" x14ac:dyDescent="0.25">
      <c r="A499" s="2" t="str">
        <f>IF('Annual Plan'!A499&lt;&gt;"",'Annual Plan'!A499,"")</f>
        <v/>
      </c>
      <c r="B499" s="2" t="str">
        <f>IF('Annual Plan'!B499&lt;&gt;"",'Annual Plan'!B499,"")</f>
        <v/>
      </c>
      <c r="C499" s="2" t="str">
        <f>IF('Annual Plan'!C499&lt;&gt;"",'Annual Plan'!C499,"")</f>
        <v/>
      </c>
      <c r="D499" s="2" t="str">
        <f>IF('Annual Plan'!D499&lt;&gt;"",'Annual Plan'!D499,"")</f>
        <v/>
      </c>
      <c r="E499" s="2" t="str">
        <f>IF('Annual Plan'!E499&lt;&gt;"",'Annual Plan'!E499,"")</f>
        <v/>
      </c>
      <c r="F499" s="36" t="str">
        <f>IF('Annual Plan'!F499&lt;&gt;"",'Annual Plan'!F499,"")</f>
        <v/>
      </c>
      <c r="G499" s="23" t="str">
        <f>IF('Annual Plan'!G499&lt;&gt;"",'Annual Plan'!G499,"")</f>
        <v/>
      </c>
      <c r="H499" s="23" t="str">
        <f>IF('Annual Plan'!G499&lt;&gt;"",'Annual Plan'!G499,"")</f>
        <v/>
      </c>
      <c r="I499" s="23" t="str">
        <f>IF('Annual Plan'!H499&lt;&gt;"",'Annual Plan'!H499,"")</f>
        <v/>
      </c>
      <c r="J499" s="37"/>
      <c r="K499" s="38" t="str">
        <f t="shared" si="56"/>
        <v/>
      </c>
      <c r="L499" s="38" t="str">
        <f t="shared" si="57"/>
        <v/>
      </c>
      <c r="M499" s="23" t="str">
        <f t="shared" si="58"/>
        <v/>
      </c>
      <c r="N499" s="39" t="str">
        <f>IF(('Annual Plan'!N499+'Annual Plan'!O499)=0,"",('Annual Plan'!N499+'Annual Plan'!O499))</f>
        <v/>
      </c>
      <c r="O499" s="40"/>
      <c r="P499" s="41"/>
      <c r="Q499" s="41"/>
      <c r="R499" s="41"/>
      <c r="S499" s="131" t="str">
        <f t="shared" si="59"/>
        <v/>
      </c>
    </row>
    <row r="500" spans="1:19" s="11" customFormat="1" ht="15" customHeight="1" x14ac:dyDescent="0.25">
      <c r="A500" s="2" t="str">
        <f>IF('Annual Plan'!A500&lt;&gt;"",'Annual Plan'!A500,"")</f>
        <v/>
      </c>
      <c r="B500" s="2" t="str">
        <f>IF('Annual Plan'!B500&lt;&gt;"",'Annual Plan'!B500,"")</f>
        <v/>
      </c>
      <c r="C500" s="2" t="str">
        <f>IF('Annual Plan'!C500&lt;&gt;"",'Annual Plan'!C500,"")</f>
        <v/>
      </c>
      <c r="D500" s="2" t="str">
        <f>IF('Annual Plan'!D500&lt;&gt;"",'Annual Plan'!D500,"")</f>
        <v/>
      </c>
      <c r="E500" s="2" t="str">
        <f>IF('Annual Plan'!E500&lt;&gt;"",'Annual Plan'!E500,"")</f>
        <v/>
      </c>
      <c r="F500" s="36" t="str">
        <f>IF('Annual Plan'!F500&lt;&gt;"",'Annual Plan'!F500,"")</f>
        <v/>
      </c>
      <c r="G500" s="23" t="str">
        <f>IF('Annual Plan'!G500&lt;&gt;"",'Annual Plan'!G500,"")</f>
        <v/>
      </c>
      <c r="H500" s="23" t="str">
        <f>IF('Annual Plan'!G500&lt;&gt;"",'Annual Plan'!G500,"")</f>
        <v/>
      </c>
      <c r="I500" s="23" t="str">
        <f>IF('Annual Plan'!H500&lt;&gt;"",'Annual Plan'!H500,"")</f>
        <v/>
      </c>
      <c r="J500" s="37"/>
      <c r="K500" s="38" t="str">
        <f t="shared" si="56"/>
        <v/>
      </c>
      <c r="L500" s="38" t="str">
        <f t="shared" si="57"/>
        <v/>
      </c>
      <c r="M500" s="23" t="str">
        <f t="shared" si="58"/>
        <v/>
      </c>
      <c r="N500" s="39" t="str">
        <f>IF(('Annual Plan'!N500+'Annual Plan'!O500)=0,"",('Annual Plan'!N500+'Annual Plan'!O500))</f>
        <v/>
      </c>
      <c r="O500" s="40"/>
      <c r="P500" s="41"/>
      <c r="Q500" s="41"/>
      <c r="R500" s="41"/>
      <c r="S500" s="131" t="str">
        <f t="shared" si="59"/>
        <v/>
      </c>
    </row>
    <row r="501" spans="1:19" s="11" customFormat="1" ht="15" customHeight="1" x14ac:dyDescent="0.25">
      <c r="A501" s="2" t="str">
        <f>IF('Annual Plan'!A501&lt;&gt;"",'Annual Plan'!A501,"")</f>
        <v/>
      </c>
      <c r="B501" s="2" t="str">
        <f>IF('Annual Plan'!B501&lt;&gt;"",'Annual Plan'!B501,"")</f>
        <v/>
      </c>
      <c r="C501" s="2" t="str">
        <f>IF('Annual Plan'!C501&lt;&gt;"",'Annual Plan'!C501,"")</f>
        <v/>
      </c>
      <c r="D501" s="2" t="str">
        <f>IF('Annual Plan'!D501&lt;&gt;"",'Annual Plan'!D501,"")</f>
        <v/>
      </c>
      <c r="E501" s="2" t="str">
        <f>IF('Annual Plan'!E501&lt;&gt;"",'Annual Plan'!E501,"")</f>
        <v/>
      </c>
      <c r="F501" s="36" t="str">
        <f>IF('Annual Plan'!F501&lt;&gt;"",'Annual Plan'!F501,"")</f>
        <v/>
      </c>
      <c r="G501" s="23" t="str">
        <f>IF('Annual Plan'!G501&lt;&gt;"",'Annual Plan'!G501,"")</f>
        <v/>
      </c>
      <c r="H501" s="23" t="str">
        <f>IF('Annual Plan'!G501&lt;&gt;"",'Annual Plan'!G501,"")</f>
        <v/>
      </c>
      <c r="I501" s="23" t="str">
        <f>IF('Annual Plan'!H501&lt;&gt;"",'Annual Plan'!H501,"")</f>
        <v/>
      </c>
      <c r="J501" s="37"/>
      <c r="K501" s="38" t="str">
        <f t="shared" si="56"/>
        <v/>
      </c>
      <c r="L501" s="38" t="str">
        <f t="shared" si="57"/>
        <v/>
      </c>
      <c r="M501" s="23" t="str">
        <f t="shared" si="58"/>
        <v/>
      </c>
      <c r="N501" s="39" t="str">
        <f>IF(('Annual Plan'!N501+'Annual Plan'!O501)=0,"",('Annual Plan'!N501+'Annual Plan'!O501))</f>
        <v/>
      </c>
      <c r="O501" s="40"/>
      <c r="P501" s="41"/>
      <c r="Q501" s="41"/>
      <c r="R501" s="41"/>
      <c r="S501" s="131" t="str">
        <f t="shared" si="59"/>
        <v/>
      </c>
    </row>
    <row r="502" spans="1:19" s="11" customFormat="1" ht="15" customHeight="1" x14ac:dyDescent="0.25">
      <c r="A502" s="2" t="str">
        <f>IF('Annual Plan'!A502&lt;&gt;"",'Annual Plan'!A502,"")</f>
        <v/>
      </c>
      <c r="B502" s="2" t="str">
        <f>IF('Annual Plan'!B502&lt;&gt;"",'Annual Plan'!B502,"")</f>
        <v/>
      </c>
      <c r="C502" s="2" t="str">
        <f>IF('Annual Plan'!C502&lt;&gt;"",'Annual Plan'!C502,"")</f>
        <v/>
      </c>
      <c r="D502" s="2" t="str">
        <f>IF('Annual Plan'!D502&lt;&gt;"",'Annual Plan'!D502,"")</f>
        <v/>
      </c>
      <c r="E502" s="2" t="str">
        <f>IF('Annual Plan'!E502&lt;&gt;"",'Annual Plan'!E502,"")</f>
        <v/>
      </c>
      <c r="F502" s="36" t="str">
        <f>IF('Annual Plan'!F502&lt;&gt;"",'Annual Plan'!F502,"")</f>
        <v/>
      </c>
      <c r="G502" s="23" t="str">
        <f>IF('Annual Plan'!G502&lt;&gt;"",'Annual Plan'!G502,"")</f>
        <v/>
      </c>
      <c r="H502" s="23" t="str">
        <f>IF('Annual Plan'!G502&lt;&gt;"",'Annual Plan'!G502,"")</f>
        <v/>
      </c>
      <c r="I502" s="23" t="str">
        <f>IF('Annual Plan'!H502&lt;&gt;"",'Annual Plan'!H502,"")</f>
        <v/>
      </c>
      <c r="J502" s="37"/>
      <c r="K502" s="38" t="str">
        <f t="shared" si="56"/>
        <v/>
      </c>
      <c r="L502" s="38" t="str">
        <f t="shared" si="57"/>
        <v/>
      </c>
      <c r="M502" s="23" t="str">
        <f t="shared" si="58"/>
        <v/>
      </c>
      <c r="N502" s="39" t="str">
        <f>IF(('Annual Plan'!N502+'Annual Plan'!O502)=0,"",('Annual Plan'!N502+'Annual Plan'!O502))</f>
        <v/>
      </c>
      <c r="O502" s="40"/>
      <c r="P502" s="41"/>
      <c r="Q502" s="41"/>
      <c r="R502" s="41"/>
      <c r="S502" s="131" t="str">
        <f t="shared" si="59"/>
        <v/>
      </c>
    </row>
    <row r="503" spans="1:19" s="11" customFormat="1" ht="15" customHeight="1" x14ac:dyDescent="0.25">
      <c r="A503" s="2" t="str">
        <f>IF('Annual Plan'!A503&lt;&gt;"",'Annual Plan'!A503,"")</f>
        <v/>
      </c>
      <c r="B503" s="2" t="str">
        <f>IF('Annual Plan'!B503&lt;&gt;"",'Annual Plan'!B503,"")</f>
        <v/>
      </c>
      <c r="C503" s="2" t="str">
        <f>IF('Annual Plan'!C503&lt;&gt;"",'Annual Plan'!C503,"")</f>
        <v/>
      </c>
      <c r="D503" s="2" t="str">
        <f>IF('Annual Plan'!D503&lt;&gt;"",'Annual Plan'!D503,"")</f>
        <v/>
      </c>
      <c r="E503" s="2" t="str">
        <f>IF('Annual Plan'!E503&lt;&gt;"",'Annual Plan'!E503,"")</f>
        <v/>
      </c>
      <c r="F503" s="36" t="str">
        <f>IF('Annual Plan'!F503&lt;&gt;"",'Annual Plan'!F503,"")</f>
        <v/>
      </c>
      <c r="G503" s="23" t="str">
        <f>IF('Annual Plan'!G503&lt;&gt;"",'Annual Plan'!G503,"")</f>
        <v/>
      </c>
      <c r="H503" s="23" t="str">
        <f>IF('Annual Plan'!G503&lt;&gt;"",'Annual Plan'!G503,"")</f>
        <v/>
      </c>
      <c r="I503" s="23" t="str">
        <f>IF('Annual Plan'!H503&lt;&gt;"",'Annual Plan'!H503,"")</f>
        <v/>
      </c>
      <c r="J503" s="37"/>
      <c r="K503" s="38" t="str">
        <f t="shared" si="56"/>
        <v/>
      </c>
      <c r="L503" s="38" t="str">
        <f t="shared" si="57"/>
        <v/>
      </c>
      <c r="M503" s="23" t="str">
        <f t="shared" si="58"/>
        <v/>
      </c>
      <c r="N503" s="39" t="str">
        <f>IF(('Annual Plan'!N503+'Annual Plan'!O503)=0,"",('Annual Plan'!N503+'Annual Plan'!O503))</f>
        <v/>
      </c>
      <c r="O503" s="40"/>
      <c r="P503" s="41"/>
      <c r="Q503" s="41"/>
      <c r="R503" s="41"/>
      <c r="S503" s="131" t="str">
        <f t="shared" si="59"/>
        <v/>
      </c>
    </row>
    <row r="504" spans="1:19" s="11" customFormat="1" ht="15" customHeight="1" x14ac:dyDescent="0.25">
      <c r="A504" s="2" t="str">
        <f>IF('Annual Plan'!A504&lt;&gt;"",'Annual Plan'!A504,"")</f>
        <v/>
      </c>
      <c r="B504" s="2" t="str">
        <f>IF('Annual Plan'!B504&lt;&gt;"",'Annual Plan'!B504,"")</f>
        <v/>
      </c>
      <c r="C504" s="2" t="str">
        <f>IF('Annual Plan'!C504&lt;&gt;"",'Annual Plan'!C504,"")</f>
        <v/>
      </c>
      <c r="D504" s="2" t="str">
        <f>IF('Annual Plan'!D504&lt;&gt;"",'Annual Plan'!D504,"")</f>
        <v/>
      </c>
      <c r="E504" s="2" t="str">
        <f>IF('Annual Plan'!E504&lt;&gt;"",'Annual Plan'!E504,"")</f>
        <v/>
      </c>
      <c r="F504" s="36" t="str">
        <f>IF('Annual Plan'!F504&lt;&gt;"",'Annual Plan'!F504,"")</f>
        <v/>
      </c>
      <c r="G504" s="23" t="str">
        <f>IF('Annual Plan'!G504&lt;&gt;"",'Annual Plan'!G504,"")</f>
        <v/>
      </c>
      <c r="H504" s="23" t="str">
        <f>IF('Annual Plan'!G504&lt;&gt;"",'Annual Plan'!G504,"")</f>
        <v/>
      </c>
      <c r="I504" s="23" t="str">
        <f>IF('Annual Plan'!H504&lt;&gt;"",'Annual Plan'!H504,"")</f>
        <v/>
      </c>
      <c r="J504" s="37"/>
      <c r="K504" s="38" t="str">
        <f t="shared" si="56"/>
        <v/>
      </c>
      <c r="L504" s="38" t="str">
        <f t="shared" si="57"/>
        <v/>
      </c>
      <c r="M504" s="23" t="str">
        <f t="shared" si="58"/>
        <v/>
      </c>
      <c r="N504" s="39" t="str">
        <f>IF(('Annual Plan'!N504+'Annual Plan'!O504)=0,"",('Annual Plan'!N504+'Annual Plan'!O504))</f>
        <v/>
      </c>
      <c r="O504" s="40"/>
      <c r="P504" s="41"/>
      <c r="Q504" s="41"/>
      <c r="R504" s="41"/>
      <c r="S504" s="131" t="str">
        <f t="shared" si="59"/>
        <v/>
      </c>
    </row>
    <row r="505" spans="1:19" s="11" customFormat="1" ht="15" customHeight="1" x14ac:dyDescent="0.25">
      <c r="A505" s="2" t="str">
        <f>IF('Annual Plan'!A505&lt;&gt;"",'Annual Plan'!A505,"")</f>
        <v/>
      </c>
      <c r="B505" s="2" t="str">
        <f>IF('Annual Plan'!B505&lt;&gt;"",'Annual Plan'!B505,"")</f>
        <v/>
      </c>
      <c r="C505" s="2" t="str">
        <f>IF('Annual Plan'!C505&lt;&gt;"",'Annual Plan'!C505,"")</f>
        <v/>
      </c>
      <c r="D505" s="2" t="str">
        <f>IF('Annual Plan'!D505&lt;&gt;"",'Annual Plan'!D505,"")</f>
        <v/>
      </c>
      <c r="E505" s="2" t="str">
        <f>IF('Annual Plan'!E505&lt;&gt;"",'Annual Plan'!E505,"")</f>
        <v/>
      </c>
      <c r="F505" s="36" t="str">
        <f>IF('Annual Plan'!F505&lt;&gt;"",'Annual Plan'!F505,"")</f>
        <v/>
      </c>
      <c r="G505" s="23" t="str">
        <f>IF('Annual Plan'!G505&lt;&gt;"",'Annual Plan'!G505,"")</f>
        <v/>
      </c>
      <c r="H505" s="23" t="str">
        <f>IF('Annual Plan'!G505&lt;&gt;"",'Annual Plan'!G505,"")</f>
        <v/>
      </c>
      <c r="I505" s="23" t="str">
        <f>IF('Annual Plan'!H505&lt;&gt;"",'Annual Plan'!H505,"")</f>
        <v/>
      </c>
      <c r="J505" s="37"/>
      <c r="K505" s="38" t="str">
        <f t="shared" si="56"/>
        <v/>
      </c>
      <c r="L505" s="38" t="str">
        <f t="shared" si="57"/>
        <v/>
      </c>
      <c r="M505" s="23" t="str">
        <f t="shared" si="58"/>
        <v/>
      </c>
      <c r="N505" s="39" t="str">
        <f>IF(('Annual Plan'!N505+'Annual Plan'!O505)=0,"",('Annual Plan'!N505+'Annual Plan'!O505))</f>
        <v/>
      </c>
      <c r="O505" s="40"/>
      <c r="P505" s="41"/>
      <c r="Q505" s="41"/>
      <c r="R505" s="41"/>
      <c r="S505" s="131" t="str">
        <f t="shared" si="59"/>
        <v/>
      </c>
    </row>
    <row r="506" spans="1:19" s="11" customFormat="1" ht="15" customHeight="1" x14ac:dyDescent="0.25">
      <c r="A506" s="2" t="str">
        <f>IF('Annual Plan'!A506&lt;&gt;"",'Annual Plan'!A506,"")</f>
        <v/>
      </c>
      <c r="B506" s="2" t="str">
        <f>IF('Annual Plan'!B506&lt;&gt;"",'Annual Plan'!B506,"")</f>
        <v/>
      </c>
      <c r="C506" s="2" t="str">
        <f>IF('Annual Plan'!C506&lt;&gt;"",'Annual Plan'!C506,"")</f>
        <v/>
      </c>
      <c r="D506" s="2" t="str">
        <f>IF('Annual Plan'!D506&lt;&gt;"",'Annual Plan'!D506,"")</f>
        <v/>
      </c>
      <c r="E506" s="2" t="str">
        <f>IF('Annual Plan'!E506&lt;&gt;"",'Annual Plan'!E506,"")</f>
        <v/>
      </c>
      <c r="F506" s="36" t="str">
        <f>IF('Annual Plan'!F506&lt;&gt;"",'Annual Plan'!F506,"")</f>
        <v/>
      </c>
      <c r="G506" s="23" t="str">
        <f>IF('Annual Plan'!G506&lt;&gt;"",'Annual Plan'!G506,"")</f>
        <v/>
      </c>
      <c r="H506" s="23" t="str">
        <f>IF('Annual Plan'!G506&lt;&gt;"",'Annual Plan'!G506,"")</f>
        <v/>
      </c>
      <c r="I506" s="23" t="str">
        <f>IF('Annual Plan'!H506&lt;&gt;"",'Annual Plan'!H506,"")</f>
        <v/>
      </c>
      <c r="J506" s="37"/>
      <c r="K506" s="38" t="str">
        <f t="shared" si="56"/>
        <v/>
      </c>
      <c r="L506" s="38" t="str">
        <f t="shared" si="57"/>
        <v/>
      </c>
      <c r="M506" s="23" t="str">
        <f t="shared" si="58"/>
        <v/>
      </c>
      <c r="N506" s="39" t="str">
        <f>IF(('Annual Plan'!N506+'Annual Plan'!O506)=0,"",('Annual Plan'!N506+'Annual Plan'!O506))</f>
        <v/>
      </c>
      <c r="O506" s="40"/>
      <c r="P506" s="41"/>
      <c r="Q506" s="41"/>
      <c r="R506" s="41"/>
      <c r="S506" s="131" t="str">
        <f t="shared" si="59"/>
        <v/>
      </c>
    </row>
    <row r="507" spans="1:19" s="11" customFormat="1" ht="15" customHeight="1" x14ac:dyDescent="0.25">
      <c r="A507" s="2" t="str">
        <f>IF('Annual Plan'!A507&lt;&gt;"",'Annual Plan'!A507,"")</f>
        <v/>
      </c>
      <c r="B507" s="2" t="str">
        <f>IF('Annual Plan'!B507&lt;&gt;"",'Annual Plan'!B507,"")</f>
        <v/>
      </c>
      <c r="C507" s="2" t="str">
        <f>IF('Annual Plan'!C507&lt;&gt;"",'Annual Plan'!C507,"")</f>
        <v/>
      </c>
      <c r="D507" s="2" t="str">
        <f>IF('Annual Plan'!D507&lt;&gt;"",'Annual Plan'!D507,"")</f>
        <v/>
      </c>
      <c r="E507" s="2" t="str">
        <f>IF('Annual Plan'!E507&lt;&gt;"",'Annual Plan'!E507,"")</f>
        <v/>
      </c>
      <c r="F507" s="36" t="str">
        <f>IF('Annual Plan'!F507&lt;&gt;"",'Annual Plan'!F507,"")</f>
        <v/>
      </c>
      <c r="G507" s="23" t="str">
        <f>IF('Annual Plan'!G507&lt;&gt;"",'Annual Plan'!G507,"")</f>
        <v/>
      </c>
      <c r="H507" s="23" t="str">
        <f>IF('Annual Plan'!G507&lt;&gt;"",'Annual Plan'!G507,"")</f>
        <v/>
      </c>
      <c r="I507" s="23" t="str">
        <f>IF('Annual Plan'!H507&lt;&gt;"",'Annual Plan'!H507,"")</f>
        <v/>
      </c>
      <c r="J507" s="37"/>
      <c r="K507" s="38" t="str">
        <f t="shared" si="56"/>
        <v/>
      </c>
      <c r="L507" s="38" t="str">
        <f t="shared" si="57"/>
        <v/>
      </c>
      <c r="M507" s="23" t="str">
        <f t="shared" si="58"/>
        <v/>
      </c>
      <c r="N507" s="39" t="str">
        <f>IF(('Annual Plan'!N507+'Annual Plan'!O507)=0,"",('Annual Plan'!N507+'Annual Plan'!O507))</f>
        <v/>
      </c>
      <c r="O507" s="40"/>
      <c r="P507" s="41"/>
      <c r="Q507" s="41"/>
      <c r="R507" s="41"/>
      <c r="S507" s="131" t="str">
        <f t="shared" si="59"/>
        <v/>
      </c>
    </row>
    <row r="508" spans="1:19" s="11" customFormat="1" ht="15" customHeight="1" x14ac:dyDescent="0.25">
      <c r="A508" s="2" t="str">
        <f>IF('Annual Plan'!A508&lt;&gt;"",'Annual Plan'!A508,"")</f>
        <v/>
      </c>
      <c r="B508" s="2" t="str">
        <f>IF('Annual Plan'!B508&lt;&gt;"",'Annual Plan'!B508,"")</f>
        <v/>
      </c>
      <c r="C508" s="2" t="str">
        <f>IF('Annual Plan'!C508&lt;&gt;"",'Annual Plan'!C508,"")</f>
        <v/>
      </c>
      <c r="D508" s="2" t="str">
        <f>IF('Annual Plan'!D508&lt;&gt;"",'Annual Plan'!D508,"")</f>
        <v/>
      </c>
      <c r="E508" s="2" t="str">
        <f>IF('Annual Plan'!E508&lt;&gt;"",'Annual Plan'!E508,"")</f>
        <v/>
      </c>
      <c r="F508" s="36" t="str">
        <f>IF('Annual Plan'!F508&lt;&gt;"",'Annual Plan'!F508,"")</f>
        <v/>
      </c>
      <c r="G508" s="23" t="str">
        <f>IF('Annual Plan'!G508&lt;&gt;"",'Annual Plan'!G508,"")</f>
        <v/>
      </c>
      <c r="H508" s="23" t="str">
        <f>IF('Annual Plan'!G508&lt;&gt;"",'Annual Plan'!G508,"")</f>
        <v/>
      </c>
      <c r="I508" s="23" t="str">
        <f>IF('Annual Plan'!H508&lt;&gt;"",'Annual Plan'!H508,"")</f>
        <v/>
      </c>
      <c r="J508" s="37"/>
      <c r="K508" s="38" t="str">
        <f t="shared" si="56"/>
        <v/>
      </c>
      <c r="L508" s="38" t="str">
        <f t="shared" si="57"/>
        <v/>
      </c>
      <c r="M508" s="23" t="str">
        <f t="shared" si="58"/>
        <v/>
      </c>
      <c r="N508" s="39" t="str">
        <f>IF(('Annual Plan'!N508+'Annual Plan'!O508)=0,"",('Annual Plan'!N508+'Annual Plan'!O508))</f>
        <v/>
      </c>
      <c r="O508" s="40"/>
      <c r="P508" s="41"/>
      <c r="Q508" s="41"/>
      <c r="R508" s="41"/>
      <c r="S508" s="131" t="str">
        <f t="shared" si="59"/>
        <v/>
      </c>
    </row>
    <row r="509" spans="1:19" s="11" customFormat="1" ht="15" customHeight="1" x14ac:dyDescent="0.25">
      <c r="A509" s="2" t="str">
        <f>IF('Annual Plan'!A509&lt;&gt;"",'Annual Plan'!A509,"")</f>
        <v/>
      </c>
      <c r="B509" s="2" t="str">
        <f>IF('Annual Plan'!B509&lt;&gt;"",'Annual Plan'!B509,"")</f>
        <v/>
      </c>
      <c r="C509" s="2" t="str">
        <f>IF('Annual Plan'!C509&lt;&gt;"",'Annual Plan'!C509,"")</f>
        <v/>
      </c>
      <c r="D509" s="2" t="str">
        <f>IF('Annual Plan'!D509&lt;&gt;"",'Annual Plan'!D509,"")</f>
        <v/>
      </c>
      <c r="E509" s="2" t="str">
        <f>IF('Annual Plan'!E509&lt;&gt;"",'Annual Plan'!E509,"")</f>
        <v/>
      </c>
      <c r="F509" s="36" t="str">
        <f>IF('Annual Plan'!F509&lt;&gt;"",'Annual Plan'!F509,"")</f>
        <v/>
      </c>
      <c r="G509" s="23" t="str">
        <f>IF('Annual Plan'!G509&lt;&gt;"",'Annual Plan'!G509,"")</f>
        <v/>
      </c>
      <c r="H509" s="23" t="str">
        <f>IF('Annual Plan'!G509&lt;&gt;"",'Annual Plan'!G509,"")</f>
        <v/>
      </c>
      <c r="I509" s="23" t="str">
        <f>IF('Annual Plan'!H509&lt;&gt;"",'Annual Plan'!H509,"")</f>
        <v/>
      </c>
      <c r="J509" s="37"/>
      <c r="K509" s="38" t="str">
        <f t="shared" si="56"/>
        <v/>
      </c>
      <c r="L509" s="38" t="str">
        <f t="shared" si="57"/>
        <v/>
      </c>
      <c r="M509" s="23" t="str">
        <f t="shared" si="58"/>
        <v/>
      </c>
      <c r="N509" s="39" t="str">
        <f>IF(('Annual Plan'!N509+'Annual Plan'!O509)=0,"",('Annual Plan'!N509+'Annual Plan'!O509))</f>
        <v/>
      </c>
      <c r="O509" s="40"/>
      <c r="P509" s="41"/>
      <c r="Q509" s="41"/>
      <c r="R509" s="41"/>
      <c r="S509" s="131" t="str">
        <f t="shared" si="59"/>
        <v/>
      </c>
    </row>
    <row r="510" spans="1:19" s="11" customFormat="1" ht="15" customHeight="1" x14ac:dyDescent="0.25">
      <c r="A510" s="2" t="str">
        <f>IF('Annual Plan'!A510&lt;&gt;"",'Annual Plan'!A510,"")</f>
        <v/>
      </c>
      <c r="B510" s="2" t="str">
        <f>IF('Annual Plan'!B510&lt;&gt;"",'Annual Plan'!B510,"")</f>
        <v/>
      </c>
      <c r="C510" s="2" t="str">
        <f>IF('Annual Plan'!C510&lt;&gt;"",'Annual Plan'!C510,"")</f>
        <v/>
      </c>
      <c r="D510" s="2" t="str">
        <f>IF('Annual Plan'!D510&lt;&gt;"",'Annual Plan'!D510,"")</f>
        <v/>
      </c>
      <c r="E510" s="2" t="str">
        <f>IF('Annual Plan'!E510&lt;&gt;"",'Annual Plan'!E510,"")</f>
        <v/>
      </c>
      <c r="F510" s="36" t="str">
        <f>IF('Annual Plan'!F510&lt;&gt;"",'Annual Plan'!F510,"")</f>
        <v/>
      </c>
      <c r="G510" s="23" t="str">
        <f>IF('Annual Plan'!G510&lt;&gt;"",'Annual Plan'!G510,"")</f>
        <v/>
      </c>
      <c r="H510" s="23" t="str">
        <f>IF('Annual Plan'!G510&lt;&gt;"",'Annual Plan'!G510,"")</f>
        <v/>
      </c>
      <c r="I510" s="23" t="str">
        <f>IF('Annual Plan'!H510&lt;&gt;"",'Annual Plan'!H510,"")</f>
        <v/>
      </c>
      <c r="J510" s="37"/>
      <c r="K510" s="38" t="str">
        <f t="shared" si="56"/>
        <v/>
      </c>
      <c r="L510" s="38" t="str">
        <f t="shared" si="57"/>
        <v/>
      </c>
      <c r="M510" s="23" t="str">
        <f t="shared" si="58"/>
        <v/>
      </c>
      <c r="N510" s="39" t="str">
        <f>IF(('Annual Plan'!N510+'Annual Plan'!O510)=0,"",('Annual Plan'!N510+'Annual Plan'!O510))</f>
        <v/>
      </c>
      <c r="O510" s="40"/>
      <c r="P510" s="41"/>
      <c r="Q510" s="41"/>
      <c r="R510" s="41"/>
      <c r="S510" s="131" t="str">
        <f t="shared" si="59"/>
        <v/>
      </c>
    </row>
    <row r="511" spans="1:19" s="11" customFormat="1" ht="15" customHeight="1" x14ac:dyDescent="0.25">
      <c r="A511" s="2" t="str">
        <f>IF('Annual Plan'!A511&lt;&gt;"",'Annual Plan'!A511,"")</f>
        <v/>
      </c>
      <c r="B511" s="2" t="str">
        <f>IF('Annual Plan'!B511&lt;&gt;"",'Annual Plan'!B511,"")</f>
        <v/>
      </c>
      <c r="C511" s="2" t="str">
        <f>IF('Annual Plan'!C511&lt;&gt;"",'Annual Plan'!C511,"")</f>
        <v/>
      </c>
      <c r="D511" s="2" t="str">
        <f>IF('Annual Plan'!D511&lt;&gt;"",'Annual Plan'!D511,"")</f>
        <v/>
      </c>
      <c r="E511" s="2" t="str">
        <f>IF('Annual Plan'!E511&lt;&gt;"",'Annual Plan'!E511,"")</f>
        <v/>
      </c>
      <c r="F511" s="36" t="str">
        <f>IF('Annual Plan'!F511&lt;&gt;"",'Annual Plan'!F511,"")</f>
        <v/>
      </c>
      <c r="G511" s="23" t="str">
        <f>IF('Annual Plan'!G511&lt;&gt;"",'Annual Plan'!G511,"")</f>
        <v/>
      </c>
      <c r="H511" s="23" t="str">
        <f>IF('Annual Plan'!G511&lt;&gt;"",'Annual Plan'!G511,"")</f>
        <v/>
      </c>
      <c r="I511" s="23" t="str">
        <f>IF('Annual Plan'!H511&lt;&gt;"",'Annual Plan'!H511,"")</f>
        <v/>
      </c>
      <c r="J511" s="37"/>
      <c r="K511" s="38" t="str">
        <f t="shared" si="56"/>
        <v/>
      </c>
      <c r="L511" s="38" t="str">
        <f t="shared" si="57"/>
        <v/>
      </c>
      <c r="M511" s="23" t="str">
        <f t="shared" si="58"/>
        <v/>
      </c>
      <c r="N511" s="39" t="str">
        <f>IF(('Annual Plan'!N511+'Annual Plan'!O511)=0,"",('Annual Plan'!N511+'Annual Plan'!O511))</f>
        <v/>
      </c>
      <c r="O511" s="40"/>
      <c r="P511" s="41"/>
      <c r="Q511" s="41"/>
      <c r="R511" s="41"/>
      <c r="S511" s="131" t="str">
        <f t="shared" si="59"/>
        <v/>
      </c>
    </row>
    <row r="512" spans="1:19" s="11" customFormat="1" ht="15" customHeight="1" x14ac:dyDescent="0.25">
      <c r="A512" s="2" t="str">
        <f>IF('Annual Plan'!A512&lt;&gt;"",'Annual Plan'!A512,"")</f>
        <v/>
      </c>
      <c r="B512" s="2" t="str">
        <f>IF('Annual Plan'!B512&lt;&gt;"",'Annual Plan'!B512,"")</f>
        <v/>
      </c>
      <c r="C512" s="2" t="str">
        <f>IF('Annual Plan'!C512&lt;&gt;"",'Annual Plan'!C512,"")</f>
        <v/>
      </c>
      <c r="D512" s="2" t="str">
        <f>IF('Annual Plan'!D512&lt;&gt;"",'Annual Plan'!D512,"")</f>
        <v/>
      </c>
      <c r="E512" s="2" t="str">
        <f>IF('Annual Plan'!E512&lt;&gt;"",'Annual Plan'!E512,"")</f>
        <v/>
      </c>
      <c r="F512" s="36" t="str">
        <f>IF('Annual Plan'!F512&lt;&gt;"",'Annual Plan'!F512,"")</f>
        <v/>
      </c>
      <c r="G512" s="23" t="str">
        <f>IF('Annual Plan'!G512&lt;&gt;"",'Annual Plan'!G512,"")</f>
        <v/>
      </c>
      <c r="H512" s="23" t="str">
        <f>IF('Annual Plan'!G512&lt;&gt;"",'Annual Plan'!G512,"")</f>
        <v/>
      </c>
      <c r="I512" s="23" t="str">
        <f>IF('Annual Plan'!H512&lt;&gt;"",'Annual Plan'!H512,"")</f>
        <v/>
      </c>
      <c r="J512" s="37"/>
      <c r="K512" s="38" t="str">
        <f t="shared" si="56"/>
        <v/>
      </c>
      <c r="L512" s="38" t="str">
        <f t="shared" si="57"/>
        <v/>
      </c>
      <c r="M512" s="23" t="str">
        <f t="shared" si="58"/>
        <v/>
      </c>
      <c r="N512" s="39" t="str">
        <f>IF(('Annual Plan'!N512+'Annual Plan'!O512)=0,"",('Annual Plan'!N512+'Annual Plan'!O512))</f>
        <v/>
      </c>
      <c r="O512" s="40"/>
      <c r="P512" s="41"/>
      <c r="Q512" s="41"/>
      <c r="R512" s="41"/>
      <c r="S512" s="131" t="str">
        <f t="shared" si="59"/>
        <v/>
      </c>
    </row>
    <row r="513" spans="1:19" s="11" customFormat="1" ht="15" customHeight="1" x14ac:dyDescent="0.25">
      <c r="A513" s="2" t="str">
        <f>IF('Annual Plan'!A513&lt;&gt;"",'Annual Plan'!A513,"")</f>
        <v/>
      </c>
      <c r="B513" s="2" t="str">
        <f>IF('Annual Plan'!B513&lt;&gt;"",'Annual Plan'!B513,"")</f>
        <v/>
      </c>
      <c r="C513" s="2" t="str">
        <f>IF('Annual Plan'!C513&lt;&gt;"",'Annual Plan'!C513,"")</f>
        <v/>
      </c>
      <c r="D513" s="2" t="str">
        <f>IF('Annual Plan'!D513&lt;&gt;"",'Annual Plan'!D513,"")</f>
        <v/>
      </c>
      <c r="E513" s="2" t="str">
        <f>IF('Annual Plan'!E513&lt;&gt;"",'Annual Plan'!E513,"")</f>
        <v/>
      </c>
      <c r="F513" s="36" t="str">
        <f>IF('Annual Plan'!F513&lt;&gt;"",'Annual Plan'!F513,"")</f>
        <v/>
      </c>
      <c r="G513" s="23" t="str">
        <f>IF('Annual Plan'!G513&lt;&gt;"",'Annual Plan'!G513,"")</f>
        <v/>
      </c>
      <c r="H513" s="23" t="str">
        <f>IF('Annual Plan'!G513&lt;&gt;"",'Annual Plan'!G513,"")</f>
        <v/>
      </c>
      <c r="I513" s="23" t="str">
        <f>IF('Annual Plan'!H513&lt;&gt;"",'Annual Plan'!H513,"")</f>
        <v/>
      </c>
      <c r="J513" s="37"/>
      <c r="K513" s="38" t="str">
        <f t="shared" si="56"/>
        <v/>
      </c>
      <c r="L513" s="38" t="str">
        <f t="shared" si="57"/>
        <v/>
      </c>
      <c r="M513" s="23" t="str">
        <f t="shared" si="58"/>
        <v/>
      </c>
      <c r="N513" s="39" t="str">
        <f>IF(('Annual Plan'!N513+'Annual Plan'!O513)=0,"",('Annual Plan'!N513+'Annual Plan'!O513))</f>
        <v/>
      </c>
      <c r="O513" s="40"/>
      <c r="P513" s="41"/>
      <c r="Q513" s="41"/>
      <c r="R513" s="41"/>
      <c r="S513" s="131" t="str">
        <f t="shared" si="59"/>
        <v/>
      </c>
    </row>
    <row r="514" spans="1:19" s="11" customFormat="1" ht="15" customHeight="1" x14ac:dyDescent="0.25">
      <c r="A514" s="2" t="str">
        <f>IF('Annual Plan'!A514&lt;&gt;"",'Annual Plan'!A514,"")</f>
        <v/>
      </c>
      <c r="B514" s="2" t="str">
        <f>IF('Annual Plan'!B514&lt;&gt;"",'Annual Plan'!B514,"")</f>
        <v/>
      </c>
      <c r="C514" s="2" t="str">
        <f>IF('Annual Plan'!C514&lt;&gt;"",'Annual Plan'!C514,"")</f>
        <v/>
      </c>
      <c r="D514" s="2" t="str">
        <f>IF('Annual Plan'!D514&lt;&gt;"",'Annual Plan'!D514,"")</f>
        <v/>
      </c>
      <c r="E514" s="2" t="str">
        <f>IF('Annual Plan'!E514&lt;&gt;"",'Annual Plan'!E514,"")</f>
        <v/>
      </c>
      <c r="F514" s="36" t="str">
        <f>IF('Annual Plan'!F514&lt;&gt;"",'Annual Plan'!F514,"")</f>
        <v/>
      </c>
      <c r="G514" s="23" t="str">
        <f>IF('Annual Plan'!G514&lt;&gt;"",'Annual Plan'!G514,"")</f>
        <v/>
      </c>
      <c r="H514" s="23" t="str">
        <f>IF('Annual Plan'!G514&lt;&gt;"",'Annual Plan'!G514,"")</f>
        <v/>
      </c>
      <c r="I514" s="23" t="str">
        <f>IF('Annual Plan'!H514&lt;&gt;"",'Annual Plan'!H514,"")</f>
        <v/>
      </c>
      <c r="J514" s="37"/>
      <c r="K514" s="38" t="str">
        <f t="shared" si="56"/>
        <v/>
      </c>
      <c r="L514" s="38" t="str">
        <f t="shared" si="57"/>
        <v/>
      </c>
      <c r="M514" s="23" t="str">
        <f t="shared" si="58"/>
        <v/>
      </c>
      <c r="N514" s="39" t="str">
        <f>IF(('Annual Plan'!N514+'Annual Plan'!O514)=0,"",('Annual Plan'!N514+'Annual Plan'!O514))</f>
        <v/>
      </c>
      <c r="O514" s="40"/>
      <c r="P514" s="41"/>
      <c r="Q514" s="41"/>
      <c r="R514" s="41"/>
      <c r="S514" s="131" t="str">
        <f t="shared" si="59"/>
        <v/>
      </c>
    </row>
    <row r="515" spans="1:19" s="11" customFormat="1" ht="15" customHeight="1" x14ac:dyDescent="0.25">
      <c r="A515" s="2" t="str">
        <f>IF('Annual Plan'!A515&lt;&gt;"",'Annual Plan'!A515,"")</f>
        <v/>
      </c>
      <c r="B515" s="2" t="str">
        <f>IF('Annual Plan'!B515&lt;&gt;"",'Annual Plan'!B515,"")</f>
        <v/>
      </c>
      <c r="C515" s="2" t="str">
        <f>IF('Annual Plan'!C515&lt;&gt;"",'Annual Plan'!C515,"")</f>
        <v/>
      </c>
      <c r="D515" s="2" t="str">
        <f>IF('Annual Plan'!D515&lt;&gt;"",'Annual Plan'!D515,"")</f>
        <v/>
      </c>
      <c r="E515" s="2" t="str">
        <f>IF('Annual Plan'!E515&lt;&gt;"",'Annual Plan'!E515,"")</f>
        <v/>
      </c>
      <c r="F515" s="36" t="str">
        <f>IF('Annual Plan'!F515&lt;&gt;"",'Annual Plan'!F515,"")</f>
        <v/>
      </c>
      <c r="G515" s="23" t="str">
        <f>IF('Annual Plan'!G515&lt;&gt;"",'Annual Plan'!G515,"")</f>
        <v/>
      </c>
      <c r="H515" s="23" t="str">
        <f>IF('Annual Plan'!G515&lt;&gt;"",'Annual Plan'!G515,"")</f>
        <v/>
      </c>
      <c r="I515" s="23" t="str">
        <f>IF('Annual Plan'!H515&lt;&gt;"",'Annual Plan'!H515,"")</f>
        <v/>
      </c>
      <c r="J515" s="37"/>
      <c r="K515" s="38" t="str">
        <f t="shared" si="56"/>
        <v/>
      </c>
      <c r="L515" s="38" t="str">
        <f t="shared" si="57"/>
        <v/>
      </c>
      <c r="M515" s="23" t="str">
        <f t="shared" si="58"/>
        <v/>
      </c>
      <c r="N515" s="39" t="str">
        <f>IF(('Annual Plan'!N515+'Annual Plan'!O515)=0,"",('Annual Plan'!N515+'Annual Plan'!O515))</f>
        <v/>
      </c>
      <c r="O515" s="40"/>
      <c r="P515" s="41"/>
      <c r="Q515" s="41"/>
      <c r="R515" s="41"/>
      <c r="S515" s="131" t="str">
        <f t="shared" si="59"/>
        <v/>
      </c>
    </row>
    <row r="516" spans="1:19" s="58" customFormat="1" ht="59.25" customHeight="1" x14ac:dyDescent="0.3">
      <c r="A516" s="256" t="s">
        <v>94</v>
      </c>
      <c r="B516" s="256"/>
      <c r="C516" s="51">
        <f>'Annual Plan'!C516</f>
        <v>0</v>
      </c>
      <c r="D516" s="62"/>
      <c r="E516" s="62"/>
      <c r="F516" s="256" t="s">
        <v>93</v>
      </c>
      <c r="G516" s="256"/>
      <c r="H516" s="256"/>
      <c r="I516" s="256"/>
      <c r="J516" s="257"/>
      <c r="K516" s="43">
        <f>IF(SUM(K487:K515)=0,0,IF(SUM(K487:K515)&gt;0,AVERAGE(K487:K515)))</f>
        <v>0</v>
      </c>
      <c r="L516" s="258"/>
      <c r="M516" s="259"/>
      <c r="N516" s="60">
        <f>SUM(N487:N515)</f>
        <v>0</v>
      </c>
      <c r="O516" s="60">
        <f>SUM(O487:O515)</f>
        <v>0</v>
      </c>
      <c r="P516" s="62"/>
      <c r="Q516" s="62"/>
      <c r="S516" s="131"/>
    </row>
    <row r="517" spans="1:19" s="61" customFormat="1" ht="15" customHeight="1" x14ac:dyDescent="0.25">
      <c r="A517" s="12"/>
      <c r="B517" s="12"/>
      <c r="C517" s="12"/>
      <c r="D517" s="12"/>
      <c r="E517" s="12"/>
      <c r="F517" s="44"/>
      <c r="G517" s="45"/>
      <c r="H517" s="45"/>
      <c r="I517" s="45"/>
      <c r="J517" s="46"/>
      <c r="K517" s="47"/>
      <c r="L517" s="47"/>
      <c r="M517" s="45"/>
      <c r="N517" s="48"/>
      <c r="O517" s="49"/>
      <c r="P517" s="50"/>
      <c r="Q517" s="50"/>
      <c r="S517" s="132"/>
    </row>
    <row r="518" spans="1:19" s="11" customFormat="1" ht="34.5" customHeight="1" x14ac:dyDescent="0.25">
      <c r="A518" s="193" t="s">
        <v>91</v>
      </c>
      <c r="B518" s="193"/>
      <c r="C518" s="193"/>
      <c r="D518" s="260" t="str">
        <f>IF('Annual Plan'!D518:P518&lt;&gt;"", 'Annual Plan'!D518:P518,"")</f>
        <v/>
      </c>
      <c r="E518" s="260"/>
      <c r="F518" s="261"/>
      <c r="G518" s="261"/>
      <c r="H518" s="261"/>
      <c r="I518" s="261"/>
      <c r="J518" s="261"/>
      <c r="K518" s="261"/>
      <c r="L518" s="261"/>
      <c r="M518" s="261"/>
      <c r="N518" s="261"/>
      <c r="O518" s="261"/>
      <c r="P518" s="260"/>
      <c r="Q518" s="260"/>
      <c r="S518" s="131"/>
    </row>
    <row r="519" spans="1:19" s="11" customFormat="1" ht="51" customHeight="1" x14ac:dyDescent="0.25">
      <c r="A519" s="202" t="s">
        <v>1</v>
      </c>
      <c r="B519" s="202" t="s">
        <v>9</v>
      </c>
      <c r="C519" s="202" t="s">
        <v>2</v>
      </c>
      <c r="D519" s="202" t="s">
        <v>10</v>
      </c>
      <c r="E519" s="236" t="s">
        <v>11</v>
      </c>
      <c r="F519" s="204" t="s">
        <v>12</v>
      </c>
      <c r="G519" s="251" t="s">
        <v>3</v>
      </c>
      <c r="H519" s="251"/>
      <c r="I519" s="253" t="s">
        <v>72</v>
      </c>
      <c r="J519" s="254"/>
      <c r="K519" s="254"/>
      <c r="L519" s="254"/>
      <c r="M519" s="255"/>
      <c r="N519" s="253" t="s">
        <v>79</v>
      </c>
      <c r="O519" s="255"/>
      <c r="P519" s="202" t="s">
        <v>95</v>
      </c>
      <c r="Q519" s="202" t="s">
        <v>96</v>
      </c>
      <c r="R519" s="202" t="s">
        <v>114</v>
      </c>
      <c r="S519" s="131"/>
    </row>
    <row r="520" spans="1:19" s="11" customFormat="1" ht="72.75" customHeight="1" x14ac:dyDescent="0.25">
      <c r="A520" s="202"/>
      <c r="B520" s="202"/>
      <c r="C520" s="202"/>
      <c r="D520" s="202"/>
      <c r="E520" s="237"/>
      <c r="F520" s="204"/>
      <c r="G520" s="109" t="s">
        <v>19</v>
      </c>
      <c r="H520" s="109" t="s">
        <v>20</v>
      </c>
      <c r="I520" s="7" t="s">
        <v>17</v>
      </c>
      <c r="J520" s="7" t="s">
        <v>18</v>
      </c>
      <c r="K520" s="1" t="s">
        <v>21</v>
      </c>
      <c r="L520" s="1" t="s">
        <v>22</v>
      </c>
      <c r="M520" s="1" t="s">
        <v>23</v>
      </c>
      <c r="N520" s="7" t="s">
        <v>88</v>
      </c>
      <c r="O520" s="7" t="s">
        <v>81</v>
      </c>
      <c r="P520" s="252"/>
      <c r="Q520" s="202"/>
      <c r="R520" s="202"/>
      <c r="S520" s="131"/>
    </row>
    <row r="521" spans="1:19" s="11" customFormat="1" ht="15" customHeight="1" x14ac:dyDescent="0.25">
      <c r="A521" s="2" t="str">
        <f>IF('Annual Plan'!A521&lt;&gt;"",'Annual Plan'!A521,"")</f>
        <v/>
      </c>
      <c r="B521" s="2" t="str">
        <f>IF('Annual Plan'!B521&lt;&gt;"",'Annual Plan'!B521,"")</f>
        <v/>
      </c>
      <c r="C521" s="2" t="str">
        <f>IF('Annual Plan'!C521&lt;&gt;"",'Annual Plan'!C521,"")</f>
        <v/>
      </c>
      <c r="D521" s="2" t="str">
        <f>IF('Annual Plan'!D521&lt;&gt;"",'Annual Plan'!D521,"")</f>
        <v/>
      </c>
      <c r="E521" s="2" t="str">
        <f>IF('Annual Plan'!E521&lt;&gt;"",'Annual Plan'!E521,"")</f>
        <v/>
      </c>
      <c r="F521" s="36" t="str">
        <f>IF('Annual Plan'!F521&lt;&gt;"",'Annual Plan'!F521,"")</f>
        <v/>
      </c>
      <c r="G521" s="23" t="str">
        <f>IF('Annual Plan'!G521&lt;&gt;"",'Annual Plan'!G521,"")</f>
        <v/>
      </c>
      <c r="H521" s="23" t="str">
        <f>IF('Annual Plan'!G521&lt;&gt;"",'Annual Plan'!G521,"")</f>
        <v/>
      </c>
      <c r="I521" s="23" t="str">
        <f>IF('Annual Plan'!H521&lt;&gt;"",'Annual Plan'!H521,"")</f>
        <v/>
      </c>
      <c r="J521" s="37"/>
      <c r="K521" s="38" t="str">
        <f>IF(I521="","",
                         IF(AND(I521&lt;&gt;"",J521=""),0,
                                                  IF($F521="Absolute",IF(I521=0,0, IF((J521/I521)&gt;=1,1, IF((J521/I521)&lt;=0,0,(J521/I521)))),
                                                                                                      IF($F521="Incremental", IF(AND((I521-H521)=0,J521&gt;0,I521&gt;0,J521&gt;I521),1, IF(AND((I521-H521)=0,J521&lt;=I521),0, IF(((J521-H521)/(I521-H521))&gt;=1,1, IF(((J521-H521)/(I521-H521))&lt;=0,0, ((J521-H521)/(I521-H521)))))),
                                                                                                                                                                   IF($F521="Decremental", IF(AND((H521-I521)=0,J521&gt;0,I521&gt;0,J521&lt;I521),1,  IF(AND((I521-H521)=0,J521&gt;=I521),0, IF(((H521-J521)/(H521-I521))&gt;=1,1, IF(((H521-J521)/(H521-I521))&lt;=0,0, ((H521-J521)/(H521-I521)))))),
                                                                                                                                                                                              IF(OR($F521="Absolute[-](cum.)", $F521="Absolute[-](avg.)"),IF(J521="",0, IF((J521&lt;=I521),1,IF((J521&gt;I521),0,))),
                                                                                                                                                                                                        IF($F521="Absolute[+]",IF(J521=0,0,  IF(J521&lt;=I521,(J521/I521),1)),
                                                                                                                                                                                                            )
                                                                                                                                                                                                   )
                                                                                                                                                                       )
                                                                                                          )
                                                    )
                            )
     )</f>
        <v/>
      </c>
      <c r="L521" s="38" t="str">
        <f>IF(I521="","",
                        IF(AND(I521&lt;&gt;"",J521=""),-1,
                                                  IF($F521="Absolute", IF(I521=0,0,((J521-I521)/I521)),
                                                                               IF($F521="Incremental", IF((I521-H521)=0,0,(((J521-H521)-(I521-H521))/(I521-H521))),
                                                                                                            IF($F521="Decremental", IF((H521-I521)=0,0,(((H521-J521)-(H521-I521))/(H521-I521))),
                                                                                                                                              IF(OR($F521="Absolute[-](cum.)", $F521="Absolute[-](avg.)"), IF(J521="",0, IF(J521&gt;=0,1-(J521/I521))),
                                                                                                                                                                      IF($F521="Absolute[+]", IF(J521=0,-1,K521-1),  ""
                                                                                                                                                                                                                                          )
                                                                                                                                                                                                                          )
                                                                                                                                                                                  )
                                                                                                                   )
                                                   )
                          )
)</f>
        <v/>
      </c>
      <c r="M521" s="23" t="str">
        <f>IF(J521="","",
                         IF(I521="", "",
                                                   IF($F521="Absolute", (J521-I521),
                                                                                                       IF($F521="Incremental", ((J521-H521)-(I521-H521)),
                                                                                                                                                                                      IF($F521="Decremental", ((H521-J521)-(H521-I521)),
                                                                                                                                                                                                            IF(OR($F521="Absolute[-](cum.)", $F521="Absolute[-](avg.)"), (I521-J521),
                                                                                                                                                                                                                             IF($F521="Absolute[+]", (J521-I521), ""
                                                                                                                                                                                                                                  )
                                                                                                                                                                                                                )
                                                                                                                                                                                          )
                                                                                                           )
                                                      )
                               )
       )</f>
        <v/>
      </c>
      <c r="N521" s="39" t="str">
        <f>IF(('Annual Plan'!N521+'Annual Plan'!O521)=0,"",('Annual Plan'!N521+'Annual Plan'!O521))</f>
        <v/>
      </c>
      <c r="O521" s="40"/>
      <c r="P521" s="41"/>
      <c r="Q521" s="41"/>
      <c r="R521" s="41"/>
      <c r="S521" s="131" t="str">
        <f xml:space="preserve"> IF(AND($F521="Incremental",G521=""),"Error - baseline data was not provided in the planning sheet.",
        IF(AND($F521="Decremental",G521=""),"Error - baseline data was not provided in the planning sheet.",""))</f>
        <v/>
      </c>
    </row>
    <row r="522" spans="1:19" s="11" customFormat="1" ht="15" customHeight="1" x14ac:dyDescent="0.25">
      <c r="A522" s="2" t="str">
        <f>IF('Annual Plan'!A522&lt;&gt;"",'Annual Plan'!A522,"")</f>
        <v/>
      </c>
      <c r="B522" s="2" t="str">
        <f>IF('Annual Plan'!B522&lt;&gt;"",'Annual Plan'!B522,"")</f>
        <v/>
      </c>
      <c r="C522" s="2" t="str">
        <f>IF('Annual Plan'!C522&lt;&gt;"",'Annual Plan'!C522,"")</f>
        <v/>
      </c>
      <c r="D522" s="2" t="str">
        <f>IF('Annual Plan'!D522&lt;&gt;"",'Annual Plan'!D522,"")</f>
        <v/>
      </c>
      <c r="E522" s="2" t="str">
        <f>IF('Annual Plan'!E522&lt;&gt;"",'Annual Plan'!E522,"")</f>
        <v/>
      </c>
      <c r="F522" s="36" t="str">
        <f>IF('Annual Plan'!F522&lt;&gt;"",'Annual Plan'!F522,"")</f>
        <v/>
      </c>
      <c r="G522" s="23" t="str">
        <f>IF('Annual Plan'!G522&lt;&gt;"",'Annual Plan'!G522,"")</f>
        <v/>
      </c>
      <c r="H522" s="23" t="str">
        <f>IF('Annual Plan'!G522&lt;&gt;"",'Annual Plan'!G522,"")</f>
        <v/>
      </c>
      <c r="I522" s="23" t="str">
        <f>IF('Annual Plan'!H522&lt;&gt;"",'Annual Plan'!H522,"")</f>
        <v/>
      </c>
      <c r="J522" s="37"/>
      <c r="K522" s="38" t="str">
        <f t="shared" ref="K522:K549" si="60">IF(I522="","",
                         IF(AND(I522&lt;&gt;"",J522=""),0,
                                                  IF($F522="Absolute",IF(I522=0,0, IF((J522/I522)&gt;=1,1, IF((J522/I522)&lt;=0,0,(J522/I522)))),
                                                                                                      IF($F522="Incremental", IF(AND((I522-H522)=0,J522&gt;0,I522&gt;0,J522&gt;I522),1, IF(AND((I522-H522)=0,J522&lt;=I522),0, IF(((J522-H522)/(I522-H522))&gt;=1,1, IF(((J522-H522)/(I522-H522))&lt;=0,0, ((J522-H522)/(I522-H522)))))),
                                                                                                                                                                   IF($F522="Decremental", IF(AND((H522-I522)=0,J522&gt;0,I522&gt;0,J522&lt;I522),1,  IF(AND((I522-H522)=0,J522&gt;=I522),0, IF(((H522-J522)/(H522-I522))&gt;=1,1, IF(((H522-J522)/(H522-I522))&lt;=0,0, ((H522-J522)/(H522-I522)))))),
                                                                                                                                                                                              IF(OR($F522="Absolute[-](cum.)", $F522="Absolute[-](avg.)"),IF(J522="",0, IF((J522&lt;=I522),1,IF((J522&gt;I522),0,))),
                                                                                                                                                                                                        IF($F522="Absolute[+]",IF(J522=0,0,  IF(J522&lt;=I522,(J522/I522),1)),
                                                                                                                                                                                                            )
                                                                                                                                                                                                   )
                                                                                                                                                                       )
                                                                                                          )
                                                    )
                            )
     )</f>
        <v/>
      </c>
      <c r="L522" s="38" t="str">
        <f t="shared" ref="L522:L549" si="61">IF(I522="","",
                        IF(AND(I522&lt;&gt;"",J522=""),-1,
                                                  IF($F522="Absolute", IF(I522=0,0,((J522-I522)/I522)),
                                                                               IF($F522="Incremental", IF((I522-H522)=0,0,(((J522-H522)-(I522-H522))/(I522-H522))),
                                                                                                            IF($F522="Decremental", IF((H522-I522)=0,0,(((H522-J522)-(H522-I522))/(H522-I522))),
                                                                                                                                              IF(OR($F522="Absolute[-](cum.)", $F522="Absolute[-](avg.)"), IF(J522="",0, IF(J522&gt;=0,1-(J522/I522))),
                                                                                                                                                                      IF($F522="Absolute[+]", IF(J522=0,-1,K522-1),  ""
                                                                                                                                                                                                                                          )
                                                                                                                                                                                                                          )
                                                                                                                                                                                  )
                                                                                                                   )
                                                   )
                          )
)</f>
        <v/>
      </c>
      <c r="M522" s="23" t="str">
        <f t="shared" ref="M522:M549" si="62">IF(J522="","",
                         IF(I522="", "",
                                                   IF($F522="Absolute", (J522-I522),
                                                                                                       IF($F522="Incremental", ((J522-H522)-(I522-H522)),
                                                                                                                                                                                      IF($F522="Decremental", ((H522-J522)-(H522-I522)),
                                                                                                                                                                                                            IF(OR($F522="Absolute[-](cum.)", $F522="Absolute[-](avg.)"), (I522-J522),
                                                                                                                                                                                                                             IF($F522="Absolute[+]", (J522-I522), ""
                                                                                                                                                                                                                                  )
                                                                                                                                                                                                                )
                                                                                                                                                                                          )
                                                                                                           )
                                                      )
                               )
       )</f>
        <v/>
      </c>
      <c r="N522" s="39" t="str">
        <f>IF(('Annual Plan'!N522+'Annual Plan'!O522)=0,"",('Annual Plan'!N522+'Annual Plan'!O522))</f>
        <v/>
      </c>
      <c r="O522" s="40"/>
      <c r="P522" s="41"/>
      <c r="Q522" s="41"/>
      <c r="R522" s="41"/>
      <c r="S522" s="131" t="str">
        <f t="shared" ref="S522:S549" si="63" xml:space="preserve"> IF(AND($F522="Incremental",G522=""),"Error - baseline data was not provided in the planning sheet.",
        IF(AND($F522="Decremental",G522=""),"Error - baseline data was not provided in the planning sheet.",""))</f>
        <v/>
      </c>
    </row>
    <row r="523" spans="1:19" s="11" customFormat="1" ht="15" customHeight="1" x14ac:dyDescent="0.25">
      <c r="A523" s="2" t="str">
        <f>IF('Annual Plan'!A523&lt;&gt;"",'Annual Plan'!A523,"")</f>
        <v/>
      </c>
      <c r="B523" s="2" t="str">
        <f>IF('Annual Plan'!B523&lt;&gt;"",'Annual Plan'!B523,"")</f>
        <v/>
      </c>
      <c r="C523" s="2" t="str">
        <f>IF('Annual Plan'!C523&lt;&gt;"",'Annual Plan'!C523,"")</f>
        <v/>
      </c>
      <c r="D523" s="2" t="str">
        <f>IF('Annual Plan'!D523&lt;&gt;"",'Annual Plan'!D523,"")</f>
        <v/>
      </c>
      <c r="E523" s="2" t="str">
        <f>IF('Annual Plan'!E523&lt;&gt;"",'Annual Plan'!E523,"")</f>
        <v/>
      </c>
      <c r="F523" s="36" t="str">
        <f>IF('Annual Plan'!F523&lt;&gt;"",'Annual Plan'!F523,"")</f>
        <v/>
      </c>
      <c r="G523" s="23" t="str">
        <f>IF('Annual Plan'!G523&lt;&gt;"",'Annual Plan'!G523,"")</f>
        <v/>
      </c>
      <c r="H523" s="23" t="str">
        <f>IF('Annual Plan'!G523&lt;&gt;"",'Annual Plan'!G523,"")</f>
        <v/>
      </c>
      <c r="I523" s="23" t="str">
        <f>IF('Annual Plan'!H523&lt;&gt;"",'Annual Plan'!H523,"")</f>
        <v/>
      </c>
      <c r="J523" s="37"/>
      <c r="K523" s="38" t="str">
        <f t="shared" si="60"/>
        <v/>
      </c>
      <c r="L523" s="38" t="str">
        <f t="shared" si="61"/>
        <v/>
      </c>
      <c r="M523" s="23" t="str">
        <f t="shared" si="62"/>
        <v/>
      </c>
      <c r="N523" s="39" t="str">
        <f>IF(('Annual Plan'!N523+'Annual Plan'!O523)=0,"",('Annual Plan'!N523+'Annual Plan'!O523))</f>
        <v/>
      </c>
      <c r="O523" s="40"/>
      <c r="P523" s="41"/>
      <c r="Q523" s="41"/>
      <c r="R523" s="41"/>
      <c r="S523" s="131" t="str">
        <f t="shared" si="63"/>
        <v/>
      </c>
    </row>
    <row r="524" spans="1:19" s="11" customFormat="1" ht="15" customHeight="1" x14ac:dyDescent="0.25">
      <c r="A524" s="2" t="str">
        <f>IF('Annual Plan'!A524&lt;&gt;"",'Annual Plan'!A524,"")</f>
        <v/>
      </c>
      <c r="B524" s="2" t="str">
        <f>IF('Annual Plan'!B524&lt;&gt;"",'Annual Plan'!B524,"")</f>
        <v/>
      </c>
      <c r="C524" s="2" t="str">
        <f>IF('Annual Plan'!C524&lt;&gt;"",'Annual Plan'!C524,"")</f>
        <v/>
      </c>
      <c r="D524" s="2" t="str">
        <f>IF('Annual Plan'!D524&lt;&gt;"",'Annual Plan'!D524,"")</f>
        <v/>
      </c>
      <c r="E524" s="2" t="str">
        <f>IF('Annual Plan'!E524&lt;&gt;"",'Annual Plan'!E524,"")</f>
        <v/>
      </c>
      <c r="F524" s="36" t="str">
        <f>IF('Annual Plan'!F524&lt;&gt;"",'Annual Plan'!F524,"")</f>
        <v/>
      </c>
      <c r="G524" s="23" t="str">
        <f>IF('Annual Plan'!G524&lt;&gt;"",'Annual Plan'!G524,"")</f>
        <v/>
      </c>
      <c r="H524" s="23" t="str">
        <f>IF('Annual Plan'!G524&lt;&gt;"",'Annual Plan'!G524,"")</f>
        <v/>
      </c>
      <c r="I524" s="23" t="str">
        <f>IF('Annual Plan'!H524&lt;&gt;"",'Annual Plan'!H524,"")</f>
        <v/>
      </c>
      <c r="J524" s="37"/>
      <c r="K524" s="38" t="str">
        <f t="shared" si="60"/>
        <v/>
      </c>
      <c r="L524" s="38" t="str">
        <f t="shared" si="61"/>
        <v/>
      </c>
      <c r="M524" s="23" t="str">
        <f t="shared" si="62"/>
        <v/>
      </c>
      <c r="N524" s="39" t="str">
        <f>IF(('Annual Plan'!N524+'Annual Plan'!O524)=0,"",('Annual Plan'!N524+'Annual Plan'!O524))</f>
        <v/>
      </c>
      <c r="O524" s="40"/>
      <c r="P524" s="41"/>
      <c r="Q524" s="41"/>
      <c r="R524" s="41"/>
      <c r="S524" s="131" t="str">
        <f t="shared" si="63"/>
        <v/>
      </c>
    </row>
    <row r="525" spans="1:19" s="11" customFormat="1" ht="15" customHeight="1" x14ac:dyDescent="0.25">
      <c r="A525" s="2" t="str">
        <f>IF('Annual Plan'!A525&lt;&gt;"",'Annual Plan'!A525,"")</f>
        <v/>
      </c>
      <c r="B525" s="2" t="str">
        <f>IF('Annual Plan'!B525&lt;&gt;"",'Annual Plan'!B525,"")</f>
        <v/>
      </c>
      <c r="C525" s="2" t="str">
        <f>IF('Annual Plan'!C525&lt;&gt;"",'Annual Plan'!C525,"")</f>
        <v/>
      </c>
      <c r="D525" s="2" t="str">
        <f>IF('Annual Plan'!D525&lt;&gt;"",'Annual Plan'!D525,"")</f>
        <v/>
      </c>
      <c r="E525" s="2" t="str">
        <f>IF('Annual Plan'!E525&lt;&gt;"",'Annual Plan'!E525,"")</f>
        <v/>
      </c>
      <c r="F525" s="36" t="str">
        <f>IF('Annual Plan'!F525&lt;&gt;"",'Annual Plan'!F525,"")</f>
        <v/>
      </c>
      <c r="G525" s="23" t="str">
        <f>IF('Annual Plan'!G525&lt;&gt;"",'Annual Plan'!G525,"")</f>
        <v/>
      </c>
      <c r="H525" s="23" t="str">
        <f>IF('Annual Plan'!G525&lt;&gt;"",'Annual Plan'!G525,"")</f>
        <v/>
      </c>
      <c r="I525" s="23" t="str">
        <f>IF('Annual Plan'!H525&lt;&gt;"",'Annual Plan'!H525,"")</f>
        <v/>
      </c>
      <c r="J525" s="37"/>
      <c r="K525" s="38" t="str">
        <f t="shared" si="60"/>
        <v/>
      </c>
      <c r="L525" s="38" t="str">
        <f t="shared" si="61"/>
        <v/>
      </c>
      <c r="M525" s="23" t="str">
        <f t="shared" si="62"/>
        <v/>
      </c>
      <c r="N525" s="39" t="str">
        <f>IF(('Annual Plan'!N525+'Annual Plan'!O525)=0,"",('Annual Plan'!N525+'Annual Plan'!O525))</f>
        <v/>
      </c>
      <c r="O525" s="40"/>
      <c r="P525" s="41"/>
      <c r="Q525" s="41"/>
      <c r="R525" s="41"/>
      <c r="S525" s="131" t="str">
        <f t="shared" si="63"/>
        <v/>
      </c>
    </row>
    <row r="526" spans="1:19" s="11" customFormat="1" ht="15" customHeight="1" x14ac:dyDescent="0.25">
      <c r="A526" s="2" t="str">
        <f>IF('Annual Plan'!A526&lt;&gt;"",'Annual Plan'!A526,"")</f>
        <v/>
      </c>
      <c r="B526" s="2" t="str">
        <f>IF('Annual Plan'!B526&lt;&gt;"",'Annual Plan'!B526,"")</f>
        <v/>
      </c>
      <c r="C526" s="2" t="str">
        <f>IF('Annual Plan'!C526&lt;&gt;"",'Annual Plan'!C526,"")</f>
        <v/>
      </c>
      <c r="D526" s="2" t="str">
        <f>IF('Annual Plan'!D526&lt;&gt;"",'Annual Plan'!D526,"")</f>
        <v/>
      </c>
      <c r="E526" s="2" t="str">
        <f>IF('Annual Plan'!E526&lt;&gt;"",'Annual Plan'!E526,"")</f>
        <v/>
      </c>
      <c r="F526" s="36" t="str">
        <f>IF('Annual Plan'!F526&lt;&gt;"",'Annual Plan'!F526,"")</f>
        <v/>
      </c>
      <c r="G526" s="23" t="str">
        <f>IF('Annual Plan'!G526&lt;&gt;"",'Annual Plan'!G526,"")</f>
        <v/>
      </c>
      <c r="H526" s="23" t="str">
        <f>IF('Annual Plan'!G526&lt;&gt;"",'Annual Plan'!G526,"")</f>
        <v/>
      </c>
      <c r="I526" s="23" t="str">
        <f>IF('Annual Plan'!H526&lt;&gt;"",'Annual Plan'!H526,"")</f>
        <v/>
      </c>
      <c r="J526" s="37"/>
      <c r="K526" s="38" t="str">
        <f t="shared" si="60"/>
        <v/>
      </c>
      <c r="L526" s="38" t="str">
        <f t="shared" si="61"/>
        <v/>
      </c>
      <c r="M526" s="23" t="str">
        <f t="shared" si="62"/>
        <v/>
      </c>
      <c r="N526" s="39" t="str">
        <f>IF(('Annual Plan'!N526+'Annual Plan'!O526)=0,"",('Annual Plan'!N526+'Annual Plan'!O526))</f>
        <v/>
      </c>
      <c r="O526" s="40"/>
      <c r="P526" s="41"/>
      <c r="Q526" s="41"/>
      <c r="R526" s="41"/>
      <c r="S526" s="131" t="str">
        <f t="shared" si="63"/>
        <v/>
      </c>
    </row>
    <row r="527" spans="1:19" s="11" customFormat="1" ht="15" customHeight="1" x14ac:dyDescent="0.25">
      <c r="A527" s="2" t="str">
        <f>IF('Annual Plan'!A527&lt;&gt;"",'Annual Plan'!A527,"")</f>
        <v/>
      </c>
      <c r="B527" s="2" t="str">
        <f>IF('Annual Plan'!B527&lt;&gt;"",'Annual Plan'!B527,"")</f>
        <v/>
      </c>
      <c r="C527" s="2" t="str">
        <f>IF('Annual Plan'!C527&lt;&gt;"",'Annual Plan'!C527,"")</f>
        <v/>
      </c>
      <c r="D527" s="2" t="str">
        <f>IF('Annual Plan'!D527&lt;&gt;"",'Annual Plan'!D527,"")</f>
        <v/>
      </c>
      <c r="E527" s="2" t="str">
        <f>IF('Annual Plan'!E527&lt;&gt;"",'Annual Plan'!E527,"")</f>
        <v/>
      </c>
      <c r="F527" s="36" t="str">
        <f>IF('Annual Plan'!F527&lt;&gt;"",'Annual Plan'!F527,"")</f>
        <v/>
      </c>
      <c r="G527" s="23" t="str">
        <f>IF('Annual Plan'!G527&lt;&gt;"",'Annual Plan'!G527,"")</f>
        <v/>
      </c>
      <c r="H527" s="23" t="str">
        <f>IF('Annual Plan'!G527&lt;&gt;"",'Annual Plan'!G527,"")</f>
        <v/>
      </c>
      <c r="I527" s="23" t="str">
        <f>IF('Annual Plan'!H527&lt;&gt;"",'Annual Plan'!H527,"")</f>
        <v/>
      </c>
      <c r="J527" s="37"/>
      <c r="K527" s="38" t="str">
        <f t="shared" si="60"/>
        <v/>
      </c>
      <c r="L527" s="38" t="str">
        <f t="shared" si="61"/>
        <v/>
      </c>
      <c r="M527" s="23" t="str">
        <f t="shared" si="62"/>
        <v/>
      </c>
      <c r="N527" s="39" t="str">
        <f>IF(('Annual Plan'!N527+'Annual Plan'!O527)=0,"",('Annual Plan'!N527+'Annual Plan'!O527))</f>
        <v/>
      </c>
      <c r="O527" s="40"/>
      <c r="P527" s="41"/>
      <c r="Q527" s="41"/>
      <c r="R527" s="41"/>
      <c r="S527" s="131" t="str">
        <f t="shared" si="63"/>
        <v/>
      </c>
    </row>
    <row r="528" spans="1:19" s="11" customFormat="1" ht="15" customHeight="1" x14ac:dyDescent="0.25">
      <c r="A528" s="2" t="str">
        <f>IF('Annual Plan'!A528&lt;&gt;"",'Annual Plan'!A528,"")</f>
        <v/>
      </c>
      <c r="B528" s="2" t="str">
        <f>IF('Annual Plan'!B528&lt;&gt;"",'Annual Plan'!B528,"")</f>
        <v/>
      </c>
      <c r="C528" s="2" t="str">
        <f>IF('Annual Plan'!C528&lt;&gt;"",'Annual Plan'!C528,"")</f>
        <v/>
      </c>
      <c r="D528" s="2" t="str">
        <f>IF('Annual Plan'!D528&lt;&gt;"",'Annual Plan'!D528,"")</f>
        <v/>
      </c>
      <c r="E528" s="2" t="str">
        <f>IF('Annual Plan'!E528&lt;&gt;"",'Annual Plan'!E528,"")</f>
        <v/>
      </c>
      <c r="F528" s="36" t="str">
        <f>IF('Annual Plan'!F528&lt;&gt;"",'Annual Plan'!F528,"")</f>
        <v/>
      </c>
      <c r="G528" s="23" t="str">
        <f>IF('Annual Plan'!G528&lt;&gt;"",'Annual Plan'!G528,"")</f>
        <v/>
      </c>
      <c r="H528" s="23" t="str">
        <f>IF('Annual Plan'!G528&lt;&gt;"",'Annual Plan'!G528,"")</f>
        <v/>
      </c>
      <c r="I528" s="23" t="str">
        <f>IF('Annual Plan'!H528&lt;&gt;"",'Annual Plan'!H528,"")</f>
        <v/>
      </c>
      <c r="J528" s="37"/>
      <c r="K528" s="38" t="str">
        <f t="shared" si="60"/>
        <v/>
      </c>
      <c r="L528" s="38" t="str">
        <f t="shared" si="61"/>
        <v/>
      </c>
      <c r="M528" s="23" t="str">
        <f t="shared" si="62"/>
        <v/>
      </c>
      <c r="N528" s="39" t="str">
        <f>IF(('Annual Plan'!N528+'Annual Plan'!O528)=0,"",('Annual Plan'!N528+'Annual Plan'!O528))</f>
        <v/>
      </c>
      <c r="O528" s="40"/>
      <c r="P528" s="41"/>
      <c r="Q528" s="41"/>
      <c r="R528" s="41"/>
      <c r="S528" s="131" t="str">
        <f t="shared" si="63"/>
        <v/>
      </c>
    </row>
    <row r="529" spans="1:19" s="11" customFormat="1" ht="15" customHeight="1" x14ac:dyDescent="0.25">
      <c r="A529" s="2" t="str">
        <f>IF('Annual Plan'!A529&lt;&gt;"",'Annual Plan'!A529,"")</f>
        <v/>
      </c>
      <c r="B529" s="2" t="str">
        <f>IF('Annual Plan'!B529&lt;&gt;"",'Annual Plan'!B529,"")</f>
        <v/>
      </c>
      <c r="C529" s="2" t="str">
        <f>IF('Annual Plan'!C529&lt;&gt;"",'Annual Plan'!C529,"")</f>
        <v/>
      </c>
      <c r="D529" s="2" t="str">
        <f>IF('Annual Plan'!D529&lt;&gt;"",'Annual Plan'!D529,"")</f>
        <v/>
      </c>
      <c r="E529" s="2" t="str">
        <f>IF('Annual Plan'!E529&lt;&gt;"",'Annual Plan'!E529,"")</f>
        <v/>
      </c>
      <c r="F529" s="36" t="str">
        <f>IF('Annual Plan'!F529&lt;&gt;"",'Annual Plan'!F529,"")</f>
        <v/>
      </c>
      <c r="G529" s="23" t="str">
        <f>IF('Annual Plan'!G529&lt;&gt;"",'Annual Plan'!G529,"")</f>
        <v/>
      </c>
      <c r="H529" s="23" t="str">
        <f>IF('Annual Plan'!G529&lt;&gt;"",'Annual Plan'!G529,"")</f>
        <v/>
      </c>
      <c r="I529" s="23" t="str">
        <f>IF('Annual Plan'!H529&lt;&gt;"",'Annual Plan'!H529,"")</f>
        <v/>
      </c>
      <c r="J529" s="37"/>
      <c r="K529" s="38" t="str">
        <f t="shared" si="60"/>
        <v/>
      </c>
      <c r="L529" s="38" t="str">
        <f t="shared" si="61"/>
        <v/>
      </c>
      <c r="M529" s="23" t="str">
        <f t="shared" si="62"/>
        <v/>
      </c>
      <c r="N529" s="39" t="str">
        <f>IF(('Annual Plan'!N529+'Annual Plan'!O529)=0,"",('Annual Plan'!N529+'Annual Plan'!O529))</f>
        <v/>
      </c>
      <c r="O529" s="40"/>
      <c r="P529" s="41"/>
      <c r="Q529" s="41"/>
      <c r="R529" s="41"/>
      <c r="S529" s="131" t="str">
        <f t="shared" si="63"/>
        <v/>
      </c>
    </row>
    <row r="530" spans="1:19" s="11" customFormat="1" ht="15" customHeight="1" x14ac:dyDescent="0.25">
      <c r="A530" s="2" t="str">
        <f>IF('Annual Plan'!A530&lt;&gt;"",'Annual Plan'!A530,"")</f>
        <v/>
      </c>
      <c r="B530" s="2" t="str">
        <f>IF('Annual Plan'!B530&lt;&gt;"",'Annual Plan'!B530,"")</f>
        <v/>
      </c>
      <c r="C530" s="2" t="str">
        <f>IF('Annual Plan'!C530&lt;&gt;"",'Annual Plan'!C530,"")</f>
        <v/>
      </c>
      <c r="D530" s="2" t="str">
        <f>IF('Annual Plan'!D530&lt;&gt;"",'Annual Plan'!D530,"")</f>
        <v/>
      </c>
      <c r="E530" s="2" t="str">
        <f>IF('Annual Plan'!E530&lt;&gt;"",'Annual Plan'!E530,"")</f>
        <v/>
      </c>
      <c r="F530" s="36" t="str">
        <f>IF('Annual Plan'!F530&lt;&gt;"",'Annual Plan'!F530,"")</f>
        <v/>
      </c>
      <c r="G530" s="23" t="str">
        <f>IF('Annual Plan'!G530&lt;&gt;"",'Annual Plan'!G530,"")</f>
        <v/>
      </c>
      <c r="H530" s="23" t="str">
        <f>IF('Annual Plan'!G530&lt;&gt;"",'Annual Plan'!G530,"")</f>
        <v/>
      </c>
      <c r="I530" s="23" t="str">
        <f>IF('Annual Plan'!H530&lt;&gt;"",'Annual Plan'!H530,"")</f>
        <v/>
      </c>
      <c r="J530" s="37"/>
      <c r="K530" s="38" t="str">
        <f t="shared" si="60"/>
        <v/>
      </c>
      <c r="L530" s="38" t="str">
        <f t="shared" si="61"/>
        <v/>
      </c>
      <c r="M530" s="23" t="str">
        <f t="shared" si="62"/>
        <v/>
      </c>
      <c r="N530" s="39" t="str">
        <f>IF(('Annual Plan'!N530+'Annual Plan'!O530)=0,"",('Annual Plan'!N530+'Annual Plan'!O530))</f>
        <v/>
      </c>
      <c r="O530" s="40"/>
      <c r="P530" s="41"/>
      <c r="Q530" s="41"/>
      <c r="R530" s="41"/>
      <c r="S530" s="131" t="str">
        <f t="shared" si="63"/>
        <v/>
      </c>
    </row>
    <row r="531" spans="1:19" s="11" customFormat="1" ht="15" customHeight="1" x14ac:dyDescent="0.25">
      <c r="A531" s="2" t="str">
        <f>IF('Annual Plan'!A531&lt;&gt;"",'Annual Plan'!A531,"")</f>
        <v/>
      </c>
      <c r="B531" s="2" t="str">
        <f>IF('Annual Plan'!B531&lt;&gt;"",'Annual Plan'!B531,"")</f>
        <v/>
      </c>
      <c r="C531" s="2" t="str">
        <f>IF('Annual Plan'!C531&lt;&gt;"",'Annual Plan'!C531,"")</f>
        <v/>
      </c>
      <c r="D531" s="2" t="str">
        <f>IF('Annual Plan'!D531&lt;&gt;"",'Annual Plan'!D531,"")</f>
        <v/>
      </c>
      <c r="E531" s="2" t="str">
        <f>IF('Annual Plan'!E531&lt;&gt;"",'Annual Plan'!E531,"")</f>
        <v/>
      </c>
      <c r="F531" s="36" t="str">
        <f>IF('Annual Plan'!F531&lt;&gt;"",'Annual Plan'!F531,"")</f>
        <v/>
      </c>
      <c r="G531" s="23" t="str">
        <f>IF('Annual Plan'!G531&lt;&gt;"",'Annual Plan'!G531,"")</f>
        <v/>
      </c>
      <c r="H531" s="23" t="str">
        <f>IF('Annual Plan'!G531&lt;&gt;"",'Annual Plan'!G531,"")</f>
        <v/>
      </c>
      <c r="I531" s="23" t="str">
        <f>IF('Annual Plan'!H531&lt;&gt;"",'Annual Plan'!H531,"")</f>
        <v/>
      </c>
      <c r="J531" s="37"/>
      <c r="K531" s="38" t="str">
        <f t="shared" si="60"/>
        <v/>
      </c>
      <c r="L531" s="38" t="str">
        <f t="shared" si="61"/>
        <v/>
      </c>
      <c r="M531" s="23" t="str">
        <f t="shared" si="62"/>
        <v/>
      </c>
      <c r="N531" s="39" t="str">
        <f>IF(('Annual Plan'!N531+'Annual Plan'!O531)=0,"",('Annual Plan'!N531+'Annual Plan'!O531))</f>
        <v/>
      </c>
      <c r="O531" s="40"/>
      <c r="P531" s="41"/>
      <c r="Q531" s="41"/>
      <c r="R531" s="41"/>
      <c r="S531" s="131" t="str">
        <f t="shared" si="63"/>
        <v/>
      </c>
    </row>
    <row r="532" spans="1:19" s="11" customFormat="1" ht="15" customHeight="1" x14ac:dyDescent="0.25">
      <c r="A532" s="2" t="str">
        <f>IF('Annual Plan'!A532&lt;&gt;"",'Annual Plan'!A532,"")</f>
        <v/>
      </c>
      <c r="B532" s="2" t="str">
        <f>IF('Annual Plan'!B532&lt;&gt;"",'Annual Plan'!B532,"")</f>
        <v/>
      </c>
      <c r="C532" s="2" t="str">
        <f>IF('Annual Plan'!C532&lt;&gt;"",'Annual Plan'!C532,"")</f>
        <v/>
      </c>
      <c r="D532" s="2" t="str">
        <f>IF('Annual Plan'!D532&lt;&gt;"",'Annual Plan'!D532,"")</f>
        <v/>
      </c>
      <c r="E532" s="2" t="str">
        <f>IF('Annual Plan'!E532&lt;&gt;"",'Annual Plan'!E532,"")</f>
        <v/>
      </c>
      <c r="F532" s="36" t="str">
        <f>IF('Annual Plan'!F532&lt;&gt;"",'Annual Plan'!F532,"")</f>
        <v/>
      </c>
      <c r="G532" s="23" t="str">
        <f>IF('Annual Plan'!G532&lt;&gt;"",'Annual Plan'!G532,"")</f>
        <v/>
      </c>
      <c r="H532" s="23" t="str">
        <f>IF('Annual Plan'!G532&lt;&gt;"",'Annual Plan'!G532,"")</f>
        <v/>
      </c>
      <c r="I532" s="23" t="str">
        <f>IF('Annual Plan'!H532&lt;&gt;"",'Annual Plan'!H532,"")</f>
        <v/>
      </c>
      <c r="J532" s="37"/>
      <c r="K532" s="38" t="str">
        <f t="shared" si="60"/>
        <v/>
      </c>
      <c r="L532" s="38" t="str">
        <f t="shared" si="61"/>
        <v/>
      </c>
      <c r="M532" s="23" t="str">
        <f t="shared" si="62"/>
        <v/>
      </c>
      <c r="N532" s="39" t="str">
        <f>IF(('Annual Plan'!N532+'Annual Plan'!O532)=0,"",('Annual Plan'!N532+'Annual Plan'!O532))</f>
        <v/>
      </c>
      <c r="O532" s="40"/>
      <c r="P532" s="41"/>
      <c r="Q532" s="41"/>
      <c r="R532" s="41"/>
      <c r="S532" s="131" t="str">
        <f t="shared" si="63"/>
        <v/>
      </c>
    </row>
    <row r="533" spans="1:19" s="11" customFormat="1" ht="15" customHeight="1" x14ac:dyDescent="0.25">
      <c r="A533" s="2" t="str">
        <f>IF('Annual Plan'!A533&lt;&gt;"",'Annual Plan'!A533,"")</f>
        <v/>
      </c>
      <c r="B533" s="2" t="str">
        <f>IF('Annual Plan'!B533&lt;&gt;"",'Annual Plan'!B533,"")</f>
        <v/>
      </c>
      <c r="C533" s="2" t="str">
        <f>IF('Annual Plan'!C533&lt;&gt;"",'Annual Plan'!C533,"")</f>
        <v/>
      </c>
      <c r="D533" s="2" t="str">
        <f>IF('Annual Plan'!D533&lt;&gt;"",'Annual Plan'!D533,"")</f>
        <v/>
      </c>
      <c r="E533" s="2" t="str">
        <f>IF('Annual Plan'!E533&lt;&gt;"",'Annual Plan'!E533,"")</f>
        <v/>
      </c>
      <c r="F533" s="36" t="str">
        <f>IF('Annual Plan'!F533&lt;&gt;"",'Annual Plan'!F533,"")</f>
        <v/>
      </c>
      <c r="G533" s="23" t="str">
        <f>IF('Annual Plan'!G533&lt;&gt;"",'Annual Plan'!G533,"")</f>
        <v/>
      </c>
      <c r="H533" s="23" t="str">
        <f>IF('Annual Plan'!G533&lt;&gt;"",'Annual Plan'!G533,"")</f>
        <v/>
      </c>
      <c r="I533" s="23" t="str">
        <f>IF('Annual Plan'!H533&lt;&gt;"",'Annual Plan'!H533,"")</f>
        <v/>
      </c>
      <c r="J533" s="37"/>
      <c r="K533" s="38" t="str">
        <f t="shared" si="60"/>
        <v/>
      </c>
      <c r="L533" s="38" t="str">
        <f t="shared" si="61"/>
        <v/>
      </c>
      <c r="M533" s="23" t="str">
        <f t="shared" si="62"/>
        <v/>
      </c>
      <c r="N533" s="39" t="str">
        <f>IF(('Annual Plan'!N533+'Annual Plan'!O533)=0,"",('Annual Plan'!N533+'Annual Plan'!O533))</f>
        <v/>
      </c>
      <c r="O533" s="40"/>
      <c r="P533" s="41"/>
      <c r="Q533" s="41"/>
      <c r="R533" s="41"/>
      <c r="S533" s="131" t="str">
        <f t="shared" si="63"/>
        <v/>
      </c>
    </row>
    <row r="534" spans="1:19" s="11" customFormat="1" ht="15" customHeight="1" x14ac:dyDescent="0.25">
      <c r="A534" s="2" t="str">
        <f>IF('Annual Plan'!A534&lt;&gt;"",'Annual Plan'!A534,"")</f>
        <v/>
      </c>
      <c r="B534" s="2" t="str">
        <f>IF('Annual Plan'!B534&lt;&gt;"",'Annual Plan'!B534,"")</f>
        <v/>
      </c>
      <c r="C534" s="2" t="str">
        <f>IF('Annual Plan'!C534&lt;&gt;"",'Annual Plan'!C534,"")</f>
        <v/>
      </c>
      <c r="D534" s="2" t="str">
        <f>IF('Annual Plan'!D534&lt;&gt;"",'Annual Plan'!D534,"")</f>
        <v/>
      </c>
      <c r="E534" s="2" t="str">
        <f>IF('Annual Plan'!E534&lt;&gt;"",'Annual Plan'!E534,"")</f>
        <v/>
      </c>
      <c r="F534" s="36" t="str">
        <f>IF('Annual Plan'!F534&lt;&gt;"",'Annual Plan'!F534,"")</f>
        <v/>
      </c>
      <c r="G534" s="23" t="str">
        <f>IF('Annual Plan'!G534&lt;&gt;"",'Annual Plan'!G534,"")</f>
        <v/>
      </c>
      <c r="H534" s="23" t="str">
        <f>IF('Annual Plan'!G534&lt;&gt;"",'Annual Plan'!G534,"")</f>
        <v/>
      </c>
      <c r="I534" s="23" t="str">
        <f>IF('Annual Plan'!H534&lt;&gt;"",'Annual Plan'!H534,"")</f>
        <v/>
      </c>
      <c r="J534" s="37"/>
      <c r="K534" s="38" t="str">
        <f t="shared" si="60"/>
        <v/>
      </c>
      <c r="L534" s="38" t="str">
        <f t="shared" si="61"/>
        <v/>
      </c>
      <c r="M534" s="23" t="str">
        <f t="shared" si="62"/>
        <v/>
      </c>
      <c r="N534" s="39" t="str">
        <f>IF(('Annual Plan'!N534+'Annual Plan'!O534)=0,"",('Annual Plan'!N534+'Annual Plan'!O534))</f>
        <v/>
      </c>
      <c r="O534" s="40"/>
      <c r="P534" s="41"/>
      <c r="Q534" s="41"/>
      <c r="R534" s="41"/>
      <c r="S534" s="131" t="str">
        <f t="shared" si="63"/>
        <v/>
      </c>
    </row>
    <row r="535" spans="1:19" s="11" customFormat="1" ht="15" customHeight="1" x14ac:dyDescent="0.25">
      <c r="A535" s="2" t="str">
        <f>IF('Annual Plan'!A535&lt;&gt;"",'Annual Plan'!A535,"")</f>
        <v/>
      </c>
      <c r="B535" s="2" t="str">
        <f>IF('Annual Plan'!B535&lt;&gt;"",'Annual Plan'!B535,"")</f>
        <v/>
      </c>
      <c r="C535" s="2" t="str">
        <f>IF('Annual Plan'!C535&lt;&gt;"",'Annual Plan'!C535,"")</f>
        <v/>
      </c>
      <c r="D535" s="2" t="str">
        <f>IF('Annual Plan'!D535&lt;&gt;"",'Annual Plan'!D535,"")</f>
        <v/>
      </c>
      <c r="E535" s="2" t="str">
        <f>IF('Annual Plan'!E535&lt;&gt;"",'Annual Plan'!E535,"")</f>
        <v/>
      </c>
      <c r="F535" s="36" t="str">
        <f>IF('Annual Plan'!F535&lt;&gt;"",'Annual Plan'!F535,"")</f>
        <v/>
      </c>
      <c r="G535" s="23" t="str">
        <f>IF('Annual Plan'!G535&lt;&gt;"",'Annual Plan'!G535,"")</f>
        <v/>
      </c>
      <c r="H535" s="23" t="str">
        <f>IF('Annual Plan'!G535&lt;&gt;"",'Annual Plan'!G535,"")</f>
        <v/>
      </c>
      <c r="I535" s="23" t="str">
        <f>IF('Annual Plan'!H535&lt;&gt;"",'Annual Plan'!H535,"")</f>
        <v/>
      </c>
      <c r="J535" s="37"/>
      <c r="K535" s="38" t="str">
        <f t="shared" si="60"/>
        <v/>
      </c>
      <c r="L535" s="38" t="str">
        <f t="shared" si="61"/>
        <v/>
      </c>
      <c r="M535" s="23" t="str">
        <f t="shared" si="62"/>
        <v/>
      </c>
      <c r="N535" s="39" t="str">
        <f>IF(('Annual Plan'!N535+'Annual Plan'!O535)=0,"",('Annual Plan'!N535+'Annual Plan'!O535))</f>
        <v/>
      </c>
      <c r="O535" s="40"/>
      <c r="P535" s="41"/>
      <c r="Q535" s="41"/>
      <c r="R535" s="41"/>
      <c r="S535" s="131" t="str">
        <f t="shared" si="63"/>
        <v/>
      </c>
    </row>
    <row r="536" spans="1:19" s="11" customFormat="1" ht="15" customHeight="1" x14ac:dyDescent="0.25">
      <c r="A536" s="2" t="str">
        <f>IF('Annual Plan'!A536&lt;&gt;"",'Annual Plan'!A536,"")</f>
        <v/>
      </c>
      <c r="B536" s="2" t="str">
        <f>IF('Annual Plan'!B536&lt;&gt;"",'Annual Plan'!B536,"")</f>
        <v/>
      </c>
      <c r="C536" s="2" t="str">
        <f>IF('Annual Plan'!C536&lt;&gt;"",'Annual Plan'!C536,"")</f>
        <v/>
      </c>
      <c r="D536" s="2" t="str">
        <f>IF('Annual Plan'!D536&lt;&gt;"",'Annual Plan'!D536,"")</f>
        <v/>
      </c>
      <c r="E536" s="2" t="str">
        <f>IF('Annual Plan'!E536&lt;&gt;"",'Annual Plan'!E536,"")</f>
        <v/>
      </c>
      <c r="F536" s="36" t="str">
        <f>IF('Annual Plan'!F536&lt;&gt;"",'Annual Plan'!F536,"")</f>
        <v/>
      </c>
      <c r="G536" s="23" t="str">
        <f>IF('Annual Plan'!G536&lt;&gt;"",'Annual Plan'!G536,"")</f>
        <v/>
      </c>
      <c r="H536" s="23" t="str">
        <f>IF('Annual Plan'!G536&lt;&gt;"",'Annual Plan'!G536,"")</f>
        <v/>
      </c>
      <c r="I536" s="23" t="str">
        <f>IF('Annual Plan'!H536&lt;&gt;"",'Annual Plan'!H536,"")</f>
        <v/>
      </c>
      <c r="J536" s="37"/>
      <c r="K536" s="38" t="str">
        <f t="shared" si="60"/>
        <v/>
      </c>
      <c r="L536" s="38" t="str">
        <f t="shared" si="61"/>
        <v/>
      </c>
      <c r="M536" s="23" t="str">
        <f t="shared" si="62"/>
        <v/>
      </c>
      <c r="N536" s="39" t="str">
        <f>IF(('Annual Plan'!N536+'Annual Plan'!O536)=0,"",('Annual Plan'!N536+'Annual Plan'!O536))</f>
        <v/>
      </c>
      <c r="O536" s="40"/>
      <c r="P536" s="41"/>
      <c r="Q536" s="41"/>
      <c r="R536" s="41"/>
      <c r="S536" s="131" t="str">
        <f t="shared" si="63"/>
        <v/>
      </c>
    </row>
    <row r="537" spans="1:19" s="11" customFormat="1" ht="15" customHeight="1" x14ac:dyDescent="0.25">
      <c r="A537" s="2" t="str">
        <f>IF('Annual Plan'!A537&lt;&gt;"",'Annual Plan'!A537,"")</f>
        <v/>
      </c>
      <c r="B537" s="2" t="str">
        <f>IF('Annual Plan'!B537&lt;&gt;"",'Annual Plan'!B537,"")</f>
        <v/>
      </c>
      <c r="C537" s="2" t="str">
        <f>IF('Annual Plan'!C537&lt;&gt;"",'Annual Plan'!C537,"")</f>
        <v/>
      </c>
      <c r="D537" s="2" t="str">
        <f>IF('Annual Plan'!D537&lt;&gt;"",'Annual Plan'!D537,"")</f>
        <v/>
      </c>
      <c r="E537" s="2" t="str">
        <f>IF('Annual Plan'!E537&lt;&gt;"",'Annual Plan'!E537,"")</f>
        <v/>
      </c>
      <c r="F537" s="36" t="str">
        <f>IF('Annual Plan'!F537&lt;&gt;"",'Annual Plan'!F537,"")</f>
        <v/>
      </c>
      <c r="G537" s="23" t="str">
        <f>IF('Annual Plan'!G537&lt;&gt;"",'Annual Plan'!G537,"")</f>
        <v/>
      </c>
      <c r="H537" s="23" t="str">
        <f>IF('Annual Plan'!G537&lt;&gt;"",'Annual Plan'!G537,"")</f>
        <v/>
      </c>
      <c r="I537" s="23" t="str">
        <f>IF('Annual Plan'!H537&lt;&gt;"",'Annual Plan'!H537,"")</f>
        <v/>
      </c>
      <c r="J537" s="37"/>
      <c r="K537" s="38" t="str">
        <f t="shared" si="60"/>
        <v/>
      </c>
      <c r="L537" s="38" t="str">
        <f t="shared" si="61"/>
        <v/>
      </c>
      <c r="M537" s="23" t="str">
        <f t="shared" si="62"/>
        <v/>
      </c>
      <c r="N537" s="39" t="str">
        <f>IF(('Annual Plan'!N537+'Annual Plan'!O537)=0,"",('Annual Plan'!N537+'Annual Plan'!O537))</f>
        <v/>
      </c>
      <c r="O537" s="40"/>
      <c r="P537" s="41"/>
      <c r="Q537" s="41"/>
      <c r="R537" s="41"/>
      <c r="S537" s="131" t="str">
        <f t="shared" si="63"/>
        <v/>
      </c>
    </row>
    <row r="538" spans="1:19" s="11" customFormat="1" ht="15" customHeight="1" x14ac:dyDescent="0.25">
      <c r="A538" s="2" t="str">
        <f>IF('Annual Plan'!A538&lt;&gt;"",'Annual Plan'!A538,"")</f>
        <v/>
      </c>
      <c r="B538" s="2" t="str">
        <f>IF('Annual Plan'!B538&lt;&gt;"",'Annual Plan'!B538,"")</f>
        <v/>
      </c>
      <c r="C538" s="2" t="str">
        <f>IF('Annual Plan'!C538&lt;&gt;"",'Annual Plan'!C538,"")</f>
        <v/>
      </c>
      <c r="D538" s="2" t="str">
        <f>IF('Annual Plan'!D538&lt;&gt;"",'Annual Plan'!D538,"")</f>
        <v/>
      </c>
      <c r="E538" s="2" t="str">
        <f>IF('Annual Plan'!E538&lt;&gt;"",'Annual Plan'!E538,"")</f>
        <v/>
      </c>
      <c r="F538" s="36" t="str">
        <f>IF('Annual Plan'!F538&lt;&gt;"",'Annual Plan'!F538,"")</f>
        <v/>
      </c>
      <c r="G538" s="23" t="str">
        <f>IF('Annual Plan'!G538&lt;&gt;"",'Annual Plan'!G538,"")</f>
        <v/>
      </c>
      <c r="H538" s="23" t="str">
        <f>IF('Annual Plan'!G538&lt;&gt;"",'Annual Plan'!G538,"")</f>
        <v/>
      </c>
      <c r="I538" s="23" t="str">
        <f>IF('Annual Plan'!H538&lt;&gt;"",'Annual Plan'!H538,"")</f>
        <v/>
      </c>
      <c r="J538" s="37"/>
      <c r="K538" s="38" t="str">
        <f t="shared" si="60"/>
        <v/>
      </c>
      <c r="L538" s="38" t="str">
        <f t="shared" si="61"/>
        <v/>
      </c>
      <c r="M538" s="23" t="str">
        <f t="shared" si="62"/>
        <v/>
      </c>
      <c r="N538" s="39" t="str">
        <f>IF(('Annual Plan'!N538+'Annual Plan'!O538)=0,"",('Annual Plan'!N538+'Annual Plan'!O538))</f>
        <v/>
      </c>
      <c r="O538" s="40"/>
      <c r="P538" s="41"/>
      <c r="Q538" s="41"/>
      <c r="R538" s="41"/>
      <c r="S538" s="131" t="str">
        <f t="shared" si="63"/>
        <v/>
      </c>
    </row>
    <row r="539" spans="1:19" s="11" customFormat="1" ht="15" customHeight="1" x14ac:dyDescent="0.25">
      <c r="A539" s="2" t="str">
        <f>IF('Annual Plan'!A539&lt;&gt;"",'Annual Plan'!A539,"")</f>
        <v/>
      </c>
      <c r="B539" s="2" t="str">
        <f>IF('Annual Plan'!B539&lt;&gt;"",'Annual Plan'!B539,"")</f>
        <v/>
      </c>
      <c r="C539" s="2" t="str">
        <f>IF('Annual Plan'!C539&lt;&gt;"",'Annual Plan'!C539,"")</f>
        <v/>
      </c>
      <c r="D539" s="2" t="str">
        <f>IF('Annual Plan'!D539&lt;&gt;"",'Annual Plan'!D539,"")</f>
        <v/>
      </c>
      <c r="E539" s="2" t="str">
        <f>IF('Annual Plan'!E539&lt;&gt;"",'Annual Plan'!E539,"")</f>
        <v/>
      </c>
      <c r="F539" s="36" t="str">
        <f>IF('Annual Plan'!F539&lt;&gt;"",'Annual Plan'!F539,"")</f>
        <v/>
      </c>
      <c r="G539" s="23" t="str">
        <f>IF('Annual Plan'!G539&lt;&gt;"",'Annual Plan'!G539,"")</f>
        <v/>
      </c>
      <c r="H539" s="23" t="str">
        <f>IF('Annual Plan'!G539&lt;&gt;"",'Annual Plan'!G539,"")</f>
        <v/>
      </c>
      <c r="I539" s="23" t="str">
        <f>IF('Annual Plan'!H539&lt;&gt;"",'Annual Plan'!H539,"")</f>
        <v/>
      </c>
      <c r="J539" s="37"/>
      <c r="K539" s="38" t="str">
        <f t="shared" si="60"/>
        <v/>
      </c>
      <c r="L539" s="38" t="str">
        <f t="shared" si="61"/>
        <v/>
      </c>
      <c r="M539" s="23" t="str">
        <f t="shared" si="62"/>
        <v/>
      </c>
      <c r="N539" s="39" t="str">
        <f>IF(('Annual Plan'!N539+'Annual Plan'!O539)=0,"",('Annual Plan'!N539+'Annual Plan'!O539))</f>
        <v/>
      </c>
      <c r="O539" s="40"/>
      <c r="P539" s="41"/>
      <c r="Q539" s="41"/>
      <c r="R539" s="41"/>
      <c r="S539" s="131" t="str">
        <f t="shared" si="63"/>
        <v/>
      </c>
    </row>
    <row r="540" spans="1:19" s="11" customFormat="1" ht="15" customHeight="1" x14ac:dyDescent="0.25">
      <c r="A540" s="2" t="str">
        <f>IF('Annual Plan'!A540&lt;&gt;"",'Annual Plan'!A540,"")</f>
        <v/>
      </c>
      <c r="B540" s="2" t="str">
        <f>IF('Annual Plan'!B540&lt;&gt;"",'Annual Plan'!B540,"")</f>
        <v/>
      </c>
      <c r="C540" s="2" t="str">
        <f>IF('Annual Plan'!C540&lt;&gt;"",'Annual Plan'!C540,"")</f>
        <v/>
      </c>
      <c r="D540" s="2" t="str">
        <f>IF('Annual Plan'!D540&lt;&gt;"",'Annual Plan'!D540,"")</f>
        <v/>
      </c>
      <c r="E540" s="2" t="str">
        <f>IF('Annual Plan'!E540&lt;&gt;"",'Annual Plan'!E540,"")</f>
        <v/>
      </c>
      <c r="F540" s="36" t="str">
        <f>IF('Annual Plan'!F540&lt;&gt;"",'Annual Plan'!F540,"")</f>
        <v/>
      </c>
      <c r="G540" s="23" t="str">
        <f>IF('Annual Plan'!G540&lt;&gt;"",'Annual Plan'!G540,"")</f>
        <v/>
      </c>
      <c r="H540" s="23" t="str">
        <f>IF('Annual Plan'!G540&lt;&gt;"",'Annual Plan'!G540,"")</f>
        <v/>
      </c>
      <c r="I540" s="23" t="str">
        <f>IF('Annual Plan'!H540&lt;&gt;"",'Annual Plan'!H540,"")</f>
        <v/>
      </c>
      <c r="J540" s="37"/>
      <c r="K540" s="38" t="str">
        <f t="shared" si="60"/>
        <v/>
      </c>
      <c r="L540" s="38" t="str">
        <f t="shared" si="61"/>
        <v/>
      </c>
      <c r="M540" s="23" t="str">
        <f t="shared" si="62"/>
        <v/>
      </c>
      <c r="N540" s="39" t="str">
        <f>IF(('Annual Plan'!N540+'Annual Plan'!O540)=0,"",('Annual Plan'!N540+'Annual Plan'!O540))</f>
        <v/>
      </c>
      <c r="O540" s="40"/>
      <c r="P540" s="41"/>
      <c r="Q540" s="41"/>
      <c r="R540" s="41"/>
      <c r="S540" s="131" t="str">
        <f t="shared" si="63"/>
        <v/>
      </c>
    </row>
    <row r="541" spans="1:19" s="11" customFormat="1" ht="15" customHeight="1" x14ac:dyDescent="0.25">
      <c r="A541" s="2" t="str">
        <f>IF('Annual Plan'!A541&lt;&gt;"",'Annual Plan'!A541,"")</f>
        <v/>
      </c>
      <c r="B541" s="2" t="str">
        <f>IF('Annual Plan'!B541&lt;&gt;"",'Annual Plan'!B541,"")</f>
        <v/>
      </c>
      <c r="C541" s="2" t="str">
        <f>IF('Annual Plan'!C541&lt;&gt;"",'Annual Plan'!C541,"")</f>
        <v/>
      </c>
      <c r="D541" s="2" t="str">
        <f>IF('Annual Plan'!D541&lt;&gt;"",'Annual Plan'!D541,"")</f>
        <v/>
      </c>
      <c r="E541" s="2" t="str">
        <f>IF('Annual Plan'!E541&lt;&gt;"",'Annual Plan'!E541,"")</f>
        <v/>
      </c>
      <c r="F541" s="36" t="str">
        <f>IF('Annual Plan'!F541&lt;&gt;"",'Annual Plan'!F541,"")</f>
        <v/>
      </c>
      <c r="G541" s="23" t="str">
        <f>IF('Annual Plan'!G541&lt;&gt;"",'Annual Plan'!G541,"")</f>
        <v/>
      </c>
      <c r="H541" s="23" t="str">
        <f>IF('Annual Plan'!G541&lt;&gt;"",'Annual Plan'!G541,"")</f>
        <v/>
      </c>
      <c r="I541" s="23" t="str">
        <f>IF('Annual Plan'!H541&lt;&gt;"",'Annual Plan'!H541,"")</f>
        <v/>
      </c>
      <c r="J541" s="37"/>
      <c r="K541" s="38" t="str">
        <f t="shared" si="60"/>
        <v/>
      </c>
      <c r="L541" s="38" t="str">
        <f t="shared" si="61"/>
        <v/>
      </c>
      <c r="M541" s="23" t="str">
        <f t="shared" si="62"/>
        <v/>
      </c>
      <c r="N541" s="39" t="str">
        <f>IF(('Annual Plan'!N541+'Annual Plan'!O541)=0,"",('Annual Plan'!N541+'Annual Plan'!O541))</f>
        <v/>
      </c>
      <c r="O541" s="40"/>
      <c r="P541" s="41"/>
      <c r="Q541" s="41"/>
      <c r="R541" s="41"/>
      <c r="S541" s="131" t="str">
        <f t="shared" si="63"/>
        <v/>
      </c>
    </row>
    <row r="542" spans="1:19" s="11" customFormat="1" ht="15" customHeight="1" x14ac:dyDescent="0.25">
      <c r="A542" s="2" t="str">
        <f>IF('Annual Plan'!A542&lt;&gt;"",'Annual Plan'!A542,"")</f>
        <v/>
      </c>
      <c r="B542" s="2" t="str">
        <f>IF('Annual Plan'!B542&lt;&gt;"",'Annual Plan'!B542,"")</f>
        <v/>
      </c>
      <c r="C542" s="2" t="str">
        <f>IF('Annual Plan'!C542&lt;&gt;"",'Annual Plan'!C542,"")</f>
        <v/>
      </c>
      <c r="D542" s="2" t="str">
        <f>IF('Annual Plan'!D542&lt;&gt;"",'Annual Plan'!D542,"")</f>
        <v/>
      </c>
      <c r="E542" s="2" t="str">
        <f>IF('Annual Plan'!E542&lt;&gt;"",'Annual Plan'!E542,"")</f>
        <v/>
      </c>
      <c r="F542" s="36" t="str">
        <f>IF('Annual Plan'!F542&lt;&gt;"",'Annual Plan'!F542,"")</f>
        <v/>
      </c>
      <c r="G542" s="23" t="str">
        <f>IF('Annual Plan'!G542&lt;&gt;"",'Annual Plan'!G542,"")</f>
        <v/>
      </c>
      <c r="H542" s="23" t="str">
        <f>IF('Annual Plan'!G542&lt;&gt;"",'Annual Plan'!G542,"")</f>
        <v/>
      </c>
      <c r="I542" s="23" t="str">
        <f>IF('Annual Plan'!H542&lt;&gt;"",'Annual Plan'!H542,"")</f>
        <v/>
      </c>
      <c r="J542" s="37"/>
      <c r="K542" s="38" t="str">
        <f t="shared" si="60"/>
        <v/>
      </c>
      <c r="L542" s="38" t="str">
        <f t="shared" si="61"/>
        <v/>
      </c>
      <c r="M542" s="23" t="str">
        <f t="shared" si="62"/>
        <v/>
      </c>
      <c r="N542" s="39" t="str">
        <f>IF(('Annual Plan'!N542+'Annual Plan'!O542)=0,"",('Annual Plan'!N542+'Annual Plan'!O542))</f>
        <v/>
      </c>
      <c r="O542" s="40"/>
      <c r="P542" s="41"/>
      <c r="Q542" s="41"/>
      <c r="R542" s="41"/>
      <c r="S542" s="131" t="str">
        <f t="shared" si="63"/>
        <v/>
      </c>
    </row>
    <row r="543" spans="1:19" s="11" customFormat="1" ht="15" customHeight="1" x14ac:dyDescent="0.25">
      <c r="A543" s="2" t="str">
        <f>IF('Annual Plan'!A543&lt;&gt;"",'Annual Plan'!A543,"")</f>
        <v/>
      </c>
      <c r="B543" s="2" t="str">
        <f>IF('Annual Plan'!B543&lt;&gt;"",'Annual Plan'!B543,"")</f>
        <v/>
      </c>
      <c r="C543" s="2" t="str">
        <f>IF('Annual Plan'!C543&lt;&gt;"",'Annual Plan'!C543,"")</f>
        <v/>
      </c>
      <c r="D543" s="2" t="str">
        <f>IF('Annual Plan'!D543&lt;&gt;"",'Annual Plan'!D543,"")</f>
        <v/>
      </c>
      <c r="E543" s="2" t="str">
        <f>IF('Annual Plan'!E543&lt;&gt;"",'Annual Plan'!E543,"")</f>
        <v/>
      </c>
      <c r="F543" s="36" t="str">
        <f>IF('Annual Plan'!F543&lt;&gt;"",'Annual Plan'!F543,"")</f>
        <v/>
      </c>
      <c r="G543" s="23" t="str">
        <f>IF('Annual Plan'!G543&lt;&gt;"",'Annual Plan'!G543,"")</f>
        <v/>
      </c>
      <c r="H543" s="23" t="str">
        <f>IF('Annual Plan'!G543&lt;&gt;"",'Annual Plan'!G543,"")</f>
        <v/>
      </c>
      <c r="I543" s="23" t="str">
        <f>IF('Annual Plan'!H543&lt;&gt;"",'Annual Plan'!H543,"")</f>
        <v/>
      </c>
      <c r="J543" s="37"/>
      <c r="K543" s="38" t="str">
        <f t="shared" si="60"/>
        <v/>
      </c>
      <c r="L543" s="38" t="str">
        <f t="shared" si="61"/>
        <v/>
      </c>
      <c r="M543" s="23" t="str">
        <f t="shared" si="62"/>
        <v/>
      </c>
      <c r="N543" s="39" t="str">
        <f>IF(('Annual Plan'!N543+'Annual Plan'!O543)=0,"",('Annual Plan'!N543+'Annual Plan'!O543))</f>
        <v/>
      </c>
      <c r="O543" s="40"/>
      <c r="P543" s="41"/>
      <c r="Q543" s="41"/>
      <c r="R543" s="41"/>
      <c r="S543" s="131" t="str">
        <f t="shared" si="63"/>
        <v/>
      </c>
    </row>
    <row r="544" spans="1:19" s="11" customFormat="1" ht="15" customHeight="1" x14ac:dyDescent="0.25">
      <c r="A544" s="2" t="str">
        <f>IF('Annual Plan'!A544&lt;&gt;"",'Annual Plan'!A544,"")</f>
        <v/>
      </c>
      <c r="B544" s="2" t="str">
        <f>IF('Annual Plan'!B544&lt;&gt;"",'Annual Plan'!B544,"")</f>
        <v/>
      </c>
      <c r="C544" s="2" t="str">
        <f>IF('Annual Plan'!C544&lt;&gt;"",'Annual Plan'!C544,"")</f>
        <v/>
      </c>
      <c r="D544" s="2" t="str">
        <f>IF('Annual Plan'!D544&lt;&gt;"",'Annual Plan'!D544,"")</f>
        <v/>
      </c>
      <c r="E544" s="2" t="str">
        <f>IF('Annual Plan'!E544&lt;&gt;"",'Annual Plan'!E544,"")</f>
        <v/>
      </c>
      <c r="F544" s="36" t="str">
        <f>IF('Annual Plan'!F544&lt;&gt;"",'Annual Plan'!F544,"")</f>
        <v/>
      </c>
      <c r="G544" s="23" t="str">
        <f>IF('Annual Plan'!G544&lt;&gt;"",'Annual Plan'!G544,"")</f>
        <v/>
      </c>
      <c r="H544" s="23" t="str">
        <f>IF('Annual Plan'!G544&lt;&gt;"",'Annual Plan'!G544,"")</f>
        <v/>
      </c>
      <c r="I544" s="23" t="str">
        <f>IF('Annual Plan'!H544&lt;&gt;"",'Annual Plan'!H544,"")</f>
        <v/>
      </c>
      <c r="J544" s="37"/>
      <c r="K544" s="38" t="str">
        <f t="shared" si="60"/>
        <v/>
      </c>
      <c r="L544" s="38" t="str">
        <f t="shared" si="61"/>
        <v/>
      </c>
      <c r="M544" s="23" t="str">
        <f t="shared" si="62"/>
        <v/>
      </c>
      <c r="N544" s="39" t="str">
        <f>IF(('Annual Plan'!N544+'Annual Plan'!O544)=0,"",('Annual Plan'!N544+'Annual Plan'!O544))</f>
        <v/>
      </c>
      <c r="O544" s="40"/>
      <c r="P544" s="41"/>
      <c r="Q544" s="41"/>
      <c r="R544" s="41"/>
      <c r="S544" s="131" t="str">
        <f t="shared" si="63"/>
        <v/>
      </c>
    </row>
    <row r="545" spans="1:19" s="11" customFormat="1" ht="15" customHeight="1" x14ac:dyDescent="0.25">
      <c r="A545" s="2" t="str">
        <f>IF('Annual Plan'!A545&lt;&gt;"",'Annual Plan'!A545,"")</f>
        <v/>
      </c>
      <c r="B545" s="2" t="str">
        <f>IF('Annual Plan'!B545&lt;&gt;"",'Annual Plan'!B545,"")</f>
        <v/>
      </c>
      <c r="C545" s="2" t="str">
        <f>IF('Annual Plan'!C545&lt;&gt;"",'Annual Plan'!C545,"")</f>
        <v/>
      </c>
      <c r="D545" s="2" t="str">
        <f>IF('Annual Plan'!D545&lt;&gt;"",'Annual Plan'!D545,"")</f>
        <v/>
      </c>
      <c r="E545" s="2" t="str">
        <f>IF('Annual Plan'!E545&lt;&gt;"",'Annual Plan'!E545,"")</f>
        <v/>
      </c>
      <c r="F545" s="36" t="str">
        <f>IF('Annual Plan'!F545&lt;&gt;"",'Annual Plan'!F545,"")</f>
        <v/>
      </c>
      <c r="G545" s="23" t="str">
        <f>IF('Annual Plan'!G545&lt;&gt;"",'Annual Plan'!G545,"")</f>
        <v/>
      </c>
      <c r="H545" s="23" t="str">
        <f>IF('Annual Plan'!G545&lt;&gt;"",'Annual Plan'!G545,"")</f>
        <v/>
      </c>
      <c r="I545" s="23" t="str">
        <f>IF('Annual Plan'!H545&lt;&gt;"",'Annual Plan'!H545,"")</f>
        <v/>
      </c>
      <c r="J545" s="37"/>
      <c r="K545" s="38" t="str">
        <f t="shared" si="60"/>
        <v/>
      </c>
      <c r="L545" s="38" t="str">
        <f t="shared" si="61"/>
        <v/>
      </c>
      <c r="M545" s="23" t="str">
        <f t="shared" si="62"/>
        <v/>
      </c>
      <c r="N545" s="39" t="str">
        <f>IF(('Annual Plan'!N545+'Annual Plan'!O545)=0,"",('Annual Plan'!N545+'Annual Plan'!O545))</f>
        <v/>
      </c>
      <c r="O545" s="40"/>
      <c r="P545" s="41"/>
      <c r="Q545" s="41"/>
      <c r="R545" s="41"/>
      <c r="S545" s="131" t="str">
        <f t="shared" si="63"/>
        <v/>
      </c>
    </row>
    <row r="546" spans="1:19" s="11" customFormat="1" ht="15" customHeight="1" x14ac:dyDescent="0.25">
      <c r="A546" s="2" t="str">
        <f>IF('Annual Plan'!A546&lt;&gt;"",'Annual Plan'!A546,"")</f>
        <v/>
      </c>
      <c r="B546" s="2" t="str">
        <f>IF('Annual Plan'!B546&lt;&gt;"",'Annual Plan'!B546,"")</f>
        <v/>
      </c>
      <c r="C546" s="2" t="str">
        <f>IF('Annual Plan'!C546&lt;&gt;"",'Annual Plan'!C546,"")</f>
        <v/>
      </c>
      <c r="D546" s="2" t="str">
        <f>IF('Annual Plan'!D546&lt;&gt;"",'Annual Plan'!D546,"")</f>
        <v/>
      </c>
      <c r="E546" s="2" t="str">
        <f>IF('Annual Plan'!E546&lt;&gt;"",'Annual Plan'!E546,"")</f>
        <v/>
      </c>
      <c r="F546" s="36" t="str">
        <f>IF('Annual Plan'!F546&lt;&gt;"",'Annual Plan'!F546,"")</f>
        <v/>
      </c>
      <c r="G546" s="23" t="str">
        <f>IF('Annual Plan'!G546&lt;&gt;"",'Annual Plan'!G546,"")</f>
        <v/>
      </c>
      <c r="H546" s="23" t="str">
        <f>IF('Annual Plan'!G546&lt;&gt;"",'Annual Plan'!G546,"")</f>
        <v/>
      </c>
      <c r="I546" s="23" t="str">
        <f>IF('Annual Plan'!H546&lt;&gt;"",'Annual Plan'!H546,"")</f>
        <v/>
      </c>
      <c r="J546" s="37"/>
      <c r="K546" s="38" t="str">
        <f t="shared" si="60"/>
        <v/>
      </c>
      <c r="L546" s="38" t="str">
        <f t="shared" si="61"/>
        <v/>
      </c>
      <c r="M546" s="23" t="str">
        <f t="shared" si="62"/>
        <v/>
      </c>
      <c r="N546" s="39" t="str">
        <f>IF(('Annual Plan'!N546+'Annual Plan'!O546)=0,"",('Annual Plan'!N546+'Annual Plan'!O546))</f>
        <v/>
      </c>
      <c r="O546" s="40"/>
      <c r="P546" s="41"/>
      <c r="Q546" s="41"/>
      <c r="R546" s="41"/>
      <c r="S546" s="131" t="str">
        <f t="shared" si="63"/>
        <v/>
      </c>
    </row>
    <row r="547" spans="1:19" s="11" customFormat="1" ht="15" customHeight="1" x14ac:dyDescent="0.25">
      <c r="A547" s="2" t="str">
        <f>IF('Annual Plan'!A547&lt;&gt;"",'Annual Plan'!A547,"")</f>
        <v/>
      </c>
      <c r="B547" s="2" t="str">
        <f>IF('Annual Plan'!B547&lt;&gt;"",'Annual Plan'!B547,"")</f>
        <v/>
      </c>
      <c r="C547" s="2" t="str">
        <f>IF('Annual Plan'!C547&lt;&gt;"",'Annual Plan'!C547,"")</f>
        <v/>
      </c>
      <c r="D547" s="2" t="str">
        <f>IF('Annual Plan'!D547&lt;&gt;"",'Annual Plan'!D547,"")</f>
        <v/>
      </c>
      <c r="E547" s="2" t="str">
        <f>IF('Annual Plan'!E547&lt;&gt;"",'Annual Plan'!E547,"")</f>
        <v/>
      </c>
      <c r="F547" s="36" t="str">
        <f>IF('Annual Plan'!F547&lt;&gt;"",'Annual Plan'!F547,"")</f>
        <v/>
      </c>
      <c r="G547" s="23" t="str">
        <f>IF('Annual Plan'!G547&lt;&gt;"",'Annual Plan'!G547,"")</f>
        <v/>
      </c>
      <c r="H547" s="23" t="str">
        <f>IF('Annual Plan'!G547&lt;&gt;"",'Annual Plan'!G547,"")</f>
        <v/>
      </c>
      <c r="I547" s="23" t="str">
        <f>IF('Annual Plan'!H547&lt;&gt;"",'Annual Plan'!H547,"")</f>
        <v/>
      </c>
      <c r="J547" s="37"/>
      <c r="K547" s="38" t="str">
        <f t="shared" si="60"/>
        <v/>
      </c>
      <c r="L547" s="38" t="str">
        <f t="shared" si="61"/>
        <v/>
      </c>
      <c r="M547" s="23" t="str">
        <f t="shared" si="62"/>
        <v/>
      </c>
      <c r="N547" s="39" t="str">
        <f>IF(('Annual Plan'!N547+'Annual Plan'!O547)=0,"",('Annual Plan'!N547+'Annual Plan'!O547))</f>
        <v/>
      </c>
      <c r="O547" s="40"/>
      <c r="P547" s="41"/>
      <c r="Q547" s="41"/>
      <c r="R547" s="41"/>
      <c r="S547" s="131" t="str">
        <f t="shared" si="63"/>
        <v/>
      </c>
    </row>
    <row r="548" spans="1:19" s="11" customFormat="1" ht="15" customHeight="1" x14ac:dyDescent="0.25">
      <c r="A548" s="2" t="str">
        <f>IF('Annual Plan'!A548&lt;&gt;"",'Annual Plan'!A548,"")</f>
        <v/>
      </c>
      <c r="B548" s="2" t="str">
        <f>IF('Annual Plan'!B548&lt;&gt;"",'Annual Plan'!B548,"")</f>
        <v/>
      </c>
      <c r="C548" s="2" t="str">
        <f>IF('Annual Plan'!C548&lt;&gt;"",'Annual Plan'!C548,"")</f>
        <v/>
      </c>
      <c r="D548" s="2" t="str">
        <f>IF('Annual Plan'!D548&lt;&gt;"",'Annual Plan'!D548,"")</f>
        <v/>
      </c>
      <c r="E548" s="2" t="str">
        <f>IF('Annual Plan'!E548&lt;&gt;"",'Annual Plan'!E548,"")</f>
        <v/>
      </c>
      <c r="F548" s="36" t="str">
        <f>IF('Annual Plan'!F548&lt;&gt;"",'Annual Plan'!F548,"")</f>
        <v/>
      </c>
      <c r="G548" s="23" t="str">
        <f>IF('Annual Plan'!G548&lt;&gt;"",'Annual Plan'!G548,"")</f>
        <v/>
      </c>
      <c r="H548" s="23" t="str">
        <f>IF('Annual Plan'!G548&lt;&gt;"",'Annual Plan'!G548,"")</f>
        <v/>
      </c>
      <c r="I548" s="23" t="str">
        <f>IF('Annual Plan'!H548&lt;&gt;"",'Annual Plan'!H548,"")</f>
        <v/>
      </c>
      <c r="J548" s="37"/>
      <c r="K548" s="38" t="str">
        <f t="shared" si="60"/>
        <v/>
      </c>
      <c r="L548" s="38" t="str">
        <f t="shared" si="61"/>
        <v/>
      </c>
      <c r="M548" s="23" t="str">
        <f t="shared" si="62"/>
        <v/>
      </c>
      <c r="N548" s="39" t="str">
        <f>IF(('Annual Plan'!N548+'Annual Plan'!O548)=0,"",('Annual Plan'!N548+'Annual Plan'!O548))</f>
        <v/>
      </c>
      <c r="O548" s="40"/>
      <c r="P548" s="41"/>
      <c r="Q548" s="41"/>
      <c r="R548" s="41"/>
      <c r="S548" s="131" t="str">
        <f t="shared" si="63"/>
        <v/>
      </c>
    </row>
    <row r="549" spans="1:19" s="11" customFormat="1" ht="15" customHeight="1" x14ac:dyDescent="0.25">
      <c r="A549" s="2" t="str">
        <f>IF('Annual Plan'!A549&lt;&gt;"",'Annual Plan'!A549,"")</f>
        <v/>
      </c>
      <c r="B549" s="2" t="str">
        <f>IF('Annual Plan'!B549&lt;&gt;"",'Annual Plan'!B549,"")</f>
        <v/>
      </c>
      <c r="C549" s="2" t="str">
        <f>IF('Annual Plan'!C549&lt;&gt;"",'Annual Plan'!C549,"")</f>
        <v/>
      </c>
      <c r="D549" s="2" t="str">
        <f>IF('Annual Plan'!D549&lt;&gt;"",'Annual Plan'!D549,"")</f>
        <v/>
      </c>
      <c r="E549" s="2" t="str">
        <f>IF('Annual Plan'!E549&lt;&gt;"",'Annual Plan'!E549,"")</f>
        <v/>
      </c>
      <c r="F549" s="36" t="str">
        <f>IF('Annual Plan'!F549&lt;&gt;"",'Annual Plan'!F549,"")</f>
        <v/>
      </c>
      <c r="G549" s="23" t="str">
        <f>IF('Annual Plan'!G549&lt;&gt;"",'Annual Plan'!G549,"")</f>
        <v/>
      </c>
      <c r="H549" s="23" t="str">
        <f>IF('Annual Plan'!G549&lt;&gt;"",'Annual Plan'!G549,"")</f>
        <v/>
      </c>
      <c r="I549" s="23" t="str">
        <f>IF('Annual Plan'!H549&lt;&gt;"",'Annual Plan'!H549,"")</f>
        <v/>
      </c>
      <c r="J549" s="37"/>
      <c r="K549" s="38" t="str">
        <f t="shared" si="60"/>
        <v/>
      </c>
      <c r="L549" s="38" t="str">
        <f t="shared" si="61"/>
        <v/>
      </c>
      <c r="M549" s="23" t="str">
        <f t="shared" si="62"/>
        <v/>
      </c>
      <c r="N549" s="39" t="str">
        <f>IF(('Annual Plan'!N549+'Annual Plan'!O549)=0,"",('Annual Plan'!N549+'Annual Plan'!O549))</f>
        <v/>
      </c>
      <c r="O549" s="40"/>
      <c r="P549" s="41"/>
      <c r="Q549" s="41"/>
      <c r="R549" s="41"/>
      <c r="S549" s="131" t="str">
        <f t="shared" si="63"/>
        <v/>
      </c>
    </row>
    <row r="550" spans="1:19" s="58" customFormat="1" ht="59.25" customHeight="1" x14ac:dyDescent="0.3">
      <c r="A550" s="256" t="s">
        <v>94</v>
      </c>
      <c r="B550" s="256"/>
      <c r="C550" s="51">
        <f>'Annual Plan'!C550</f>
        <v>0</v>
      </c>
      <c r="D550" s="62"/>
      <c r="E550" s="62"/>
      <c r="F550" s="256" t="s">
        <v>93</v>
      </c>
      <c r="G550" s="256"/>
      <c r="H550" s="256"/>
      <c r="I550" s="256"/>
      <c r="J550" s="257"/>
      <c r="K550" s="43">
        <f>IF(SUM(K521:K549)=0,0,IF(SUM(K521:K549)&gt;0,AVERAGE(K521:K549)))</f>
        <v>0</v>
      </c>
      <c r="L550" s="258"/>
      <c r="M550" s="259"/>
      <c r="N550" s="60">
        <f>SUM(N521:N549)</f>
        <v>0</v>
      </c>
      <c r="O550" s="60">
        <f>SUM(O521:O549)</f>
        <v>0</v>
      </c>
      <c r="P550" s="62"/>
      <c r="Q550" s="62"/>
      <c r="S550" s="131"/>
    </row>
    <row r="551" spans="1:19" s="61" customFormat="1" ht="15" customHeight="1" x14ac:dyDescent="0.25">
      <c r="A551" s="12"/>
      <c r="B551" s="12"/>
      <c r="C551" s="12"/>
      <c r="D551" s="12"/>
      <c r="E551" s="12"/>
      <c r="F551" s="44"/>
      <c r="G551" s="45"/>
      <c r="H551" s="45"/>
      <c r="I551" s="45"/>
      <c r="J551" s="46"/>
      <c r="K551" s="47"/>
      <c r="L551" s="47"/>
      <c r="M551" s="45"/>
      <c r="N551" s="48"/>
      <c r="O551" s="49"/>
      <c r="P551" s="50"/>
      <c r="Q551" s="50"/>
      <c r="S551" s="132"/>
    </row>
    <row r="552" spans="1:19" s="11" customFormat="1" ht="34.5" customHeight="1" x14ac:dyDescent="0.25">
      <c r="A552" s="191" t="s">
        <v>91</v>
      </c>
      <c r="B552" s="192"/>
      <c r="C552" s="269"/>
      <c r="D552" s="270" t="str">
        <f>IF('Annual Plan'!D552:P552&lt;&gt;"", 'Annual Plan'!D552:P552,"")</f>
        <v/>
      </c>
      <c r="E552" s="271"/>
      <c r="F552" s="271"/>
      <c r="G552" s="271"/>
      <c r="H552" s="271"/>
      <c r="I552" s="271"/>
      <c r="J552" s="271"/>
      <c r="K552" s="271"/>
      <c r="L552" s="271"/>
      <c r="M552" s="271"/>
      <c r="N552" s="271"/>
      <c r="O552" s="271"/>
      <c r="P552" s="271"/>
      <c r="Q552" s="272"/>
      <c r="S552" s="131"/>
    </row>
    <row r="553" spans="1:19" s="11" customFormat="1" ht="51" customHeight="1" x14ac:dyDescent="0.25">
      <c r="A553" s="202" t="s">
        <v>1</v>
      </c>
      <c r="B553" s="202" t="s">
        <v>9</v>
      </c>
      <c r="C553" s="202" t="s">
        <v>2</v>
      </c>
      <c r="D553" s="202" t="s">
        <v>10</v>
      </c>
      <c r="E553" s="236" t="s">
        <v>11</v>
      </c>
      <c r="F553" s="204" t="s">
        <v>12</v>
      </c>
      <c r="G553" s="251" t="s">
        <v>3</v>
      </c>
      <c r="H553" s="251"/>
      <c r="I553" s="253" t="s">
        <v>72</v>
      </c>
      <c r="J553" s="254"/>
      <c r="K553" s="254"/>
      <c r="L553" s="254"/>
      <c r="M553" s="255"/>
      <c r="N553" s="253" t="s">
        <v>79</v>
      </c>
      <c r="O553" s="255"/>
      <c r="P553" s="202" t="s">
        <v>95</v>
      </c>
      <c r="Q553" s="202" t="s">
        <v>96</v>
      </c>
      <c r="R553" s="202" t="s">
        <v>114</v>
      </c>
      <c r="S553" s="131"/>
    </row>
    <row r="554" spans="1:19" s="11" customFormat="1" ht="72.75" customHeight="1" x14ac:dyDescent="0.25">
      <c r="A554" s="202"/>
      <c r="B554" s="202"/>
      <c r="C554" s="202"/>
      <c r="D554" s="202"/>
      <c r="E554" s="237"/>
      <c r="F554" s="204"/>
      <c r="G554" s="109" t="s">
        <v>19</v>
      </c>
      <c r="H554" s="109" t="s">
        <v>20</v>
      </c>
      <c r="I554" s="7" t="s">
        <v>17</v>
      </c>
      <c r="J554" s="7" t="s">
        <v>18</v>
      </c>
      <c r="K554" s="1" t="s">
        <v>21</v>
      </c>
      <c r="L554" s="1" t="s">
        <v>22</v>
      </c>
      <c r="M554" s="1" t="s">
        <v>23</v>
      </c>
      <c r="N554" s="7" t="s">
        <v>88</v>
      </c>
      <c r="O554" s="7" t="s">
        <v>81</v>
      </c>
      <c r="P554" s="252"/>
      <c r="Q554" s="202"/>
      <c r="R554" s="202"/>
      <c r="S554" s="131"/>
    </row>
    <row r="555" spans="1:19" s="11" customFormat="1" ht="15" customHeight="1" x14ac:dyDescent="0.25">
      <c r="A555" s="2" t="str">
        <f>IF('Annual Plan'!A555&lt;&gt;"",'Annual Plan'!A555,"")</f>
        <v/>
      </c>
      <c r="B555" s="2" t="str">
        <f>IF('Annual Plan'!B555&lt;&gt;"",'Annual Plan'!B555,"")</f>
        <v/>
      </c>
      <c r="C555" s="2" t="str">
        <f>IF('Annual Plan'!C555&lt;&gt;"",'Annual Plan'!C555,"")</f>
        <v/>
      </c>
      <c r="D555" s="2" t="str">
        <f>IF('Annual Plan'!D555&lt;&gt;"",'Annual Plan'!D555,"")</f>
        <v/>
      </c>
      <c r="E555" s="2" t="str">
        <f>IF('Annual Plan'!E555&lt;&gt;"",'Annual Plan'!E555,"")</f>
        <v/>
      </c>
      <c r="F555" s="36" t="str">
        <f>IF('Annual Plan'!F555&lt;&gt;"",'Annual Plan'!F555,"")</f>
        <v/>
      </c>
      <c r="G555" s="23" t="str">
        <f>IF('Annual Plan'!G555&lt;&gt;"",'Annual Plan'!G555,"")</f>
        <v/>
      </c>
      <c r="H555" s="23" t="str">
        <f>IF('Annual Plan'!G555&lt;&gt;"",'Annual Plan'!G555,"")</f>
        <v/>
      </c>
      <c r="I555" s="23" t="str">
        <f>IF('Annual Plan'!H555&lt;&gt;"",'Annual Plan'!H555,"")</f>
        <v/>
      </c>
      <c r="J555" s="37"/>
      <c r="K555" s="38" t="str">
        <f>IF(I555="","",
                         IF(AND(I555&lt;&gt;"",J555=""),0,
                                                  IF($F555="Absolute",IF(I555=0,0, IF((J555/I555)&gt;=1,1, IF((J555/I555)&lt;=0,0,(J555/I555)))),
                                                                                                      IF($F555="Incremental", IF(AND((I555-H555)=0,J555&gt;0,I555&gt;0,J555&gt;I555),1, IF(AND((I555-H555)=0,J555&lt;=I555),0, IF(((J555-H555)/(I555-H555))&gt;=1,1, IF(((J555-H555)/(I555-H555))&lt;=0,0, ((J555-H555)/(I555-H555)))))),
                                                                                                                                                                   IF($F555="Decremental", IF(AND((H555-I555)=0,J555&gt;0,I555&gt;0,J555&lt;I555),1,  IF(AND((I555-H555)=0,J555&gt;=I555),0, IF(((H555-J555)/(H555-I555))&gt;=1,1, IF(((H555-J555)/(H555-I555))&lt;=0,0, ((H555-J555)/(H555-I555)))))),
                                                                                                                                                                                              IF(OR($F555="Absolute[-](cum.)", $F555="Absolute[-](avg.)"),IF(J555="",0, IF((J555&lt;=I555),1,IF((J555&gt;I555),0,))),
                                                                                                                                                                                                        IF($F555="Absolute[+]",IF(J555=0,0,  IF(J555&lt;=I555,(J555/I555),1)),
                                                                                                                                                                                                            )
                                                                                                                                                                                                   )
                                                                                                                                                                       )
                                                                                                          )
                                                    )
                            )
     )</f>
        <v/>
      </c>
      <c r="L555" s="38" t="str">
        <f>IF(I555="","",
                        IF(AND(I555&lt;&gt;"",J555=""),-1,
                                                  IF($F555="Absolute", IF(I555=0,0,((J555-I555)/I555)),
                                                                               IF($F555="Incremental", IF((I555-H555)=0,0,(((J555-H555)-(I555-H555))/(I555-H555))),
                                                                                                            IF($F555="Decremental", IF((H555-I555)=0,0,(((H555-J555)-(H555-I555))/(H555-I555))),
                                                                                                                                              IF(OR($F555="Absolute[-](cum.)", $F555="Absolute[-](avg.)"), IF(J555="",0, IF(J555&gt;=0,1-(J555/I555))),
                                                                                                                                                                      IF($F555="Absolute[+]", IF(J555=0,-1,K555-1),  ""
                                                                                                                                                                                                                                          )
                                                                                                                                                                                                                          )
                                                                                                                                                                                  )
                                                                                                                   )
                                                   )
                          )
)</f>
        <v/>
      </c>
      <c r="M555" s="23" t="str">
        <f>IF(J555="","",
                         IF(I555="", "",
                                                   IF($F555="Absolute", (J555-I555),
                                                                                                       IF($F555="Incremental", ((J555-H555)-(I555-H555)),
                                                                                                                                                                                      IF($F555="Decremental", ((H555-J555)-(H555-I555)),
                                                                                                                                                                                                            IF(OR($F555="Absolute[-](cum.)", $F555="Absolute[-](avg.)"), (I555-J555),
                                                                                                                                                                                                                             IF($F555="Absolute[+]", (J555-I555), ""
                                                                                                                                                                                                                                  )
                                                                                                                                                                                                                )
                                                                                                                                                                                          )
                                                                                                           )
                                                      )
                               )
       )</f>
        <v/>
      </c>
      <c r="N555" s="39" t="str">
        <f>IF(('Annual Plan'!N555+'Annual Plan'!O555)=0,"",('Annual Plan'!N555+'Annual Plan'!O555))</f>
        <v/>
      </c>
      <c r="O555" s="40"/>
      <c r="P555" s="41"/>
      <c r="Q555" s="41"/>
      <c r="R555" s="41"/>
      <c r="S555" s="131" t="str">
        <f xml:space="preserve"> IF(AND($F555="Incremental",G555=""),"Error - baseline data was not provided in the planning sheet.",
        IF(AND($F555="Decremental",G555=""),"Error - baseline data was not provided in the planning sheet.",""))</f>
        <v/>
      </c>
    </row>
    <row r="556" spans="1:19" s="11" customFormat="1" ht="15" customHeight="1" x14ac:dyDescent="0.25">
      <c r="A556" s="2" t="str">
        <f>IF('Annual Plan'!A556&lt;&gt;"",'Annual Plan'!A556,"")</f>
        <v/>
      </c>
      <c r="B556" s="2" t="str">
        <f>IF('Annual Plan'!B556&lt;&gt;"",'Annual Plan'!B556,"")</f>
        <v/>
      </c>
      <c r="C556" s="2" t="str">
        <f>IF('Annual Plan'!C556&lt;&gt;"",'Annual Plan'!C556,"")</f>
        <v/>
      </c>
      <c r="D556" s="2" t="str">
        <f>IF('Annual Plan'!D556&lt;&gt;"",'Annual Plan'!D556,"")</f>
        <v/>
      </c>
      <c r="E556" s="2" t="str">
        <f>IF('Annual Plan'!E556&lt;&gt;"",'Annual Plan'!E556,"")</f>
        <v/>
      </c>
      <c r="F556" s="36" t="str">
        <f>IF('Annual Plan'!F556&lt;&gt;"",'Annual Plan'!F556,"")</f>
        <v/>
      </c>
      <c r="G556" s="23" t="str">
        <f>IF('Annual Plan'!G556&lt;&gt;"",'Annual Plan'!G556,"")</f>
        <v/>
      </c>
      <c r="H556" s="23" t="str">
        <f>IF('Annual Plan'!G556&lt;&gt;"",'Annual Plan'!G556,"")</f>
        <v/>
      </c>
      <c r="I556" s="23" t="str">
        <f>IF('Annual Plan'!H556&lt;&gt;"",'Annual Plan'!H556,"")</f>
        <v/>
      </c>
      <c r="J556" s="37"/>
      <c r="K556" s="38" t="str">
        <f t="shared" ref="K556:K583" si="64">IF(I556="","",
                         IF(AND(I556&lt;&gt;"",J556=""),0,
                                                  IF($F556="Absolute",IF(I556=0,0, IF((J556/I556)&gt;=1,1, IF((J556/I556)&lt;=0,0,(J556/I556)))),
                                                                                                      IF($F556="Incremental", IF(AND((I556-H556)=0,J556&gt;0,I556&gt;0,J556&gt;I556),1, IF(AND((I556-H556)=0,J556&lt;=I556),0, IF(((J556-H556)/(I556-H556))&gt;=1,1, IF(((J556-H556)/(I556-H556))&lt;=0,0, ((J556-H556)/(I556-H556)))))),
                                                                                                                                                                   IF($F556="Decremental", IF(AND((H556-I556)=0,J556&gt;0,I556&gt;0,J556&lt;I556),1,  IF(AND((I556-H556)=0,J556&gt;=I556),0, IF(((H556-J556)/(H556-I556))&gt;=1,1, IF(((H556-J556)/(H556-I556))&lt;=0,0, ((H556-J556)/(H556-I556)))))),
                                                                                                                                                                                              IF(OR($F556="Absolute[-](cum.)", $F556="Absolute[-](avg.)"),IF(J556="",0, IF((J556&lt;=I556),1,IF((J556&gt;I556),0,))),
                                                                                                                                                                                                        IF($F556="Absolute[+]",IF(J556=0,0,  IF(J556&lt;=I556,(J556/I556),1)),
                                                                                                                                                                                                            )
                                                                                                                                                                                                   )
                                                                                                                                                                       )
                                                                                                          )
                                                    )
                            )
     )</f>
        <v/>
      </c>
      <c r="L556" s="38" t="str">
        <f t="shared" ref="L556:L583" si="65">IF(I556="","",
                        IF(AND(I556&lt;&gt;"",J556=""),-1,
                                                  IF($F556="Absolute", IF(I556=0,0,((J556-I556)/I556)),
                                                                               IF($F556="Incremental", IF((I556-H556)=0,0,(((J556-H556)-(I556-H556))/(I556-H556))),
                                                                                                            IF($F556="Decremental", IF((H556-I556)=0,0,(((H556-J556)-(H556-I556))/(H556-I556))),
                                                                                                                                              IF(OR($F556="Absolute[-](cum.)", $F556="Absolute[-](avg.)"), IF(J556="",0, IF(J556&gt;=0,1-(J556/I556))),
                                                                                                                                                                      IF($F556="Absolute[+]", IF(J556=0,-1,K556-1),  ""
                                                                                                                                                                                                                                          )
                                                                                                                                                                                                                          )
                                                                                                                                                                                  )
                                                                                                                   )
                                                   )
                          )
)</f>
        <v/>
      </c>
      <c r="M556" s="23" t="str">
        <f t="shared" ref="M556:M583" si="66">IF(J556="","",
                         IF(I556="", "",
                                                   IF($F556="Absolute", (J556-I556),
                                                                                                       IF($F556="Incremental", ((J556-H556)-(I556-H556)),
                                                                                                                                                                                      IF($F556="Decremental", ((H556-J556)-(H556-I556)),
                                                                                                                                                                                                            IF(OR($F556="Absolute[-](cum.)", $F556="Absolute[-](avg.)"), (I556-J556),
                                                                                                                                                                                                                             IF($F556="Absolute[+]", (J556-I556), ""
                                                                                                                                                                                                                                  )
                                                                                                                                                                                                                )
                                                                                                                                                                                          )
                                                                                                           )
                                                      )
                               )
       )</f>
        <v/>
      </c>
      <c r="N556" s="39" t="str">
        <f>IF(('Annual Plan'!N556+'Annual Plan'!O556)=0,"",('Annual Plan'!N556+'Annual Plan'!O556))</f>
        <v/>
      </c>
      <c r="O556" s="40"/>
      <c r="P556" s="41"/>
      <c r="Q556" s="41"/>
      <c r="R556" s="41"/>
      <c r="S556" s="131" t="str">
        <f t="shared" ref="S556:S583" si="67" xml:space="preserve"> IF(AND($F556="Incremental",G556=""),"Error - baseline data was not provided in the planning sheet.",
        IF(AND($F556="Decremental",G556=""),"Error - baseline data was not provided in the planning sheet.",""))</f>
        <v/>
      </c>
    </row>
    <row r="557" spans="1:19" s="11" customFormat="1" ht="15" customHeight="1" x14ac:dyDescent="0.25">
      <c r="A557" s="2" t="str">
        <f>IF('Annual Plan'!A557&lt;&gt;"",'Annual Plan'!A557,"")</f>
        <v/>
      </c>
      <c r="B557" s="2" t="str">
        <f>IF('Annual Plan'!B557&lt;&gt;"",'Annual Plan'!B557,"")</f>
        <v/>
      </c>
      <c r="C557" s="2" t="str">
        <f>IF('Annual Plan'!C557&lt;&gt;"",'Annual Plan'!C557,"")</f>
        <v/>
      </c>
      <c r="D557" s="2" t="str">
        <f>IF('Annual Plan'!D557&lt;&gt;"",'Annual Plan'!D557,"")</f>
        <v/>
      </c>
      <c r="E557" s="2" t="str">
        <f>IF('Annual Plan'!E557&lt;&gt;"",'Annual Plan'!E557,"")</f>
        <v/>
      </c>
      <c r="F557" s="36" t="str">
        <f>IF('Annual Plan'!F557&lt;&gt;"",'Annual Plan'!F557,"")</f>
        <v/>
      </c>
      <c r="G557" s="23" t="str">
        <f>IF('Annual Plan'!G557&lt;&gt;"",'Annual Plan'!G557,"")</f>
        <v/>
      </c>
      <c r="H557" s="23" t="str">
        <f>IF('Annual Plan'!G557&lt;&gt;"",'Annual Plan'!G557,"")</f>
        <v/>
      </c>
      <c r="I557" s="23" t="str">
        <f>IF('Annual Plan'!H557&lt;&gt;"",'Annual Plan'!H557,"")</f>
        <v/>
      </c>
      <c r="J557" s="37"/>
      <c r="K557" s="38" t="str">
        <f t="shared" si="64"/>
        <v/>
      </c>
      <c r="L557" s="38" t="str">
        <f t="shared" si="65"/>
        <v/>
      </c>
      <c r="M557" s="23" t="str">
        <f t="shared" si="66"/>
        <v/>
      </c>
      <c r="N557" s="39" t="str">
        <f>IF(('Annual Plan'!N557+'Annual Plan'!O557)=0,"",('Annual Plan'!N557+'Annual Plan'!O557))</f>
        <v/>
      </c>
      <c r="O557" s="40"/>
      <c r="P557" s="41"/>
      <c r="Q557" s="41"/>
      <c r="R557" s="41"/>
      <c r="S557" s="131" t="str">
        <f t="shared" si="67"/>
        <v/>
      </c>
    </row>
    <row r="558" spans="1:19" s="11" customFormat="1" ht="15" customHeight="1" x14ac:dyDescent="0.25">
      <c r="A558" s="2" t="str">
        <f>IF('Annual Plan'!A558&lt;&gt;"",'Annual Plan'!A558,"")</f>
        <v/>
      </c>
      <c r="B558" s="2" t="str">
        <f>IF('Annual Plan'!B558&lt;&gt;"",'Annual Plan'!B558,"")</f>
        <v/>
      </c>
      <c r="C558" s="2" t="str">
        <f>IF('Annual Plan'!C558&lt;&gt;"",'Annual Plan'!C558,"")</f>
        <v/>
      </c>
      <c r="D558" s="2" t="str">
        <f>IF('Annual Plan'!D558&lt;&gt;"",'Annual Plan'!D558,"")</f>
        <v/>
      </c>
      <c r="E558" s="2" t="str">
        <f>IF('Annual Plan'!E558&lt;&gt;"",'Annual Plan'!E558,"")</f>
        <v/>
      </c>
      <c r="F558" s="36" t="str">
        <f>IF('Annual Plan'!F558&lt;&gt;"",'Annual Plan'!F558,"")</f>
        <v/>
      </c>
      <c r="G558" s="23" t="str">
        <f>IF('Annual Plan'!G558&lt;&gt;"",'Annual Plan'!G558,"")</f>
        <v/>
      </c>
      <c r="H558" s="23" t="str">
        <f>IF('Annual Plan'!G558&lt;&gt;"",'Annual Plan'!G558,"")</f>
        <v/>
      </c>
      <c r="I558" s="23" t="str">
        <f>IF('Annual Plan'!H558&lt;&gt;"",'Annual Plan'!H558,"")</f>
        <v/>
      </c>
      <c r="J558" s="37"/>
      <c r="K558" s="38" t="str">
        <f t="shared" si="64"/>
        <v/>
      </c>
      <c r="L558" s="38" t="str">
        <f t="shared" si="65"/>
        <v/>
      </c>
      <c r="M558" s="23" t="str">
        <f t="shared" si="66"/>
        <v/>
      </c>
      <c r="N558" s="39" t="str">
        <f>IF(('Annual Plan'!N558+'Annual Plan'!O558)=0,"",('Annual Plan'!N558+'Annual Plan'!O558))</f>
        <v/>
      </c>
      <c r="O558" s="40"/>
      <c r="P558" s="41"/>
      <c r="Q558" s="41"/>
      <c r="R558" s="41"/>
      <c r="S558" s="131" t="str">
        <f t="shared" si="67"/>
        <v/>
      </c>
    </row>
    <row r="559" spans="1:19" s="11" customFormat="1" ht="15" customHeight="1" x14ac:dyDescent="0.25">
      <c r="A559" s="2" t="str">
        <f>IF('Annual Plan'!A559&lt;&gt;"",'Annual Plan'!A559,"")</f>
        <v/>
      </c>
      <c r="B559" s="2" t="str">
        <f>IF('Annual Plan'!B559&lt;&gt;"",'Annual Plan'!B559,"")</f>
        <v/>
      </c>
      <c r="C559" s="2" t="str">
        <f>IF('Annual Plan'!C559&lt;&gt;"",'Annual Plan'!C559,"")</f>
        <v/>
      </c>
      <c r="D559" s="2" t="str">
        <f>IF('Annual Plan'!D559&lt;&gt;"",'Annual Plan'!D559,"")</f>
        <v/>
      </c>
      <c r="E559" s="2" t="str">
        <f>IF('Annual Plan'!E559&lt;&gt;"",'Annual Plan'!E559,"")</f>
        <v/>
      </c>
      <c r="F559" s="36" t="str">
        <f>IF('Annual Plan'!F559&lt;&gt;"",'Annual Plan'!F559,"")</f>
        <v/>
      </c>
      <c r="G559" s="23" t="str">
        <f>IF('Annual Plan'!G559&lt;&gt;"",'Annual Plan'!G559,"")</f>
        <v/>
      </c>
      <c r="H559" s="23" t="str">
        <f>IF('Annual Plan'!G559&lt;&gt;"",'Annual Plan'!G559,"")</f>
        <v/>
      </c>
      <c r="I559" s="23" t="str">
        <f>IF('Annual Plan'!H559&lt;&gt;"",'Annual Plan'!H559,"")</f>
        <v/>
      </c>
      <c r="J559" s="37"/>
      <c r="K559" s="38" t="str">
        <f t="shared" si="64"/>
        <v/>
      </c>
      <c r="L559" s="38" t="str">
        <f t="shared" si="65"/>
        <v/>
      </c>
      <c r="M559" s="23" t="str">
        <f t="shared" si="66"/>
        <v/>
      </c>
      <c r="N559" s="39" t="str">
        <f>IF(('Annual Plan'!N559+'Annual Plan'!O559)=0,"",('Annual Plan'!N559+'Annual Plan'!O559))</f>
        <v/>
      </c>
      <c r="O559" s="40"/>
      <c r="P559" s="41"/>
      <c r="Q559" s="41"/>
      <c r="R559" s="41"/>
      <c r="S559" s="131" t="str">
        <f t="shared" si="67"/>
        <v/>
      </c>
    </row>
    <row r="560" spans="1:19" s="11" customFormat="1" ht="15" customHeight="1" x14ac:dyDescent="0.25">
      <c r="A560" s="2" t="str">
        <f>IF('Annual Plan'!A560&lt;&gt;"",'Annual Plan'!A560,"")</f>
        <v/>
      </c>
      <c r="B560" s="2" t="str">
        <f>IF('Annual Plan'!B560&lt;&gt;"",'Annual Plan'!B560,"")</f>
        <v/>
      </c>
      <c r="C560" s="2" t="str">
        <f>IF('Annual Plan'!C560&lt;&gt;"",'Annual Plan'!C560,"")</f>
        <v/>
      </c>
      <c r="D560" s="2" t="str">
        <f>IF('Annual Plan'!D560&lt;&gt;"",'Annual Plan'!D560,"")</f>
        <v/>
      </c>
      <c r="E560" s="2" t="str">
        <f>IF('Annual Plan'!E560&lt;&gt;"",'Annual Plan'!E560,"")</f>
        <v/>
      </c>
      <c r="F560" s="36" t="str">
        <f>IF('Annual Plan'!F560&lt;&gt;"",'Annual Plan'!F560,"")</f>
        <v/>
      </c>
      <c r="G560" s="23" t="str">
        <f>IF('Annual Plan'!G560&lt;&gt;"",'Annual Plan'!G560,"")</f>
        <v/>
      </c>
      <c r="H560" s="23" t="str">
        <f>IF('Annual Plan'!G560&lt;&gt;"",'Annual Plan'!G560,"")</f>
        <v/>
      </c>
      <c r="I560" s="23" t="str">
        <f>IF('Annual Plan'!H560&lt;&gt;"",'Annual Plan'!H560,"")</f>
        <v/>
      </c>
      <c r="J560" s="37"/>
      <c r="K560" s="38" t="str">
        <f t="shared" si="64"/>
        <v/>
      </c>
      <c r="L560" s="38" t="str">
        <f t="shared" si="65"/>
        <v/>
      </c>
      <c r="M560" s="23" t="str">
        <f t="shared" si="66"/>
        <v/>
      </c>
      <c r="N560" s="39" t="str">
        <f>IF(('Annual Plan'!N560+'Annual Plan'!O560)=0,"",('Annual Plan'!N560+'Annual Plan'!O560))</f>
        <v/>
      </c>
      <c r="O560" s="40"/>
      <c r="P560" s="41"/>
      <c r="Q560" s="41"/>
      <c r="R560" s="41"/>
      <c r="S560" s="131" t="str">
        <f t="shared" si="67"/>
        <v/>
      </c>
    </row>
    <row r="561" spans="1:19" s="11" customFormat="1" ht="15" customHeight="1" x14ac:dyDescent="0.25">
      <c r="A561" s="2" t="str">
        <f>IF('Annual Plan'!A561&lt;&gt;"",'Annual Plan'!A561,"")</f>
        <v/>
      </c>
      <c r="B561" s="2" t="str">
        <f>IF('Annual Plan'!B561&lt;&gt;"",'Annual Plan'!B561,"")</f>
        <v/>
      </c>
      <c r="C561" s="2" t="str">
        <f>IF('Annual Plan'!C561&lt;&gt;"",'Annual Plan'!C561,"")</f>
        <v/>
      </c>
      <c r="D561" s="2" t="str">
        <f>IF('Annual Plan'!D561&lt;&gt;"",'Annual Plan'!D561,"")</f>
        <v/>
      </c>
      <c r="E561" s="2" t="str">
        <f>IF('Annual Plan'!E561&lt;&gt;"",'Annual Plan'!E561,"")</f>
        <v/>
      </c>
      <c r="F561" s="36" t="str">
        <f>IF('Annual Plan'!F561&lt;&gt;"",'Annual Plan'!F561,"")</f>
        <v/>
      </c>
      <c r="G561" s="23" t="str">
        <f>IF('Annual Plan'!G561&lt;&gt;"",'Annual Plan'!G561,"")</f>
        <v/>
      </c>
      <c r="H561" s="23" t="str">
        <f>IF('Annual Plan'!G561&lt;&gt;"",'Annual Plan'!G561,"")</f>
        <v/>
      </c>
      <c r="I561" s="23" t="str">
        <f>IF('Annual Plan'!H561&lt;&gt;"",'Annual Plan'!H561,"")</f>
        <v/>
      </c>
      <c r="J561" s="37"/>
      <c r="K561" s="38" t="str">
        <f t="shared" si="64"/>
        <v/>
      </c>
      <c r="L561" s="38" t="str">
        <f t="shared" si="65"/>
        <v/>
      </c>
      <c r="M561" s="23" t="str">
        <f t="shared" si="66"/>
        <v/>
      </c>
      <c r="N561" s="39" t="str">
        <f>IF(('Annual Plan'!N561+'Annual Plan'!O561)=0,"",('Annual Plan'!N561+'Annual Plan'!O561))</f>
        <v/>
      </c>
      <c r="O561" s="40"/>
      <c r="P561" s="41"/>
      <c r="Q561" s="41"/>
      <c r="R561" s="41"/>
      <c r="S561" s="131" t="str">
        <f t="shared" si="67"/>
        <v/>
      </c>
    </row>
    <row r="562" spans="1:19" s="11" customFormat="1" ht="15" customHeight="1" x14ac:dyDescent="0.25">
      <c r="A562" s="2" t="str">
        <f>IF('Annual Plan'!A562&lt;&gt;"",'Annual Plan'!A562,"")</f>
        <v/>
      </c>
      <c r="B562" s="2" t="str">
        <f>IF('Annual Plan'!B562&lt;&gt;"",'Annual Plan'!B562,"")</f>
        <v/>
      </c>
      <c r="C562" s="2" t="str">
        <f>IF('Annual Plan'!C562&lt;&gt;"",'Annual Plan'!C562,"")</f>
        <v/>
      </c>
      <c r="D562" s="2" t="str">
        <f>IF('Annual Plan'!D562&lt;&gt;"",'Annual Plan'!D562,"")</f>
        <v/>
      </c>
      <c r="E562" s="2" t="str">
        <f>IF('Annual Plan'!E562&lt;&gt;"",'Annual Plan'!E562,"")</f>
        <v/>
      </c>
      <c r="F562" s="36" t="str">
        <f>IF('Annual Plan'!F562&lt;&gt;"",'Annual Plan'!F562,"")</f>
        <v/>
      </c>
      <c r="G562" s="23" t="str">
        <f>IF('Annual Plan'!G562&lt;&gt;"",'Annual Plan'!G562,"")</f>
        <v/>
      </c>
      <c r="H562" s="23" t="str">
        <f>IF('Annual Plan'!G562&lt;&gt;"",'Annual Plan'!G562,"")</f>
        <v/>
      </c>
      <c r="I562" s="23" t="str">
        <f>IF('Annual Plan'!H562&lt;&gt;"",'Annual Plan'!H562,"")</f>
        <v/>
      </c>
      <c r="J562" s="37"/>
      <c r="K562" s="38" t="str">
        <f t="shared" si="64"/>
        <v/>
      </c>
      <c r="L562" s="38" t="str">
        <f t="shared" si="65"/>
        <v/>
      </c>
      <c r="M562" s="23" t="str">
        <f t="shared" si="66"/>
        <v/>
      </c>
      <c r="N562" s="39" t="str">
        <f>IF(('Annual Plan'!N562+'Annual Plan'!O562)=0,"",('Annual Plan'!N562+'Annual Plan'!O562))</f>
        <v/>
      </c>
      <c r="O562" s="40"/>
      <c r="P562" s="41"/>
      <c r="Q562" s="41"/>
      <c r="R562" s="41"/>
      <c r="S562" s="131" t="str">
        <f t="shared" si="67"/>
        <v/>
      </c>
    </row>
    <row r="563" spans="1:19" s="11" customFormat="1" ht="15" customHeight="1" x14ac:dyDescent="0.25">
      <c r="A563" s="2" t="str">
        <f>IF('Annual Plan'!A563&lt;&gt;"",'Annual Plan'!A563,"")</f>
        <v/>
      </c>
      <c r="B563" s="2" t="str">
        <f>IF('Annual Plan'!B563&lt;&gt;"",'Annual Plan'!B563,"")</f>
        <v/>
      </c>
      <c r="C563" s="2" t="str">
        <f>IF('Annual Plan'!C563&lt;&gt;"",'Annual Plan'!C563,"")</f>
        <v/>
      </c>
      <c r="D563" s="2" t="str">
        <f>IF('Annual Plan'!D563&lt;&gt;"",'Annual Plan'!D563,"")</f>
        <v/>
      </c>
      <c r="E563" s="2" t="str">
        <f>IF('Annual Plan'!E563&lt;&gt;"",'Annual Plan'!E563,"")</f>
        <v/>
      </c>
      <c r="F563" s="36" t="str">
        <f>IF('Annual Plan'!F563&lt;&gt;"",'Annual Plan'!F563,"")</f>
        <v/>
      </c>
      <c r="G563" s="23" t="str">
        <f>IF('Annual Plan'!G563&lt;&gt;"",'Annual Plan'!G563,"")</f>
        <v/>
      </c>
      <c r="H563" s="23" t="str">
        <f>IF('Annual Plan'!G563&lt;&gt;"",'Annual Plan'!G563,"")</f>
        <v/>
      </c>
      <c r="I563" s="23" t="str">
        <f>IF('Annual Plan'!H563&lt;&gt;"",'Annual Plan'!H563,"")</f>
        <v/>
      </c>
      <c r="J563" s="37"/>
      <c r="K563" s="38" t="str">
        <f t="shared" si="64"/>
        <v/>
      </c>
      <c r="L563" s="38" t="str">
        <f t="shared" si="65"/>
        <v/>
      </c>
      <c r="M563" s="23" t="str">
        <f t="shared" si="66"/>
        <v/>
      </c>
      <c r="N563" s="39" t="str">
        <f>IF(('Annual Plan'!N563+'Annual Plan'!O563)=0,"",('Annual Plan'!N563+'Annual Plan'!O563))</f>
        <v/>
      </c>
      <c r="O563" s="40"/>
      <c r="P563" s="41"/>
      <c r="Q563" s="41"/>
      <c r="R563" s="41"/>
      <c r="S563" s="131" t="str">
        <f t="shared" si="67"/>
        <v/>
      </c>
    </row>
    <row r="564" spans="1:19" s="11" customFormat="1" ht="15" customHeight="1" x14ac:dyDescent="0.25">
      <c r="A564" s="2" t="str">
        <f>IF('Annual Plan'!A564&lt;&gt;"",'Annual Plan'!A564,"")</f>
        <v/>
      </c>
      <c r="B564" s="2" t="str">
        <f>IF('Annual Plan'!B564&lt;&gt;"",'Annual Plan'!B564,"")</f>
        <v/>
      </c>
      <c r="C564" s="2" t="str">
        <f>IF('Annual Plan'!C564&lt;&gt;"",'Annual Plan'!C564,"")</f>
        <v/>
      </c>
      <c r="D564" s="2" t="str">
        <f>IF('Annual Plan'!D564&lt;&gt;"",'Annual Plan'!D564,"")</f>
        <v/>
      </c>
      <c r="E564" s="2" t="str">
        <f>IF('Annual Plan'!E564&lt;&gt;"",'Annual Plan'!E564,"")</f>
        <v/>
      </c>
      <c r="F564" s="36" t="str">
        <f>IF('Annual Plan'!F564&lt;&gt;"",'Annual Plan'!F564,"")</f>
        <v/>
      </c>
      <c r="G564" s="23" t="str">
        <f>IF('Annual Plan'!G564&lt;&gt;"",'Annual Plan'!G564,"")</f>
        <v/>
      </c>
      <c r="H564" s="23" t="str">
        <f>IF('Annual Plan'!G564&lt;&gt;"",'Annual Plan'!G564,"")</f>
        <v/>
      </c>
      <c r="I564" s="23" t="str">
        <f>IF('Annual Plan'!H564&lt;&gt;"",'Annual Plan'!H564,"")</f>
        <v/>
      </c>
      <c r="J564" s="37"/>
      <c r="K564" s="38" t="str">
        <f t="shared" si="64"/>
        <v/>
      </c>
      <c r="L564" s="38" t="str">
        <f t="shared" si="65"/>
        <v/>
      </c>
      <c r="M564" s="23" t="str">
        <f t="shared" si="66"/>
        <v/>
      </c>
      <c r="N564" s="39" t="str">
        <f>IF(('Annual Plan'!N564+'Annual Plan'!O564)=0,"",('Annual Plan'!N564+'Annual Plan'!O564))</f>
        <v/>
      </c>
      <c r="O564" s="40"/>
      <c r="P564" s="41"/>
      <c r="Q564" s="41"/>
      <c r="R564" s="41"/>
      <c r="S564" s="131" t="str">
        <f t="shared" si="67"/>
        <v/>
      </c>
    </row>
    <row r="565" spans="1:19" s="11" customFormat="1" ht="15" customHeight="1" x14ac:dyDescent="0.25">
      <c r="A565" s="2" t="str">
        <f>IF('Annual Plan'!A565&lt;&gt;"",'Annual Plan'!A565,"")</f>
        <v/>
      </c>
      <c r="B565" s="2" t="str">
        <f>IF('Annual Plan'!B565&lt;&gt;"",'Annual Plan'!B565,"")</f>
        <v/>
      </c>
      <c r="C565" s="2" t="str">
        <f>IF('Annual Plan'!C565&lt;&gt;"",'Annual Plan'!C565,"")</f>
        <v/>
      </c>
      <c r="D565" s="2" t="str">
        <f>IF('Annual Plan'!D565&lt;&gt;"",'Annual Plan'!D565,"")</f>
        <v/>
      </c>
      <c r="E565" s="2" t="str">
        <f>IF('Annual Plan'!E565&lt;&gt;"",'Annual Plan'!E565,"")</f>
        <v/>
      </c>
      <c r="F565" s="36" t="str">
        <f>IF('Annual Plan'!F565&lt;&gt;"",'Annual Plan'!F565,"")</f>
        <v/>
      </c>
      <c r="G565" s="23" t="str">
        <f>IF('Annual Plan'!G565&lt;&gt;"",'Annual Plan'!G565,"")</f>
        <v/>
      </c>
      <c r="H565" s="23" t="str">
        <f>IF('Annual Plan'!G565&lt;&gt;"",'Annual Plan'!G565,"")</f>
        <v/>
      </c>
      <c r="I565" s="23" t="str">
        <f>IF('Annual Plan'!H565&lt;&gt;"",'Annual Plan'!H565,"")</f>
        <v/>
      </c>
      <c r="J565" s="37"/>
      <c r="K565" s="38" t="str">
        <f t="shared" si="64"/>
        <v/>
      </c>
      <c r="L565" s="38" t="str">
        <f t="shared" si="65"/>
        <v/>
      </c>
      <c r="M565" s="23" t="str">
        <f t="shared" si="66"/>
        <v/>
      </c>
      <c r="N565" s="39" t="str">
        <f>IF(('Annual Plan'!N565+'Annual Plan'!O565)=0,"",('Annual Plan'!N565+'Annual Plan'!O565))</f>
        <v/>
      </c>
      <c r="O565" s="40"/>
      <c r="P565" s="41"/>
      <c r="Q565" s="41"/>
      <c r="R565" s="41"/>
      <c r="S565" s="131" t="str">
        <f t="shared" si="67"/>
        <v/>
      </c>
    </row>
    <row r="566" spans="1:19" s="11" customFormat="1" ht="15" customHeight="1" x14ac:dyDescent="0.25">
      <c r="A566" s="2" t="str">
        <f>IF('Annual Plan'!A566&lt;&gt;"",'Annual Plan'!A566,"")</f>
        <v/>
      </c>
      <c r="B566" s="2" t="str">
        <f>IF('Annual Plan'!B566&lt;&gt;"",'Annual Plan'!B566,"")</f>
        <v/>
      </c>
      <c r="C566" s="2" t="str">
        <f>IF('Annual Plan'!C566&lt;&gt;"",'Annual Plan'!C566,"")</f>
        <v/>
      </c>
      <c r="D566" s="2" t="str">
        <f>IF('Annual Plan'!D566&lt;&gt;"",'Annual Plan'!D566,"")</f>
        <v/>
      </c>
      <c r="E566" s="2" t="str">
        <f>IF('Annual Plan'!E566&lt;&gt;"",'Annual Plan'!E566,"")</f>
        <v/>
      </c>
      <c r="F566" s="36" t="str">
        <f>IF('Annual Plan'!F566&lt;&gt;"",'Annual Plan'!F566,"")</f>
        <v/>
      </c>
      <c r="G566" s="23" t="str">
        <f>IF('Annual Plan'!G566&lt;&gt;"",'Annual Plan'!G566,"")</f>
        <v/>
      </c>
      <c r="H566" s="23" t="str">
        <f>IF('Annual Plan'!G566&lt;&gt;"",'Annual Plan'!G566,"")</f>
        <v/>
      </c>
      <c r="I566" s="23" t="str">
        <f>IF('Annual Plan'!H566&lt;&gt;"",'Annual Plan'!H566,"")</f>
        <v/>
      </c>
      <c r="J566" s="37"/>
      <c r="K566" s="38" t="str">
        <f t="shared" si="64"/>
        <v/>
      </c>
      <c r="L566" s="38" t="str">
        <f t="shared" si="65"/>
        <v/>
      </c>
      <c r="M566" s="23" t="str">
        <f t="shared" si="66"/>
        <v/>
      </c>
      <c r="N566" s="39" t="str">
        <f>IF(('Annual Plan'!N566+'Annual Plan'!O566)=0,"",('Annual Plan'!N566+'Annual Plan'!O566))</f>
        <v/>
      </c>
      <c r="O566" s="40"/>
      <c r="P566" s="41"/>
      <c r="Q566" s="41"/>
      <c r="R566" s="41"/>
      <c r="S566" s="131" t="str">
        <f t="shared" si="67"/>
        <v/>
      </c>
    </row>
    <row r="567" spans="1:19" s="11" customFormat="1" ht="15" customHeight="1" x14ac:dyDescent="0.25">
      <c r="A567" s="2" t="str">
        <f>IF('Annual Plan'!A567&lt;&gt;"",'Annual Plan'!A567,"")</f>
        <v/>
      </c>
      <c r="B567" s="2" t="str">
        <f>IF('Annual Plan'!B567&lt;&gt;"",'Annual Plan'!B567,"")</f>
        <v/>
      </c>
      <c r="C567" s="2" t="str">
        <f>IF('Annual Plan'!C567&lt;&gt;"",'Annual Plan'!C567,"")</f>
        <v/>
      </c>
      <c r="D567" s="2" t="str">
        <f>IF('Annual Plan'!D567&lt;&gt;"",'Annual Plan'!D567,"")</f>
        <v/>
      </c>
      <c r="E567" s="2" t="str">
        <f>IF('Annual Plan'!E567&lt;&gt;"",'Annual Plan'!E567,"")</f>
        <v/>
      </c>
      <c r="F567" s="36" t="str">
        <f>IF('Annual Plan'!F567&lt;&gt;"",'Annual Plan'!F567,"")</f>
        <v/>
      </c>
      <c r="G567" s="23" t="str">
        <f>IF('Annual Plan'!G567&lt;&gt;"",'Annual Plan'!G567,"")</f>
        <v/>
      </c>
      <c r="H567" s="23" t="str">
        <f>IF('Annual Plan'!G567&lt;&gt;"",'Annual Plan'!G567,"")</f>
        <v/>
      </c>
      <c r="I567" s="23" t="str">
        <f>IF('Annual Plan'!H567&lt;&gt;"",'Annual Plan'!H567,"")</f>
        <v/>
      </c>
      <c r="J567" s="37"/>
      <c r="K567" s="38" t="str">
        <f t="shared" si="64"/>
        <v/>
      </c>
      <c r="L567" s="38" t="str">
        <f t="shared" si="65"/>
        <v/>
      </c>
      <c r="M567" s="23" t="str">
        <f t="shared" si="66"/>
        <v/>
      </c>
      <c r="N567" s="39" t="str">
        <f>IF(('Annual Plan'!N567+'Annual Plan'!O567)=0,"",('Annual Plan'!N567+'Annual Plan'!O567))</f>
        <v/>
      </c>
      <c r="O567" s="40"/>
      <c r="P567" s="41"/>
      <c r="Q567" s="41"/>
      <c r="R567" s="41"/>
      <c r="S567" s="131" t="str">
        <f t="shared" si="67"/>
        <v/>
      </c>
    </row>
    <row r="568" spans="1:19" s="11" customFormat="1" ht="15" customHeight="1" x14ac:dyDescent="0.25">
      <c r="A568" s="2" t="str">
        <f>IF('Annual Plan'!A568&lt;&gt;"",'Annual Plan'!A568,"")</f>
        <v/>
      </c>
      <c r="B568" s="2" t="str">
        <f>IF('Annual Plan'!B568&lt;&gt;"",'Annual Plan'!B568,"")</f>
        <v/>
      </c>
      <c r="C568" s="2" t="str">
        <f>IF('Annual Plan'!C568&lt;&gt;"",'Annual Plan'!C568,"")</f>
        <v/>
      </c>
      <c r="D568" s="2" t="str">
        <f>IF('Annual Plan'!D568&lt;&gt;"",'Annual Plan'!D568,"")</f>
        <v/>
      </c>
      <c r="E568" s="2" t="str">
        <f>IF('Annual Plan'!E568&lt;&gt;"",'Annual Plan'!E568,"")</f>
        <v/>
      </c>
      <c r="F568" s="36" t="str">
        <f>IF('Annual Plan'!F568&lt;&gt;"",'Annual Plan'!F568,"")</f>
        <v/>
      </c>
      <c r="G568" s="23" t="str">
        <f>IF('Annual Plan'!G568&lt;&gt;"",'Annual Plan'!G568,"")</f>
        <v/>
      </c>
      <c r="H568" s="23" t="str">
        <f>IF('Annual Plan'!G568&lt;&gt;"",'Annual Plan'!G568,"")</f>
        <v/>
      </c>
      <c r="I568" s="23" t="str">
        <f>IF('Annual Plan'!H568&lt;&gt;"",'Annual Plan'!H568,"")</f>
        <v/>
      </c>
      <c r="J568" s="37"/>
      <c r="K568" s="38" t="str">
        <f t="shared" si="64"/>
        <v/>
      </c>
      <c r="L568" s="38" t="str">
        <f t="shared" si="65"/>
        <v/>
      </c>
      <c r="M568" s="23" t="str">
        <f t="shared" si="66"/>
        <v/>
      </c>
      <c r="N568" s="39" t="str">
        <f>IF(('Annual Plan'!N568+'Annual Plan'!O568)=0,"",('Annual Plan'!N568+'Annual Plan'!O568))</f>
        <v/>
      </c>
      <c r="O568" s="40"/>
      <c r="P568" s="41"/>
      <c r="Q568" s="41"/>
      <c r="R568" s="41"/>
      <c r="S568" s="131" t="str">
        <f t="shared" si="67"/>
        <v/>
      </c>
    </row>
    <row r="569" spans="1:19" s="11" customFormat="1" ht="15" customHeight="1" x14ac:dyDescent="0.25">
      <c r="A569" s="2" t="str">
        <f>IF('Annual Plan'!A569&lt;&gt;"",'Annual Plan'!A569,"")</f>
        <v/>
      </c>
      <c r="B569" s="2" t="str">
        <f>IF('Annual Plan'!B569&lt;&gt;"",'Annual Plan'!B569,"")</f>
        <v/>
      </c>
      <c r="C569" s="2" t="str">
        <f>IF('Annual Plan'!C569&lt;&gt;"",'Annual Plan'!C569,"")</f>
        <v/>
      </c>
      <c r="D569" s="2" t="str">
        <f>IF('Annual Plan'!D569&lt;&gt;"",'Annual Plan'!D569,"")</f>
        <v/>
      </c>
      <c r="E569" s="2" t="str">
        <f>IF('Annual Plan'!E569&lt;&gt;"",'Annual Plan'!E569,"")</f>
        <v/>
      </c>
      <c r="F569" s="36" t="str">
        <f>IF('Annual Plan'!F569&lt;&gt;"",'Annual Plan'!F569,"")</f>
        <v/>
      </c>
      <c r="G569" s="23" t="str">
        <f>IF('Annual Plan'!G569&lt;&gt;"",'Annual Plan'!G569,"")</f>
        <v/>
      </c>
      <c r="H569" s="23" t="str">
        <f>IF('Annual Plan'!G569&lt;&gt;"",'Annual Plan'!G569,"")</f>
        <v/>
      </c>
      <c r="I569" s="23" t="str">
        <f>IF('Annual Plan'!H569&lt;&gt;"",'Annual Plan'!H569,"")</f>
        <v/>
      </c>
      <c r="J569" s="37"/>
      <c r="K569" s="38" t="str">
        <f t="shared" si="64"/>
        <v/>
      </c>
      <c r="L569" s="38" t="str">
        <f t="shared" si="65"/>
        <v/>
      </c>
      <c r="M569" s="23" t="str">
        <f t="shared" si="66"/>
        <v/>
      </c>
      <c r="N569" s="39" t="str">
        <f>IF(('Annual Plan'!N569+'Annual Plan'!O569)=0,"",('Annual Plan'!N569+'Annual Plan'!O569))</f>
        <v/>
      </c>
      <c r="O569" s="40"/>
      <c r="P569" s="41"/>
      <c r="Q569" s="41"/>
      <c r="R569" s="41"/>
      <c r="S569" s="131" t="str">
        <f t="shared" si="67"/>
        <v/>
      </c>
    </row>
    <row r="570" spans="1:19" s="11" customFormat="1" ht="15" customHeight="1" x14ac:dyDescent="0.25">
      <c r="A570" s="2" t="str">
        <f>IF('Annual Plan'!A570&lt;&gt;"",'Annual Plan'!A570,"")</f>
        <v/>
      </c>
      <c r="B570" s="2" t="str">
        <f>IF('Annual Plan'!B570&lt;&gt;"",'Annual Plan'!B570,"")</f>
        <v/>
      </c>
      <c r="C570" s="2" t="str">
        <f>IF('Annual Plan'!C570&lt;&gt;"",'Annual Plan'!C570,"")</f>
        <v/>
      </c>
      <c r="D570" s="2" t="str">
        <f>IF('Annual Plan'!D570&lt;&gt;"",'Annual Plan'!D570,"")</f>
        <v/>
      </c>
      <c r="E570" s="2" t="str">
        <f>IF('Annual Plan'!E570&lt;&gt;"",'Annual Plan'!E570,"")</f>
        <v/>
      </c>
      <c r="F570" s="36" t="str">
        <f>IF('Annual Plan'!F570&lt;&gt;"",'Annual Plan'!F570,"")</f>
        <v/>
      </c>
      <c r="G570" s="23" t="str">
        <f>IF('Annual Plan'!G570&lt;&gt;"",'Annual Plan'!G570,"")</f>
        <v/>
      </c>
      <c r="H570" s="23" t="str">
        <f>IF('Annual Plan'!G570&lt;&gt;"",'Annual Plan'!G570,"")</f>
        <v/>
      </c>
      <c r="I570" s="23" t="str">
        <f>IF('Annual Plan'!H570&lt;&gt;"",'Annual Plan'!H570,"")</f>
        <v/>
      </c>
      <c r="J570" s="37"/>
      <c r="K570" s="38" t="str">
        <f t="shared" si="64"/>
        <v/>
      </c>
      <c r="L570" s="38" t="str">
        <f t="shared" si="65"/>
        <v/>
      </c>
      <c r="M570" s="23" t="str">
        <f t="shared" si="66"/>
        <v/>
      </c>
      <c r="N570" s="39" t="str">
        <f>IF(('Annual Plan'!N570+'Annual Plan'!O570)=0,"",('Annual Plan'!N570+'Annual Plan'!O570))</f>
        <v/>
      </c>
      <c r="O570" s="40"/>
      <c r="P570" s="41"/>
      <c r="Q570" s="41"/>
      <c r="R570" s="41"/>
      <c r="S570" s="131" t="str">
        <f t="shared" si="67"/>
        <v/>
      </c>
    </row>
    <row r="571" spans="1:19" s="11" customFormat="1" ht="15" customHeight="1" x14ac:dyDescent="0.25">
      <c r="A571" s="2" t="str">
        <f>IF('Annual Plan'!A571&lt;&gt;"",'Annual Plan'!A571,"")</f>
        <v/>
      </c>
      <c r="B571" s="2" t="str">
        <f>IF('Annual Plan'!B571&lt;&gt;"",'Annual Plan'!B571,"")</f>
        <v/>
      </c>
      <c r="C571" s="2" t="str">
        <f>IF('Annual Plan'!C571&lt;&gt;"",'Annual Plan'!C571,"")</f>
        <v/>
      </c>
      <c r="D571" s="2" t="str">
        <f>IF('Annual Plan'!D571&lt;&gt;"",'Annual Plan'!D571,"")</f>
        <v/>
      </c>
      <c r="E571" s="2" t="str">
        <f>IF('Annual Plan'!E571&lt;&gt;"",'Annual Plan'!E571,"")</f>
        <v/>
      </c>
      <c r="F571" s="36" t="str">
        <f>IF('Annual Plan'!F571&lt;&gt;"",'Annual Plan'!F571,"")</f>
        <v/>
      </c>
      <c r="G571" s="23" t="str">
        <f>IF('Annual Plan'!G571&lt;&gt;"",'Annual Plan'!G571,"")</f>
        <v/>
      </c>
      <c r="H571" s="23" t="str">
        <f>IF('Annual Plan'!G571&lt;&gt;"",'Annual Plan'!G571,"")</f>
        <v/>
      </c>
      <c r="I571" s="23" t="str">
        <f>IF('Annual Plan'!H571&lt;&gt;"",'Annual Plan'!H571,"")</f>
        <v/>
      </c>
      <c r="J571" s="37"/>
      <c r="K571" s="38" t="str">
        <f t="shared" si="64"/>
        <v/>
      </c>
      <c r="L571" s="38" t="str">
        <f t="shared" si="65"/>
        <v/>
      </c>
      <c r="M571" s="23" t="str">
        <f t="shared" si="66"/>
        <v/>
      </c>
      <c r="N571" s="39" t="str">
        <f>IF(('Annual Plan'!N571+'Annual Plan'!O571)=0,"",('Annual Plan'!N571+'Annual Plan'!O571))</f>
        <v/>
      </c>
      <c r="O571" s="40"/>
      <c r="P571" s="41"/>
      <c r="Q571" s="41"/>
      <c r="R571" s="41"/>
      <c r="S571" s="131" t="str">
        <f t="shared" si="67"/>
        <v/>
      </c>
    </row>
    <row r="572" spans="1:19" s="11" customFormat="1" ht="15" customHeight="1" x14ac:dyDescent="0.25">
      <c r="A572" s="2" t="str">
        <f>IF('Annual Plan'!A572&lt;&gt;"",'Annual Plan'!A572,"")</f>
        <v/>
      </c>
      <c r="B572" s="2" t="str">
        <f>IF('Annual Plan'!B572&lt;&gt;"",'Annual Plan'!B572,"")</f>
        <v/>
      </c>
      <c r="C572" s="2" t="str">
        <f>IF('Annual Plan'!C572&lt;&gt;"",'Annual Plan'!C572,"")</f>
        <v/>
      </c>
      <c r="D572" s="2" t="str">
        <f>IF('Annual Plan'!D572&lt;&gt;"",'Annual Plan'!D572,"")</f>
        <v/>
      </c>
      <c r="E572" s="2" t="str">
        <f>IF('Annual Plan'!E572&lt;&gt;"",'Annual Plan'!E572,"")</f>
        <v/>
      </c>
      <c r="F572" s="36" t="str">
        <f>IF('Annual Plan'!F572&lt;&gt;"",'Annual Plan'!F572,"")</f>
        <v/>
      </c>
      <c r="G572" s="23" t="str">
        <f>IF('Annual Plan'!G572&lt;&gt;"",'Annual Plan'!G572,"")</f>
        <v/>
      </c>
      <c r="H572" s="23" t="str">
        <f>IF('Annual Plan'!G572&lt;&gt;"",'Annual Plan'!G572,"")</f>
        <v/>
      </c>
      <c r="I572" s="23" t="str">
        <f>IF('Annual Plan'!H572&lt;&gt;"",'Annual Plan'!H572,"")</f>
        <v/>
      </c>
      <c r="J572" s="37"/>
      <c r="K572" s="38" t="str">
        <f t="shared" si="64"/>
        <v/>
      </c>
      <c r="L572" s="38" t="str">
        <f t="shared" si="65"/>
        <v/>
      </c>
      <c r="M572" s="23" t="str">
        <f t="shared" si="66"/>
        <v/>
      </c>
      <c r="N572" s="39" t="str">
        <f>IF(('Annual Plan'!N572+'Annual Plan'!O572)=0,"",('Annual Plan'!N572+'Annual Plan'!O572))</f>
        <v/>
      </c>
      <c r="O572" s="40"/>
      <c r="P572" s="41"/>
      <c r="Q572" s="41"/>
      <c r="R572" s="41"/>
      <c r="S572" s="131" t="str">
        <f t="shared" si="67"/>
        <v/>
      </c>
    </row>
    <row r="573" spans="1:19" s="11" customFormat="1" ht="15" customHeight="1" x14ac:dyDescent="0.25">
      <c r="A573" s="2" t="str">
        <f>IF('Annual Plan'!A573&lt;&gt;"",'Annual Plan'!A573,"")</f>
        <v/>
      </c>
      <c r="B573" s="2" t="str">
        <f>IF('Annual Plan'!B573&lt;&gt;"",'Annual Plan'!B573,"")</f>
        <v/>
      </c>
      <c r="C573" s="2" t="str">
        <f>IF('Annual Plan'!C573&lt;&gt;"",'Annual Plan'!C573,"")</f>
        <v/>
      </c>
      <c r="D573" s="2" t="str">
        <f>IF('Annual Plan'!D573&lt;&gt;"",'Annual Plan'!D573,"")</f>
        <v/>
      </c>
      <c r="E573" s="2" t="str">
        <f>IF('Annual Plan'!E573&lt;&gt;"",'Annual Plan'!E573,"")</f>
        <v/>
      </c>
      <c r="F573" s="36" t="str">
        <f>IF('Annual Plan'!F573&lt;&gt;"",'Annual Plan'!F573,"")</f>
        <v/>
      </c>
      <c r="G573" s="23" t="str">
        <f>IF('Annual Plan'!G573&lt;&gt;"",'Annual Plan'!G573,"")</f>
        <v/>
      </c>
      <c r="H573" s="23" t="str">
        <f>IF('Annual Plan'!G573&lt;&gt;"",'Annual Plan'!G573,"")</f>
        <v/>
      </c>
      <c r="I573" s="23" t="str">
        <f>IF('Annual Plan'!H573&lt;&gt;"",'Annual Plan'!H573,"")</f>
        <v/>
      </c>
      <c r="J573" s="37"/>
      <c r="K573" s="38" t="str">
        <f t="shared" si="64"/>
        <v/>
      </c>
      <c r="L573" s="38" t="str">
        <f t="shared" si="65"/>
        <v/>
      </c>
      <c r="M573" s="23" t="str">
        <f t="shared" si="66"/>
        <v/>
      </c>
      <c r="N573" s="39" t="str">
        <f>IF(('Annual Plan'!N573+'Annual Plan'!O573)=0,"",('Annual Plan'!N573+'Annual Plan'!O573))</f>
        <v/>
      </c>
      <c r="O573" s="40"/>
      <c r="P573" s="41"/>
      <c r="Q573" s="41"/>
      <c r="R573" s="41"/>
      <c r="S573" s="131" t="str">
        <f t="shared" si="67"/>
        <v/>
      </c>
    </row>
    <row r="574" spans="1:19" s="11" customFormat="1" ht="15" customHeight="1" x14ac:dyDescent="0.25">
      <c r="A574" s="2" t="str">
        <f>IF('Annual Plan'!A574&lt;&gt;"",'Annual Plan'!A574,"")</f>
        <v/>
      </c>
      <c r="B574" s="2" t="str">
        <f>IF('Annual Plan'!B574&lt;&gt;"",'Annual Plan'!B574,"")</f>
        <v/>
      </c>
      <c r="C574" s="2" t="str">
        <f>IF('Annual Plan'!C574&lt;&gt;"",'Annual Plan'!C574,"")</f>
        <v/>
      </c>
      <c r="D574" s="2" t="str">
        <f>IF('Annual Plan'!D574&lt;&gt;"",'Annual Plan'!D574,"")</f>
        <v/>
      </c>
      <c r="E574" s="2" t="str">
        <f>IF('Annual Plan'!E574&lt;&gt;"",'Annual Plan'!E574,"")</f>
        <v/>
      </c>
      <c r="F574" s="36" t="str">
        <f>IF('Annual Plan'!F574&lt;&gt;"",'Annual Plan'!F574,"")</f>
        <v/>
      </c>
      <c r="G574" s="23" t="str">
        <f>IF('Annual Plan'!G574&lt;&gt;"",'Annual Plan'!G574,"")</f>
        <v/>
      </c>
      <c r="H574" s="23" t="str">
        <f>IF('Annual Plan'!G574&lt;&gt;"",'Annual Plan'!G574,"")</f>
        <v/>
      </c>
      <c r="I574" s="23" t="str">
        <f>IF('Annual Plan'!H574&lt;&gt;"",'Annual Plan'!H574,"")</f>
        <v/>
      </c>
      <c r="J574" s="37"/>
      <c r="K574" s="38" t="str">
        <f t="shared" si="64"/>
        <v/>
      </c>
      <c r="L574" s="38" t="str">
        <f t="shared" si="65"/>
        <v/>
      </c>
      <c r="M574" s="23" t="str">
        <f t="shared" si="66"/>
        <v/>
      </c>
      <c r="N574" s="39" t="str">
        <f>IF(('Annual Plan'!N574+'Annual Plan'!O574)=0,"",('Annual Plan'!N574+'Annual Plan'!O574))</f>
        <v/>
      </c>
      <c r="O574" s="40"/>
      <c r="P574" s="41"/>
      <c r="Q574" s="41"/>
      <c r="R574" s="41"/>
      <c r="S574" s="131" t="str">
        <f t="shared" si="67"/>
        <v/>
      </c>
    </row>
    <row r="575" spans="1:19" s="11" customFormat="1" ht="15" customHeight="1" x14ac:dyDescent="0.25">
      <c r="A575" s="2" t="str">
        <f>IF('Annual Plan'!A575&lt;&gt;"",'Annual Plan'!A575,"")</f>
        <v/>
      </c>
      <c r="B575" s="2" t="str">
        <f>IF('Annual Plan'!B575&lt;&gt;"",'Annual Plan'!B575,"")</f>
        <v/>
      </c>
      <c r="C575" s="2" t="str">
        <f>IF('Annual Plan'!C575&lt;&gt;"",'Annual Plan'!C575,"")</f>
        <v/>
      </c>
      <c r="D575" s="2" t="str">
        <f>IF('Annual Plan'!D575&lt;&gt;"",'Annual Plan'!D575,"")</f>
        <v/>
      </c>
      <c r="E575" s="2" t="str">
        <f>IF('Annual Plan'!E575&lt;&gt;"",'Annual Plan'!E575,"")</f>
        <v/>
      </c>
      <c r="F575" s="36" t="str">
        <f>IF('Annual Plan'!F575&lt;&gt;"",'Annual Plan'!F575,"")</f>
        <v/>
      </c>
      <c r="G575" s="23" t="str">
        <f>IF('Annual Plan'!G575&lt;&gt;"",'Annual Plan'!G575,"")</f>
        <v/>
      </c>
      <c r="H575" s="23" t="str">
        <f>IF('Annual Plan'!G575&lt;&gt;"",'Annual Plan'!G575,"")</f>
        <v/>
      </c>
      <c r="I575" s="23" t="str">
        <f>IF('Annual Plan'!H575&lt;&gt;"",'Annual Plan'!H575,"")</f>
        <v/>
      </c>
      <c r="J575" s="37"/>
      <c r="K575" s="38" t="str">
        <f t="shared" si="64"/>
        <v/>
      </c>
      <c r="L575" s="38" t="str">
        <f t="shared" si="65"/>
        <v/>
      </c>
      <c r="M575" s="23" t="str">
        <f t="shared" si="66"/>
        <v/>
      </c>
      <c r="N575" s="39" t="str">
        <f>IF(('Annual Plan'!N575+'Annual Plan'!O575)=0,"",('Annual Plan'!N575+'Annual Plan'!O575))</f>
        <v/>
      </c>
      <c r="O575" s="40"/>
      <c r="P575" s="41"/>
      <c r="Q575" s="41"/>
      <c r="R575" s="41"/>
      <c r="S575" s="131" t="str">
        <f t="shared" si="67"/>
        <v/>
      </c>
    </row>
    <row r="576" spans="1:19" s="11" customFormat="1" ht="15" customHeight="1" x14ac:dyDescent="0.25">
      <c r="A576" s="2" t="str">
        <f>IF('Annual Plan'!A576&lt;&gt;"",'Annual Plan'!A576,"")</f>
        <v/>
      </c>
      <c r="B576" s="2" t="str">
        <f>IF('Annual Plan'!B576&lt;&gt;"",'Annual Plan'!B576,"")</f>
        <v/>
      </c>
      <c r="C576" s="2" t="str">
        <f>IF('Annual Plan'!C576&lt;&gt;"",'Annual Plan'!C576,"")</f>
        <v/>
      </c>
      <c r="D576" s="2" t="str">
        <f>IF('Annual Plan'!D576&lt;&gt;"",'Annual Plan'!D576,"")</f>
        <v/>
      </c>
      <c r="E576" s="2" t="str">
        <f>IF('Annual Plan'!E576&lt;&gt;"",'Annual Plan'!E576,"")</f>
        <v/>
      </c>
      <c r="F576" s="36" t="str">
        <f>IF('Annual Plan'!F576&lt;&gt;"",'Annual Plan'!F576,"")</f>
        <v/>
      </c>
      <c r="G576" s="23" t="str">
        <f>IF('Annual Plan'!G576&lt;&gt;"",'Annual Plan'!G576,"")</f>
        <v/>
      </c>
      <c r="H576" s="23" t="str">
        <f>IF('Annual Plan'!G576&lt;&gt;"",'Annual Plan'!G576,"")</f>
        <v/>
      </c>
      <c r="I576" s="23" t="str">
        <f>IF('Annual Plan'!H576&lt;&gt;"",'Annual Plan'!H576,"")</f>
        <v/>
      </c>
      <c r="J576" s="37"/>
      <c r="K576" s="38" t="str">
        <f t="shared" si="64"/>
        <v/>
      </c>
      <c r="L576" s="38" t="str">
        <f t="shared" si="65"/>
        <v/>
      </c>
      <c r="M576" s="23" t="str">
        <f t="shared" si="66"/>
        <v/>
      </c>
      <c r="N576" s="39" t="str">
        <f>IF(('Annual Plan'!N576+'Annual Plan'!O576)=0,"",('Annual Plan'!N576+'Annual Plan'!O576))</f>
        <v/>
      </c>
      <c r="O576" s="40"/>
      <c r="P576" s="41"/>
      <c r="Q576" s="41"/>
      <c r="R576" s="41"/>
      <c r="S576" s="131" t="str">
        <f t="shared" si="67"/>
        <v/>
      </c>
    </row>
    <row r="577" spans="1:19" s="11" customFormat="1" ht="15" customHeight="1" x14ac:dyDescent="0.25">
      <c r="A577" s="2" t="str">
        <f>IF('Annual Plan'!A577&lt;&gt;"",'Annual Plan'!A577,"")</f>
        <v/>
      </c>
      <c r="B577" s="2" t="str">
        <f>IF('Annual Plan'!B577&lt;&gt;"",'Annual Plan'!B577,"")</f>
        <v/>
      </c>
      <c r="C577" s="2" t="str">
        <f>IF('Annual Plan'!C577&lt;&gt;"",'Annual Plan'!C577,"")</f>
        <v/>
      </c>
      <c r="D577" s="2" t="str">
        <f>IF('Annual Plan'!D577&lt;&gt;"",'Annual Plan'!D577,"")</f>
        <v/>
      </c>
      <c r="E577" s="2" t="str">
        <f>IF('Annual Plan'!E577&lt;&gt;"",'Annual Plan'!E577,"")</f>
        <v/>
      </c>
      <c r="F577" s="36" t="str">
        <f>IF('Annual Plan'!F577&lt;&gt;"",'Annual Plan'!F577,"")</f>
        <v/>
      </c>
      <c r="G577" s="23" t="str">
        <f>IF('Annual Plan'!G577&lt;&gt;"",'Annual Plan'!G577,"")</f>
        <v/>
      </c>
      <c r="H577" s="23" t="str">
        <f>IF('Annual Plan'!G577&lt;&gt;"",'Annual Plan'!G577,"")</f>
        <v/>
      </c>
      <c r="I577" s="23" t="str">
        <f>IF('Annual Plan'!H577&lt;&gt;"",'Annual Plan'!H577,"")</f>
        <v/>
      </c>
      <c r="J577" s="37"/>
      <c r="K577" s="38" t="str">
        <f t="shared" si="64"/>
        <v/>
      </c>
      <c r="L577" s="38" t="str">
        <f t="shared" si="65"/>
        <v/>
      </c>
      <c r="M577" s="23" t="str">
        <f t="shared" si="66"/>
        <v/>
      </c>
      <c r="N577" s="39" t="str">
        <f>IF(('Annual Plan'!N577+'Annual Plan'!O577)=0,"",('Annual Plan'!N577+'Annual Plan'!O577))</f>
        <v/>
      </c>
      <c r="O577" s="40"/>
      <c r="P577" s="41"/>
      <c r="Q577" s="41"/>
      <c r="R577" s="41"/>
      <c r="S577" s="131" t="str">
        <f t="shared" si="67"/>
        <v/>
      </c>
    </row>
    <row r="578" spans="1:19" s="11" customFormat="1" ht="15" customHeight="1" x14ac:dyDescent="0.25">
      <c r="A578" s="2" t="str">
        <f>IF('Annual Plan'!A578&lt;&gt;"",'Annual Plan'!A578,"")</f>
        <v/>
      </c>
      <c r="B578" s="2" t="str">
        <f>IF('Annual Plan'!B578&lt;&gt;"",'Annual Plan'!B578,"")</f>
        <v/>
      </c>
      <c r="C578" s="2" t="str">
        <f>IF('Annual Plan'!C578&lt;&gt;"",'Annual Plan'!C578,"")</f>
        <v/>
      </c>
      <c r="D578" s="2" t="str">
        <f>IF('Annual Plan'!D578&lt;&gt;"",'Annual Plan'!D578,"")</f>
        <v/>
      </c>
      <c r="E578" s="2" t="str">
        <f>IF('Annual Plan'!E578&lt;&gt;"",'Annual Plan'!E578,"")</f>
        <v/>
      </c>
      <c r="F578" s="36" t="str">
        <f>IF('Annual Plan'!F578&lt;&gt;"",'Annual Plan'!F578,"")</f>
        <v/>
      </c>
      <c r="G578" s="23" t="str">
        <f>IF('Annual Plan'!G578&lt;&gt;"",'Annual Plan'!G578,"")</f>
        <v/>
      </c>
      <c r="H578" s="23" t="str">
        <f>IF('Annual Plan'!G578&lt;&gt;"",'Annual Plan'!G578,"")</f>
        <v/>
      </c>
      <c r="I578" s="23" t="str">
        <f>IF('Annual Plan'!H578&lt;&gt;"",'Annual Plan'!H578,"")</f>
        <v/>
      </c>
      <c r="J578" s="37"/>
      <c r="K578" s="38" t="str">
        <f t="shared" si="64"/>
        <v/>
      </c>
      <c r="L578" s="38" t="str">
        <f t="shared" si="65"/>
        <v/>
      </c>
      <c r="M578" s="23" t="str">
        <f t="shared" si="66"/>
        <v/>
      </c>
      <c r="N578" s="39" t="str">
        <f>IF(('Annual Plan'!N578+'Annual Plan'!O578)=0,"",('Annual Plan'!N578+'Annual Plan'!O578))</f>
        <v/>
      </c>
      <c r="O578" s="40"/>
      <c r="P578" s="41"/>
      <c r="Q578" s="41"/>
      <c r="R578" s="41"/>
      <c r="S578" s="131" t="str">
        <f t="shared" si="67"/>
        <v/>
      </c>
    </row>
    <row r="579" spans="1:19" s="11" customFormat="1" ht="15" customHeight="1" x14ac:dyDescent="0.25">
      <c r="A579" s="2" t="str">
        <f>IF('Annual Plan'!A579&lt;&gt;"",'Annual Plan'!A579,"")</f>
        <v/>
      </c>
      <c r="B579" s="2" t="str">
        <f>IF('Annual Plan'!B579&lt;&gt;"",'Annual Plan'!B579,"")</f>
        <v/>
      </c>
      <c r="C579" s="2" t="str">
        <f>IF('Annual Plan'!C579&lt;&gt;"",'Annual Plan'!C579,"")</f>
        <v/>
      </c>
      <c r="D579" s="2" t="str">
        <f>IF('Annual Plan'!D579&lt;&gt;"",'Annual Plan'!D579,"")</f>
        <v/>
      </c>
      <c r="E579" s="2" t="str">
        <f>IF('Annual Plan'!E579&lt;&gt;"",'Annual Plan'!E579,"")</f>
        <v/>
      </c>
      <c r="F579" s="36" t="str">
        <f>IF('Annual Plan'!F579&lt;&gt;"",'Annual Plan'!F579,"")</f>
        <v/>
      </c>
      <c r="G579" s="23" t="str">
        <f>IF('Annual Plan'!G579&lt;&gt;"",'Annual Plan'!G579,"")</f>
        <v/>
      </c>
      <c r="H579" s="23" t="str">
        <f>IF('Annual Plan'!G579&lt;&gt;"",'Annual Plan'!G579,"")</f>
        <v/>
      </c>
      <c r="I579" s="23" t="str">
        <f>IF('Annual Plan'!H579&lt;&gt;"",'Annual Plan'!H579,"")</f>
        <v/>
      </c>
      <c r="J579" s="37"/>
      <c r="K579" s="38" t="str">
        <f t="shared" si="64"/>
        <v/>
      </c>
      <c r="L579" s="38" t="str">
        <f t="shared" si="65"/>
        <v/>
      </c>
      <c r="M579" s="23" t="str">
        <f t="shared" si="66"/>
        <v/>
      </c>
      <c r="N579" s="39" t="str">
        <f>IF(('Annual Plan'!N579+'Annual Plan'!O579)=0,"",('Annual Plan'!N579+'Annual Plan'!O579))</f>
        <v/>
      </c>
      <c r="O579" s="40"/>
      <c r="P579" s="41"/>
      <c r="Q579" s="41"/>
      <c r="R579" s="41"/>
      <c r="S579" s="131" t="str">
        <f t="shared" si="67"/>
        <v/>
      </c>
    </row>
    <row r="580" spans="1:19" s="11" customFormat="1" ht="15" customHeight="1" x14ac:dyDescent="0.25">
      <c r="A580" s="2" t="str">
        <f>IF('Annual Plan'!A580&lt;&gt;"",'Annual Plan'!A580,"")</f>
        <v/>
      </c>
      <c r="B580" s="2" t="str">
        <f>IF('Annual Plan'!B580&lt;&gt;"",'Annual Plan'!B580,"")</f>
        <v/>
      </c>
      <c r="C580" s="2" t="str">
        <f>IF('Annual Plan'!C580&lt;&gt;"",'Annual Plan'!C580,"")</f>
        <v/>
      </c>
      <c r="D580" s="2" t="str">
        <f>IF('Annual Plan'!D580&lt;&gt;"",'Annual Plan'!D580,"")</f>
        <v/>
      </c>
      <c r="E580" s="2" t="str">
        <f>IF('Annual Plan'!E580&lt;&gt;"",'Annual Plan'!E580,"")</f>
        <v/>
      </c>
      <c r="F580" s="36" t="str">
        <f>IF('Annual Plan'!F580&lt;&gt;"",'Annual Plan'!F580,"")</f>
        <v/>
      </c>
      <c r="G580" s="23" t="str">
        <f>IF('Annual Plan'!G580&lt;&gt;"",'Annual Plan'!G580,"")</f>
        <v/>
      </c>
      <c r="H580" s="23" t="str">
        <f>IF('Annual Plan'!G580&lt;&gt;"",'Annual Plan'!G580,"")</f>
        <v/>
      </c>
      <c r="I580" s="23" t="str">
        <f>IF('Annual Plan'!H580&lt;&gt;"",'Annual Plan'!H580,"")</f>
        <v/>
      </c>
      <c r="J580" s="37"/>
      <c r="K580" s="38" t="str">
        <f t="shared" si="64"/>
        <v/>
      </c>
      <c r="L580" s="38" t="str">
        <f t="shared" si="65"/>
        <v/>
      </c>
      <c r="M580" s="23" t="str">
        <f t="shared" si="66"/>
        <v/>
      </c>
      <c r="N580" s="39" t="str">
        <f>IF(('Annual Plan'!N580+'Annual Plan'!O580)=0,"",('Annual Plan'!N580+'Annual Plan'!O580))</f>
        <v/>
      </c>
      <c r="O580" s="40"/>
      <c r="P580" s="41"/>
      <c r="Q580" s="41"/>
      <c r="R580" s="41"/>
      <c r="S580" s="131" t="str">
        <f t="shared" si="67"/>
        <v/>
      </c>
    </row>
    <row r="581" spans="1:19" s="11" customFormat="1" ht="15" customHeight="1" x14ac:dyDescent="0.25">
      <c r="A581" s="2" t="str">
        <f>IF('Annual Plan'!A581&lt;&gt;"",'Annual Plan'!A581,"")</f>
        <v/>
      </c>
      <c r="B581" s="2" t="str">
        <f>IF('Annual Plan'!B581&lt;&gt;"",'Annual Plan'!B581,"")</f>
        <v/>
      </c>
      <c r="C581" s="2" t="str">
        <f>IF('Annual Plan'!C581&lt;&gt;"",'Annual Plan'!C581,"")</f>
        <v/>
      </c>
      <c r="D581" s="2" t="str">
        <f>IF('Annual Plan'!D581&lt;&gt;"",'Annual Plan'!D581,"")</f>
        <v/>
      </c>
      <c r="E581" s="2" t="str">
        <f>IF('Annual Plan'!E581&lt;&gt;"",'Annual Plan'!E581,"")</f>
        <v/>
      </c>
      <c r="F581" s="36" t="str">
        <f>IF('Annual Plan'!F581&lt;&gt;"",'Annual Plan'!F581,"")</f>
        <v/>
      </c>
      <c r="G581" s="23" t="str">
        <f>IF('Annual Plan'!G581&lt;&gt;"",'Annual Plan'!G581,"")</f>
        <v/>
      </c>
      <c r="H581" s="23" t="str">
        <f>IF('Annual Plan'!G581&lt;&gt;"",'Annual Plan'!G581,"")</f>
        <v/>
      </c>
      <c r="I581" s="23" t="str">
        <f>IF('Annual Plan'!H581&lt;&gt;"",'Annual Plan'!H581,"")</f>
        <v/>
      </c>
      <c r="J581" s="37"/>
      <c r="K581" s="38" t="str">
        <f t="shared" si="64"/>
        <v/>
      </c>
      <c r="L581" s="38" t="str">
        <f t="shared" si="65"/>
        <v/>
      </c>
      <c r="M581" s="23" t="str">
        <f t="shared" si="66"/>
        <v/>
      </c>
      <c r="N581" s="39" t="str">
        <f>IF(('Annual Plan'!N581+'Annual Plan'!O581)=0,"",('Annual Plan'!N581+'Annual Plan'!O581))</f>
        <v/>
      </c>
      <c r="O581" s="40"/>
      <c r="P581" s="41"/>
      <c r="Q581" s="41"/>
      <c r="R581" s="41"/>
      <c r="S581" s="131" t="str">
        <f t="shared" si="67"/>
        <v/>
      </c>
    </row>
    <row r="582" spans="1:19" s="11" customFormat="1" ht="15" customHeight="1" x14ac:dyDescent="0.25">
      <c r="A582" s="2" t="str">
        <f>IF('Annual Plan'!A582&lt;&gt;"",'Annual Plan'!A582,"")</f>
        <v/>
      </c>
      <c r="B582" s="2" t="str">
        <f>IF('Annual Plan'!B582&lt;&gt;"",'Annual Plan'!B582,"")</f>
        <v/>
      </c>
      <c r="C582" s="2" t="str">
        <f>IF('Annual Plan'!C582&lt;&gt;"",'Annual Plan'!C582,"")</f>
        <v/>
      </c>
      <c r="D582" s="2" t="str">
        <f>IF('Annual Plan'!D582&lt;&gt;"",'Annual Plan'!D582,"")</f>
        <v/>
      </c>
      <c r="E582" s="2" t="str">
        <f>IF('Annual Plan'!E582&lt;&gt;"",'Annual Plan'!E582,"")</f>
        <v/>
      </c>
      <c r="F582" s="36" t="str">
        <f>IF('Annual Plan'!F582&lt;&gt;"",'Annual Plan'!F582,"")</f>
        <v/>
      </c>
      <c r="G582" s="23" t="str">
        <f>IF('Annual Plan'!G582&lt;&gt;"",'Annual Plan'!G582,"")</f>
        <v/>
      </c>
      <c r="H582" s="23" t="str">
        <f>IF('Annual Plan'!G582&lt;&gt;"",'Annual Plan'!G582,"")</f>
        <v/>
      </c>
      <c r="I582" s="23" t="str">
        <f>IF('Annual Plan'!H582&lt;&gt;"",'Annual Plan'!H582,"")</f>
        <v/>
      </c>
      <c r="J582" s="37"/>
      <c r="K582" s="38" t="str">
        <f t="shared" si="64"/>
        <v/>
      </c>
      <c r="L582" s="38" t="str">
        <f t="shared" si="65"/>
        <v/>
      </c>
      <c r="M582" s="23" t="str">
        <f t="shared" si="66"/>
        <v/>
      </c>
      <c r="N582" s="39" t="str">
        <f>IF(('Annual Plan'!N582+'Annual Plan'!O582)=0,"",('Annual Plan'!N582+'Annual Plan'!O582))</f>
        <v/>
      </c>
      <c r="O582" s="40"/>
      <c r="P582" s="41"/>
      <c r="Q582" s="41"/>
      <c r="R582" s="41"/>
      <c r="S582" s="131" t="str">
        <f t="shared" si="67"/>
        <v/>
      </c>
    </row>
    <row r="583" spans="1:19" s="11" customFormat="1" ht="15" customHeight="1" x14ac:dyDescent="0.25">
      <c r="A583" s="2" t="str">
        <f>IF('Annual Plan'!A583&lt;&gt;"",'Annual Plan'!A583,"")</f>
        <v/>
      </c>
      <c r="B583" s="2" t="str">
        <f>IF('Annual Plan'!B583&lt;&gt;"",'Annual Plan'!B583,"")</f>
        <v/>
      </c>
      <c r="C583" s="2" t="str">
        <f>IF('Annual Plan'!C583&lt;&gt;"",'Annual Plan'!C583,"")</f>
        <v/>
      </c>
      <c r="D583" s="2" t="str">
        <f>IF('Annual Plan'!D583&lt;&gt;"",'Annual Plan'!D583,"")</f>
        <v/>
      </c>
      <c r="E583" s="2" t="str">
        <f>IF('Annual Plan'!E583&lt;&gt;"",'Annual Plan'!E583,"")</f>
        <v/>
      </c>
      <c r="F583" s="36" t="str">
        <f>IF('Annual Plan'!F583&lt;&gt;"",'Annual Plan'!F583,"")</f>
        <v/>
      </c>
      <c r="G583" s="23" t="str">
        <f>IF('Annual Plan'!G583&lt;&gt;"",'Annual Plan'!G583,"")</f>
        <v/>
      </c>
      <c r="H583" s="23" t="str">
        <f>IF('Annual Plan'!G583&lt;&gt;"",'Annual Plan'!G583,"")</f>
        <v/>
      </c>
      <c r="I583" s="23" t="str">
        <f>IF('Annual Plan'!H583&lt;&gt;"",'Annual Plan'!H583,"")</f>
        <v/>
      </c>
      <c r="J583" s="37"/>
      <c r="K583" s="38" t="str">
        <f t="shared" si="64"/>
        <v/>
      </c>
      <c r="L583" s="38" t="str">
        <f t="shared" si="65"/>
        <v/>
      </c>
      <c r="M583" s="23" t="str">
        <f t="shared" si="66"/>
        <v/>
      </c>
      <c r="N583" s="39" t="str">
        <f>IF(('Annual Plan'!N583+'Annual Plan'!O583)=0,"",('Annual Plan'!N583+'Annual Plan'!O583))</f>
        <v/>
      </c>
      <c r="O583" s="40"/>
      <c r="P583" s="41"/>
      <c r="Q583" s="41"/>
      <c r="R583" s="41"/>
      <c r="S583" s="131" t="str">
        <f t="shared" si="67"/>
        <v/>
      </c>
    </row>
    <row r="584" spans="1:19" s="58" customFormat="1" ht="59.25" customHeight="1" x14ac:dyDescent="0.3">
      <c r="A584" s="256" t="s">
        <v>94</v>
      </c>
      <c r="B584" s="256"/>
      <c r="C584" s="51">
        <f>'Annual Plan'!C584</f>
        <v>0</v>
      </c>
      <c r="D584" s="62"/>
      <c r="E584" s="62"/>
      <c r="F584" s="256" t="s">
        <v>93</v>
      </c>
      <c r="G584" s="256"/>
      <c r="H584" s="256"/>
      <c r="I584" s="256"/>
      <c r="J584" s="257"/>
      <c r="K584" s="43">
        <f>IF(SUM(K555:K583)=0,0,IF(SUM(K555:K583)&gt;0,AVERAGE(K555:K583)))</f>
        <v>0</v>
      </c>
      <c r="L584" s="258"/>
      <c r="M584" s="259"/>
      <c r="N584" s="60">
        <f>SUM(N555:N583)</f>
        <v>0</v>
      </c>
      <c r="O584" s="60">
        <f>SUM(O555:O583)</f>
        <v>0</v>
      </c>
      <c r="P584" s="62"/>
      <c r="Q584" s="62"/>
      <c r="S584" s="131"/>
    </row>
    <row r="585" spans="1:19" s="61" customFormat="1" ht="15" customHeight="1" x14ac:dyDescent="0.25">
      <c r="A585" s="12"/>
      <c r="B585" s="12"/>
      <c r="C585" s="12"/>
      <c r="D585" s="12"/>
      <c r="E585" s="12"/>
      <c r="F585" s="44"/>
      <c r="G585" s="45"/>
      <c r="H585" s="45"/>
      <c r="I585" s="45"/>
      <c r="J585" s="46"/>
      <c r="K585" s="47"/>
      <c r="L585" s="47"/>
      <c r="M585" s="45"/>
      <c r="N585" s="48"/>
      <c r="O585" s="49"/>
      <c r="P585" s="50"/>
      <c r="Q585" s="50"/>
      <c r="S585" s="132"/>
    </row>
    <row r="586" spans="1:19" s="11" customFormat="1" ht="34.5" customHeight="1" x14ac:dyDescent="0.25">
      <c r="A586" s="191" t="s">
        <v>91</v>
      </c>
      <c r="B586" s="192"/>
      <c r="C586" s="269"/>
      <c r="D586" s="270" t="str">
        <f>IF('Annual Plan'!D586:P586&lt;&gt;"", 'Annual Plan'!D586:P586,"")</f>
        <v/>
      </c>
      <c r="E586" s="271"/>
      <c r="F586" s="271"/>
      <c r="G586" s="271"/>
      <c r="H586" s="271"/>
      <c r="I586" s="271"/>
      <c r="J586" s="271"/>
      <c r="K586" s="271"/>
      <c r="L586" s="271"/>
      <c r="M586" s="271"/>
      <c r="N586" s="271"/>
      <c r="O586" s="271"/>
      <c r="P586" s="271"/>
      <c r="Q586" s="272"/>
      <c r="S586" s="131"/>
    </row>
    <row r="587" spans="1:19" s="11" customFormat="1" ht="51" customHeight="1" x14ac:dyDescent="0.25">
      <c r="A587" s="202" t="s">
        <v>1</v>
      </c>
      <c r="B587" s="202" t="s">
        <v>9</v>
      </c>
      <c r="C587" s="202" t="s">
        <v>2</v>
      </c>
      <c r="D587" s="202" t="s">
        <v>10</v>
      </c>
      <c r="E587" s="236" t="s">
        <v>11</v>
      </c>
      <c r="F587" s="204" t="s">
        <v>12</v>
      </c>
      <c r="G587" s="251" t="s">
        <v>3</v>
      </c>
      <c r="H587" s="251"/>
      <c r="I587" s="253" t="s">
        <v>72</v>
      </c>
      <c r="J587" s="254"/>
      <c r="K587" s="254"/>
      <c r="L587" s="254"/>
      <c r="M587" s="255"/>
      <c r="N587" s="253" t="s">
        <v>79</v>
      </c>
      <c r="O587" s="255"/>
      <c r="P587" s="202" t="s">
        <v>95</v>
      </c>
      <c r="Q587" s="202" t="s">
        <v>96</v>
      </c>
      <c r="R587" s="202" t="s">
        <v>114</v>
      </c>
      <c r="S587" s="131"/>
    </row>
    <row r="588" spans="1:19" s="11" customFormat="1" ht="72.75" customHeight="1" x14ac:dyDescent="0.25">
      <c r="A588" s="202"/>
      <c r="B588" s="202"/>
      <c r="C588" s="202"/>
      <c r="D588" s="202"/>
      <c r="E588" s="237"/>
      <c r="F588" s="204"/>
      <c r="G588" s="109" t="s">
        <v>19</v>
      </c>
      <c r="H588" s="109" t="s">
        <v>20</v>
      </c>
      <c r="I588" s="7" t="s">
        <v>17</v>
      </c>
      <c r="J588" s="7" t="s">
        <v>18</v>
      </c>
      <c r="K588" s="1" t="s">
        <v>21</v>
      </c>
      <c r="L588" s="1" t="s">
        <v>22</v>
      </c>
      <c r="M588" s="1" t="s">
        <v>23</v>
      </c>
      <c r="N588" s="7" t="s">
        <v>88</v>
      </c>
      <c r="O588" s="7" t="s">
        <v>81</v>
      </c>
      <c r="P588" s="252"/>
      <c r="Q588" s="202"/>
      <c r="R588" s="202"/>
      <c r="S588" s="131"/>
    </row>
    <row r="589" spans="1:19" s="11" customFormat="1" ht="15" customHeight="1" x14ac:dyDescent="0.25">
      <c r="A589" s="2" t="str">
        <f>IF('Annual Plan'!A589&lt;&gt;"",'Annual Plan'!A589,"")</f>
        <v/>
      </c>
      <c r="B589" s="2" t="str">
        <f>IF('Annual Plan'!B589&lt;&gt;"",'Annual Plan'!B589,"")</f>
        <v/>
      </c>
      <c r="C589" s="2" t="str">
        <f>IF('Annual Plan'!C589&lt;&gt;"",'Annual Plan'!C589,"")</f>
        <v/>
      </c>
      <c r="D589" s="2" t="str">
        <f>IF('Annual Plan'!D589&lt;&gt;"",'Annual Plan'!D589,"")</f>
        <v/>
      </c>
      <c r="E589" s="2" t="str">
        <f>IF('Annual Plan'!E589&lt;&gt;"",'Annual Plan'!E589,"")</f>
        <v/>
      </c>
      <c r="F589" s="36" t="str">
        <f>IF('Annual Plan'!F589&lt;&gt;"",'Annual Plan'!F589,"")</f>
        <v/>
      </c>
      <c r="G589" s="23" t="str">
        <f>IF('Annual Plan'!G589&lt;&gt;"",'Annual Plan'!G589,"")</f>
        <v/>
      </c>
      <c r="H589" s="23" t="str">
        <f>IF('Annual Plan'!G589&lt;&gt;"",'Annual Plan'!G589,"")</f>
        <v/>
      </c>
      <c r="I589" s="23" t="str">
        <f>IF('Annual Plan'!H589&lt;&gt;"",'Annual Plan'!H589,"")</f>
        <v/>
      </c>
      <c r="J589" s="37"/>
      <c r="K589" s="38" t="str">
        <f>IF(I589="","",
                         IF(AND(I589&lt;&gt;"",J589=""),0,
                                                  IF($F589="Absolute",IF(I589=0,0, IF((J589/I589)&gt;=1,1, IF((J589/I589)&lt;=0,0,(J589/I589)))),
                                                                                                      IF($F589="Incremental", IF(AND((I589-H589)=0,J589&gt;0,I589&gt;0,J589&gt;I589),1, IF(AND((I589-H589)=0,J589&lt;=I589),0, IF(((J589-H589)/(I589-H589))&gt;=1,1, IF(((J589-H589)/(I589-H589))&lt;=0,0, ((J589-H589)/(I589-H589)))))),
                                                                                                                                                                   IF($F589="Decremental", IF(AND((H589-I589)=0,J589&gt;0,I589&gt;0,J589&lt;I589),1,  IF(AND((I589-H589)=0,J589&gt;=I589),0, IF(((H589-J589)/(H589-I589))&gt;=1,1, IF(((H589-J589)/(H589-I589))&lt;=0,0, ((H589-J589)/(H589-I589)))))),
                                                                                                                                                                                              IF(OR($F589="Absolute[-](cum.)", $F589="Absolute[-](avg.)"),IF(J589="",0, IF((J589&lt;=I589),1,IF((J589&gt;I589),0,))),
                                                                                                                                                                                                        IF($F589="Absolute[+]",IF(J589=0,0,  IF(J589&lt;=I589,(J589/I589),1)),
                                                                                                                                                                                                            )
                                                                                                                                                                                                   )
                                                                                                                                                                       )
                                                                                                          )
                                                    )
                            )
     )</f>
        <v/>
      </c>
      <c r="L589" s="38" t="str">
        <f>IF(I589="","",
                        IF(AND(I589&lt;&gt;"",J589=""),-1,
                                                  IF($F589="Absolute", IF(I589=0,0,((J589-I589)/I589)),
                                                                               IF($F589="Incremental", IF((I589-H589)=0,0,(((J589-H589)-(I589-H589))/(I589-H589))),
                                                                                                            IF($F589="Decremental", IF((H589-I589)=0,0,(((H589-J589)-(H589-I589))/(H589-I589))),
                                                                                                                                              IF(OR($F589="Absolute[-](cum.)", $F589="Absolute[-](avg.)"), IF(J589="",0, IF(J589&gt;=0,1-(J589/I589))),
                                                                                                                                                                      IF($F589="Absolute[+]", IF(J589=0,-1,K589-1),  ""
                                                                                                                                                                                                                                          )
                                                                                                                                                                                                                          )
                                                                                                                                                                                  )
                                                                                                                   )
                                                   )
                          )
)</f>
        <v/>
      </c>
      <c r="M589" s="23" t="str">
        <f>IF(J589="","",
                         IF(I589="", "",
                                                   IF($F589="Absolute", (J589-I589),
                                                                                                       IF($F589="Incremental", ((J589-H589)-(I589-H589)),
                                                                                                                                                                                      IF($F589="Decremental", ((H589-J589)-(H589-I589)),
                                                                                                                                                                                                            IF(OR($F589="Absolute[-](cum.)", $F589="Absolute[-](avg.)"), (I589-J589),
                                                                                                                                                                                                                             IF($F589="Absolute[+]", (J589-I589), ""
                                                                                                                                                                                                                                  )
                                                                                                                                                                                                                )
                                                                                                                                                                                          )
                                                                                                           )
                                                      )
                               )
       )</f>
        <v/>
      </c>
      <c r="N589" s="39" t="str">
        <f>IF(('Annual Plan'!N589+'Annual Plan'!O589)=0,"",('Annual Plan'!N589+'Annual Plan'!O589))</f>
        <v/>
      </c>
      <c r="O589" s="40"/>
      <c r="P589" s="41"/>
      <c r="Q589" s="41"/>
      <c r="R589" s="41"/>
      <c r="S589" s="131" t="str">
        <f xml:space="preserve"> IF(AND($F589="Incremental",G589=""),"Error - baseline data was not provided in the planning sheet.",
        IF(AND($F589="Decremental",G589=""),"Error - baseline data was not provided in the planning sheet.",""))</f>
        <v/>
      </c>
    </row>
    <row r="590" spans="1:19" s="11" customFormat="1" ht="15" customHeight="1" x14ac:dyDescent="0.25">
      <c r="A590" s="2" t="str">
        <f>IF('Annual Plan'!A590&lt;&gt;"",'Annual Plan'!A590,"")</f>
        <v/>
      </c>
      <c r="B590" s="2" t="str">
        <f>IF('Annual Plan'!B590&lt;&gt;"",'Annual Plan'!B590,"")</f>
        <v/>
      </c>
      <c r="C590" s="2" t="str">
        <f>IF('Annual Plan'!C590&lt;&gt;"",'Annual Plan'!C590,"")</f>
        <v/>
      </c>
      <c r="D590" s="2" t="str">
        <f>IF('Annual Plan'!D590&lt;&gt;"",'Annual Plan'!D590,"")</f>
        <v/>
      </c>
      <c r="E590" s="2" t="str">
        <f>IF('Annual Plan'!E590&lt;&gt;"",'Annual Plan'!E590,"")</f>
        <v/>
      </c>
      <c r="F590" s="36" t="str">
        <f>IF('Annual Plan'!F590&lt;&gt;"",'Annual Plan'!F590,"")</f>
        <v/>
      </c>
      <c r="G590" s="23" t="str">
        <f>IF('Annual Plan'!G590&lt;&gt;"",'Annual Plan'!G590,"")</f>
        <v/>
      </c>
      <c r="H590" s="23" t="str">
        <f>IF('Annual Plan'!G590&lt;&gt;"",'Annual Plan'!G590,"")</f>
        <v/>
      </c>
      <c r="I590" s="23" t="str">
        <f>IF('Annual Plan'!H590&lt;&gt;"",'Annual Plan'!H590,"")</f>
        <v/>
      </c>
      <c r="J590" s="37"/>
      <c r="K590" s="38" t="str">
        <f t="shared" ref="K590:K617" si="68">IF(I590="","",
                         IF(AND(I590&lt;&gt;"",J590=""),0,
                                                  IF($F590="Absolute",IF(I590=0,0, IF((J590/I590)&gt;=1,1, IF((J590/I590)&lt;=0,0,(J590/I590)))),
                                                                                                      IF($F590="Incremental", IF(AND((I590-H590)=0,J590&gt;0,I590&gt;0,J590&gt;I590),1, IF(AND((I590-H590)=0,J590&lt;=I590),0, IF(((J590-H590)/(I590-H590))&gt;=1,1, IF(((J590-H590)/(I590-H590))&lt;=0,0, ((J590-H590)/(I590-H590)))))),
                                                                                                                                                                   IF($F590="Decremental", IF(AND((H590-I590)=0,J590&gt;0,I590&gt;0,J590&lt;I590),1,  IF(AND((I590-H590)=0,J590&gt;=I590),0, IF(((H590-J590)/(H590-I590))&gt;=1,1, IF(((H590-J590)/(H590-I590))&lt;=0,0, ((H590-J590)/(H590-I590)))))),
                                                                                                                                                                                              IF(OR($F590="Absolute[-](cum.)", $F590="Absolute[-](avg.)"),IF(J590="",0, IF((J590&lt;=I590),1,IF((J590&gt;I590),0,))),
                                                                                                                                                                                                        IF($F590="Absolute[+]",IF(J590=0,0,  IF(J590&lt;=I590,(J590/I590),1)),
                                                                                                                                                                                                            )
                                                                                                                                                                                                   )
                                                                                                                                                                       )
                                                                                                          )
                                                    )
                            )
     )</f>
        <v/>
      </c>
      <c r="L590" s="38" t="str">
        <f t="shared" ref="L590:L617" si="69">IF(I590="","",
                        IF(AND(I590&lt;&gt;"",J590=""),-1,
                                                  IF($F590="Absolute", IF(I590=0,0,((J590-I590)/I590)),
                                                                               IF($F590="Incremental", IF((I590-H590)=0,0,(((J590-H590)-(I590-H590))/(I590-H590))),
                                                                                                            IF($F590="Decremental", IF((H590-I590)=0,0,(((H590-J590)-(H590-I590))/(H590-I590))),
                                                                                                                                              IF(OR($F590="Absolute[-](cum.)", $F590="Absolute[-](avg.)"), IF(J590="",0, IF(J590&gt;=0,1-(J590/I590))),
                                                                                                                                                                      IF($F590="Absolute[+]", IF(J590=0,-1,K590-1),  ""
                                                                                                                                                                                                                                          )
                                                                                                                                                                                                                          )
                                                                                                                                                                                  )
                                                                                                                   )
                                                   )
                          )
)</f>
        <v/>
      </c>
      <c r="M590" s="23" t="str">
        <f t="shared" ref="M590:M617" si="70">IF(J590="","",
                         IF(I590="", "",
                                                   IF($F590="Absolute", (J590-I590),
                                                                                                       IF($F590="Incremental", ((J590-H590)-(I590-H590)),
                                                                                                                                                                                      IF($F590="Decremental", ((H590-J590)-(H590-I590)),
                                                                                                                                                                                                            IF(OR($F590="Absolute[-](cum.)", $F590="Absolute[-](avg.)"), (I590-J590),
                                                                                                                                                                                                                             IF($F590="Absolute[+]", (J590-I590), ""
                                                                                                                                                                                                                                  )
                                                                                                                                                                                                                )
                                                                                                                                                                                          )
                                                                                                           )
                                                      )
                               )
       )</f>
        <v/>
      </c>
      <c r="N590" s="39" t="str">
        <f>IF(('Annual Plan'!N590+'Annual Plan'!O590)=0,"",('Annual Plan'!N590+'Annual Plan'!O590))</f>
        <v/>
      </c>
      <c r="O590" s="40"/>
      <c r="P590" s="41"/>
      <c r="Q590" s="41"/>
      <c r="R590" s="41"/>
      <c r="S590" s="131" t="str">
        <f t="shared" ref="S590:S617" si="71" xml:space="preserve"> IF(AND($F590="Incremental",G590=""),"Error - baseline data was not provided in the planning sheet.",
        IF(AND($F590="Decremental",G590=""),"Error - baseline data was not provided in the planning sheet.",""))</f>
        <v/>
      </c>
    </row>
    <row r="591" spans="1:19" s="11" customFormat="1" ht="15" customHeight="1" x14ac:dyDescent="0.25">
      <c r="A591" s="2" t="str">
        <f>IF('Annual Plan'!A591&lt;&gt;"",'Annual Plan'!A591,"")</f>
        <v/>
      </c>
      <c r="B591" s="2" t="str">
        <f>IF('Annual Plan'!B591&lt;&gt;"",'Annual Plan'!B591,"")</f>
        <v/>
      </c>
      <c r="C591" s="2" t="str">
        <f>IF('Annual Plan'!C591&lt;&gt;"",'Annual Plan'!C591,"")</f>
        <v/>
      </c>
      <c r="D591" s="2" t="str">
        <f>IF('Annual Plan'!D591&lt;&gt;"",'Annual Plan'!D591,"")</f>
        <v/>
      </c>
      <c r="E591" s="2" t="str">
        <f>IF('Annual Plan'!E591&lt;&gt;"",'Annual Plan'!E591,"")</f>
        <v/>
      </c>
      <c r="F591" s="36" t="str">
        <f>IF('Annual Plan'!F591&lt;&gt;"",'Annual Plan'!F591,"")</f>
        <v/>
      </c>
      <c r="G591" s="23" t="str">
        <f>IF('Annual Plan'!G591&lt;&gt;"",'Annual Plan'!G591,"")</f>
        <v/>
      </c>
      <c r="H591" s="23" t="str">
        <f>IF('Annual Plan'!G591&lt;&gt;"",'Annual Plan'!G591,"")</f>
        <v/>
      </c>
      <c r="I591" s="23" t="str">
        <f>IF('Annual Plan'!H591&lt;&gt;"",'Annual Plan'!H591,"")</f>
        <v/>
      </c>
      <c r="J591" s="37"/>
      <c r="K591" s="38" t="str">
        <f t="shared" si="68"/>
        <v/>
      </c>
      <c r="L591" s="38" t="str">
        <f t="shared" si="69"/>
        <v/>
      </c>
      <c r="M591" s="23" t="str">
        <f t="shared" si="70"/>
        <v/>
      </c>
      <c r="N591" s="39" t="str">
        <f>IF(('Annual Plan'!N591+'Annual Plan'!O591)=0,"",('Annual Plan'!N591+'Annual Plan'!O591))</f>
        <v/>
      </c>
      <c r="O591" s="40"/>
      <c r="P591" s="41"/>
      <c r="Q591" s="41"/>
      <c r="R591" s="41"/>
      <c r="S591" s="131" t="str">
        <f t="shared" si="71"/>
        <v/>
      </c>
    </row>
    <row r="592" spans="1:19" s="11" customFormat="1" ht="15" customHeight="1" x14ac:dyDescent="0.25">
      <c r="A592" s="2" t="str">
        <f>IF('Annual Plan'!A592&lt;&gt;"",'Annual Plan'!A592,"")</f>
        <v/>
      </c>
      <c r="B592" s="2" t="str">
        <f>IF('Annual Plan'!B592&lt;&gt;"",'Annual Plan'!B592,"")</f>
        <v/>
      </c>
      <c r="C592" s="2" t="str">
        <f>IF('Annual Plan'!C592&lt;&gt;"",'Annual Plan'!C592,"")</f>
        <v/>
      </c>
      <c r="D592" s="2" t="str">
        <f>IF('Annual Plan'!D592&lt;&gt;"",'Annual Plan'!D592,"")</f>
        <v/>
      </c>
      <c r="E592" s="2" t="str">
        <f>IF('Annual Plan'!E592&lt;&gt;"",'Annual Plan'!E592,"")</f>
        <v/>
      </c>
      <c r="F592" s="36" t="str">
        <f>IF('Annual Plan'!F592&lt;&gt;"",'Annual Plan'!F592,"")</f>
        <v/>
      </c>
      <c r="G592" s="23" t="str">
        <f>IF('Annual Plan'!G592&lt;&gt;"",'Annual Plan'!G592,"")</f>
        <v/>
      </c>
      <c r="H592" s="23" t="str">
        <f>IF('Annual Plan'!G592&lt;&gt;"",'Annual Plan'!G592,"")</f>
        <v/>
      </c>
      <c r="I592" s="23" t="str">
        <f>IF('Annual Plan'!H592&lt;&gt;"",'Annual Plan'!H592,"")</f>
        <v/>
      </c>
      <c r="J592" s="37"/>
      <c r="K592" s="38" t="str">
        <f t="shared" si="68"/>
        <v/>
      </c>
      <c r="L592" s="38" t="str">
        <f t="shared" si="69"/>
        <v/>
      </c>
      <c r="M592" s="23" t="str">
        <f t="shared" si="70"/>
        <v/>
      </c>
      <c r="N592" s="39" t="str">
        <f>IF(('Annual Plan'!N592+'Annual Plan'!O592)=0,"",('Annual Plan'!N592+'Annual Plan'!O592))</f>
        <v/>
      </c>
      <c r="O592" s="40"/>
      <c r="P592" s="41"/>
      <c r="Q592" s="41"/>
      <c r="R592" s="41"/>
      <c r="S592" s="131" t="str">
        <f t="shared" si="71"/>
        <v/>
      </c>
    </row>
    <row r="593" spans="1:19" s="11" customFormat="1" ht="15" customHeight="1" x14ac:dyDescent="0.25">
      <c r="A593" s="2" t="str">
        <f>IF('Annual Plan'!A593&lt;&gt;"",'Annual Plan'!A593,"")</f>
        <v/>
      </c>
      <c r="B593" s="2" t="str">
        <f>IF('Annual Plan'!B593&lt;&gt;"",'Annual Plan'!B593,"")</f>
        <v/>
      </c>
      <c r="C593" s="2" t="str">
        <f>IF('Annual Plan'!C593&lt;&gt;"",'Annual Plan'!C593,"")</f>
        <v/>
      </c>
      <c r="D593" s="2" t="str">
        <f>IF('Annual Plan'!D593&lt;&gt;"",'Annual Plan'!D593,"")</f>
        <v/>
      </c>
      <c r="E593" s="2" t="str">
        <f>IF('Annual Plan'!E593&lt;&gt;"",'Annual Plan'!E593,"")</f>
        <v/>
      </c>
      <c r="F593" s="36" t="str">
        <f>IF('Annual Plan'!F593&lt;&gt;"",'Annual Plan'!F593,"")</f>
        <v/>
      </c>
      <c r="G593" s="23" t="str">
        <f>IF('Annual Plan'!G593&lt;&gt;"",'Annual Plan'!G593,"")</f>
        <v/>
      </c>
      <c r="H593" s="23" t="str">
        <f>IF('Annual Plan'!G593&lt;&gt;"",'Annual Plan'!G593,"")</f>
        <v/>
      </c>
      <c r="I593" s="23" t="str">
        <f>IF('Annual Plan'!H593&lt;&gt;"",'Annual Plan'!H593,"")</f>
        <v/>
      </c>
      <c r="J593" s="37"/>
      <c r="K593" s="38" t="str">
        <f t="shared" si="68"/>
        <v/>
      </c>
      <c r="L593" s="38" t="str">
        <f t="shared" si="69"/>
        <v/>
      </c>
      <c r="M593" s="23" t="str">
        <f t="shared" si="70"/>
        <v/>
      </c>
      <c r="N593" s="39" t="str">
        <f>IF(('Annual Plan'!N593+'Annual Plan'!O593)=0,"",('Annual Plan'!N593+'Annual Plan'!O593))</f>
        <v/>
      </c>
      <c r="O593" s="40"/>
      <c r="P593" s="41"/>
      <c r="Q593" s="41"/>
      <c r="R593" s="41"/>
      <c r="S593" s="131" t="str">
        <f t="shared" si="71"/>
        <v/>
      </c>
    </row>
    <row r="594" spans="1:19" s="11" customFormat="1" ht="15" customHeight="1" x14ac:dyDescent="0.25">
      <c r="A594" s="2" t="str">
        <f>IF('Annual Plan'!A594&lt;&gt;"",'Annual Plan'!A594,"")</f>
        <v/>
      </c>
      <c r="B594" s="2" t="str">
        <f>IF('Annual Plan'!B594&lt;&gt;"",'Annual Plan'!B594,"")</f>
        <v/>
      </c>
      <c r="C594" s="2" t="str">
        <f>IF('Annual Plan'!C594&lt;&gt;"",'Annual Plan'!C594,"")</f>
        <v/>
      </c>
      <c r="D594" s="2" t="str">
        <f>IF('Annual Plan'!D594&lt;&gt;"",'Annual Plan'!D594,"")</f>
        <v/>
      </c>
      <c r="E594" s="2" t="str">
        <f>IF('Annual Plan'!E594&lt;&gt;"",'Annual Plan'!E594,"")</f>
        <v/>
      </c>
      <c r="F594" s="36" t="str">
        <f>IF('Annual Plan'!F594&lt;&gt;"",'Annual Plan'!F594,"")</f>
        <v/>
      </c>
      <c r="G594" s="23" t="str">
        <f>IF('Annual Plan'!G594&lt;&gt;"",'Annual Plan'!G594,"")</f>
        <v/>
      </c>
      <c r="H594" s="23" t="str">
        <f>IF('Annual Plan'!G594&lt;&gt;"",'Annual Plan'!G594,"")</f>
        <v/>
      </c>
      <c r="I594" s="23" t="str">
        <f>IF('Annual Plan'!H594&lt;&gt;"",'Annual Plan'!H594,"")</f>
        <v/>
      </c>
      <c r="J594" s="37"/>
      <c r="K594" s="38" t="str">
        <f t="shared" si="68"/>
        <v/>
      </c>
      <c r="L594" s="38" t="str">
        <f t="shared" si="69"/>
        <v/>
      </c>
      <c r="M594" s="23" t="str">
        <f t="shared" si="70"/>
        <v/>
      </c>
      <c r="N594" s="39" t="str">
        <f>IF(('Annual Plan'!N594+'Annual Plan'!O594)=0,"",('Annual Plan'!N594+'Annual Plan'!O594))</f>
        <v/>
      </c>
      <c r="O594" s="40"/>
      <c r="P594" s="41"/>
      <c r="Q594" s="41"/>
      <c r="R594" s="41"/>
      <c r="S594" s="131" t="str">
        <f t="shared" si="71"/>
        <v/>
      </c>
    </row>
    <row r="595" spans="1:19" s="11" customFormat="1" ht="15" customHeight="1" x14ac:dyDescent="0.25">
      <c r="A595" s="2" t="str">
        <f>IF('Annual Plan'!A595&lt;&gt;"",'Annual Plan'!A595,"")</f>
        <v/>
      </c>
      <c r="B595" s="2" t="str">
        <f>IF('Annual Plan'!B595&lt;&gt;"",'Annual Plan'!B595,"")</f>
        <v/>
      </c>
      <c r="C595" s="2" t="str">
        <f>IF('Annual Plan'!C595&lt;&gt;"",'Annual Plan'!C595,"")</f>
        <v/>
      </c>
      <c r="D595" s="2" t="str">
        <f>IF('Annual Plan'!D595&lt;&gt;"",'Annual Plan'!D595,"")</f>
        <v/>
      </c>
      <c r="E595" s="2" t="str">
        <f>IF('Annual Plan'!E595&lt;&gt;"",'Annual Plan'!E595,"")</f>
        <v/>
      </c>
      <c r="F595" s="36" t="str">
        <f>IF('Annual Plan'!F595&lt;&gt;"",'Annual Plan'!F595,"")</f>
        <v/>
      </c>
      <c r="G595" s="23" t="str">
        <f>IF('Annual Plan'!G595&lt;&gt;"",'Annual Plan'!G595,"")</f>
        <v/>
      </c>
      <c r="H595" s="23" t="str">
        <f>IF('Annual Plan'!G595&lt;&gt;"",'Annual Plan'!G595,"")</f>
        <v/>
      </c>
      <c r="I595" s="23" t="str">
        <f>IF('Annual Plan'!H595&lt;&gt;"",'Annual Plan'!H595,"")</f>
        <v/>
      </c>
      <c r="J595" s="37"/>
      <c r="K595" s="38" t="str">
        <f t="shared" si="68"/>
        <v/>
      </c>
      <c r="L595" s="38" t="str">
        <f t="shared" si="69"/>
        <v/>
      </c>
      <c r="M595" s="23" t="str">
        <f t="shared" si="70"/>
        <v/>
      </c>
      <c r="N595" s="39" t="str">
        <f>IF(('Annual Plan'!N595+'Annual Plan'!O595)=0,"",('Annual Plan'!N595+'Annual Plan'!O595))</f>
        <v/>
      </c>
      <c r="O595" s="40"/>
      <c r="P595" s="41"/>
      <c r="Q595" s="41"/>
      <c r="R595" s="41"/>
      <c r="S595" s="131" t="str">
        <f t="shared" si="71"/>
        <v/>
      </c>
    </row>
    <row r="596" spans="1:19" s="11" customFormat="1" ht="15" customHeight="1" x14ac:dyDescent="0.25">
      <c r="A596" s="2" t="str">
        <f>IF('Annual Plan'!A596&lt;&gt;"",'Annual Plan'!A596,"")</f>
        <v/>
      </c>
      <c r="B596" s="2" t="str">
        <f>IF('Annual Plan'!B596&lt;&gt;"",'Annual Plan'!B596,"")</f>
        <v/>
      </c>
      <c r="C596" s="2" t="str">
        <f>IF('Annual Plan'!C596&lt;&gt;"",'Annual Plan'!C596,"")</f>
        <v/>
      </c>
      <c r="D596" s="2" t="str">
        <f>IF('Annual Plan'!D596&lt;&gt;"",'Annual Plan'!D596,"")</f>
        <v/>
      </c>
      <c r="E596" s="2" t="str">
        <f>IF('Annual Plan'!E596&lt;&gt;"",'Annual Plan'!E596,"")</f>
        <v/>
      </c>
      <c r="F596" s="36" t="str">
        <f>IF('Annual Plan'!F596&lt;&gt;"",'Annual Plan'!F596,"")</f>
        <v/>
      </c>
      <c r="G596" s="23" t="str">
        <f>IF('Annual Plan'!G596&lt;&gt;"",'Annual Plan'!G596,"")</f>
        <v/>
      </c>
      <c r="H596" s="23" t="str">
        <f>IF('Annual Plan'!G596&lt;&gt;"",'Annual Plan'!G596,"")</f>
        <v/>
      </c>
      <c r="I596" s="23" t="str">
        <f>IF('Annual Plan'!H596&lt;&gt;"",'Annual Plan'!H596,"")</f>
        <v/>
      </c>
      <c r="J596" s="37"/>
      <c r="K596" s="38" t="str">
        <f t="shared" si="68"/>
        <v/>
      </c>
      <c r="L596" s="38" t="str">
        <f t="shared" si="69"/>
        <v/>
      </c>
      <c r="M596" s="23" t="str">
        <f t="shared" si="70"/>
        <v/>
      </c>
      <c r="N596" s="39" t="str">
        <f>IF(('Annual Plan'!N596+'Annual Plan'!O596)=0,"",('Annual Plan'!N596+'Annual Plan'!O596))</f>
        <v/>
      </c>
      <c r="O596" s="40"/>
      <c r="P596" s="41"/>
      <c r="Q596" s="41"/>
      <c r="R596" s="41"/>
      <c r="S596" s="131" t="str">
        <f t="shared" si="71"/>
        <v/>
      </c>
    </row>
    <row r="597" spans="1:19" s="11" customFormat="1" ht="15" customHeight="1" x14ac:dyDescent="0.25">
      <c r="A597" s="2" t="str">
        <f>IF('Annual Plan'!A597&lt;&gt;"",'Annual Plan'!A597,"")</f>
        <v/>
      </c>
      <c r="B597" s="2" t="str">
        <f>IF('Annual Plan'!B597&lt;&gt;"",'Annual Plan'!B597,"")</f>
        <v/>
      </c>
      <c r="C597" s="2" t="str">
        <f>IF('Annual Plan'!C597&lt;&gt;"",'Annual Plan'!C597,"")</f>
        <v/>
      </c>
      <c r="D597" s="2" t="str">
        <f>IF('Annual Plan'!D597&lt;&gt;"",'Annual Plan'!D597,"")</f>
        <v/>
      </c>
      <c r="E597" s="2" t="str">
        <f>IF('Annual Plan'!E597&lt;&gt;"",'Annual Plan'!E597,"")</f>
        <v/>
      </c>
      <c r="F597" s="36" t="str">
        <f>IF('Annual Plan'!F597&lt;&gt;"",'Annual Plan'!F597,"")</f>
        <v/>
      </c>
      <c r="G597" s="23" t="str">
        <f>IF('Annual Plan'!G597&lt;&gt;"",'Annual Plan'!G597,"")</f>
        <v/>
      </c>
      <c r="H597" s="23" t="str">
        <f>IF('Annual Plan'!G597&lt;&gt;"",'Annual Plan'!G597,"")</f>
        <v/>
      </c>
      <c r="I597" s="23" t="str">
        <f>IF('Annual Plan'!H597&lt;&gt;"",'Annual Plan'!H597,"")</f>
        <v/>
      </c>
      <c r="J597" s="37"/>
      <c r="K597" s="38" t="str">
        <f t="shared" si="68"/>
        <v/>
      </c>
      <c r="L597" s="38" t="str">
        <f t="shared" si="69"/>
        <v/>
      </c>
      <c r="M597" s="23" t="str">
        <f t="shared" si="70"/>
        <v/>
      </c>
      <c r="N597" s="39" t="str">
        <f>IF(('Annual Plan'!N597+'Annual Plan'!O597)=0,"",('Annual Plan'!N597+'Annual Plan'!O597))</f>
        <v/>
      </c>
      <c r="O597" s="40"/>
      <c r="P597" s="41"/>
      <c r="Q597" s="41"/>
      <c r="R597" s="41"/>
      <c r="S597" s="131" t="str">
        <f t="shared" si="71"/>
        <v/>
      </c>
    </row>
    <row r="598" spans="1:19" s="11" customFormat="1" ht="15" customHeight="1" x14ac:dyDescent="0.25">
      <c r="A598" s="2" t="str">
        <f>IF('Annual Plan'!A598&lt;&gt;"",'Annual Plan'!A598,"")</f>
        <v/>
      </c>
      <c r="B598" s="2" t="str">
        <f>IF('Annual Plan'!B598&lt;&gt;"",'Annual Plan'!B598,"")</f>
        <v/>
      </c>
      <c r="C598" s="2" t="str">
        <f>IF('Annual Plan'!C598&lt;&gt;"",'Annual Plan'!C598,"")</f>
        <v/>
      </c>
      <c r="D598" s="2" t="str">
        <f>IF('Annual Plan'!D598&lt;&gt;"",'Annual Plan'!D598,"")</f>
        <v/>
      </c>
      <c r="E598" s="2" t="str">
        <f>IF('Annual Plan'!E598&lt;&gt;"",'Annual Plan'!E598,"")</f>
        <v/>
      </c>
      <c r="F598" s="36" t="str">
        <f>IF('Annual Plan'!F598&lt;&gt;"",'Annual Plan'!F598,"")</f>
        <v/>
      </c>
      <c r="G598" s="23" t="str">
        <f>IF('Annual Plan'!G598&lt;&gt;"",'Annual Plan'!G598,"")</f>
        <v/>
      </c>
      <c r="H598" s="23" t="str">
        <f>IF('Annual Plan'!G598&lt;&gt;"",'Annual Plan'!G598,"")</f>
        <v/>
      </c>
      <c r="I598" s="23" t="str">
        <f>IF('Annual Plan'!H598&lt;&gt;"",'Annual Plan'!H598,"")</f>
        <v/>
      </c>
      <c r="J598" s="37"/>
      <c r="K598" s="38" t="str">
        <f t="shared" si="68"/>
        <v/>
      </c>
      <c r="L598" s="38" t="str">
        <f t="shared" si="69"/>
        <v/>
      </c>
      <c r="M598" s="23" t="str">
        <f t="shared" si="70"/>
        <v/>
      </c>
      <c r="N598" s="39" t="str">
        <f>IF(('Annual Plan'!N598+'Annual Plan'!O598)=0,"",('Annual Plan'!N598+'Annual Plan'!O598))</f>
        <v/>
      </c>
      <c r="O598" s="40"/>
      <c r="P598" s="41"/>
      <c r="Q598" s="41"/>
      <c r="R598" s="41"/>
      <c r="S598" s="131" t="str">
        <f t="shared" si="71"/>
        <v/>
      </c>
    </row>
    <row r="599" spans="1:19" s="11" customFormat="1" ht="15" customHeight="1" x14ac:dyDescent="0.25">
      <c r="A599" s="2" t="str">
        <f>IF('Annual Plan'!A599&lt;&gt;"",'Annual Plan'!A599,"")</f>
        <v/>
      </c>
      <c r="B599" s="2" t="str">
        <f>IF('Annual Plan'!B599&lt;&gt;"",'Annual Plan'!B599,"")</f>
        <v/>
      </c>
      <c r="C599" s="2" t="str">
        <f>IF('Annual Plan'!C599&lt;&gt;"",'Annual Plan'!C599,"")</f>
        <v/>
      </c>
      <c r="D599" s="2" t="str">
        <f>IF('Annual Plan'!D599&lt;&gt;"",'Annual Plan'!D599,"")</f>
        <v/>
      </c>
      <c r="E599" s="2" t="str">
        <f>IF('Annual Plan'!E599&lt;&gt;"",'Annual Plan'!E599,"")</f>
        <v/>
      </c>
      <c r="F599" s="36" t="str">
        <f>IF('Annual Plan'!F599&lt;&gt;"",'Annual Plan'!F599,"")</f>
        <v/>
      </c>
      <c r="G599" s="23" t="str">
        <f>IF('Annual Plan'!G599&lt;&gt;"",'Annual Plan'!G599,"")</f>
        <v/>
      </c>
      <c r="H599" s="23" t="str">
        <f>IF('Annual Plan'!G599&lt;&gt;"",'Annual Plan'!G599,"")</f>
        <v/>
      </c>
      <c r="I599" s="23" t="str">
        <f>IF('Annual Plan'!H599&lt;&gt;"",'Annual Plan'!H599,"")</f>
        <v/>
      </c>
      <c r="J599" s="37"/>
      <c r="K599" s="38" t="str">
        <f t="shared" si="68"/>
        <v/>
      </c>
      <c r="L599" s="38" t="str">
        <f t="shared" si="69"/>
        <v/>
      </c>
      <c r="M599" s="23" t="str">
        <f t="shared" si="70"/>
        <v/>
      </c>
      <c r="N599" s="39" t="str">
        <f>IF(('Annual Plan'!N599+'Annual Plan'!O599)=0,"",('Annual Plan'!N599+'Annual Plan'!O599))</f>
        <v/>
      </c>
      <c r="O599" s="40"/>
      <c r="P599" s="41"/>
      <c r="Q599" s="41"/>
      <c r="R599" s="41"/>
      <c r="S599" s="131" t="str">
        <f t="shared" si="71"/>
        <v/>
      </c>
    </row>
    <row r="600" spans="1:19" s="11" customFormat="1" ht="15" customHeight="1" x14ac:dyDescent="0.25">
      <c r="A600" s="2" t="str">
        <f>IF('Annual Plan'!A600&lt;&gt;"",'Annual Plan'!A600,"")</f>
        <v/>
      </c>
      <c r="B600" s="2" t="str">
        <f>IF('Annual Plan'!B600&lt;&gt;"",'Annual Plan'!B600,"")</f>
        <v/>
      </c>
      <c r="C600" s="2" t="str">
        <f>IF('Annual Plan'!C600&lt;&gt;"",'Annual Plan'!C600,"")</f>
        <v/>
      </c>
      <c r="D600" s="2" t="str">
        <f>IF('Annual Plan'!D600&lt;&gt;"",'Annual Plan'!D600,"")</f>
        <v/>
      </c>
      <c r="E600" s="2" t="str">
        <f>IF('Annual Plan'!E600&lt;&gt;"",'Annual Plan'!E600,"")</f>
        <v/>
      </c>
      <c r="F600" s="36" t="str">
        <f>IF('Annual Plan'!F600&lt;&gt;"",'Annual Plan'!F600,"")</f>
        <v/>
      </c>
      <c r="G600" s="23" t="str">
        <f>IF('Annual Plan'!G600&lt;&gt;"",'Annual Plan'!G600,"")</f>
        <v/>
      </c>
      <c r="H600" s="23" t="str">
        <f>IF('Annual Plan'!G600&lt;&gt;"",'Annual Plan'!G600,"")</f>
        <v/>
      </c>
      <c r="I600" s="23" t="str">
        <f>IF('Annual Plan'!H600&lt;&gt;"",'Annual Plan'!H600,"")</f>
        <v/>
      </c>
      <c r="J600" s="37"/>
      <c r="K600" s="38" t="str">
        <f t="shared" si="68"/>
        <v/>
      </c>
      <c r="L600" s="38" t="str">
        <f t="shared" si="69"/>
        <v/>
      </c>
      <c r="M600" s="23" t="str">
        <f t="shared" si="70"/>
        <v/>
      </c>
      <c r="N600" s="39" t="str">
        <f>IF(('Annual Plan'!N600+'Annual Plan'!O600)=0,"",('Annual Plan'!N600+'Annual Plan'!O600))</f>
        <v/>
      </c>
      <c r="O600" s="40"/>
      <c r="P600" s="41"/>
      <c r="Q600" s="41"/>
      <c r="R600" s="41"/>
      <c r="S600" s="131" t="str">
        <f t="shared" si="71"/>
        <v/>
      </c>
    </row>
    <row r="601" spans="1:19" s="11" customFormat="1" ht="15" customHeight="1" x14ac:dyDescent="0.25">
      <c r="A601" s="2" t="str">
        <f>IF('Annual Plan'!A601&lt;&gt;"",'Annual Plan'!A601,"")</f>
        <v/>
      </c>
      <c r="B601" s="2" t="str">
        <f>IF('Annual Plan'!B601&lt;&gt;"",'Annual Plan'!B601,"")</f>
        <v/>
      </c>
      <c r="C601" s="2" t="str">
        <f>IF('Annual Plan'!C601&lt;&gt;"",'Annual Plan'!C601,"")</f>
        <v/>
      </c>
      <c r="D601" s="2" t="str">
        <f>IF('Annual Plan'!D601&lt;&gt;"",'Annual Plan'!D601,"")</f>
        <v/>
      </c>
      <c r="E601" s="2" t="str">
        <f>IF('Annual Plan'!E601&lt;&gt;"",'Annual Plan'!E601,"")</f>
        <v/>
      </c>
      <c r="F601" s="36" t="str">
        <f>IF('Annual Plan'!F601&lt;&gt;"",'Annual Plan'!F601,"")</f>
        <v/>
      </c>
      <c r="G601" s="23" t="str">
        <f>IF('Annual Plan'!G601&lt;&gt;"",'Annual Plan'!G601,"")</f>
        <v/>
      </c>
      <c r="H601" s="23" t="str">
        <f>IF('Annual Plan'!G601&lt;&gt;"",'Annual Plan'!G601,"")</f>
        <v/>
      </c>
      <c r="I601" s="23" t="str">
        <f>IF('Annual Plan'!H601&lt;&gt;"",'Annual Plan'!H601,"")</f>
        <v/>
      </c>
      <c r="J601" s="37"/>
      <c r="K601" s="38" t="str">
        <f t="shared" si="68"/>
        <v/>
      </c>
      <c r="L601" s="38" t="str">
        <f t="shared" si="69"/>
        <v/>
      </c>
      <c r="M601" s="23" t="str">
        <f t="shared" si="70"/>
        <v/>
      </c>
      <c r="N601" s="39" t="str">
        <f>IF(('Annual Plan'!N601+'Annual Plan'!O601)=0,"",('Annual Plan'!N601+'Annual Plan'!O601))</f>
        <v/>
      </c>
      <c r="O601" s="40"/>
      <c r="P601" s="41"/>
      <c r="Q601" s="41"/>
      <c r="R601" s="41"/>
      <c r="S601" s="131" t="str">
        <f t="shared" si="71"/>
        <v/>
      </c>
    </row>
    <row r="602" spans="1:19" s="11" customFormat="1" ht="15" customHeight="1" x14ac:dyDescent="0.25">
      <c r="A602" s="2" t="str">
        <f>IF('Annual Plan'!A602&lt;&gt;"",'Annual Plan'!A602,"")</f>
        <v/>
      </c>
      <c r="B602" s="2" t="str">
        <f>IF('Annual Plan'!B602&lt;&gt;"",'Annual Plan'!B602,"")</f>
        <v/>
      </c>
      <c r="C602" s="2" t="str">
        <f>IF('Annual Plan'!C602&lt;&gt;"",'Annual Plan'!C602,"")</f>
        <v/>
      </c>
      <c r="D602" s="2" t="str">
        <f>IF('Annual Plan'!D602&lt;&gt;"",'Annual Plan'!D602,"")</f>
        <v/>
      </c>
      <c r="E602" s="2" t="str">
        <f>IF('Annual Plan'!E602&lt;&gt;"",'Annual Plan'!E602,"")</f>
        <v/>
      </c>
      <c r="F602" s="36" t="str">
        <f>IF('Annual Plan'!F602&lt;&gt;"",'Annual Plan'!F602,"")</f>
        <v/>
      </c>
      <c r="G602" s="23" t="str">
        <f>IF('Annual Plan'!G602&lt;&gt;"",'Annual Plan'!G602,"")</f>
        <v/>
      </c>
      <c r="H602" s="23" t="str">
        <f>IF('Annual Plan'!G602&lt;&gt;"",'Annual Plan'!G602,"")</f>
        <v/>
      </c>
      <c r="I602" s="23" t="str">
        <f>IF('Annual Plan'!H602&lt;&gt;"",'Annual Plan'!H602,"")</f>
        <v/>
      </c>
      <c r="J602" s="37"/>
      <c r="K602" s="38" t="str">
        <f t="shared" si="68"/>
        <v/>
      </c>
      <c r="L602" s="38" t="str">
        <f t="shared" si="69"/>
        <v/>
      </c>
      <c r="M602" s="23" t="str">
        <f t="shared" si="70"/>
        <v/>
      </c>
      <c r="N602" s="39" t="str">
        <f>IF(('Annual Plan'!N602+'Annual Plan'!O602)=0,"",('Annual Plan'!N602+'Annual Plan'!O602))</f>
        <v/>
      </c>
      <c r="O602" s="40"/>
      <c r="P602" s="41"/>
      <c r="Q602" s="41"/>
      <c r="R602" s="41"/>
      <c r="S602" s="131" t="str">
        <f t="shared" si="71"/>
        <v/>
      </c>
    </row>
    <row r="603" spans="1:19" s="11" customFormat="1" ht="15" customHeight="1" x14ac:dyDescent="0.25">
      <c r="A603" s="2" t="str">
        <f>IF('Annual Plan'!A603&lt;&gt;"",'Annual Plan'!A603,"")</f>
        <v/>
      </c>
      <c r="B603" s="2" t="str">
        <f>IF('Annual Plan'!B603&lt;&gt;"",'Annual Plan'!B603,"")</f>
        <v/>
      </c>
      <c r="C603" s="2" t="str">
        <f>IF('Annual Plan'!C603&lt;&gt;"",'Annual Plan'!C603,"")</f>
        <v/>
      </c>
      <c r="D603" s="2" t="str">
        <f>IF('Annual Plan'!D603&lt;&gt;"",'Annual Plan'!D603,"")</f>
        <v/>
      </c>
      <c r="E603" s="2" t="str">
        <f>IF('Annual Plan'!E603&lt;&gt;"",'Annual Plan'!E603,"")</f>
        <v/>
      </c>
      <c r="F603" s="36" t="str">
        <f>IF('Annual Plan'!F603&lt;&gt;"",'Annual Plan'!F603,"")</f>
        <v/>
      </c>
      <c r="G603" s="23" t="str">
        <f>IF('Annual Plan'!G603&lt;&gt;"",'Annual Plan'!G603,"")</f>
        <v/>
      </c>
      <c r="H603" s="23" t="str">
        <f>IF('Annual Plan'!G603&lt;&gt;"",'Annual Plan'!G603,"")</f>
        <v/>
      </c>
      <c r="I603" s="23" t="str">
        <f>IF('Annual Plan'!H603&lt;&gt;"",'Annual Plan'!H603,"")</f>
        <v/>
      </c>
      <c r="J603" s="37"/>
      <c r="K603" s="38" t="str">
        <f t="shared" si="68"/>
        <v/>
      </c>
      <c r="L603" s="38" t="str">
        <f t="shared" si="69"/>
        <v/>
      </c>
      <c r="M603" s="23" t="str">
        <f t="shared" si="70"/>
        <v/>
      </c>
      <c r="N603" s="39" t="str">
        <f>IF(('Annual Plan'!N603+'Annual Plan'!O603)=0,"",('Annual Plan'!N603+'Annual Plan'!O603))</f>
        <v/>
      </c>
      <c r="O603" s="40"/>
      <c r="P603" s="41"/>
      <c r="Q603" s="41"/>
      <c r="R603" s="41"/>
      <c r="S603" s="131" t="str">
        <f t="shared" si="71"/>
        <v/>
      </c>
    </row>
    <row r="604" spans="1:19" s="11" customFormat="1" ht="15" customHeight="1" x14ac:dyDescent="0.25">
      <c r="A604" s="2" t="str">
        <f>IF('Annual Plan'!A604&lt;&gt;"",'Annual Plan'!A604,"")</f>
        <v/>
      </c>
      <c r="B604" s="2" t="str">
        <f>IF('Annual Plan'!B604&lt;&gt;"",'Annual Plan'!B604,"")</f>
        <v/>
      </c>
      <c r="C604" s="2" t="str">
        <f>IF('Annual Plan'!C604&lt;&gt;"",'Annual Plan'!C604,"")</f>
        <v/>
      </c>
      <c r="D604" s="2" t="str">
        <f>IF('Annual Plan'!D604&lt;&gt;"",'Annual Plan'!D604,"")</f>
        <v/>
      </c>
      <c r="E604" s="2" t="str">
        <f>IF('Annual Plan'!E604&lt;&gt;"",'Annual Plan'!E604,"")</f>
        <v/>
      </c>
      <c r="F604" s="36" t="str">
        <f>IF('Annual Plan'!F604&lt;&gt;"",'Annual Plan'!F604,"")</f>
        <v/>
      </c>
      <c r="G604" s="23" t="str">
        <f>IF('Annual Plan'!G604&lt;&gt;"",'Annual Plan'!G604,"")</f>
        <v/>
      </c>
      <c r="H604" s="23" t="str">
        <f>IF('Annual Plan'!G604&lt;&gt;"",'Annual Plan'!G604,"")</f>
        <v/>
      </c>
      <c r="I604" s="23" t="str">
        <f>IF('Annual Plan'!H604&lt;&gt;"",'Annual Plan'!H604,"")</f>
        <v/>
      </c>
      <c r="J604" s="37"/>
      <c r="K604" s="38" t="str">
        <f t="shared" si="68"/>
        <v/>
      </c>
      <c r="L604" s="38" t="str">
        <f t="shared" si="69"/>
        <v/>
      </c>
      <c r="M604" s="23" t="str">
        <f t="shared" si="70"/>
        <v/>
      </c>
      <c r="N604" s="39" t="str">
        <f>IF(('Annual Plan'!N604+'Annual Plan'!O604)=0,"",('Annual Plan'!N604+'Annual Plan'!O604))</f>
        <v/>
      </c>
      <c r="O604" s="40"/>
      <c r="P604" s="41"/>
      <c r="Q604" s="41"/>
      <c r="R604" s="41"/>
      <c r="S604" s="131" t="str">
        <f t="shared" si="71"/>
        <v/>
      </c>
    </row>
    <row r="605" spans="1:19" s="11" customFormat="1" ht="15" customHeight="1" x14ac:dyDescent="0.25">
      <c r="A605" s="2" t="str">
        <f>IF('Annual Plan'!A605&lt;&gt;"",'Annual Plan'!A605,"")</f>
        <v/>
      </c>
      <c r="B605" s="2" t="str">
        <f>IF('Annual Plan'!B605&lt;&gt;"",'Annual Plan'!B605,"")</f>
        <v/>
      </c>
      <c r="C605" s="2" t="str">
        <f>IF('Annual Plan'!C605&lt;&gt;"",'Annual Plan'!C605,"")</f>
        <v/>
      </c>
      <c r="D605" s="2" t="str">
        <f>IF('Annual Plan'!D605&lt;&gt;"",'Annual Plan'!D605,"")</f>
        <v/>
      </c>
      <c r="E605" s="2" t="str">
        <f>IF('Annual Plan'!E605&lt;&gt;"",'Annual Plan'!E605,"")</f>
        <v/>
      </c>
      <c r="F605" s="36" t="str">
        <f>IF('Annual Plan'!F605&lt;&gt;"",'Annual Plan'!F605,"")</f>
        <v/>
      </c>
      <c r="G605" s="23" t="str">
        <f>IF('Annual Plan'!G605&lt;&gt;"",'Annual Plan'!G605,"")</f>
        <v/>
      </c>
      <c r="H605" s="23" t="str">
        <f>IF('Annual Plan'!G605&lt;&gt;"",'Annual Plan'!G605,"")</f>
        <v/>
      </c>
      <c r="I605" s="23" t="str">
        <f>IF('Annual Plan'!H605&lt;&gt;"",'Annual Plan'!H605,"")</f>
        <v/>
      </c>
      <c r="J605" s="37"/>
      <c r="K605" s="38" t="str">
        <f t="shared" si="68"/>
        <v/>
      </c>
      <c r="L605" s="38" t="str">
        <f t="shared" si="69"/>
        <v/>
      </c>
      <c r="M605" s="23" t="str">
        <f t="shared" si="70"/>
        <v/>
      </c>
      <c r="N605" s="39" t="str">
        <f>IF(('Annual Plan'!N605+'Annual Plan'!O605)=0,"",('Annual Plan'!N605+'Annual Plan'!O605))</f>
        <v/>
      </c>
      <c r="O605" s="40"/>
      <c r="P605" s="41"/>
      <c r="Q605" s="41"/>
      <c r="R605" s="41"/>
      <c r="S605" s="131" t="str">
        <f t="shared" si="71"/>
        <v/>
      </c>
    </row>
    <row r="606" spans="1:19" s="11" customFormat="1" ht="15" customHeight="1" x14ac:dyDescent="0.25">
      <c r="A606" s="2" t="str">
        <f>IF('Annual Plan'!A606&lt;&gt;"",'Annual Plan'!A606,"")</f>
        <v/>
      </c>
      <c r="B606" s="2" t="str">
        <f>IF('Annual Plan'!B606&lt;&gt;"",'Annual Plan'!B606,"")</f>
        <v/>
      </c>
      <c r="C606" s="2" t="str">
        <f>IF('Annual Plan'!C606&lt;&gt;"",'Annual Plan'!C606,"")</f>
        <v/>
      </c>
      <c r="D606" s="2" t="str">
        <f>IF('Annual Plan'!D606&lt;&gt;"",'Annual Plan'!D606,"")</f>
        <v/>
      </c>
      <c r="E606" s="2" t="str">
        <f>IF('Annual Plan'!E606&lt;&gt;"",'Annual Plan'!E606,"")</f>
        <v/>
      </c>
      <c r="F606" s="36" t="str">
        <f>IF('Annual Plan'!F606&lt;&gt;"",'Annual Plan'!F606,"")</f>
        <v/>
      </c>
      <c r="G606" s="23" t="str">
        <f>IF('Annual Plan'!G606&lt;&gt;"",'Annual Plan'!G606,"")</f>
        <v/>
      </c>
      <c r="H606" s="23" t="str">
        <f>IF('Annual Plan'!G606&lt;&gt;"",'Annual Plan'!G606,"")</f>
        <v/>
      </c>
      <c r="I606" s="23" t="str">
        <f>IF('Annual Plan'!H606&lt;&gt;"",'Annual Plan'!H606,"")</f>
        <v/>
      </c>
      <c r="J606" s="37"/>
      <c r="K606" s="38" t="str">
        <f t="shared" si="68"/>
        <v/>
      </c>
      <c r="L606" s="38" t="str">
        <f t="shared" si="69"/>
        <v/>
      </c>
      <c r="M606" s="23" t="str">
        <f t="shared" si="70"/>
        <v/>
      </c>
      <c r="N606" s="39" t="str">
        <f>IF(('Annual Plan'!N606+'Annual Plan'!O606)=0,"",('Annual Plan'!N606+'Annual Plan'!O606))</f>
        <v/>
      </c>
      <c r="O606" s="40"/>
      <c r="P606" s="41"/>
      <c r="Q606" s="41"/>
      <c r="R606" s="41"/>
      <c r="S606" s="131" t="str">
        <f t="shared" si="71"/>
        <v/>
      </c>
    </row>
    <row r="607" spans="1:19" s="11" customFormat="1" ht="15" customHeight="1" x14ac:dyDescent="0.25">
      <c r="A607" s="2" t="str">
        <f>IF('Annual Plan'!A607&lt;&gt;"",'Annual Plan'!A607,"")</f>
        <v/>
      </c>
      <c r="B607" s="2" t="str">
        <f>IF('Annual Plan'!B607&lt;&gt;"",'Annual Plan'!B607,"")</f>
        <v/>
      </c>
      <c r="C607" s="2" t="str">
        <f>IF('Annual Plan'!C607&lt;&gt;"",'Annual Plan'!C607,"")</f>
        <v/>
      </c>
      <c r="D607" s="2" t="str">
        <f>IF('Annual Plan'!D607&lt;&gt;"",'Annual Plan'!D607,"")</f>
        <v/>
      </c>
      <c r="E607" s="2" t="str">
        <f>IF('Annual Plan'!E607&lt;&gt;"",'Annual Plan'!E607,"")</f>
        <v/>
      </c>
      <c r="F607" s="36" t="str">
        <f>IF('Annual Plan'!F607&lt;&gt;"",'Annual Plan'!F607,"")</f>
        <v/>
      </c>
      <c r="G607" s="23" t="str">
        <f>IF('Annual Plan'!G607&lt;&gt;"",'Annual Plan'!G607,"")</f>
        <v/>
      </c>
      <c r="H607" s="23" t="str">
        <f>IF('Annual Plan'!G607&lt;&gt;"",'Annual Plan'!G607,"")</f>
        <v/>
      </c>
      <c r="I607" s="23" t="str">
        <f>IF('Annual Plan'!H607&lt;&gt;"",'Annual Plan'!H607,"")</f>
        <v/>
      </c>
      <c r="J607" s="37"/>
      <c r="K607" s="38" t="str">
        <f t="shared" si="68"/>
        <v/>
      </c>
      <c r="L607" s="38" t="str">
        <f t="shared" si="69"/>
        <v/>
      </c>
      <c r="M607" s="23" t="str">
        <f t="shared" si="70"/>
        <v/>
      </c>
      <c r="N607" s="39" t="str">
        <f>IF(('Annual Plan'!N607+'Annual Plan'!O607)=0,"",('Annual Plan'!N607+'Annual Plan'!O607))</f>
        <v/>
      </c>
      <c r="O607" s="40"/>
      <c r="P607" s="41"/>
      <c r="Q607" s="41"/>
      <c r="R607" s="41"/>
      <c r="S607" s="131" t="str">
        <f t="shared" si="71"/>
        <v/>
      </c>
    </row>
    <row r="608" spans="1:19" s="11" customFormat="1" ht="15" customHeight="1" x14ac:dyDescent="0.25">
      <c r="A608" s="2" t="str">
        <f>IF('Annual Plan'!A608&lt;&gt;"",'Annual Plan'!A608,"")</f>
        <v/>
      </c>
      <c r="B608" s="2" t="str">
        <f>IF('Annual Plan'!B608&lt;&gt;"",'Annual Plan'!B608,"")</f>
        <v/>
      </c>
      <c r="C608" s="2" t="str">
        <f>IF('Annual Plan'!C608&lt;&gt;"",'Annual Plan'!C608,"")</f>
        <v/>
      </c>
      <c r="D608" s="2" t="str">
        <f>IF('Annual Plan'!D608&lt;&gt;"",'Annual Plan'!D608,"")</f>
        <v/>
      </c>
      <c r="E608" s="2" t="str">
        <f>IF('Annual Plan'!E608&lt;&gt;"",'Annual Plan'!E608,"")</f>
        <v/>
      </c>
      <c r="F608" s="36" t="str">
        <f>IF('Annual Plan'!F608&lt;&gt;"",'Annual Plan'!F608,"")</f>
        <v/>
      </c>
      <c r="G608" s="23" t="str">
        <f>IF('Annual Plan'!G608&lt;&gt;"",'Annual Plan'!G608,"")</f>
        <v/>
      </c>
      <c r="H608" s="23" t="str">
        <f>IF('Annual Plan'!G608&lt;&gt;"",'Annual Plan'!G608,"")</f>
        <v/>
      </c>
      <c r="I608" s="23" t="str">
        <f>IF('Annual Plan'!H608&lt;&gt;"",'Annual Plan'!H608,"")</f>
        <v/>
      </c>
      <c r="J608" s="37"/>
      <c r="K608" s="38" t="str">
        <f t="shared" si="68"/>
        <v/>
      </c>
      <c r="L608" s="38" t="str">
        <f t="shared" si="69"/>
        <v/>
      </c>
      <c r="M608" s="23" t="str">
        <f t="shared" si="70"/>
        <v/>
      </c>
      <c r="N608" s="39" t="str">
        <f>IF(('Annual Plan'!N608+'Annual Plan'!O608)=0,"",('Annual Plan'!N608+'Annual Plan'!O608))</f>
        <v/>
      </c>
      <c r="O608" s="40"/>
      <c r="P608" s="41"/>
      <c r="Q608" s="41"/>
      <c r="R608" s="41"/>
      <c r="S608" s="131" t="str">
        <f t="shared" si="71"/>
        <v/>
      </c>
    </row>
    <row r="609" spans="1:19" s="11" customFormat="1" ht="15" customHeight="1" x14ac:dyDescent="0.25">
      <c r="A609" s="2" t="str">
        <f>IF('Annual Plan'!A609&lt;&gt;"",'Annual Plan'!A609,"")</f>
        <v/>
      </c>
      <c r="B609" s="2" t="str">
        <f>IF('Annual Plan'!B609&lt;&gt;"",'Annual Plan'!B609,"")</f>
        <v/>
      </c>
      <c r="C609" s="2" t="str">
        <f>IF('Annual Plan'!C609&lt;&gt;"",'Annual Plan'!C609,"")</f>
        <v/>
      </c>
      <c r="D609" s="2" t="str">
        <f>IF('Annual Plan'!D609&lt;&gt;"",'Annual Plan'!D609,"")</f>
        <v/>
      </c>
      <c r="E609" s="2" t="str">
        <f>IF('Annual Plan'!E609&lt;&gt;"",'Annual Plan'!E609,"")</f>
        <v/>
      </c>
      <c r="F609" s="36" t="str">
        <f>IF('Annual Plan'!F609&lt;&gt;"",'Annual Plan'!F609,"")</f>
        <v/>
      </c>
      <c r="G609" s="23" t="str">
        <f>IF('Annual Plan'!G609&lt;&gt;"",'Annual Plan'!G609,"")</f>
        <v/>
      </c>
      <c r="H609" s="23" t="str">
        <f>IF('Annual Plan'!G609&lt;&gt;"",'Annual Plan'!G609,"")</f>
        <v/>
      </c>
      <c r="I609" s="23" t="str">
        <f>IF('Annual Plan'!H609&lt;&gt;"",'Annual Plan'!H609,"")</f>
        <v/>
      </c>
      <c r="J609" s="37"/>
      <c r="K609" s="38" t="str">
        <f t="shared" si="68"/>
        <v/>
      </c>
      <c r="L609" s="38" t="str">
        <f t="shared" si="69"/>
        <v/>
      </c>
      <c r="M609" s="23" t="str">
        <f t="shared" si="70"/>
        <v/>
      </c>
      <c r="N609" s="39" t="str">
        <f>IF(('Annual Plan'!N609+'Annual Plan'!O609)=0,"",('Annual Plan'!N609+'Annual Plan'!O609))</f>
        <v/>
      </c>
      <c r="O609" s="40"/>
      <c r="P609" s="41"/>
      <c r="Q609" s="41"/>
      <c r="R609" s="41"/>
      <c r="S609" s="131" t="str">
        <f t="shared" si="71"/>
        <v/>
      </c>
    </row>
    <row r="610" spans="1:19" s="11" customFormat="1" ht="15" customHeight="1" x14ac:dyDescent="0.25">
      <c r="A610" s="2" t="str">
        <f>IF('Annual Plan'!A610&lt;&gt;"",'Annual Plan'!A610,"")</f>
        <v/>
      </c>
      <c r="B610" s="2" t="str">
        <f>IF('Annual Plan'!B610&lt;&gt;"",'Annual Plan'!B610,"")</f>
        <v/>
      </c>
      <c r="C610" s="2" t="str">
        <f>IF('Annual Plan'!C610&lt;&gt;"",'Annual Plan'!C610,"")</f>
        <v/>
      </c>
      <c r="D610" s="2" t="str">
        <f>IF('Annual Plan'!D610&lt;&gt;"",'Annual Plan'!D610,"")</f>
        <v/>
      </c>
      <c r="E610" s="2" t="str">
        <f>IF('Annual Plan'!E610&lt;&gt;"",'Annual Plan'!E610,"")</f>
        <v/>
      </c>
      <c r="F610" s="36" t="str">
        <f>IF('Annual Plan'!F610&lt;&gt;"",'Annual Plan'!F610,"")</f>
        <v/>
      </c>
      <c r="G610" s="23" t="str">
        <f>IF('Annual Plan'!G610&lt;&gt;"",'Annual Plan'!G610,"")</f>
        <v/>
      </c>
      <c r="H610" s="23" t="str">
        <f>IF('Annual Plan'!G610&lt;&gt;"",'Annual Plan'!G610,"")</f>
        <v/>
      </c>
      <c r="I610" s="23" t="str">
        <f>IF('Annual Plan'!H610&lt;&gt;"",'Annual Plan'!H610,"")</f>
        <v/>
      </c>
      <c r="J610" s="37"/>
      <c r="K610" s="38" t="str">
        <f t="shared" si="68"/>
        <v/>
      </c>
      <c r="L610" s="38" t="str">
        <f t="shared" si="69"/>
        <v/>
      </c>
      <c r="M610" s="23" t="str">
        <f t="shared" si="70"/>
        <v/>
      </c>
      <c r="N610" s="39" t="str">
        <f>IF(('Annual Plan'!N610+'Annual Plan'!O610)=0,"",('Annual Plan'!N610+'Annual Plan'!O610))</f>
        <v/>
      </c>
      <c r="O610" s="40"/>
      <c r="P610" s="41"/>
      <c r="Q610" s="41"/>
      <c r="R610" s="41"/>
      <c r="S610" s="131" t="str">
        <f t="shared" si="71"/>
        <v/>
      </c>
    </row>
    <row r="611" spans="1:19" s="11" customFormat="1" ht="15" customHeight="1" x14ac:dyDescent="0.25">
      <c r="A611" s="2" t="str">
        <f>IF('Annual Plan'!A611&lt;&gt;"",'Annual Plan'!A611,"")</f>
        <v/>
      </c>
      <c r="B611" s="2" t="str">
        <f>IF('Annual Plan'!B611&lt;&gt;"",'Annual Plan'!B611,"")</f>
        <v/>
      </c>
      <c r="C611" s="2" t="str">
        <f>IF('Annual Plan'!C611&lt;&gt;"",'Annual Plan'!C611,"")</f>
        <v/>
      </c>
      <c r="D611" s="2" t="str">
        <f>IF('Annual Plan'!D611&lt;&gt;"",'Annual Plan'!D611,"")</f>
        <v/>
      </c>
      <c r="E611" s="2" t="str">
        <f>IF('Annual Plan'!E611&lt;&gt;"",'Annual Plan'!E611,"")</f>
        <v/>
      </c>
      <c r="F611" s="36" t="str">
        <f>IF('Annual Plan'!F611&lt;&gt;"",'Annual Plan'!F611,"")</f>
        <v/>
      </c>
      <c r="G611" s="23" t="str">
        <f>IF('Annual Plan'!G611&lt;&gt;"",'Annual Plan'!G611,"")</f>
        <v/>
      </c>
      <c r="H611" s="23" t="str">
        <f>IF('Annual Plan'!G611&lt;&gt;"",'Annual Plan'!G611,"")</f>
        <v/>
      </c>
      <c r="I611" s="23" t="str">
        <f>IF('Annual Plan'!H611&lt;&gt;"",'Annual Plan'!H611,"")</f>
        <v/>
      </c>
      <c r="J611" s="37"/>
      <c r="K611" s="38" t="str">
        <f t="shared" si="68"/>
        <v/>
      </c>
      <c r="L611" s="38" t="str">
        <f t="shared" si="69"/>
        <v/>
      </c>
      <c r="M611" s="23" t="str">
        <f t="shared" si="70"/>
        <v/>
      </c>
      <c r="N611" s="39" t="str">
        <f>IF(('Annual Plan'!N611+'Annual Plan'!O611)=0,"",('Annual Plan'!N611+'Annual Plan'!O611))</f>
        <v/>
      </c>
      <c r="O611" s="40"/>
      <c r="P611" s="41"/>
      <c r="Q611" s="41"/>
      <c r="R611" s="41"/>
      <c r="S611" s="131" t="str">
        <f t="shared" si="71"/>
        <v/>
      </c>
    </row>
    <row r="612" spans="1:19" s="11" customFormat="1" ht="15" customHeight="1" x14ac:dyDescent="0.25">
      <c r="A612" s="2" t="str">
        <f>IF('Annual Plan'!A612&lt;&gt;"",'Annual Plan'!A612,"")</f>
        <v/>
      </c>
      <c r="B612" s="2" t="str">
        <f>IF('Annual Plan'!B612&lt;&gt;"",'Annual Plan'!B612,"")</f>
        <v/>
      </c>
      <c r="C612" s="2" t="str">
        <f>IF('Annual Plan'!C612&lt;&gt;"",'Annual Plan'!C612,"")</f>
        <v/>
      </c>
      <c r="D612" s="2" t="str">
        <f>IF('Annual Plan'!D612&lt;&gt;"",'Annual Plan'!D612,"")</f>
        <v/>
      </c>
      <c r="E612" s="2" t="str">
        <f>IF('Annual Plan'!E612&lt;&gt;"",'Annual Plan'!E612,"")</f>
        <v/>
      </c>
      <c r="F612" s="36" t="str">
        <f>IF('Annual Plan'!F612&lt;&gt;"",'Annual Plan'!F612,"")</f>
        <v/>
      </c>
      <c r="G612" s="23" t="str">
        <f>IF('Annual Plan'!G612&lt;&gt;"",'Annual Plan'!G612,"")</f>
        <v/>
      </c>
      <c r="H612" s="23" t="str">
        <f>IF('Annual Plan'!G612&lt;&gt;"",'Annual Plan'!G612,"")</f>
        <v/>
      </c>
      <c r="I612" s="23" t="str">
        <f>IF('Annual Plan'!H612&lt;&gt;"",'Annual Plan'!H612,"")</f>
        <v/>
      </c>
      <c r="J612" s="37"/>
      <c r="K612" s="38" t="str">
        <f t="shared" si="68"/>
        <v/>
      </c>
      <c r="L612" s="38" t="str">
        <f t="shared" si="69"/>
        <v/>
      </c>
      <c r="M612" s="23" t="str">
        <f t="shared" si="70"/>
        <v/>
      </c>
      <c r="N612" s="39" t="str">
        <f>IF(('Annual Plan'!N612+'Annual Plan'!O612)=0,"",('Annual Plan'!N612+'Annual Plan'!O612))</f>
        <v/>
      </c>
      <c r="O612" s="40"/>
      <c r="P612" s="41"/>
      <c r="Q612" s="41"/>
      <c r="R612" s="41"/>
      <c r="S612" s="131" t="str">
        <f t="shared" si="71"/>
        <v/>
      </c>
    </row>
    <row r="613" spans="1:19" s="11" customFormat="1" ht="15" customHeight="1" x14ac:dyDescent="0.25">
      <c r="A613" s="2" t="str">
        <f>IF('Annual Plan'!A613&lt;&gt;"",'Annual Plan'!A613,"")</f>
        <v/>
      </c>
      <c r="B613" s="2" t="str">
        <f>IF('Annual Plan'!B613&lt;&gt;"",'Annual Plan'!B613,"")</f>
        <v/>
      </c>
      <c r="C613" s="2" t="str">
        <f>IF('Annual Plan'!C613&lt;&gt;"",'Annual Plan'!C613,"")</f>
        <v/>
      </c>
      <c r="D613" s="2" t="str">
        <f>IF('Annual Plan'!D613&lt;&gt;"",'Annual Plan'!D613,"")</f>
        <v/>
      </c>
      <c r="E613" s="2" t="str">
        <f>IF('Annual Plan'!E613&lt;&gt;"",'Annual Plan'!E613,"")</f>
        <v/>
      </c>
      <c r="F613" s="36" t="str">
        <f>IF('Annual Plan'!F613&lt;&gt;"",'Annual Plan'!F613,"")</f>
        <v/>
      </c>
      <c r="G613" s="23" t="str">
        <f>IF('Annual Plan'!G613&lt;&gt;"",'Annual Plan'!G613,"")</f>
        <v/>
      </c>
      <c r="H613" s="23" t="str">
        <f>IF('Annual Plan'!G613&lt;&gt;"",'Annual Plan'!G613,"")</f>
        <v/>
      </c>
      <c r="I613" s="23" t="str">
        <f>IF('Annual Plan'!H613&lt;&gt;"",'Annual Plan'!H613,"")</f>
        <v/>
      </c>
      <c r="J613" s="37"/>
      <c r="K613" s="38" t="str">
        <f t="shared" si="68"/>
        <v/>
      </c>
      <c r="L613" s="38" t="str">
        <f t="shared" si="69"/>
        <v/>
      </c>
      <c r="M613" s="23" t="str">
        <f t="shared" si="70"/>
        <v/>
      </c>
      <c r="N613" s="39" t="str">
        <f>IF(('Annual Plan'!N613+'Annual Plan'!O613)=0,"",('Annual Plan'!N613+'Annual Plan'!O613))</f>
        <v/>
      </c>
      <c r="O613" s="40"/>
      <c r="P613" s="41"/>
      <c r="Q613" s="41"/>
      <c r="R613" s="41"/>
      <c r="S613" s="131" t="str">
        <f t="shared" si="71"/>
        <v/>
      </c>
    </row>
    <row r="614" spans="1:19" s="11" customFormat="1" ht="15" customHeight="1" x14ac:dyDescent="0.25">
      <c r="A614" s="2" t="str">
        <f>IF('Annual Plan'!A614&lt;&gt;"",'Annual Plan'!A614,"")</f>
        <v/>
      </c>
      <c r="B614" s="2" t="str">
        <f>IF('Annual Plan'!B614&lt;&gt;"",'Annual Plan'!B614,"")</f>
        <v/>
      </c>
      <c r="C614" s="2" t="str">
        <f>IF('Annual Plan'!C614&lt;&gt;"",'Annual Plan'!C614,"")</f>
        <v/>
      </c>
      <c r="D614" s="2" t="str">
        <f>IF('Annual Plan'!D614&lt;&gt;"",'Annual Plan'!D614,"")</f>
        <v/>
      </c>
      <c r="E614" s="2" t="str">
        <f>IF('Annual Plan'!E614&lt;&gt;"",'Annual Plan'!E614,"")</f>
        <v/>
      </c>
      <c r="F614" s="36" t="str">
        <f>IF('Annual Plan'!F614&lt;&gt;"",'Annual Plan'!F614,"")</f>
        <v/>
      </c>
      <c r="G614" s="23" t="str">
        <f>IF('Annual Plan'!G614&lt;&gt;"",'Annual Plan'!G614,"")</f>
        <v/>
      </c>
      <c r="H614" s="23" t="str">
        <f>IF('Annual Plan'!G614&lt;&gt;"",'Annual Plan'!G614,"")</f>
        <v/>
      </c>
      <c r="I614" s="23" t="str">
        <f>IF('Annual Plan'!H614&lt;&gt;"",'Annual Plan'!H614,"")</f>
        <v/>
      </c>
      <c r="J614" s="37"/>
      <c r="K614" s="38" t="str">
        <f t="shared" si="68"/>
        <v/>
      </c>
      <c r="L614" s="38" t="str">
        <f t="shared" si="69"/>
        <v/>
      </c>
      <c r="M614" s="23" t="str">
        <f t="shared" si="70"/>
        <v/>
      </c>
      <c r="N614" s="39" t="str">
        <f>IF(('Annual Plan'!N614+'Annual Plan'!O614)=0,"",('Annual Plan'!N614+'Annual Plan'!O614))</f>
        <v/>
      </c>
      <c r="O614" s="40"/>
      <c r="P614" s="41"/>
      <c r="Q614" s="41"/>
      <c r="R614" s="41"/>
      <c r="S614" s="131" t="str">
        <f t="shared" si="71"/>
        <v/>
      </c>
    </row>
    <row r="615" spans="1:19" s="11" customFormat="1" ht="15" customHeight="1" x14ac:dyDescent="0.25">
      <c r="A615" s="2" t="str">
        <f>IF('Annual Plan'!A615&lt;&gt;"",'Annual Plan'!A615,"")</f>
        <v/>
      </c>
      <c r="B615" s="2" t="str">
        <f>IF('Annual Plan'!B615&lt;&gt;"",'Annual Plan'!B615,"")</f>
        <v/>
      </c>
      <c r="C615" s="2" t="str">
        <f>IF('Annual Plan'!C615&lt;&gt;"",'Annual Plan'!C615,"")</f>
        <v/>
      </c>
      <c r="D615" s="2" t="str">
        <f>IF('Annual Plan'!D615&lt;&gt;"",'Annual Plan'!D615,"")</f>
        <v/>
      </c>
      <c r="E615" s="2" t="str">
        <f>IF('Annual Plan'!E615&lt;&gt;"",'Annual Plan'!E615,"")</f>
        <v/>
      </c>
      <c r="F615" s="36" t="str">
        <f>IF('Annual Plan'!F615&lt;&gt;"",'Annual Plan'!F615,"")</f>
        <v/>
      </c>
      <c r="G615" s="23" t="str">
        <f>IF('Annual Plan'!G615&lt;&gt;"",'Annual Plan'!G615,"")</f>
        <v/>
      </c>
      <c r="H615" s="23" t="str">
        <f>IF('Annual Plan'!G615&lt;&gt;"",'Annual Plan'!G615,"")</f>
        <v/>
      </c>
      <c r="I615" s="23" t="str">
        <f>IF('Annual Plan'!H615&lt;&gt;"",'Annual Plan'!H615,"")</f>
        <v/>
      </c>
      <c r="J615" s="37"/>
      <c r="K615" s="38" t="str">
        <f t="shared" si="68"/>
        <v/>
      </c>
      <c r="L615" s="38" t="str">
        <f t="shared" si="69"/>
        <v/>
      </c>
      <c r="M615" s="23" t="str">
        <f t="shared" si="70"/>
        <v/>
      </c>
      <c r="N615" s="39" t="str">
        <f>IF(('Annual Plan'!N615+'Annual Plan'!O615)=0,"",('Annual Plan'!N615+'Annual Plan'!O615))</f>
        <v/>
      </c>
      <c r="O615" s="40"/>
      <c r="P615" s="41"/>
      <c r="Q615" s="41"/>
      <c r="R615" s="41"/>
      <c r="S615" s="131" t="str">
        <f t="shared" si="71"/>
        <v/>
      </c>
    </row>
    <row r="616" spans="1:19" s="11" customFormat="1" ht="15" customHeight="1" x14ac:dyDescent="0.25">
      <c r="A616" s="2" t="str">
        <f>IF('Annual Plan'!A616&lt;&gt;"",'Annual Plan'!A616,"")</f>
        <v/>
      </c>
      <c r="B616" s="2" t="str">
        <f>IF('Annual Plan'!B616&lt;&gt;"",'Annual Plan'!B616,"")</f>
        <v/>
      </c>
      <c r="C616" s="2" t="str">
        <f>IF('Annual Plan'!C616&lt;&gt;"",'Annual Plan'!C616,"")</f>
        <v/>
      </c>
      <c r="D616" s="2" t="str">
        <f>IF('Annual Plan'!D616&lt;&gt;"",'Annual Plan'!D616,"")</f>
        <v/>
      </c>
      <c r="E616" s="2" t="str">
        <f>IF('Annual Plan'!E616&lt;&gt;"",'Annual Plan'!E616,"")</f>
        <v/>
      </c>
      <c r="F616" s="36" t="str">
        <f>IF('Annual Plan'!F616&lt;&gt;"",'Annual Plan'!F616,"")</f>
        <v/>
      </c>
      <c r="G616" s="23" t="str">
        <f>IF('Annual Plan'!G616&lt;&gt;"",'Annual Plan'!G616,"")</f>
        <v/>
      </c>
      <c r="H616" s="23" t="str">
        <f>IF('Annual Plan'!G616&lt;&gt;"",'Annual Plan'!G616,"")</f>
        <v/>
      </c>
      <c r="I616" s="23" t="str">
        <f>IF('Annual Plan'!H616&lt;&gt;"",'Annual Plan'!H616,"")</f>
        <v/>
      </c>
      <c r="J616" s="37"/>
      <c r="K616" s="38" t="str">
        <f t="shared" si="68"/>
        <v/>
      </c>
      <c r="L616" s="38" t="str">
        <f t="shared" si="69"/>
        <v/>
      </c>
      <c r="M616" s="23" t="str">
        <f t="shared" si="70"/>
        <v/>
      </c>
      <c r="N616" s="39" t="str">
        <f>IF(('Annual Plan'!N616+'Annual Plan'!O616)=0,"",('Annual Plan'!N616+'Annual Plan'!O616))</f>
        <v/>
      </c>
      <c r="O616" s="40"/>
      <c r="P616" s="41"/>
      <c r="Q616" s="41"/>
      <c r="R616" s="41"/>
      <c r="S616" s="131" t="str">
        <f t="shared" si="71"/>
        <v/>
      </c>
    </row>
    <row r="617" spans="1:19" s="11" customFormat="1" ht="15" customHeight="1" x14ac:dyDescent="0.25">
      <c r="A617" s="2" t="str">
        <f>IF('Annual Plan'!A617&lt;&gt;"",'Annual Plan'!A617,"")</f>
        <v/>
      </c>
      <c r="B617" s="2" t="str">
        <f>IF('Annual Plan'!B617&lt;&gt;"",'Annual Plan'!B617,"")</f>
        <v/>
      </c>
      <c r="C617" s="2" t="str">
        <f>IF('Annual Plan'!C617&lt;&gt;"",'Annual Plan'!C617,"")</f>
        <v/>
      </c>
      <c r="D617" s="2" t="str">
        <f>IF('Annual Plan'!D617&lt;&gt;"",'Annual Plan'!D617,"")</f>
        <v/>
      </c>
      <c r="E617" s="2" t="str">
        <f>IF('Annual Plan'!E617&lt;&gt;"",'Annual Plan'!E617,"")</f>
        <v/>
      </c>
      <c r="F617" s="36" t="str">
        <f>IF('Annual Plan'!F617&lt;&gt;"",'Annual Plan'!F617,"")</f>
        <v/>
      </c>
      <c r="G617" s="23" t="str">
        <f>IF('Annual Plan'!G617&lt;&gt;"",'Annual Plan'!G617,"")</f>
        <v/>
      </c>
      <c r="H617" s="23" t="str">
        <f>IF('Annual Plan'!G617&lt;&gt;"",'Annual Plan'!G617,"")</f>
        <v/>
      </c>
      <c r="I617" s="23" t="str">
        <f>IF('Annual Plan'!H617&lt;&gt;"",'Annual Plan'!H617,"")</f>
        <v/>
      </c>
      <c r="J617" s="37"/>
      <c r="K617" s="38" t="str">
        <f t="shared" si="68"/>
        <v/>
      </c>
      <c r="L617" s="38" t="str">
        <f t="shared" si="69"/>
        <v/>
      </c>
      <c r="M617" s="23" t="str">
        <f t="shared" si="70"/>
        <v/>
      </c>
      <c r="N617" s="39" t="str">
        <f>IF(('Annual Plan'!N617+'Annual Plan'!O617)=0,"",('Annual Plan'!N617+'Annual Plan'!O617))</f>
        <v/>
      </c>
      <c r="O617" s="40"/>
      <c r="P617" s="41"/>
      <c r="Q617" s="41"/>
      <c r="R617" s="41"/>
      <c r="S617" s="131" t="str">
        <f t="shared" si="71"/>
        <v/>
      </c>
    </row>
    <row r="618" spans="1:19" s="58" customFormat="1" ht="59.25" customHeight="1" x14ac:dyDescent="0.3">
      <c r="A618" s="256" t="s">
        <v>94</v>
      </c>
      <c r="B618" s="256"/>
      <c r="C618" s="51">
        <f>'Annual Plan'!C618</f>
        <v>0</v>
      </c>
      <c r="D618" s="62"/>
      <c r="E618" s="62"/>
      <c r="F618" s="256" t="s">
        <v>93</v>
      </c>
      <c r="G618" s="256"/>
      <c r="H618" s="256"/>
      <c r="I618" s="256"/>
      <c r="J618" s="257"/>
      <c r="K618" s="43">
        <f>IF(SUM(K589:K617)=0,0,IF(SUM(K589:K617)&gt;0,AVERAGE(K589:K617)))</f>
        <v>0</v>
      </c>
      <c r="L618" s="258"/>
      <c r="M618" s="259"/>
      <c r="N618" s="60">
        <f>SUM(N589:N617)</f>
        <v>0</v>
      </c>
      <c r="O618" s="60">
        <f>SUM(O589:O617)</f>
        <v>0</v>
      </c>
      <c r="P618" s="62"/>
      <c r="Q618" s="62"/>
      <c r="S618" s="131"/>
    </row>
    <row r="619" spans="1:19" s="61" customFormat="1" ht="15" customHeight="1" x14ac:dyDescent="0.25">
      <c r="A619" s="12"/>
      <c r="B619" s="12"/>
      <c r="C619" s="12"/>
      <c r="D619" s="12"/>
      <c r="E619" s="12"/>
      <c r="F619" s="44"/>
      <c r="G619" s="45"/>
      <c r="H619" s="45"/>
      <c r="I619" s="45"/>
      <c r="J619" s="46"/>
      <c r="K619" s="47"/>
      <c r="L619" s="47"/>
      <c r="M619" s="45"/>
      <c r="N619" s="48"/>
      <c r="O619" s="49"/>
      <c r="P619" s="50"/>
      <c r="Q619" s="50"/>
      <c r="S619" s="132"/>
    </row>
    <row r="620" spans="1:19" s="11" customFormat="1" ht="34.5" customHeight="1" x14ac:dyDescent="0.25">
      <c r="A620" s="191" t="s">
        <v>91</v>
      </c>
      <c r="B620" s="192"/>
      <c r="C620" s="269"/>
      <c r="D620" s="270" t="str">
        <f>IF('Annual Plan'!D620:P620&lt;&gt;"", 'Annual Plan'!D620:P620,"")</f>
        <v/>
      </c>
      <c r="E620" s="271"/>
      <c r="F620" s="271"/>
      <c r="G620" s="271"/>
      <c r="H620" s="271"/>
      <c r="I620" s="271"/>
      <c r="J620" s="271"/>
      <c r="K620" s="271"/>
      <c r="L620" s="271"/>
      <c r="M620" s="271"/>
      <c r="N620" s="271"/>
      <c r="O620" s="271"/>
      <c r="P620" s="271"/>
      <c r="Q620" s="272"/>
      <c r="S620" s="131"/>
    </row>
    <row r="621" spans="1:19" s="11" customFormat="1" ht="51" customHeight="1" x14ac:dyDescent="0.25">
      <c r="A621" s="202" t="s">
        <v>1</v>
      </c>
      <c r="B621" s="202" t="s">
        <v>9</v>
      </c>
      <c r="C621" s="202" t="s">
        <v>2</v>
      </c>
      <c r="D621" s="202" t="s">
        <v>10</v>
      </c>
      <c r="E621" s="236" t="s">
        <v>11</v>
      </c>
      <c r="F621" s="204" t="s">
        <v>12</v>
      </c>
      <c r="G621" s="251" t="s">
        <v>3</v>
      </c>
      <c r="H621" s="251"/>
      <c r="I621" s="253" t="s">
        <v>72</v>
      </c>
      <c r="J621" s="254"/>
      <c r="K621" s="254"/>
      <c r="L621" s="254"/>
      <c r="M621" s="255"/>
      <c r="N621" s="253" t="s">
        <v>79</v>
      </c>
      <c r="O621" s="255"/>
      <c r="P621" s="202" t="s">
        <v>95</v>
      </c>
      <c r="Q621" s="202" t="s">
        <v>96</v>
      </c>
      <c r="R621" s="202" t="s">
        <v>114</v>
      </c>
      <c r="S621" s="131"/>
    </row>
    <row r="622" spans="1:19" s="11" customFormat="1" ht="72.75" customHeight="1" x14ac:dyDescent="0.25">
      <c r="A622" s="202"/>
      <c r="B622" s="202"/>
      <c r="C622" s="202"/>
      <c r="D622" s="202"/>
      <c r="E622" s="237"/>
      <c r="F622" s="204"/>
      <c r="G622" s="109" t="s">
        <v>19</v>
      </c>
      <c r="H622" s="109" t="s">
        <v>20</v>
      </c>
      <c r="I622" s="7" t="s">
        <v>17</v>
      </c>
      <c r="J622" s="7" t="s">
        <v>18</v>
      </c>
      <c r="K622" s="1" t="s">
        <v>21</v>
      </c>
      <c r="L622" s="1" t="s">
        <v>22</v>
      </c>
      <c r="M622" s="1" t="s">
        <v>23</v>
      </c>
      <c r="N622" s="7" t="s">
        <v>88</v>
      </c>
      <c r="O622" s="7" t="s">
        <v>81</v>
      </c>
      <c r="P622" s="252"/>
      <c r="Q622" s="202"/>
      <c r="R622" s="202"/>
      <c r="S622" s="131"/>
    </row>
    <row r="623" spans="1:19" s="11" customFormat="1" ht="15" customHeight="1" x14ac:dyDescent="0.25">
      <c r="A623" s="2" t="str">
        <f>IF('Annual Plan'!A623&lt;&gt;"",'Annual Plan'!A623,"")</f>
        <v/>
      </c>
      <c r="B623" s="2" t="str">
        <f>IF('Annual Plan'!B623&lt;&gt;"",'Annual Plan'!B623,"")</f>
        <v/>
      </c>
      <c r="C623" s="2" t="str">
        <f>IF('Annual Plan'!C623&lt;&gt;"",'Annual Plan'!C623,"")</f>
        <v/>
      </c>
      <c r="D623" s="2" t="str">
        <f>IF('Annual Plan'!D623&lt;&gt;"",'Annual Plan'!D623,"")</f>
        <v/>
      </c>
      <c r="E623" s="2" t="str">
        <f>IF('Annual Plan'!E623&lt;&gt;"",'Annual Plan'!E623,"")</f>
        <v/>
      </c>
      <c r="F623" s="36" t="str">
        <f>IF('Annual Plan'!F623&lt;&gt;"",'Annual Plan'!F623,"")</f>
        <v/>
      </c>
      <c r="G623" s="23" t="str">
        <f>IF('Annual Plan'!G623&lt;&gt;"",'Annual Plan'!G623,"")</f>
        <v/>
      </c>
      <c r="H623" s="23" t="str">
        <f>IF('Annual Plan'!G623&lt;&gt;"",'Annual Plan'!G623,"")</f>
        <v/>
      </c>
      <c r="I623" s="23" t="str">
        <f>IF('Annual Plan'!H623&lt;&gt;"",'Annual Plan'!H623,"")</f>
        <v/>
      </c>
      <c r="J623" s="37"/>
      <c r="K623" s="38" t="str">
        <f>IF(I623="","",
                         IF(AND(I623&lt;&gt;"",J623=""),0,
                                                  IF($F623="Absolute",IF(I623=0,0, IF((J623/I623)&gt;=1,1, IF((J623/I623)&lt;=0,0,(J623/I623)))),
                                                                                                      IF($F623="Incremental", IF(AND((I623-H623)=0,J623&gt;0,I623&gt;0,J623&gt;I623),1, IF(AND((I623-H623)=0,J623&lt;=I623),0, IF(((J623-H623)/(I623-H623))&gt;=1,1, IF(((J623-H623)/(I623-H623))&lt;=0,0, ((J623-H623)/(I623-H623)))))),
                                                                                                                                                                   IF($F623="Decremental", IF(AND((H623-I623)=0,J623&gt;0,I623&gt;0,J623&lt;I623),1,  IF(AND((I623-H623)=0,J623&gt;=I623),0, IF(((H623-J623)/(H623-I623))&gt;=1,1, IF(((H623-J623)/(H623-I623))&lt;=0,0, ((H623-J623)/(H623-I623)))))),
                                                                                                                                                                                              IF(OR($F623="Absolute[-](cum.)", $F623="Absolute[-](avg.)"),IF(J623="",0, IF((J623&lt;=I623),1,IF((J623&gt;I623),0,))),
                                                                                                                                                                                                        IF($F623="Absolute[+]",IF(J623=0,0,  IF(J623&lt;=I623,(J623/I623),1)),
                                                                                                                                                                                                            )
                                                                                                                                                                                                   )
                                                                                                                                                                       )
                                                                                                          )
                                                    )
                            )
     )</f>
        <v/>
      </c>
      <c r="L623" s="38" t="str">
        <f>IF(I623="","",
                        IF(AND(I623&lt;&gt;"",J623=""),-1,
                                                  IF($F623="Absolute", IF(I623=0,0,((J623-I623)/I623)),
                                                                               IF($F623="Incremental", IF((I623-H623)=0,0,(((J623-H623)-(I623-H623))/(I623-H623))),
                                                                                                            IF($F623="Decremental", IF((H623-I623)=0,0,(((H623-J623)-(H623-I623))/(H623-I623))),
                                                                                                                                              IF(OR($F623="Absolute[-](cum.)", $F623="Absolute[-](avg.)"), IF(J623="",0, IF(J623&gt;=0,1-(J623/I623))),
                                                                                                                                                                      IF($F623="Absolute[+]", IF(J623=0,-1,K623-1),  ""
                                                                                                                                                                                                                                          )
                                                                                                                                                                                                                          )
                                                                                                                                                                                  )
                                                                                                                   )
                                                   )
                          )
)</f>
        <v/>
      </c>
      <c r="M623" s="23" t="str">
        <f>IF(J623="","",
                         IF(I623="", "",
                                                   IF($F623="Absolute", (J623-I623),
                                                                                                       IF($F623="Incremental", ((J623-H623)-(I623-H623)),
                                                                                                                                                                                      IF($F623="Decremental", ((H623-J623)-(H623-I623)),
                                                                                                                                                                                                            IF(OR($F623="Absolute[-](cum.)", $F623="Absolute[-](avg.)"), (I623-J623),
                                                                                                                                                                                                                             IF($F623="Absolute[+]", (J623-I623), ""
                                                                                                                                                                                                                                  )
                                                                                                                                                                                                                )
                                                                                                                                                                                          )
                                                                                                           )
                                                      )
                               )
       )</f>
        <v/>
      </c>
      <c r="N623" s="39" t="str">
        <f>IF(('Annual Plan'!N623+'Annual Plan'!O623)=0,"",('Annual Plan'!N623+'Annual Plan'!O623))</f>
        <v/>
      </c>
      <c r="O623" s="40"/>
      <c r="P623" s="41"/>
      <c r="Q623" s="41"/>
      <c r="R623" s="41"/>
      <c r="S623" s="131" t="str">
        <f xml:space="preserve"> IF(AND($F623="Incremental",G623=""),"Error - baseline data was not provided in the planning sheet.",
        IF(AND($F623="Decremental",G623=""),"Error - baseline data was not provided in the planning sheet.",""))</f>
        <v/>
      </c>
    </row>
    <row r="624" spans="1:19" s="11" customFormat="1" ht="15" customHeight="1" x14ac:dyDescent="0.25">
      <c r="A624" s="2" t="str">
        <f>IF('Annual Plan'!A624&lt;&gt;"",'Annual Plan'!A624,"")</f>
        <v/>
      </c>
      <c r="B624" s="2" t="str">
        <f>IF('Annual Plan'!B624&lt;&gt;"",'Annual Plan'!B624,"")</f>
        <v/>
      </c>
      <c r="C624" s="2" t="str">
        <f>IF('Annual Plan'!C624&lt;&gt;"",'Annual Plan'!C624,"")</f>
        <v/>
      </c>
      <c r="D624" s="2" t="str">
        <f>IF('Annual Plan'!D624&lt;&gt;"",'Annual Plan'!D624,"")</f>
        <v/>
      </c>
      <c r="E624" s="2" t="str">
        <f>IF('Annual Plan'!E624&lt;&gt;"",'Annual Plan'!E624,"")</f>
        <v/>
      </c>
      <c r="F624" s="36" t="str">
        <f>IF('Annual Plan'!F624&lt;&gt;"",'Annual Plan'!F624,"")</f>
        <v/>
      </c>
      <c r="G624" s="23" t="str">
        <f>IF('Annual Plan'!G624&lt;&gt;"",'Annual Plan'!G624,"")</f>
        <v/>
      </c>
      <c r="H624" s="23" t="str">
        <f>IF('Annual Plan'!G624&lt;&gt;"",'Annual Plan'!G624,"")</f>
        <v/>
      </c>
      <c r="I624" s="23" t="str">
        <f>IF('Annual Plan'!H624&lt;&gt;"",'Annual Plan'!H624,"")</f>
        <v/>
      </c>
      <c r="J624" s="37"/>
      <c r="K624" s="38" t="str">
        <f t="shared" ref="K624:K651" si="72">IF(I624="","",
                         IF(AND(I624&lt;&gt;"",J624=""),0,
                                                  IF($F624="Absolute",IF(I624=0,0, IF((J624/I624)&gt;=1,1, IF((J624/I624)&lt;=0,0,(J624/I624)))),
                                                                                                      IF($F624="Incremental", IF(AND((I624-H624)=0,J624&gt;0,I624&gt;0,J624&gt;I624),1, IF(AND((I624-H624)=0,J624&lt;=I624),0, IF(((J624-H624)/(I624-H624))&gt;=1,1, IF(((J624-H624)/(I624-H624))&lt;=0,0, ((J624-H624)/(I624-H624)))))),
                                                                                                                                                                   IF($F624="Decremental", IF(AND((H624-I624)=0,J624&gt;0,I624&gt;0,J624&lt;I624),1,  IF(AND((I624-H624)=0,J624&gt;=I624),0, IF(((H624-J624)/(H624-I624))&gt;=1,1, IF(((H624-J624)/(H624-I624))&lt;=0,0, ((H624-J624)/(H624-I624)))))),
                                                                                                                                                                                              IF(OR($F624="Absolute[-](cum.)", $F624="Absolute[-](avg.)"),IF(J624="",0, IF((J624&lt;=I624),1,IF((J624&gt;I624),0,))),
                                                                                                                                                                                                        IF($F624="Absolute[+]",IF(J624=0,0,  IF(J624&lt;=I624,(J624/I624),1)),
                                                                                                                                                                                                            )
                                                                                                                                                                                                   )
                                                                                                                                                                       )
                                                                                                          )
                                                    )
                            )
     )</f>
        <v/>
      </c>
      <c r="L624" s="38" t="str">
        <f t="shared" ref="L624:L651" si="73">IF(I624="","",
                        IF(AND(I624&lt;&gt;"",J624=""),-1,
                                                  IF($F624="Absolute", IF(I624=0,0,((J624-I624)/I624)),
                                                                               IF($F624="Incremental", IF((I624-H624)=0,0,(((J624-H624)-(I624-H624))/(I624-H624))),
                                                                                                            IF($F624="Decremental", IF((H624-I624)=0,0,(((H624-J624)-(H624-I624))/(H624-I624))),
                                                                                                                                              IF(OR($F624="Absolute[-](cum.)", $F624="Absolute[-](avg.)"), IF(J624="",0, IF(J624&gt;=0,1-(J624/I624))),
                                                                                                                                                                      IF($F624="Absolute[+]", IF(J624=0,-1,K624-1),  ""
                                                                                                                                                                                                                                          )
                                                                                                                                                                                                                          )
                                                                                                                                                                                  )
                                                                                                                   )
                                                   )
                          )
)</f>
        <v/>
      </c>
      <c r="M624" s="23" t="str">
        <f t="shared" ref="M624:M651" si="74">IF(J624="","",
                         IF(I624="", "",
                                                   IF($F624="Absolute", (J624-I624),
                                                                                                       IF($F624="Incremental", ((J624-H624)-(I624-H624)),
                                                                                                                                                                                      IF($F624="Decremental", ((H624-J624)-(H624-I624)),
                                                                                                                                                                                                            IF(OR($F624="Absolute[-](cum.)", $F624="Absolute[-](avg.)"), (I624-J624),
                                                                                                                                                                                                                             IF($F624="Absolute[+]", (J624-I624), ""
                                                                                                                                                                                                                                  )
                                                                                                                                                                                                                )
                                                                                                                                                                                          )
                                                                                                           )
                                                      )
                               )
       )</f>
        <v/>
      </c>
      <c r="N624" s="39" t="str">
        <f>IF(('Annual Plan'!N624+'Annual Plan'!O624)=0,"",('Annual Plan'!N624+'Annual Plan'!O624))</f>
        <v/>
      </c>
      <c r="O624" s="40"/>
      <c r="P624" s="41"/>
      <c r="Q624" s="41"/>
      <c r="R624" s="41"/>
      <c r="S624" s="131" t="str">
        <f t="shared" ref="S624:S651" si="75" xml:space="preserve"> IF(AND($F624="Incremental",G624=""),"Error - baseline data was not provided in the planning sheet.",
        IF(AND($F624="Decremental",G624=""),"Error - baseline data was not provided in the planning sheet.",""))</f>
        <v/>
      </c>
    </row>
    <row r="625" spans="1:19" s="11" customFormat="1" ht="15" customHeight="1" x14ac:dyDescent="0.25">
      <c r="A625" s="2" t="str">
        <f>IF('Annual Plan'!A625&lt;&gt;"",'Annual Plan'!A625,"")</f>
        <v/>
      </c>
      <c r="B625" s="2" t="str">
        <f>IF('Annual Plan'!B625&lt;&gt;"",'Annual Plan'!B625,"")</f>
        <v/>
      </c>
      <c r="C625" s="2" t="str">
        <f>IF('Annual Plan'!C625&lt;&gt;"",'Annual Plan'!C625,"")</f>
        <v/>
      </c>
      <c r="D625" s="2" t="str">
        <f>IF('Annual Plan'!D625&lt;&gt;"",'Annual Plan'!D625,"")</f>
        <v/>
      </c>
      <c r="E625" s="2" t="str">
        <f>IF('Annual Plan'!E625&lt;&gt;"",'Annual Plan'!E625,"")</f>
        <v/>
      </c>
      <c r="F625" s="36" t="str">
        <f>IF('Annual Plan'!F625&lt;&gt;"",'Annual Plan'!F625,"")</f>
        <v/>
      </c>
      <c r="G625" s="23" t="str">
        <f>IF('Annual Plan'!G625&lt;&gt;"",'Annual Plan'!G625,"")</f>
        <v/>
      </c>
      <c r="H625" s="23" t="str">
        <f>IF('Annual Plan'!G625&lt;&gt;"",'Annual Plan'!G625,"")</f>
        <v/>
      </c>
      <c r="I625" s="23" t="str">
        <f>IF('Annual Plan'!H625&lt;&gt;"",'Annual Plan'!H625,"")</f>
        <v/>
      </c>
      <c r="J625" s="37"/>
      <c r="K625" s="38" t="str">
        <f t="shared" si="72"/>
        <v/>
      </c>
      <c r="L625" s="38" t="str">
        <f t="shared" si="73"/>
        <v/>
      </c>
      <c r="M625" s="23" t="str">
        <f t="shared" si="74"/>
        <v/>
      </c>
      <c r="N625" s="39" t="str">
        <f>IF(('Annual Plan'!N625+'Annual Plan'!O625)=0,"",('Annual Plan'!N625+'Annual Plan'!O625))</f>
        <v/>
      </c>
      <c r="O625" s="40"/>
      <c r="P625" s="41"/>
      <c r="Q625" s="41"/>
      <c r="R625" s="41"/>
      <c r="S625" s="131" t="str">
        <f t="shared" si="75"/>
        <v/>
      </c>
    </row>
    <row r="626" spans="1:19" s="11" customFormat="1" ht="15" customHeight="1" x14ac:dyDescent="0.25">
      <c r="A626" s="2" t="str">
        <f>IF('Annual Plan'!A626&lt;&gt;"",'Annual Plan'!A626,"")</f>
        <v/>
      </c>
      <c r="B626" s="2" t="str">
        <f>IF('Annual Plan'!B626&lt;&gt;"",'Annual Plan'!B626,"")</f>
        <v/>
      </c>
      <c r="C626" s="2" t="str">
        <f>IF('Annual Plan'!C626&lt;&gt;"",'Annual Plan'!C626,"")</f>
        <v/>
      </c>
      <c r="D626" s="2" t="str">
        <f>IF('Annual Plan'!D626&lt;&gt;"",'Annual Plan'!D626,"")</f>
        <v/>
      </c>
      <c r="E626" s="2" t="str">
        <f>IF('Annual Plan'!E626&lt;&gt;"",'Annual Plan'!E626,"")</f>
        <v/>
      </c>
      <c r="F626" s="36" t="str">
        <f>IF('Annual Plan'!F626&lt;&gt;"",'Annual Plan'!F626,"")</f>
        <v/>
      </c>
      <c r="G626" s="23" t="str">
        <f>IF('Annual Plan'!G626&lt;&gt;"",'Annual Plan'!G626,"")</f>
        <v/>
      </c>
      <c r="H626" s="23" t="str">
        <f>IF('Annual Plan'!G626&lt;&gt;"",'Annual Plan'!G626,"")</f>
        <v/>
      </c>
      <c r="I626" s="23" t="str">
        <f>IF('Annual Plan'!H626&lt;&gt;"",'Annual Plan'!H626,"")</f>
        <v/>
      </c>
      <c r="J626" s="37"/>
      <c r="K626" s="38" t="str">
        <f t="shared" si="72"/>
        <v/>
      </c>
      <c r="L626" s="38" t="str">
        <f t="shared" si="73"/>
        <v/>
      </c>
      <c r="M626" s="23" t="str">
        <f t="shared" si="74"/>
        <v/>
      </c>
      <c r="N626" s="39" t="str">
        <f>IF(('Annual Plan'!N626+'Annual Plan'!O626)=0,"",('Annual Plan'!N626+'Annual Plan'!O626))</f>
        <v/>
      </c>
      <c r="O626" s="40"/>
      <c r="P626" s="41"/>
      <c r="Q626" s="41"/>
      <c r="R626" s="41"/>
      <c r="S626" s="131" t="str">
        <f t="shared" si="75"/>
        <v/>
      </c>
    </row>
    <row r="627" spans="1:19" s="11" customFormat="1" ht="15" customHeight="1" x14ac:dyDescent="0.25">
      <c r="A627" s="2" t="str">
        <f>IF('Annual Plan'!A627&lt;&gt;"",'Annual Plan'!A627,"")</f>
        <v/>
      </c>
      <c r="B627" s="2" t="str">
        <f>IF('Annual Plan'!B627&lt;&gt;"",'Annual Plan'!B627,"")</f>
        <v/>
      </c>
      <c r="C627" s="2" t="str">
        <f>IF('Annual Plan'!C627&lt;&gt;"",'Annual Plan'!C627,"")</f>
        <v/>
      </c>
      <c r="D627" s="2" t="str">
        <f>IF('Annual Plan'!D627&lt;&gt;"",'Annual Plan'!D627,"")</f>
        <v/>
      </c>
      <c r="E627" s="2" t="str">
        <f>IF('Annual Plan'!E627&lt;&gt;"",'Annual Plan'!E627,"")</f>
        <v/>
      </c>
      <c r="F627" s="36" t="str">
        <f>IF('Annual Plan'!F627&lt;&gt;"",'Annual Plan'!F627,"")</f>
        <v/>
      </c>
      <c r="G627" s="23" t="str">
        <f>IF('Annual Plan'!G627&lt;&gt;"",'Annual Plan'!G627,"")</f>
        <v/>
      </c>
      <c r="H627" s="23" t="str">
        <f>IF('Annual Plan'!G627&lt;&gt;"",'Annual Plan'!G627,"")</f>
        <v/>
      </c>
      <c r="I627" s="23" t="str">
        <f>IF('Annual Plan'!H627&lt;&gt;"",'Annual Plan'!H627,"")</f>
        <v/>
      </c>
      <c r="J627" s="37"/>
      <c r="K627" s="38" t="str">
        <f t="shared" si="72"/>
        <v/>
      </c>
      <c r="L627" s="38" t="str">
        <f t="shared" si="73"/>
        <v/>
      </c>
      <c r="M627" s="23" t="str">
        <f t="shared" si="74"/>
        <v/>
      </c>
      <c r="N627" s="39" t="str">
        <f>IF(('Annual Plan'!N627+'Annual Plan'!O627)=0,"",('Annual Plan'!N627+'Annual Plan'!O627))</f>
        <v/>
      </c>
      <c r="O627" s="40"/>
      <c r="P627" s="41"/>
      <c r="Q627" s="41"/>
      <c r="R627" s="41"/>
      <c r="S627" s="131" t="str">
        <f t="shared" si="75"/>
        <v/>
      </c>
    </row>
    <row r="628" spans="1:19" s="11" customFormat="1" ht="15" customHeight="1" x14ac:dyDescent="0.25">
      <c r="A628" s="2" t="str">
        <f>IF('Annual Plan'!A628&lt;&gt;"",'Annual Plan'!A628,"")</f>
        <v/>
      </c>
      <c r="B628" s="2" t="str">
        <f>IF('Annual Plan'!B628&lt;&gt;"",'Annual Plan'!B628,"")</f>
        <v/>
      </c>
      <c r="C628" s="2" t="str">
        <f>IF('Annual Plan'!C628&lt;&gt;"",'Annual Plan'!C628,"")</f>
        <v/>
      </c>
      <c r="D628" s="2" t="str">
        <f>IF('Annual Plan'!D628&lt;&gt;"",'Annual Plan'!D628,"")</f>
        <v/>
      </c>
      <c r="E628" s="2" t="str">
        <f>IF('Annual Plan'!E628&lt;&gt;"",'Annual Plan'!E628,"")</f>
        <v/>
      </c>
      <c r="F628" s="36" t="str">
        <f>IF('Annual Plan'!F628&lt;&gt;"",'Annual Plan'!F628,"")</f>
        <v/>
      </c>
      <c r="G628" s="23" t="str">
        <f>IF('Annual Plan'!G628&lt;&gt;"",'Annual Plan'!G628,"")</f>
        <v/>
      </c>
      <c r="H628" s="23" t="str">
        <f>IF('Annual Plan'!G628&lt;&gt;"",'Annual Plan'!G628,"")</f>
        <v/>
      </c>
      <c r="I628" s="23" t="str">
        <f>IF('Annual Plan'!H628&lt;&gt;"",'Annual Plan'!H628,"")</f>
        <v/>
      </c>
      <c r="J628" s="37"/>
      <c r="K628" s="38" t="str">
        <f t="shared" si="72"/>
        <v/>
      </c>
      <c r="L628" s="38" t="str">
        <f t="shared" si="73"/>
        <v/>
      </c>
      <c r="M628" s="23" t="str">
        <f t="shared" si="74"/>
        <v/>
      </c>
      <c r="N628" s="39" t="str">
        <f>IF(('Annual Plan'!N628+'Annual Plan'!O628)=0,"",('Annual Plan'!N628+'Annual Plan'!O628))</f>
        <v/>
      </c>
      <c r="O628" s="40"/>
      <c r="P628" s="41"/>
      <c r="Q628" s="41"/>
      <c r="R628" s="41"/>
      <c r="S628" s="131" t="str">
        <f t="shared" si="75"/>
        <v/>
      </c>
    </row>
    <row r="629" spans="1:19" s="11" customFormat="1" ht="15" customHeight="1" x14ac:dyDescent="0.25">
      <c r="A629" s="2" t="str">
        <f>IF('Annual Plan'!A629&lt;&gt;"",'Annual Plan'!A629,"")</f>
        <v/>
      </c>
      <c r="B629" s="2" t="str">
        <f>IF('Annual Plan'!B629&lt;&gt;"",'Annual Plan'!B629,"")</f>
        <v/>
      </c>
      <c r="C629" s="2" t="str">
        <f>IF('Annual Plan'!C629&lt;&gt;"",'Annual Plan'!C629,"")</f>
        <v/>
      </c>
      <c r="D629" s="2" t="str">
        <f>IF('Annual Plan'!D629&lt;&gt;"",'Annual Plan'!D629,"")</f>
        <v/>
      </c>
      <c r="E629" s="2" t="str">
        <f>IF('Annual Plan'!E629&lt;&gt;"",'Annual Plan'!E629,"")</f>
        <v/>
      </c>
      <c r="F629" s="36" t="str">
        <f>IF('Annual Plan'!F629&lt;&gt;"",'Annual Plan'!F629,"")</f>
        <v/>
      </c>
      <c r="G629" s="23" t="str">
        <f>IF('Annual Plan'!G629&lt;&gt;"",'Annual Plan'!G629,"")</f>
        <v/>
      </c>
      <c r="H629" s="23" t="str">
        <f>IF('Annual Plan'!G629&lt;&gt;"",'Annual Plan'!G629,"")</f>
        <v/>
      </c>
      <c r="I629" s="23" t="str">
        <f>IF('Annual Plan'!H629&lt;&gt;"",'Annual Plan'!H629,"")</f>
        <v/>
      </c>
      <c r="J629" s="37"/>
      <c r="K629" s="38" t="str">
        <f t="shared" si="72"/>
        <v/>
      </c>
      <c r="L629" s="38" t="str">
        <f t="shared" si="73"/>
        <v/>
      </c>
      <c r="M629" s="23" t="str">
        <f t="shared" si="74"/>
        <v/>
      </c>
      <c r="N629" s="39" t="str">
        <f>IF(('Annual Plan'!N629+'Annual Plan'!O629)=0,"",('Annual Plan'!N629+'Annual Plan'!O629))</f>
        <v/>
      </c>
      <c r="O629" s="40"/>
      <c r="P629" s="41"/>
      <c r="Q629" s="41"/>
      <c r="R629" s="41"/>
      <c r="S629" s="131" t="str">
        <f t="shared" si="75"/>
        <v/>
      </c>
    </row>
    <row r="630" spans="1:19" s="11" customFormat="1" ht="15" customHeight="1" x14ac:dyDescent="0.25">
      <c r="A630" s="2" t="str">
        <f>IF('Annual Plan'!A630&lt;&gt;"",'Annual Plan'!A630,"")</f>
        <v/>
      </c>
      <c r="B630" s="2" t="str">
        <f>IF('Annual Plan'!B630&lt;&gt;"",'Annual Plan'!B630,"")</f>
        <v/>
      </c>
      <c r="C630" s="2" t="str">
        <f>IF('Annual Plan'!C630&lt;&gt;"",'Annual Plan'!C630,"")</f>
        <v/>
      </c>
      <c r="D630" s="2" t="str">
        <f>IF('Annual Plan'!D630&lt;&gt;"",'Annual Plan'!D630,"")</f>
        <v/>
      </c>
      <c r="E630" s="2" t="str">
        <f>IF('Annual Plan'!E630&lt;&gt;"",'Annual Plan'!E630,"")</f>
        <v/>
      </c>
      <c r="F630" s="36" t="str">
        <f>IF('Annual Plan'!F630&lt;&gt;"",'Annual Plan'!F630,"")</f>
        <v/>
      </c>
      <c r="G630" s="23" t="str">
        <f>IF('Annual Plan'!G630&lt;&gt;"",'Annual Plan'!G630,"")</f>
        <v/>
      </c>
      <c r="H630" s="23" t="str">
        <f>IF('Annual Plan'!G630&lt;&gt;"",'Annual Plan'!G630,"")</f>
        <v/>
      </c>
      <c r="I630" s="23" t="str">
        <f>IF('Annual Plan'!H630&lt;&gt;"",'Annual Plan'!H630,"")</f>
        <v/>
      </c>
      <c r="J630" s="37"/>
      <c r="K630" s="38" t="str">
        <f t="shared" si="72"/>
        <v/>
      </c>
      <c r="L630" s="38" t="str">
        <f t="shared" si="73"/>
        <v/>
      </c>
      <c r="M630" s="23" t="str">
        <f t="shared" si="74"/>
        <v/>
      </c>
      <c r="N630" s="39" t="str">
        <f>IF(('Annual Plan'!N630+'Annual Plan'!O630)=0,"",('Annual Plan'!N630+'Annual Plan'!O630))</f>
        <v/>
      </c>
      <c r="O630" s="40"/>
      <c r="P630" s="41"/>
      <c r="Q630" s="41"/>
      <c r="R630" s="41"/>
      <c r="S630" s="131" t="str">
        <f t="shared" si="75"/>
        <v/>
      </c>
    </row>
    <row r="631" spans="1:19" s="11" customFormat="1" ht="15" customHeight="1" x14ac:dyDescent="0.25">
      <c r="A631" s="2" t="str">
        <f>IF('Annual Plan'!A631&lt;&gt;"",'Annual Plan'!A631,"")</f>
        <v/>
      </c>
      <c r="B631" s="2" t="str">
        <f>IF('Annual Plan'!B631&lt;&gt;"",'Annual Plan'!B631,"")</f>
        <v/>
      </c>
      <c r="C631" s="2" t="str">
        <f>IF('Annual Plan'!C631&lt;&gt;"",'Annual Plan'!C631,"")</f>
        <v/>
      </c>
      <c r="D631" s="2" t="str">
        <f>IF('Annual Plan'!D631&lt;&gt;"",'Annual Plan'!D631,"")</f>
        <v/>
      </c>
      <c r="E631" s="2" t="str">
        <f>IF('Annual Plan'!E631&lt;&gt;"",'Annual Plan'!E631,"")</f>
        <v/>
      </c>
      <c r="F631" s="36" t="str">
        <f>IF('Annual Plan'!F631&lt;&gt;"",'Annual Plan'!F631,"")</f>
        <v/>
      </c>
      <c r="G631" s="23" t="str">
        <f>IF('Annual Plan'!G631&lt;&gt;"",'Annual Plan'!G631,"")</f>
        <v/>
      </c>
      <c r="H631" s="23" t="str">
        <f>IF('Annual Plan'!G631&lt;&gt;"",'Annual Plan'!G631,"")</f>
        <v/>
      </c>
      <c r="I631" s="23" t="str">
        <f>IF('Annual Plan'!H631&lt;&gt;"",'Annual Plan'!H631,"")</f>
        <v/>
      </c>
      <c r="J631" s="37"/>
      <c r="K631" s="38" t="str">
        <f t="shared" si="72"/>
        <v/>
      </c>
      <c r="L631" s="38" t="str">
        <f t="shared" si="73"/>
        <v/>
      </c>
      <c r="M631" s="23" t="str">
        <f t="shared" si="74"/>
        <v/>
      </c>
      <c r="N631" s="39" t="str">
        <f>IF(('Annual Plan'!N631+'Annual Plan'!O631)=0,"",('Annual Plan'!N631+'Annual Plan'!O631))</f>
        <v/>
      </c>
      <c r="O631" s="40"/>
      <c r="P631" s="41"/>
      <c r="Q631" s="41"/>
      <c r="R631" s="41"/>
      <c r="S631" s="131" t="str">
        <f t="shared" si="75"/>
        <v/>
      </c>
    </row>
    <row r="632" spans="1:19" s="11" customFormat="1" ht="15" customHeight="1" x14ac:dyDescent="0.25">
      <c r="A632" s="2" t="str">
        <f>IF('Annual Plan'!A632&lt;&gt;"",'Annual Plan'!A632,"")</f>
        <v/>
      </c>
      <c r="B632" s="2" t="str">
        <f>IF('Annual Plan'!B632&lt;&gt;"",'Annual Plan'!B632,"")</f>
        <v/>
      </c>
      <c r="C632" s="2" t="str">
        <f>IF('Annual Plan'!C632&lt;&gt;"",'Annual Plan'!C632,"")</f>
        <v/>
      </c>
      <c r="D632" s="2" t="str">
        <f>IF('Annual Plan'!D632&lt;&gt;"",'Annual Plan'!D632,"")</f>
        <v/>
      </c>
      <c r="E632" s="2" t="str">
        <f>IF('Annual Plan'!E632&lt;&gt;"",'Annual Plan'!E632,"")</f>
        <v/>
      </c>
      <c r="F632" s="36" t="str">
        <f>IF('Annual Plan'!F632&lt;&gt;"",'Annual Plan'!F632,"")</f>
        <v/>
      </c>
      <c r="G632" s="23" t="str">
        <f>IF('Annual Plan'!G632&lt;&gt;"",'Annual Plan'!G632,"")</f>
        <v/>
      </c>
      <c r="H632" s="23" t="str">
        <f>IF('Annual Plan'!G632&lt;&gt;"",'Annual Plan'!G632,"")</f>
        <v/>
      </c>
      <c r="I632" s="23" t="str">
        <f>IF('Annual Plan'!H632&lt;&gt;"",'Annual Plan'!H632,"")</f>
        <v/>
      </c>
      <c r="J632" s="37"/>
      <c r="K632" s="38" t="str">
        <f t="shared" si="72"/>
        <v/>
      </c>
      <c r="L632" s="38" t="str">
        <f t="shared" si="73"/>
        <v/>
      </c>
      <c r="M632" s="23" t="str">
        <f t="shared" si="74"/>
        <v/>
      </c>
      <c r="N632" s="39" t="str">
        <f>IF(('Annual Plan'!N632+'Annual Plan'!O632)=0,"",('Annual Plan'!N632+'Annual Plan'!O632))</f>
        <v/>
      </c>
      <c r="O632" s="40"/>
      <c r="P632" s="41"/>
      <c r="Q632" s="41"/>
      <c r="R632" s="41"/>
      <c r="S632" s="131" t="str">
        <f t="shared" si="75"/>
        <v/>
      </c>
    </row>
    <row r="633" spans="1:19" s="11" customFormat="1" ht="15" customHeight="1" x14ac:dyDescent="0.25">
      <c r="A633" s="2" t="str">
        <f>IF('Annual Plan'!A633&lt;&gt;"",'Annual Plan'!A633,"")</f>
        <v/>
      </c>
      <c r="B633" s="2" t="str">
        <f>IF('Annual Plan'!B633&lt;&gt;"",'Annual Plan'!B633,"")</f>
        <v/>
      </c>
      <c r="C633" s="2" t="str">
        <f>IF('Annual Plan'!C633&lt;&gt;"",'Annual Plan'!C633,"")</f>
        <v/>
      </c>
      <c r="D633" s="2" t="str">
        <f>IF('Annual Plan'!D633&lt;&gt;"",'Annual Plan'!D633,"")</f>
        <v/>
      </c>
      <c r="E633" s="2" t="str">
        <f>IF('Annual Plan'!E633&lt;&gt;"",'Annual Plan'!E633,"")</f>
        <v/>
      </c>
      <c r="F633" s="36" t="str">
        <f>IF('Annual Plan'!F633&lt;&gt;"",'Annual Plan'!F633,"")</f>
        <v/>
      </c>
      <c r="G633" s="23" t="str">
        <f>IF('Annual Plan'!G633&lt;&gt;"",'Annual Plan'!G633,"")</f>
        <v/>
      </c>
      <c r="H633" s="23" t="str">
        <f>IF('Annual Plan'!G633&lt;&gt;"",'Annual Plan'!G633,"")</f>
        <v/>
      </c>
      <c r="I633" s="23" t="str">
        <f>IF('Annual Plan'!H633&lt;&gt;"",'Annual Plan'!H633,"")</f>
        <v/>
      </c>
      <c r="J633" s="37"/>
      <c r="K633" s="38" t="str">
        <f t="shared" si="72"/>
        <v/>
      </c>
      <c r="L633" s="38" t="str">
        <f t="shared" si="73"/>
        <v/>
      </c>
      <c r="M633" s="23" t="str">
        <f t="shared" si="74"/>
        <v/>
      </c>
      <c r="N633" s="39" t="str">
        <f>IF(('Annual Plan'!N633+'Annual Plan'!O633)=0,"",('Annual Plan'!N633+'Annual Plan'!O633))</f>
        <v/>
      </c>
      <c r="O633" s="40"/>
      <c r="P633" s="41"/>
      <c r="Q633" s="41"/>
      <c r="R633" s="41"/>
      <c r="S633" s="131" t="str">
        <f t="shared" si="75"/>
        <v/>
      </c>
    </row>
    <row r="634" spans="1:19" s="11" customFormat="1" ht="15" customHeight="1" x14ac:dyDescent="0.25">
      <c r="A634" s="2" t="str">
        <f>IF('Annual Plan'!A634&lt;&gt;"",'Annual Plan'!A634,"")</f>
        <v/>
      </c>
      <c r="B634" s="2" t="str">
        <f>IF('Annual Plan'!B634&lt;&gt;"",'Annual Plan'!B634,"")</f>
        <v/>
      </c>
      <c r="C634" s="2" t="str">
        <f>IF('Annual Plan'!C634&lt;&gt;"",'Annual Plan'!C634,"")</f>
        <v/>
      </c>
      <c r="D634" s="2" t="str">
        <f>IF('Annual Plan'!D634&lt;&gt;"",'Annual Plan'!D634,"")</f>
        <v/>
      </c>
      <c r="E634" s="2" t="str">
        <f>IF('Annual Plan'!E634&lt;&gt;"",'Annual Plan'!E634,"")</f>
        <v/>
      </c>
      <c r="F634" s="36" t="str">
        <f>IF('Annual Plan'!F634&lt;&gt;"",'Annual Plan'!F634,"")</f>
        <v/>
      </c>
      <c r="G634" s="23" t="str">
        <f>IF('Annual Plan'!G634&lt;&gt;"",'Annual Plan'!G634,"")</f>
        <v/>
      </c>
      <c r="H634" s="23" t="str">
        <f>IF('Annual Plan'!G634&lt;&gt;"",'Annual Plan'!G634,"")</f>
        <v/>
      </c>
      <c r="I634" s="23" t="str">
        <f>IF('Annual Plan'!H634&lt;&gt;"",'Annual Plan'!H634,"")</f>
        <v/>
      </c>
      <c r="J634" s="37"/>
      <c r="K634" s="38" t="str">
        <f t="shared" si="72"/>
        <v/>
      </c>
      <c r="L634" s="38" t="str">
        <f t="shared" si="73"/>
        <v/>
      </c>
      <c r="M634" s="23" t="str">
        <f t="shared" si="74"/>
        <v/>
      </c>
      <c r="N634" s="39" t="str">
        <f>IF(('Annual Plan'!N634+'Annual Plan'!O634)=0,"",('Annual Plan'!N634+'Annual Plan'!O634))</f>
        <v/>
      </c>
      <c r="O634" s="40"/>
      <c r="P634" s="41"/>
      <c r="Q634" s="41"/>
      <c r="R634" s="41"/>
      <c r="S634" s="131" t="str">
        <f t="shared" si="75"/>
        <v/>
      </c>
    </row>
    <row r="635" spans="1:19" s="11" customFormat="1" ht="15" customHeight="1" x14ac:dyDescent="0.25">
      <c r="A635" s="2" t="str">
        <f>IF('Annual Plan'!A635&lt;&gt;"",'Annual Plan'!A635,"")</f>
        <v/>
      </c>
      <c r="B635" s="2" t="str">
        <f>IF('Annual Plan'!B635&lt;&gt;"",'Annual Plan'!B635,"")</f>
        <v/>
      </c>
      <c r="C635" s="2" t="str">
        <f>IF('Annual Plan'!C635&lt;&gt;"",'Annual Plan'!C635,"")</f>
        <v/>
      </c>
      <c r="D635" s="2" t="str">
        <f>IF('Annual Plan'!D635&lt;&gt;"",'Annual Plan'!D635,"")</f>
        <v/>
      </c>
      <c r="E635" s="2" t="str">
        <f>IF('Annual Plan'!E635&lt;&gt;"",'Annual Plan'!E635,"")</f>
        <v/>
      </c>
      <c r="F635" s="36" t="str">
        <f>IF('Annual Plan'!F635&lt;&gt;"",'Annual Plan'!F635,"")</f>
        <v/>
      </c>
      <c r="G635" s="23" t="str">
        <f>IF('Annual Plan'!G635&lt;&gt;"",'Annual Plan'!G635,"")</f>
        <v/>
      </c>
      <c r="H635" s="23" t="str">
        <f>IF('Annual Plan'!G635&lt;&gt;"",'Annual Plan'!G635,"")</f>
        <v/>
      </c>
      <c r="I635" s="23" t="str">
        <f>IF('Annual Plan'!H635&lt;&gt;"",'Annual Plan'!H635,"")</f>
        <v/>
      </c>
      <c r="J635" s="37"/>
      <c r="K635" s="38" t="str">
        <f t="shared" si="72"/>
        <v/>
      </c>
      <c r="L635" s="38" t="str">
        <f t="shared" si="73"/>
        <v/>
      </c>
      <c r="M635" s="23" t="str">
        <f t="shared" si="74"/>
        <v/>
      </c>
      <c r="N635" s="39" t="str">
        <f>IF(('Annual Plan'!N635+'Annual Plan'!O635)=0,"",('Annual Plan'!N635+'Annual Plan'!O635))</f>
        <v/>
      </c>
      <c r="O635" s="40"/>
      <c r="P635" s="41"/>
      <c r="Q635" s="41"/>
      <c r="R635" s="41"/>
      <c r="S635" s="131" t="str">
        <f t="shared" si="75"/>
        <v/>
      </c>
    </row>
    <row r="636" spans="1:19" s="11" customFormat="1" ht="15" customHeight="1" x14ac:dyDescent="0.25">
      <c r="A636" s="2" t="str">
        <f>IF('Annual Plan'!A636&lt;&gt;"",'Annual Plan'!A636,"")</f>
        <v/>
      </c>
      <c r="B636" s="2" t="str">
        <f>IF('Annual Plan'!B636&lt;&gt;"",'Annual Plan'!B636,"")</f>
        <v/>
      </c>
      <c r="C636" s="2" t="str">
        <f>IF('Annual Plan'!C636&lt;&gt;"",'Annual Plan'!C636,"")</f>
        <v/>
      </c>
      <c r="D636" s="2" t="str">
        <f>IF('Annual Plan'!D636&lt;&gt;"",'Annual Plan'!D636,"")</f>
        <v/>
      </c>
      <c r="E636" s="2" t="str">
        <f>IF('Annual Plan'!E636&lt;&gt;"",'Annual Plan'!E636,"")</f>
        <v/>
      </c>
      <c r="F636" s="36" t="str">
        <f>IF('Annual Plan'!F636&lt;&gt;"",'Annual Plan'!F636,"")</f>
        <v/>
      </c>
      <c r="G636" s="23" t="str">
        <f>IF('Annual Plan'!G636&lt;&gt;"",'Annual Plan'!G636,"")</f>
        <v/>
      </c>
      <c r="H636" s="23" t="str">
        <f>IF('Annual Plan'!G636&lt;&gt;"",'Annual Plan'!G636,"")</f>
        <v/>
      </c>
      <c r="I636" s="23" t="str">
        <f>IF('Annual Plan'!H636&lt;&gt;"",'Annual Plan'!H636,"")</f>
        <v/>
      </c>
      <c r="J636" s="37"/>
      <c r="K636" s="38" t="str">
        <f t="shared" si="72"/>
        <v/>
      </c>
      <c r="L636" s="38" t="str">
        <f t="shared" si="73"/>
        <v/>
      </c>
      <c r="M636" s="23" t="str">
        <f t="shared" si="74"/>
        <v/>
      </c>
      <c r="N636" s="39" t="str">
        <f>IF(('Annual Plan'!N636+'Annual Plan'!O636)=0,"",('Annual Plan'!N636+'Annual Plan'!O636))</f>
        <v/>
      </c>
      <c r="O636" s="40"/>
      <c r="P636" s="41"/>
      <c r="Q636" s="41"/>
      <c r="R636" s="41"/>
      <c r="S636" s="131" t="str">
        <f t="shared" si="75"/>
        <v/>
      </c>
    </row>
    <row r="637" spans="1:19" s="11" customFormat="1" ht="15" customHeight="1" x14ac:dyDescent="0.25">
      <c r="A637" s="2" t="str">
        <f>IF('Annual Plan'!A637&lt;&gt;"",'Annual Plan'!A637,"")</f>
        <v/>
      </c>
      <c r="B637" s="2" t="str">
        <f>IF('Annual Plan'!B637&lt;&gt;"",'Annual Plan'!B637,"")</f>
        <v/>
      </c>
      <c r="C637" s="2" t="str">
        <f>IF('Annual Plan'!C637&lt;&gt;"",'Annual Plan'!C637,"")</f>
        <v/>
      </c>
      <c r="D637" s="2" t="str">
        <f>IF('Annual Plan'!D637&lt;&gt;"",'Annual Plan'!D637,"")</f>
        <v/>
      </c>
      <c r="E637" s="2" t="str">
        <f>IF('Annual Plan'!E637&lt;&gt;"",'Annual Plan'!E637,"")</f>
        <v/>
      </c>
      <c r="F637" s="36" t="str">
        <f>IF('Annual Plan'!F637&lt;&gt;"",'Annual Plan'!F637,"")</f>
        <v/>
      </c>
      <c r="G637" s="23" t="str">
        <f>IF('Annual Plan'!G637&lt;&gt;"",'Annual Plan'!G637,"")</f>
        <v/>
      </c>
      <c r="H637" s="23" t="str">
        <f>IF('Annual Plan'!G637&lt;&gt;"",'Annual Plan'!G637,"")</f>
        <v/>
      </c>
      <c r="I637" s="23" t="str">
        <f>IF('Annual Plan'!H637&lt;&gt;"",'Annual Plan'!H637,"")</f>
        <v/>
      </c>
      <c r="J637" s="37"/>
      <c r="K637" s="38" t="str">
        <f t="shared" si="72"/>
        <v/>
      </c>
      <c r="L637" s="38" t="str">
        <f t="shared" si="73"/>
        <v/>
      </c>
      <c r="M637" s="23" t="str">
        <f t="shared" si="74"/>
        <v/>
      </c>
      <c r="N637" s="39" t="str">
        <f>IF(('Annual Plan'!N637+'Annual Plan'!O637)=0,"",('Annual Plan'!N637+'Annual Plan'!O637))</f>
        <v/>
      </c>
      <c r="O637" s="40"/>
      <c r="P637" s="41"/>
      <c r="Q637" s="41"/>
      <c r="R637" s="41"/>
      <c r="S637" s="131" t="str">
        <f t="shared" si="75"/>
        <v/>
      </c>
    </row>
    <row r="638" spans="1:19" s="11" customFormat="1" ht="15" customHeight="1" x14ac:dyDescent="0.25">
      <c r="A638" s="2" t="str">
        <f>IF('Annual Plan'!A638&lt;&gt;"",'Annual Plan'!A638,"")</f>
        <v/>
      </c>
      <c r="B638" s="2" t="str">
        <f>IF('Annual Plan'!B638&lt;&gt;"",'Annual Plan'!B638,"")</f>
        <v/>
      </c>
      <c r="C638" s="2" t="str">
        <f>IF('Annual Plan'!C638&lt;&gt;"",'Annual Plan'!C638,"")</f>
        <v/>
      </c>
      <c r="D638" s="2" t="str">
        <f>IF('Annual Plan'!D638&lt;&gt;"",'Annual Plan'!D638,"")</f>
        <v/>
      </c>
      <c r="E638" s="2" t="str">
        <f>IF('Annual Plan'!E638&lt;&gt;"",'Annual Plan'!E638,"")</f>
        <v/>
      </c>
      <c r="F638" s="36" t="str">
        <f>IF('Annual Plan'!F638&lt;&gt;"",'Annual Plan'!F638,"")</f>
        <v/>
      </c>
      <c r="G638" s="23" t="str">
        <f>IF('Annual Plan'!G638&lt;&gt;"",'Annual Plan'!G638,"")</f>
        <v/>
      </c>
      <c r="H638" s="23" t="str">
        <f>IF('Annual Plan'!G638&lt;&gt;"",'Annual Plan'!G638,"")</f>
        <v/>
      </c>
      <c r="I638" s="23" t="str">
        <f>IF('Annual Plan'!H638&lt;&gt;"",'Annual Plan'!H638,"")</f>
        <v/>
      </c>
      <c r="J638" s="37"/>
      <c r="K638" s="38" t="str">
        <f t="shared" si="72"/>
        <v/>
      </c>
      <c r="L638" s="38" t="str">
        <f t="shared" si="73"/>
        <v/>
      </c>
      <c r="M638" s="23" t="str">
        <f t="shared" si="74"/>
        <v/>
      </c>
      <c r="N638" s="39" t="str">
        <f>IF(('Annual Plan'!N638+'Annual Plan'!O638)=0,"",('Annual Plan'!N638+'Annual Plan'!O638))</f>
        <v/>
      </c>
      <c r="O638" s="40"/>
      <c r="P638" s="41"/>
      <c r="Q638" s="41"/>
      <c r="R638" s="41"/>
      <c r="S638" s="131" t="str">
        <f t="shared" si="75"/>
        <v/>
      </c>
    </row>
    <row r="639" spans="1:19" s="11" customFormat="1" ht="15" customHeight="1" x14ac:dyDescent="0.25">
      <c r="A639" s="2" t="str">
        <f>IF('Annual Plan'!A639&lt;&gt;"",'Annual Plan'!A639,"")</f>
        <v/>
      </c>
      <c r="B639" s="2" t="str">
        <f>IF('Annual Plan'!B639&lt;&gt;"",'Annual Plan'!B639,"")</f>
        <v/>
      </c>
      <c r="C639" s="2" t="str">
        <f>IF('Annual Plan'!C639&lt;&gt;"",'Annual Plan'!C639,"")</f>
        <v/>
      </c>
      <c r="D639" s="2" t="str">
        <f>IF('Annual Plan'!D639&lt;&gt;"",'Annual Plan'!D639,"")</f>
        <v/>
      </c>
      <c r="E639" s="2" t="str">
        <f>IF('Annual Plan'!E639&lt;&gt;"",'Annual Plan'!E639,"")</f>
        <v/>
      </c>
      <c r="F639" s="36" t="str">
        <f>IF('Annual Plan'!F639&lt;&gt;"",'Annual Plan'!F639,"")</f>
        <v/>
      </c>
      <c r="G639" s="23" t="str">
        <f>IF('Annual Plan'!G639&lt;&gt;"",'Annual Plan'!G639,"")</f>
        <v/>
      </c>
      <c r="H639" s="23" t="str">
        <f>IF('Annual Plan'!G639&lt;&gt;"",'Annual Plan'!G639,"")</f>
        <v/>
      </c>
      <c r="I639" s="23" t="str">
        <f>IF('Annual Plan'!H639&lt;&gt;"",'Annual Plan'!H639,"")</f>
        <v/>
      </c>
      <c r="J639" s="37"/>
      <c r="K639" s="38" t="str">
        <f t="shared" si="72"/>
        <v/>
      </c>
      <c r="L639" s="38" t="str">
        <f t="shared" si="73"/>
        <v/>
      </c>
      <c r="M639" s="23" t="str">
        <f t="shared" si="74"/>
        <v/>
      </c>
      <c r="N639" s="39" t="str">
        <f>IF(('Annual Plan'!N639+'Annual Plan'!O639)=0,"",('Annual Plan'!N639+'Annual Plan'!O639))</f>
        <v/>
      </c>
      <c r="O639" s="40"/>
      <c r="P639" s="41"/>
      <c r="Q639" s="41"/>
      <c r="R639" s="41"/>
      <c r="S639" s="131" t="str">
        <f t="shared" si="75"/>
        <v/>
      </c>
    </row>
    <row r="640" spans="1:19" s="11" customFormat="1" ht="15" customHeight="1" x14ac:dyDescent="0.25">
      <c r="A640" s="2" t="str">
        <f>IF('Annual Plan'!A640&lt;&gt;"",'Annual Plan'!A640,"")</f>
        <v/>
      </c>
      <c r="B640" s="2" t="str">
        <f>IF('Annual Plan'!B640&lt;&gt;"",'Annual Plan'!B640,"")</f>
        <v/>
      </c>
      <c r="C640" s="2" t="str">
        <f>IF('Annual Plan'!C640&lt;&gt;"",'Annual Plan'!C640,"")</f>
        <v/>
      </c>
      <c r="D640" s="2" t="str">
        <f>IF('Annual Plan'!D640&lt;&gt;"",'Annual Plan'!D640,"")</f>
        <v/>
      </c>
      <c r="E640" s="2" t="str">
        <f>IF('Annual Plan'!E640&lt;&gt;"",'Annual Plan'!E640,"")</f>
        <v/>
      </c>
      <c r="F640" s="36" t="str">
        <f>IF('Annual Plan'!F640&lt;&gt;"",'Annual Plan'!F640,"")</f>
        <v/>
      </c>
      <c r="G640" s="23" t="str">
        <f>IF('Annual Plan'!G640&lt;&gt;"",'Annual Plan'!G640,"")</f>
        <v/>
      </c>
      <c r="H640" s="23" t="str">
        <f>IF('Annual Plan'!G640&lt;&gt;"",'Annual Plan'!G640,"")</f>
        <v/>
      </c>
      <c r="I640" s="23" t="str">
        <f>IF('Annual Plan'!H640&lt;&gt;"",'Annual Plan'!H640,"")</f>
        <v/>
      </c>
      <c r="J640" s="37"/>
      <c r="K640" s="38" t="str">
        <f t="shared" si="72"/>
        <v/>
      </c>
      <c r="L640" s="38" t="str">
        <f t="shared" si="73"/>
        <v/>
      </c>
      <c r="M640" s="23" t="str">
        <f t="shared" si="74"/>
        <v/>
      </c>
      <c r="N640" s="39" t="str">
        <f>IF(('Annual Plan'!N640+'Annual Plan'!O640)=0,"",('Annual Plan'!N640+'Annual Plan'!O640))</f>
        <v/>
      </c>
      <c r="O640" s="40"/>
      <c r="P640" s="41"/>
      <c r="Q640" s="41"/>
      <c r="R640" s="41"/>
      <c r="S640" s="131" t="str">
        <f t="shared" si="75"/>
        <v/>
      </c>
    </row>
    <row r="641" spans="1:19" s="11" customFormat="1" ht="15" customHeight="1" x14ac:dyDescent="0.25">
      <c r="A641" s="2" t="str">
        <f>IF('Annual Plan'!A641&lt;&gt;"",'Annual Plan'!A641,"")</f>
        <v/>
      </c>
      <c r="B641" s="2" t="str">
        <f>IF('Annual Plan'!B641&lt;&gt;"",'Annual Plan'!B641,"")</f>
        <v/>
      </c>
      <c r="C641" s="2" t="str">
        <f>IF('Annual Plan'!C641&lt;&gt;"",'Annual Plan'!C641,"")</f>
        <v/>
      </c>
      <c r="D641" s="2" t="str">
        <f>IF('Annual Plan'!D641&lt;&gt;"",'Annual Plan'!D641,"")</f>
        <v/>
      </c>
      <c r="E641" s="2" t="str">
        <f>IF('Annual Plan'!E641&lt;&gt;"",'Annual Plan'!E641,"")</f>
        <v/>
      </c>
      <c r="F641" s="36" t="str">
        <f>IF('Annual Plan'!F641&lt;&gt;"",'Annual Plan'!F641,"")</f>
        <v/>
      </c>
      <c r="G641" s="23" t="str">
        <f>IF('Annual Plan'!G641&lt;&gt;"",'Annual Plan'!G641,"")</f>
        <v/>
      </c>
      <c r="H641" s="23" t="str">
        <f>IF('Annual Plan'!G641&lt;&gt;"",'Annual Plan'!G641,"")</f>
        <v/>
      </c>
      <c r="I641" s="23" t="str">
        <f>IF('Annual Plan'!H641&lt;&gt;"",'Annual Plan'!H641,"")</f>
        <v/>
      </c>
      <c r="J641" s="37"/>
      <c r="K641" s="38" t="str">
        <f t="shared" si="72"/>
        <v/>
      </c>
      <c r="L641" s="38" t="str">
        <f t="shared" si="73"/>
        <v/>
      </c>
      <c r="M641" s="23" t="str">
        <f t="shared" si="74"/>
        <v/>
      </c>
      <c r="N641" s="39" t="str">
        <f>IF(('Annual Plan'!N641+'Annual Plan'!O641)=0,"",('Annual Plan'!N641+'Annual Plan'!O641))</f>
        <v/>
      </c>
      <c r="O641" s="40"/>
      <c r="P641" s="41"/>
      <c r="Q641" s="41"/>
      <c r="R641" s="41"/>
      <c r="S641" s="131" t="str">
        <f t="shared" si="75"/>
        <v/>
      </c>
    </row>
    <row r="642" spans="1:19" s="11" customFormat="1" ht="15" customHeight="1" x14ac:dyDescent="0.25">
      <c r="A642" s="2" t="str">
        <f>IF('Annual Plan'!A642&lt;&gt;"",'Annual Plan'!A642,"")</f>
        <v/>
      </c>
      <c r="B642" s="2" t="str">
        <f>IF('Annual Plan'!B642&lt;&gt;"",'Annual Plan'!B642,"")</f>
        <v/>
      </c>
      <c r="C642" s="2" t="str">
        <f>IF('Annual Plan'!C642&lt;&gt;"",'Annual Plan'!C642,"")</f>
        <v/>
      </c>
      <c r="D642" s="2" t="str">
        <f>IF('Annual Plan'!D642&lt;&gt;"",'Annual Plan'!D642,"")</f>
        <v/>
      </c>
      <c r="E642" s="2" t="str">
        <f>IF('Annual Plan'!E642&lt;&gt;"",'Annual Plan'!E642,"")</f>
        <v/>
      </c>
      <c r="F642" s="36" t="str">
        <f>IF('Annual Plan'!F642&lt;&gt;"",'Annual Plan'!F642,"")</f>
        <v/>
      </c>
      <c r="G642" s="23" t="str">
        <f>IF('Annual Plan'!G642&lt;&gt;"",'Annual Plan'!G642,"")</f>
        <v/>
      </c>
      <c r="H642" s="23" t="str">
        <f>IF('Annual Plan'!G642&lt;&gt;"",'Annual Plan'!G642,"")</f>
        <v/>
      </c>
      <c r="I642" s="23" t="str">
        <f>IF('Annual Plan'!H642&lt;&gt;"",'Annual Plan'!H642,"")</f>
        <v/>
      </c>
      <c r="J642" s="37"/>
      <c r="K642" s="38" t="str">
        <f t="shared" si="72"/>
        <v/>
      </c>
      <c r="L642" s="38" t="str">
        <f t="shared" si="73"/>
        <v/>
      </c>
      <c r="M642" s="23" t="str">
        <f t="shared" si="74"/>
        <v/>
      </c>
      <c r="N642" s="39" t="str">
        <f>IF(('Annual Plan'!N642+'Annual Plan'!O642)=0,"",('Annual Plan'!N642+'Annual Plan'!O642))</f>
        <v/>
      </c>
      <c r="O642" s="40"/>
      <c r="P642" s="41"/>
      <c r="Q642" s="41"/>
      <c r="R642" s="41"/>
      <c r="S642" s="131" t="str">
        <f t="shared" si="75"/>
        <v/>
      </c>
    </row>
    <row r="643" spans="1:19" s="11" customFormat="1" ht="15" customHeight="1" x14ac:dyDescent="0.25">
      <c r="A643" s="2" t="str">
        <f>IF('Annual Plan'!A643&lt;&gt;"",'Annual Plan'!A643,"")</f>
        <v/>
      </c>
      <c r="B643" s="2" t="str">
        <f>IF('Annual Plan'!B643&lt;&gt;"",'Annual Plan'!B643,"")</f>
        <v/>
      </c>
      <c r="C643" s="2" t="str">
        <f>IF('Annual Plan'!C643&lt;&gt;"",'Annual Plan'!C643,"")</f>
        <v/>
      </c>
      <c r="D643" s="2" t="str">
        <f>IF('Annual Plan'!D643&lt;&gt;"",'Annual Plan'!D643,"")</f>
        <v/>
      </c>
      <c r="E643" s="2" t="str">
        <f>IF('Annual Plan'!E643&lt;&gt;"",'Annual Plan'!E643,"")</f>
        <v/>
      </c>
      <c r="F643" s="36" t="str">
        <f>IF('Annual Plan'!F643&lt;&gt;"",'Annual Plan'!F643,"")</f>
        <v/>
      </c>
      <c r="G643" s="23" t="str">
        <f>IF('Annual Plan'!G643&lt;&gt;"",'Annual Plan'!G643,"")</f>
        <v/>
      </c>
      <c r="H643" s="23" t="str">
        <f>IF('Annual Plan'!G643&lt;&gt;"",'Annual Plan'!G643,"")</f>
        <v/>
      </c>
      <c r="I643" s="23" t="str">
        <f>IF('Annual Plan'!H643&lt;&gt;"",'Annual Plan'!H643,"")</f>
        <v/>
      </c>
      <c r="J643" s="37"/>
      <c r="K643" s="38" t="str">
        <f t="shared" si="72"/>
        <v/>
      </c>
      <c r="L643" s="38" t="str">
        <f t="shared" si="73"/>
        <v/>
      </c>
      <c r="M643" s="23" t="str">
        <f t="shared" si="74"/>
        <v/>
      </c>
      <c r="N643" s="39" t="str">
        <f>IF(('Annual Plan'!N643+'Annual Plan'!O643)=0,"",('Annual Plan'!N643+'Annual Plan'!O643))</f>
        <v/>
      </c>
      <c r="O643" s="40"/>
      <c r="P643" s="41"/>
      <c r="Q643" s="41"/>
      <c r="R643" s="41"/>
      <c r="S643" s="131" t="str">
        <f t="shared" si="75"/>
        <v/>
      </c>
    </row>
    <row r="644" spans="1:19" s="11" customFormat="1" ht="15" customHeight="1" x14ac:dyDescent="0.25">
      <c r="A644" s="2" t="str">
        <f>IF('Annual Plan'!A644&lt;&gt;"",'Annual Plan'!A644,"")</f>
        <v/>
      </c>
      <c r="B644" s="2" t="str">
        <f>IF('Annual Plan'!B644&lt;&gt;"",'Annual Plan'!B644,"")</f>
        <v/>
      </c>
      <c r="C644" s="2" t="str">
        <f>IF('Annual Plan'!C644&lt;&gt;"",'Annual Plan'!C644,"")</f>
        <v/>
      </c>
      <c r="D644" s="2" t="str">
        <f>IF('Annual Plan'!D644&lt;&gt;"",'Annual Plan'!D644,"")</f>
        <v/>
      </c>
      <c r="E644" s="2" t="str">
        <f>IF('Annual Plan'!E644&lt;&gt;"",'Annual Plan'!E644,"")</f>
        <v/>
      </c>
      <c r="F644" s="36" t="str">
        <f>IF('Annual Plan'!F644&lt;&gt;"",'Annual Plan'!F644,"")</f>
        <v/>
      </c>
      <c r="G644" s="23" t="str">
        <f>IF('Annual Plan'!G644&lt;&gt;"",'Annual Plan'!G644,"")</f>
        <v/>
      </c>
      <c r="H644" s="23" t="str">
        <f>IF('Annual Plan'!G644&lt;&gt;"",'Annual Plan'!G644,"")</f>
        <v/>
      </c>
      <c r="I644" s="23" t="str">
        <f>IF('Annual Plan'!H644&lt;&gt;"",'Annual Plan'!H644,"")</f>
        <v/>
      </c>
      <c r="J644" s="37"/>
      <c r="K644" s="38" t="str">
        <f t="shared" si="72"/>
        <v/>
      </c>
      <c r="L644" s="38" t="str">
        <f t="shared" si="73"/>
        <v/>
      </c>
      <c r="M644" s="23" t="str">
        <f t="shared" si="74"/>
        <v/>
      </c>
      <c r="N644" s="39" t="str">
        <f>IF(('Annual Plan'!N644+'Annual Plan'!O644)=0,"",('Annual Plan'!N644+'Annual Plan'!O644))</f>
        <v/>
      </c>
      <c r="O644" s="40"/>
      <c r="P644" s="41"/>
      <c r="Q644" s="41"/>
      <c r="R644" s="41"/>
      <c r="S644" s="131" t="str">
        <f t="shared" si="75"/>
        <v/>
      </c>
    </row>
    <row r="645" spans="1:19" s="11" customFormat="1" ht="15" customHeight="1" x14ac:dyDescent="0.25">
      <c r="A645" s="2" t="str">
        <f>IF('Annual Plan'!A645&lt;&gt;"",'Annual Plan'!A645,"")</f>
        <v/>
      </c>
      <c r="B645" s="2" t="str">
        <f>IF('Annual Plan'!B645&lt;&gt;"",'Annual Plan'!B645,"")</f>
        <v/>
      </c>
      <c r="C645" s="2" t="str">
        <f>IF('Annual Plan'!C645&lt;&gt;"",'Annual Plan'!C645,"")</f>
        <v/>
      </c>
      <c r="D645" s="2" t="str">
        <f>IF('Annual Plan'!D645&lt;&gt;"",'Annual Plan'!D645,"")</f>
        <v/>
      </c>
      <c r="E645" s="2" t="str">
        <f>IF('Annual Plan'!E645&lt;&gt;"",'Annual Plan'!E645,"")</f>
        <v/>
      </c>
      <c r="F645" s="36" t="str">
        <f>IF('Annual Plan'!F645&lt;&gt;"",'Annual Plan'!F645,"")</f>
        <v/>
      </c>
      <c r="G645" s="23" t="str">
        <f>IF('Annual Plan'!G645&lt;&gt;"",'Annual Plan'!G645,"")</f>
        <v/>
      </c>
      <c r="H645" s="23" t="str">
        <f>IF('Annual Plan'!G645&lt;&gt;"",'Annual Plan'!G645,"")</f>
        <v/>
      </c>
      <c r="I645" s="23" t="str">
        <f>IF('Annual Plan'!H645&lt;&gt;"",'Annual Plan'!H645,"")</f>
        <v/>
      </c>
      <c r="J645" s="37"/>
      <c r="K645" s="38" t="str">
        <f t="shared" si="72"/>
        <v/>
      </c>
      <c r="L645" s="38" t="str">
        <f t="shared" si="73"/>
        <v/>
      </c>
      <c r="M645" s="23" t="str">
        <f t="shared" si="74"/>
        <v/>
      </c>
      <c r="N645" s="39" t="str">
        <f>IF(('Annual Plan'!N645+'Annual Plan'!O645)=0,"",('Annual Plan'!N645+'Annual Plan'!O645))</f>
        <v/>
      </c>
      <c r="O645" s="40"/>
      <c r="P645" s="41"/>
      <c r="Q645" s="41"/>
      <c r="R645" s="41"/>
      <c r="S645" s="131" t="str">
        <f t="shared" si="75"/>
        <v/>
      </c>
    </row>
    <row r="646" spans="1:19" s="11" customFormat="1" ht="15" customHeight="1" x14ac:dyDescent="0.25">
      <c r="A646" s="2" t="str">
        <f>IF('Annual Plan'!A646&lt;&gt;"",'Annual Plan'!A646,"")</f>
        <v/>
      </c>
      <c r="B646" s="2" t="str">
        <f>IF('Annual Plan'!B646&lt;&gt;"",'Annual Plan'!B646,"")</f>
        <v/>
      </c>
      <c r="C646" s="2" t="str">
        <f>IF('Annual Plan'!C646&lt;&gt;"",'Annual Plan'!C646,"")</f>
        <v/>
      </c>
      <c r="D646" s="2" t="str">
        <f>IF('Annual Plan'!D646&lt;&gt;"",'Annual Plan'!D646,"")</f>
        <v/>
      </c>
      <c r="E646" s="2" t="str">
        <f>IF('Annual Plan'!E646&lt;&gt;"",'Annual Plan'!E646,"")</f>
        <v/>
      </c>
      <c r="F646" s="36" t="str">
        <f>IF('Annual Plan'!F646&lt;&gt;"",'Annual Plan'!F646,"")</f>
        <v/>
      </c>
      <c r="G646" s="23" t="str">
        <f>IF('Annual Plan'!G646&lt;&gt;"",'Annual Plan'!G646,"")</f>
        <v/>
      </c>
      <c r="H646" s="23" t="str">
        <f>IF('Annual Plan'!G646&lt;&gt;"",'Annual Plan'!G646,"")</f>
        <v/>
      </c>
      <c r="I646" s="23" t="str">
        <f>IF('Annual Plan'!H646&lt;&gt;"",'Annual Plan'!H646,"")</f>
        <v/>
      </c>
      <c r="J646" s="37"/>
      <c r="K646" s="38" t="str">
        <f t="shared" si="72"/>
        <v/>
      </c>
      <c r="L646" s="38" t="str">
        <f t="shared" si="73"/>
        <v/>
      </c>
      <c r="M646" s="23" t="str">
        <f t="shared" si="74"/>
        <v/>
      </c>
      <c r="N646" s="39" t="str">
        <f>IF(('Annual Plan'!N646+'Annual Plan'!O646)=0,"",('Annual Plan'!N646+'Annual Plan'!O646))</f>
        <v/>
      </c>
      <c r="O646" s="40"/>
      <c r="P646" s="41"/>
      <c r="Q646" s="41"/>
      <c r="R646" s="41"/>
      <c r="S646" s="131" t="str">
        <f t="shared" si="75"/>
        <v/>
      </c>
    </row>
    <row r="647" spans="1:19" s="11" customFormat="1" ht="15" customHeight="1" x14ac:dyDescent="0.25">
      <c r="A647" s="2" t="str">
        <f>IF('Annual Plan'!A647&lt;&gt;"",'Annual Plan'!A647,"")</f>
        <v/>
      </c>
      <c r="B647" s="2" t="str">
        <f>IF('Annual Plan'!B647&lt;&gt;"",'Annual Plan'!B647,"")</f>
        <v/>
      </c>
      <c r="C647" s="2" t="str">
        <f>IF('Annual Plan'!C647&lt;&gt;"",'Annual Plan'!C647,"")</f>
        <v/>
      </c>
      <c r="D647" s="2" t="str">
        <f>IF('Annual Plan'!D647&lt;&gt;"",'Annual Plan'!D647,"")</f>
        <v/>
      </c>
      <c r="E647" s="2" t="str">
        <f>IF('Annual Plan'!E647&lt;&gt;"",'Annual Plan'!E647,"")</f>
        <v/>
      </c>
      <c r="F647" s="36" t="str">
        <f>IF('Annual Plan'!F647&lt;&gt;"",'Annual Plan'!F647,"")</f>
        <v/>
      </c>
      <c r="G647" s="23" t="str">
        <f>IF('Annual Plan'!G647&lt;&gt;"",'Annual Plan'!G647,"")</f>
        <v/>
      </c>
      <c r="H647" s="23" t="str">
        <f>IF('Annual Plan'!G647&lt;&gt;"",'Annual Plan'!G647,"")</f>
        <v/>
      </c>
      <c r="I647" s="23" t="str">
        <f>IF('Annual Plan'!H647&lt;&gt;"",'Annual Plan'!H647,"")</f>
        <v/>
      </c>
      <c r="J647" s="37"/>
      <c r="K647" s="38" t="str">
        <f t="shared" si="72"/>
        <v/>
      </c>
      <c r="L647" s="38" t="str">
        <f t="shared" si="73"/>
        <v/>
      </c>
      <c r="M647" s="23" t="str">
        <f t="shared" si="74"/>
        <v/>
      </c>
      <c r="N647" s="39" t="str">
        <f>IF(('Annual Plan'!N647+'Annual Plan'!O647)=0,"",('Annual Plan'!N647+'Annual Plan'!O647))</f>
        <v/>
      </c>
      <c r="O647" s="40"/>
      <c r="P647" s="41"/>
      <c r="Q647" s="41"/>
      <c r="R647" s="41"/>
      <c r="S647" s="131" t="str">
        <f t="shared" si="75"/>
        <v/>
      </c>
    </row>
    <row r="648" spans="1:19" s="11" customFormat="1" ht="15" customHeight="1" x14ac:dyDescent="0.25">
      <c r="A648" s="2" t="str">
        <f>IF('Annual Plan'!A648&lt;&gt;"",'Annual Plan'!A648,"")</f>
        <v/>
      </c>
      <c r="B648" s="2" t="str">
        <f>IF('Annual Plan'!B648&lt;&gt;"",'Annual Plan'!B648,"")</f>
        <v/>
      </c>
      <c r="C648" s="2" t="str">
        <f>IF('Annual Plan'!C648&lt;&gt;"",'Annual Plan'!C648,"")</f>
        <v/>
      </c>
      <c r="D648" s="2" t="str">
        <f>IF('Annual Plan'!D648&lt;&gt;"",'Annual Plan'!D648,"")</f>
        <v/>
      </c>
      <c r="E648" s="2" t="str">
        <f>IF('Annual Plan'!E648&lt;&gt;"",'Annual Plan'!E648,"")</f>
        <v/>
      </c>
      <c r="F648" s="36" t="str">
        <f>IF('Annual Plan'!F648&lt;&gt;"",'Annual Plan'!F648,"")</f>
        <v/>
      </c>
      <c r="G648" s="23" t="str">
        <f>IF('Annual Plan'!G648&lt;&gt;"",'Annual Plan'!G648,"")</f>
        <v/>
      </c>
      <c r="H648" s="23" t="str">
        <f>IF('Annual Plan'!G648&lt;&gt;"",'Annual Plan'!G648,"")</f>
        <v/>
      </c>
      <c r="I648" s="23" t="str">
        <f>IF('Annual Plan'!H648&lt;&gt;"",'Annual Plan'!H648,"")</f>
        <v/>
      </c>
      <c r="J648" s="37"/>
      <c r="K648" s="38" t="str">
        <f t="shared" si="72"/>
        <v/>
      </c>
      <c r="L648" s="38" t="str">
        <f t="shared" si="73"/>
        <v/>
      </c>
      <c r="M648" s="23" t="str">
        <f t="shared" si="74"/>
        <v/>
      </c>
      <c r="N648" s="39" t="str">
        <f>IF(('Annual Plan'!N648+'Annual Plan'!O648)=0,"",('Annual Plan'!N648+'Annual Plan'!O648))</f>
        <v/>
      </c>
      <c r="O648" s="40"/>
      <c r="P648" s="41"/>
      <c r="Q648" s="41"/>
      <c r="R648" s="41"/>
      <c r="S648" s="131" t="str">
        <f t="shared" si="75"/>
        <v/>
      </c>
    </row>
    <row r="649" spans="1:19" s="11" customFormat="1" ht="15" customHeight="1" x14ac:dyDescent="0.25">
      <c r="A649" s="2" t="str">
        <f>IF('Annual Plan'!A649&lt;&gt;"",'Annual Plan'!A649,"")</f>
        <v/>
      </c>
      <c r="B649" s="2" t="str">
        <f>IF('Annual Plan'!B649&lt;&gt;"",'Annual Plan'!B649,"")</f>
        <v/>
      </c>
      <c r="C649" s="2" t="str">
        <f>IF('Annual Plan'!C649&lt;&gt;"",'Annual Plan'!C649,"")</f>
        <v/>
      </c>
      <c r="D649" s="2" t="str">
        <f>IF('Annual Plan'!D649&lt;&gt;"",'Annual Plan'!D649,"")</f>
        <v/>
      </c>
      <c r="E649" s="2" t="str">
        <f>IF('Annual Plan'!E649&lt;&gt;"",'Annual Plan'!E649,"")</f>
        <v/>
      </c>
      <c r="F649" s="36" t="str">
        <f>IF('Annual Plan'!F649&lt;&gt;"",'Annual Plan'!F649,"")</f>
        <v/>
      </c>
      <c r="G649" s="23" t="str">
        <f>IF('Annual Plan'!G649&lt;&gt;"",'Annual Plan'!G649,"")</f>
        <v/>
      </c>
      <c r="H649" s="23" t="str">
        <f>IF('Annual Plan'!G649&lt;&gt;"",'Annual Plan'!G649,"")</f>
        <v/>
      </c>
      <c r="I649" s="23" t="str">
        <f>IF('Annual Plan'!H649&lt;&gt;"",'Annual Plan'!H649,"")</f>
        <v/>
      </c>
      <c r="J649" s="37"/>
      <c r="K649" s="38" t="str">
        <f t="shared" si="72"/>
        <v/>
      </c>
      <c r="L649" s="38" t="str">
        <f t="shared" si="73"/>
        <v/>
      </c>
      <c r="M649" s="23" t="str">
        <f t="shared" si="74"/>
        <v/>
      </c>
      <c r="N649" s="39" t="str">
        <f>IF(('Annual Plan'!N649+'Annual Plan'!O649)=0,"",('Annual Plan'!N649+'Annual Plan'!O649))</f>
        <v/>
      </c>
      <c r="O649" s="40"/>
      <c r="P649" s="41"/>
      <c r="Q649" s="41"/>
      <c r="R649" s="41"/>
      <c r="S649" s="131" t="str">
        <f t="shared" si="75"/>
        <v/>
      </c>
    </row>
    <row r="650" spans="1:19" s="11" customFormat="1" ht="15" customHeight="1" x14ac:dyDescent="0.25">
      <c r="A650" s="2" t="str">
        <f>IF('Annual Plan'!A650&lt;&gt;"",'Annual Plan'!A650,"")</f>
        <v/>
      </c>
      <c r="B650" s="2" t="str">
        <f>IF('Annual Plan'!B650&lt;&gt;"",'Annual Plan'!B650,"")</f>
        <v/>
      </c>
      <c r="C650" s="2" t="str">
        <f>IF('Annual Plan'!C650&lt;&gt;"",'Annual Plan'!C650,"")</f>
        <v/>
      </c>
      <c r="D650" s="2" t="str">
        <f>IF('Annual Plan'!D650&lt;&gt;"",'Annual Plan'!D650,"")</f>
        <v/>
      </c>
      <c r="E650" s="2" t="str">
        <f>IF('Annual Plan'!E650&lt;&gt;"",'Annual Plan'!E650,"")</f>
        <v/>
      </c>
      <c r="F650" s="36" t="str">
        <f>IF('Annual Plan'!F650&lt;&gt;"",'Annual Plan'!F650,"")</f>
        <v/>
      </c>
      <c r="G650" s="23" t="str">
        <f>IF('Annual Plan'!G650&lt;&gt;"",'Annual Plan'!G650,"")</f>
        <v/>
      </c>
      <c r="H650" s="23" t="str">
        <f>IF('Annual Plan'!G650&lt;&gt;"",'Annual Plan'!G650,"")</f>
        <v/>
      </c>
      <c r="I650" s="23" t="str">
        <f>IF('Annual Plan'!H650&lt;&gt;"",'Annual Plan'!H650,"")</f>
        <v/>
      </c>
      <c r="J650" s="37"/>
      <c r="K650" s="38" t="str">
        <f t="shared" si="72"/>
        <v/>
      </c>
      <c r="L650" s="38" t="str">
        <f t="shared" si="73"/>
        <v/>
      </c>
      <c r="M650" s="23" t="str">
        <f t="shared" si="74"/>
        <v/>
      </c>
      <c r="N650" s="39" t="str">
        <f>IF(('Annual Plan'!N650+'Annual Plan'!O650)=0,"",('Annual Plan'!N650+'Annual Plan'!O650))</f>
        <v/>
      </c>
      <c r="O650" s="40"/>
      <c r="P650" s="41"/>
      <c r="Q650" s="41"/>
      <c r="R650" s="41"/>
      <c r="S650" s="131" t="str">
        <f t="shared" si="75"/>
        <v/>
      </c>
    </row>
    <row r="651" spans="1:19" s="11" customFormat="1" ht="15" customHeight="1" x14ac:dyDescent="0.25">
      <c r="A651" s="2" t="str">
        <f>IF('Annual Plan'!A651&lt;&gt;"",'Annual Plan'!A651,"")</f>
        <v/>
      </c>
      <c r="B651" s="2" t="str">
        <f>IF('Annual Plan'!B651&lt;&gt;"",'Annual Plan'!B651,"")</f>
        <v/>
      </c>
      <c r="C651" s="2" t="str">
        <f>IF('Annual Plan'!C651&lt;&gt;"",'Annual Plan'!C651,"")</f>
        <v/>
      </c>
      <c r="D651" s="2" t="str">
        <f>IF('Annual Plan'!D651&lt;&gt;"",'Annual Plan'!D651,"")</f>
        <v/>
      </c>
      <c r="E651" s="2" t="str">
        <f>IF('Annual Plan'!E651&lt;&gt;"",'Annual Plan'!E651,"")</f>
        <v/>
      </c>
      <c r="F651" s="36" t="str">
        <f>IF('Annual Plan'!F651&lt;&gt;"",'Annual Plan'!F651,"")</f>
        <v/>
      </c>
      <c r="G651" s="23" t="str">
        <f>IF('Annual Plan'!G651&lt;&gt;"",'Annual Plan'!G651,"")</f>
        <v/>
      </c>
      <c r="H651" s="23" t="str">
        <f>IF('Annual Plan'!G651&lt;&gt;"",'Annual Plan'!G651,"")</f>
        <v/>
      </c>
      <c r="I651" s="23" t="str">
        <f>IF('Annual Plan'!H651&lt;&gt;"",'Annual Plan'!H651,"")</f>
        <v/>
      </c>
      <c r="J651" s="37"/>
      <c r="K651" s="38" t="str">
        <f t="shared" si="72"/>
        <v/>
      </c>
      <c r="L651" s="38" t="str">
        <f t="shared" si="73"/>
        <v/>
      </c>
      <c r="M651" s="23" t="str">
        <f t="shared" si="74"/>
        <v/>
      </c>
      <c r="N651" s="39" t="str">
        <f>IF(('Annual Plan'!N651+'Annual Plan'!O651)=0,"",('Annual Plan'!N651+'Annual Plan'!O651))</f>
        <v/>
      </c>
      <c r="O651" s="40"/>
      <c r="P651" s="41"/>
      <c r="Q651" s="41"/>
      <c r="R651" s="41"/>
      <c r="S651" s="131" t="str">
        <f t="shared" si="75"/>
        <v/>
      </c>
    </row>
    <row r="652" spans="1:19" s="58" customFormat="1" ht="59.25" customHeight="1" x14ac:dyDescent="0.3">
      <c r="A652" s="256" t="s">
        <v>94</v>
      </c>
      <c r="B652" s="256"/>
      <c r="C652" s="51">
        <f>'Annual Plan'!C652</f>
        <v>0</v>
      </c>
      <c r="D652" s="62"/>
      <c r="E652" s="62"/>
      <c r="F652" s="256" t="s">
        <v>93</v>
      </c>
      <c r="G652" s="256"/>
      <c r="H652" s="256"/>
      <c r="I652" s="256"/>
      <c r="J652" s="257"/>
      <c r="K652" s="43">
        <f>IF(SUM(K623:K651)=0,0,IF(SUM(K623:K651)&gt;0,AVERAGE(K623:K651)))</f>
        <v>0</v>
      </c>
      <c r="L652" s="258"/>
      <c r="M652" s="259"/>
      <c r="N652" s="60">
        <f>SUM(N623:N651)</f>
        <v>0</v>
      </c>
      <c r="O652" s="60">
        <f>SUM(O623:O651)</f>
        <v>0</v>
      </c>
      <c r="P652" s="62"/>
      <c r="Q652" s="62"/>
      <c r="S652" s="131"/>
    </row>
    <row r="653" spans="1:19" s="61" customFormat="1" ht="15" customHeight="1" x14ac:dyDescent="0.25">
      <c r="A653" s="12"/>
      <c r="B653" s="12"/>
      <c r="C653" s="12"/>
      <c r="D653" s="12"/>
      <c r="E653" s="12"/>
      <c r="F653" s="44"/>
      <c r="G653" s="45"/>
      <c r="H653" s="45"/>
      <c r="I653" s="45"/>
      <c r="J653" s="46"/>
      <c r="K653" s="47"/>
      <c r="L653" s="47"/>
      <c r="M653" s="45"/>
      <c r="N653" s="48"/>
      <c r="O653" s="49"/>
      <c r="P653" s="50"/>
      <c r="Q653" s="50"/>
      <c r="S653" s="132"/>
    </row>
    <row r="654" spans="1:19" s="11" customFormat="1" ht="34.5" customHeight="1" x14ac:dyDescent="0.25">
      <c r="A654" s="191" t="s">
        <v>91</v>
      </c>
      <c r="B654" s="192"/>
      <c r="C654" s="269"/>
      <c r="D654" s="270" t="str">
        <f>IF('Annual Plan'!D654:P654&lt;&gt;"", 'Annual Plan'!D654:P654,"")</f>
        <v/>
      </c>
      <c r="E654" s="271"/>
      <c r="F654" s="271"/>
      <c r="G654" s="271"/>
      <c r="H654" s="271"/>
      <c r="I654" s="271"/>
      <c r="J654" s="271"/>
      <c r="K654" s="271"/>
      <c r="L654" s="271"/>
      <c r="M654" s="271"/>
      <c r="N654" s="271"/>
      <c r="O654" s="271"/>
      <c r="P654" s="271"/>
      <c r="Q654" s="272"/>
      <c r="S654" s="131"/>
    </row>
    <row r="655" spans="1:19" s="11" customFormat="1" ht="51" customHeight="1" x14ac:dyDescent="0.25">
      <c r="A655" s="202" t="s">
        <v>1</v>
      </c>
      <c r="B655" s="202" t="s">
        <v>9</v>
      </c>
      <c r="C655" s="202" t="s">
        <v>2</v>
      </c>
      <c r="D655" s="202" t="s">
        <v>10</v>
      </c>
      <c r="E655" s="236" t="s">
        <v>11</v>
      </c>
      <c r="F655" s="204" t="s">
        <v>12</v>
      </c>
      <c r="G655" s="251" t="s">
        <v>3</v>
      </c>
      <c r="H655" s="251"/>
      <c r="I655" s="253" t="s">
        <v>72</v>
      </c>
      <c r="J655" s="254"/>
      <c r="K655" s="254"/>
      <c r="L655" s="254"/>
      <c r="M655" s="255"/>
      <c r="N655" s="253" t="s">
        <v>79</v>
      </c>
      <c r="O655" s="255"/>
      <c r="P655" s="202" t="s">
        <v>95</v>
      </c>
      <c r="Q655" s="202" t="s">
        <v>96</v>
      </c>
      <c r="R655" s="202" t="s">
        <v>114</v>
      </c>
      <c r="S655" s="131"/>
    </row>
    <row r="656" spans="1:19" s="11" customFormat="1" ht="72.75" customHeight="1" x14ac:dyDescent="0.25">
      <c r="A656" s="202"/>
      <c r="B656" s="202"/>
      <c r="C656" s="202"/>
      <c r="D656" s="202"/>
      <c r="E656" s="237"/>
      <c r="F656" s="204"/>
      <c r="G656" s="109" t="s">
        <v>19</v>
      </c>
      <c r="H656" s="109" t="s">
        <v>20</v>
      </c>
      <c r="I656" s="7" t="s">
        <v>17</v>
      </c>
      <c r="J656" s="7" t="s">
        <v>18</v>
      </c>
      <c r="K656" s="1" t="s">
        <v>21</v>
      </c>
      <c r="L656" s="1" t="s">
        <v>22</v>
      </c>
      <c r="M656" s="1" t="s">
        <v>23</v>
      </c>
      <c r="N656" s="7" t="s">
        <v>88</v>
      </c>
      <c r="O656" s="7" t="s">
        <v>81</v>
      </c>
      <c r="P656" s="252"/>
      <c r="Q656" s="202"/>
      <c r="R656" s="202"/>
      <c r="S656" s="131"/>
    </row>
    <row r="657" spans="1:19" s="11" customFormat="1" ht="15" customHeight="1" x14ac:dyDescent="0.25">
      <c r="A657" s="2" t="str">
        <f>IF('Annual Plan'!A657&lt;&gt;"",'Annual Plan'!A657,"")</f>
        <v/>
      </c>
      <c r="B657" s="2" t="str">
        <f>IF('Annual Plan'!B657&lt;&gt;"",'Annual Plan'!B657,"")</f>
        <v/>
      </c>
      <c r="C657" s="2" t="str">
        <f>IF('Annual Plan'!C657&lt;&gt;"",'Annual Plan'!C657,"")</f>
        <v/>
      </c>
      <c r="D657" s="2" t="str">
        <f>IF('Annual Plan'!D657&lt;&gt;"",'Annual Plan'!D657,"")</f>
        <v/>
      </c>
      <c r="E657" s="2" t="str">
        <f>IF('Annual Plan'!E657&lt;&gt;"",'Annual Plan'!E657,"")</f>
        <v/>
      </c>
      <c r="F657" s="36" t="str">
        <f>IF('Annual Plan'!F657&lt;&gt;"",'Annual Plan'!F657,"")</f>
        <v/>
      </c>
      <c r="G657" s="23" t="str">
        <f>IF('Annual Plan'!G657&lt;&gt;"",'Annual Plan'!G657,"")</f>
        <v/>
      </c>
      <c r="H657" s="23" t="str">
        <f>IF('Annual Plan'!G657&lt;&gt;"",'Annual Plan'!G657,"")</f>
        <v/>
      </c>
      <c r="I657" s="23" t="str">
        <f>IF('Annual Plan'!H657&lt;&gt;"",'Annual Plan'!H657,"")</f>
        <v/>
      </c>
      <c r="J657" s="37"/>
      <c r="K657" s="38" t="str">
        <f>IF(I657="","",
                         IF(AND(I657&lt;&gt;"",J657=""),0,
                                                  IF($F657="Absolute",IF(I657=0,0, IF((J657/I657)&gt;=1,1, IF((J657/I657)&lt;=0,0,(J657/I657)))),
                                                                                                      IF($F657="Incremental", IF(AND((I657-H657)=0,J657&gt;0,I657&gt;0,J657&gt;I657),1, IF(AND((I657-H657)=0,J657&lt;=I657),0, IF(((J657-H657)/(I657-H657))&gt;=1,1, IF(((J657-H657)/(I657-H657))&lt;=0,0, ((J657-H657)/(I657-H657)))))),
                                                                                                                                                                   IF($F657="Decremental", IF(AND((H657-I657)=0,J657&gt;0,I657&gt;0,J657&lt;I657),1,  IF(AND((I657-H657)=0,J657&gt;=I657),0, IF(((H657-J657)/(H657-I657))&gt;=1,1, IF(((H657-J657)/(H657-I657))&lt;=0,0, ((H657-J657)/(H657-I657)))))),
                                                                                                                                                                                              IF(OR($F657="Absolute[-](cum.)", $F657="Absolute[-](avg.)"),IF(J657="",0, IF((J657&lt;=I657),1,IF((J657&gt;I657),0,))),
                                                                                                                                                                                                        IF($F657="Absolute[+]",IF(J657=0,0,  IF(J657&lt;=I657,(J657/I657),1)),
                                                                                                                                                                                                            )
                                                                                                                                                                                                   )
                                                                                                                                                                       )
                                                                                                          )
                                                    )
                            )
     )</f>
        <v/>
      </c>
      <c r="L657" s="38" t="str">
        <f>IF(I657="","",
                        IF(AND(I657&lt;&gt;"",J657=""),-1,
                                                  IF($F657="Absolute", IF(I657=0,0,((J657-I657)/I657)),
                                                                               IF($F657="Incremental", IF((I657-H657)=0,0,(((J657-H657)-(I657-H657))/(I657-H657))),
                                                                                                            IF($F657="Decremental", IF((H657-I657)=0,0,(((H657-J657)-(H657-I657))/(H657-I657))),
                                                                                                                                              IF(OR($F657="Absolute[-](cum.)", $F657="Absolute[-](avg.)"), IF(J657="",0, IF(J657&gt;=0,1-(J657/I657))),
                                                                                                                                                                      IF($F657="Absolute[+]", IF(J657=0,-1,K657-1),  ""
                                                                                                                                                                                                                                          )
                                                                                                                                                                                                                          )
                                                                                                                                                                                  )
                                                                                                                   )
                                                   )
                          )
)</f>
        <v/>
      </c>
      <c r="M657" s="23" t="str">
        <f>IF(J657="","",
                         IF(I657="", "",
                                                   IF($F657="Absolute", (J657-I657),
                                                                                                       IF($F657="Incremental", ((J657-H657)-(I657-H657)),
                                                                                                                                                                                      IF($F657="Decremental", ((H657-J657)-(H657-I657)),
                                                                                                                                                                                                            IF(OR($F657="Absolute[-](cum.)", $F657="Absolute[-](avg.)"), (I657-J657),
                                                                                                                                                                                                                             IF($F657="Absolute[+]", (J657-I657), ""
                                                                                                                                                                                                                                  )
                                                                                                                                                                                                                )
                                                                                                                                                                                          )
                                                                                                           )
                                                      )
                               )
       )</f>
        <v/>
      </c>
      <c r="N657" s="39" t="str">
        <f>IF(('Annual Plan'!N657+'Annual Plan'!O657)=0,"",('Annual Plan'!N657+'Annual Plan'!O657))</f>
        <v/>
      </c>
      <c r="O657" s="40"/>
      <c r="P657" s="41"/>
      <c r="Q657" s="41"/>
      <c r="R657" s="41"/>
      <c r="S657" s="131" t="str">
        <f xml:space="preserve"> IF(AND($F657="Incremental",G657=""),"Error - baseline data was not provided in the planning sheet.",
        IF(AND($F657="Decremental",G657=""),"Error - baseline data was not provided in the planning sheet.",""))</f>
        <v/>
      </c>
    </row>
    <row r="658" spans="1:19" s="11" customFormat="1" ht="15" customHeight="1" x14ac:dyDescent="0.25">
      <c r="A658" s="2" t="str">
        <f>IF('Annual Plan'!A658&lt;&gt;"",'Annual Plan'!A658,"")</f>
        <v/>
      </c>
      <c r="B658" s="2" t="str">
        <f>IF('Annual Plan'!B658&lt;&gt;"",'Annual Plan'!B658,"")</f>
        <v/>
      </c>
      <c r="C658" s="2" t="str">
        <f>IF('Annual Plan'!C658&lt;&gt;"",'Annual Plan'!C658,"")</f>
        <v/>
      </c>
      <c r="D658" s="2" t="str">
        <f>IF('Annual Plan'!D658&lt;&gt;"",'Annual Plan'!D658,"")</f>
        <v/>
      </c>
      <c r="E658" s="2" t="str">
        <f>IF('Annual Plan'!E658&lt;&gt;"",'Annual Plan'!E658,"")</f>
        <v/>
      </c>
      <c r="F658" s="36" t="str">
        <f>IF('Annual Plan'!F658&lt;&gt;"",'Annual Plan'!F658,"")</f>
        <v/>
      </c>
      <c r="G658" s="23" t="str">
        <f>IF('Annual Plan'!G658&lt;&gt;"",'Annual Plan'!G658,"")</f>
        <v/>
      </c>
      <c r="H658" s="23" t="str">
        <f>IF('Annual Plan'!G658&lt;&gt;"",'Annual Plan'!G658,"")</f>
        <v/>
      </c>
      <c r="I658" s="23" t="str">
        <f>IF('Annual Plan'!H658&lt;&gt;"",'Annual Plan'!H658,"")</f>
        <v/>
      </c>
      <c r="J658" s="37"/>
      <c r="K658" s="38" t="str">
        <f t="shared" ref="K658:K685" si="76">IF(I658="","",
                         IF(AND(I658&lt;&gt;"",J658=""),0,
                                                  IF($F658="Absolute",IF(I658=0,0, IF((J658/I658)&gt;=1,1, IF((J658/I658)&lt;=0,0,(J658/I658)))),
                                                                                                      IF($F658="Incremental", IF(AND((I658-H658)=0,J658&gt;0,I658&gt;0,J658&gt;I658),1, IF(AND((I658-H658)=0,J658&lt;=I658),0, IF(((J658-H658)/(I658-H658))&gt;=1,1, IF(((J658-H658)/(I658-H658))&lt;=0,0, ((J658-H658)/(I658-H658)))))),
                                                                                                                                                                   IF($F658="Decremental", IF(AND((H658-I658)=0,J658&gt;0,I658&gt;0,J658&lt;I658),1,  IF(AND((I658-H658)=0,J658&gt;=I658),0, IF(((H658-J658)/(H658-I658))&gt;=1,1, IF(((H658-J658)/(H658-I658))&lt;=0,0, ((H658-J658)/(H658-I658)))))),
                                                                                                                                                                                              IF(OR($F658="Absolute[-](cum.)", $F658="Absolute[-](avg.)"),IF(J658="",0, IF((J658&lt;=I658),1,IF((J658&gt;I658),0,))),
                                                                                                                                                                                                        IF($F658="Absolute[+]",IF(J658=0,0,  IF(J658&lt;=I658,(J658/I658),1)),
                                                                                                                                                                                                            )
                                                                                                                                                                                                   )
                                                                                                                                                                       )
                                                                                                          )
                                                    )
                            )
     )</f>
        <v/>
      </c>
      <c r="L658" s="38" t="str">
        <f t="shared" ref="L658:L685" si="77">IF(I658="","",
                        IF(AND(I658&lt;&gt;"",J658=""),-1,
                                                  IF($F658="Absolute", IF(I658=0,0,((J658-I658)/I658)),
                                                                               IF($F658="Incremental", IF((I658-H658)=0,0,(((J658-H658)-(I658-H658))/(I658-H658))),
                                                                                                            IF($F658="Decremental", IF((H658-I658)=0,0,(((H658-J658)-(H658-I658))/(H658-I658))),
                                                                                                                                              IF(OR($F658="Absolute[-](cum.)", $F658="Absolute[-](avg.)"), IF(J658="",0, IF(J658&gt;=0,1-(J658/I658))),
                                                                                                                                                                      IF($F658="Absolute[+]", IF(J658=0,-1,K658-1),  ""
                                                                                                                                                                                                                                          )
                                                                                                                                                                                                                          )
                                                                                                                                                                                  )
                                                                                                                   )
                                                   )
                          )
)</f>
        <v/>
      </c>
      <c r="M658" s="23" t="str">
        <f t="shared" ref="M658:M685" si="78">IF(J658="","",
                         IF(I658="", "",
                                                   IF($F658="Absolute", (J658-I658),
                                                                                                       IF($F658="Incremental", ((J658-H658)-(I658-H658)),
                                                                                                                                                                                      IF($F658="Decremental", ((H658-J658)-(H658-I658)),
                                                                                                                                                                                                            IF(OR($F658="Absolute[-](cum.)", $F658="Absolute[-](avg.)"), (I658-J658),
                                                                                                                                                                                                                             IF($F658="Absolute[+]", (J658-I658), ""
                                                                                                                                                                                                                                  )
                                                                                                                                                                                                                )
                                                                                                                                                                                          )
                                                                                                           )
                                                      )
                               )
       )</f>
        <v/>
      </c>
      <c r="N658" s="39" t="str">
        <f>IF(('Annual Plan'!N658+'Annual Plan'!O658)=0,"",('Annual Plan'!N658+'Annual Plan'!O658))</f>
        <v/>
      </c>
      <c r="O658" s="40"/>
      <c r="P658" s="41"/>
      <c r="Q658" s="41"/>
      <c r="R658" s="41"/>
      <c r="S658" s="131" t="str">
        <f t="shared" ref="S658:S685" si="79" xml:space="preserve"> IF(AND($F658="Incremental",G658=""),"Error - baseline data was not provided in the planning sheet.",
        IF(AND($F658="Decremental",G658=""),"Error - baseline data was not provided in the planning sheet.",""))</f>
        <v/>
      </c>
    </row>
    <row r="659" spans="1:19" s="11" customFormat="1" ht="15" customHeight="1" x14ac:dyDescent="0.25">
      <c r="A659" s="2" t="str">
        <f>IF('Annual Plan'!A659&lt;&gt;"",'Annual Plan'!A659,"")</f>
        <v/>
      </c>
      <c r="B659" s="2" t="str">
        <f>IF('Annual Plan'!B659&lt;&gt;"",'Annual Plan'!B659,"")</f>
        <v/>
      </c>
      <c r="C659" s="2" t="str">
        <f>IF('Annual Plan'!C659&lt;&gt;"",'Annual Plan'!C659,"")</f>
        <v/>
      </c>
      <c r="D659" s="2" t="str">
        <f>IF('Annual Plan'!D659&lt;&gt;"",'Annual Plan'!D659,"")</f>
        <v/>
      </c>
      <c r="E659" s="2" t="str">
        <f>IF('Annual Plan'!E659&lt;&gt;"",'Annual Plan'!E659,"")</f>
        <v/>
      </c>
      <c r="F659" s="36" t="str">
        <f>IF('Annual Plan'!F659&lt;&gt;"",'Annual Plan'!F659,"")</f>
        <v/>
      </c>
      <c r="G659" s="23" t="str">
        <f>IF('Annual Plan'!G659&lt;&gt;"",'Annual Plan'!G659,"")</f>
        <v/>
      </c>
      <c r="H659" s="23" t="str">
        <f>IF('Annual Plan'!G659&lt;&gt;"",'Annual Plan'!G659,"")</f>
        <v/>
      </c>
      <c r="I659" s="23" t="str">
        <f>IF('Annual Plan'!H659&lt;&gt;"",'Annual Plan'!H659,"")</f>
        <v/>
      </c>
      <c r="J659" s="37"/>
      <c r="K659" s="38" t="str">
        <f t="shared" si="76"/>
        <v/>
      </c>
      <c r="L659" s="38" t="str">
        <f t="shared" si="77"/>
        <v/>
      </c>
      <c r="M659" s="23" t="str">
        <f t="shared" si="78"/>
        <v/>
      </c>
      <c r="N659" s="39" t="str">
        <f>IF(('Annual Plan'!N659+'Annual Plan'!O659)=0,"",('Annual Plan'!N659+'Annual Plan'!O659))</f>
        <v/>
      </c>
      <c r="O659" s="40"/>
      <c r="P659" s="41"/>
      <c r="Q659" s="41"/>
      <c r="R659" s="41"/>
      <c r="S659" s="131" t="str">
        <f t="shared" si="79"/>
        <v/>
      </c>
    </row>
    <row r="660" spans="1:19" s="11" customFormat="1" ht="15" customHeight="1" x14ac:dyDescent="0.25">
      <c r="A660" s="2" t="str">
        <f>IF('Annual Plan'!A660&lt;&gt;"",'Annual Plan'!A660,"")</f>
        <v/>
      </c>
      <c r="B660" s="2" t="str">
        <f>IF('Annual Plan'!B660&lt;&gt;"",'Annual Plan'!B660,"")</f>
        <v/>
      </c>
      <c r="C660" s="2" t="str">
        <f>IF('Annual Plan'!C660&lt;&gt;"",'Annual Plan'!C660,"")</f>
        <v/>
      </c>
      <c r="D660" s="2" t="str">
        <f>IF('Annual Plan'!D660&lt;&gt;"",'Annual Plan'!D660,"")</f>
        <v/>
      </c>
      <c r="E660" s="2" t="str">
        <f>IF('Annual Plan'!E660&lt;&gt;"",'Annual Plan'!E660,"")</f>
        <v/>
      </c>
      <c r="F660" s="36" t="str">
        <f>IF('Annual Plan'!F660&lt;&gt;"",'Annual Plan'!F660,"")</f>
        <v/>
      </c>
      <c r="G660" s="23" t="str">
        <f>IF('Annual Plan'!G660&lt;&gt;"",'Annual Plan'!G660,"")</f>
        <v/>
      </c>
      <c r="H660" s="23" t="str">
        <f>IF('Annual Plan'!G660&lt;&gt;"",'Annual Plan'!G660,"")</f>
        <v/>
      </c>
      <c r="I660" s="23" t="str">
        <f>IF('Annual Plan'!H660&lt;&gt;"",'Annual Plan'!H660,"")</f>
        <v/>
      </c>
      <c r="J660" s="37"/>
      <c r="K660" s="38" t="str">
        <f t="shared" si="76"/>
        <v/>
      </c>
      <c r="L660" s="38" t="str">
        <f t="shared" si="77"/>
        <v/>
      </c>
      <c r="M660" s="23" t="str">
        <f t="shared" si="78"/>
        <v/>
      </c>
      <c r="N660" s="39" t="str">
        <f>IF(('Annual Plan'!N660+'Annual Plan'!O660)=0,"",('Annual Plan'!N660+'Annual Plan'!O660))</f>
        <v/>
      </c>
      <c r="O660" s="40"/>
      <c r="P660" s="41"/>
      <c r="Q660" s="41"/>
      <c r="R660" s="41"/>
      <c r="S660" s="131" t="str">
        <f t="shared" si="79"/>
        <v/>
      </c>
    </row>
    <row r="661" spans="1:19" s="11" customFormat="1" ht="15" customHeight="1" x14ac:dyDescent="0.25">
      <c r="A661" s="2" t="str">
        <f>IF('Annual Plan'!A661&lt;&gt;"",'Annual Plan'!A661,"")</f>
        <v/>
      </c>
      <c r="B661" s="2" t="str">
        <f>IF('Annual Plan'!B661&lt;&gt;"",'Annual Plan'!B661,"")</f>
        <v/>
      </c>
      <c r="C661" s="2" t="str">
        <f>IF('Annual Plan'!C661&lt;&gt;"",'Annual Plan'!C661,"")</f>
        <v/>
      </c>
      <c r="D661" s="2" t="str">
        <f>IF('Annual Plan'!D661&lt;&gt;"",'Annual Plan'!D661,"")</f>
        <v/>
      </c>
      <c r="E661" s="2" t="str">
        <f>IF('Annual Plan'!E661&lt;&gt;"",'Annual Plan'!E661,"")</f>
        <v/>
      </c>
      <c r="F661" s="36" t="str">
        <f>IF('Annual Plan'!F661&lt;&gt;"",'Annual Plan'!F661,"")</f>
        <v/>
      </c>
      <c r="G661" s="23" t="str">
        <f>IF('Annual Plan'!G661&lt;&gt;"",'Annual Plan'!G661,"")</f>
        <v/>
      </c>
      <c r="H661" s="23" t="str">
        <f>IF('Annual Plan'!G661&lt;&gt;"",'Annual Plan'!G661,"")</f>
        <v/>
      </c>
      <c r="I661" s="23" t="str">
        <f>IF('Annual Plan'!H661&lt;&gt;"",'Annual Plan'!H661,"")</f>
        <v/>
      </c>
      <c r="J661" s="37"/>
      <c r="K661" s="38" t="str">
        <f t="shared" si="76"/>
        <v/>
      </c>
      <c r="L661" s="38" t="str">
        <f t="shared" si="77"/>
        <v/>
      </c>
      <c r="M661" s="23" t="str">
        <f t="shared" si="78"/>
        <v/>
      </c>
      <c r="N661" s="39" t="str">
        <f>IF(('Annual Plan'!N661+'Annual Plan'!O661)=0,"",('Annual Plan'!N661+'Annual Plan'!O661))</f>
        <v/>
      </c>
      <c r="O661" s="40"/>
      <c r="P661" s="41"/>
      <c r="Q661" s="41"/>
      <c r="R661" s="41"/>
      <c r="S661" s="131" t="str">
        <f t="shared" si="79"/>
        <v/>
      </c>
    </row>
    <row r="662" spans="1:19" s="11" customFormat="1" ht="15" customHeight="1" x14ac:dyDescent="0.25">
      <c r="A662" s="2" t="str">
        <f>IF('Annual Plan'!A662&lt;&gt;"",'Annual Plan'!A662,"")</f>
        <v/>
      </c>
      <c r="B662" s="2" t="str">
        <f>IF('Annual Plan'!B662&lt;&gt;"",'Annual Plan'!B662,"")</f>
        <v/>
      </c>
      <c r="C662" s="2" t="str">
        <f>IF('Annual Plan'!C662&lt;&gt;"",'Annual Plan'!C662,"")</f>
        <v/>
      </c>
      <c r="D662" s="2" t="str">
        <f>IF('Annual Plan'!D662&lt;&gt;"",'Annual Plan'!D662,"")</f>
        <v/>
      </c>
      <c r="E662" s="2" t="str">
        <f>IF('Annual Plan'!E662&lt;&gt;"",'Annual Plan'!E662,"")</f>
        <v/>
      </c>
      <c r="F662" s="36" t="str">
        <f>IF('Annual Plan'!F662&lt;&gt;"",'Annual Plan'!F662,"")</f>
        <v/>
      </c>
      <c r="G662" s="23" t="str">
        <f>IF('Annual Plan'!G662&lt;&gt;"",'Annual Plan'!G662,"")</f>
        <v/>
      </c>
      <c r="H662" s="23" t="str">
        <f>IF('Annual Plan'!G662&lt;&gt;"",'Annual Plan'!G662,"")</f>
        <v/>
      </c>
      <c r="I662" s="23" t="str">
        <f>IF('Annual Plan'!H662&lt;&gt;"",'Annual Plan'!H662,"")</f>
        <v/>
      </c>
      <c r="J662" s="37"/>
      <c r="K662" s="38" t="str">
        <f t="shared" si="76"/>
        <v/>
      </c>
      <c r="L662" s="38" t="str">
        <f t="shared" si="77"/>
        <v/>
      </c>
      <c r="M662" s="23" t="str">
        <f t="shared" si="78"/>
        <v/>
      </c>
      <c r="N662" s="39" t="str">
        <f>IF(('Annual Plan'!N662+'Annual Plan'!O662)=0,"",('Annual Plan'!N662+'Annual Plan'!O662))</f>
        <v/>
      </c>
      <c r="O662" s="40"/>
      <c r="P662" s="41"/>
      <c r="Q662" s="41"/>
      <c r="R662" s="41"/>
      <c r="S662" s="131" t="str">
        <f t="shared" si="79"/>
        <v/>
      </c>
    </row>
    <row r="663" spans="1:19" s="11" customFormat="1" ht="15" customHeight="1" x14ac:dyDescent="0.25">
      <c r="A663" s="2" t="str">
        <f>IF('Annual Plan'!A663&lt;&gt;"",'Annual Plan'!A663,"")</f>
        <v/>
      </c>
      <c r="B663" s="2" t="str">
        <f>IF('Annual Plan'!B663&lt;&gt;"",'Annual Plan'!B663,"")</f>
        <v/>
      </c>
      <c r="C663" s="2" t="str">
        <f>IF('Annual Plan'!C663&lt;&gt;"",'Annual Plan'!C663,"")</f>
        <v/>
      </c>
      <c r="D663" s="2" t="str">
        <f>IF('Annual Plan'!D663&lt;&gt;"",'Annual Plan'!D663,"")</f>
        <v/>
      </c>
      <c r="E663" s="2" t="str">
        <f>IF('Annual Plan'!E663&lt;&gt;"",'Annual Plan'!E663,"")</f>
        <v/>
      </c>
      <c r="F663" s="36" t="str">
        <f>IF('Annual Plan'!F663&lt;&gt;"",'Annual Plan'!F663,"")</f>
        <v/>
      </c>
      <c r="G663" s="23" t="str">
        <f>IF('Annual Plan'!G663&lt;&gt;"",'Annual Plan'!G663,"")</f>
        <v/>
      </c>
      <c r="H663" s="23" t="str">
        <f>IF('Annual Plan'!G663&lt;&gt;"",'Annual Plan'!G663,"")</f>
        <v/>
      </c>
      <c r="I663" s="23" t="str">
        <f>IF('Annual Plan'!H663&lt;&gt;"",'Annual Plan'!H663,"")</f>
        <v/>
      </c>
      <c r="J663" s="37"/>
      <c r="K663" s="38" t="str">
        <f t="shared" si="76"/>
        <v/>
      </c>
      <c r="L663" s="38" t="str">
        <f t="shared" si="77"/>
        <v/>
      </c>
      <c r="M663" s="23" t="str">
        <f t="shared" si="78"/>
        <v/>
      </c>
      <c r="N663" s="39" t="str">
        <f>IF(('Annual Plan'!N663+'Annual Plan'!O663)=0,"",('Annual Plan'!N663+'Annual Plan'!O663))</f>
        <v/>
      </c>
      <c r="O663" s="40"/>
      <c r="P663" s="41"/>
      <c r="Q663" s="41"/>
      <c r="R663" s="41"/>
      <c r="S663" s="131" t="str">
        <f t="shared" si="79"/>
        <v/>
      </c>
    </row>
    <row r="664" spans="1:19" s="11" customFormat="1" ht="15" customHeight="1" x14ac:dyDescent="0.25">
      <c r="A664" s="2" t="str">
        <f>IF('Annual Plan'!A664&lt;&gt;"",'Annual Plan'!A664,"")</f>
        <v/>
      </c>
      <c r="B664" s="2" t="str">
        <f>IF('Annual Plan'!B664&lt;&gt;"",'Annual Plan'!B664,"")</f>
        <v/>
      </c>
      <c r="C664" s="2" t="str">
        <f>IF('Annual Plan'!C664&lt;&gt;"",'Annual Plan'!C664,"")</f>
        <v/>
      </c>
      <c r="D664" s="2" t="str">
        <f>IF('Annual Plan'!D664&lt;&gt;"",'Annual Plan'!D664,"")</f>
        <v/>
      </c>
      <c r="E664" s="2" t="str">
        <f>IF('Annual Plan'!E664&lt;&gt;"",'Annual Plan'!E664,"")</f>
        <v/>
      </c>
      <c r="F664" s="36" t="str">
        <f>IF('Annual Plan'!F664&lt;&gt;"",'Annual Plan'!F664,"")</f>
        <v/>
      </c>
      <c r="G664" s="23" t="str">
        <f>IF('Annual Plan'!G664&lt;&gt;"",'Annual Plan'!G664,"")</f>
        <v/>
      </c>
      <c r="H664" s="23" t="str">
        <f>IF('Annual Plan'!G664&lt;&gt;"",'Annual Plan'!G664,"")</f>
        <v/>
      </c>
      <c r="I664" s="23" t="str">
        <f>IF('Annual Plan'!H664&lt;&gt;"",'Annual Plan'!H664,"")</f>
        <v/>
      </c>
      <c r="J664" s="37"/>
      <c r="K664" s="38" t="str">
        <f t="shared" si="76"/>
        <v/>
      </c>
      <c r="L664" s="38" t="str">
        <f t="shared" si="77"/>
        <v/>
      </c>
      <c r="M664" s="23" t="str">
        <f t="shared" si="78"/>
        <v/>
      </c>
      <c r="N664" s="39" t="str">
        <f>IF(('Annual Plan'!N664+'Annual Plan'!O664)=0,"",('Annual Plan'!N664+'Annual Plan'!O664))</f>
        <v/>
      </c>
      <c r="O664" s="40"/>
      <c r="P664" s="41"/>
      <c r="Q664" s="41"/>
      <c r="R664" s="41"/>
      <c r="S664" s="131" t="str">
        <f t="shared" si="79"/>
        <v/>
      </c>
    </row>
    <row r="665" spans="1:19" s="11" customFormat="1" ht="15" customHeight="1" x14ac:dyDescent="0.25">
      <c r="A665" s="2" t="str">
        <f>IF('Annual Plan'!A665&lt;&gt;"",'Annual Plan'!A665,"")</f>
        <v/>
      </c>
      <c r="B665" s="2" t="str">
        <f>IF('Annual Plan'!B665&lt;&gt;"",'Annual Plan'!B665,"")</f>
        <v/>
      </c>
      <c r="C665" s="2" t="str">
        <f>IF('Annual Plan'!C665&lt;&gt;"",'Annual Plan'!C665,"")</f>
        <v/>
      </c>
      <c r="D665" s="2" t="str">
        <f>IF('Annual Plan'!D665&lt;&gt;"",'Annual Plan'!D665,"")</f>
        <v/>
      </c>
      <c r="E665" s="2" t="str">
        <f>IF('Annual Plan'!E665&lt;&gt;"",'Annual Plan'!E665,"")</f>
        <v/>
      </c>
      <c r="F665" s="36" t="str">
        <f>IF('Annual Plan'!F665&lt;&gt;"",'Annual Plan'!F665,"")</f>
        <v/>
      </c>
      <c r="G665" s="23" t="str">
        <f>IF('Annual Plan'!G665&lt;&gt;"",'Annual Plan'!G665,"")</f>
        <v/>
      </c>
      <c r="H665" s="23" t="str">
        <f>IF('Annual Plan'!G665&lt;&gt;"",'Annual Plan'!G665,"")</f>
        <v/>
      </c>
      <c r="I665" s="23" t="str">
        <f>IF('Annual Plan'!H665&lt;&gt;"",'Annual Plan'!H665,"")</f>
        <v/>
      </c>
      <c r="J665" s="37"/>
      <c r="K665" s="38" t="str">
        <f t="shared" si="76"/>
        <v/>
      </c>
      <c r="L665" s="38" t="str">
        <f t="shared" si="77"/>
        <v/>
      </c>
      <c r="M665" s="23" t="str">
        <f t="shared" si="78"/>
        <v/>
      </c>
      <c r="N665" s="39" t="str">
        <f>IF(('Annual Plan'!N665+'Annual Plan'!O665)=0,"",('Annual Plan'!N665+'Annual Plan'!O665))</f>
        <v/>
      </c>
      <c r="O665" s="40"/>
      <c r="P665" s="41"/>
      <c r="Q665" s="41"/>
      <c r="R665" s="41"/>
      <c r="S665" s="131" t="str">
        <f t="shared" si="79"/>
        <v/>
      </c>
    </row>
    <row r="666" spans="1:19" s="11" customFormat="1" ht="15" customHeight="1" x14ac:dyDescent="0.25">
      <c r="A666" s="2" t="str">
        <f>IF('Annual Plan'!A666&lt;&gt;"",'Annual Plan'!A666,"")</f>
        <v/>
      </c>
      <c r="B666" s="2" t="str">
        <f>IF('Annual Plan'!B666&lt;&gt;"",'Annual Plan'!B666,"")</f>
        <v/>
      </c>
      <c r="C666" s="2" t="str">
        <f>IF('Annual Plan'!C666&lt;&gt;"",'Annual Plan'!C666,"")</f>
        <v/>
      </c>
      <c r="D666" s="2" t="str">
        <f>IF('Annual Plan'!D666&lt;&gt;"",'Annual Plan'!D666,"")</f>
        <v/>
      </c>
      <c r="E666" s="2" t="str">
        <f>IF('Annual Plan'!E666&lt;&gt;"",'Annual Plan'!E666,"")</f>
        <v/>
      </c>
      <c r="F666" s="36" t="str">
        <f>IF('Annual Plan'!F666&lt;&gt;"",'Annual Plan'!F666,"")</f>
        <v/>
      </c>
      <c r="G666" s="23" t="str">
        <f>IF('Annual Plan'!G666&lt;&gt;"",'Annual Plan'!G666,"")</f>
        <v/>
      </c>
      <c r="H666" s="23" t="str">
        <f>IF('Annual Plan'!G666&lt;&gt;"",'Annual Plan'!G666,"")</f>
        <v/>
      </c>
      <c r="I666" s="23" t="str">
        <f>IF('Annual Plan'!H666&lt;&gt;"",'Annual Plan'!H666,"")</f>
        <v/>
      </c>
      <c r="J666" s="37"/>
      <c r="K666" s="38" t="str">
        <f t="shared" si="76"/>
        <v/>
      </c>
      <c r="L666" s="38" t="str">
        <f t="shared" si="77"/>
        <v/>
      </c>
      <c r="M666" s="23" t="str">
        <f t="shared" si="78"/>
        <v/>
      </c>
      <c r="N666" s="39" t="str">
        <f>IF(('Annual Plan'!N666+'Annual Plan'!O666)=0,"",('Annual Plan'!N666+'Annual Plan'!O666))</f>
        <v/>
      </c>
      <c r="O666" s="40"/>
      <c r="P666" s="41"/>
      <c r="Q666" s="41"/>
      <c r="R666" s="41"/>
      <c r="S666" s="131" t="str">
        <f t="shared" si="79"/>
        <v/>
      </c>
    </row>
    <row r="667" spans="1:19" s="11" customFormat="1" ht="15" customHeight="1" x14ac:dyDescent="0.25">
      <c r="A667" s="2" t="str">
        <f>IF('Annual Plan'!A667&lt;&gt;"",'Annual Plan'!A667,"")</f>
        <v/>
      </c>
      <c r="B667" s="2" t="str">
        <f>IF('Annual Plan'!B667&lt;&gt;"",'Annual Plan'!B667,"")</f>
        <v/>
      </c>
      <c r="C667" s="2" t="str">
        <f>IF('Annual Plan'!C667&lt;&gt;"",'Annual Plan'!C667,"")</f>
        <v/>
      </c>
      <c r="D667" s="2" t="str">
        <f>IF('Annual Plan'!D667&lt;&gt;"",'Annual Plan'!D667,"")</f>
        <v/>
      </c>
      <c r="E667" s="2" t="str">
        <f>IF('Annual Plan'!E667&lt;&gt;"",'Annual Plan'!E667,"")</f>
        <v/>
      </c>
      <c r="F667" s="36" t="str">
        <f>IF('Annual Plan'!F667&lt;&gt;"",'Annual Plan'!F667,"")</f>
        <v/>
      </c>
      <c r="G667" s="23" t="str">
        <f>IF('Annual Plan'!G667&lt;&gt;"",'Annual Plan'!G667,"")</f>
        <v/>
      </c>
      <c r="H667" s="23" t="str">
        <f>IF('Annual Plan'!G667&lt;&gt;"",'Annual Plan'!G667,"")</f>
        <v/>
      </c>
      <c r="I667" s="23" t="str">
        <f>IF('Annual Plan'!H667&lt;&gt;"",'Annual Plan'!H667,"")</f>
        <v/>
      </c>
      <c r="J667" s="37"/>
      <c r="K667" s="38" t="str">
        <f t="shared" si="76"/>
        <v/>
      </c>
      <c r="L667" s="38" t="str">
        <f t="shared" si="77"/>
        <v/>
      </c>
      <c r="M667" s="23" t="str">
        <f t="shared" si="78"/>
        <v/>
      </c>
      <c r="N667" s="39" t="str">
        <f>IF(('Annual Plan'!N667+'Annual Plan'!O667)=0,"",('Annual Plan'!N667+'Annual Plan'!O667))</f>
        <v/>
      </c>
      <c r="O667" s="40"/>
      <c r="P667" s="41"/>
      <c r="Q667" s="41"/>
      <c r="R667" s="41"/>
      <c r="S667" s="131" t="str">
        <f t="shared" si="79"/>
        <v/>
      </c>
    </row>
    <row r="668" spans="1:19" s="11" customFormat="1" ht="15" customHeight="1" x14ac:dyDescent="0.25">
      <c r="A668" s="2" t="str">
        <f>IF('Annual Plan'!A668&lt;&gt;"",'Annual Plan'!A668,"")</f>
        <v/>
      </c>
      <c r="B668" s="2" t="str">
        <f>IF('Annual Plan'!B668&lt;&gt;"",'Annual Plan'!B668,"")</f>
        <v/>
      </c>
      <c r="C668" s="2" t="str">
        <f>IF('Annual Plan'!C668&lt;&gt;"",'Annual Plan'!C668,"")</f>
        <v/>
      </c>
      <c r="D668" s="2" t="str">
        <f>IF('Annual Plan'!D668&lt;&gt;"",'Annual Plan'!D668,"")</f>
        <v/>
      </c>
      <c r="E668" s="2" t="str">
        <f>IF('Annual Plan'!E668&lt;&gt;"",'Annual Plan'!E668,"")</f>
        <v/>
      </c>
      <c r="F668" s="36" t="str">
        <f>IF('Annual Plan'!F668&lt;&gt;"",'Annual Plan'!F668,"")</f>
        <v/>
      </c>
      <c r="G668" s="23" t="str">
        <f>IF('Annual Plan'!G668&lt;&gt;"",'Annual Plan'!G668,"")</f>
        <v/>
      </c>
      <c r="H668" s="23" t="str">
        <f>IF('Annual Plan'!G668&lt;&gt;"",'Annual Plan'!G668,"")</f>
        <v/>
      </c>
      <c r="I668" s="23" t="str">
        <f>IF('Annual Plan'!H668&lt;&gt;"",'Annual Plan'!H668,"")</f>
        <v/>
      </c>
      <c r="J668" s="37"/>
      <c r="K668" s="38" t="str">
        <f t="shared" si="76"/>
        <v/>
      </c>
      <c r="L668" s="38" t="str">
        <f t="shared" si="77"/>
        <v/>
      </c>
      <c r="M668" s="23" t="str">
        <f t="shared" si="78"/>
        <v/>
      </c>
      <c r="N668" s="39" t="str">
        <f>IF(('Annual Plan'!N668+'Annual Plan'!O668)=0,"",('Annual Plan'!N668+'Annual Plan'!O668))</f>
        <v/>
      </c>
      <c r="O668" s="40"/>
      <c r="P668" s="41"/>
      <c r="Q668" s="41"/>
      <c r="R668" s="41"/>
      <c r="S668" s="131" t="str">
        <f t="shared" si="79"/>
        <v/>
      </c>
    </row>
    <row r="669" spans="1:19" s="11" customFormat="1" ht="15" customHeight="1" x14ac:dyDescent="0.25">
      <c r="A669" s="2" t="str">
        <f>IF('Annual Plan'!A669&lt;&gt;"",'Annual Plan'!A669,"")</f>
        <v/>
      </c>
      <c r="B669" s="2" t="str">
        <f>IF('Annual Plan'!B669&lt;&gt;"",'Annual Plan'!B669,"")</f>
        <v/>
      </c>
      <c r="C669" s="2" t="str">
        <f>IF('Annual Plan'!C669&lt;&gt;"",'Annual Plan'!C669,"")</f>
        <v/>
      </c>
      <c r="D669" s="2" t="str">
        <f>IF('Annual Plan'!D669&lt;&gt;"",'Annual Plan'!D669,"")</f>
        <v/>
      </c>
      <c r="E669" s="2" t="str">
        <f>IF('Annual Plan'!E669&lt;&gt;"",'Annual Plan'!E669,"")</f>
        <v/>
      </c>
      <c r="F669" s="36" t="str">
        <f>IF('Annual Plan'!F669&lt;&gt;"",'Annual Plan'!F669,"")</f>
        <v/>
      </c>
      <c r="G669" s="23" t="str">
        <f>IF('Annual Plan'!G669&lt;&gt;"",'Annual Plan'!G669,"")</f>
        <v/>
      </c>
      <c r="H669" s="23" t="str">
        <f>IF('Annual Plan'!G669&lt;&gt;"",'Annual Plan'!G669,"")</f>
        <v/>
      </c>
      <c r="I669" s="23" t="str">
        <f>IF('Annual Plan'!H669&lt;&gt;"",'Annual Plan'!H669,"")</f>
        <v/>
      </c>
      <c r="J669" s="37"/>
      <c r="K669" s="38" t="str">
        <f t="shared" si="76"/>
        <v/>
      </c>
      <c r="L669" s="38" t="str">
        <f t="shared" si="77"/>
        <v/>
      </c>
      <c r="M669" s="23" t="str">
        <f t="shared" si="78"/>
        <v/>
      </c>
      <c r="N669" s="39" t="str">
        <f>IF(('Annual Plan'!N669+'Annual Plan'!O669)=0,"",('Annual Plan'!N669+'Annual Plan'!O669))</f>
        <v/>
      </c>
      <c r="O669" s="40"/>
      <c r="P669" s="41"/>
      <c r="Q669" s="41"/>
      <c r="R669" s="41"/>
      <c r="S669" s="131" t="str">
        <f t="shared" si="79"/>
        <v/>
      </c>
    </row>
    <row r="670" spans="1:19" s="11" customFormat="1" ht="15" customHeight="1" x14ac:dyDescent="0.25">
      <c r="A670" s="2" t="str">
        <f>IF('Annual Plan'!A670&lt;&gt;"",'Annual Plan'!A670,"")</f>
        <v/>
      </c>
      <c r="B670" s="2" t="str">
        <f>IF('Annual Plan'!B670&lt;&gt;"",'Annual Plan'!B670,"")</f>
        <v/>
      </c>
      <c r="C670" s="2" t="str">
        <f>IF('Annual Plan'!C670&lt;&gt;"",'Annual Plan'!C670,"")</f>
        <v/>
      </c>
      <c r="D670" s="2" t="str">
        <f>IF('Annual Plan'!D670&lt;&gt;"",'Annual Plan'!D670,"")</f>
        <v/>
      </c>
      <c r="E670" s="2" t="str">
        <f>IF('Annual Plan'!E670&lt;&gt;"",'Annual Plan'!E670,"")</f>
        <v/>
      </c>
      <c r="F670" s="36" t="str">
        <f>IF('Annual Plan'!F670&lt;&gt;"",'Annual Plan'!F670,"")</f>
        <v/>
      </c>
      <c r="G670" s="23" t="str">
        <f>IF('Annual Plan'!G670&lt;&gt;"",'Annual Plan'!G670,"")</f>
        <v/>
      </c>
      <c r="H670" s="23" t="str">
        <f>IF('Annual Plan'!G670&lt;&gt;"",'Annual Plan'!G670,"")</f>
        <v/>
      </c>
      <c r="I670" s="23" t="str">
        <f>IF('Annual Plan'!H670&lt;&gt;"",'Annual Plan'!H670,"")</f>
        <v/>
      </c>
      <c r="J670" s="37"/>
      <c r="K670" s="38" t="str">
        <f t="shared" si="76"/>
        <v/>
      </c>
      <c r="L670" s="38" t="str">
        <f t="shared" si="77"/>
        <v/>
      </c>
      <c r="M670" s="23" t="str">
        <f t="shared" si="78"/>
        <v/>
      </c>
      <c r="N670" s="39" t="str">
        <f>IF(('Annual Plan'!N670+'Annual Plan'!O670)=0,"",('Annual Plan'!N670+'Annual Plan'!O670))</f>
        <v/>
      </c>
      <c r="O670" s="40"/>
      <c r="P670" s="41"/>
      <c r="Q670" s="41"/>
      <c r="R670" s="41"/>
      <c r="S670" s="131" t="str">
        <f t="shared" si="79"/>
        <v/>
      </c>
    </row>
    <row r="671" spans="1:19" s="11" customFormat="1" ht="15" customHeight="1" x14ac:dyDescent="0.25">
      <c r="A671" s="2" t="str">
        <f>IF('Annual Plan'!A671&lt;&gt;"",'Annual Plan'!A671,"")</f>
        <v/>
      </c>
      <c r="B671" s="2" t="str">
        <f>IF('Annual Plan'!B671&lt;&gt;"",'Annual Plan'!B671,"")</f>
        <v/>
      </c>
      <c r="C671" s="2" t="str">
        <f>IF('Annual Plan'!C671&lt;&gt;"",'Annual Plan'!C671,"")</f>
        <v/>
      </c>
      <c r="D671" s="2" t="str">
        <f>IF('Annual Plan'!D671&lt;&gt;"",'Annual Plan'!D671,"")</f>
        <v/>
      </c>
      <c r="E671" s="2" t="str">
        <f>IF('Annual Plan'!E671&lt;&gt;"",'Annual Plan'!E671,"")</f>
        <v/>
      </c>
      <c r="F671" s="36" t="str">
        <f>IF('Annual Plan'!F671&lt;&gt;"",'Annual Plan'!F671,"")</f>
        <v/>
      </c>
      <c r="G671" s="23" t="str">
        <f>IF('Annual Plan'!G671&lt;&gt;"",'Annual Plan'!G671,"")</f>
        <v/>
      </c>
      <c r="H671" s="23" t="str">
        <f>IF('Annual Plan'!G671&lt;&gt;"",'Annual Plan'!G671,"")</f>
        <v/>
      </c>
      <c r="I671" s="23" t="str">
        <f>IF('Annual Plan'!H671&lt;&gt;"",'Annual Plan'!H671,"")</f>
        <v/>
      </c>
      <c r="J671" s="37"/>
      <c r="K671" s="38" t="str">
        <f t="shared" si="76"/>
        <v/>
      </c>
      <c r="L671" s="38" t="str">
        <f t="shared" si="77"/>
        <v/>
      </c>
      <c r="M671" s="23" t="str">
        <f t="shared" si="78"/>
        <v/>
      </c>
      <c r="N671" s="39" t="str">
        <f>IF(('Annual Plan'!N671+'Annual Plan'!O671)=0,"",('Annual Plan'!N671+'Annual Plan'!O671))</f>
        <v/>
      </c>
      <c r="O671" s="40"/>
      <c r="P671" s="41"/>
      <c r="Q671" s="41"/>
      <c r="R671" s="41"/>
      <c r="S671" s="131" t="str">
        <f t="shared" si="79"/>
        <v/>
      </c>
    </row>
    <row r="672" spans="1:19" s="11" customFormat="1" ht="15" customHeight="1" x14ac:dyDescent="0.25">
      <c r="A672" s="2" t="str">
        <f>IF('Annual Plan'!A672&lt;&gt;"",'Annual Plan'!A672,"")</f>
        <v/>
      </c>
      <c r="B672" s="2" t="str">
        <f>IF('Annual Plan'!B672&lt;&gt;"",'Annual Plan'!B672,"")</f>
        <v/>
      </c>
      <c r="C672" s="2" t="str">
        <f>IF('Annual Plan'!C672&lt;&gt;"",'Annual Plan'!C672,"")</f>
        <v/>
      </c>
      <c r="D672" s="2" t="str">
        <f>IF('Annual Plan'!D672&lt;&gt;"",'Annual Plan'!D672,"")</f>
        <v/>
      </c>
      <c r="E672" s="2" t="str">
        <f>IF('Annual Plan'!E672&lt;&gt;"",'Annual Plan'!E672,"")</f>
        <v/>
      </c>
      <c r="F672" s="36" t="str">
        <f>IF('Annual Plan'!F672&lt;&gt;"",'Annual Plan'!F672,"")</f>
        <v/>
      </c>
      <c r="G672" s="23" t="str">
        <f>IF('Annual Plan'!G672&lt;&gt;"",'Annual Plan'!G672,"")</f>
        <v/>
      </c>
      <c r="H672" s="23" t="str">
        <f>IF('Annual Plan'!G672&lt;&gt;"",'Annual Plan'!G672,"")</f>
        <v/>
      </c>
      <c r="I672" s="23" t="str">
        <f>IF('Annual Plan'!H672&lt;&gt;"",'Annual Plan'!H672,"")</f>
        <v/>
      </c>
      <c r="J672" s="37"/>
      <c r="K672" s="38" t="str">
        <f t="shared" si="76"/>
        <v/>
      </c>
      <c r="L672" s="38" t="str">
        <f t="shared" si="77"/>
        <v/>
      </c>
      <c r="M672" s="23" t="str">
        <f t="shared" si="78"/>
        <v/>
      </c>
      <c r="N672" s="39" t="str">
        <f>IF(('Annual Plan'!N672+'Annual Plan'!O672)=0,"",('Annual Plan'!N672+'Annual Plan'!O672))</f>
        <v/>
      </c>
      <c r="O672" s="40"/>
      <c r="P672" s="41"/>
      <c r="Q672" s="41"/>
      <c r="R672" s="41"/>
      <c r="S672" s="131" t="str">
        <f t="shared" si="79"/>
        <v/>
      </c>
    </row>
    <row r="673" spans="1:19" s="11" customFormat="1" ht="15" customHeight="1" x14ac:dyDescent="0.25">
      <c r="A673" s="2" t="str">
        <f>IF('Annual Plan'!A673&lt;&gt;"",'Annual Plan'!A673,"")</f>
        <v/>
      </c>
      <c r="B673" s="2" t="str">
        <f>IF('Annual Plan'!B673&lt;&gt;"",'Annual Plan'!B673,"")</f>
        <v/>
      </c>
      <c r="C673" s="2" t="str">
        <f>IF('Annual Plan'!C673&lt;&gt;"",'Annual Plan'!C673,"")</f>
        <v/>
      </c>
      <c r="D673" s="2" t="str">
        <f>IF('Annual Plan'!D673&lt;&gt;"",'Annual Plan'!D673,"")</f>
        <v/>
      </c>
      <c r="E673" s="2" t="str">
        <f>IF('Annual Plan'!E673&lt;&gt;"",'Annual Plan'!E673,"")</f>
        <v/>
      </c>
      <c r="F673" s="36" t="str">
        <f>IF('Annual Plan'!F673&lt;&gt;"",'Annual Plan'!F673,"")</f>
        <v/>
      </c>
      <c r="G673" s="23" t="str">
        <f>IF('Annual Plan'!G673&lt;&gt;"",'Annual Plan'!G673,"")</f>
        <v/>
      </c>
      <c r="H673" s="23" t="str">
        <f>IF('Annual Plan'!G673&lt;&gt;"",'Annual Plan'!G673,"")</f>
        <v/>
      </c>
      <c r="I673" s="23" t="str">
        <f>IF('Annual Plan'!H673&lt;&gt;"",'Annual Plan'!H673,"")</f>
        <v/>
      </c>
      <c r="J673" s="37"/>
      <c r="K673" s="38" t="str">
        <f t="shared" si="76"/>
        <v/>
      </c>
      <c r="L673" s="38" t="str">
        <f t="shared" si="77"/>
        <v/>
      </c>
      <c r="M673" s="23" t="str">
        <f t="shared" si="78"/>
        <v/>
      </c>
      <c r="N673" s="39" t="str">
        <f>IF(('Annual Plan'!N673+'Annual Plan'!O673)=0,"",('Annual Plan'!N673+'Annual Plan'!O673))</f>
        <v/>
      </c>
      <c r="O673" s="40"/>
      <c r="P673" s="41"/>
      <c r="Q673" s="41"/>
      <c r="R673" s="41"/>
      <c r="S673" s="131" t="str">
        <f t="shared" si="79"/>
        <v/>
      </c>
    </row>
    <row r="674" spans="1:19" s="11" customFormat="1" ht="15" customHeight="1" x14ac:dyDescent="0.25">
      <c r="A674" s="2" t="str">
        <f>IF('Annual Plan'!A674&lt;&gt;"",'Annual Plan'!A674,"")</f>
        <v/>
      </c>
      <c r="B674" s="2" t="str">
        <f>IF('Annual Plan'!B674&lt;&gt;"",'Annual Plan'!B674,"")</f>
        <v/>
      </c>
      <c r="C674" s="2" t="str">
        <f>IF('Annual Plan'!C674&lt;&gt;"",'Annual Plan'!C674,"")</f>
        <v/>
      </c>
      <c r="D674" s="2" t="str">
        <f>IF('Annual Plan'!D674&lt;&gt;"",'Annual Plan'!D674,"")</f>
        <v/>
      </c>
      <c r="E674" s="2" t="str">
        <f>IF('Annual Plan'!E674&lt;&gt;"",'Annual Plan'!E674,"")</f>
        <v/>
      </c>
      <c r="F674" s="36" t="str">
        <f>IF('Annual Plan'!F674&lt;&gt;"",'Annual Plan'!F674,"")</f>
        <v/>
      </c>
      <c r="G674" s="23" t="str">
        <f>IF('Annual Plan'!G674&lt;&gt;"",'Annual Plan'!G674,"")</f>
        <v/>
      </c>
      <c r="H674" s="23" t="str">
        <f>IF('Annual Plan'!G674&lt;&gt;"",'Annual Plan'!G674,"")</f>
        <v/>
      </c>
      <c r="I674" s="23" t="str">
        <f>IF('Annual Plan'!H674&lt;&gt;"",'Annual Plan'!H674,"")</f>
        <v/>
      </c>
      <c r="J674" s="37"/>
      <c r="K674" s="38" t="str">
        <f t="shared" si="76"/>
        <v/>
      </c>
      <c r="L674" s="38" t="str">
        <f t="shared" si="77"/>
        <v/>
      </c>
      <c r="M674" s="23" t="str">
        <f t="shared" si="78"/>
        <v/>
      </c>
      <c r="N674" s="39" t="str">
        <f>IF(('Annual Plan'!N674+'Annual Plan'!O674)=0,"",('Annual Plan'!N674+'Annual Plan'!O674))</f>
        <v/>
      </c>
      <c r="O674" s="40"/>
      <c r="P674" s="41"/>
      <c r="Q674" s="41"/>
      <c r="R674" s="41"/>
      <c r="S674" s="131" t="str">
        <f t="shared" si="79"/>
        <v/>
      </c>
    </row>
    <row r="675" spans="1:19" s="11" customFormat="1" ht="15" customHeight="1" x14ac:dyDescent="0.25">
      <c r="A675" s="2" t="str">
        <f>IF('Annual Plan'!A675&lt;&gt;"",'Annual Plan'!A675,"")</f>
        <v/>
      </c>
      <c r="B675" s="2" t="str">
        <f>IF('Annual Plan'!B675&lt;&gt;"",'Annual Plan'!B675,"")</f>
        <v/>
      </c>
      <c r="C675" s="2" t="str">
        <f>IF('Annual Plan'!C675&lt;&gt;"",'Annual Plan'!C675,"")</f>
        <v/>
      </c>
      <c r="D675" s="2" t="str">
        <f>IF('Annual Plan'!D675&lt;&gt;"",'Annual Plan'!D675,"")</f>
        <v/>
      </c>
      <c r="E675" s="2" t="str">
        <f>IF('Annual Plan'!E675&lt;&gt;"",'Annual Plan'!E675,"")</f>
        <v/>
      </c>
      <c r="F675" s="36" t="str">
        <f>IF('Annual Plan'!F675&lt;&gt;"",'Annual Plan'!F675,"")</f>
        <v/>
      </c>
      <c r="G675" s="23" t="str">
        <f>IF('Annual Plan'!G675&lt;&gt;"",'Annual Plan'!G675,"")</f>
        <v/>
      </c>
      <c r="H675" s="23" t="str">
        <f>IF('Annual Plan'!G675&lt;&gt;"",'Annual Plan'!G675,"")</f>
        <v/>
      </c>
      <c r="I675" s="23" t="str">
        <f>IF('Annual Plan'!H675&lt;&gt;"",'Annual Plan'!H675,"")</f>
        <v/>
      </c>
      <c r="J675" s="37"/>
      <c r="K675" s="38" t="str">
        <f t="shared" si="76"/>
        <v/>
      </c>
      <c r="L675" s="38" t="str">
        <f t="shared" si="77"/>
        <v/>
      </c>
      <c r="M675" s="23" t="str">
        <f t="shared" si="78"/>
        <v/>
      </c>
      <c r="N675" s="39" t="str">
        <f>IF(('Annual Plan'!N675+'Annual Plan'!O675)=0,"",('Annual Plan'!N675+'Annual Plan'!O675))</f>
        <v/>
      </c>
      <c r="O675" s="40"/>
      <c r="P675" s="41"/>
      <c r="Q675" s="41"/>
      <c r="R675" s="41"/>
      <c r="S675" s="131" t="str">
        <f t="shared" si="79"/>
        <v/>
      </c>
    </row>
    <row r="676" spans="1:19" s="11" customFormat="1" ht="15" customHeight="1" x14ac:dyDescent="0.25">
      <c r="A676" s="2" t="str">
        <f>IF('Annual Plan'!A676&lt;&gt;"",'Annual Plan'!A676,"")</f>
        <v/>
      </c>
      <c r="B676" s="2" t="str">
        <f>IF('Annual Plan'!B676&lt;&gt;"",'Annual Plan'!B676,"")</f>
        <v/>
      </c>
      <c r="C676" s="2" t="str">
        <f>IF('Annual Plan'!C676&lt;&gt;"",'Annual Plan'!C676,"")</f>
        <v/>
      </c>
      <c r="D676" s="2" t="str">
        <f>IF('Annual Plan'!D676&lt;&gt;"",'Annual Plan'!D676,"")</f>
        <v/>
      </c>
      <c r="E676" s="2" t="str">
        <f>IF('Annual Plan'!E676&lt;&gt;"",'Annual Plan'!E676,"")</f>
        <v/>
      </c>
      <c r="F676" s="36" t="str">
        <f>IF('Annual Plan'!F676&lt;&gt;"",'Annual Plan'!F676,"")</f>
        <v/>
      </c>
      <c r="G676" s="23" t="str">
        <f>IF('Annual Plan'!G676&lt;&gt;"",'Annual Plan'!G676,"")</f>
        <v/>
      </c>
      <c r="H676" s="23" t="str">
        <f>IF('Annual Plan'!G676&lt;&gt;"",'Annual Plan'!G676,"")</f>
        <v/>
      </c>
      <c r="I676" s="23" t="str">
        <f>IF('Annual Plan'!H676&lt;&gt;"",'Annual Plan'!H676,"")</f>
        <v/>
      </c>
      <c r="J676" s="37"/>
      <c r="K676" s="38" t="str">
        <f t="shared" si="76"/>
        <v/>
      </c>
      <c r="L676" s="38" t="str">
        <f t="shared" si="77"/>
        <v/>
      </c>
      <c r="M676" s="23" t="str">
        <f t="shared" si="78"/>
        <v/>
      </c>
      <c r="N676" s="39" t="str">
        <f>IF(('Annual Plan'!N676+'Annual Plan'!O676)=0,"",('Annual Plan'!N676+'Annual Plan'!O676))</f>
        <v/>
      </c>
      <c r="O676" s="40"/>
      <c r="P676" s="41"/>
      <c r="Q676" s="41"/>
      <c r="R676" s="41"/>
      <c r="S676" s="131" t="str">
        <f t="shared" si="79"/>
        <v/>
      </c>
    </row>
    <row r="677" spans="1:19" s="11" customFormat="1" ht="15" customHeight="1" x14ac:dyDescent="0.25">
      <c r="A677" s="2" t="str">
        <f>IF('Annual Plan'!A677&lt;&gt;"",'Annual Plan'!A677,"")</f>
        <v/>
      </c>
      <c r="B677" s="2" t="str">
        <f>IF('Annual Plan'!B677&lt;&gt;"",'Annual Plan'!B677,"")</f>
        <v/>
      </c>
      <c r="C677" s="2" t="str">
        <f>IF('Annual Plan'!C677&lt;&gt;"",'Annual Plan'!C677,"")</f>
        <v/>
      </c>
      <c r="D677" s="2" t="str">
        <f>IF('Annual Plan'!D677&lt;&gt;"",'Annual Plan'!D677,"")</f>
        <v/>
      </c>
      <c r="E677" s="2" t="str">
        <f>IF('Annual Plan'!E677&lt;&gt;"",'Annual Plan'!E677,"")</f>
        <v/>
      </c>
      <c r="F677" s="36" t="str">
        <f>IF('Annual Plan'!F677&lt;&gt;"",'Annual Plan'!F677,"")</f>
        <v/>
      </c>
      <c r="G677" s="23" t="str">
        <f>IF('Annual Plan'!G677&lt;&gt;"",'Annual Plan'!G677,"")</f>
        <v/>
      </c>
      <c r="H677" s="23" t="str">
        <f>IF('Annual Plan'!G677&lt;&gt;"",'Annual Plan'!G677,"")</f>
        <v/>
      </c>
      <c r="I677" s="23" t="str">
        <f>IF('Annual Plan'!H677&lt;&gt;"",'Annual Plan'!H677,"")</f>
        <v/>
      </c>
      <c r="J677" s="37"/>
      <c r="K677" s="38" t="str">
        <f t="shared" si="76"/>
        <v/>
      </c>
      <c r="L677" s="38" t="str">
        <f t="shared" si="77"/>
        <v/>
      </c>
      <c r="M677" s="23" t="str">
        <f t="shared" si="78"/>
        <v/>
      </c>
      <c r="N677" s="39" t="str">
        <f>IF(('Annual Plan'!N677+'Annual Plan'!O677)=0,"",('Annual Plan'!N677+'Annual Plan'!O677))</f>
        <v/>
      </c>
      <c r="O677" s="40"/>
      <c r="P677" s="41"/>
      <c r="Q677" s="41"/>
      <c r="R677" s="41"/>
      <c r="S677" s="131" t="str">
        <f t="shared" si="79"/>
        <v/>
      </c>
    </row>
    <row r="678" spans="1:19" s="11" customFormat="1" ht="15" customHeight="1" x14ac:dyDescent="0.25">
      <c r="A678" s="2" t="str">
        <f>IF('Annual Plan'!A678&lt;&gt;"",'Annual Plan'!A678,"")</f>
        <v/>
      </c>
      <c r="B678" s="2" t="str">
        <f>IF('Annual Plan'!B678&lt;&gt;"",'Annual Plan'!B678,"")</f>
        <v/>
      </c>
      <c r="C678" s="2" t="str">
        <f>IF('Annual Plan'!C678&lt;&gt;"",'Annual Plan'!C678,"")</f>
        <v/>
      </c>
      <c r="D678" s="2" t="str">
        <f>IF('Annual Plan'!D678&lt;&gt;"",'Annual Plan'!D678,"")</f>
        <v/>
      </c>
      <c r="E678" s="2" t="str">
        <f>IF('Annual Plan'!E678&lt;&gt;"",'Annual Plan'!E678,"")</f>
        <v/>
      </c>
      <c r="F678" s="36" t="str">
        <f>IF('Annual Plan'!F678&lt;&gt;"",'Annual Plan'!F678,"")</f>
        <v/>
      </c>
      <c r="G678" s="23" t="str">
        <f>IF('Annual Plan'!G678&lt;&gt;"",'Annual Plan'!G678,"")</f>
        <v/>
      </c>
      <c r="H678" s="23" t="str">
        <f>IF('Annual Plan'!G678&lt;&gt;"",'Annual Plan'!G678,"")</f>
        <v/>
      </c>
      <c r="I678" s="23" t="str">
        <f>IF('Annual Plan'!H678&lt;&gt;"",'Annual Plan'!H678,"")</f>
        <v/>
      </c>
      <c r="J678" s="37"/>
      <c r="K678" s="38" t="str">
        <f t="shared" si="76"/>
        <v/>
      </c>
      <c r="L678" s="38" t="str">
        <f t="shared" si="77"/>
        <v/>
      </c>
      <c r="M678" s="23" t="str">
        <f t="shared" si="78"/>
        <v/>
      </c>
      <c r="N678" s="39" t="str">
        <f>IF(('Annual Plan'!N678+'Annual Plan'!O678)=0,"",('Annual Plan'!N678+'Annual Plan'!O678))</f>
        <v/>
      </c>
      <c r="O678" s="40"/>
      <c r="P678" s="41"/>
      <c r="Q678" s="41"/>
      <c r="R678" s="41"/>
      <c r="S678" s="131" t="str">
        <f t="shared" si="79"/>
        <v/>
      </c>
    </row>
    <row r="679" spans="1:19" s="11" customFormat="1" ht="15" customHeight="1" x14ac:dyDescent="0.25">
      <c r="A679" s="2" t="str">
        <f>IF('Annual Plan'!A679&lt;&gt;"",'Annual Plan'!A679,"")</f>
        <v/>
      </c>
      <c r="B679" s="2" t="str">
        <f>IF('Annual Plan'!B679&lt;&gt;"",'Annual Plan'!B679,"")</f>
        <v/>
      </c>
      <c r="C679" s="2" t="str">
        <f>IF('Annual Plan'!C679&lt;&gt;"",'Annual Plan'!C679,"")</f>
        <v/>
      </c>
      <c r="D679" s="2" t="str">
        <f>IF('Annual Plan'!D679&lt;&gt;"",'Annual Plan'!D679,"")</f>
        <v/>
      </c>
      <c r="E679" s="2" t="str">
        <f>IF('Annual Plan'!E679&lt;&gt;"",'Annual Plan'!E679,"")</f>
        <v/>
      </c>
      <c r="F679" s="36" t="str">
        <f>IF('Annual Plan'!F679&lt;&gt;"",'Annual Plan'!F679,"")</f>
        <v/>
      </c>
      <c r="G679" s="23" t="str">
        <f>IF('Annual Plan'!G679&lt;&gt;"",'Annual Plan'!G679,"")</f>
        <v/>
      </c>
      <c r="H679" s="23" t="str">
        <f>IF('Annual Plan'!G679&lt;&gt;"",'Annual Plan'!G679,"")</f>
        <v/>
      </c>
      <c r="I679" s="23" t="str">
        <f>IF('Annual Plan'!H679&lt;&gt;"",'Annual Plan'!H679,"")</f>
        <v/>
      </c>
      <c r="J679" s="37"/>
      <c r="K679" s="38" t="str">
        <f t="shared" si="76"/>
        <v/>
      </c>
      <c r="L679" s="38" t="str">
        <f t="shared" si="77"/>
        <v/>
      </c>
      <c r="M679" s="23" t="str">
        <f t="shared" si="78"/>
        <v/>
      </c>
      <c r="N679" s="39" t="str">
        <f>IF(('Annual Plan'!N679+'Annual Plan'!O679)=0,"",('Annual Plan'!N679+'Annual Plan'!O679))</f>
        <v/>
      </c>
      <c r="O679" s="40"/>
      <c r="P679" s="41"/>
      <c r="Q679" s="41"/>
      <c r="R679" s="41"/>
      <c r="S679" s="131" t="str">
        <f t="shared" si="79"/>
        <v/>
      </c>
    </row>
    <row r="680" spans="1:19" s="11" customFormat="1" ht="15" customHeight="1" x14ac:dyDescent="0.25">
      <c r="A680" s="2" t="str">
        <f>IF('Annual Plan'!A680&lt;&gt;"",'Annual Plan'!A680,"")</f>
        <v/>
      </c>
      <c r="B680" s="2" t="str">
        <f>IF('Annual Plan'!B680&lt;&gt;"",'Annual Plan'!B680,"")</f>
        <v/>
      </c>
      <c r="C680" s="2" t="str">
        <f>IF('Annual Plan'!C680&lt;&gt;"",'Annual Plan'!C680,"")</f>
        <v/>
      </c>
      <c r="D680" s="2" t="str">
        <f>IF('Annual Plan'!D680&lt;&gt;"",'Annual Plan'!D680,"")</f>
        <v/>
      </c>
      <c r="E680" s="2" t="str">
        <f>IF('Annual Plan'!E680&lt;&gt;"",'Annual Plan'!E680,"")</f>
        <v/>
      </c>
      <c r="F680" s="36" t="str">
        <f>IF('Annual Plan'!F680&lt;&gt;"",'Annual Plan'!F680,"")</f>
        <v/>
      </c>
      <c r="G680" s="23" t="str">
        <f>IF('Annual Plan'!G680&lt;&gt;"",'Annual Plan'!G680,"")</f>
        <v/>
      </c>
      <c r="H680" s="23" t="str">
        <f>IF('Annual Plan'!G680&lt;&gt;"",'Annual Plan'!G680,"")</f>
        <v/>
      </c>
      <c r="I680" s="23" t="str">
        <f>IF('Annual Plan'!H680&lt;&gt;"",'Annual Plan'!H680,"")</f>
        <v/>
      </c>
      <c r="J680" s="37"/>
      <c r="K680" s="38" t="str">
        <f t="shared" si="76"/>
        <v/>
      </c>
      <c r="L680" s="38" t="str">
        <f t="shared" si="77"/>
        <v/>
      </c>
      <c r="M680" s="23" t="str">
        <f t="shared" si="78"/>
        <v/>
      </c>
      <c r="N680" s="39" t="str">
        <f>IF(('Annual Plan'!N680+'Annual Plan'!O680)=0,"",('Annual Plan'!N680+'Annual Plan'!O680))</f>
        <v/>
      </c>
      <c r="O680" s="40"/>
      <c r="P680" s="41"/>
      <c r="Q680" s="41"/>
      <c r="R680" s="41"/>
      <c r="S680" s="131" t="str">
        <f t="shared" si="79"/>
        <v/>
      </c>
    </row>
    <row r="681" spans="1:19" s="11" customFormat="1" ht="15" customHeight="1" x14ac:dyDescent="0.25">
      <c r="A681" s="2" t="str">
        <f>IF('Annual Plan'!A681&lt;&gt;"",'Annual Plan'!A681,"")</f>
        <v/>
      </c>
      <c r="B681" s="2" t="str">
        <f>IF('Annual Plan'!B681&lt;&gt;"",'Annual Plan'!B681,"")</f>
        <v/>
      </c>
      <c r="C681" s="2" t="str">
        <f>IF('Annual Plan'!C681&lt;&gt;"",'Annual Plan'!C681,"")</f>
        <v/>
      </c>
      <c r="D681" s="2" t="str">
        <f>IF('Annual Plan'!D681&lt;&gt;"",'Annual Plan'!D681,"")</f>
        <v/>
      </c>
      <c r="E681" s="2" t="str">
        <f>IF('Annual Plan'!E681&lt;&gt;"",'Annual Plan'!E681,"")</f>
        <v/>
      </c>
      <c r="F681" s="36" t="str">
        <f>IF('Annual Plan'!F681&lt;&gt;"",'Annual Plan'!F681,"")</f>
        <v/>
      </c>
      <c r="G681" s="23" t="str">
        <f>IF('Annual Plan'!G681&lt;&gt;"",'Annual Plan'!G681,"")</f>
        <v/>
      </c>
      <c r="H681" s="23" t="str">
        <f>IF('Annual Plan'!G681&lt;&gt;"",'Annual Plan'!G681,"")</f>
        <v/>
      </c>
      <c r="I681" s="23" t="str">
        <f>IF('Annual Plan'!H681&lt;&gt;"",'Annual Plan'!H681,"")</f>
        <v/>
      </c>
      <c r="J681" s="37"/>
      <c r="K681" s="38" t="str">
        <f t="shared" si="76"/>
        <v/>
      </c>
      <c r="L681" s="38" t="str">
        <f t="shared" si="77"/>
        <v/>
      </c>
      <c r="M681" s="23" t="str">
        <f t="shared" si="78"/>
        <v/>
      </c>
      <c r="N681" s="39" t="str">
        <f>IF(('Annual Plan'!N681+'Annual Plan'!O681)=0,"",('Annual Plan'!N681+'Annual Plan'!O681))</f>
        <v/>
      </c>
      <c r="O681" s="40"/>
      <c r="P681" s="41"/>
      <c r="Q681" s="41"/>
      <c r="R681" s="41"/>
      <c r="S681" s="131" t="str">
        <f t="shared" si="79"/>
        <v/>
      </c>
    </row>
    <row r="682" spans="1:19" s="11" customFormat="1" ht="15" customHeight="1" x14ac:dyDescent="0.25">
      <c r="A682" s="2" t="str">
        <f>IF('Annual Plan'!A682&lt;&gt;"",'Annual Plan'!A682,"")</f>
        <v/>
      </c>
      <c r="B682" s="2" t="str">
        <f>IF('Annual Plan'!B682&lt;&gt;"",'Annual Plan'!B682,"")</f>
        <v/>
      </c>
      <c r="C682" s="2" t="str">
        <f>IF('Annual Plan'!C682&lt;&gt;"",'Annual Plan'!C682,"")</f>
        <v/>
      </c>
      <c r="D682" s="2" t="str">
        <f>IF('Annual Plan'!D682&lt;&gt;"",'Annual Plan'!D682,"")</f>
        <v/>
      </c>
      <c r="E682" s="2" t="str">
        <f>IF('Annual Plan'!E682&lt;&gt;"",'Annual Plan'!E682,"")</f>
        <v/>
      </c>
      <c r="F682" s="36" t="str">
        <f>IF('Annual Plan'!F682&lt;&gt;"",'Annual Plan'!F682,"")</f>
        <v/>
      </c>
      <c r="G682" s="23" t="str">
        <f>IF('Annual Plan'!G682&lt;&gt;"",'Annual Plan'!G682,"")</f>
        <v/>
      </c>
      <c r="H682" s="23" t="str">
        <f>IF('Annual Plan'!G682&lt;&gt;"",'Annual Plan'!G682,"")</f>
        <v/>
      </c>
      <c r="I682" s="23" t="str">
        <f>IF('Annual Plan'!H682&lt;&gt;"",'Annual Plan'!H682,"")</f>
        <v/>
      </c>
      <c r="J682" s="37"/>
      <c r="K682" s="38" t="str">
        <f t="shared" si="76"/>
        <v/>
      </c>
      <c r="L682" s="38" t="str">
        <f t="shared" si="77"/>
        <v/>
      </c>
      <c r="M682" s="23" t="str">
        <f t="shared" si="78"/>
        <v/>
      </c>
      <c r="N682" s="39" t="str">
        <f>IF(('Annual Plan'!N682+'Annual Plan'!O682)=0,"",('Annual Plan'!N682+'Annual Plan'!O682))</f>
        <v/>
      </c>
      <c r="O682" s="40"/>
      <c r="P682" s="41"/>
      <c r="Q682" s="41"/>
      <c r="R682" s="41"/>
      <c r="S682" s="131" t="str">
        <f t="shared" si="79"/>
        <v/>
      </c>
    </row>
    <row r="683" spans="1:19" s="11" customFormat="1" ht="15" customHeight="1" x14ac:dyDescent="0.25">
      <c r="A683" s="2" t="str">
        <f>IF('Annual Plan'!A683&lt;&gt;"",'Annual Plan'!A683,"")</f>
        <v/>
      </c>
      <c r="B683" s="2" t="str">
        <f>IF('Annual Plan'!B683&lt;&gt;"",'Annual Plan'!B683,"")</f>
        <v/>
      </c>
      <c r="C683" s="2" t="str">
        <f>IF('Annual Plan'!C683&lt;&gt;"",'Annual Plan'!C683,"")</f>
        <v/>
      </c>
      <c r="D683" s="2" t="str">
        <f>IF('Annual Plan'!D683&lt;&gt;"",'Annual Plan'!D683,"")</f>
        <v/>
      </c>
      <c r="E683" s="2" t="str">
        <f>IF('Annual Plan'!E683&lt;&gt;"",'Annual Plan'!E683,"")</f>
        <v/>
      </c>
      <c r="F683" s="36" t="str">
        <f>IF('Annual Plan'!F683&lt;&gt;"",'Annual Plan'!F683,"")</f>
        <v/>
      </c>
      <c r="G683" s="23" t="str">
        <f>IF('Annual Plan'!G683&lt;&gt;"",'Annual Plan'!G683,"")</f>
        <v/>
      </c>
      <c r="H683" s="23" t="str">
        <f>IF('Annual Plan'!G683&lt;&gt;"",'Annual Plan'!G683,"")</f>
        <v/>
      </c>
      <c r="I683" s="23" t="str">
        <f>IF('Annual Plan'!H683&lt;&gt;"",'Annual Plan'!H683,"")</f>
        <v/>
      </c>
      <c r="J683" s="37"/>
      <c r="K683" s="38" t="str">
        <f t="shared" si="76"/>
        <v/>
      </c>
      <c r="L683" s="38" t="str">
        <f t="shared" si="77"/>
        <v/>
      </c>
      <c r="M683" s="23" t="str">
        <f t="shared" si="78"/>
        <v/>
      </c>
      <c r="N683" s="39" t="str">
        <f>IF(('Annual Plan'!N683+'Annual Plan'!O683)=0,"",('Annual Plan'!N683+'Annual Plan'!O683))</f>
        <v/>
      </c>
      <c r="O683" s="40"/>
      <c r="P683" s="41"/>
      <c r="Q683" s="41"/>
      <c r="R683" s="41"/>
      <c r="S683" s="131" t="str">
        <f t="shared" si="79"/>
        <v/>
      </c>
    </row>
    <row r="684" spans="1:19" s="11" customFormat="1" ht="15" customHeight="1" x14ac:dyDescent="0.25">
      <c r="A684" s="2" t="str">
        <f>IF('Annual Plan'!A684&lt;&gt;"",'Annual Plan'!A684,"")</f>
        <v/>
      </c>
      <c r="B684" s="2" t="str">
        <f>IF('Annual Plan'!B684&lt;&gt;"",'Annual Plan'!B684,"")</f>
        <v/>
      </c>
      <c r="C684" s="2" t="str">
        <f>IF('Annual Plan'!C684&lt;&gt;"",'Annual Plan'!C684,"")</f>
        <v/>
      </c>
      <c r="D684" s="2" t="str">
        <f>IF('Annual Plan'!D684&lt;&gt;"",'Annual Plan'!D684,"")</f>
        <v/>
      </c>
      <c r="E684" s="2" t="str">
        <f>IF('Annual Plan'!E684&lt;&gt;"",'Annual Plan'!E684,"")</f>
        <v/>
      </c>
      <c r="F684" s="36" t="str">
        <f>IF('Annual Plan'!F684&lt;&gt;"",'Annual Plan'!F684,"")</f>
        <v/>
      </c>
      <c r="G684" s="23" t="str">
        <f>IF('Annual Plan'!G684&lt;&gt;"",'Annual Plan'!G684,"")</f>
        <v/>
      </c>
      <c r="H684" s="23" t="str">
        <f>IF('Annual Plan'!G684&lt;&gt;"",'Annual Plan'!G684,"")</f>
        <v/>
      </c>
      <c r="I684" s="23" t="str">
        <f>IF('Annual Plan'!H684&lt;&gt;"",'Annual Plan'!H684,"")</f>
        <v/>
      </c>
      <c r="J684" s="37"/>
      <c r="K684" s="38" t="str">
        <f t="shared" si="76"/>
        <v/>
      </c>
      <c r="L684" s="38" t="str">
        <f t="shared" si="77"/>
        <v/>
      </c>
      <c r="M684" s="23" t="str">
        <f t="shared" si="78"/>
        <v/>
      </c>
      <c r="N684" s="39" t="str">
        <f>IF(('Annual Plan'!N684+'Annual Plan'!O684)=0,"",('Annual Plan'!N684+'Annual Plan'!O684))</f>
        <v/>
      </c>
      <c r="O684" s="40"/>
      <c r="P684" s="41"/>
      <c r="Q684" s="41"/>
      <c r="R684" s="41"/>
      <c r="S684" s="131" t="str">
        <f t="shared" si="79"/>
        <v/>
      </c>
    </row>
    <row r="685" spans="1:19" s="11" customFormat="1" ht="15" customHeight="1" x14ac:dyDescent="0.25">
      <c r="A685" s="2" t="str">
        <f>IF('Annual Plan'!A685&lt;&gt;"",'Annual Plan'!A685,"")</f>
        <v/>
      </c>
      <c r="B685" s="2" t="str">
        <f>IF('Annual Plan'!B685&lt;&gt;"",'Annual Plan'!B685,"")</f>
        <v/>
      </c>
      <c r="C685" s="2" t="str">
        <f>IF('Annual Plan'!C685&lt;&gt;"",'Annual Plan'!C685,"")</f>
        <v/>
      </c>
      <c r="D685" s="2" t="str">
        <f>IF('Annual Plan'!D685&lt;&gt;"",'Annual Plan'!D685,"")</f>
        <v/>
      </c>
      <c r="E685" s="2" t="str">
        <f>IF('Annual Plan'!E685&lt;&gt;"",'Annual Plan'!E685,"")</f>
        <v/>
      </c>
      <c r="F685" s="36" t="str">
        <f>IF('Annual Plan'!F685&lt;&gt;"",'Annual Plan'!F685,"")</f>
        <v/>
      </c>
      <c r="G685" s="23" t="str">
        <f>IF('Annual Plan'!G685&lt;&gt;"",'Annual Plan'!G685,"")</f>
        <v/>
      </c>
      <c r="H685" s="23" t="str">
        <f>IF('Annual Plan'!G685&lt;&gt;"",'Annual Plan'!G685,"")</f>
        <v/>
      </c>
      <c r="I685" s="23" t="str">
        <f>IF('Annual Plan'!H685&lt;&gt;"",'Annual Plan'!H685,"")</f>
        <v/>
      </c>
      <c r="J685" s="37"/>
      <c r="K685" s="38" t="str">
        <f t="shared" si="76"/>
        <v/>
      </c>
      <c r="L685" s="38" t="str">
        <f t="shared" si="77"/>
        <v/>
      </c>
      <c r="M685" s="23" t="str">
        <f t="shared" si="78"/>
        <v/>
      </c>
      <c r="N685" s="39" t="str">
        <f>IF(('Annual Plan'!N685+'Annual Plan'!O685)=0,"",('Annual Plan'!N685+'Annual Plan'!O685))</f>
        <v/>
      </c>
      <c r="O685" s="40"/>
      <c r="P685" s="41"/>
      <c r="Q685" s="41"/>
      <c r="R685" s="41"/>
      <c r="S685" s="131" t="str">
        <f t="shared" si="79"/>
        <v/>
      </c>
    </row>
    <row r="686" spans="1:19" s="58" customFormat="1" ht="59.25" customHeight="1" x14ac:dyDescent="0.3">
      <c r="A686" s="256" t="s">
        <v>94</v>
      </c>
      <c r="B686" s="256"/>
      <c r="C686" s="51">
        <f>'Annual Plan'!C686</f>
        <v>0</v>
      </c>
      <c r="D686" s="62"/>
      <c r="E686" s="62"/>
      <c r="F686" s="256" t="s">
        <v>93</v>
      </c>
      <c r="G686" s="256"/>
      <c r="H686" s="256"/>
      <c r="I686" s="256"/>
      <c r="J686" s="257"/>
      <c r="K686" s="43">
        <f>IF(SUM(K657:K685)=0,0,IF(SUM(K657:K685)&gt;0,AVERAGE(K657:K685)))</f>
        <v>0</v>
      </c>
      <c r="L686" s="258"/>
      <c r="M686" s="259"/>
      <c r="N686" s="60">
        <f>SUM(N657:N685)</f>
        <v>0</v>
      </c>
      <c r="O686" s="60">
        <f>SUM(O657:O685)</f>
        <v>0</v>
      </c>
      <c r="P686" s="62"/>
      <c r="Q686" s="62"/>
      <c r="S686" s="131"/>
    </row>
    <row r="687" spans="1:19" s="61" customFormat="1" ht="15" customHeight="1" x14ac:dyDescent="0.25">
      <c r="A687" s="12"/>
      <c r="B687" s="12"/>
      <c r="C687" s="12"/>
      <c r="D687" s="12"/>
      <c r="E687" s="12"/>
      <c r="F687" s="44"/>
      <c r="G687" s="45"/>
      <c r="H687" s="45"/>
      <c r="I687" s="45"/>
      <c r="J687" s="46"/>
      <c r="K687" s="47"/>
      <c r="L687" s="47"/>
      <c r="M687" s="45"/>
      <c r="N687" s="48"/>
      <c r="O687" s="49"/>
      <c r="P687" s="50"/>
      <c r="Q687" s="50"/>
      <c r="S687" s="132"/>
    </row>
    <row r="688" spans="1:19" s="63" customFormat="1" ht="51.75" customHeight="1" x14ac:dyDescent="0.25">
      <c r="A688" s="245" t="s">
        <v>28</v>
      </c>
      <c r="B688" s="246"/>
      <c r="C688" s="51">
        <f>SUM(C40,C74,C108,C142,C176,C210,C244,C278,C312,C346,C380,C414,C448,C482,C516,C550,C584,C618,C652,C686)</f>
        <v>10</v>
      </c>
      <c r="F688" s="243" t="s">
        <v>27</v>
      </c>
      <c r="G688" s="243"/>
      <c r="H688" s="243"/>
      <c r="I688" s="243"/>
      <c r="J688" s="244"/>
      <c r="K688" s="52">
        <f>IF(COUNT(I11:I39,I45:I73,I79:I107,I113:I141,I147:I175,I181:I209,I215:I243,I249:I277,I283:I311,I317:I345,I351:I379,I385:I413,I419:I447,I453:I481,I487:I515,I521:I549,I555:I583,I589:I617,I623:I651,I657:I685)&gt;0,
(SUM(K11:K39,K45:K73,K79:K107,K113:K141,K147:K175,K181:K209,K215:K243,K249:K277,K283:K311,K317:K345,K351:K379,K385:K413,K419:K447,K453:K481,K487:K515,K521:K549,K555:K583,K589:K617,K623:K651,K657:K685)/COUNT(I11:I39,I45:I73,I79:I107,I113:I141,I147:I175,I181:I209,I215:I243,I249:I277,I283:I311,I317:I345,I351:I379,I385:I413,I419:I447,I453:I481,I487:I515,I521:I549,I555:I583,I589:I617,I623:I651,I657:I685)), 0)</f>
        <v>0</v>
      </c>
      <c r="L688" s="249"/>
      <c r="M688" s="250"/>
      <c r="N688" s="64">
        <f>SUM(N40,N74,N108,N142,N176,N210,N244,N278,N312,N346,N380,N414,N448,N482,N516,N550,N584,N618,N652,N686)</f>
        <v>26530301</v>
      </c>
      <c r="O688" s="65">
        <f>SUM(O40,O74,O108,O142,O176,O210,O244,O278,O312,O346,O380,O414,O448,O482,O516,O550,O584,O618,O652,O686)</f>
        <v>0</v>
      </c>
      <c r="S688" s="133"/>
    </row>
    <row r="689" spans="1:19" s="11" customFormat="1" ht="13.2" x14ac:dyDescent="0.25">
      <c r="A689" s="275"/>
      <c r="B689" s="275"/>
      <c r="C689" s="18"/>
      <c r="S689" s="131"/>
    </row>
    <row r="690" spans="1:19" s="11" customFormat="1" ht="13.2" x14ac:dyDescent="0.25">
      <c r="A690" s="275"/>
      <c r="B690" s="275"/>
      <c r="C690" s="18"/>
      <c r="D690" s="18"/>
      <c r="E690" s="18"/>
      <c r="S690" s="131"/>
    </row>
    <row r="691" spans="1:19" s="11" customFormat="1" ht="13.2" x14ac:dyDescent="0.25">
      <c r="S691" s="131"/>
    </row>
    <row r="692" spans="1:19" s="11" customFormat="1" ht="13.2" x14ac:dyDescent="0.25">
      <c r="A692" s="248" t="s">
        <v>30</v>
      </c>
      <c r="B692" s="248"/>
      <c r="C692" s="248"/>
      <c r="D692" s="248"/>
      <c r="E692" s="248"/>
      <c r="F692" s="248"/>
      <c r="G692" s="248"/>
      <c r="H692" s="248"/>
      <c r="I692" s="248"/>
      <c r="J692" s="248"/>
      <c r="K692" s="248"/>
      <c r="L692" s="248"/>
      <c r="M692" s="248"/>
      <c r="N692" s="248"/>
      <c r="O692" s="248"/>
      <c r="P692" s="248"/>
      <c r="Q692" s="248"/>
      <c r="S692" s="131"/>
    </row>
    <row r="693" spans="1:19" s="11" customFormat="1" ht="9" customHeight="1" x14ac:dyDescent="0.25">
      <c r="S693" s="131"/>
    </row>
    <row r="694" spans="1:19" s="11" customFormat="1" ht="5.25" customHeight="1" x14ac:dyDescent="0.25">
      <c r="S694" s="131"/>
    </row>
    <row r="695" spans="1:19" s="11" customFormat="1" ht="13.2" x14ac:dyDescent="0.25">
      <c r="C695" s="53">
        <f>IF(K688&lt;&gt;"",K688,0)</f>
        <v>0</v>
      </c>
      <c r="I695" s="54"/>
      <c r="L695" s="54"/>
      <c r="S695" s="131"/>
    </row>
    <row r="696" spans="1:19" s="11" customFormat="1" ht="45" customHeight="1" x14ac:dyDescent="0.25">
      <c r="B696" s="247" t="s">
        <v>29</v>
      </c>
      <c r="C696" s="247"/>
      <c r="D696" s="247"/>
      <c r="E696" s="66"/>
      <c r="F696" s="66"/>
      <c r="G696" s="28"/>
      <c r="H696" s="28"/>
      <c r="I696" s="247"/>
      <c r="J696" s="247"/>
      <c r="K696" s="247"/>
      <c r="L696" s="247"/>
      <c r="M696" s="247"/>
      <c r="N696" s="28"/>
      <c r="O696" s="28"/>
      <c r="P696" s="28"/>
      <c r="S696" s="131"/>
    </row>
    <row r="697" spans="1:19" s="11" customFormat="1" ht="219.75" customHeight="1" x14ac:dyDescent="0.25">
      <c r="S697" s="131"/>
    </row>
    <row r="698" spans="1:19" s="67" customFormat="1" ht="0.75" customHeight="1" x14ac:dyDescent="0.25">
      <c r="B698" s="3" t="s">
        <v>32</v>
      </c>
      <c r="C698" s="3" t="s">
        <v>33</v>
      </c>
      <c r="D698" s="3"/>
      <c r="E698" s="3"/>
      <c r="F698" s="4" t="s">
        <v>34</v>
      </c>
      <c r="G698" s="4"/>
      <c r="H698" s="3"/>
      <c r="I698" s="3"/>
      <c r="J698" s="68"/>
      <c r="K698" s="68"/>
      <c r="L698" s="69" t="s">
        <v>35</v>
      </c>
      <c r="M698" s="69" t="s">
        <v>44</v>
      </c>
      <c r="N698" s="69"/>
      <c r="O698" s="69"/>
      <c r="P698" s="69" t="s">
        <v>45</v>
      </c>
      <c r="S698" s="131"/>
    </row>
    <row r="699" spans="1:19" s="67" customFormat="1" ht="0.75" customHeight="1" x14ac:dyDescent="0.25">
      <c r="A699" s="3"/>
      <c r="B699" s="241" t="s">
        <v>35</v>
      </c>
      <c r="C699" s="5" t="s">
        <v>36</v>
      </c>
      <c r="D699" s="5"/>
      <c r="E699" s="3">
        <v>0</v>
      </c>
      <c r="F699" s="3" t="s">
        <v>37</v>
      </c>
      <c r="G699" s="14">
        <f>C695*100</f>
        <v>0</v>
      </c>
      <c r="J699" s="242" t="s">
        <v>46</v>
      </c>
      <c r="K699" s="242"/>
      <c r="L699" s="68">
        <f>COUNTIF(K11:K687,"&lt;0.5")</f>
        <v>31</v>
      </c>
      <c r="M699" s="68">
        <f>COUNTIFS(K11:K687,"&gt;=0.5",K11:K687,"&lt;0.8")</f>
        <v>0</v>
      </c>
      <c r="N699" s="68"/>
      <c r="O699" s="68"/>
      <c r="P699" s="68">
        <f>COUNTIF(K11:K687,"&gt;=0.8")</f>
        <v>0</v>
      </c>
      <c r="S699" s="131"/>
    </row>
    <row r="700" spans="1:19" s="67" customFormat="1" ht="0.75" customHeight="1" x14ac:dyDescent="0.25">
      <c r="A700" s="3"/>
      <c r="B700" s="241"/>
      <c r="C700" s="5" t="s">
        <v>38</v>
      </c>
      <c r="D700" s="5"/>
      <c r="E700" s="3">
        <v>49</v>
      </c>
      <c r="F700" s="3" t="s">
        <v>34</v>
      </c>
      <c r="G700" s="3">
        <v>1</v>
      </c>
      <c r="J700" s="242" t="s">
        <v>47</v>
      </c>
      <c r="K700" s="242"/>
      <c r="L700" s="70">
        <f>L699/(SUM($L$699:$P$699))</f>
        <v>1</v>
      </c>
      <c r="M700" s="70">
        <f>M699/(SUM($L$699:$P$699))</f>
        <v>0</v>
      </c>
      <c r="N700" s="70"/>
      <c r="O700" s="70"/>
      <c r="P700" s="70">
        <f>P699/(SUM($L$699:$P$699))</f>
        <v>0</v>
      </c>
      <c r="S700" s="131"/>
    </row>
    <row r="701" spans="1:19" s="67" customFormat="1" ht="0.75" customHeight="1" x14ac:dyDescent="0.25">
      <c r="A701" s="3"/>
      <c r="B701" s="3" t="s">
        <v>39</v>
      </c>
      <c r="C701" s="5" t="s">
        <v>40</v>
      </c>
      <c r="D701" s="5"/>
      <c r="E701" s="3">
        <v>29</v>
      </c>
      <c r="F701" s="3" t="s">
        <v>41</v>
      </c>
      <c r="G701" s="6">
        <f>200-(G699+G700)</f>
        <v>199</v>
      </c>
      <c r="S701" s="131"/>
    </row>
    <row r="702" spans="1:19" s="67" customFormat="1" ht="0.75" customHeight="1" x14ac:dyDescent="0.25">
      <c r="A702" s="3"/>
      <c r="B702" s="3" t="s">
        <v>42</v>
      </c>
      <c r="C702" s="5" t="s">
        <v>41</v>
      </c>
      <c r="D702" s="5"/>
      <c r="E702" s="3">
        <v>21</v>
      </c>
      <c r="F702" s="3"/>
      <c r="G702" s="3"/>
      <c r="S702" s="131"/>
    </row>
    <row r="703" spans="1:19" s="67" customFormat="1" ht="0.75" customHeight="1" x14ac:dyDescent="0.25">
      <c r="A703" s="3"/>
      <c r="B703" s="3"/>
      <c r="C703" s="5" t="s">
        <v>43</v>
      </c>
      <c r="D703" s="5"/>
      <c r="E703" s="3">
        <v>100</v>
      </c>
      <c r="F703" s="3"/>
      <c r="G703" s="3"/>
      <c r="S703" s="131"/>
    </row>
    <row r="704" spans="1:19" s="11" customFormat="1" ht="2.25" customHeight="1" x14ac:dyDescent="0.25">
      <c r="A704" s="61"/>
      <c r="B704" s="61"/>
      <c r="C704" s="61"/>
      <c r="D704" s="61"/>
      <c r="E704" s="61"/>
      <c r="F704" s="61"/>
      <c r="G704" s="61"/>
      <c r="S704" s="131"/>
    </row>
    <row r="705" spans="1:19" s="11" customFormat="1" ht="2.25" customHeight="1" x14ac:dyDescent="0.25">
      <c r="S705" s="131"/>
    </row>
    <row r="706" spans="1:19" s="11" customFormat="1" ht="2.25" customHeight="1" x14ac:dyDescent="0.25">
      <c r="S706" s="131"/>
    </row>
    <row r="707" spans="1:19" s="11" customFormat="1" ht="2.25" customHeight="1" x14ac:dyDescent="0.25">
      <c r="S707" s="131"/>
    </row>
    <row r="708" spans="1:19" s="11" customFormat="1" ht="2.25" customHeight="1" x14ac:dyDescent="0.25">
      <c r="A708" s="3"/>
      <c r="B708" s="3"/>
      <c r="C708" s="55" t="s">
        <v>31</v>
      </c>
      <c r="D708" s="55"/>
      <c r="E708" s="55"/>
      <c r="F708" s="55"/>
      <c r="G708" s="55"/>
      <c r="H708" s="3"/>
      <c r="I708" s="3"/>
      <c r="J708" s="3"/>
      <c r="K708" s="3"/>
      <c r="L708" s="3"/>
      <c r="M708" s="3"/>
      <c r="N708" s="3"/>
      <c r="O708" s="3"/>
      <c r="P708" s="71"/>
      <c r="Q708" s="71"/>
      <c r="S708" s="131"/>
    </row>
    <row r="709" spans="1:19" s="11" customFormat="1" ht="2.25" customHeight="1" x14ac:dyDescent="0.25">
      <c r="A709" s="3"/>
      <c r="B709" s="3" t="s">
        <v>32</v>
      </c>
      <c r="C709" s="3" t="s">
        <v>33</v>
      </c>
      <c r="D709" s="3"/>
      <c r="E709" s="3"/>
      <c r="F709" s="4" t="s">
        <v>34</v>
      </c>
      <c r="G709" s="4"/>
      <c r="H709" s="3"/>
      <c r="I709" s="3"/>
      <c r="J709" s="3"/>
      <c r="K709" s="3"/>
      <c r="L709" s="3"/>
      <c r="M709" s="3"/>
      <c r="N709" s="3"/>
      <c r="O709" s="3"/>
      <c r="P709" s="71"/>
      <c r="Q709" s="71"/>
      <c r="S709" s="131"/>
    </row>
    <row r="710" spans="1:19" s="11" customFormat="1" ht="2.25" customHeight="1" x14ac:dyDescent="0.25">
      <c r="H710" s="6">
        <f>E693*100</f>
        <v>0</v>
      </c>
      <c r="I710" s="3"/>
      <c r="J710" s="3"/>
      <c r="K710" s="3"/>
      <c r="L710" s="3"/>
      <c r="M710" s="3"/>
      <c r="N710" s="3"/>
      <c r="O710" s="3"/>
      <c r="P710" s="71"/>
      <c r="Q710" s="71"/>
      <c r="S710" s="131"/>
    </row>
    <row r="711" spans="1:19" s="11" customFormat="1" ht="2.25" customHeight="1" x14ac:dyDescent="0.25">
      <c r="H711" s="3">
        <v>1</v>
      </c>
      <c r="I711" s="3"/>
      <c r="J711" s="3"/>
      <c r="K711" s="3"/>
      <c r="L711" s="3"/>
      <c r="M711" s="3"/>
      <c r="N711" s="3"/>
      <c r="O711" s="3"/>
      <c r="P711" s="71"/>
      <c r="Q711" s="71"/>
      <c r="S711" s="131"/>
    </row>
    <row r="712" spans="1:19" s="11" customFormat="1" ht="13.2" x14ac:dyDescent="0.25">
      <c r="H712" s="6">
        <f>200-(H710+H711)</f>
        <v>199</v>
      </c>
      <c r="I712" s="3"/>
      <c r="J712" s="3"/>
      <c r="K712" s="3"/>
      <c r="L712" s="3"/>
      <c r="M712" s="3"/>
      <c r="N712" s="3"/>
      <c r="O712" s="3"/>
      <c r="P712" s="71"/>
      <c r="Q712" s="71"/>
      <c r="S712" s="131"/>
    </row>
    <row r="713" spans="1:19" s="11" customFormat="1" ht="13.2" x14ac:dyDescent="0.25">
      <c r="A713" s="72" t="s">
        <v>84</v>
      </c>
      <c r="B713" s="72"/>
      <c r="H713" s="3"/>
      <c r="I713" s="3"/>
      <c r="J713" s="3"/>
      <c r="K713" s="3"/>
      <c r="L713" s="3"/>
      <c r="M713" s="3"/>
      <c r="N713" s="3"/>
      <c r="O713" s="3"/>
      <c r="P713" s="71"/>
      <c r="Q713" s="71"/>
      <c r="S713" s="131"/>
    </row>
    <row r="714" spans="1:19" s="74" customFormat="1" ht="39.6" x14ac:dyDescent="0.25">
      <c r="A714" s="73" t="s">
        <v>73</v>
      </c>
      <c r="B714" s="73" t="s">
        <v>85</v>
      </c>
      <c r="C714" s="73" t="s">
        <v>87</v>
      </c>
      <c r="D714" s="73" t="s">
        <v>108</v>
      </c>
      <c r="H714" s="75"/>
      <c r="I714" s="75"/>
      <c r="J714" s="75"/>
      <c r="K714" s="75"/>
      <c r="L714" s="75"/>
      <c r="M714" s="75"/>
      <c r="N714" s="75"/>
      <c r="O714" s="75"/>
      <c r="P714" s="76"/>
      <c r="Q714" s="76"/>
      <c r="S714" s="131"/>
    </row>
    <row r="715" spans="1:19" s="11" customFormat="1" ht="13.2" x14ac:dyDescent="0.25">
      <c r="A715" s="77">
        <f>N688</f>
        <v>26530301</v>
      </c>
      <c r="B715" s="77">
        <f>O688</f>
        <v>0</v>
      </c>
      <c r="C715" s="78">
        <f>1-D715</f>
        <v>1</v>
      </c>
      <c r="D715" s="79">
        <f>IF(B715+A715=0,0,B715/A715)</f>
        <v>0</v>
      </c>
      <c r="H715" s="61"/>
      <c r="I715" s="61"/>
      <c r="J715" s="61"/>
      <c r="K715" s="61"/>
      <c r="L715" s="61"/>
      <c r="M715" s="61"/>
      <c r="N715" s="61"/>
      <c r="O715" s="61"/>
      <c r="P715" s="80"/>
      <c r="Q715" s="80"/>
      <c r="S715" s="131"/>
    </row>
    <row r="716" spans="1:19" x14ac:dyDescent="0.25">
      <c r="A716" s="120"/>
      <c r="B716" s="120"/>
      <c r="C716" s="120"/>
      <c r="D716" s="120"/>
      <c r="E716" s="120"/>
      <c r="F716" s="120"/>
      <c r="G716" s="120"/>
      <c r="H716" s="120"/>
      <c r="I716" s="120"/>
      <c r="J716" s="120"/>
      <c r="K716" s="120"/>
      <c r="L716" s="120"/>
      <c r="M716" s="120"/>
      <c r="N716" s="120"/>
      <c r="O716" s="120"/>
    </row>
    <row r="719" spans="1:19" ht="17.25" customHeight="1" x14ac:dyDescent="0.25"/>
    <row r="720" spans="1:19" ht="17.25" customHeight="1" x14ac:dyDescent="0.25"/>
    <row r="721" spans="1:1" ht="17.25" customHeight="1" x14ac:dyDescent="0.25"/>
    <row r="722" spans="1:1" ht="17.25" customHeight="1" x14ac:dyDescent="0.25"/>
    <row r="723" spans="1:1" ht="17.25" customHeight="1" x14ac:dyDescent="0.25"/>
    <row r="724" spans="1:1" ht="17.25" customHeight="1" x14ac:dyDescent="0.25"/>
    <row r="725" spans="1:1" ht="17.25" customHeight="1" x14ac:dyDescent="0.25"/>
    <row r="726" spans="1:1" ht="17.25" customHeight="1" x14ac:dyDescent="0.25"/>
    <row r="727" spans="1:1" ht="17.25" customHeight="1" x14ac:dyDescent="0.25"/>
    <row r="728" spans="1:1" ht="17.25" customHeight="1" x14ac:dyDescent="0.25"/>
    <row r="729" spans="1:1" ht="17.25" customHeight="1" x14ac:dyDescent="0.25"/>
    <row r="732" spans="1:1" x14ac:dyDescent="0.25">
      <c r="A732" s="122" t="s">
        <v>53</v>
      </c>
    </row>
  </sheetData>
  <sheetProtection algorithmName="SHA-512" hashValue="BA3jaMdb9rjnBMprdgyYknnrCQWT+ybDK+RtKm9+HucSCJkqr3xKpHyiVDVC9/VnOBmKyUd9Az0eGUsSyda4jQ==" saltValue="WubLn/j6HE+7FG7PrtaMAA==" spinCount="100000" sheet="1" objects="1" scenarios="1" formatCells="0" formatColumns="0" formatRows="0"/>
  <mergeCells count="359">
    <mergeCell ref="A11:A12"/>
    <mergeCell ref="A689:B689"/>
    <mergeCell ref="A690:B690"/>
    <mergeCell ref="A686:B686"/>
    <mergeCell ref="F686:J686"/>
    <mergeCell ref="L686:M686"/>
    <mergeCell ref="A654:C654"/>
    <mergeCell ref="D654:Q654"/>
    <mergeCell ref="A655:A656"/>
    <mergeCell ref="B655:B656"/>
    <mergeCell ref="C655:C656"/>
    <mergeCell ref="D655:D656"/>
    <mergeCell ref="E655:E656"/>
    <mergeCell ref="F655:F656"/>
    <mergeCell ref="G655:H655"/>
    <mergeCell ref="I655:M655"/>
    <mergeCell ref="N655:O655"/>
    <mergeCell ref="P655:P656"/>
    <mergeCell ref="Q655:Q656"/>
    <mergeCell ref="Q621:Q622"/>
    <mergeCell ref="A652:B652"/>
    <mergeCell ref="F652:J652"/>
    <mergeCell ref="L652:M652"/>
    <mergeCell ref="A620:C620"/>
    <mergeCell ref="D620:Q620"/>
    <mergeCell ref="F621:F622"/>
    <mergeCell ref="G621:H621"/>
    <mergeCell ref="I621:M621"/>
    <mergeCell ref="N621:O621"/>
    <mergeCell ref="P621:P622"/>
    <mergeCell ref="A621:A622"/>
    <mergeCell ref="B621:B622"/>
    <mergeCell ref="C621:C622"/>
    <mergeCell ref="D621:D622"/>
    <mergeCell ref="E621:E622"/>
    <mergeCell ref="Q587:Q588"/>
    <mergeCell ref="A618:B618"/>
    <mergeCell ref="F618:J618"/>
    <mergeCell ref="L618:M618"/>
    <mergeCell ref="F587:F588"/>
    <mergeCell ref="G587:H587"/>
    <mergeCell ref="I587:M587"/>
    <mergeCell ref="N587:O587"/>
    <mergeCell ref="P587:P588"/>
    <mergeCell ref="A587:A588"/>
    <mergeCell ref="B587:B588"/>
    <mergeCell ref="C587:C588"/>
    <mergeCell ref="D587:D588"/>
    <mergeCell ref="E587:E588"/>
    <mergeCell ref="A584:B584"/>
    <mergeCell ref="F584:J584"/>
    <mergeCell ref="L584:M584"/>
    <mergeCell ref="A586:C586"/>
    <mergeCell ref="D586:Q586"/>
    <mergeCell ref="A552:C552"/>
    <mergeCell ref="D552:Q552"/>
    <mergeCell ref="A553:A554"/>
    <mergeCell ref="B553:B554"/>
    <mergeCell ref="C553:C554"/>
    <mergeCell ref="D553:D554"/>
    <mergeCell ref="E553:E554"/>
    <mergeCell ref="F553:F554"/>
    <mergeCell ref="G553:H553"/>
    <mergeCell ref="I553:M553"/>
    <mergeCell ref="N553:O553"/>
    <mergeCell ref="P553:P554"/>
    <mergeCell ref="Q553:Q554"/>
    <mergeCell ref="Q519:Q520"/>
    <mergeCell ref="A550:B550"/>
    <mergeCell ref="F550:J550"/>
    <mergeCell ref="L550:M550"/>
    <mergeCell ref="A518:C518"/>
    <mergeCell ref="D518:Q518"/>
    <mergeCell ref="F519:F520"/>
    <mergeCell ref="G519:H519"/>
    <mergeCell ref="I519:M519"/>
    <mergeCell ref="N519:O519"/>
    <mergeCell ref="P519:P520"/>
    <mergeCell ref="A519:A520"/>
    <mergeCell ref="B519:B520"/>
    <mergeCell ref="C519:C520"/>
    <mergeCell ref="D519:D520"/>
    <mergeCell ref="E519:E520"/>
    <mergeCell ref="Q485:Q486"/>
    <mergeCell ref="A516:B516"/>
    <mergeCell ref="F516:J516"/>
    <mergeCell ref="L516:M516"/>
    <mergeCell ref="F485:F486"/>
    <mergeCell ref="G485:H485"/>
    <mergeCell ref="I485:M485"/>
    <mergeCell ref="N485:O485"/>
    <mergeCell ref="P485:P486"/>
    <mergeCell ref="A485:A486"/>
    <mergeCell ref="B485:B486"/>
    <mergeCell ref="C485:C486"/>
    <mergeCell ref="D485:D486"/>
    <mergeCell ref="E485:E486"/>
    <mergeCell ref="Q451:Q452"/>
    <mergeCell ref="A482:B482"/>
    <mergeCell ref="F482:J482"/>
    <mergeCell ref="L482:M482"/>
    <mergeCell ref="A484:C484"/>
    <mergeCell ref="D484:Q484"/>
    <mergeCell ref="F451:F452"/>
    <mergeCell ref="G451:H451"/>
    <mergeCell ref="I451:M451"/>
    <mergeCell ref="N451:O451"/>
    <mergeCell ref="P451:P452"/>
    <mergeCell ref="A451:A452"/>
    <mergeCell ref="B451:B452"/>
    <mergeCell ref="C451:C452"/>
    <mergeCell ref="D451:D452"/>
    <mergeCell ref="E451:E452"/>
    <mergeCell ref="Q417:Q418"/>
    <mergeCell ref="A448:B448"/>
    <mergeCell ref="F448:J448"/>
    <mergeCell ref="L448:M448"/>
    <mergeCell ref="A450:C450"/>
    <mergeCell ref="D450:Q450"/>
    <mergeCell ref="F417:F418"/>
    <mergeCell ref="G417:H417"/>
    <mergeCell ref="I417:M417"/>
    <mergeCell ref="N417:O417"/>
    <mergeCell ref="P417:P418"/>
    <mergeCell ref="A417:A418"/>
    <mergeCell ref="B417:B418"/>
    <mergeCell ref="C417:C418"/>
    <mergeCell ref="D417:D418"/>
    <mergeCell ref="E417:E418"/>
    <mergeCell ref="Q383:Q384"/>
    <mergeCell ref="A414:B414"/>
    <mergeCell ref="F414:J414"/>
    <mergeCell ref="L414:M414"/>
    <mergeCell ref="A416:C416"/>
    <mergeCell ref="D416:Q416"/>
    <mergeCell ref="F383:F384"/>
    <mergeCell ref="G383:H383"/>
    <mergeCell ref="I383:M383"/>
    <mergeCell ref="N383:O383"/>
    <mergeCell ref="P383:P384"/>
    <mergeCell ref="A383:A384"/>
    <mergeCell ref="B383:B384"/>
    <mergeCell ref="C383:C384"/>
    <mergeCell ref="D383:D384"/>
    <mergeCell ref="E383:E384"/>
    <mergeCell ref="Q349:Q350"/>
    <mergeCell ref="A380:B380"/>
    <mergeCell ref="F380:J380"/>
    <mergeCell ref="L380:M380"/>
    <mergeCell ref="A382:C382"/>
    <mergeCell ref="D382:Q382"/>
    <mergeCell ref="F349:F350"/>
    <mergeCell ref="G349:H349"/>
    <mergeCell ref="I349:M349"/>
    <mergeCell ref="N349:O349"/>
    <mergeCell ref="P349:P350"/>
    <mergeCell ref="A349:A350"/>
    <mergeCell ref="B349:B350"/>
    <mergeCell ref="C349:C350"/>
    <mergeCell ref="D349:D350"/>
    <mergeCell ref="E349:E350"/>
    <mergeCell ref="Q315:Q316"/>
    <mergeCell ref="A346:B346"/>
    <mergeCell ref="F346:J346"/>
    <mergeCell ref="L346:M346"/>
    <mergeCell ref="A348:C348"/>
    <mergeCell ref="D348:Q348"/>
    <mergeCell ref="F315:F316"/>
    <mergeCell ref="G315:H315"/>
    <mergeCell ref="I315:M315"/>
    <mergeCell ref="N315:O315"/>
    <mergeCell ref="P315:P316"/>
    <mergeCell ref="A315:A316"/>
    <mergeCell ref="B315:B316"/>
    <mergeCell ref="C315:C316"/>
    <mergeCell ref="D315:D316"/>
    <mergeCell ref="E315:E316"/>
    <mergeCell ref="Q281:Q282"/>
    <mergeCell ref="A312:B312"/>
    <mergeCell ref="F312:J312"/>
    <mergeCell ref="L312:M312"/>
    <mergeCell ref="A314:C314"/>
    <mergeCell ref="D314:Q314"/>
    <mergeCell ref="F281:F282"/>
    <mergeCell ref="G281:H281"/>
    <mergeCell ref="I281:M281"/>
    <mergeCell ref="N281:O281"/>
    <mergeCell ref="P281:P282"/>
    <mergeCell ref="A281:A282"/>
    <mergeCell ref="B281:B282"/>
    <mergeCell ref="C281:C282"/>
    <mergeCell ref="D281:D282"/>
    <mergeCell ref="E281:E282"/>
    <mergeCell ref="A278:B278"/>
    <mergeCell ref="F278:J278"/>
    <mergeCell ref="L278:M278"/>
    <mergeCell ref="A280:C280"/>
    <mergeCell ref="D280:Q280"/>
    <mergeCell ref="F247:F248"/>
    <mergeCell ref="G247:H247"/>
    <mergeCell ref="I247:M247"/>
    <mergeCell ref="N247:O247"/>
    <mergeCell ref="P247:P248"/>
    <mergeCell ref="A247:A248"/>
    <mergeCell ref="B247:B248"/>
    <mergeCell ref="C247:C248"/>
    <mergeCell ref="D247:D248"/>
    <mergeCell ref="E247:E248"/>
    <mergeCell ref="A244:B244"/>
    <mergeCell ref="F244:J244"/>
    <mergeCell ref="L244:M244"/>
    <mergeCell ref="A246:C246"/>
    <mergeCell ref="D246:Q246"/>
    <mergeCell ref="F213:F214"/>
    <mergeCell ref="G213:H213"/>
    <mergeCell ref="I213:M213"/>
    <mergeCell ref="N213:O213"/>
    <mergeCell ref="P213:P214"/>
    <mergeCell ref="A213:A214"/>
    <mergeCell ref="B213:B214"/>
    <mergeCell ref="C213:C214"/>
    <mergeCell ref="D213:D214"/>
    <mergeCell ref="E213:E214"/>
    <mergeCell ref="A210:B210"/>
    <mergeCell ref="F210:J210"/>
    <mergeCell ref="L210:M210"/>
    <mergeCell ref="A212:C212"/>
    <mergeCell ref="D212:Q212"/>
    <mergeCell ref="F179:F180"/>
    <mergeCell ref="G179:H179"/>
    <mergeCell ref="I179:M179"/>
    <mergeCell ref="N179:O179"/>
    <mergeCell ref="P179:P180"/>
    <mergeCell ref="A179:A180"/>
    <mergeCell ref="B179:B180"/>
    <mergeCell ref="C179:C180"/>
    <mergeCell ref="D179:D180"/>
    <mergeCell ref="E179:E180"/>
    <mergeCell ref="A176:B176"/>
    <mergeCell ref="F176:J176"/>
    <mergeCell ref="L176:M176"/>
    <mergeCell ref="A178:C178"/>
    <mergeCell ref="D178:Q178"/>
    <mergeCell ref="F145:F146"/>
    <mergeCell ref="G145:H145"/>
    <mergeCell ref="I145:M145"/>
    <mergeCell ref="N145:O145"/>
    <mergeCell ref="P145:P146"/>
    <mergeCell ref="A145:A146"/>
    <mergeCell ref="B145:B146"/>
    <mergeCell ref="C145:C146"/>
    <mergeCell ref="D145:D146"/>
    <mergeCell ref="E145:E146"/>
    <mergeCell ref="A142:B142"/>
    <mergeCell ref="F142:J142"/>
    <mergeCell ref="L142:M142"/>
    <mergeCell ref="A144:C144"/>
    <mergeCell ref="D144:Q144"/>
    <mergeCell ref="F111:F112"/>
    <mergeCell ref="G111:H111"/>
    <mergeCell ref="I111:M111"/>
    <mergeCell ref="N111:O111"/>
    <mergeCell ref="P111:P112"/>
    <mergeCell ref="A111:A112"/>
    <mergeCell ref="B111:B112"/>
    <mergeCell ref="C111:C112"/>
    <mergeCell ref="D111:D112"/>
    <mergeCell ref="E111:E112"/>
    <mergeCell ref="A108:B108"/>
    <mergeCell ref="F108:J108"/>
    <mergeCell ref="L108:M108"/>
    <mergeCell ref="A110:C110"/>
    <mergeCell ref="D110:Q110"/>
    <mergeCell ref="F77:F78"/>
    <mergeCell ref="G77:H77"/>
    <mergeCell ref="I77:M77"/>
    <mergeCell ref="N77:O77"/>
    <mergeCell ref="P77:P78"/>
    <mergeCell ref="A77:A78"/>
    <mergeCell ref="B77:B78"/>
    <mergeCell ref="C77:C78"/>
    <mergeCell ref="D77:D78"/>
    <mergeCell ref="E77:E78"/>
    <mergeCell ref="A42:C42"/>
    <mergeCell ref="D42:Q42"/>
    <mergeCell ref="A43:A44"/>
    <mergeCell ref="B43:B44"/>
    <mergeCell ref="C43:C44"/>
    <mergeCell ref="D43:D44"/>
    <mergeCell ref="E43:E44"/>
    <mergeCell ref="F43:F44"/>
    <mergeCell ref="G43:H43"/>
    <mergeCell ref="I43:M43"/>
    <mergeCell ref="N43:O43"/>
    <mergeCell ref="P43:P44"/>
    <mergeCell ref="Q43:Q44"/>
    <mergeCell ref="A40:B40"/>
    <mergeCell ref="F40:J40"/>
    <mergeCell ref="L40:M40"/>
    <mergeCell ref="A8:C8"/>
    <mergeCell ref="B699:B700"/>
    <mergeCell ref="J699:K699"/>
    <mergeCell ref="J700:K700"/>
    <mergeCell ref="F688:J688"/>
    <mergeCell ref="A688:B688"/>
    <mergeCell ref="B696:D696"/>
    <mergeCell ref="A692:Q692"/>
    <mergeCell ref="I696:M696"/>
    <mergeCell ref="L688:M688"/>
    <mergeCell ref="Q9:Q10"/>
    <mergeCell ref="F9:F10"/>
    <mergeCell ref="G9:H9"/>
    <mergeCell ref="P9:P10"/>
    <mergeCell ref="I9:M9"/>
    <mergeCell ref="N9:O9"/>
    <mergeCell ref="A74:B74"/>
    <mergeCell ref="F74:J74"/>
    <mergeCell ref="L74:M74"/>
    <mergeCell ref="A76:C76"/>
    <mergeCell ref="D76:Q76"/>
    <mergeCell ref="A1:Q1"/>
    <mergeCell ref="A2:Q2"/>
    <mergeCell ref="A3:Q3"/>
    <mergeCell ref="A4:Q4"/>
    <mergeCell ref="A5:Q5"/>
    <mergeCell ref="I7:K7"/>
    <mergeCell ref="E9:E10"/>
    <mergeCell ref="A9:A10"/>
    <mergeCell ref="B9:B10"/>
    <mergeCell ref="C9:C10"/>
    <mergeCell ref="D9:D10"/>
    <mergeCell ref="F7:H7"/>
    <mergeCell ref="R9:R10"/>
    <mergeCell ref="D8:R8"/>
    <mergeCell ref="R43:R44"/>
    <mergeCell ref="R77:R78"/>
    <mergeCell ref="R111:R112"/>
    <mergeCell ref="R145:R146"/>
    <mergeCell ref="R179:R180"/>
    <mergeCell ref="R213:R214"/>
    <mergeCell ref="R247:R248"/>
    <mergeCell ref="Q77:Q78"/>
    <mergeCell ref="Q111:Q112"/>
    <mergeCell ref="Q145:Q146"/>
    <mergeCell ref="Q179:Q180"/>
    <mergeCell ref="Q213:Q214"/>
    <mergeCell ref="Q247:Q248"/>
    <mergeCell ref="R587:R588"/>
    <mergeCell ref="R621:R622"/>
    <mergeCell ref="R655:R656"/>
    <mergeCell ref="R281:R282"/>
    <mergeCell ref="R315:R316"/>
    <mergeCell ref="R349:R350"/>
    <mergeCell ref="R383:R384"/>
    <mergeCell ref="R417:R418"/>
    <mergeCell ref="R451:R452"/>
    <mergeCell ref="R485:R486"/>
    <mergeCell ref="R519:R520"/>
    <mergeCell ref="R553:R554"/>
  </mergeCells>
  <conditionalFormatting sqref="K11:K39">
    <cfRule type="cellIs" dxfId="1229" priority="617" operator="between">
      <formula>0</formula>
      <formula>0.49999</formula>
    </cfRule>
  </conditionalFormatting>
  <conditionalFormatting sqref="K11:K39">
    <cfRule type="cellIs" dxfId="1228" priority="614" operator="lessThanOrEqual">
      <formula>0</formula>
    </cfRule>
    <cfRule type="cellIs" dxfId="1227" priority="615" operator="greaterThanOrEqual">
      <formula>0.8</formula>
    </cfRule>
    <cfRule type="cellIs" dxfId="1226" priority="616" operator="between">
      <formula>0.5</formula>
      <formula>0.7999</formula>
    </cfRule>
  </conditionalFormatting>
  <conditionalFormatting sqref="K11:K39">
    <cfRule type="containsBlanks" dxfId="1225" priority="613">
      <formula>LEN(TRIM(K11))=0</formula>
    </cfRule>
  </conditionalFormatting>
  <conditionalFormatting sqref="K11:K39">
    <cfRule type="containsBlanks" dxfId="1224" priority="618">
      <formula>LEN(TRIM(K11))=0</formula>
    </cfRule>
  </conditionalFormatting>
  <conditionalFormatting sqref="K688">
    <cfRule type="containsBlanks" dxfId="1223" priority="235">
      <formula>LEN(TRIM(K688))=0</formula>
    </cfRule>
  </conditionalFormatting>
  <conditionalFormatting sqref="K688">
    <cfRule type="cellIs" dxfId="1222" priority="239" operator="between">
      <formula>0</formula>
      <formula>0.49999</formula>
    </cfRule>
  </conditionalFormatting>
  <conditionalFormatting sqref="K688">
    <cfRule type="cellIs" dxfId="1221" priority="236" operator="lessThanOrEqual">
      <formula>0</formula>
    </cfRule>
    <cfRule type="cellIs" dxfId="1220" priority="237" operator="greaterThanOrEqual">
      <formula>0.8</formula>
    </cfRule>
    <cfRule type="cellIs" dxfId="1219" priority="238" operator="between">
      <formula>0.5</formula>
      <formula>0.7999</formula>
    </cfRule>
  </conditionalFormatting>
  <conditionalFormatting sqref="K688">
    <cfRule type="containsBlanks" dxfId="1218" priority="240">
      <formula>LEN(TRIM(K688))=0</formula>
    </cfRule>
  </conditionalFormatting>
  <conditionalFormatting sqref="K40">
    <cfRule type="cellIs" dxfId="1217" priority="233" operator="between">
      <formula>0</formula>
      <formula>0.49999</formula>
    </cfRule>
  </conditionalFormatting>
  <conditionalFormatting sqref="K40">
    <cfRule type="cellIs" dxfId="1216" priority="230" operator="lessThanOrEqual">
      <formula>0</formula>
    </cfRule>
    <cfRule type="cellIs" dxfId="1215" priority="231" operator="greaterThanOrEqual">
      <formula>0.8</formula>
    </cfRule>
    <cfRule type="cellIs" dxfId="1214" priority="232" operator="between">
      <formula>0.5</formula>
      <formula>0.7999</formula>
    </cfRule>
  </conditionalFormatting>
  <conditionalFormatting sqref="K40">
    <cfRule type="containsBlanks" dxfId="1213" priority="229">
      <formula>LEN(TRIM(K40))=0</formula>
    </cfRule>
  </conditionalFormatting>
  <conditionalFormatting sqref="K40">
    <cfRule type="containsBlanks" dxfId="1212" priority="234">
      <formula>LEN(TRIM(K40))=0</formula>
    </cfRule>
  </conditionalFormatting>
  <conditionalFormatting sqref="K74">
    <cfRule type="cellIs" dxfId="1211" priority="227" operator="between">
      <formula>0</formula>
      <formula>0.49999</formula>
    </cfRule>
  </conditionalFormatting>
  <conditionalFormatting sqref="K74">
    <cfRule type="cellIs" dxfId="1210" priority="224" operator="lessThanOrEqual">
      <formula>0</formula>
    </cfRule>
    <cfRule type="cellIs" dxfId="1209" priority="225" operator="greaterThanOrEqual">
      <formula>0.8</formula>
    </cfRule>
    <cfRule type="cellIs" dxfId="1208" priority="226" operator="between">
      <formula>0.5</formula>
      <formula>0.7999</formula>
    </cfRule>
  </conditionalFormatting>
  <conditionalFormatting sqref="K74">
    <cfRule type="containsBlanks" dxfId="1207" priority="223">
      <formula>LEN(TRIM(K74))=0</formula>
    </cfRule>
  </conditionalFormatting>
  <conditionalFormatting sqref="K74">
    <cfRule type="containsBlanks" dxfId="1206" priority="228">
      <formula>LEN(TRIM(K74))=0</formula>
    </cfRule>
  </conditionalFormatting>
  <conditionalFormatting sqref="K108">
    <cfRule type="cellIs" dxfId="1205" priority="221" operator="between">
      <formula>0</formula>
      <formula>0.49999</formula>
    </cfRule>
  </conditionalFormatting>
  <conditionalFormatting sqref="K108">
    <cfRule type="cellIs" dxfId="1204" priority="218" operator="lessThanOrEqual">
      <formula>0</formula>
    </cfRule>
    <cfRule type="cellIs" dxfId="1203" priority="219" operator="greaterThanOrEqual">
      <formula>0.8</formula>
    </cfRule>
    <cfRule type="cellIs" dxfId="1202" priority="220" operator="between">
      <formula>0.5</formula>
      <formula>0.7999</formula>
    </cfRule>
  </conditionalFormatting>
  <conditionalFormatting sqref="K108">
    <cfRule type="containsBlanks" dxfId="1201" priority="217">
      <formula>LEN(TRIM(K108))=0</formula>
    </cfRule>
  </conditionalFormatting>
  <conditionalFormatting sqref="K108">
    <cfRule type="containsBlanks" dxfId="1200" priority="222">
      <formula>LEN(TRIM(K108))=0</formula>
    </cfRule>
  </conditionalFormatting>
  <conditionalFormatting sqref="K142">
    <cfRule type="cellIs" dxfId="1199" priority="215" operator="between">
      <formula>0</formula>
      <formula>0.49999</formula>
    </cfRule>
  </conditionalFormatting>
  <conditionalFormatting sqref="K142">
    <cfRule type="cellIs" dxfId="1198" priority="212" operator="lessThanOrEqual">
      <formula>0</formula>
    </cfRule>
    <cfRule type="cellIs" dxfId="1197" priority="213" operator="greaterThanOrEqual">
      <formula>0.8</formula>
    </cfRule>
    <cfRule type="cellIs" dxfId="1196" priority="214" operator="between">
      <formula>0.5</formula>
      <formula>0.7999</formula>
    </cfRule>
  </conditionalFormatting>
  <conditionalFormatting sqref="K142">
    <cfRule type="containsBlanks" dxfId="1195" priority="211">
      <formula>LEN(TRIM(K142))=0</formula>
    </cfRule>
  </conditionalFormatting>
  <conditionalFormatting sqref="K142">
    <cfRule type="containsBlanks" dxfId="1194" priority="216">
      <formula>LEN(TRIM(K142))=0</formula>
    </cfRule>
  </conditionalFormatting>
  <conditionalFormatting sqref="K176">
    <cfRule type="cellIs" dxfId="1193" priority="209" operator="between">
      <formula>0</formula>
      <formula>0.49999</formula>
    </cfRule>
  </conditionalFormatting>
  <conditionalFormatting sqref="K176">
    <cfRule type="cellIs" dxfId="1192" priority="206" operator="lessThanOrEqual">
      <formula>0</formula>
    </cfRule>
    <cfRule type="cellIs" dxfId="1191" priority="207" operator="greaterThanOrEqual">
      <formula>0.8</formula>
    </cfRule>
    <cfRule type="cellIs" dxfId="1190" priority="208" operator="between">
      <formula>0.5</formula>
      <formula>0.7999</formula>
    </cfRule>
  </conditionalFormatting>
  <conditionalFormatting sqref="K176">
    <cfRule type="containsBlanks" dxfId="1189" priority="205">
      <formula>LEN(TRIM(K176))=0</formula>
    </cfRule>
  </conditionalFormatting>
  <conditionalFormatting sqref="K176">
    <cfRule type="containsBlanks" dxfId="1188" priority="210">
      <formula>LEN(TRIM(K176))=0</formula>
    </cfRule>
  </conditionalFormatting>
  <conditionalFormatting sqref="K210">
    <cfRule type="cellIs" dxfId="1187" priority="203" operator="between">
      <formula>0</formula>
      <formula>0.49999</formula>
    </cfRule>
  </conditionalFormatting>
  <conditionalFormatting sqref="K210">
    <cfRule type="cellIs" dxfId="1186" priority="200" operator="lessThanOrEqual">
      <formula>0</formula>
    </cfRule>
    <cfRule type="cellIs" dxfId="1185" priority="201" operator="greaterThanOrEqual">
      <formula>0.8</formula>
    </cfRule>
    <cfRule type="cellIs" dxfId="1184" priority="202" operator="between">
      <formula>0.5</formula>
      <formula>0.7999</formula>
    </cfRule>
  </conditionalFormatting>
  <conditionalFormatting sqref="K210">
    <cfRule type="containsBlanks" dxfId="1183" priority="199">
      <formula>LEN(TRIM(K210))=0</formula>
    </cfRule>
  </conditionalFormatting>
  <conditionalFormatting sqref="K210">
    <cfRule type="containsBlanks" dxfId="1182" priority="204">
      <formula>LEN(TRIM(K210))=0</formula>
    </cfRule>
  </conditionalFormatting>
  <conditionalFormatting sqref="K244">
    <cfRule type="cellIs" dxfId="1181" priority="197" operator="between">
      <formula>0</formula>
      <formula>0.49999</formula>
    </cfRule>
  </conditionalFormatting>
  <conditionalFormatting sqref="K244">
    <cfRule type="cellIs" dxfId="1180" priority="194" operator="lessThanOrEqual">
      <formula>0</formula>
    </cfRule>
    <cfRule type="cellIs" dxfId="1179" priority="195" operator="greaterThanOrEqual">
      <formula>0.8</formula>
    </cfRule>
    <cfRule type="cellIs" dxfId="1178" priority="196" operator="between">
      <formula>0.5</formula>
      <formula>0.7999</formula>
    </cfRule>
  </conditionalFormatting>
  <conditionalFormatting sqref="K244">
    <cfRule type="containsBlanks" dxfId="1177" priority="193">
      <formula>LEN(TRIM(K244))=0</formula>
    </cfRule>
  </conditionalFormatting>
  <conditionalFormatting sqref="K244">
    <cfRule type="containsBlanks" dxfId="1176" priority="198">
      <formula>LEN(TRIM(K244))=0</formula>
    </cfRule>
  </conditionalFormatting>
  <conditionalFormatting sqref="K278">
    <cfRule type="cellIs" dxfId="1175" priority="191" operator="between">
      <formula>0</formula>
      <formula>0.49999</formula>
    </cfRule>
  </conditionalFormatting>
  <conditionalFormatting sqref="K278">
    <cfRule type="cellIs" dxfId="1174" priority="188" operator="lessThanOrEqual">
      <formula>0</formula>
    </cfRule>
    <cfRule type="cellIs" dxfId="1173" priority="189" operator="greaterThanOrEqual">
      <formula>0.8</formula>
    </cfRule>
    <cfRule type="cellIs" dxfId="1172" priority="190" operator="between">
      <formula>0.5</formula>
      <formula>0.7999</formula>
    </cfRule>
  </conditionalFormatting>
  <conditionalFormatting sqref="K278">
    <cfRule type="containsBlanks" dxfId="1171" priority="187">
      <formula>LEN(TRIM(K278))=0</formula>
    </cfRule>
  </conditionalFormatting>
  <conditionalFormatting sqref="K278">
    <cfRule type="containsBlanks" dxfId="1170" priority="192">
      <formula>LEN(TRIM(K278))=0</formula>
    </cfRule>
  </conditionalFormatting>
  <conditionalFormatting sqref="K312">
    <cfRule type="cellIs" dxfId="1169" priority="185" operator="between">
      <formula>0</formula>
      <formula>0.49999</formula>
    </cfRule>
  </conditionalFormatting>
  <conditionalFormatting sqref="K312">
    <cfRule type="cellIs" dxfId="1168" priority="182" operator="lessThanOrEqual">
      <formula>0</formula>
    </cfRule>
    <cfRule type="cellIs" dxfId="1167" priority="183" operator="greaterThanOrEqual">
      <formula>0.8</formula>
    </cfRule>
    <cfRule type="cellIs" dxfId="1166" priority="184" operator="between">
      <formula>0.5</formula>
      <formula>0.7999</formula>
    </cfRule>
  </conditionalFormatting>
  <conditionalFormatting sqref="K312">
    <cfRule type="containsBlanks" dxfId="1165" priority="181">
      <formula>LEN(TRIM(K312))=0</formula>
    </cfRule>
  </conditionalFormatting>
  <conditionalFormatting sqref="K312">
    <cfRule type="containsBlanks" dxfId="1164" priority="186">
      <formula>LEN(TRIM(K312))=0</formula>
    </cfRule>
  </conditionalFormatting>
  <conditionalFormatting sqref="K346">
    <cfRule type="cellIs" dxfId="1163" priority="179" operator="between">
      <formula>0</formula>
      <formula>0.49999</formula>
    </cfRule>
  </conditionalFormatting>
  <conditionalFormatting sqref="K346">
    <cfRule type="cellIs" dxfId="1162" priority="176" operator="lessThanOrEqual">
      <formula>0</formula>
    </cfRule>
    <cfRule type="cellIs" dxfId="1161" priority="177" operator="greaterThanOrEqual">
      <formula>0.8</formula>
    </cfRule>
    <cfRule type="cellIs" dxfId="1160" priority="178" operator="between">
      <formula>0.5</formula>
      <formula>0.7999</formula>
    </cfRule>
  </conditionalFormatting>
  <conditionalFormatting sqref="K346">
    <cfRule type="containsBlanks" dxfId="1159" priority="175">
      <formula>LEN(TRIM(K346))=0</formula>
    </cfRule>
  </conditionalFormatting>
  <conditionalFormatting sqref="K346">
    <cfRule type="containsBlanks" dxfId="1158" priority="180">
      <formula>LEN(TRIM(K346))=0</formula>
    </cfRule>
  </conditionalFormatting>
  <conditionalFormatting sqref="K380">
    <cfRule type="cellIs" dxfId="1157" priority="173" operator="between">
      <formula>0</formula>
      <formula>0.49999</formula>
    </cfRule>
  </conditionalFormatting>
  <conditionalFormatting sqref="K380">
    <cfRule type="cellIs" dxfId="1156" priority="170" operator="lessThanOrEqual">
      <formula>0</formula>
    </cfRule>
    <cfRule type="cellIs" dxfId="1155" priority="171" operator="greaterThanOrEqual">
      <formula>0.8</formula>
    </cfRule>
    <cfRule type="cellIs" dxfId="1154" priority="172" operator="between">
      <formula>0.5</formula>
      <formula>0.7999</formula>
    </cfRule>
  </conditionalFormatting>
  <conditionalFormatting sqref="K380">
    <cfRule type="containsBlanks" dxfId="1153" priority="169">
      <formula>LEN(TRIM(K380))=0</formula>
    </cfRule>
  </conditionalFormatting>
  <conditionalFormatting sqref="K380">
    <cfRule type="containsBlanks" dxfId="1152" priority="174">
      <formula>LEN(TRIM(K380))=0</formula>
    </cfRule>
  </conditionalFormatting>
  <conditionalFormatting sqref="K414">
    <cfRule type="cellIs" dxfId="1151" priority="167" operator="between">
      <formula>0</formula>
      <formula>0.49999</formula>
    </cfRule>
  </conditionalFormatting>
  <conditionalFormatting sqref="K414">
    <cfRule type="cellIs" dxfId="1150" priority="164" operator="lessThanOrEqual">
      <formula>0</formula>
    </cfRule>
    <cfRule type="cellIs" dxfId="1149" priority="165" operator="greaterThanOrEqual">
      <formula>0.8</formula>
    </cfRule>
    <cfRule type="cellIs" dxfId="1148" priority="166" operator="between">
      <formula>0.5</formula>
      <formula>0.7999</formula>
    </cfRule>
  </conditionalFormatting>
  <conditionalFormatting sqref="K414">
    <cfRule type="containsBlanks" dxfId="1147" priority="163">
      <formula>LEN(TRIM(K414))=0</formula>
    </cfRule>
  </conditionalFormatting>
  <conditionalFormatting sqref="K414">
    <cfRule type="containsBlanks" dxfId="1146" priority="168">
      <formula>LEN(TRIM(K414))=0</formula>
    </cfRule>
  </conditionalFormatting>
  <conditionalFormatting sqref="K448">
    <cfRule type="cellIs" dxfId="1145" priority="161" operator="between">
      <formula>0</formula>
      <formula>0.49999</formula>
    </cfRule>
  </conditionalFormatting>
  <conditionalFormatting sqref="K448">
    <cfRule type="cellIs" dxfId="1144" priority="158" operator="lessThanOrEqual">
      <formula>0</formula>
    </cfRule>
    <cfRule type="cellIs" dxfId="1143" priority="159" operator="greaterThanOrEqual">
      <formula>0.8</formula>
    </cfRule>
    <cfRule type="cellIs" dxfId="1142" priority="160" operator="between">
      <formula>0.5</formula>
      <formula>0.7999</formula>
    </cfRule>
  </conditionalFormatting>
  <conditionalFormatting sqref="K448">
    <cfRule type="containsBlanks" dxfId="1141" priority="157">
      <formula>LEN(TRIM(K448))=0</formula>
    </cfRule>
  </conditionalFormatting>
  <conditionalFormatting sqref="K448">
    <cfRule type="containsBlanks" dxfId="1140" priority="162">
      <formula>LEN(TRIM(K448))=0</formula>
    </cfRule>
  </conditionalFormatting>
  <conditionalFormatting sqref="K482">
    <cfRule type="cellIs" dxfId="1139" priority="155" operator="between">
      <formula>0</formula>
      <formula>0.49999</formula>
    </cfRule>
  </conditionalFormatting>
  <conditionalFormatting sqref="K482">
    <cfRule type="cellIs" dxfId="1138" priority="152" operator="lessThanOrEqual">
      <formula>0</formula>
    </cfRule>
    <cfRule type="cellIs" dxfId="1137" priority="153" operator="greaterThanOrEqual">
      <formula>0.8</formula>
    </cfRule>
    <cfRule type="cellIs" dxfId="1136" priority="154" operator="between">
      <formula>0.5</formula>
      <formula>0.7999</formula>
    </cfRule>
  </conditionalFormatting>
  <conditionalFormatting sqref="K482">
    <cfRule type="containsBlanks" dxfId="1135" priority="151">
      <formula>LEN(TRIM(K482))=0</formula>
    </cfRule>
  </conditionalFormatting>
  <conditionalFormatting sqref="K482">
    <cfRule type="containsBlanks" dxfId="1134" priority="156">
      <formula>LEN(TRIM(K482))=0</formula>
    </cfRule>
  </conditionalFormatting>
  <conditionalFormatting sqref="K516">
    <cfRule type="cellIs" dxfId="1133" priority="149" operator="between">
      <formula>0</formula>
      <formula>0.49999</formula>
    </cfRule>
  </conditionalFormatting>
  <conditionalFormatting sqref="K516">
    <cfRule type="cellIs" dxfId="1132" priority="146" operator="lessThanOrEqual">
      <formula>0</formula>
    </cfRule>
    <cfRule type="cellIs" dxfId="1131" priority="147" operator="greaterThanOrEqual">
      <formula>0.8</formula>
    </cfRule>
    <cfRule type="cellIs" dxfId="1130" priority="148" operator="between">
      <formula>0.5</formula>
      <formula>0.7999</formula>
    </cfRule>
  </conditionalFormatting>
  <conditionalFormatting sqref="K516">
    <cfRule type="containsBlanks" dxfId="1129" priority="145">
      <formula>LEN(TRIM(K516))=0</formula>
    </cfRule>
  </conditionalFormatting>
  <conditionalFormatting sqref="K516">
    <cfRule type="containsBlanks" dxfId="1128" priority="150">
      <formula>LEN(TRIM(K516))=0</formula>
    </cfRule>
  </conditionalFormatting>
  <conditionalFormatting sqref="K550">
    <cfRule type="cellIs" dxfId="1127" priority="143" operator="between">
      <formula>0</formula>
      <formula>0.49999</formula>
    </cfRule>
  </conditionalFormatting>
  <conditionalFormatting sqref="K550">
    <cfRule type="cellIs" dxfId="1126" priority="140" operator="lessThanOrEqual">
      <formula>0</formula>
    </cfRule>
    <cfRule type="cellIs" dxfId="1125" priority="141" operator="greaterThanOrEqual">
      <formula>0.8</formula>
    </cfRule>
    <cfRule type="cellIs" dxfId="1124" priority="142" operator="between">
      <formula>0.5</formula>
      <formula>0.7999</formula>
    </cfRule>
  </conditionalFormatting>
  <conditionalFormatting sqref="K550">
    <cfRule type="containsBlanks" dxfId="1123" priority="139">
      <formula>LEN(TRIM(K550))=0</formula>
    </cfRule>
  </conditionalFormatting>
  <conditionalFormatting sqref="K550">
    <cfRule type="containsBlanks" dxfId="1122" priority="144">
      <formula>LEN(TRIM(K550))=0</formula>
    </cfRule>
  </conditionalFormatting>
  <conditionalFormatting sqref="K584">
    <cfRule type="cellIs" dxfId="1121" priority="137" operator="between">
      <formula>0</formula>
      <formula>0.49999</formula>
    </cfRule>
  </conditionalFormatting>
  <conditionalFormatting sqref="K584">
    <cfRule type="cellIs" dxfId="1120" priority="134" operator="lessThanOrEqual">
      <formula>0</formula>
    </cfRule>
    <cfRule type="cellIs" dxfId="1119" priority="135" operator="greaterThanOrEqual">
      <formula>0.8</formula>
    </cfRule>
    <cfRule type="cellIs" dxfId="1118" priority="136" operator="between">
      <formula>0.5</formula>
      <formula>0.7999</formula>
    </cfRule>
  </conditionalFormatting>
  <conditionalFormatting sqref="K584">
    <cfRule type="containsBlanks" dxfId="1117" priority="133">
      <formula>LEN(TRIM(K584))=0</formula>
    </cfRule>
  </conditionalFormatting>
  <conditionalFormatting sqref="K584">
    <cfRule type="containsBlanks" dxfId="1116" priority="138">
      <formula>LEN(TRIM(K584))=0</formula>
    </cfRule>
  </conditionalFormatting>
  <conditionalFormatting sqref="K618">
    <cfRule type="cellIs" dxfId="1115" priority="131" operator="between">
      <formula>0</formula>
      <formula>0.49999</formula>
    </cfRule>
  </conditionalFormatting>
  <conditionalFormatting sqref="K618">
    <cfRule type="cellIs" dxfId="1114" priority="128" operator="lessThanOrEqual">
      <formula>0</formula>
    </cfRule>
    <cfRule type="cellIs" dxfId="1113" priority="129" operator="greaterThanOrEqual">
      <formula>0.8</formula>
    </cfRule>
    <cfRule type="cellIs" dxfId="1112" priority="130" operator="between">
      <formula>0.5</formula>
      <formula>0.7999</formula>
    </cfRule>
  </conditionalFormatting>
  <conditionalFormatting sqref="K618">
    <cfRule type="containsBlanks" dxfId="1111" priority="127">
      <formula>LEN(TRIM(K618))=0</formula>
    </cfRule>
  </conditionalFormatting>
  <conditionalFormatting sqref="K618">
    <cfRule type="containsBlanks" dxfId="1110" priority="132">
      <formula>LEN(TRIM(K618))=0</formula>
    </cfRule>
  </conditionalFormatting>
  <conditionalFormatting sqref="K652">
    <cfRule type="cellIs" dxfId="1109" priority="125" operator="between">
      <formula>0</formula>
      <formula>0.49999</formula>
    </cfRule>
  </conditionalFormatting>
  <conditionalFormatting sqref="K652">
    <cfRule type="cellIs" dxfId="1108" priority="122" operator="lessThanOrEqual">
      <formula>0</formula>
    </cfRule>
    <cfRule type="cellIs" dxfId="1107" priority="123" operator="greaterThanOrEqual">
      <formula>0.8</formula>
    </cfRule>
    <cfRule type="cellIs" dxfId="1106" priority="124" operator="between">
      <formula>0.5</formula>
      <formula>0.7999</formula>
    </cfRule>
  </conditionalFormatting>
  <conditionalFormatting sqref="K652">
    <cfRule type="containsBlanks" dxfId="1105" priority="121">
      <formula>LEN(TRIM(K652))=0</formula>
    </cfRule>
  </conditionalFormatting>
  <conditionalFormatting sqref="K652">
    <cfRule type="containsBlanks" dxfId="1104" priority="126">
      <formula>LEN(TRIM(K652))=0</formula>
    </cfRule>
  </conditionalFormatting>
  <conditionalFormatting sqref="K686">
    <cfRule type="cellIs" dxfId="1103" priority="119" operator="between">
      <formula>0</formula>
      <formula>0.49999</formula>
    </cfRule>
  </conditionalFormatting>
  <conditionalFormatting sqref="K686">
    <cfRule type="cellIs" dxfId="1102" priority="116" operator="lessThanOrEqual">
      <formula>0</formula>
    </cfRule>
    <cfRule type="cellIs" dxfId="1101" priority="117" operator="greaterThanOrEqual">
      <formula>0.8</formula>
    </cfRule>
    <cfRule type="cellIs" dxfId="1100" priority="118" operator="between">
      <formula>0.5</formula>
      <formula>0.7999</formula>
    </cfRule>
  </conditionalFormatting>
  <conditionalFormatting sqref="K686">
    <cfRule type="containsBlanks" dxfId="1099" priority="115">
      <formula>LEN(TRIM(K686))=0</formula>
    </cfRule>
  </conditionalFormatting>
  <conditionalFormatting sqref="K686">
    <cfRule type="containsBlanks" dxfId="1098" priority="120">
      <formula>LEN(TRIM(K686))=0</formula>
    </cfRule>
  </conditionalFormatting>
  <conditionalFormatting sqref="K45:K73">
    <cfRule type="cellIs" dxfId="1097" priority="113" operator="between">
      <formula>0</formula>
      <formula>0.49999</formula>
    </cfRule>
  </conditionalFormatting>
  <conditionalFormatting sqref="K45:K73">
    <cfRule type="cellIs" dxfId="1096" priority="110" operator="lessThanOrEqual">
      <formula>0</formula>
    </cfRule>
    <cfRule type="cellIs" dxfId="1095" priority="111" operator="greaterThanOrEqual">
      <formula>0.8</formula>
    </cfRule>
    <cfRule type="cellIs" dxfId="1094" priority="112" operator="between">
      <formula>0.5</formula>
      <formula>0.7999</formula>
    </cfRule>
  </conditionalFormatting>
  <conditionalFormatting sqref="K45:K73">
    <cfRule type="containsBlanks" dxfId="1093" priority="109">
      <formula>LEN(TRIM(K45))=0</formula>
    </cfRule>
  </conditionalFormatting>
  <conditionalFormatting sqref="K45:K73">
    <cfRule type="containsBlanks" dxfId="1092" priority="114">
      <formula>LEN(TRIM(K45))=0</formula>
    </cfRule>
  </conditionalFormatting>
  <conditionalFormatting sqref="K79:K107">
    <cfRule type="cellIs" dxfId="1091" priority="107" operator="between">
      <formula>0</formula>
      <formula>0.49999</formula>
    </cfRule>
  </conditionalFormatting>
  <conditionalFormatting sqref="K79:K107">
    <cfRule type="cellIs" dxfId="1090" priority="104" operator="lessThanOrEqual">
      <formula>0</formula>
    </cfRule>
    <cfRule type="cellIs" dxfId="1089" priority="105" operator="greaterThanOrEqual">
      <formula>0.8</formula>
    </cfRule>
    <cfRule type="cellIs" dxfId="1088" priority="106" operator="between">
      <formula>0.5</formula>
      <formula>0.7999</formula>
    </cfRule>
  </conditionalFormatting>
  <conditionalFormatting sqref="K79:K107">
    <cfRule type="containsBlanks" dxfId="1087" priority="103">
      <formula>LEN(TRIM(K79))=0</formula>
    </cfRule>
  </conditionalFormatting>
  <conditionalFormatting sqref="K79:K107">
    <cfRule type="containsBlanks" dxfId="1086" priority="108">
      <formula>LEN(TRIM(K79))=0</formula>
    </cfRule>
  </conditionalFormatting>
  <conditionalFormatting sqref="K113:K141">
    <cfRule type="cellIs" dxfId="1085" priority="101" operator="between">
      <formula>0</formula>
      <formula>0.49999</formula>
    </cfRule>
  </conditionalFormatting>
  <conditionalFormatting sqref="K113:K141">
    <cfRule type="cellIs" dxfId="1084" priority="98" operator="lessThanOrEqual">
      <formula>0</formula>
    </cfRule>
    <cfRule type="cellIs" dxfId="1083" priority="99" operator="greaterThanOrEqual">
      <formula>0.8</formula>
    </cfRule>
    <cfRule type="cellIs" dxfId="1082" priority="100" operator="between">
      <formula>0.5</formula>
      <formula>0.7999</formula>
    </cfRule>
  </conditionalFormatting>
  <conditionalFormatting sqref="K113:K141">
    <cfRule type="containsBlanks" dxfId="1081" priority="97">
      <formula>LEN(TRIM(K113))=0</formula>
    </cfRule>
  </conditionalFormatting>
  <conditionalFormatting sqref="K113:K141">
    <cfRule type="containsBlanks" dxfId="1080" priority="102">
      <formula>LEN(TRIM(K113))=0</formula>
    </cfRule>
  </conditionalFormatting>
  <conditionalFormatting sqref="K147:K175">
    <cfRule type="cellIs" dxfId="1079" priority="95" operator="between">
      <formula>0</formula>
      <formula>0.49999</formula>
    </cfRule>
  </conditionalFormatting>
  <conditionalFormatting sqref="K147:K175">
    <cfRule type="cellIs" dxfId="1078" priority="92" operator="lessThanOrEqual">
      <formula>0</formula>
    </cfRule>
    <cfRule type="cellIs" dxfId="1077" priority="93" operator="greaterThanOrEqual">
      <formula>0.8</formula>
    </cfRule>
    <cfRule type="cellIs" dxfId="1076" priority="94" operator="between">
      <formula>0.5</formula>
      <formula>0.7999</formula>
    </cfRule>
  </conditionalFormatting>
  <conditionalFormatting sqref="K147:K175">
    <cfRule type="containsBlanks" dxfId="1075" priority="91">
      <formula>LEN(TRIM(K147))=0</formula>
    </cfRule>
  </conditionalFormatting>
  <conditionalFormatting sqref="K147:K175">
    <cfRule type="containsBlanks" dxfId="1074" priority="96">
      <formula>LEN(TRIM(K147))=0</formula>
    </cfRule>
  </conditionalFormatting>
  <conditionalFormatting sqref="K181:K209">
    <cfRule type="cellIs" dxfId="1073" priority="89" operator="between">
      <formula>0</formula>
      <formula>0.49999</formula>
    </cfRule>
  </conditionalFormatting>
  <conditionalFormatting sqref="K181:K209">
    <cfRule type="cellIs" dxfId="1072" priority="86" operator="lessThanOrEqual">
      <formula>0</formula>
    </cfRule>
    <cfRule type="cellIs" dxfId="1071" priority="87" operator="greaterThanOrEqual">
      <formula>0.8</formula>
    </cfRule>
    <cfRule type="cellIs" dxfId="1070" priority="88" operator="between">
      <formula>0.5</formula>
      <formula>0.7999</formula>
    </cfRule>
  </conditionalFormatting>
  <conditionalFormatting sqref="K181:K209">
    <cfRule type="containsBlanks" dxfId="1069" priority="85">
      <formula>LEN(TRIM(K181))=0</formula>
    </cfRule>
  </conditionalFormatting>
  <conditionalFormatting sqref="K181:K209">
    <cfRule type="containsBlanks" dxfId="1068" priority="90">
      <formula>LEN(TRIM(K181))=0</formula>
    </cfRule>
  </conditionalFormatting>
  <conditionalFormatting sqref="K215:K243">
    <cfRule type="cellIs" dxfId="1067" priority="83" operator="between">
      <formula>0</formula>
      <formula>0.49999</formula>
    </cfRule>
  </conditionalFormatting>
  <conditionalFormatting sqref="K215:K243">
    <cfRule type="cellIs" dxfId="1066" priority="80" operator="lessThanOrEqual">
      <formula>0</formula>
    </cfRule>
    <cfRule type="cellIs" dxfId="1065" priority="81" operator="greaterThanOrEqual">
      <formula>0.8</formula>
    </cfRule>
    <cfRule type="cellIs" dxfId="1064" priority="82" operator="between">
      <formula>0.5</formula>
      <formula>0.7999</formula>
    </cfRule>
  </conditionalFormatting>
  <conditionalFormatting sqref="K215:K243">
    <cfRule type="containsBlanks" dxfId="1063" priority="79">
      <formula>LEN(TRIM(K215))=0</formula>
    </cfRule>
  </conditionalFormatting>
  <conditionalFormatting sqref="K215:K243">
    <cfRule type="containsBlanks" dxfId="1062" priority="84">
      <formula>LEN(TRIM(K215))=0</formula>
    </cfRule>
  </conditionalFormatting>
  <conditionalFormatting sqref="K249:K277">
    <cfRule type="cellIs" dxfId="1061" priority="77" operator="between">
      <formula>0</formula>
      <formula>0.49999</formula>
    </cfRule>
  </conditionalFormatting>
  <conditionalFormatting sqref="K249:K277">
    <cfRule type="cellIs" dxfId="1060" priority="74" operator="lessThanOrEqual">
      <formula>0</formula>
    </cfRule>
    <cfRule type="cellIs" dxfId="1059" priority="75" operator="greaterThanOrEqual">
      <formula>0.8</formula>
    </cfRule>
    <cfRule type="cellIs" dxfId="1058" priority="76" operator="between">
      <formula>0.5</formula>
      <formula>0.7999</formula>
    </cfRule>
  </conditionalFormatting>
  <conditionalFormatting sqref="K249:K277">
    <cfRule type="containsBlanks" dxfId="1057" priority="73">
      <formula>LEN(TRIM(K249))=0</formula>
    </cfRule>
  </conditionalFormatting>
  <conditionalFormatting sqref="K249:K277">
    <cfRule type="containsBlanks" dxfId="1056" priority="78">
      <formula>LEN(TRIM(K249))=0</formula>
    </cfRule>
  </conditionalFormatting>
  <conditionalFormatting sqref="K283:K311">
    <cfRule type="cellIs" dxfId="1055" priority="71" operator="between">
      <formula>0</formula>
      <formula>0.49999</formula>
    </cfRule>
  </conditionalFormatting>
  <conditionalFormatting sqref="K283:K311">
    <cfRule type="cellIs" dxfId="1054" priority="68" operator="lessThanOrEqual">
      <formula>0</formula>
    </cfRule>
    <cfRule type="cellIs" dxfId="1053" priority="69" operator="greaterThanOrEqual">
      <formula>0.8</formula>
    </cfRule>
    <cfRule type="cellIs" dxfId="1052" priority="70" operator="between">
      <formula>0.5</formula>
      <formula>0.7999</formula>
    </cfRule>
  </conditionalFormatting>
  <conditionalFormatting sqref="K283:K311">
    <cfRule type="containsBlanks" dxfId="1051" priority="67">
      <formula>LEN(TRIM(K283))=0</formula>
    </cfRule>
  </conditionalFormatting>
  <conditionalFormatting sqref="K283:K311">
    <cfRule type="containsBlanks" dxfId="1050" priority="72">
      <formula>LEN(TRIM(K283))=0</formula>
    </cfRule>
  </conditionalFormatting>
  <conditionalFormatting sqref="K317:K345">
    <cfRule type="cellIs" dxfId="1049" priority="65" operator="between">
      <formula>0</formula>
      <formula>0.49999</formula>
    </cfRule>
  </conditionalFormatting>
  <conditionalFormatting sqref="K317:K345">
    <cfRule type="cellIs" dxfId="1048" priority="62" operator="lessThanOrEqual">
      <formula>0</formula>
    </cfRule>
    <cfRule type="cellIs" dxfId="1047" priority="63" operator="greaterThanOrEqual">
      <formula>0.8</formula>
    </cfRule>
    <cfRule type="cellIs" dxfId="1046" priority="64" operator="between">
      <formula>0.5</formula>
      <formula>0.7999</formula>
    </cfRule>
  </conditionalFormatting>
  <conditionalFormatting sqref="K317:K345">
    <cfRule type="containsBlanks" dxfId="1045" priority="61">
      <formula>LEN(TRIM(K317))=0</formula>
    </cfRule>
  </conditionalFormatting>
  <conditionalFormatting sqref="K317:K345">
    <cfRule type="containsBlanks" dxfId="1044" priority="66">
      <formula>LEN(TRIM(K317))=0</formula>
    </cfRule>
  </conditionalFormatting>
  <conditionalFormatting sqref="K351:K379">
    <cfRule type="cellIs" dxfId="1043" priority="59" operator="between">
      <formula>0</formula>
      <formula>0.49999</formula>
    </cfRule>
  </conditionalFormatting>
  <conditionalFormatting sqref="K351:K379">
    <cfRule type="cellIs" dxfId="1042" priority="56" operator="lessThanOrEqual">
      <formula>0</formula>
    </cfRule>
    <cfRule type="cellIs" dxfId="1041" priority="57" operator="greaterThanOrEqual">
      <formula>0.8</formula>
    </cfRule>
    <cfRule type="cellIs" dxfId="1040" priority="58" operator="between">
      <formula>0.5</formula>
      <formula>0.7999</formula>
    </cfRule>
  </conditionalFormatting>
  <conditionalFormatting sqref="K351:K379">
    <cfRule type="containsBlanks" dxfId="1039" priority="55">
      <formula>LEN(TRIM(K351))=0</formula>
    </cfRule>
  </conditionalFormatting>
  <conditionalFormatting sqref="K351:K379">
    <cfRule type="containsBlanks" dxfId="1038" priority="60">
      <formula>LEN(TRIM(K351))=0</formula>
    </cfRule>
  </conditionalFormatting>
  <conditionalFormatting sqref="K385:K413">
    <cfRule type="cellIs" dxfId="1037" priority="53" operator="between">
      <formula>0</formula>
      <formula>0.49999</formula>
    </cfRule>
  </conditionalFormatting>
  <conditionalFormatting sqref="K385:K413">
    <cfRule type="cellIs" dxfId="1036" priority="50" operator="lessThanOrEqual">
      <formula>0</formula>
    </cfRule>
    <cfRule type="cellIs" dxfId="1035" priority="51" operator="greaterThanOrEqual">
      <formula>0.8</formula>
    </cfRule>
    <cfRule type="cellIs" dxfId="1034" priority="52" operator="between">
      <formula>0.5</formula>
      <formula>0.7999</formula>
    </cfRule>
  </conditionalFormatting>
  <conditionalFormatting sqref="K385:K413">
    <cfRule type="containsBlanks" dxfId="1033" priority="49">
      <formula>LEN(TRIM(K385))=0</formula>
    </cfRule>
  </conditionalFormatting>
  <conditionalFormatting sqref="K385:K413">
    <cfRule type="containsBlanks" dxfId="1032" priority="54">
      <formula>LEN(TRIM(K385))=0</formula>
    </cfRule>
  </conditionalFormatting>
  <conditionalFormatting sqref="K419:K447">
    <cfRule type="cellIs" dxfId="1031" priority="47" operator="between">
      <formula>0</formula>
      <formula>0.49999</formula>
    </cfRule>
  </conditionalFormatting>
  <conditionalFormatting sqref="K419:K447">
    <cfRule type="cellIs" dxfId="1030" priority="44" operator="lessThanOrEqual">
      <formula>0</formula>
    </cfRule>
    <cfRule type="cellIs" dxfId="1029" priority="45" operator="greaterThanOrEqual">
      <formula>0.8</formula>
    </cfRule>
    <cfRule type="cellIs" dxfId="1028" priority="46" operator="between">
      <formula>0.5</formula>
      <formula>0.7999</formula>
    </cfRule>
  </conditionalFormatting>
  <conditionalFormatting sqref="K419:K447">
    <cfRule type="containsBlanks" dxfId="1027" priority="43">
      <formula>LEN(TRIM(K419))=0</formula>
    </cfRule>
  </conditionalFormatting>
  <conditionalFormatting sqref="K419:K447">
    <cfRule type="containsBlanks" dxfId="1026" priority="48">
      <formula>LEN(TRIM(K419))=0</formula>
    </cfRule>
  </conditionalFormatting>
  <conditionalFormatting sqref="K453:K481">
    <cfRule type="cellIs" dxfId="1025" priority="41" operator="between">
      <formula>0</formula>
      <formula>0.49999</formula>
    </cfRule>
  </conditionalFormatting>
  <conditionalFormatting sqref="K453:K481">
    <cfRule type="cellIs" dxfId="1024" priority="38" operator="lessThanOrEqual">
      <formula>0</formula>
    </cfRule>
    <cfRule type="cellIs" dxfId="1023" priority="39" operator="greaterThanOrEqual">
      <formula>0.8</formula>
    </cfRule>
    <cfRule type="cellIs" dxfId="1022" priority="40" operator="between">
      <formula>0.5</formula>
      <formula>0.7999</formula>
    </cfRule>
  </conditionalFormatting>
  <conditionalFormatting sqref="K453:K481">
    <cfRule type="containsBlanks" dxfId="1021" priority="37">
      <formula>LEN(TRIM(K453))=0</formula>
    </cfRule>
  </conditionalFormatting>
  <conditionalFormatting sqref="K453:K481">
    <cfRule type="containsBlanks" dxfId="1020" priority="42">
      <formula>LEN(TRIM(K453))=0</formula>
    </cfRule>
  </conditionalFormatting>
  <conditionalFormatting sqref="K487:K515">
    <cfRule type="cellIs" dxfId="1019" priority="35" operator="between">
      <formula>0</formula>
      <formula>0.49999</formula>
    </cfRule>
  </conditionalFormatting>
  <conditionalFormatting sqref="K487:K515">
    <cfRule type="cellIs" dxfId="1018" priority="32" operator="lessThanOrEqual">
      <formula>0</formula>
    </cfRule>
    <cfRule type="cellIs" dxfId="1017" priority="33" operator="greaterThanOrEqual">
      <formula>0.8</formula>
    </cfRule>
    <cfRule type="cellIs" dxfId="1016" priority="34" operator="between">
      <formula>0.5</formula>
      <formula>0.7999</formula>
    </cfRule>
  </conditionalFormatting>
  <conditionalFormatting sqref="K487:K515">
    <cfRule type="containsBlanks" dxfId="1015" priority="31">
      <formula>LEN(TRIM(K487))=0</formula>
    </cfRule>
  </conditionalFormatting>
  <conditionalFormatting sqref="K487:K515">
    <cfRule type="containsBlanks" dxfId="1014" priority="36">
      <formula>LEN(TRIM(K487))=0</formula>
    </cfRule>
  </conditionalFormatting>
  <conditionalFormatting sqref="K521:K549">
    <cfRule type="cellIs" dxfId="1013" priority="29" operator="between">
      <formula>0</formula>
      <formula>0.49999</formula>
    </cfRule>
  </conditionalFormatting>
  <conditionalFormatting sqref="K521:K549">
    <cfRule type="cellIs" dxfId="1012" priority="26" operator="lessThanOrEqual">
      <formula>0</formula>
    </cfRule>
    <cfRule type="cellIs" dxfId="1011" priority="27" operator="greaterThanOrEqual">
      <formula>0.8</formula>
    </cfRule>
    <cfRule type="cellIs" dxfId="1010" priority="28" operator="between">
      <formula>0.5</formula>
      <formula>0.7999</formula>
    </cfRule>
  </conditionalFormatting>
  <conditionalFormatting sqref="K521:K549">
    <cfRule type="containsBlanks" dxfId="1009" priority="25">
      <formula>LEN(TRIM(K521))=0</formula>
    </cfRule>
  </conditionalFormatting>
  <conditionalFormatting sqref="K521:K549">
    <cfRule type="containsBlanks" dxfId="1008" priority="30">
      <formula>LEN(TRIM(K521))=0</formula>
    </cfRule>
  </conditionalFormatting>
  <conditionalFormatting sqref="K555:K583">
    <cfRule type="cellIs" dxfId="1007" priority="23" operator="between">
      <formula>0</formula>
      <formula>0.49999</formula>
    </cfRule>
  </conditionalFormatting>
  <conditionalFormatting sqref="K555:K583">
    <cfRule type="cellIs" dxfId="1006" priority="20" operator="lessThanOrEqual">
      <formula>0</formula>
    </cfRule>
    <cfRule type="cellIs" dxfId="1005" priority="21" operator="greaterThanOrEqual">
      <formula>0.8</formula>
    </cfRule>
    <cfRule type="cellIs" dxfId="1004" priority="22" operator="between">
      <formula>0.5</formula>
      <formula>0.7999</formula>
    </cfRule>
  </conditionalFormatting>
  <conditionalFormatting sqref="K555:K583">
    <cfRule type="containsBlanks" dxfId="1003" priority="19">
      <formula>LEN(TRIM(K555))=0</formula>
    </cfRule>
  </conditionalFormatting>
  <conditionalFormatting sqref="K555:K583">
    <cfRule type="containsBlanks" dxfId="1002" priority="24">
      <formula>LEN(TRIM(K555))=0</formula>
    </cfRule>
  </conditionalFormatting>
  <conditionalFormatting sqref="K589:K617">
    <cfRule type="cellIs" dxfId="1001" priority="17" operator="between">
      <formula>0</formula>
      <formula>0.49999</formula>
    </cfRule>
  </conditionalFormatting>
  <conditionalFormatting sqref="K589:K617">
    <cfRule type="cellIs" dxfId="1000" priority="14" operator="lessThanOrEqual">
      <formula>0</formula>
    </cfRule>
    <cfRule type="cellIs" dxfId="999" priority="15" operator="greaterThanOrEqual">
      <formula>0.8</formula>
    </cfRule>
    <cfRule type="cellIs" dxfId="998" priority="16" operator="between">
      <formula>0.5</formula>
      <formula>0.7999</formula>
    </cfRule>
  </conditionalFormatting>
  <conditionalFormatting sqref="K589:K617">
    <cfRule type="containsBlanks" dxfId="997" priority="13">
      <formula>LEN(TRIM(K589))=0</formula>
    </cfRule>
  </conditionalFormatting>
  <conditionalFormatting sqref="K589:K617">
    <cfRule type="containsBlanks" dxfId="996" priority="18">
      <formula>LEN(TRIM(K589))=0</formula>
    </cfRule>
  </conditionalFormatting>
  <conditionalFormatting sqref="K623:K651">
    <cfRule type="cellIs" dxfId="995" priority="11" operator="between">
      <formula>0</formula>
      <formula>0.49999</formula>
    </cfRule>
  </conditionalFormatting>
  <conditionalFormatting sqref="K623:K651">
    <cfRule type="cellIs" dxfId="994" priority="8" operator="lessThanOrEqual">
      <formula>0</formula>
    </cfRule>
    <cfRule type="cellIs" dxfId="993" priority="9" operator="greaterThanOrEqual">
      <formula>0.8</formula>
    </cfRule>
    <cfRule type="cellIs" dxfId="992" priority="10" operator="between">
      <formula>0.5</formula>
      <formula>0.7999</formula>
    </cfRule>
  </conditionalFormatting>
  <conditionalFormatting sqref="K623:K651">
    <cfRule type="containsBlanks" dxfId="991" priority="7">
      <formula>LEN(TRIM(K623))=0</formula>
    </cfRule>
  </conditionalFormatting>
  <conditionalFormatting sqref="K623:K651">
    <cfRule type="containsBlanks" dxfId="990" priority="12">
      <formula>LEN(TRIM(K623))=0</formula>
    </cfRule>
  </conditionalFormatting>
  <conditionalFormatting sqref="K657:K685">
    <cfRule type="cellIs" dxfId="989" priority="5" operator="between">
      <formula>0</formula>
      <formula>0.49999</formula>
    </cfRule>
  </conditionalFormatting>
  <conditionalFormatting sqref="K657:K685">
    <cfRule type="cellIs" dxfId="988" priority="2" operator="lessThanOrEqual">
      <formula>0</formula>
    </cfRule>
    <cfRule type="cellIs" dxfId="987" priority="3" operator="greaterThanOrEqual">
      <formula>0.8</formula>
    </cfRule>
    <cfRule type="cellIs" dxfId="986" priority="4" operator="between">
      <formula>0.5</formula>
      <formula>0.7999</formula>
    </cfRule>
  </conditionalFormatting>
  <conditionalFormatting sqref="K657:K685">
    <cfRule type="containsBlanks" dxfId="985" priority="1">
      <formula>LEN(TRIM(K657))=0</formula>
    </cfRule>
  </conditionalFormatting>
  <conditionalFormatting sqref="K657:K685">
    <cfRule type="containsBlanks" dxfId="984" priority="6">
      <formula>LEN(TRIM(K657))=0</formula>
    </cfRule>
  </conditionalFormatting>
  <dataValidations count="2">
    <dataValidation type="decimal" allowBlank="1" showInputMessage="1" showErrorMessage="1" sqref="J11:J39 J41 J45:J73 J75 J79:J107 J109 J113:J141 J143 J147:J175 J177 J181:J209 J211 J215:J243 J245 J249:J277 J279 J283:J311 J313 J317:J345 J347 J351:J379 J381 J385:J413 J415 J419:J447 J449 J453:J481 J483 J487:J515 J517 J521:J549 J551 J555:J583 J585 J589:J617 J619 J623:J651 J653 J687 J657:J685" xr:uid="{00000000-0002-0000-0200-000000000000}">
      <formula1>0</formula1>
      <formula2>999999999</formula2>
    </dataValidation>
    <dataValidation type="decimal" allowBlank="1" showInputMessage="1" showErrorMessage="1" sqref="N11:O39 N41:O41 N45:O73 N75:O75 N79:O107 N109:O109 N113:O141 N143:O143 N147:O175 N177:O177 N181:O209 N211:O211 N215:O243 N245:O245 N249:O277 N279:O279 N283:O311 N313:O313 N317:O345 N347:O347 N351:O379 N381:O381 N385:O413 N415:O415 N419:O447 N449:O449 N453:O481 N483:O483 N487:O515 N517:O517 N521:O549 N551:O551 N555:O583 N585:O585 N589:O617 N619:O619 N623:O651 N653:O653 N687:O687 N657:O685" xr:uid="{00000000-0002-0000-0200-000001000000}">
      <formula1>0</formula1>
      <formula2>9999999999999</formula2>
    </dataValidation>
  </dataValidations>
  <hyperlinks>
    <hyperlink ref="D7" location="'Q3 Review'!A1" display="Q3" xr:uid="{00000000-0004-0000-0200-000000000000}"/>
    <hyperlink ref="C7" location="'Q2 Review'!A1" display="Q2" xr:uid="{00000000-0004-0000-0200-000001000000}"/>
    <hyperlink ref="B7" location="'Annual Plan'!A1" display="Annual Plan" xr:uid="{00000000-0004-0000-0200-000002000000}"/>
    <hyperlink ref="E7" location="'Q4 Review'!A1" display="Q4" xr:uid="{00000000-0004-0000-0200-000003000000}"/>
    <hyperlink ref="F7" location="'Annual Report'!A1" display="Annual Report" xr:uid="{00000000-0004-0000-0200-000004000000}"/>
  </hyperlinks>
  <pageMargins left="0.25" right="0.15"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_Q1_lock">
                <anchor moveWithCells="1" sizeWithCells="1">
                  <from>
                    <xdr:col>15</xdr:col>
                    <xdr:colOff>60960</xdr:colOff>
                    <xdr:row>5</xdr:row>
                    <xdr:rowOff>76200</xdr:rowOff>
                  </from>
                  <to>
                    <xdr:col>15</xdr:col>
                    <xdr:colOff>906780</xdr:colOff>
                    <xdr:row>6</xdr:row>
                    <xdr:rowOff>312420</xdr:rowOff>
                  </to>
                </anchor>
              </controlPr>
            </control>
          </mc:Choice>
        </mc:AlternateContent>
        <mc:AlternateContent xmlns:mc="http://schemas.openxmlformats.org/markup-compatibility/2006">
          <mc:Choice Requires="x14">
            <control shapeId="2050" r:id="rId5" name="Button 2">
              <controlPr defaultSize="0" print="0" autoFill="0" autoPict="0" macro="[0]!Button_Q1_unlock">
                <anchor moveWithCells="1" sizeWithCells="1">
                  <from>
                    <xdr:col>15</xdr:col>
                    <xdr:colOff>960120</xdr:colOff>
                    <xdr:row>5</xdr:row>
                    <xdr:rowOff>68580</xdr:rowOff>
                  </from>
                  <to>
                    <xdr:col>16</xdr:col>
                    <xdr:colOff>952500</xdr:colOff>
                    <xdr:row>6</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T744"/>
  <sheetViews>
    <sheetView showGridLines="0" zoomScaleNormal="100" workbookViewId="0">
      <selection activeCell="T1" sqref="T1"/>
    </sheetView>
  </sheetViews>
  <sheetFormatPr defaultColWidth="9.109375" defaultRowHeight="14.4" x14ac:dyDescent="0.25"/>
  <cols>
    <col min="1" max="1" width="13.33203125" style="118" customWidth="1"/>
    <col min="2" max="2" width="11.6640625" style="118" customWidth="1"/>
    <col min="3" max="3" width="12.33203125" style="118" customWidth="1"/>
    <col min="4" max="4" width="13.5546875" style="118" customWidth="1"/>
    <col min="5" max="5" width="13.109375" style="118" customWidth="1"/>
    <col min="6" max="6" width="2.88671875" style="118" customWidth="1"/>
    <col min="7" max="7" width="5.77734375" style="118" bestFit="1" customWidth="1"/>
    <col min="8" max="8" width="8.21875" style="118" bestFit="1" customWidth="1"/>
    <col min="9" max="9" width="4.5546875" style="118" bestFit="1" customWidth="1"/>
    <col min="10" max="10" width="4.33203125" style="118" customWidth="1"/>
    <col min="11" max="11" width="6.33203125" style="118" customWidth="1"/>
    <col min="12" max="12" width="7" style="118" bestFit="1" customWidth="1"/>
    <col min="13" max="13" width="4.33203125" style="118" customWidth="1"/>
    <col min="14" max="15" width="5.109375" style="118" customWidth="1"/>
    <col min="16" max="16" width="18" style="118" customWidth="1"/>
    <col min="17" max="18" width="15.6640625" style="118" customWidth="1"/>
    <col min="19" max="19" width="0.88671875" style="130" customWidth="1"/>
    <col min="20" max="16384" width="9.109375" style="118"/>
  </cols>
  <sheetData>
    <row r="1" spans="1:19" ht="99.75" customHeight="1" x14ac:dyDescent="0.25">
      <c r="A1" s="194"/>
      <c r="B1" s="194"/>
      <c r="C1" s="194"/>
      <c r="D1" s="194"/>
      <c r="E1" s="194"/>
      <c r="F1" s="194"/>
      <c r="G1" s="194"/>
      <c r="H1" s="194"/>
      <c r="I1" s="194"/>
      <c r="J1" s="194"/>
      <c r="K1" s="194"/>
      <c r="L1" s="194"/>
      <c r="M1" s="194"/>
      <c r="N1" s="194"/>
      <c r="O1" s="194"/>
      <c r="P1" s="194"/>
      <c r="Q1" s="194"/>
    </row>
    <row r="2" spans="1:19" ht="19.5" customHeight="1" x14ac:dyDescent="0.25">
      <c r="A2" s="195"/>
      <c r="B2" s="195"/>
      <c r="C2" s="195"/>
      <c r="D2" s="195"/>
      <c r="E2" s="195"/>
      <c r="F2" s="195"/>
      <c r="G2" s="195"/>
      <c r="H2" s="195"/>
      <c r="I2" s="195"/>
      <c r="J2" s="195"/>
      <c r="K2" s="195"/>
      <c r="L2" s="195"/>
      <c r="M2" s="195"/>
      <c r="N2" s="195"/>
      <c r="O2" s="195"/>
      <c r="P2" s="195"/>
      <c r="Q2" s="195"/>
    </row>
    <row r="3" spans="1:19" ht="21" x14ac:dyDescent="0.25">
      <c r="A3" s="232" t="str">
        <f>'Annual Plan'!A3:P3</f>
        <v>MINISTRY OF HEALTH AND SOCIAL SERVICES</v>
      </c>
      <c r="B3" s="232"/>
      <c r="C3" s="232"/>
      <c r="D3" s="232"/>
      <c r="E3" s="232"/>
      <c r="F3" s="232"/>
      <c r="G3" s="232"/>
      <c r="H3" s="232"/>
      <c r="I3" s="232"/>
      <c r="J3" s="232"/>
      <c r="K3" s="232"/>
      <c r="L3" s="232"/>
      <c r="M3" s="232"/>
      <c r="N3" s="232"/>
      <c r="O3" s="232"/>
      <c r="P3" s="232"/>
      <c r="Q3" s="232"/>
    </row>
    <row r="4" spans="1:19" ht="16.2" thickBot="1" x14ac:dyDescent="0.3">
      <c r="A4" s="197" t="str">
        <f>'Annual Plan'!A4:P4</f>
        <v>2024/25 ANNUAL PLAN</v>
      </c>
      <c r="B4" s="197"/>
      <c r="C4" s="197"/>
      <c r="D4" s="197"/>
      <c r="E4" s="197"/>
      <c r="F4" s="197"/>
      <c r="G4" s="197"/>
      <c r="H4" s="197"/>
      <c r="I4" s="197"/>
      <c r="J4" s="197"/>
      <c r="K4" s="197"/>
      <c r="L4" s="197"/>
      <c r="M4" s="197"/>
      <c r="N4" s="197"/>
      <c r="O4" s="197"/>
      <c r="P4" s="197"/>
      <c r="Q4" s="197"/>
    </row>
    <row r="5" spans="1:19" s="121" customFormat="1" ht="30" customHeight="1" thickTop="1" thickBot="1" x14ac:dyDescent="0.35">
      <c r="A5" s="233" t="s">
        <v>152</v>
      </c>
      <c r="B5" s="234"/>
      <c r="C5" s="234"/>
      <c r="D5" s="234"/>
      <c r="E5" s="234"/>
      <c r="F5" s="234"/>
      <c r="G5" s="234"/>
      <c r="H5" s="234"/>
      <c r="I5" s="234"/>
      <c r="J5" s="234"/>
      <c r="K5" s="234"/>
      <c r="L5" s="234"/>
      <c r="M5" s="234"/>
      <c r="N5" s="234"/>
      <c r="O5" s="234"/>
      <c r="P5" s="234"/>
      <c r="Q5" s="234"/>
      <c r="S5" s="130"/>
    </row>
    <row r="6" spans="1:19" ht="9" customHeight="1" thickTop="1" x14ac:dyDescent="0.25"/>
    <row r="7" spans="1:19" s="11" customFormat="1" ht="17.25" customHeight="1" x14ac:dyDescent="0.25">
      <c r="A7" s="81" t="s">
        <v>24</v>
      </c>
      <c r="B7" s="82" t="s">
        <v>26</v>
      </c>
      <c r="C7" s="108" t="s">
        <v>5</v>
      </c>
      <c r="D7" s="108" t="s">
        <v>7</v>
      </c>
      <c r="E7" s="108" t="s">
        <v>8</v>
      </c>
      <c r="F7" s="198" t="s">
        <v>25</v>
      </c>
      <c r="G7" s="198"/>
      <c r="H7" s="198"/>
      <c r="S7" s="131"/>
    </row>
    <row r="8" spans="1:19" s="83" customFormat="1" ht="27.75" customHeight="1" x14ac:dyDescent="0.3">
      <c r="A8" s="278" t="s">
        <v>91</v>
      </c>
      <c r="B8" s="278"/>
      <c r="C8" s="278"/>
      <c r="D8" s="278" t="str">
        <f>IF('Annual Plan'!C8:P8&lt;&gt;"",'Annual Plan'!C8:P8,"")</f>
        <v>HEALTH INFORMATION AND RESEARCH</v>
      </c>
      <c r="E8" s="278"/>
      <c r="F8" s="278"/>
      <c r="G8" s="278"/>
      <c r="H8" s="278"/>
      <c r="I8" s="278"/>
      <c r="J8" s="278"/>
      <c r="K8" s="278"/>
      <c r="L8" s="278"/>
      <c r="M8" s="278"/>
      <c r="N8" s="278"/>
      <c r="O8" s="278"/>
      <c r="P8" s="278"/>
      <c r="Q8" s="278"/>
      <c r="S8" s="131"/>
    </row>
    <row r="9" spans="1:19" s="11" customFormat="1" ht="51" customHeight="1" x14ac:dyDescent="0.25">
      <c r="A9" s="202" t="s">
        <v>1</v>
      </c>
      <c r="B9" s="202" t="s">
        <v>9</v>
      </c>
      <c r="C9" s="202" t="s">
        <v>2</v>
      </c>
      <c r="D9" s="202" t="s">
        <v>10</v>
      </c>
      <c r="E9" s="203" t="s">
        <v>11</v>
      </c>
      <c r="F9" s="204" t="s">
        <v>12</v>
      </c>
      <c r="G9" s="251" t="s">
        <v>3</v>
      </c>
      <c r="H9" s="251"/>
      <c r="I9" s="253" t="s">
        <v>74</v>
      </c>
      <c r="J9" s="254"/>
      <c r="K9" s="254"/>
      <c r="L9" s="254"/>
      <c r="M9" s="255"/>
      <c r="N9" s="253" t="s">
        <v>80</v>
      </c>
      <c r="O9" s="255"/>
      <c r="P9" s="202" t="s">
        <v>95</v>
      </c>
      <c r="Q9" s="202" t="s">
        <v>96</v>
      </c>
      <c r="R9" s="202" t="s">
        <v>114</v>
      </c>
      <c r="S9" s="131"/>
    </row>
    <row r="10" spans="1:19" s="11" customFormat="1" ht="66.75" customHeight="1" x14ac:dyDescent="0.25">
      <c r="A10" s="202"/>
      <c r="B10" s="202"/>
      <c r="C10" s="202"/>
      <c r="D10" s="202"/>
      <c r="E10" s="203"/>
      <c r="F10" s="204"/>
      <c r="G10" s="109" t="s">
        <v>19</v>
      </c>
      <c r="H10" s="109" t="s">
        <v>48</v>
      </c>
      <c r="I10" s="7" t="s">
        <v>49</v>
      </c>
      <c r="J10" s="7" t="s">
        <v>50</v>
      </c>
      <c r="K10" s="1" t="s">
        <v>21</v>
      </c>
      <c r="L10" s="1" t="s">
        <v>22</v>
      </c>
      <c r="M10" s="1" t="s">
        <v>23</v>
      </c>
      <c r="N10" s="7" t="s">
        <v>88</v>
      </c>
      <c r="O10" s="7" t="s">
        <v>81</v>
      </c>
      <c r="P10" s="252"/>
      <c r="Q10" s="202"/>
      <c r="R10" s="202"/>
      <c r="S10" s="131"/>
    </row>
    <row r="11" spans="1:19" s="11" customFormat="1" ht="224.4" x14ac:dyDescent="0.25">
      <c r="A11" s="273" t="str">
        <f>IF('Annual Plan'!$A$11="","",'Annual Plan'!$A$11)</f>
        <v>Enhance preparedness and response' core capacities to Health Emergencies</v>
      </c>
      <c r="B11" s="114" t="str">
        <f>IF('Annual Plan'!$B$11="","",'Annual Plan'!$B$11)</f>
        <v>Establish NIPH</v>
      </c>
      <c r="C11" s="114" t="str">
        <f>IF('Annual Plan'!$C$11="","",'Annual Plan'!$C$11)</f>
        <v xml:space="preserve">NIPH Established </v>
      </c>
      <c r="D11" s="2" t="str">
        <f>IF('Annual Plan'!D11&lt;&gt;"",'Annual Plan'!D11,"")</f>
        <v xml:space="preserve">Proportion of deliverables  towards the finaliziation of Phase 1:  establishment of NIPH Department is MOHSS as per cabinet directives  followed by Phase 2 in year 3 ( NIPH sem-iautonomsous entity   </v>
      </c>
      <c r="E11" s="2" t="str">
        <f>IF('Annual Plan'!E11&lt;&gt;"",'Annual Plan'!E11,"")</f>
        <v>% of deliverables achieved divided buy deliverables planned towards establishment of the NIPH as department in MoHSS</v>
      </c>
      <c r="F11" s="36" t="str">
        <f>IF('Annual Plan'!F11&lt;&gt;"",'Annual Plan'!F11,"")</f>
        <v>Incremental</v>
      </c>
      <c r="G11" s="23">
        <f>IF('Annual Plan'!G11&lt;&gt;"",'Annual Plan'!G11,"")</f>
        <v>0.73</v>
      </c>
      <c r="H11" s="23">
        <f>IF(OR(F11="Absolute",F11="Absolute[-](cum.)"),SUM(G11,'Q1 Review'!J11),
IF(OR(F11="Incremental",F11="Absolute[+]"),MAX(G11,'Q1 Review'!J11),
IF(F11="Decremental",MIN(G11,'Q1 Review'!J11),
IF(F11="Absolute[-](avg.)",SUM('Q1 Review'!J11)/COUNT('Annual Plan'!H11:'Annual Plan'!I11),""
)
)
)
)</f>
        <v>0.73</v>
      </c>
      <c r="I11" s="23">
        <f>IF('Annual Plan'!I11&lt;&gt;"",'Annual Plan'!I11,"")</f>
        <v>0.77</v>
      </c>
      <c r="J11" s="104"/>
      <c r="K11" s="38">
        <f>IF(I11="","",
                         IF(AND(I11&lt;&gt;"",J11=""),0,
                                                  IF($F11="Absolute",IF(I11=0,0, IF((J11/I11)&gt;=1,1, IF((J11/I11)&lt;=0,0,(J11/I11)))),
                                                                                                      IF($F11="Incremental", IF(AND((I11-H11)=0,J11&gt;0,I11&gt;0,J11&gt;I11),1, IF(AND((I11-H11)=0,J11&lt;=I11),0, IF(((J11-H11)/(I11-H11))&gt;=1,1, IF(((J11-H11)/(I11-H11))&lt;=0,0, ((J11-H11)/(I11-H11)))))),
                                                                                                                                                                   IF($F11="Decremental", IF(AND((H11-I11)=0,J11&gt;0,I11&gt;0,J11&lt;I11),1,  IF(AND((I11-H11)=0,J11&gt;=I11),0, IF(((H11-J11)/(H11-I11))&gt;=1,1, IF(((H11-J11)/(H11-I11))&lt;=0,0, ((H11-J11)/(H11-I11)))))),
                                                                                                                                                                                              IF(OR($F11="Absolute[-](cum.)", $F11="Absolute[-](avg.)"),IF(J11="",0, IF((J11&lt;=I11),1,IF((J11&gt;I11),0,))),
                                                                                                                                                                                                        IF($F11="Absolute[+]",IF(J11=0,0,  IF(J11&lt;=I11,(J11/I11),1)),
                                                                                                                                                                                                            )
                                                                                                                                                                                                   )
                                                                                                                                                                       )
                                                                                                          )
                                                    )
                            )
     )</f>
        <v>0</v>
      </c>
      <c r="L11" s="38">
        <f>IF(I11="","",
                        IF(AND(I11&lt;&gt;"",J11=""),-1,
                                                  IF($F11="Absolute", IF(I11=0,0,((J11-I11)/I11)),
                                                                               IF($F11="Incremental", IF((I11-H11)=0,0,(((J11-H11)-(I11-H11))/(I11-H11))),
                                                                                                            IF($F11="Decremental", IF((H11-I11)=0,0,(((H11-J11)-(H11-I11))/(H11-I11))),
                                                                                                                                              IF(OR($F11="Absolute[-](cum.)", $F11="Absolute[-](avg.)"), IF(J11="",0, IF(J11&gt;=0,1-(J11/I11))),
                                                                                                                                                                      IF($F11="Absolute[+]", IF(J11=0,-1,K11-1),  ""
                                                                                                                                                                                                                                          )
                                                                                                                                                                                                                          )
                                                                                                                                                                                  )
                                                                                                                   )
                                                   )
                          )
)</f>
        <v>-1</v>
      </c>
      <c r="M11" s="23" t="str">
        <f>IF(J11="","",
                         IF(I11="", "",
                                                   IF($F11="Absolute", (J11-I11),
                                                                                                       IF($F11="Incremental", ((J11-H11)-(I11-H11)),
                                                                                                                                                                                      IF($F11="Decremental", ((H11-J11)-(H11-I11)),
                                                                                                                                                                                                            IF(OR($F11="Absolute[-](cum.)", $F11="Absolute[-](avg.)"), (I11-J11),
                                                                                                                                                                                                                             IF($F11="Absolute[+]", (J11-I11), ""
                                                                                                                                                                                                                                  )
                                                                                                                                                                                                                )
                                                                                                                                                                                          )
                                                                                                           )
                                                      )
                               )
       )</f>
        <v/>
      </c>
      <c r="N11" s="39">
        <f>IF((('Annual Plan'!N11+'Annual Plan'!O11)-'Q1 Review'!O11)=0,"",(('Annual Plan'!N11+'Annual Plan'!O11)-'Q1 Review'!O11))</f>
        <v>300000</v>
      </c>
      <c r="O11" s="40"/>
      <c r="P11" s="41"/>
      <c r="Q11" s="41"/>
      <c r="R11" s="41"/>
      <c r="S11" s="131" t="str">
        <f xml:space="preserve"> IF(AND($F11="Incremental",G11=""),"Error - baseline data was not provided in the planning sheet.",
        IF(AND($F11="Decremental",G11=""),"Error - baseline data was not provided in the planning sheet.",""))</f>
        <v/>
      </c>
    </row>
    <row r="12" spans="1:19" s="11" customFormat="1" ht="79.2" x14ac:dyDescent="0.25">
      <c r="A12" s="274"/>
      <c r="B12" s="114" t="str">
        <f>IF('Annual Plan'!$B$12="","",'Annual Plan'!$B$12)</f>
        <v>Implement IHR 2005</v>
      </c>
      <c r="C12" s="114" t="str">
        <f>IF('Annual Plan'!$C$12="","",'Annual Plan'!$C$12)</f>
        <v>Imlemention of IHR</v>
      </c>
      <c r="D12" s="2" t="str">
        <f>IF('Annual Plan'!D12&lt;&gt;"",'Annual Plan'!D12,"")</f>
        <v xml:space="preserve">Percentage of deliverables achieved towards the implementation of the IHR </v>
      </c>
      <c r="E12" s="2" t="str">
        <f>IF('Annual Plan'!E12&lt;&gt;"",'Annual Plan'!E12,"")</f>
        <v>% of deliverables achieved over deliverables planned</v>
      </c>
      <c r="F12" s="36" t="str">
        <f>IF('Annual Plan'!F12&lt;&gt;"",'Annual Plan'!F12,"")</f>
        <v>Incremental</v>
      </c>
      <c r="G12" s="23">
        <f>IF('Annual Plan'!G12&lt;&gt;"",'Annual Plan'!G12,"")</f>
        <v>0.65</v>
      </c>
      <c r="H12" s="23">
        <f>IF(OR(F12="Absolute",F12="Absolute[-](cum.)"),SUM(G12,'Q1 Review'!J12),
IF(OR(F12="Incremental",F12="Absolute[+]"),MAX(G12,'Q1 Review'!J12),
IF(F12="Decremental",MIN(G12,'Q1 Review'!J12),
IF(F12="Absolute[-](avg.)",SUM('Q1 Review'!J12)/COUNT('Annual Plan'!H12:'Annual Plan'!I12),""
)
)
)
)</f>
        <v>0.65</v>
      </c>
      <c r="I12" s="23">
        <f>IF('Annual Plan'!I12&lt;&gt;"",'Annual Plan'!I12,"")</f>
        <v>0.68</v>
      </c>
      <c r="J12" s="104"/>
      <c r="K12" s="38">
        <f t="shared" ref="K12:K39" si="0">IF(I12="","",
                         IF(AND(I12&lt;&gt;"",J12=""),0,
                                                  IF($F12="Absolute",IF(I12=0,0, IF((J12/I12)&gt;=1,1, IF((J12/I12)&lt;=0,0,(J12/I12)))),
                                                                                                      IF($F12="Incremental", IF(AND((I12-H12)=0,J12&gt;0,I12&gt;0,J12&gt;I12),1, IF(AND((I12-H12)=0,J12&lt;=I12),0, IF(((J12-H12)/(I12-H12))&gt;=1,1, IF(((J12-H12)/(I12-H12))&lt;=0,0, ((J12-H12)/(I12-H12)))))),
                                                                                                                                                                   IF($F12="Decremental", IF(AND((H12-I12)=0,J12&gt;0,I12&gt;0,J12&lt;I12),1,  IF(AND((I12-H12)=0,J12&gt;=I12),0, IF(((H12-J12)/(H12-I12))&gt;=1,1, IF(((H12-J12)/(H12-I12))&lt;=0,0, ((H12-J12)/(H12-I12)))))),
                                                                                                                                                                                              IF(OR($F12="Absolute[-](cum.)", $F12="Absolute[-](avg.)"),IF(J12="",0, IF((J12&lt;=I12),1,IF((J12&gt;I12),0,))),
                                                                                                                                                                                                        IF($F12="Absolute[+]",IF(J12=0,0,  IF(J12&lt;=I12,(J12/I12),1)),
                                                                                                                                                                                                            )
                                                                                                                                                                                                   )
                                                                                                                                                                       )
                                                                                                          )
                                                    )
                            )
     )</f>
        <v>0</v>
      </c>
      <c r="L12" s="38">
        <f t="shared" ref="L12:L39" si="1">IF(I12="","",
                        IF(AND(I12&lt;&gt;"",J12=""),-1,
                                                  IF($F12="Absolute", IF(I12=0,0,((J12-I12)/I12)),
                                                                               IF($F12="Incremental", IF((I12-H12)=0,0,(((J12-H12)-(I12-H12))/(I12-H12))),
                                                                                                            IF($F12="Decremental", IF((H12-I12)=0,0,(((H12-J12)-(H12-I12))/(H12-I12))),
                                                                                                                                              IF(OR($F12="Absolute[-](cum.)", $F12="Absolute[-](avg.)"), IF(J12="",0, IF(J12&gt;=0,1-(J12/I12))),
                                                                                                                                                                      IF($F12="Absolute[+]", IF(J12=0,-1,K12-1),  ""
                                                                                                                                                                                                                                          )
                                                                                                                                                                                                                          )
                                                                                                                                                                                  )
                                                                                                                   )
                                                   )
                          )
)</f>
        <v>-1</v>
      </c>
      <c r="M12" s="23" t="str">
        <f t="shared" ref="M12:M39" si="2">IF(J12="","",
                         IF(I12="", "",
                                                   IF($F12="Absolute", (J12-I12),
                                                                                                       IF($F12="Incremental", ((J12-H12)-(I12-H12)),
                                                                                                                                                                                      IF($F12="Decremental", ((H12-J12)-(H12-I12)),
                                                                                                                                                                                                            IF(OR($F12="Absolute[-](cum.)", $F12="Absolute[-](avg.)"), (I12-J12),
                                                                                                                                                                                                                             IF($F12="Absolute[+]", (J12-I12), ""
                                                                                                                                                                                                                                  )
                                                                                                                                                                                                                )
                                                                                                                                                                                          )
                                                                                                           )
                                                      )
                               )
       )</f>
        <v/>
      </c>
      <c r="N12" s="39">
        <f>IF((('Annual Plan'!N12+'Annual Plan'!O12)-'Q1 Review'!O12)=0,"",(('Annual Plan'!N12+'Annual Plan'!O12)-'Q1 Review'!O12))</f>
        <v>800000</v>
      </c>
      <c r="O12" s="40"/>
      <c r="P12" s="41"/>
      <c r="Q12" s="41"/>
      <c r="R12" s="41"/>
      <c r="S12" s="131" t="str">
        <f t="shared" ref="S12:S39" si="3" xml:space="preserve"> IF(AND($F12="Incremental",G12=""),"Error - baseline data was not provided in the planning sheet.",
        IF(AND($F12="Decremental",G12=""),"Error - baseline data was not provided in the planning sheet.",""))</f>
        <v/>
      </c>
    </row>
    <row r="13" spans="1:19" s="11" customFormat="1" ht="184.8" x14ac:dyDescent="0.25">
      <c r="A13" s="114" t="str">
        <f>IF('Annual Plan'!$A$13="","",'Annual Plan'!$A$13)</f>
        <v>Enhance research capacity to improve evidence-based decision making and innovation</v>
      </c>
      <c r="B13" s="114" t="str">
        <f>IF('Annual Plan'!$B$13="","",'Annual Plan'!$B$13)</f>
        <v>Demographic and Health Survey (DHS)</v>
      </c>
      <c r="C13" s="114" t="str">
        <f>IF('Annual Plan'!$C$13="","",'Annual Plan'!$C$13)</f>
        <v>Namibia Demographic Health Survey (DHS) conducted</v>
      </c>
      <c r="D13" s="2" t="str">
        <f>IF('Annual Plan'!D13&lt;&gt;"",'Annual Plan'!D13,"")</f>
        <v>% progress made towards the Implementation of the NDHS</v>
      </c>
      <c r="E13" s="2" t="str">
        <f>IF('Annual Plan'!E13&lt;&gt;"",'Annual Plan'!E13,"")</f>
        <v>Survey to collect and disseminate selected health and population indicators. For the 2025/26 financial year the target is to have atleast 50% of the survey activities completed</v>
      </c>
      <c r="F13" s="36" t="str">
        <f>IF('Annual Plan'!F13&lt;&gt;"",'Annual Plan'!F13,"")</f>
        <v>Absolute</v>
      </c>
      <c r="G13" s="23">
        <f>IF('Annual Plan'!G13&lt;&gt;"",'Annual Plan'!G13,"")</f>
        <v>0</v>
      </c>
      <c r="H13" s="23">
        <f>IF(OR(F13="Absolute",F13="Absolute[-](cum.)"),SUM(G13,'Q1 Review'!J13),
IF(OR(F13="Incremental",F13="Absolute[+]"),MAX(G13,'Q1 Review'!J13),
IF(F13="Decremental",MIN(G13,'Q1 Review'!J13),
IF(F13="Absolute[-](avg.)",SUM('Q1 Review'!J13)/COUNT('Annual Plan'!H13:'Annual Plan'!I13),""
)
)
)
)</f>
        <v>0</v>
      </c>
      <c r="I13" s="23">
        <f>IF('Annual Plan'!I13&lt;&gt;"",'Annual Plan'!I13,"")</f>
        <v>0.15</v>
      </c>
      <c r="J13" s="104"/>
      <c r="K13" s="38">
        <f t="shared" si="0"/>
        <v>0</v>
      </c>
      <c r="L13" s="38">
        <f t="shared" si="1"/>
        <v>-1</v>
      </c>
      <c r="M13" s="23" t="str">
        <f t="shared" si="2"/>
        <v/>
      </c>
      <c r="N13" s="39">
        <f>IF((('Annual Plan'!N13+'Annual Plan'!O13)-'Q1 Review'!O13)=0,"",(('Annual Plan'!N13+'Annual Plan'!O13)-'Q1 Review'!O13))</f>
        <v>24730301</v>
      </c>
      <c r="O13" s="40"/>
      <c r="P13" s="41"/>
      <c r="Q13" s="41"/>
      <c r="R13" s="41"/>
      <c r="S13" s="131" t="str">
        <f t="shared" si="3"/>
        <v/>
      </c>
    </row>
    <row r="14" spans="1:19" s="11" customFormat="1" ht="158.4" x14ac:dyDescent="0.25">
      <c r="A14" s="114" t="str">
        <f>IF('Annual Plan'!$A$14="","",'Annual Plan'!$A$14)</f>
        <v/>
      </c>
      <c r="B14" s="114" t="str">
        <f>IF('Annual Plan'!$B$14="","",'Annual Plan'!$B$14)</f>
        <v>Development of the National Health Research Strategic Plan</v>
      </c>
      <c r="C14" s="59" t="str">
        <f>IF('Annual Plan'!C14="","",'Annual Plan'!C14)</f>
        <v>Development of the National Health Research Strategic Plan</v>
      </c>
      <c r="D14" s="2" t="str">
        <f>IF('Annual Plan'!D14&lt;&gt;"",'Annual Plan'!D14,"")</f>
        <v xml:space="preserve">% of the National Strategic Health Research achieved </v>
      </c>
      <c r="E14" s="2" t="str">
        <f>IF('Annual Plan'!E14&lt;&gt;"",'Annual Plan'!E14,"")</f>
        <v>A five years Strategic Plan for Health Research funded by WHO for MoHSS, 2025 - 2029 finalized and disseminated by the end of Quarter two</v>
      </c>
      <c r="F14" s="36" t="str">
        <f>IF('Annual Plan'!F14&lt;&gt;"",'Annual Plan'!F14,"")</f>
        <v>Incremental</v>
      </c>
      <c r="G14" s="23">
        <f>IF('Annual Plan'!G14&lt;&gt;"",'Annual Plan'!G14,"")</f>
        <v>0.8</v>
      </c>
      <c r="H14" s="23">
        <f>IF(OR(F14="Absolute",F14="Absolute[-](cum.)"),SUM(G14,'Q1 Review'!J14),
IF(OR(F14="Incremental",F14="Absolute[+]"),MAX(G14,'Q1 Review'!J14),
IF(F14="Decremental",MIN(G14,'Q1 Review'!J14),
IF(F14="Absolute[-](avg.)",SUM('Q1 Review'!J14)/COUNT('Annual Plan'!H14:'Annual Plan'!I14),""
)
)
)
)</f>
        <v>0.8</v>
      </c>
      <c r="I14" s="23">
        <f>IF('Annual Plan'!I14&lt;&gt;"",'Annual Plan'!I14,"")</f>
        <v>1</v>
      </c>
      <c r="J14" s="104"/>
      <c r="K14" s="38">
        <f t="shared" si="0"/>
        <v>0</v>
      </c>
      <c r="L14" s="38">
        <f t="shared" si="1"/>
        <v>-1</v>
      </c>
      <c r="M14" s="23" t="str">
        <f t="shared" si="2"/>
        <v/>
      </c>
      <c r="N14" s="39">
        <f>IF((('Annual Plan'!N14+'Annual Plan'!O14)-'Q1 Review'!O14)=0,"",(('Annual Plan'!N14+'Annual Plan'!O14)-'Q1 Review'!O14))</f>
        <v>200000</v>
      </c>
      <c r="O14" s="40"/>
      <c r="P14" s="41"/>
      <c r="Q14" s="41"/>
      <c r="R14" s="41"/>
      <c r="S14" s="131" t="str">
        <f t="shared" si="3"/>
        <v/>
      </c>
    </row>
    <row r="15" spans="1:19" s="11" customFormat="1" ht="15" customHeight="1" x14ac:dyDescent="0.25">
      <c r="A15" s="114" t="str">
        <f>IF('Annual Plan'!$A$15="","",'Annual Plan'!$A$15)</f>
        <v/>
      </c>
      <c r="B15" s="114" t="str">
        <f>IF('Annual Plan'!$B$15="","",'Annual Plan'!$B$15)</f>
        <v>Development of a Knowledge Hub</v>
      </c>
      <c r="C15" s="59" t="str">
        <f>IF('Annual Plan'!C15="","",'Annual Plan'!C15)</f>
        <v>Knowledge hub developed</v>
      </c>
      <c r="D15" s="2" t="str">
        <f>IF('Annual Plan'!D15&lt;&gt;"",'Annual Plan'!D15,"")</f>
        <v xml:space="preserve">% of milestones achieved towards the establishment of the knowledge Hub </v>
      </c>
      <c r="E15" s="2" t="str">
        <f>IF('Annual Plan'!E15&lt;&gt;"",'Annual Plan'!E15,"")</f>
        <v xml:space="preserve">Milestone achieved against the planned activities aimed at realising the development of theKnowledge Hub. 
This will be a centralized system designed to gather, organize, share, and facilitate access to knowledge, information, and expertise within the health sector.
</v>
      </c>
      <c r="F15" s="36" t="str">
        <f>IF('Annual Plan'!F15&lt;&gt;"",'Annual Plan'!F15,"")</f>
        <v>Absolute</v>
      </c>
      <c r="G15" s="23">
        <f>IF('Annual Plan'!G15&lt;&gt;"",'Annual Plan'!G15,"")</f>
        <v>0</v>
      </c>
      <c r="H15" s="23">
        <f>IF(OR(F15="Absolute",F15="Absolute[-](cum.)"),SUM(G15,'Q1 Review'!J15),
IF(OR(F15="Incremental",F15="Absolute[+]"),MAX(G15,'Q1 Review'!J15),
IF(F15="Decremental",MIN(G15,'Q1 Review'!J15),
IF(F15="Absolute[-](avg.)",SUM('Q1 Review'!J15)/COUNT('Annual Plan'!H15:'Annual Plan'!I15),""
)
)
)
)</f>
        <v>0</v>
      </c>
      <c r="I15" s="23">
        <f>IF('Annual Plan'!I15&lt;&gt;"",'Annual Plan'!I15,"")</f>
        <v>0.15</v>
      </c>
      <c r="J15" s="104"/>
      <c r="K15" s="38">
        <f t="shared" si="0"/>
        <v>0</v>
      </c>
      <c r="L15" s="38">
        <f t="shared" si="1"/>
        <v>-1</v>
      </c>
      <c r="M15" s="23" t="str">
        <f t="shared" si="2"/>
        <v/>
      </c>
      <c r="N15" s="39">
        <f>IF((('Annual Plan'!N15+'Annual Plan'!O15)-'Q1 Review'!O15)=0,"",(('Annual Plan'!N15+'Annual Plan'!O15)-'Q1 Review'!O15))</f>
        <v>500000</v>
      </c>
      <c r="O15" s="40"/>
      <c r="P15" s="41"/>
      <c r="Q15" s="41"/>
      <c r="R15" s="41"/>
      <c r="S15" s="131" t="str">
        <f t="shared" si="3"/>
        <v/>
      </c>
    </row>
    <row r="16" spans="1:19" s="11" customFormat="1" ht="15" customHeight="1" x14ac:dyDescent="0.25">
      <c r="A16" s="114" t="str">
        <f>IF('Annual Plan'!$A$16="","",'Annual Plan'!$A$16)</f>
        <v>Accelerate the development and  integration  of functional ICT and HIS infrastructure and systems</v>
      </c>
      <c r="B16" s="114" t="str">
        <f>IF('Annual Plan'!$B$16="","",'Annual Plan'!$B$16)</f>
        <v>Health information Systems</v>
      </c>
      <c r="C16" s="59" t="str">
        <f>IF('Annual Plan'!C16="","",'Annual Plan'!C16)</f>
        <v>HIS Strategic plan developed</v>
      </c>
      <c r="D16" s="2" t="str">
        <f>IF('Annual Plan'!D16&lt;&gt;"",'Annual Plan'!D16,"")</f>
        <v xml:space="preserve">% of milestones achieved towards the development of the HIS stratergic plan </v>
      </c>
      <c r="E16" s="2" t="str">
        <f>IF('Annual Plan'!E16&lt;&gt;"",'Annual Plan'!E16,"")</f>
        <v>Milestone achieved against the planned activities aimed at realising the development of the HIS strategic plan</v>
      </c>
      <c r="F16" s="36" t="str">
        <f>IF('Annual Plan'!F16&lt;&gt;"",'Annual Plan'!F16,"")</f>
        <v>Incremental</v>
      </c>
      <c r="G16" s="23">
        <f>IF('Annual Plan'!G16&lt;&gt;"",'Annual Plan'!G16,"")</f>
        <v>0</v>
      </c>
      <c r="H16" s="23">
        <f>IF(OR(F16="Absolute",F16="Absolute[-](cum.)"),SUM(G16,'Q1 Review'!J16),
IF(OR(F16="Incremental",F16="Absolute[+]"),MAX(G16,'Q1 Review'!J16),
IF(F16="Decremental",MIN(G16,'Q1 Review'!J16),
IF(F16="Absolute[-](avg.)",SUM('Q1 Review'!J16)/COUNT('Annual Plan'!H16:'Annual Plan'!I16),""
)
)
)
)</f>
        <v>0</v>
      </c>
      <c r="I16" s="23">
        <f>IF('Annual Plan'!I16&lt;&gt;"",'Annual Plan'!I16,"")</f>
        <v>0.55000000000000004</v>
      </c>
      <c r="J16" s="37"/>
      <c r="K16" s="38">
        <f t="shared" si="0"/>
        <v>0</v>
      </c>
      <c r="L16" s="38">
        <f t="shared" si="1"/>
        <v>-1</v>
      </c>
      <c r="M16" s="23" t="str">
        <f t="shared" si="2"/>
        <v/>
      </c>
      <c r="N16" s="39" t="str">
        <f>IF((('Annual Plan'!N16+'Annual Plan'!O16)-'Q1 Review'!O16)=0,"",(('Annual Plan'!N16+'Annual Plan'!O16)-'Q1 Review'!O16))</f>
        <v/>
      </c>
      <c r="O16" s="40"/>
      <c r="P16" s="41"/>
      <c r="Q16" s="41"/>
      <c r="R16" s="41"/>
      <c r="S16" s="131" t="str">
        <f t="shared" si="3"/>
        <v/>
      </c>
    </row>
    <row r="17" spans="1:19" s="11" customFormat="1" ht="15" customHeight="1" x14ac:dyDescent="0.25">
      <c r="A17" s="114" t="str">
        <f>IF('Annual Plan'!$A$17="","",'Annual Plan'!$A$17)</f>
        <v/>
      </c>
      <c r="B17" s="114" t="str">
        <f>IF('Annual Plan'!$B$17="","",'Annual Plan'!$B$17)</f>
        <v>Installation of network infrastructure at health facilities</v>
      </c>
      <c r="C17" s="59" t="str">
        <f>IF('Annual Plan'!C17="","",'Annual Plan'!C17)</f>
        <v>Functional Network Infrastructure</v>
      </c>
      <c r="D17" s="2" t="str">
        <f>IF('Annual Plan'!D17&lt;&gt;"",'Annual Plan'!D17,"")</f>
        <v>Percentage of Health facilities with a functional network.</v>
      </c>
      <c r="E17" s="2" t="str">
        <f>IF('Annual Plan'!E17&lt;&gt;"",'Annual Plan'!E17,"")</f>
        <v>Percentage of Health facilities with  a Local Area network (LAN) linked to a Wider area network (WAN) across the country</v>
      </c>
      <c r="F17" s="36" t="str">
        <f>IF('Annual Plan'!F17&lt;&gt;"",'Annual Plan'!F17,"")</f>
        <v>Incremental</v>
      </c>
      <c r="G17" s="23">
        <f>IF('Annual Plan'!G17&lt;&gt;"",'Annual Plan'!G17,"")</f>
        <v>0.2</v>
      </c>
      <c r="H17" s="23">
        <f>IF(OR(F17="Absolute",F17="Absolute[-](cum.)"),SUM(G17,'Q1 Review'!J17),
IF(OR(F17="Incremental",F17="Absolute[+]"),MAX(G17,'Q1 Review'!J17),
IF(F17="Decremental",MIN(G17,'Q1 Review'!J17),
IF(F17="Absolute[-](avg.)",SUM('Q1 Review'!J17)/COUNT('Annual Plan'!H17:'Annual Plan'!I17),""
)
)
)
)</f>
        <v>0.2</v>
      </c>
      <c r="I17" s="23">
        <f>IF('Annual Plan'!I17&lt;&gt;"",'Annual Plan'!I17,"")</f>
        <v>0.3</v>
      </c>
      <c r="J17" s="37"/>
      <c r="K17" s="38">
        <f t="shared" si="0"/>
        <v>0</v>
      </c>
      <c r="L17" s="38">
        <f t="shared" si="1"/>
        <v>-1</v>
      </c>
      <c r="M17" s="23" t="str">
        <f t="shared" si="2"/>
        <v/>
      </c>
      <c r="N17" s="39" t="str">
        <f>IF((('Annual Plan'!N17+'Annual Plan'!O17)-'Q1 Review'!O17)=0,"",(('Annual Plan'!N17+'Annual Plan'!O17)-'Q1 Review'!O17))</f>
        <v/>
      </c>
      <c r="O17" s="40"/>
      <c r="P17" s="41"/>
      <c r="Q17" s="41"/>
      <c r="R17" s="41"/>
      <c r="S17" s="131" t="str">
        <f t="shared" si="3"/>
        <v/>
      </c>
    </row>
    <row r="18" spans="1:19" s="11" customFormat="1" ht="15" customHeight="1" x14ac:dyDescent="0.25">
      <c r="A18" s="114" t="str">
        <f>IF('Annual Plan'!$A$18="","",'Annual Plan'!$A$18)</f>
        <v/>
      </c>
      <c r="B18" s="114" t="str">
        <f>IF('Annual Plan'!$B$18="","",'Annual Plan'!$B$18)</f>
        <v>e-Health System Implementation</v>
      </c>
      <c r="C18" s="59" t="str">
        <f>IF('Annual Plan'!C18="","",'Annual Plan'!C18)</f>
        <v>Functional e-Health system</v>
      </c>
      <c r="D18" s="2" t="str">
        <f>IF('Annual Plan'!D18&lt;&gt;"",'Annual Plan'!D18,"")</f>
        <v xml:space="preserve">% of milestones achieved towards the implementation of the e-Health System  </v>
      </c>
      <c r="E18" s="2" t="str">
        <f>IF('Annual Plan'!E18&lt;&gt;"",'Annual Plan'!E18,"")</f>
        <v xml:space="preserve">Milestone achieved against the planned activities aimed at realising the implementation of the e-Health System  
</v>
      </c>
      <c r="F18" s="36" t="str">
        <f>IF('Annual Plan'!F18&lt;&gt;"",'Annual Plan'!F18,"")</f>
        <v>Incremental</v>
      </c>
      <c r="G18" s="23">
        <f>IF('Annual Plan'!G18&lt;&gt;"",'Annual Plan'!G18,"")</f>
        <v>0</v>
      </c>
      <c r="H18" s="23">
        <f>IF(OR(F18="Absolute",F18="Absolute[-](cum.)"),SUM(G18,'Q1 Review'!J18),
IF(OR(F18="Incremental",F18="Absolute[+]"),MAX(G18,'Q1 Review'!J18),
IF(F18="Decremental",MIN(G18,'Q1 Review'!J18),
IF(F18="Absolute[-](avg.)",SUM('Q1 Review'!J18)/COUNT('Annual Plan'!H18:'Annual Plan'!I18),""
)
)
)
)</f>
        <v>0</v>
      </c>
      <c r="I18" s="23">
        <f>IF('Annual Plan'!I18&lt;&gt;"",'Annual Plan'!I18,"")</f>
        <v>0.5</v>
      </c>
      <c r="J18" s="37"/>
      <c r="K18" s="38">
        <f t="shared" si="0"/>
        <v>0</v>
      </c>
      <c r="L18" s="38">
        <f t="shared" si="1"/>
        <v>-1</v>
      </c>
      <c r="M18" s="23" t="str">
        <f t="shared" si="2"/>
        <v/>
      </c>
      <c r="N18" s="39" t="str">
        <f>IF((('Annual Plan'!N18+'Annual Plan'!O18)-'Q1 Review'!O18)=0,"",(('Annual Plan'!N18+'Annual Plan'!O18)-'Q1 Review'!O18))</f>
        <v/>
      </c>
      <c r="O18" s="40"/>
      <c r="P18" s="41"/>
      <c r="Q18" s="41"/>
      <c r="R18" s="41"/>
      <c r="S18" s="131" t="str">
        <f t="shared" si="3"/>
        <v/>
      </c>
    </row>
    <row r="19" spans="1:19" s="11" customFormat="1" ht="15" customHeight="1" x14ac:dyDescent="0.25">
      <c r="A19" s="59" t="str">
        <f>IF('Annual Plan'!A19="","",'Annual Plan'!A19)</f>
        <v>Enhance Organizational capacity and performance</v>
      </c>
      <c r="B19" s="59" t="str">
        <f>IF('Annual Plan'!B19="","",'Annual Plan'!B19)</f>
        <v>Financial Management and Audit Services</v>
      </c>
      <c r="C19" s="59" t="str">
        <f>IF('Annual Plan'!C19="","",'Annual Plan'!C19)</f>
        <v>Annual budget executed</v>
      </c>
      <c r="D19" s="2" t="str">
        <f>IF('Annual Plan'!D19&lt;&gt;"",'Annual Plan'!D19,"")</f>
        <v>Budget Execution rate</v>
      </c>
      <c r="E19" s="2" t="str">
        <f>IF('Annual Plan'!E19&lt;&gt;"",'Annual Plan'!E19,"")</f>
        <v>(Actual Expenditure / Approved Budget) × 100%</v>
      </c>
      <c r="F19" s="36" t="str">
        <f>IF('Annual Plan'!F19&lt;&gt;"",'Annual Plan'!F19,"")</f>
        <v>Incremental</v>
      </c>
      <c r="G19" s="23">
        <f>IF('Annual Plan'!G19&lt;&gt;"",'Annual Plan'!G19,"")</f>
        <v>0</v>
      </c>
      <c r="H19" s="23">
        <f>IF(OR(F19="Absolute",F19="Absolute[-](cum.)"),SUM(G19,'Q1 Review'!J19),
IF(OR(F19="Incremental",F19="Absolute[+]"),MAX(G19,'Q1 Review'!J19),
IF(F19="Decremental",MIN(G19,'Q1 Review'!J19),
IF(F19="Absolute[-](avg.)",SUM('Q1 Review'!J19)/COUNT('Annual Plan'!H19:'Annual Plan'!I19),""
)
)
)
)</f>
        <v>0</v>
      </c>
      <c r="I19" s="23">
        <f>IF('Annual Plan'!I19&lt;&gt;"",'Annual Plan'!I19,"")</f>
        <v>0.3</v>
      </c>
      <c r="J19" s="37"/>
      <c r="K19" s="38">
        <f t="shared" si="0"/>
        <v>0</v>
      </c>
      <c r="L19" s="38">
        <f t="shared" si="1"/>
        <v>-1</v>
      </c>
      <c r="M19" s="23" t="str">
        <f t="shared" si="2"/>
        <v/>
      </c>
      <c r="N19" s="39" t="str">
        <f>IF((('Annual Plan'!N19+'Annual Plan'!O19)-'Q1 Review'!O19)=0,"",(('Annual Plan'!N19+'Annual Plan'!O19)-'Q1 Review'!O19))</f>
        <v/>
      </c>
      <c r="O19" s="40"/>
      <c r="P19" s="41"/>
      <c r="Q19" s="41"/>
      <c r="R19" s="41"/>
      <c r="S19" s="131" t="str">
        <f t="shared" si="3"/>
        <v/>
      </c>
    </row>
    <row r="20" spans="1:19" s="11" customFormat="1" ht="15" customHeight="1" x14ac:dyDescent="0.25">
      <c r="A20" s="59" t="str">
        <f>IF('Annual Plan'!A20="","",'Annual Plan'!A20)</f>
        <v/>
      </c>
      <c r="B20" s="59" t="str">
        <f>IF('Annual Plan'!B20="","",'Annual Plan'!B20)</f>
        <v>Performance Management Framework</v>
      </c>
      <c r="C20" s="59" t="str">
        <f>IF('Annual Plan'!C20="","",'Annual Plan'!C20)</f>
        <v>Performance Management Framework Implemented</v>
      </c>
      <c r="D20" s="2" t="str">
        <f>IF('Annual Plan'!D20&lt;&gt;"",'Annual Plan'!D20,"")</f>
        <v xml:space="preserve"># of Performance Agreements Signed </v>
      </c>
      <c r="E20" s="2" t="str">
        <f>IF('Annual Plan'!E20&lt;&gt;"",'Annual Plan'!E20,"")</f>
        <v>The number of Performace Agreements signed vs the current staff compliment</v>
      </c>
      <c r="F20" s="36" t="str">
        <f>IF('Annual Plan'!F20&lt;&gt;"",'Annual Plan'!F20,"")</f>
        <v>Absolute</v>
      </c>
      <c r="G20" s="23">
        <f>IF('Annual Plan'!G20&lt;&gt;"",'Annual Plan'!G20,"")</f>
        <v>0</v>
      </c>
      <c r="H20" s="23">
        <f>IF(OR(F20="Absolute",F20="Absolute[-](cum.)"),SUM(G20,'Q1 Review'!J20),
IF(OR(F20="Incremental",F20="Absolute[+]"),MAX(G20,'Q1 Review'!J20),
IF(F20="Decremental",MIN(G20,'Q1 Review'!J20),
IF(F20="Absolute[-](avg.)",SUM('Q1 Review'!J20)/COUNT('Annual Plan'!H20:'Annual Plan'!I20),""
)
)
)
)</f>
        <v>0</v>
      </c>
      <c r="I20" s="23" t="str">
        <f>IF('Annual Plan'!I20&lt;&gt;"",'Annual Plan'!I20,"")</f>
        <v/>
      </c>
      <c r="J20" s="37"/>
      <c r="K20" s="38" t="str">
        <f t="shared" si="0"/>
        <v/>
      </c>
      <c r="L20" s="38" t="str">
        <f t="shared" si="1"/>
        <v/>
      </c>
      <c r="M20" s="23" t="str">
        <f t="shared" si="2"/>
        <v/>
      </c>
      <c r="N20" s="39" t="str">
        <f>IF((('Annual Plan'!N20+'Annual Plan'!O20)-'Q1 Review'!O20)=0,"",(('Annual Plan'!N20+'Annual Plan'!O20)-'Q1 Review'!O20))</f>
        <v/>
      </c>
      <c r="O20" s="40"/>
      <c r="P20" s="41"/>
      <c r="Q20" s="41"/>
      <c r="R20" s="41"/>
      <c r="S20" s="131" t="str">
        <f t="shared" si="3"/>
        <v/>
      </c>
    </row>
    <row r="21" spans="1:19" s="11" customFormat="1" ht="15" customHeight="1" x14ac:dyDescent="0.25">
      <c r="A21" s="59" t="str">
        <f>IF('Annual Plan'!A21="","",'Annual Plan'!A21)</f>
        <v/>
      </c>
      <c r="B21" s="59" t="str">
        <f>IF('Annual Plan'!B21="","",'Annual Plan'!B21)</f>
        <v/>
      </c>
      <c r="C21" s="59" t="str">
        <f>IF('Annual Plan'!C21="","",'Annual Plan'!C21)</f>
        <v/>
      </c>
      <c r="D21" s="2" t="str">
        <f>IF('Annual Plan'!D21&lt;&gt;"",'Annual Plan'!D21,"")</f>
        <v xml:space="preserve"># of Performance Agreements Reviewed </v>
      </c>
      <c r="E21" s="2" t="str">
        <f>IF('Annual Plan'!E21&lt;&gt;"",'Annual Plan'!E21,"")</f>
        <v>The number of Performance Agreements Reviewed vs the number of PA signed</v>
      </c>
      <c r="F21" s="36" t="str">
        <f>IF('Annual Plan'!F21&lt;&gt;"",'Annual Plan'!F21,"")</f>
        <v>Absolute</v>
      </c>
      <c r="G21" s="23">
        <f>IF('Annual Plan'!G21&lt;&gt;"",'Annual Plan'!G21,"")</f>
        <v>0</v>
      </c>
      <c r="H21" s="23">
        <f>IF(OR(F21="Absolute",F21="Absolute[-](cum.)"),SUM(G21,'Q1 Review'!J21),
IF(OR(F21="Incremental",F21="Absolute[+]"),MAX(G21,'Q1 Review'!J21),
IF(F21="Decremental",MIN(G21,'Q1 Review'!J21),
IF(F21="Absolute[-](avg.)",SUM('Q1 Review'!J21)/COUNT('Annual Plan'!H21:'Annual Plan'!I21),""
)
)
)
)</f>
        <v>0</v>
      </c>
      <c r="I21" s="23">
        <f>IF('Annual Plan'!I21&lt;&gt;"",'Annual Plan'!I21,"")</f>
        <v>56</v>
      </c>
      <c r="J21" s="37"/>
      <c r="K21" s="38">
        <f t="shared" si="0"/>
        <v>0</v>
      </c>
      <c r="L21" s="38">
        <f t="shared" si="1"/>
        <v>-1</v>
      </c>
      <c r="M21" s="23" t="str">
        <f t="shared" si="2"/>
        <v/>
      </c>
      <c r="N21" s="39" t="str">
        <f>IF((('Annual Plan'!N21+'Annual Plan'!O21)-'Q1 Review'!O21)=0,"",(('Annual Plan'!N21+'Annual Plan'!O21)-'Q1 Review'!O21))</f>
        <v/>
      </c>
      <c r="O21" s="40"/>
      <c r="P21" s="41"/>
      <c r="Q21" s="41"/>
      <c r="R21" s="41"/>
      <c r="S21" s="131" t="str">
        <f t="shared" si="3"/>
        <v/>
      </c>
    </row>
    <row r="22" spans="1:19" s="11" customFormat="1" ht="15" customHeight="1" x14ac:dyDescent="0.25">
      <c r="A22" s="59" t="str">
        <f>IF('Annual Plan'!A22="","",'Annual Plan'!A22)</f>
        <v/>
      </c>
      <c r="B22" s="59" t="str">
        <f>IF('Annual Plan'!B22="","",'Annual Plan'!B22)</f>
        <v/>
      </c>
      <c r="C22" s="59" t="str">
        <f>IF('Annual Plan'!C22="","",'Annual Plan'!C22)</f>
        <v/>
      </c>
      <c r="D22" s="2" t="str">
        <f>IF('Annual Plan'!D22&lt;&gt;"",'Annual Plan'!D22,"")</f>
        <v># of Performance Agreements Appraised</v>
      </c>
      <c r="E22" s="2" t="str">
        <f>IF('Annual Plan'!E22&lt;&gt;"",'Annual Plan'!E22,"")</f>
        <v>The number of Performance Agreements Appraised vs the number of PA Reviewed</v>
      </c>
      <c r="F22" s="36" t="str">
        <f>IF('Annual Plan'!F22&lt;&gt;"",'Annual Plan'!F22,"")</f>
        <v>Absolute</v>
      </c>
      <c r="G22" s="23">
        <f>IF('Annual Plan'!G22&lt;&gt;"",'Annual Plan'!G22,"")</f>
        <v>0</v>
      </c>
      <c r="H22" s="23">
        <f>IF(OR(F22="Absolute",F22="Absolute[-](cum.)"),SUM(G22,'Q1 Review'!J22),
IF(OR(F22="Incremental",F22="Absolute[+]"),MAX(G22,'Q1 Review'!J22),
IF(F22="Decremental",MIN(G22,'Q1 Review'!J22),
IF(F22="Absolute[-](avg.)",SUM('Q1 Review'!J22)/COUNT('Annual Plan'!H22:'Annual Plan'!I22),""
)
)
)
)</f>
        <v>0</v>
      </c>
      <c r="I22" s="23" t="str">
        <f>IF('Annual Plan'!I22&lt;&gt;"",'Annual Plan'!I22,"")</f>
        <v/>
      </c>
      <c r="J22" s="37"/>
      <c r="K22" s="38" t="str">
        <f t="shared" si="0"/>
        <v/>
      </c>
      <c r="L22" s="38" t="str">
        <f t="shared" si="1"/>
        <v/>
      </c>
      <c r="M22" s="23" t="str">
        <f t="shared" si="2"/>
        <v/>
      </c>
      <c r="N22" s="39" t="str">
        <f>IF((('Annual Plan'!N22+'Annual Plan'!O22)-'Q1 Review'!O22)=0,"",(('Annual Plan'!N22+'Annual Plan'!O22)-'Q1 Review'!O22))</f>
        <v/>
      </c>
      <c r="O22" s="40"/>
      <c r="P22" s="41"/>
      <c r="Q22" s="41"/>
      <c r="R22" s="41"/>
      <c r="S22" s="131" t="str">
        <f t="shared" si="3"/>
        <v/>
      </c>
    </row>
    <row r="23" spans="1:19" s="11" customFormat="1" ht="15" customHeight="1" x14ac:dyDescent="0.25">
      <c r="A23" s="59" t="str">
        <f>IF('Annual Plan'!A23="","",'Annual Plan'!A23)</f>
        <v/>
      </c>
      <c r="B23" s="59" t="str">
        <f>IF('Annual Plan'!B23="","",'Annual Plan'!B23)</f>
        <v/>
      </c>
      <c r="C23" s="59" t="str">
        <f>IF('Annual Plan'!C23="","",'Annual Plan'!C23)</f>
        <v/>
      </c>
      <c r="D23" s="2" t="str">
        <f>IF('Annual Plan'!D23&lt;&gt;"",'Annual Plan'!D23,"")</f>
        <v/>
      </c>
      <c r="E23" s="2" t="str">
        <f>IF('Annual Plan'!E23&lt;&gt;"",'Annual Plan'!E23,"")</f>
        <v/>
      </c>
      <c r="F23" s="36" t="str">
        <f>IF('Annual Plan'!F23&lt;&gt;"",'Annual Plan'!F23,"")</f>
        <v/>
      </c>
      <c r="G23" s="23" t="str">
        <f>IF('Annual Plan'!G23&lt;&gt;"",'Annual Plan'!G23,"")</f>
        <v/>
      </c>
      <c r="H23" s="23" t="str">
        <f>IF(OR(F23="Absolute",F23="Absolute[-](cum.)"),SUM(G23,'Q1 Review'!J23),
IF(OR(F23="Incremental",F23="Absolute[+]"),MAX(G23,'Q1 Review'!J23),
IF(F23="Decremental",MIN(G23,'Q1 Review'!J23),
IF(F23="Absolute[-](avg.)",SUM('Q1 Review'!J23)/COUNT('Annual Plan'!H23:'Annual Plan'!I23),""
)
)
)
)</f>
        <v/>
      </c>
      <c r="I23" s="23" t="str">
        <f>IF('Annual Plan'!I23&lt;&gt;"",'Annual Plan'!I23,"")</f>
        <v/>
      </c>
      <c r="J23" s="37"/>
      <c r="K23" s="38" t="str">
        <f t="shared" si="0"/>
        <v/>
      </c>
      <c r="L23" s="38" t="str">
        <f t="shared" si="1"/>
        <v/>
      </c>
      <c r="M23" s="23" t="str">
        <f t="shared" si="2"/>
        <v/>
      </c>
      <c r="N23" s="39" t="str">
        <f>IF((('Annual Plan'!N23+'Annual Plan'!O23)-'Q1 Review'!O23)=0,"",(('Annual Plan'!N23+'Annual Plan'!O23)-'Q1 Review'!O23))</f>
        <v/>
      </c>
      <c r="O23" s="40"/>
      <c r="P23" s="41"/>
      <c r="Q23" s="41"/>
      <c r="R23" s="41"/>
      <c r="S23" s="131" t="str">
        <f t="shared" si="3"/>
        <v/>
      </c>
    </row>
    <row r="24" spans="1:19" s="11" customFormat="1" ht="15" customHeight="1" x14ac:dyDescent="0.25">
      <c r="A24" s="59" t="str">
        <f>IF('Annual Plan'!A24="","",'Annual Plan'!A24)</f>
        <v/>
      </c>
      <c r="B24" s="59" t="str">
        <f>IF('Annual Plan'!B24="","",'Annual Plan'!B24)</f>
        <v/>
      </c>
      <c r="C24" s="59" t="str">
        <f>IF('Annual Plan'!C24="","",'Annual Plan'!C24)</f>
        <v/>
      </c>
      <c r="D24" s="2" t="str">
        <f>IF('Annual Plan'!D24&lt;&gt;"",'Annual Plan'!D24,"")</f>
        <v/>
      </c>
      <c r="E24" s="2" t="str">
        <f>IF('Annual Plan'!E24&lt;&gt;"",'Annual Plan'!E24,"")</f>
        <v/>
      </c>
      <c r="F24" s="36" t="str">
        <f>IF('Annual Plan'!F24&lt;&gt;"",'Annual Plan'!F24,"")</f>
        <v/>
      </c>
      <c r="G24" s="23" t="str">
        <f>IF('Annual Plan'!G24&lt;&gt;"",'Annual Plan'!G24,"")</f>
        <v/>
      </c>
      <c r="H24" s="23" t="str">
        <f>IF(OR(F24="Absolute",F24="Absolute[-](cum.)"),SUM(G24,'Q1 Review'!J24),
IF(OR(F24="Incremental",F24="Absolute[+]"),MAX(G24,'Q1 Review'!J24),
IF(F24="Decremental",MIN(G24,'Q1 Review'!J24),
IF(F24="Absolute[-](avg.)",SUM('Q1 Review'!J24)/COUNT('Annual Plan'!H24:'Annual Plan'!I24),""
)
)
)
)</f>
        <v/>
      </c>
      <c r="I24" s="23" t="str">
        <f>IF('Annual Plan'!I24&lt;&gt;"",'Annual Plan'!I24,"")</f>
        <v/>
      </c>
      <c r="J24" s="37"/>
      <c r="K24" s="38" t="str">
        <f t="shared" si="0"/>
        <v/>
      </c>
      <c r="L24" s="38" t="str">
        <f t="shared" si="1"/>
        <v/>
      </c>
      <c r="M24" s="23" t="str">
        <f t="shared" si="2"/>
        <v/>
      </c>
      <c r="N24" s="39" t="str">
        <f>IF((('Annual Plan'!N24+'Annual Plan'!O24)-'Q1 Review'!O24)=0,"",(('Annual Plan'!N24+'Annual Plan'!O24)-'Q1 Review'!O24))</f>
        <v/>
      </c>
      <c r="O24" s="40"/>
      <c r="P24" s="41"/>
      <c r="Q24" s="41"/>
      <c r="R24" s="41"/>
      <c r="S24" s="131" t="str">
        <f t="shared" si="3"/>
        <v/>
      </c>
    </row>
    <row r="25" spans="1:19" s="11" customFormat="1" ht="15" customHeight="1" x14ac:dyDescent="0.25">
      <c r="A25" s="59" t="str">
        <f>IF('Annual Plan'!A25="","",'Annual Plan'!A25)</f>
        <v/>
      </c>
      <c r="B25" s="59" t="str">
        <f>IF('Annual Plan'!B25="","",'Annual Plan'!B25)</f>
        <v/>
      </c>
      <c r="C25" s="59" t="str">
        <f>IF('Annual Plan'!C25="","",'Annual Plan'!C25)</f>
        <v/>
      </c>
      <c r="D25" s="2" t="str">
        <f>IF('Annual Plan'!D25&lt;&gt;"",'Annual Plan'!D25,"")</f>
        <v/>
      </c>
      <c r="E25" s="2" t="str">
        <f>IF('Annual Plan'!E25&lt;&gt;"",'Annual Plan'!E25,"")</f>
        <v/>
      </c>
      <c r="F25" s="36" t="str">
        <f>IF('Annual Plan'!F25&lt;&gt;"",'Annual Plan'!F25,"")</f>
        <v/>
      </c>
      <c r="G25" s="23" t="str">
        <f>IF('Annual Plan'!G25&lt;&gt;"",'Annual Plan'!G25,"")</f>
        <v/>
      </c>
      <c r="H25" s="23" t="str">
        <f>IF(OR(F25="Absolute",F25="Absolute[-](cum.)"),SUM(G25,'Q1 Review'!J25),
IF(OR(F25="Incremental",F25="Absolute[+]"),MAX(G25,'Q1 Review'!J25),
IF(F25="Decremental",MIN(G25,'Q1 Review'!J25),
IF(F25="Absolute[-](avg.)",SUM('Q1 Review'!J25)/COUNT('Annual Plan'!H25:'Annual Plan'!I25),""
)
)
)
)</f>
        <v/>
      </c>
      <c r="I25" s="23" t="str">
        <f>IF('Annual Plan'!I25&lt;&gt;"",'Annual Plan'!I25,"")</f>
        <v/>
      </c>
      <c r="J25" s="37"/>
      <c r="K25" s="38" t="str">
        <f t="shared" si="0"/>
        <v/>
      </c>
      <c r="L25" s="38" t="str">
        <f t="shared" si="1"/>
        <v/>
      </c>
      <c r="M25" s="23" t="str">
        <f t="shared" si="2"/>
        <v/>
      </c>
      <c r="N25" s="39" t="str">
        <f>IF((('Annual Plan'!N25+'Annual Plan'!O25)-'Q1 Review'!O25)=0,"",(('Annual Plan'!N25+'Annual Plan'!O25)-'Q1 Review'!O25))</f>
        <v/>
      </c>
      <c r="O25" s="40"/>
      <c r="P25" s="41"/>
      <c r="Q25" s="41"/>
      <c r="R25" s="41"/>
      <c r="S25" s="131" t="str">
        <f t="shared" si="3"/>
        <v/>
      </c>
    </row>
    <row r="26" spans="1:19" s="11" customFormat="1" ht="15" customHeight="1" x14ac:dyDescent="0.25">
      <c r="A26" s="59" t="str">
        <f>IF('Annual Plan'!A26="","",'Annual Plan'!A26)</f>
        <v/>
      </c>
      <c r="B26" s="59" t="str">
        <f>IF('Annual Plan'!B26="","",'Annual Plan'!B26)</f>
        <v/>
      </c>
      <c r="C26" s="59" t="str">
        <f>IF('Annual Plan'!C26="","",'Annual Plan'!C26)</f>
        <v/>
      </c>
      <c r="D26" s="2" t="str">
        <f>IF('Annual Plan'!D26&lt;&gt;"",'Annual Plan'!D26,"")</f>
        <v/>
      </c>
      <c r="E26" s="2" t="str">
        <f>IF('Annual Plan'!E26&lt;&gt;"",'Annual Plan'!E26,"")</f>
        <v/>
      </c>
      <c r="F26" s="36" t="str">
        <f>IF('Annual Plan'!F26&lt;&gt;"",'Annual Plan'!F26,"")</f>
        <v/>
      </c>
      <c r="G26" s="23" t="str">
        <f>IF('Annual Plan'!G26&lt;&gt;"",'Annual Plan'!G26,"")</f>
        <v/>
      </c>
      <c r="H26" s="23" t="str">
        <f>IF(OR(F26="Absolute",F26="Absolute[-](cum.)"),SUM(G26,'Q1 Review'!J26),
IF(OR(F26="Incremental",F26="Absolute[+]"),MAX(G26,'Q1 Review'!J26),
IF(F26="Decremental",MIN(G26,'Q1 Review'!J26),
IF(F26="Absolute[-](avg.)",SUM('Q1 Review'!J26)/COUNT('Annual Plan'!H26:'Annual Plan'!I26),""
)
)
)
)</f>
        <v/>
      </c>
      <c r="I26" s="23" t="str">
        <f>IF('Annual Plan'!I26&lt;&gt;"",'Annual Plan'!I26,"")</f>
        <v/>
      </c>
      <c r="J26" s="37"/>
      <c r="K26" s="38" t="str">
        <f t="shared" si="0"/>
        <v/>
      </c>
      <c r="L26" s="38" t="str">
        <f t="shared" si="1"/>
        <v/>
      </c>
      <c r="M26" s="23" t="str">
        <f t="shared" si="2"/>
        <v/>
      </c>
      <c r="N26" s="39" t="str">
        <f>IF((('Annual Plan'!N26+'Annual Plan'!O26)-'Q1 Review'!O26)=0,"",(('Annual Plan'!N26+'Annual Plan'!O26)-'Q1 Review'!O26))</f>
        <v/>
      </c>
      <c r="O26" s="40"/>
      <c r="P26" s="41"/>
      <c r="Q26" s="41"/>
      <c r="R26" s="41"/>
      <c r="S26" s="131" t="str">
        <f t="shared" si="3"/>
        <v/>
      </c>
    </row>
    <row r="27" spans="1:19" s="11" customFormat="1" ht="15" customHeight="1" x14ac:dyDescent="0.25">
      <c r="A27" s="59" t="str">
        <f>IF('Annual Plan'!A27="","",'Annual Plan'!A27)</f>
        <v/>
      </c>
      <c r="B27" s="59" t="str">
        <f>IF('Annual Plan'!B27="","",'Annual Plan'!B27)</f>
        <v/>
      </c>
      <c r="C27" s="59" t="str">
        <f>IF('Annual Plan'!C27="","",'Annual Plan'!C27)</f>
        <v/>
      </c>
      <c r="D27" s="2" t="str">
        <f>IF('Annual Plan'!D27&lt;&gt;"",'Annual Plan'!D27,"")</f>
        <v/>
      </c>
      <c r="E27" s="2" t="str">
        <f>IF('Annual Plan'!E27&lt;&gt;"",'Annual Plan'!E27,"")</f>
        <v/>
      </c>
      <c r="F27" s="36" t="str">
        <f>IF('Annual Plan'!F27&lt;&gt;"",'Annual Plan'!F27,"")</f>
        <v/>
      </c>
      <c r="G27" s="23" t="str">
        <f>IF('Annual Plan'!G27&lt;&gt;"",'Annual Plan'!G27,"")</f>
        <v/>
      </c>
      <c r="H27" s="23" t="str">
        <f>IF(OR(F27="Absolute",F27="Absolute[-](cum.)"),SUM(G27,'Q1 Review'!J27),
IF(OR(F27="Incremental",F27="Absolute[+]"),MAX(G27,'Q1 Review'!J27),
IF(F27="Decremental",MIN(G27,'Q1 Review'!J27),
IF(F27="Absolute[-](avg.)",SUM('Q1 Review'!J27)/COUNT('Annual Plan'!H27:'Annual Plan'!I27),""
)
)
)
)</f>
        <v/>
      </c>
      <c r="I27" s="23" t="str">
        <f>IF('Annual Plan'!I27&lt;&gt;"",'Annual Plan'!I27,"")</f>
        <v/>
      </c>
      <c r="J27" s="37"/>
      <c r="K27" s="38" t="str">
        <f t="shared" si="0"/>
        <v/>
      </c>
      <c r="L27" s="38" t="str">
        <f t="shared" si="1"/>
        <v/>
      </c>
      <c r="M27" s="23" t="str">
        <f t="shared" si="2"/>
        <v/>
      </c>
      <c r="N27" s="39" t="str">
        <f>IF((('Annual Plan'!N27+'Annual Plan'!O27)-'Q1 Review'!O27)=0,"",(('Annual Plan'!N27+'Annual Plan'!O27)-'Q1 Review'!O27))</f>
        <v/>
      </c>
      <c r="O27" s="40"/>
      <c r="P27" s="41"/>
      <c r="Q27" s="41"/>
      <c r="R27" s="41"/>
      <c r="S27" s="131" t="str">
        <f t="shared" si="3"/>
        <v/>
      </c>
    </row>
    <row r="28" spans="1:19" s="11" customFormat="1" ht="15" customHeight="1" x14ac:dyDescent="0.25">
      <c r="A28" s="59" t="str">
        <f>IF('Annual Plan'!A28="","",'Annual Plan'!A28)</f>
        <v/>
      </c>
      <c r="B28" s="59" t="str">
        <f>IF('Annual Plan'!B28="","",'Annual Plan'!B28)</f>
        <v/>
      </c>
      <c r="C28" s="59" t="str">
        <f>IF('Annual Plan'!C28="","",'Annual Plan'!C28)</f>
        <v/>
      </c>
      <c r="D28" s="2" t="str">
        <f>IF('Annual Plan'!D28&lt;&gt;"",'Annual Plan'!D28,"")</f>
        <v/>
      </c>
      <c r="E28" s="2" t="str">
        <f>IF('Annual Plan'!E28&lt;&gt;"",'Annual Plan'!E28,"")</f>
        <v/>
      </c>
      <c r="F28" s="36" t="str">
        <f>IF('Annual Plan'!F28&lt;&gt;"",'Annual Plan'!F28,"")</f>
        <v/>
      </c>
      <c r="G28" s="23" t="str">
        <f>IF('Annual Plan'!G28&lt;&gt;"",'Annual Plan'!G28,"")</f>
        <v/>
      </c>
      <c r="H28" s="23" t="str">
        <f>IF(OR(F28="Absolute",F28="Absolute[-](cum.)"),SUM(G28,'Q1 Review'!J28),
IF(OR(F28="Incremental",F28="Absolute[+]"),MAX(G28,'Q1 Review'!J28),
IF(F28="Decremental",MIN(G28,'Q1 Review'!J28),
IF(F28="Absolute[-](avg.)",SUM('Q1 Review'!J28)/COUNT('Annual Plan'!H28:'Annual Plan'!I28),""
)
)
)
)</f>
        <v/>
      </c>
      <c r="I28" s="23" t="str">
        <f>IF('Annual Plan'!I28&lt;&gt;"",'Annual Plan'!I28,"")</f>
        <v/>
      </c>
      <c r="J28" s="37"/>
      <c r="K28" s="38" t="str">
        <f t="shared" si="0"/>
        <v/>
      </c>
      <c r="L28" s="38" t="str">
        <f t="shared" si="1"/>
        <v/>
      </c>
      <c r="M28" s="23" t="str">
        <f t="shared" si="2"/>
        <v/>
      </c>
      <c r="N28" s="39" t="str">
        <f>IF((('Annual Plan'!N28+'Annual Plan'!O28)-'Q1 Review'!O28)=0,"",(('Annual Plan'!N28+'Annual Plan'!O28)-'Q1 Review'!O28))</f>
        <v/>
      </c>
      <c r="O28" s="40"/>
      <c r="P28" s="41"/>
      <c r="Q28" s="41"/>
      <c r="R28" s="41"/>
      <c r="S28" s="131" t="str">
        <f t="shared" si="3"/>
        <v/>
      </c>
    </row>
    <row r="29" spans="1:19" s="11" customFormat="1" ht="15" customHeight="1" x14ac:dyDescent="0.25">
      <c r="A29" s="59" t="str">
        <f>IF('Annual Plan'!A29="","",'Annual Plan'!A29)</f>
        <v/>
      </c>
      <c r="B29" s="59" t="str">
        <f>IF('Annual Plan'!B29="","",'Annual Plan'!B29)</f>
        <v/>
      </c>
      <c r="C29" s="59" t="str">
        <f>IF('Annual Plan'!C29="","",'Annual Plan'!C29)</f>
        <v/>
      </c>
      <c r="D29" s="2" t="str">
        <f>IF('Annual Plan'!D29&lt;&gt;"",'Annual Plan'!D29,"")</f>
        <v/>
      </c>
      <c r="E29" s="2" t="str">
        <f>IF('Annual Plan'!E29&lt;&gt;"",'Annual Plan'!E29,"")</f>
        <v/>
      </c>
      <c r="F29" s="36" t="str">
        <f>IF('Annual Plan'!F29&lt;&gt;"",'Annual Plan'!F29,"")</f>
        <v/>
      </c>
      <c r="G29" s="23" t="str">
        <f>IF('Annual Plan'!G29&lt;&gt;"",'Annual Plan'!G29,"")</f>
        <v/>
      </c>
      <c r="H29" s="23" t="str">
        <f>IF(OR(F29="Absolute",F29="Absolute[-](cum.)"),SUM(G29,'Q1 Review'!J29),
IF(OR(F29="Incremental",F29="Absolute[+]"),MAX(G29,'Q1 Review'!J29),
IF(F29="Decremental",MIN(G29,'Q1 Review'!J29),
IF(F29="Absolute[-](avg.)",SUM('Q1 Review'!J29)/COUNT('Annual Plan'!H29:'Annual Plan'!I29),""
)
)
)
)</f>
        <v/>
      </c>
      <c r="I29" s="23" t="str">
        <f>IF('Annual Plan'!I29&lt;&gt;"",'Annual Plan'!I29,"")</f>
        <v/>
      </c>
      <c r="J29" s="37"/>
      <c r="K29" s="38" t="str">
        <f t="shared" si="0"/>
        <v/>
      </c>
      <c r="L29" s="38" t="str">
        <f t="shared" si="1"/>
        <v/>
      </c>
      <c r="M29" s="23" t="str">
        <f t="shared" si="2"/>
        <v/>
      </c>
      <c r="N29" s="39" t="str">
        <f>IF((('Annual Plan'!N29+'Annual Plan'!O29)-'Q1 Review'!O29)=0,"",(('Annual Plan'!N29+'Annual Plan'!O29)-'Q1 Review'!O29))</f>
        <v/>
      </c>
      <c r="O29" s="40"/>
      <c r="P29" s="41"/>
      <c r="Q29" s="41"/>
      <c r="R29" s="41"/>
      <c r="S29" s="131" t="str">
        <f t="shared" si="3"/>
        <v/>
      </c>
    </row>
    <row r="30" spans="1:19" s="11" customFormat="1" ht="15" customHeight="1" x14ac:dyDescent="0.25">
      <c r="A30" s="59" t="str">
        <f>IF('Annual Plan'!A30="","",'Annual Plan'!A30)</f>
        <v/>
      </c>
      <c r="B30" s="59" t="str">
        <f>IF('Annual Plan'!B30="","",'Annual Plan'!B30)</f>
        <v/>
      </c>
      <c r="C30" s="59" t="str">
        <f>IF('Annual Plan'!C30="","",'Annual Plan'!C30)</f>
        <v/>
      </c>
      <c r="D30" s="2" t="str">
        <f>IF('Annual Plan'!D30&lt;&gt;"",'Annual Plan'!D30,"")</f>
        <v/>
      </c>
      <c r="E30" s="2" t="str">
        <f>IF('Annual Plan'!E30&lt;&gt;"",'Annual Plan'!E30,"")</f>
        <v/>
      </c>
      <c r="F30" s="36" t="str">
        <f>IF('Annual Plan'!F30&lt;&gt;"",'Annual Plan'!F30,"")</f>
        <v/>
      </c>
      <c r="G30" s="23" t="str">
        <f>IF('Annual Plan'!G30&lt;&gt;"",'Annual Plan'!G30,"")</f>
        <v/>
      </c>
      <c r="H30" s="23" t="str">
        <f>IF(OR(F30="Absolute",F30="Absolute[-](cum.)"),SUM(G30,'Q1 Review'!J30),
IF(OR(F30="Incremental",F30="Absolute[+]"),MAX(G30,'Q1 Review'!J30),
IF(F30="Decremental",MIN(G30,'Q1 Review'!J30),
IF(F30="Absolute[-](avg.)",SUM('Q1 Review'!J30)/COUNT('Annual Plan'!H30:'Annual Plan'!I30),""
)
)
)
)</f>
        <v/>
      </c>
      <c r="I30" s="23" t="str">
        <f>IF('Annual Plan'!I30&lt;&gt;"",'Annual Plan'!I30,"")</f>
        <v/>
      </c>
      <c r="J30" s="37"/>
      <c r="K30" s="38" t="str">
        <f t="shared" si="0"/>
        <v/>
      </c>
      <c r="L30" s="38" t="str">
        <f t="shared" si="1"/>
        <v/>
      </c>
      <c r="M30" s="23" t="str">
        <f t="shared" si="2"/>
        <v/>
      </c>
      <c r="N30" s="39" t="str">
        <f>IF((('Annual Plan'!N30+'Annual Plan'!O30)-'Q1 Review'!O30)=0,"",(('Annual Plan'!N30+'Annual Plan'!O30)-'Q1 Review'!O30))</f>
        <v/>
      </c>
      <c r="O30" s="40"/>
      <c r="P30" s="41"/>
      <c r="Q30" s="41"/>
      <c r="R30" s="41"/>
      <c r="S30" s="131" t="str">
        <f t="shared" si="3"/>
        <v/>
      </c>
    </row>
    <row r="31" spans="1:19" s="11" customFormat="1" ht="15" customHeight="1" x14ac:dyDescent="0.25">
      <c r="A31" s="59" t="str">
        <f>IF('Annual Plan'!A31="","",'Annual Plan'!A31)</f>
        <v/>
      </c>
      <c r="B31" s="59" t="str">
        <f>IF('Annual Plan'!B31="","",'Annual Plan'!B31)</f>
        <v/>
      </c>
      <c r="C31" s="59" t="str">
        <f>IF('Annual Plan'!C31="","",'Annual Plan'!C31)</f>
        <v/>
      </c>
      <c r="D31" s="2" t="str">
        <f>IF('Annual Plan'!D31&lt;&gt;"",'Annual Plan'!D31,"")</f>
        <v/>
      </c>
      <c r="E31" s="2" t="str">
        <f>IF('Annual Plan'!E31&lt;&gt;"",'Annual Plan'!E31,"")</f>
        <v/>
      </c>
      <c r="F31" s="36" t="str">
        <f>IF('Annual Plan'!F31&lt;&gt;"",'Annual Plan'!F31,"")</f>
        <v/>
      </c>
      <c r="G31" s="23" t="str">
        <f>IF('Annual Plan'!G31&lt;&gt;"",'Annual Plan'!G31,"")</f>
        <v/>
      </c>
      <c r="H31" s="23" t="str">
        <f>IF(OR(F31="Absolute",F31="Absolute[-](cum.)"),SUM(G31,'Q1 Review'!J31),
IF(OR(F31="Incremental",F31="Absolute[+]"),MAX(G31,'Q1 Review'!J31),
IF(F31="Decremental",MIN(G31,'Q1 Review'!J31),
IF(F31="Absolute[-](avg.)",SUM('Q1 Review'!J31)/COUNT('Annual Plan'!H31:'Annual Plan'!I31),""
)
)
)
)</f>
        <v/>
      </c>
      <c r="I31" s="23" t="str">
        <f>IF('Annual Plan'!I31&lt;&gt;"",'Annual Plan'!I31,"")</f>
        <v/>
      </c>
      <c r="J31" s="37"/>
      <c r="K31" s="38" t="str">
        <f t="shared" si="0"/>
        <v/>
      </c>
      <c r="L31" s="38" t="str">
        <f t="shared" si="1"/>
        <v/>
      </c>
      <c r="M31" s="23" t="str">
        <f t="shared" si="2"/>
        <v/>
      </c>
      <c r="N31" s="39" t="str">
        <f>IF((('Annual Plan'!N31+'Annual Plan'!O31)-'Q1 Review'!O31)=0,"",(('Annual Plan'!N31+'Annual Plan'!O31)-'Q1 Review'!O31))</f>
        <v/>
      </c>
      <c r="O31" s="40"/>
      <c r="P31" s="41"/>
      <c r="Q31" s="41"/>
      <c r="R31" s="41"/>
      <c r="S31" s="131" t="str">
        <f t="shared" si="3"/>
        <v/>
      </c>
    </row>
    <row r="32" spans="1:19" s="11" customFormat="1" ht="15" customHeight="1" x14ac:dyDescent="0.25">
      <c r="A32" s="59" t="str">
        <f>IF('Annual Plan'!A32="","",'Annual Plan'!A32)</f>
        <v/>
      </c>
      <c r="B32" s="59" t="str">
        <f>IF('Annual Plan'!B32="","",'Annual Plan'!B32)</f>
        <v/>
      </c>
      <c r="C32" s="59" t="str">
        <f>IF('Annual Plan'!C32="","",'Annual Plan'!C32)</f>
        <v/>
      </c>
      <c r="D32" s="2" t="str">
        <f>IF('Annual Plan'!D32&lt;&gt;"",'Annual Plan'!D32,"")</f>
        <v/>
      </c>
      <c r="E32" s="2" t="str">
        <f>IF('Annual Plan'!E32&lt;&gt;"",'Annual Plan'!E32,"")</f>
        <v/>
      </c>
      <c r="F32" s="36" t="str">
        <f>IF('Annual Plan'!F32&lt;&gt;"",'Annual Plan'!F32,"")</f>
        <v/>
      </c>
      <c r="G32" s="23" t="str">
        <f>IF('Annual Plan'!G32&lt;&gt;"",'Annual Plan'!G32,"")</f>
        <v/>
      </c>
      <c r="H32" s="23" t="str">
        <f>IF(OR(F32="Absolute",F32="Absolute[-](cum.)"),SUM(G32,'Q1 Review'!J32),
IF(OR(F32="Incremental",F32="Absolute[+]"),MAX(G32,'Q1 Review'!J32),
IF(F32="Decremental",MIN(G32,'Q1 Review'!J32),
IF(F32="Absolute[-](avg.)",SUM('Q1 Review'!J32)/COUNT('Annual Plan'!H32:'Annual Plan'!I32),""
)
)
)
)</f>
        <v/>
      </c>
      <c r="I32" s="23" t="str">
        <f>IF('Annual Plan'!I32&lt;&gt;"",'Annual Plan'!I32,"")</f>
        <v/>
      </c>
      <c r="J32" s="37"/>
      <c r="K32" s="38" t="str">
        <f t="shared" si="0"/>
        <v/>
      </c>
      <c r="L32" s="38" t="str">
        <f t="shared" si="1"/>
        <v/>
      </c>
      <c r="M32" s="23" t="str">
        <f t="shared" si="2"/>
        <v/>
      </c>
      <c r="N32" s="39" t="str">
        <f>IF((('Annual Plan'!N32+'Annual Plan'!O32)-'Q1 Review'!O32)=0,"",(('Annual Plan'!N32+'Annual Plan'!O32)-'Q1 Review'!O32))</f>
        <v/>
      </c>
      <c r="O32" s="40"/>
      <c r="P32" s="41"/>
      <c r="Q32" s="41"/>
      <c r="R32" s="41"/>
      <c r="S32" s="131" t="str">
        <f t="shared" si="3"/>
        <v/>
      </c>
    </row>
    <row r="33" spans="1:20" s="11" customFormat="1" ht="15" customHeight="1" x14ac:dyDescent="0.25">
      <c r="A33" s="59" t="str">
        <f>IF('Annual Plan'!A33="","",'Annual Plan'!A33)</f>
        <v/>
      </c>
      <c r="B33" s="59" t="str">
        <f>IF('Annual Plan'!B33="","",'Annual Plan'!B33)</f>
        <v/>
      </c>
      <c r="C33" s="59" t="str">
        <f>IF('Annual Plan'!C33="","",'Annual Plan'!C33)</f>
        <v/>
      </c>
      <c r="D33" s="2" t="str">
        <f>IF('Annual Plan'!D33&lt;&gt;"",'Annual Plan'!D33,"")</f>
        <v/>
      </c>
      <c r="E33" s="2" t="str">
        <f>IF('Annual Plan'!E33&lt;&gt;"",'Annual Plan'!E33,"")</f>
        <v/>
      </c>
      <c r="F33" s="36" t="str">
        <f>IF('Annual Plan'!F33&lt;&gt;"",'Annual Plan'!F33,"")</f>
        <v/>
      </c>
      <c r="G33" s="23" t="str">
        <f>IF('Annual Plan'!G33&lt;&gt;"",'Annual Plan'!G33,"")</f>
        <v/>
      </c>
      <c r="H33" s="23" t="str">
        <f>IF(OR(F33="Absolute",F33="Absolute[-](cum.)"),SUM(G33,'Q1 Review'!J33),
IF(OR(F33="Incremental",F33="Absolute[+]"),MAX(G33,'Q1 Review'!J33),
IF(F33="Decremental",MIN(G33,'Q1 Review'!J33),
IF(F33="Absolute[-](avg.)",SUM('Q1 Review'!J33)/COUNT('Annual Plan'!H33:'Annual Plan'!I33),""
)
)
)
)</f>
        <v/>
      </c>
      <c r="I33" s="23" t="str">
        <f>IF('Annual Plan'!I33&lt;&gt;"",'Annual Plan'!I33,"")</f>
        <v/>
      </c>
      <c r="J33" s="37"/>
      <c r="K33" s="38" t="str">
        <f t="shared" si="0"/>
        <v/>
      </c>
      <c r="L33" s="38" t="str">
        <f t="shared" si="1"/>
        <v/>
      </c>
      <c r="M33" s="23" t="str">
        <f t="shared" si="2"/>
        <v/>
      </c>
      <c r="N33" s="39" t="str">
        <f>IF((('Annual Plan'!N33+'Annual Plan'!O33)-'Q1 Review'!O33)=0,"",(('Annual Plan'!N33+'Annual Plan'!O33)-'Q1 Review'!O33))</f>
        <v/>
      </c>
      <c r="O33" s="40"/>
      <c r="P33" s="41"/>
      <c r="Q33" s="41"/>
      <c r="R33" s="41"/>
      <c r="S33" s="131" t="str">
        <f t="shared" si="3"/>
        <v/>
      </c>
    </row>
    <row r="34" spans="1:20" s="11" customFormat="1" ht="15" customHeight="1" x14ac:dyDescent="0.25">
      <c r="A34" s="59" t="str">
        <f>IF('Annual Plan'!A34="","",'Annual Plan'!A34)</f>
        <v/>
      </c>
      <c r="B34" s="59" t="str">
        <f>IF('Annual Plan'!B34="","",'Annual Plan'!B34)</f>
        <v/>
      </c>
      <c r="C34" s="59" t="str">
        <f>IF('Annual Plan'!C34="","",'Annual Plan'!C34)</f>
        <v/>
      </c>
      <c r="D34" s="2" t="str">
        <f>IF('Annual Plan'!D34&lt;&gt;"",'Annual Plan'!D34,"")</f>
        <v/>
      </c>
      <c r="E34" s="2" t="str">
        <f>IF('Annual Plan'!E34&lt;&gt;"",'Annual Plan'!E34,"")</f>
        <v/>
      </c>
      <c r="F34" s="36" t="str">
        <f>IF('Annual Plan'!F34&lt;&gt;"",'Annual Plan'!F34,"")</f>
        <v/>
      </c>
      <c r="G34" s="23" t="str">
        <f>IF('Annual Plan'!G34&lt;&gt;"",'Annual Plan'!G34,"")</f>
        <v/>
      </c>
      <c r="H34" s="23" t="str">
        <f>IF(OR(F34="Absolute",F34="Absolute[-](cum.)"),SUM(G34,'Q1 Review'!J34),
IF(OR(F34="Incremental",F34="Absolute[+]"),MAX(G34,'Q1 Review'!J34),
IF(F34="Decremental",MIN(G34,'Q1 Review'!J34),
IF(F34="Absolute[-](avg.)",SUM('Q1 Review'!J34)/COUNT('Annual Plan'!H34:'Annual Plan'!I34),""
)
)
)
)</f>
        <v/>
      </c>
      <c r="I34" s="23" t="str">
        <f>IF('Annual Plan'!I34&lt;&gt;"",'Annual Plan'!I34,"")</f>
        <v/>
      </c>
      <c r="J34" s="37"/>
      <c r="K34" s="38" t="str">
        <f t="shared" si="0"/>
        <v/>
      </c>
      <c r="L34" s="38" t="str">
        <f t="shared" si="1"/>
        <v/>
      </c>
      <c r="M34" s="23" t="str">
        <f t="shared" si="2"/>
        <v/>
      </c>
      <c r="N34" s="39" t="str">
        <f>IF((('Annual Plan'!N34+'Annual Plan'!O34)-'Q1 Review'!O34)=0,"",(('Annual Plan'!N34+'Annual Plan'!O34)-'Q1 Review'!O34))</f>
        <v/>
      </c>
      <c r="O34" s="40"/>
      <c r="P34" s="41"/>
      <c r="Q34" s="41"/>
      <c r="R34" s="41"/>
      <c r="S34" s="131" t="str">
        <f t="shared" si="3"/>
        <v/>
      </c>
    </row>
    <row r="35" spans="1:20" s="11" customFormat="1" ht="15" customHeight="1" x14ac:dyDescent="0.25">
      <c r="A35" s="59" t="str">
        <f>IF('Annual Plan'!A35="","",'Annual Plan'!A35)</f>
        <v/>
      </c>
      <c r="B35" s="59" t="str">
        <f>IF('Annual Plan'!B35="","",'Annual Plan'!B35)</f>
        <v/>
      </c>
      <c r="C35" s="59" t="str">
        <f>IF('Annual Plan'!C35="","",'Annual Plan'!C35)</f>
        <v/>
      </c>
      <c r="D35" s="2" t="str">
        <f>IF('Annual Plan'!D35&lt;&gt;"",'Annual Plan'!D35,"")</f>
        <v/>
      </c>
      <c r="E35" s="2" t="str">
        <f>IF('Annual Plan'!E35&lt;&gt;"",'Annual Plan'!E35,"")</f>
        <v/>
      </c>
      <c r="F35" s="36" t="str">
        <f>IF('Annual Plan'!F35&lt;&gt;"",'Annual Plan'!F35,"")</f>
        <v/>
      </c>
      <c r="G35" s="23" t="str">
        <f>IF('Annual Plan'!G35&lt;&gt;"",'Annual Plan'!G35,"")</f>
        <v/>
      </c>
      <c r="H35" s="23" t="str">
        <f>IF(OR(F35="Absolute",F35="Absolute[-](cum.)"),SUM(G35,'Q1 Review'!J35),
IF(OR(F35="Incremental",F35="Absolute[+]"),MAX(G35,'Q1 Review'!J35),
IF(F35="Decremental",MIN(G35,'Q1 Review'!J35),
IF(F35="Absolute[-](avg.)",SUM('Q1 Review'!J35)/COUNT('Annual Plan'!H35:'Annual Plan'!I35),""
)
)
)
)</f>
        <v/>
      </c>
      <c r="I35" s="23" t="str">
        <f>IF('Annual Plan'!I35&lt;&gt;"",'Annual Plan'!I35,"")</f>
        <v/>
      </c>
      <c r="J35" s="37"/>
      <c r="K35" s="38" t="str">
        <f t="shared" si="0"/>
        <v/>
      </c>
      <c r="L35" s="38" t="str">
        <f t="shared" si="1"/>
        <v/>
      </c>
      <c r="M35" s="23" t="str">
        <f t="shared" si="2"/>
        <v/>
      </c>
      <c r="N35" s="39" t="str">
        <f>IF((('Annual Plan'!N35+'Annual Plan'!O35)-'Q1 Review'!O35)=0,"",(('Annual Plan'!N35+'Annual Plan'!O35)-'Q1 Review'!O35))</f>
        <v/>
      </c>
      <c r="O35" s="40"/>
      <c r="P35" s="41"/>
      <c r="Q35" s="41"/>
      <c r="R35" s="41"/>
      <c r="S35" s="131" t="str">
        <f t="shared" si="3"/>
        <v/>
      </c>
    </row>
    <row r="36" spans="1:20" s="11" customFormat="1" ht="15" customHeight="1" x14ac:dyDescent="0.25">
      <c r="A36" s="59" t="str">
        <f>IF('Annual Plan'!A36="","",'Annual Plan'!A36)</f>
        <v/>
      </c>
      <c r="B36" s="59" t="str">
        <f>IF('Annual Plan'!B36="","",'Annual Plan'!B36)</f>
        <v/>
      </c>
      <c r="C36" s="59" t="str">
        <f>IF('Annual Plan'!C36="","",'Annual Plan'!C36)</f>
        <v/>
      </c>
      <c r="D36" s="2" t="str">
        <f>IF('Annual Plan'!D36&lt;&gt;"",'Annual Plan'!D36,"")</f>
        <v/>
      </c>
      <c r="E36" s="2" t="str">
        <f>IF('Annual Plan'!E36&lt;&gt;"",'Annual Plan'!E36,"")</f>
        <v/>
      </c>
      <c r="F36" s="36" t="str">
        <f>IF('Annual Plan'!F36&lt;&gt;"",'Annual Plan'!F36,"")</f>
        <v/>
      </c>
      <c r="G36" s="23" t="str">
        <f>IF('Annual Plan'!G36&lt;&gt;"",'Annual Plan'!G36,"")</f>
        <v/>
      </c>
      <c r="H36" s="23" t="str">
        <f>IF(OR(F36="Absolute",F36="Absolute[-](cum.)"),SUM(G36,'Q1 Review'!J36),
IF(OR(F36="Incremental",F36="Absolute[+]"),MAX(G36,'Q1 Review'!J36),
IF(F36="Decremental",MIN(G36,'Q1 Review'!J36),
IF(F36="Absolute[-](avg.)",SUM('Q1 Review'!J36)/COUNT('Annual Plan'!H36:'Annual Plan'!I36),""
)
)
)
)</f>
        <v/>
      </c>
      <c r="I36" s="23" t="str">
        <f>IF('Annual Plan'!I36&lt;&gt;"",'Annual Plan'!I36,"")</f>
        <v/>
      </c>
      <c r="J36" s="37"/>
      <c r="K36" s="38" t="str">
        <f t="shared" si="0"/>
        <v/>
      </c>
      <c r="L36" s="38" t="str">
        <f t="shared" si="1"/>
        <v/>
      </c>
      <c r="M36" s="23" t="str">
        <f t="shared" si="2"/>
        <v/>
      </c>
      <c r="N36" s="39" t="str">
        <f>IF((('Annual Plan'!N36+'Annual Plan'!O36)-'Q1 Review'!O36)=0,"",(('Annual Plan'!N36+'Annual Plan'!O36)-'Q1 Review'!O36))</f>
        <v/>
      </c>
      <c r="O36" s="40"/>
      <c r="P36" s="41"/>
      <c r="Q36" s="41"/>
      <c r="R36" s="41"/>
      <c r="S36" s="131" t="str">
        <f t="shared" si="3"/>
        <v/>
      </c>
    </row>
    <row r="37" spans="1:20" s="11" customFormat="1" ht="15" customHeight="1" x14ac:dyDescent="0.25">
      <c r="A37" s="59" t="str">
        <f>IF('Annual Plan'!A37="","",'Annual Plan'!A37)</f>
        <v/>
      </c>
      <c r="B37" s="59" t="str">
        <f>IF('Annual Plan'!B37="","",'Annual Plan'!B37)</f>
        <v/>
      </c>
      <c r="C37" s="59" t="str">
        <f>IF('Annual Plan'!C37="","",'Annual Plan'!C37)</f>
        <v/>
      </c>
      <c r="D37" s="2" t="str">
        <f>IF('Annual Plan'!D37&lt;&gt;"",'Annual Plan'!D37,"")</f>
        <v/>
      </c>
      <c r="E37" s="2" t="str">
        <f>IF('Annual Plan'!E37&lt;&gt;"",'Annual Plan'!E37,"")</f>
        <v/>
      </c>
      <c r="F37" s="36" t="str">
        <f>IF('Annual Plan'!F37&lt;&gt;"",'Annual Plan'!F37,"")</f>
        <v/>
      </c>
      <c r="G37" s="23" t="str">
        <f>IF('Annual Plan'!G37&lt;&gt;"",'Annual Plan'!G37,"")</f>
        <v/>
      </c>
      <c r="H37" s="23" t="str">
        <f>IF(OR(F37="Absolute",F37="Absolute[-](cum.)"),SUM(G37,'Q1 Review'!J37),
IF(OR(F37="Incremental",F37="Absolute[+]"),MAX(G37,'Q1 Review'!J37),
IF(F37="Decremental",MIN(G37,'Q1 Review'!J37),
IF(F37="Absolute[-](avg.)",SUM('Q1 Review'!J37)/COUNT('Annual Plan'!H37:'Annual Plan'!I37),""
)
)
)
)</f>
        <v/>
      </c>
      <c r="I37" s="23" t="str">
        <f>IF('Annual Plan'!I37&lt;&gt;"",'Annual Plan'!I37,"")</f>
        <v/>
      </c>
      <c r="J37" s="37"/>
      <c r="K37" s="38" t="str">
        <f t="shared" si="0"/>
        <v/>
      </c>
      <c r="L37" s="38" t="str">
        <f t="shared" si="1"/>
        <v/>
      </c>
      <c r="M37" s="23" t="str">
        <f t="shared" si="2"/>
        <v/>
      </c>
      <c r="N37" s="39" t="str">
        <f>IF((('Annual Plan'!N37+'Annual Plan'!O37)-'Q1 Review'!O37)=0,"",(('Annual Plan'!N37+'Annual Plan'!O37)-'Q1 Review'!O37))</f>
        <v/>
      </c>
      <c r="O37" s="40"/>
      <c r="P37" s="41"/>
      <c r="Q37" s="41"/>
      <c r="R37" s="41"/>
      <c r="S37" s="131" t="str">
        <f t="shared" si="3"/>
        <v/>
      </c>
    </row>
    <row r="38" spans="1:20" s="11" customFormat="1" ht="15" customHeight="1" x14ac:dyDescent="0.25">
      <c r="A38" s="59" t="str">
        <f>IF('Annual Plan'!A38="","",'Annual Plan'!A38)</f>
        <v/>
      </c>
      <c r="B38" s="59" t="str">
        <f>IF('Annual Plan'!B38="","",'Annual Plan'!B38)</f>
        <v/>
      </c>
      <c r="C38" s="59" t="str">
        <f>IF('Annual Plan'!C38="","",'Annual Plan'!C38)</f>
        <v/>
      </c>
      <c r="D38" s="2" t="str">
        <f>IF('Annual Plan'!D38&lt;&gt;"",'Annual Plan'!D38,"")</f>
        <v/>
      </c>
      <c r="E38" s="2" t="str">
        <f>IF('Annual Plan'!E38&lt;&gt;"",'Annual Plan'!E38,"")</f>
        <v/>
      </c>
      <c r="F38" s="36" t="str">
        <f>IF('Annual Plan'!F38&lt;&gt;"",'Annual Plan'!F38,"")</f>
        <v/>
      </c>
      <c r="G38" s="23" t="str">
        <f>IF('Annual Plan'!G38&lt;&gt;"",'Annual Plan'!G38,"")</f>
        <v/>
      </c>
      <c r="H38" s="23" t="str">
        <f>IF(OR(F38="Absolute",F38="Absolute[-](cum.)"),SUM(G38,'Q1 Review'!J38),
IF(OR(F38="Incremental",F38="Absolute[+]"),MAX(G38,'Q1 Review'!J38),
IF(F38="Decremental",MIN(G38,'Q1 Review'!J38),
IF(F38="Absolute[-](avg.)",SUM('Q1 Review'!J38)/COUNT('Annual Plan'!H38:'Annual Plan'!I38),""
)
)
)
)</f>
        <v/>
      </c>
      <c r="I38" s="23" t="str">
        <f>IF('Annual Plan'!I38&lt;&gt;"",'Annual Plan'!I38,"")</f>
        <v/>
      </c>
      <c r="J38" s="37"/>
      <c r="K38" s="38" t="str">
        <f t="shared" si="0"/>
        <v/>
      </c>
      <c r="L38" s="38" t="str">
        <f t="shared" si="1"/>
        <v/>
      </c>
      <c r="M38" s="23" t="str">
        <f t="shared" si="2"/>
        <v/>
      </c>
      <c r="N38" s="39" t="str">
        <f>IF((('Annual Plan'!N38+'Annual Plan'!O38)-'Q1 Review'!O38)=0,"",(('Annual Plan'!N38+'Annual Plan'!O38)-'Q1 Review'!O38))</f>
        <v/>
      </c>
      <c r="O38" s="40"/>
      <c r="P38" s="41"/>
      <c r="Q38" s="41"/>
      <c r="R38" s="41"/>
      <c r="S38" s="131" t="str">
        <f t="shared" si="3"/>
        <v/>
      </c>
    </row>
    <row r="39" spans="1:20" s="11" customFormat="1" ht="15" customHeight="1" x14ac:dyDescent="0.25">
      <c r="A39" s="59" t="str">
        <f>IF('Annual Plan'!A39="","",'Annual Plan'!A39)</f>
        <v/>
      </c>
      <c r="B39" s="59" t="str">
        <f>IF('Annual Plan'!B39="","",'Annual Plan'!B39)</f>
        <v/>
      </c>
      <c r="C39" s="59" t="str">
        <f>IF('Annual Plan'!C39="","",'Annual Plan'!C39)</f>
        <v/>
      </c>
      <c r="D39" s="2" t="str">
        <f>IF('Annual Plan'!D39&lt;&gt;"",'Annual Plan'!D39,"")</f>
        <v/>
      </c>
      <c r="E39" s="2" t="str">
        <f>IF('Annual Plan'!E39&lt;&gt;"",'Annual Plan'!E39,"")</f>
        <v/>
      </c>
      <c r="F39" s="36" t="str">
        <f>IF('Annual Plan'!F39&lt;&gt;"",'Annual Plan'!F39,"")</f>
        <v/>
      </c>
      <c r="G39" s="23" t="str">
        <f>IF('Annual Plan'!G39&lt;&gt;"",'Annual Plan'!G39,"")</f>
        <v/>
      </c>
      <c r="H39" s="23" t="str">
        <f>IF(OR(F39="Absolute",F39="Absolute[-](cum.)"),SUM(G39,'Q1 Review'!J39),
IF(OR(F39="Incremental",F39="Absolute[+]"),MAX(G39,'Q1 Review'!J39),
IF(F39="Decremental",MIN(G39,'Q1 Review'!J39),
IF(F39="Absolute[-](avg.)",SUM('Q1 Review'!J39)/COUNT('Annual Plan'!H39:'Annual Plan'!I39),""
)
)
)
)</f>
        <v/>
      </c>
      <c r="I39" s="23" t="str">
        <f>IF('Annual Plan'!I39&lt;&gt;"",'Annual Plan'!I39,"")</f>
        <v/>
      </c>
      <c r="J39" s="37"/>
      <c r="K39" s="38" t="str">
        <f t="shared" si="0"/>
        <v/>
      </c>
      <c r="L39" s="38" t="str">
        <f t="shared" si="1"/>
        <v/>
      </c>
      <c r="M39" s="23" t="str">
        <f t="shared" si="2"/>
        <v/>
      </c>
      <c r="N39" s="39" t="str">
        <f>IF((('Annual Plan'!N39+'Annual Plan'!O39)-'Q1 Review'!O39)=0,"",(('Annual Plan'!N39+'Annual Plan'!O39)-'Q1 Review'!O39))</f>
        <v/>
      </c>
      <c r="O39" s="40"/>
      <c r="P39" s="41"/>
      <c r="Q39" s="41"/>
      <c r="R39" s="41"/>
      <c r="S39" s="131" t="str">
        <f t="shared" si="3"/>
        <v/>
      </c>
    </row>
    <row r="40" spans="1:20" s="58" customFormat="1" ht="59.25" customHeight="1" x14ac:dyDescent="0.3">
      <c r="A40" s="201" t="s">
        <v>94</v>
      </c>
      <c r="B40" s="201"/>
      <c r="C40" s="42">
        <f>'Annual Plan'!C40</f>
        <v>10</v>
      </c>
      <c r="D40" s="28"/>
      <c r="E40" s="28"/>
      <c r="F40" s="201" t="s">
        <v>102</v>
      </c>
      <c r="G40" s="201"/>
      <c r="H40" s="201"/>
      <c r="I40" s="201"/>
      <c r="J40" s="238"/>
      <c r="K40" s="145">
        <f>IF(SUM(K11:K39)=0,0,IF(SUM(K11:K39)&gt;0,AVERAGE(K11:K39)))</f>
        <v>0</v>
      </c>
      <c r="L40" s="239"/>
      <c r="M40" s="240"/>
      <c r="N40" s="146">
        <f>SUM(N11:N39)</f>
        <v>26530301</v>
      </c>
      <c r="O40" s="146">
        <f>SUM(O11:O39)</f>
        <v>0</v>
      </c>
      <c r="P40" s="28"/>
      <c r="Q40" s="28"/>
      <c r="S40" s="131"/>
    </row>
    <row r="41" spans="1:20" s="61" customFormat="1" ht="15" customHeight="1" x14ac:dyDescent="0.25">
      <c r="A41" s="12"/>
      <c r="B41" s="12"/>
      <c r="C41" s="12"/>
      <c r="D41" s="12"/>
      <c r="E41" s="12"/>
      <c r="F41" s="44"/>
      <c r="G41" s="45"/>
      <c r="H41" s="45"/>
      <c r="I41" s="45"/>
      <c r="J41" s="46"/>
      <c r="K41" s="47"/>
      <c r="L41" s="47"/>
      <c r="M41" s="45"/>
      <c r="N41" s="48"/>
      <c r="O41" s="49"/>
      <c r="P41" s="50"/>
      <c r="Q41" s="50"/>
      <c r="S41" s="132"/>
    </row>
    <row r="42" spans="1:20" s="11" customFormat="1" ht="34.5" customHeight="1" x14ac:dyDescent="0.25">
      <c r="A42" s="193" t="s">
        <v>91</v>
      </c>
      <c r="B42" s="193"/>
      <c r="C42" s="193"/>
      <c r="D42" s="260" t="str">
        <f>IF('Annual Plan'!C42:P42&lt;&gt;"", 'Annual Plan'!C42:P42,"")</f>
        <v/>
      </c>
      <c r="E42" s="260"/>
      <c r="F42" s="260"/>
      <c r="G42" s="260"/>
      <c r="H42" s="260"/>
      <c r="I42" s="260"/>
      <c r="J42" s="260"/>
      <c r="K42" s="260"/>
      <c r="L42" s="260"/>
      <c r="M42" s="260"/>
      <c r="N42" s="260"/>
      <c r="O42" s="260"/>
      <c r="P42" s="260"/>
      <c r="Q42" s="260"/>
      <c r="S42" s="131"/>
    </row>
    <row r="43" spans="1:20" s="11" customFormat="1" ht="51" customHeight="1" x14ac:dyDescent="0.25">
      <c r="A43" s="209" t="s">
        <v>1</v>
      </c>
      <c r="B43" s="209" t="s">
        <v>9</v>
      </c>
      <c r="C43" s="209" t="s">
        <v>2</v>
      </c>
      <c r="D43" s="209" t="s">
        <v>10</v>
      </c>
      <c r="E43" s="210" t="s">
        <v>11</v>
      </c>
      <c r="F43" s="264" t="s">
        <v>12</v>
      </c>
      <c r="G43" s="209" t="s">
        <v>3</v>
      </c>
      <c r="H43" s="209"/>
      <c r="I43" s="265" t="s">
        <v>74</v>
      </c>
      <c r="J43" s="266"/>
      <c r="K43" s="266"/>
      <c r="L43" s="266"/>
      <c r="M43" s="267"/>
      <c r="N43" s="265" t="s">
        <v>80</v>
      </c>
      <c r="O43" s="267"/>
      <c r="P43" s="209" t="s">
        <v>95</v>
      </c>
      <c r="Q43" s="209" t="s">
        <v>96</v>
      </c>
      <c r="R43" s="202" t="s">
        <v>114</v>
      </c>
      <c r="S43" s="131"/>
    </row>
    <row r="44" spans="1:20" s="11" customFormat="1" ht="66.75" customHeight="1" x14ac:dyDescent="0.25">
      <c r="A44" s="209"/>
      <c r="B44" s="209"/>
      <c r="C44" s="209"/>
      <c r="D44" s="209"/>
      <c r="E44" s="210"/>
      <c r="F44" s="264"/>
      <c r="G44" s="147" t="s">
        <v>19</v>
      </c>
      <c r="H44" s="147" t="s">
        <v>48</v>
      </c>
      <c r="I44" s="148" t="s">
        <v>49</v>
      </c>
      <c r="J44" s="148" t="s">
        <v>50</v>
      </c>
      <c r="K44" s="147" t="s">
        <v>21</v>
      </c>
      <c r="L44" s="147" t="s">
        <v>22</v>
      </c>
      <c r="M44" s="147" t="s">
        <v>23</v>
      </c>
      <c r="N44" s="148" t="s">
        <v>88</v>
      </c>
      <c r="O44" s="148" t="s">
        <v>81</v>
      </c>
      <c r="P44" s="268"/>
      <c r="Q44" s="209"/>
      <c r="R44" s="202"/>
      <c r="S44" s="131"/>
    </row>
    <row r="45" spans="1:20" s="11" customFormat="1" ht="13.2" x14ac:dyDescent="0.25">
      <c r="A45" s="59" t="str">
        <f>IF('Annual Plan'!A45="","",'Annual Plan'!A45)</f>
        <v/>
      </c>
      <c r="B45" s="59" t="str">
        <f>IF('Annual Plan'!B45="","",'Annual Plan'!B45)</f>
        <v/>
      </c>
      <c r="C45" s="59" t="str">
        <f>IF('Annual Plan'!C45="","",'Annual Plan'!C45)</f>
        <v/>
      </c>
      <c r="D45" s="2" t="str">
        <f>IF('Annual Plan'!D45&lt;&gt;"",'Annual Plan'!D45,"")</f>
        <v/>
      </c>
      <c r="E45" s="2" t="str">
        <f>IF('Annual Plan'!E45&lt;&gt;"",'Annual Plan'!E45,"")</f>
        <v/>
      </c>
      <c r="F45" s="36" t="str">
        <f>IF('Annual Plan'!F45&lt;&gt;"",'Annual Plan'!F45,"")</f>
        <v/>
      </c>
      <c r="G45" s="23" t="str">
        <f>IF('Annual Plan'!G45&lt;&gt;"",'Annual Plan'!G45,"")</f>
        <v/>
      </c>
      <c r="H45" s="23" t="str">
        <f>IF(OR(F45="Absolute",F45="Absolute[-](cum.)"),SUM(G45,'Q1 Review'!J45),
IF(OR(F45="Incremental",F45="Absolute[+]"),MAX(G45,'Q1 Review'!J45),
IF(F45="Decremental",MIN(G45,'Q1 Review'!J45),
IF(F45="Absolute[-](avg.)",SUM(G45,'Q1 Review'!J45)/COUNT('Annual Plan'!H45:'Annual Plan'!K45),""
)
)
)
)</f>
        <v/>
      </c>
      <c r="I45" s="23" t="str">
        <f>IF('Annual Plan'!I45&lt;&gt;"",'Annual Plan'!I45,"")</f>
        <v/>
      </c>
      <c r="J45" s="104"/>
      <c r="K45" s="38" t="str">
        <f>IF(I45="","",
                         IF(AND(I45&lt;&gt;"",J45=""),0,
                                                  IF($F45="Absolute",IF(I45=0,0, IF((J45/I45)&gt;=1,1, IF((J45/I45)&lt;=0,0,(J45/I45)))),
                                                                                                      IF($F45="Incremental", IF(AND((I45-H45)=0,J45&gt;0,I45&gt;0,J45&gt;I45),1, IF(AND((I45-H45)=0,J45&lt;=I45),0, IF(((J45-H45)/(I45-H45))&gt;=1,1, IF(((J45-H45)/(I45-H45))&lt;=0,0, ((J45-H45)/(I45-H45)))))),
                                                                                                                                                                   IF($F45="Decremental", IF(AND((H45-I45)=0,J45&gt;0,I45&gt;0,J45&lt;I45),1,  IF(AND((I45-H45)=0,J45&gt;=I45),0, IF(((H45-J45)/(H45-I45))&gt;=1,1, IF(((H45-J45)/(H45-I45))&lt;=0,0, ((H45-J45)/(H45-I45)))))),
                                                                                                                                                                                              IF(OR($F45="Absolute[-](cum.)", $F45="Absolute[-](avg.)"),IF(J45="",0, IF((J45&lt;=I45),1,IF((J45&gt;I45),0,))),
                                                                                                                                                                                                        IF($F45="Absolute[+]",IF(J45=0,0,  IF(J45&lt;=I45,(J45/I45),1)),
                                                                                                                                                                                                            )
                                                                                                                                                                                                   )
                                                                                                                                                                       )
                                                                                                          )
                                                    )
                            )
     )</f>
        <v/>
      </c>
      <c r="L45" s="38" t="str">
        <f>IF(I45="","",
                        IF(AND(I45&lt;&gt;"",J45=""),-1,
                                                  IF($F45="Absolute", IF(I45=0,0,((J45-I45)/I45)),
                                                                               IF($F45="Incremental", IF((I45-H45)=0,0,(((J45-H45)-(I45-H45))/(I45-H45))),
                                                                                                            IF($F45="Decremental", IF((H45-I45)=0,0,(((H45-J45)-(H45-I45))/(H45-I45))),
                                                                                                                                              IF(OR($F45="Absolute[-](cum.)", $F45="Absolute[-](avg.)"), IF(J45="",0, IF(J45&gt;=0,1-(J45/I45))),
                                                                                                                                                                      IF($F45="Absolute[+]", IF(J45=0,-1,K45-1),  ""
                                                                                                                                                                                                                                          )
                                                                                                                                                                                                                          )
                                                                                                                                                                                  )
                                                                                                                   )
                                                   )
                          )
)</f>
        <v/>
      </c>
      <c r="M45" s="23" t="str">
        <f>IF(J45="","",
                         IF(I45="", "",
                                                   IF($F45="Absolute", (J45-I45),
                                                                                                       IF($F45="Incremental", ((J45-H45)-(I45-H45)),
                                                                                                                                                                                      IF($F45="Decremental", ((H45-J45)-(H45-I45)),
                                                                                                                                                                                                            IF(OR($F45="Absolute[-](cum.)", $F45="Absolute[-](avg.)"), (I45-J45),
                                                                                                                                                                                                                             IF($F45="Absolute[+]", (J45-I45), ""
                                                                                                                                                                                                                                  )
                                                                                                                                                                                                                )
                                                                                                                                                                                          )
                                                                                                           )
                                                      )
                               )
       )</f>
        <v/>
      </c>
      <c r="N45" s="39" t="str">
        <f>IF((('Annual Plan'!N45+'Annual Plan'!O45)-'Q1 Review'!O45)=0,"",(('Annual Plan'!N45+'Annual Plan'!O45)-'Q1 Review'!O45))</f>
        <v/>
      </c>
      <c r="O45" s="40"/>
      <c r="P45" s="41"/>
      <c r="Q45" s="41"/>
      <c r="R45" s="41"/>
      <c r="S45" s="131" t="str">
        <f xml:space="preserve"> IF(AND($F45="Incremental",G45=""),"Error - baseline data was not provided in the planning sheet.",
        IF(AND($F45="Decremental",G45=""),"Error - baseline data was not provided in the planning sheet.",""))</f>
        <v/>
      </c>
    </row>
    <row r="46" spans="1:20" s="11" customFormat="1" ht="13.2" x14ac:dyDescent="0.25">
      <c r="A46" s="59" t="str">
        <f>IF('Annual Plan'!A46="","",'Annual Plan'!A46)</f>
        <v/>
      </c>
      <c r="B46" s="59" t="str">
        <f>IF('Annual Plan'!B46="","",'Annual Plan'!B46)</f>
        <v/>
      </c>
      <c r="C46" s="59" t="str">
        <f>IF('Annual Plan'!C46="","",'Annual Plan'!C46)</f>
        <v/>
      </c>
      <c r="D46" s="2" t="str">
        <f>IF('Annual Plan'!D46&lt;&gt;"",'Annual Plan'!D46,"")</f>
        <v/>
      </c>
      <c r="E46" s="2" t="str">
        <f>IF('Annual Plan'!E46&lt;&gt;"",'Annual Plan'!E46,"")</f>
        <v/>
      </c>
      <c r="F46" s="36" t="str">
        <f>IF('Annual Plan'!F46&lt;&gt;"",'Annual Plan'!F46,"")</f>
        <v/>
      </c>
      <c r="G46" s="23" t="str">
        <f>IF('Annual Plan'!G46&lt;&gt;"",'Annual Plan'!G46,"")</f>
        <v/>
      </c>
      <c r="H46" s="23" t="str">
        <f>IF(OR(F46="Absolute",F46="Absolute[-](cum.)"),SUM(G46,'Q1 Review'!J46),
IF(OR(F46="Incremental",F46="Absolute[+]"),MAX(G46,'Q1 Review'!J46),
IF(F46="Decremental",MIN(G46,'Q1 Review'!J46),
IF(F46="Absolute[-](avg.)",SUM(G46,'Q1 Review'!J46)/COUNT('Annual Plan'!H46:'Annual Plan'!K46),""
)
)
)
)</f>
        <v/>
      </c>
      <c r="I46" s="23" t="str">
        <f>IF('Annual Plan'!I46&lt;&gt;"",'Annual Plan'!I46,"")</f>
        <v/>
      </c>
      <c r="J46" s="104"/>
      <c r="K46" s="38" t="str">
        <f t="shared" ref="K46:K73" si="4">IF(I46="","",
                         IF(AND(I46&lt;&gt;"",J46=""),0,
                                                  IF($F46="Absolute",IF(I46=0,0, IF((J46/I46)&gt;=1,1, IF((J46/I46)&lt;=0,0,(J46/I46)))),
                                                                                                      IF($F46="Incremental", IF(AND((I46-H46)=0,J46&gt;0,I46&gt;0,J46&gt;I46),1, IF(AND((I46-H46)=0,J46&lt;=I46),0, IF(((J46-H46)/(I46-H46))&gt;=1,1, IF(((J46-H46)/(I46-H46))&lt;=0,0, ((J46-H46)/(I46-H46)))))),
                                                                                                                                                                   IF($F46="Decremental", IF(AND((H46-I46)=0,J46&gt;0,I46&gt;0,J46&lt;I46),1,  IF(AND((I46-H46)=0,J46&gt;=I46),0, IF(((H46-J46)/(H46-I46))&gt;=1,1, IF(((H46-J46)/(H46-I46))&lt;=0,0, ((H46-J46)/(H46-I46)))))),
                                                                                                                                                                                              IF(OR($F46="Absolute[-](cum.)", $F46="Absolute[-](avg.)"),IF(J46="",0, IF((J46&lt;=I46),1,IF((J46&gt;I46),0,))),
                                                                                                                                                                                                        IF($F46="Absolute[+]",IF(J46=0,0,  IF(J46&lt;=I46,(J46/I46),1)),
                                                                                                                                                                                                            )
                                                                                                                                                                                                   )
                                                                                                                                                                       )
                                                                                                          )
                                                    )
                            )
     )</f>
        <v/>
      </c>
      <c r="L46" s="38" t="str">
        <f t="shared" ref="L46:L73" si="5">IF(I46="","",
                        IF(AND(I46&lt;&gt;"",J46=""),-1,
                                                  IF($F46="Absolute", IF(I46=0,0,((J46-I46)/I46)),
                                                                               IF($F46="Incremental", IF((I46-H46)=0,0,(((J46-H46)-(I46-H46))/(I46-H46))),
                                                                                                            IF($F46="Decremental", IF((H46-I46)=0,0,(((H46-J46)-(H46-I46))/(H46-I46))),
                                                                                                                                              IF(OR($F46="Absolute[-](cum.)", $F46="Absolute[-](avg.)"), IF(J46="",0, IF(J46&gt;=0,1-(J46/I46))),
                                                                                                                                                                      IF($F46="Absolute[+]", IF(J46=0,-1,K46-1),  ""
                                                                                                                                                                                                                                          )
                                                                                                                                                                                                                          )
                                                                                                                                                                                  )
                                                                                                                   )
                                                   )
                          )
)</f>
        <v/>
      </c>
      <c r="M46" s="23" t="str">
        <f t="shared" ref="M46:M73" si="6">IF(J46="","",
                         IF(I46="", "",
                                                   IF($F46="Absolute", (J46-I46),
                                                                                                       IF($F46="Incremental", ((J46-H46)-(I46-H46)),
                                                                                                                                                                                      IF($F46="Decremental", ((H46-J46)-(H46-I46)),
                                                                                                                                                                                                            IF(OR($F46="Absolute[-](cum.)", $F46="Absolute[-](avg.)"), (I46-J46),
                                                                                                                                                                                                                             IF($F46="Absolute[+]", (J46-I46), ""
                                                                                                                                                                                                                                  )
                                                                                                                                                                                                                )
                                                                                                                                                                                          )
                                                                                                           )
                                                      )
                               )
       )</f>
        <v/>
      </c>
      <c r="N46" s="39" t="str">
        <f>IF((('Annual Plan'!N46+'Annual Plan'!O46)-'Q1 Review'!O46)=0,"",(('Annual Plan'!N46+'Annual Plan'!O46)-'Q1 Review'!O46))</f>
        <v/>
      </c>
      <c r="O46" s="40"/>
      <c r="P46" s="41"/>
      <c r="Q46" s="41"/>
      <c r="R46" s="41"/>
      <c r="S46" s="131" t="str">
        <f t="shared" ref="S46:S73" si="7" xml:space="preserve"> IF(AND($F46="Incremental",G46=""),"Error - baseline data was not provided in the planning sheet.",
        IF(AND($F46="Decremental",G46=""),"Error - baseline data was not provided in the planning sheet.",""))</f>
        <v/>
      </c>
      <c r="T46" s="102"/>
    </row>
    <row r="47" spans="1:20" s="11" customFormat="1" ht="13.2" x14ac:dyDescent="0.25">
      <c r="A47" s="59" t="str">
        <f>IF('Annual Plan'!A47="","",'Annual Plan'!A47)</f>
        <v/>
      </c>
      <c r="B47" s="59" t="str">
        <f>IF('Annual Plan'!B47="","",'Annual Plan'!B47)</f>
        <v/>
      </c>
      <c r="C47" s="59" t="str">
        <f>IF('Annual Plan'!C47="","",'Annual Plan'!C47)</f>
        <v/>
      </c>
      <c r="D47" s="2" t="str">
        <f>IF('Annual Plan'!D47&lt;&gt;"",'Annual Plan'!D47,"")</f>
        <v/>
      </c>
      <c r="E47" s="2" t="str">
        <f>IF('Annual Plan'!E47&lt;&gt;"",'Annual Plan'!E47,"")</f>
        <v/>
      </c>
      <c r="F47" s="36" t="str">
        <f>IF('Annual Plan'!F47&lt;&gt;"",'Annual Plan'!F47,"")</f>
        <v/>
      </c>
      <c r="G47" s="23" t="str">
        <f>IF('Annual Plan'!G47&lt;&gt;"",'Annual Plan'!G47,"")</f>
        <v/>
      </c>
      <c r="H47" s="23" t="str">
        <f>IF(OR(F47="Absolute",F47="Absolute[-](cum.)"),SUM(G47,'Q1 Review'!J47),
IF(OR(F47="Incremental",F47="Absolute[+]"),MAX(G47,'Q1 Review'!J47),
IF(F47="Decremental",MIN(G47,'Q1 Review'!J47),
IF(F47="Absolute[-](avg.)",SUM(G47,'Q1 Review'!J47)/COUNT('Annual Plan'!H47:'Annual Plan'!K47),""
)
)
)
)</f>
        <v/>
      </c>
      <c r="I47" s="23" t="str">
        <f>IF('Annual Plan'!I47&lt;&gt;"",'Annual Plan'!I47,"")</f>
        <v/>
      </c>
      <c r="J47" s="104"/>
      <c r="K47" s="38" t="str">
        <f t="shared" si="4"/>
        <v/>
      </c>
      <c r="L47" s="38" t="str">
        <f t="shared" si="5"/>
        <v/>
      </c>
      <c r="M47" s="23" t="str">
        <f t="shared" si="6"/>
        <v/>
      </c>
      <c r="N47" s="39" t="str">
        <f>IF((('Annual Plan'!N47+'Annual Plan'!O47)-'Q1 Review'!O47)=0,"",(('Annual Plan'!N47+'Annual Plan'!O47)-'Q1 Review'!O47))</f>
        <v/>
      </c>
      <c r="O47" s="40"/>
      <c r="P47" s="41"/>
      <c r="Q47" s="41"/>
      <c r="R47" s="41"/>
      <c r="S47" s="131" t="str">
        <f t="shared" si="7"/>
        <v/>
      </c>
    </row>
    <row r="48" spans="1:20" s="11" customFormat="1" ht="13.2" x14ac:dyDescent="0.25">
      <c r="A48" s="59" t="str">
        <f>IF('Annual Plan'!A48="","",'Annual Plan'!A48)</f>
        <v/>
      </c>
      <c r="B48" s="59" t="str">
        <f>IF('Annual Plan'!B48="","",'Annual Plan'!B48)</f>
        <v/>
      </c>
      <c r="C48" s="59" t="str">
        <f>IF('Annual Plan'!C48="","",'Annual Plan'!C48)</f>
        <v/>
      </c>
      <c r="D48" s="2" t="str">
        <f>IF('Annual Plan'!D48&lt;&gt;"",'Annual Plan'!D48,"")</f>
        <v/>
      </c>
      <c r="E48" s="2" t="str">
        <f>IF('Annual Plan'!E48&lt;&gt;"",'Annual Plan'!E48,"")</f>
        <v/>
      </c>
      <c r="F48" s="36" t="str">
        <f>IF('Annual Plan'!F48&lt;&gt;"",'Annual Plan'!F48,"")</f>
        <v/>
      </c>
      <c r="G48" s="23" t="str">
        <f>IF('Annual Plan'!G48&lt;&gt;"",'Annual Plan'!G48,"")</f>
        <v/>
      </c>
      <c r="H48" s="23" t="str">
        <f>IF(OR(F48="Absolute",F48="Absolute[-](cum.)"),SUM(G48,'Q1 Review'!J48),
IF(OR(F48="Incremental",F48="Absolute[+]"),MAX(G48,'Q1 Review'!J48),
IF(F48="Decremental",MIN(G48,'Q1 Review'!J48),
IF(F48="Absolute[-](avg.)",SUM(G48,'Q1 Review'!J48)/COUNT('Annual Plan'!H48:'Annual Plan'!K48),""
)
)
)
)</f>
        <v/>
      </c>
      <c r="I48" s="23" t="str">
        <f>IF('Annual Plan'!I48&lt;&gt;"",'Annual Plan'!I48,"")</f>
        <v/>
      </c>
      <c r="J48" s="104"/>
      <c r="K48" s="38" t="str">
        <f t="shared" si="4"/>
        <v/>
      </c>
      <c r="L48" s="38" t="str">
        <f t="shared" si="5"/>
        <v/>
      </c>
      <c r="M48" s="23" t="str">
        <f t="shared" si="6"/>
        <v/>
      </c>
      <c r="N48" s="39" t="str">
        <f>IF((('Annual Plan'!N48+'Annual Plan'!O48)-'Q1 Review'!O48)=0,"",(('Annual Plan'!N48+'Annual Plan'!O48)-'Q1 Review'!O48))</f>
        <v/>
      </c>
      <c r="O48" s="40"/>
      <c r="P48" s="41"/>
      <c r="Q48" s="41"/>
      <c r="R48" s="41"/>
      <c r="S48" s="131" t="str">
        <f t="shared" si="7"/>
        <v/>
      </c>
    </row>
    <row r="49" spans="1:19" s="11" customFormat="1" ht="13.2" x14ac:dyDescent="0.25">
      <c r="A49" s="59" t="str">
        <f>IF('Annual Plan'!A49="","",'Annual Plan'!A49)</f>
        <v/>
      </c>
      <c r="B49" s="59" t="str">
        <f>IF('Annual Plan'!B49="","",'Annual Plan'!B49)</f>
        <v/>
      </c>
      <c r="C49" s="59" t="str">
        <f>IF('Annual Plan'!C49="","",'Annual Plan'!C49)</f>
        <v/>
      </c>
      <c r="D49" s="2" t="str">
        <f>IF('Annual Plan'!D49&lt;&gt;"",'Annual Plan'!D49,"")</f>
        <v/>
      </c>
      <c r="E49" s="2" t="str">
        <f>IF('Annual Plan'!E49&lt;&gt;"",'Annual Plan'!E49,"")</f>
        <v/>
      </c>
      <c r="F49" s="36" t="str">
        <f>IF('Annual Plan'!F49&lt;&gt;"",'Annual Plan'!F49,"")</f>
        <v/>
      </c>
      <c r="G49" s="23" t="str">
        <f>IF('Annual Plan'!G49&lt;&gt;"",'Annual Plan'!G49,"")</f>
        <v/>
      </c>
      <c r="H49" s="23" t="str">
        <f>IF(OR(F49="Absolute",F49="Absolute[-](cum.)"),SUM(G49,'Q1 Review'!J49),
IF(OR(F49="Incremental",F49="Absolute[+]"),MAX(G49,'Q1 Review'!J49),
IF(F49="Decremental",MIN(G49,'Q1 Review'!J49),
IF(F49="Absolute[-](avg.)",SUM(G49,'Q1 Review'!J49)/COUNT('Annual Plan'!H49:'Annual Plan'!K49),""
)
)
)
)</f>
        <v/>
      </c>
      <c r="I49" s="23" t="str">
        <f>IF('Annual Plan'!I49&lt;&gt;"",'Annual Plan'!I49,"")</f>
        <v/>
      </c>
      <c r="J49" s="104"/>
      <c r="K49" s="38" t="str">
        <f t="shared" si="4"/>
        <v/>
      </c>
      <c r="L49" s="38" t="str">
        <f t="shared" si="5"/>
        <v/>
      </c>
      <c r="M49" s="23" t="str">
        <f t="shared" si="6"/>
        <v/>
      </c>
      <c r="N49" s="39" t="str">
        <f>IF((('Annual Plan'!N49+'Annual Plan'!O49)-'Q1 Review'!O49)=0,"",(('Annual Plan'!N49+'Annual Plan'!O49)-'Q1 Review'!O49))</f>
        <v/>
      </c>
      <c r="O49" s="40"/>
      <c r="P49" s="41"/>
      <c r="Q49" s="41"/>
      <c r="R49" s="41"/>
      <c r="S49" s="131" t="str">
        <f t="shared" si="7"/>
        <v/>
      </c>
    </row>
    <row r="50" spans="1:19" s="11" customFormat="1" ht="15" customHeight="1" x14ac:dyDescent="0.25">
      <c r="A50" s="59" t="str">
        <f>IF('Annual Plan'!A50="","",'Annual Plan'!A50)</f>
        <v/>
      </c>
      <c r="B50" s="59" t="str">
        <f>IF('Annual Plan'!B50="","",'Annual Plan'!B50)</f>
        <v/>
      </c>
      <c r="C50" s="59" t="str">
        <f>IF('Annual Plan'!C50="","",'Annual Plan'!C50)</f>
        <v/>
      </c>
      <c r="D50" s="2" t="str">
        <f>IF('Annual Plan'!D50&lt;&gt;"",'Annual Plan'!D50,"")</f>
        <v/>
      </c>
      <c r="E50" s="2" t="str">
        <f>IF('Annual Plan'!E50&lt;&gt;"",'Annual Plan'!E50,"")</f>
        <v/>
      </c>
      <c r="F50" s="36" t="str">
        <f>IF('Annual Plan'!F50&lt;&gt;"",'Annual Plan'!F50,"")</f>
        <v/>
      </c>
      <c r="G50" s="23" t="str">
        <f>IF('Annual Plan'!G50&lt;&gt;"",'Annual Plan'!G50,"")</f>
        <v/>
      </c>
      <c r="H50" s="23" t="str">
        <f>IF(OR(F50="Absolute",F50="Absolute[-](cum.)"),SUM(G50,'Q1 Review'!J50),
IF(OR(F50="Incremental",F50="Absolute[+]"),MAX(G50,'Q1 Review'!J50),
IF(F50="Decremental",MIN(G50,'Q1 Review'!J50),
IF(F50="Absolute[-](avg.)",SUM(G50,'Q1 Review'!J50)/COUNT('Annual Plan'!H50:'Annual Plan'!K50),""
)
)
)
)</f>
        <v/>
      </c>
      <c r="I50" s="23" t="str">
        <f>IF('Annual Plan'!I50&lt;&gt;"",'Annual Plan'!I50,"")</f>
        <v/>
      </c>
      <c r="J50" s="37"/>
      <c r="K50" s="38" t="str">
        <f t="shared" si="4"/>
        <v/>
      </c>
      <c r="L50" s="38" t="str">
        <f t="shared" si="5"/>
        <v/>
      </c>
      <c r="M50" s="23" t="str">
        <f t="shared" si="6"/>
        <v/>
      </c>
      <c r="N50" s="39" t="str">
        <f>IF((('Annual Plan'!N50+'Annual Plan'!O50)-'Q1 Review'!O50)=0,"",(('Annual Plan'!N50+'Annual Plan'!O50)-'Q1 Review'!O50))</f>
        <v/>
      </c>
      <c r="O50" s="40"/>
      <c r="P50" s="41"/>
      <c r="Q50" s="41"/>
      <c r="R50" s="41"/>
      <c r="S50" s="131" t="str">
        <f t="shared" si="7"/>
        <v/>
      </c>
    </row>
    <row r="51" spans="1:19" s="11" customFormat="1" ht="15" customHeight="1" x14ac:dyDescent="0.25">
      <c r="A51" s="59" t="str">
        <f>IF('Annual Plan'!A51="","",'Annual Plan'!A51)</f>
        <v/>
      </c>
      <c r="B51" s="59" t="str">
        <f>IF('Annual Plan'!B51="","",'Annual Plan'!B51)</f>
        <v/>
      </c>
      <c r="C51" s="59" t="str">
        <f>IF('Annual Plan'!C51="","",'Annual Plan'!C51)</f>
        <v/>
      </c>
      <c r="D51" s="2" t="str">
        <f>IF('Annual Plan'!D51&lt;&gt;"",'Annual Plan'!D51,"")</f>
        <v/>
      </c>
      <c r="E51" s="2" t="str">
        <f>IF('Annual Plan'!E51&lt;&gt;"",'Annual Plan'!E51,"")</f>
        <v/>
      </c>
      <c r="F51" s="36" t="str">
        <f>IF('Annual Plan'!F51&lt;&gt;"",'Annual Plan'!F51,"")</f>
        <v/>
      </c>
      <c r="G51" s="23" t="str">
        <f>IF('Annual Plan'!G51&lt;&gt;"",'Annual Plan'!G51,"")</f>
        <v/>
      </c>
      <c r="H51" s="23" t="str">
        <f>IF(OR(F51="Absolute",F51="Absolute[-](cum.)"),SUM(G51,'Q1 Review'!J51),
IF(OR(F51="Incremental",F51="Absolute[+]"),MAX(G51,'Q1 Review'!J51),
IF(F51="Decremental",MIN(G51,'Q1 Review'!J51),
IF(F51="Absolute[-](avg.)",SUM(G51,'Q1 Review'!J51)/COUNT('Annual Plan'!H51:'Annual Plan'!K51),""
)
)
)
)</f>
        <v/>
      </c>
      <c r="I51" s="23" t="str">
        <f>IF('Annual Plan'!I51&lt;&gt;"",'Annual Plan'!I51,"")</f>
        <v/>
      </c>
      <c r="J51" s="37"/>
      <c r="K51" s="38" t="str">
        <f t="shared" si="4"/>
        <v/>
      </c>
      <c r="L51" s="38" t="str">
        <f t="shared" si="5"/>
        <v/>
      </c>
      <c r="M51" s="23" t="str">
        <f t="shared" si="6"/>
        <v/>
      </c>
      <c r="N51" s="39" t="str">
        <f>IF((('Annual Plan'!N51+'Annual Plan'!O51)-'Q1 Review'!O51)=0,"",(('Annual Plan'!N51+'Annual Plan'!O51)-'Q1 Review'!O51))</f>
        <v/>
      </c>
      <c r="O51" s="40"/>
      <c r="P51" s="41"/>
      <c r="Q51" s="41"/>
      <c r="R51" s="41"/>
      <c r="S51" s="131" t="str">
        <f t="shared" si="7"/>
        <v/>
      </c>
    </row>
    <row r="52" spans="1:19" s="11" customFormat="1" ht="15" customHeight="1" x14ac:dyDescent="0.25">
      <c r="A52" s="59" t="str">
        <f>IF('Annual Plan'!A52="","",'Annual Plan'!A52)</f>
        <v/>
      </c>
      <c r="B52" s="59" t="str">
        <f>IF('Annual Plan'!B52="","",'Annual Plan'!B52)</f>
        <v/>
      </c>
      <c r="C52" s="59" t="str">
        <f>IF('Annual Plan'!C52="","",'Annual Plan'!C52)</f>
        <v/>
      </c>
      <c r="D52" s="2" t="str">
        <f>IF('Annual Plan'!D52&lt;&gt;"",'Annual Plan'!D52,"")</f>
        <v/>
      </c>
      <c r="E52" s="2" t="str">
        <f>IF('Annual Plan'!E52&lt;&gt;"",'Annual Plan'!E52,"")</f>
        <v/>
      </c>
      <c r="F52" s="36" t="str">
        <f>IF('Annual Plan'!F52&lt;&gt;"",'Annual Plan'!F52,"")</f>
        <v/>
      </c>
      <c r="G52" s="23" t="str">
        <f>IF('Annual Plan'!G52&lt;&gt;"",'Annual Plan'!G52,"")</f>
        <v/>
      </c>
      <c r="H52" s="23" t="str">
        <f>IF(OR(F52="Absolute",F52="Absolute[-](cum.)"),SUM(G52,'Q1 Review'!J52),
IF(OR(F52="Incremental",F52="Absolute[+]"),MAX(G52,'Q1 Review'!J52),
IF(F52="Decremental",MIN(G52,'Q1 Review'!J52),
IF(F52="Absolute[-](avg.)",SUM(G52,'Q1 Review'!J52)/COUNT('Annual Plan'!H52:'Annual Plan'!K52),""
)
)
)
)</f>
        <v/>
      </c>
      <c r="I52" s="23" t="str">
        <f>IF('Annual Plan'!I52&lt;&gt;"",'Annual Plan'!I52,"")</f>
        <v/>
      </c>
      <c r="J52" s="37"/>
      <c r="K52" s="38" t="str">
        <f t="shared" si="4"/>
        <v/>
      </c>
      <c r="L52" s="38" t="str">
        <f t="shared" si="5"/>
        <v/>
      </c>
      <c r="M52" s="23" t="str">
        <f t="shared" si="6"/>
        <v/>
      </c>
      <c r="N52" s="39" t="str">
        <f>IF((('Annual Plan'!N52+'Annual Plan'!O52)-'Q1 Review'!O52)=0,"",(('Annual Plan'!N52+'Annual Plan'!O52)-'Q1 Review'!O52))</f>
        <v/>
      </c>
      <c r="O52" s="40"/>
      <c r="P52" s="41"/>
      <c r="Q52" s="41"/>
      <c r="R52" s="41"/>
      <c r="S52" s="131" t="str">
        <f t="shared" si="7"/>
        <v/>
      </c>
    </row>
    <row r="53" spans="1:19" s="11" customFormat="1" ht="15" customHeight="1" x14ac:dyDescent="0.25">
      <c r="A53" s="59" t="str">
        <f>IF('Annual Plan'!A53="","",'Annual Plan'!A53)</f>
        <v/>
      </c>
      <c r="B53" s="59" t="str">
        <f>IF('Annual Plan'!B53="","",'Annual Plan'!B53)</f>
        <v/>
      </c>
      <c r="C53" s="59" t="str">
        <f>IF('Annual Plan'!C53="","",'Annual Plan'!C53)</f>
        <v/>
      </c>
      <c r="D53" s="2" t="str">
        <f>IF('Annual Plan'!D53&lt;&gt;"",'Annual Plan'!D53,"")</f>
        <v/>
      </c>
      <c r="E53" s="2" t="str">
        <f>IF('Annual Plan'!E53&lt;&gt;"",'Annual Plan'!E53,"")</f>
        <v/>
      </c>
      <c r="F53" s="36" t="str">
        <f>IF('Annual Plan'!F53&lt;&gt;"",'Annual Plan'!F53,"")</f>
        <v/>
      </c>
      <c r="G53" s="23" t="str">
        <f>IF('Annual Plan'!G53&lt;&gt;"",'Annual Plan'!G53,"")</f>
        <v/>
      </c>
      <c r="H53" s="23" t="str">
        <f>IF(OR(F53="Absolute",F53="Absolute[-](cum.)"),SUM(G53,'Q1 Review'!J53),
IF(OR(F53="Incremental",F53="Absolute[+]"),MAX(G53,'Q1 Review'!J53),
IF(F53="Decremental",MIN(G53,'Q1 Review'!J53),
IF(F53="Absolute[-](avg.)",SUM(G53,'Q1 Review'!J53)/COUNT('Annual Plan'!H53:'Annual Plan'!K53),""
)
)
)
)</f>
        <v/>
      </c>
      <c r="I53" s="23" t="str">
        <f>IF('Annual Plan'!I53&lt;&gt;"",'Annual Plan'!I53,"")</f>
        <v/>
      </c>
      <c r="J53" s="37"/>
      <c r="K53" s="38" t="str">
        <f t="shared" si="4"/>
        <v/>
      </c>
      <c r="L53" s="38" t="str">
        <f t="shared" si="5"/>
        <v/>
      </c>
      <c r="M53" s="23" t="str">
        <f t="shared" si="6"/>
        <v/>
      </c>
      <c r="N53" s="39" t="str">
        <f>IF((('Annual Plan'!N53+'Annual Plan'!O53)-'Q1 Review'!O53)=0,"",(('Annual Plan'!N53+'Annual Plan'!O53)-'Q1 Review'!O53))</f>
        <v/>
      </c>
      <c r="O53" s="40"/>
      <c r="P53" s="41"/>
      <c r="Q53" s="41"/>
      <c r="R53" s="41"/>
      <c r="S53" s="131" t="str">
        <f t="shared" si="7"/>
        <v/>
      </c>
    </row>
    <row r="54" spans="1:19" s="11" customFormat="1" ht="15" customHeight="1" x14ac:dyDescent="0.25">
      <c r="A54" s="59" t="str">
        <f>IF('Annual Plan'!A54="","",'Annual Plan'!A54)</f>
        <v/>
      </c>
      <c r="B54" s="59" t="str">
        <f>IF('Annual Plan'!B54="","",'Annual Plan'!B54)</f>
        <v/>
      </c>
      <c r="C54" s="59" t="str">
        <f>IF('Annual Plan'!C54="","",'Annual Plan'!C54)</f>
        <v/>
      </c>
      <c r="D54" s="2" t="str">
        <f>IF('Annual Plan'!D54&lt;&gt;"",'Annual Plan'!D54,"")</f>
        <v/>
      </c>
      <c r="E54" s="2" t="str">
        <f>IF('Annual Plan'!E54&lt;&gt;"",'Annual Plan'!E54,"")</f>
        <v/>
      </c>
      <c r="F54" s="36" t="str">
        <f>IF('Annual Plan'!F54&lt;&gt;"",'Annual Plan'!F54,"")</f>
        <v/>
      </c>
      <c r="G54" s="23" t="str">
        <f>IF('Annual Plan'!G54&lt;&gt;"",'Annual Plan'!G54,"")</f>
        <v/>
      </c>
      <c r="H54" s="23" t="str">
        <f>IF(OR(F54="Absolute",F54="Absolute[-](cum.)"),SUM(G54,'Q1 Review'!J54),
IF(OR(F54="Incremental",F54="Absolute[+]"),MAX(G54,'Q1 Review'!J54),
IF(F54="Decremental",MIN(G54,'Q1 Review'!J54),
IF(F54="Absolute[-](avg.)",SUM(G54,'Q1 Review'!J54)/COUNT('Annual Plan'!H54:'Annual Plan'!K54),""
)
)
)
)</f>
        <v/>
      </c>
      <c r="I54" s="23" t="str">
        <f>IF('Annual Plan'!I54&lt;&gt;"",'Annual Plan'!I54,"")</f>
        <v/>
      </c>
      <c r="J54" s="37"/>
      <c r="K54" s="38" t="str">
        <f t="shared" si="4"/>
        <v/>
      </c>
      <c r="L54" s="38" t="str">
        <f t="shared" si="5"/>
        <v/>
      </c>
      <c r="M54" s="23" t="str">
        <f t="shared" si="6"/>
        <v/>
      </c>
      <c r="N54" s="39" t="str">
        <f>IF((('Annual Plan'!N54+'Annual Plan'!O54)-'Q1 Review'!O54)=0,"",(('Annual Plan'!N54+'Annual Plan'!O54)-'Q1 Review'!O54))</f>
        <v/>
      </c>
      <c r="O54" s="40"/>
      <c r="P54" s="41"/>
      <c r="Q54" s="41"/>
      <c r="R54" s="41"/>
      <c r="S54" s="131" t="str">
        <f t="shared" si="7"/>
        <v/>
      </c>
    </row>
    <row r="55" spans="1:19" s="11" customFormat="1" ht="15" customHeight="1" x14ac:dyDescent="0.25">
      <c r="A55" s="59" t="str">
        <f>IF('Annual Plan'!A55="","",'Annual Plan'!A55)</f>
        <v/>
      </c>
      <c r="B55" s="59" t="str">
        <f>IF('Annual Plan'!B55="","",'Annual Plan'!B55)</f>
        <v/>
      </c>
      <c r="C55" s="59" t="str">
        <f>IF('Annual Plan'!C55="","",'Annual Plan'!C55)</f>
        <v/>
      </c>
      <c r="D55" s="2" t="str">
        <f>IF('Annual Plan'!D55&lt;&gt;"",'Annual Plan'!D55,"")</f>
        <v/>
      </c>
      <c r="E55" s="2" t="str">
        <f>IF('Annual Plan'!E55&lt;&gt;"",'Annual Plan'!E55,"")</f>
        <v/>
      </c>
      <c r="F55" s="36" t="str">
        <f>IF('Annual Plan'!F55&lt;&gt;"",'Annual Plan'!F55,"")</f>
        <v/>
      </c>
      <c r="G55" s="23" t="str">
        <f>IF('Annual Plan'!G55&lt;&gt;"",'Annual Plan'!G55,"")</f>
        <v/>
      </c>
      <c r="H55" s="23" t="str">
        <f>IF(OR(F55="Absolute",F55="Absolute[-](cum.)"),SUM(G55,'Q1 Review'!J55),
IF(OR(F55="Incremental",F55="Absolute[+]"),MAX(G55,'Q1 Review'!J55),
IF(F55="Decremental",MIN(G55,'Q1 Review'!J55),
IF(F55="Absolute[-](avg.)",SUM(G55,'Q1 Review'!J55)/COUNT('Annual Plan'!H55:'Annual Plan'!K55),""
)
)
)
)</f>
        <v/>
      </c>
      <c r="I55" s="23" t="str">
        <f>IF('Annual Plan'!I55&lt;&gt;"",'Annual Plan'!I55,"")</f>
        <v/>
      </c>
      <c r="J55" s="37"/>
      <c r="K55" s="38" t="str">
        <f t="shared" si="4"/>
        <v/>
      </c>
      <c r="L55" s="38" t="str">
        <f t="shared" si="5"/>
        <v/>
      </c>
      <c r="M55" s="23" t="str">
        <f t="shared" si="6"/>
        <v/>
      </c>
      <c r="N55" s="39" t="str">
        <f>IF((('Annual Plan'!N55+'Annual Plan'!O55)-'Q1 Review'!O55)=0,"",(('Annual Plan'!N55+'Annual Plan'!O55)-'Q1 Review'!O55))</f>
        <v/>
      </c>
      <c r="O55" s="40"/>
      <c r="P55" s="41"/>
      <c r="Q55" s="41"/>
      <c r="R55" s="41"/>
      <c r="S55" s="131" t="str">
        <f t="shared" si="7"/>
        <v/>
      </c>
    </row>
    <row r="56" spans="1:19" s="11" customFormat="1" ht="15" customHeight="1" x14ac:dyDescent="0.25">
      <c r="A56" s="59" t="str">
        <f>IF('Annual Plan'!A56="","",'Annual Plan'!A56)</f>
        <v/>
      </c>
      <c r="B56" s="59" t="str">
        <f>IF('Annual Plan'!B56="","",'Annual Plan'!B56)</f>
        <v/>
      </c>
      <c r="C56" s="59" t="str">
        <f>IF('Annual Plan'!C56="","",'Annual Plan'!C56)</f>
        <v/>
      </c>
      <c r="D56" s="2" t="str">
        <f>IF('Annual Plan'!D56&lt;&gt;"",'Annual Plan'!D56,"")</f>
        <v/>
      </c>
      <c r="E56" s="2" t="str">
        <f>IF('Annual Plan'!E56&lt;&gt;"",'Annual Plan'!E56,"")</f>
        <v/>
      </c>
      <c r="F56" s="36" t="str">
        <f>IF('Annual Plan'!F56&lt;&gt;"",'Annual Plan'!F56,"")</f>
        <v/>
      </c>
      <c r="G56" s="23" t="str">
        <f>IF('Annual Plan'!G56&lt;&gt;"",'Annual Plan'!G56,"")</f>
        <v/>
      </c>
      <c r="H56" s="23" t="str">
        <f>IF(OR(F56="Absolute",F56="Absolute[-](cum.)"),SUM(G56,'Q1 Review'!J56),
IF(OR(F56="Incremental",F56="Absolute[+]"),MAX(G56,'Q1 Review'!J56),
IF(F56="Decremental",MIN(G56,'Q1 Review'!J56),
IF(F56="Absolute[-](avg.)",SUM(G56,'Q1 Review'!J56)/COUNT('Annual Plan'!H56:'Annual Plan'!K56),""
)
)
)
)</f>
        <v/>
      </c>
      <c r="I56" s="23" t="str">
        <f>IF('Annual Plan'!I56&lt;&gt;"",'Annual Plan'!I56,"")</f>
        <v/>
      </c>
      <c r="J56" s="37"/>
      <c r="K56" s="38" t="str">
        <f t="shared" si="4"/>
        <v/>
      </c>
      <c r="L56" s="38" t="str">
        <f t="shared" si="5"/>
        <v/>
      </c>
      <c r="M56" s="23" t="str">
        <f t="shared" si="6"/>
        <v/>
      </c>
      <c r="N56" s="39" t="str">
        <f>IF((('Annual Plan'!N56+'Annual Plan'!O56)-'Q1 Review'!O56)=0,"",(('Annual Plan'!N56+'Annual Plan'!O56)-'Q1 Review'!O56))</f>
        <v/>
      </c>
      <c r="O56" s="40"/>
      <c r="P56" s="41"/>
      <c r="Q56" s="41"/>
      <c r="R56" s="41"/>
      <c r="S56" s="131" t="str">
        <f t="shared" si="7"/>
        <v/>
      </c>
    </row>
    <row r="57" spans="1:19" s="11" customFormat="1" ht="15" customHeight="1" x14ac:dyDescent="0.25">
      <c r="A57" s="59" t="str">
        <f>IF('Annual Plan'!A57="","",'Annual Plan'!A57)</f>
        <v/>
      </c>
      <c r="B57" s="59" t="str">
        <f>IF('Annual Plan'!B57="","",'Annual Plan'!B57)</f>
        <v/>
      </c>
      <c r="C57" s="59" t="str">
        <f>IF('Annual Plan'!C57="","",'Annual Plan'!C57)</f>
        <v/>
      </c>
      <c r="D57" s="2" t="str">
        <f>IF('Annual Plan'!D57&lt;&gt;"",'Annual Plan'!D57,"")</f>
        <v/>
      </c>
      <c r="E57" s="2" t="str">
        <f>IF('Annual Plan'!E57&lt;&gt;"",'Annual Plan'!E57,"")</f>
        <v/>
      </c>
      <c r="F57" s="36" t="str">
        <f>IF('Annual Plan'!F57&lt;&gt;"",'Annual Plan'!F57,"")</f>
        <v/>
      </c>
      <c r="G57" s="23" t="str">
        <f>IF('Annual Plan'!G57&lt;&gt;"",'Annual Plan'!G57,"")</f>
        <v/>
      </c>
      <c r="H57" s="23" t="str">
        <f>IF(OR(F57="Absolute",F57="Absolute[-](cum.)"),SUM(G57,'Q1 Review'!J57),
IF(OR(F57="Incremental",F57="Absolute[+]"),MAX(G57,'Q1 Review'!J57),
IF(F57="Decremental",MIN(G57,'Q1 Review'!J57),
IF(F57="Absolute[-](avg.)",SUM(G57,'Q1 Review'!J57)/COUNT('Annual Plan'!H57:'Annual Plan'!K57),""
)
)
)
)</f>
        <v/>
      </c>
      <c r="I57" s="23" t="str">
        <f>IF('Annual Plan'!I57&lt;&gt;"",'Annual Plan'!I57,"")</f>
        <v/>
      </c>
      <c r="J57" s="37"/>
      <c r="K57" s="38" t="str">
        <f t="shared" si="4"/>
        <v/>
      </c>
      <c r="L57" s="38" t="str">
        <f t="shared" si="5"/>
        <v/>
      </c>
      <c r="M57" s="23" t="str">
        <f t="shared" si="6"/>
        <v/>
      </c>
      <c r="N57" s="39" t="str">
        <f>IF((('Annual Plan'!N57+'Annual Plan'!O57)-'Q1 Review'!O57)=0,"",(('Annual Plan'!N57+'Annual Plan'!O57)-'Q1 Review'!O57))</f>
        <v/>
      </c>
      <c r="O57" s="40"/>
      <c r="P57" s="41"/>
      <c r="Q57" s="41"/>
      <c r="R57" s="41"/>
      <c r="S57" s="131" t="str">
        <f t="shared" si="7"/>
        <v/>
      </c>
    </row>
    <row r="58" spans="1:19" s="11" customFormat="1" ht="15" customHeight="1" x14ac:dyDescent="0.25">
      <c r="A58" s="59" t="str">
        <f>IF('Annual Plan'!A58="","",'Annual Plan'!A58)</f>
        <v/>
      </c>
      <c r="B58" s="59" t="str">
        <f>IF('Annual Plan'!B58="","",'Annual Plan'!B58)</f>
        <v/>
      </c>
      <c r="C58" s="59" t="str">
        <f>IF('Annual Plan'!C58="","",'Annual Plan'!C58)</f>
        <v/>
      </c>
      <c r="D58" s="2" t="str">
        <f>IF('Annual Plan'!D58&lt;&gt;"",'Annual Plan'!D58,"")</f>
        <v/>
      </c>
      <c r="E58" s="2" t="str">
        <f>IF('Annual Plan'!E58&lt;&gt;"",'Annual Plan'!E58,"")</f>
        <v/>
      </c>
      <c r="F58" s="36" t="str">
        <f>IF('Annual Plan'!F58&lt;&gt;"",'Annual Plan'!F58,"")</f>
        <v/>
      </c>
      <c r="G58" s="23" t="str">
        <f>IF('Annual Plan'!G58&lt;&gt;"",'Annual Plan'!G58,"")</f>
        <v/>
      </c>
      <c r="H58" s="23" t="str">
        <f>IF(OR(F58="Absolute",F58="Absolute[-](cum.)"),SUM(G58,'Q1 Review'!J58),
IF(OR(F58="Incremental",F58="Absolute[+]"),MAX(G58,'Q1 Review'!J58),
IF(F58="Decremental",MIN(G58,'Q1 Review'!J58),
IF(F58="Absolute[-](avg.)",SUM(G58,'Q1 Review'!J58)/COUNT('Annual Plan'!H58:'Annual Plan'!K58),""
)
)
)
)</f>
        <v/>
      </c>
      <c r="I58" s="23" t="str">
        <f>IF('Annual Plan'!I58&lt;&gt;"",'Annual Plan'!I58,"")</f>
        <v/>
      </c>
      <c r="J58" s="37"/>
      <c r="K58" s="38" t="str">
        <f t="shared" si="4"/>
        <v/>
      </c>
      <c r="L58" s="38" t="str">
        <f t="shared" si="5"/>
        <v/>
      </c>
      <c r="M58" s="23" t="str">
        <f t="shared" si="6"/>
        <v/>
      </c>
      <c r="N58" s="39" t="str">
        <f>IF((('Annual Plan'!N58+'Annual Plan'!O58)-'Q1 Review'!O58)=0,"",(('Annual Plan'!N58+'Annual Plan'!O58)-'Q1 Review'!O58))</f>
        <v/>
      </c>
      <c r="O58" s="40"/>
      <c r="P58" s="41"/>
      <c r="Q58" s="41"/>
      <c r="R58" s="41"/>
      <c r="S58" s="131" t="str">
        <f t="shared" si="7"/>
        <v/>
      </c>
    </row>
    <row r="59" spans="1:19" s="11" customFormat="1" ht="15" customHeight="1" x14ac:dyDescent="0.25">
      <c r="A59" s="59" t="str">
        <f>IF('Annual Plan'!A59="","",'Annual Plan'!A59)</f>
        <v/>
      </c>
      <c r="B59" s="59" t="str">
        <f>IF('Annual Plan'!B59="","",'Annual Plan'!B59)</f>
        <v/>
      </c>
      <c r="C59" s="59" t="str">
        <f>IF('Annual Plan'!C59="","",'Annual Plan'!C59)</f>
        <v/>
      </c>
      <c r="D59" s="2" t="str">
        <f>IF('Annual Plan'!D59&lt;&gt;"",'Annual Plan'!D59,"")</f>
        <v/>
      </c>
      <c r="E59" s="2" t="str">
        <f>IF('Annual Plan'!E59&lt;&gt;"",'Annual Plan'!E59,"")</f>
        <v/>
      </c>
      <c r="F59" s="36" t="str">
        <f>IF('Annual Plan'!F59&lt;&gt;"",'Annual Plan'!F59,"")</f>
        <v/>
      </c>
      <c r="G59" s="23" t="str">
        <f>IF('Annual Plan'!G59&lt;&gt;"",'Annual Plan'!G59,"")</f>
        <v/>
      </c>
      <c r="H59" s="23" t="str">
        <f>IF(OR(F59="Absolute",F59="Absolute[-](cum.)"),SUM(G59,'Q1 Review'!J59),
IF(OR(F59="Incremental",F59="Absolute[+]"),MAX(G59,'Q1 Review'!J59),
IF(F59="Decremental",MIN(G59,'Q1 Review'!J59),
IF(F59="Absolute[-](avg.)",SUM(G59,'Q1 Review'!J59)/COUNT('Annual Plan'!H59:'Annual Plan'!K59),""
)
)
)
)</f>
        <v/>
      </c>
      <c r="I59" s="23" t="str">
        <f>IF('Annual Plan'!I59&lt;&gt;"",'Annual Plan'!I59,"")</f>
        <v/>
      </c>
      <c r="J59" s="37"/>
      <c r="K59" s="38" t="str">
        <f t="shared" si="4"/>
        <v/>
      </c>
      <c r="L59" s="38" t="str">
        <f t="shared" si="5"/>
        <v/>
      </c>
      <c r="M59" s="23" t="str">
        <f t="shared" si="6"/>
        <v/>
      </c>
      <c r="N59" s="39" t="str">
        <f>IF((('Annual Plan'!N59+'Annual Plan'!O59)-'Q1 Review'!O59)=0,"",(('Annual Plan'!N59+'Annual Plan'!O59)-'Q1 Review'!O59))</f>
        <v/>
      </c>
      <c r="O59" s="40"/>
      <c r="P59" s="41"/>
      <c r="Q59" s="41"/>
      <c r="R59" s="41"/>
      <c r="S59" s="131" t="str">
        <f t="shared" si="7"/>
        <v/>
      </c>
    </row>
    <row r="60" spans="1:19" s="11" customFormat="1" ht="15" customHeight="1" x14ac:dyDescent="0.25">
      <c r="A60" s="59" t="str">
        <f>IF('Annual Plan'!A60="","",'Annual Plan'!A60)</f>
        <v/>
      </c>
      <c r="B60" s="59" t="str">
        <f>IF('Annual Plan'!B60="","",'Annual Plan'!B60)</f>
        <v/>
      </c>
      <c r="C60" s="59" t="str">
        <f>IF('Annual Plan'!C60="","",'Annual Plan'!C60)</f>
        <v/>
      </c>
      <c r="D60" s="2" t="str">
        <f>IF('Annual Plan'!D60&lt;&gt;"",'Annual Plan'!D60,"")</f>
        <v/>
      </c>
      <c r="E60" s="2" t="str">
        <f>IF('Annual Plan'!E60&lt;&gt;"",'Annual Plan'!E60,"")</f>
        <v/>
      </c>
      <c r="F60" s="36" t="str">
        <f>IF('Annual Plan'!F60&lt;&gt;"",'Annual Plan'!F60,"")</f>
        <v/>
      </c>
      <c r="G60" s="23" t="str">
        <f>IF('Annual Plan'!G60&lt;&gt;"",'Annual Plan'!G60,"")</f>
        <v/>
      </c>
      <c r="H60" s="23" t="str">
        <f>IF(OR(F60="Absolute",F60="Absolute[-](cum.)"),SUM(G60,'Q1 Review'!J60),
IF(OR(F60="Incremental",F60="Absolute[+]"),MAX(G60,'Q1 Review'!J60),
IF(F60="Decremental",MIN(G60,'Q1 Review'!J60),
IF(F60="Absolute[-](avg.)",SUM(G60,'Q1 Review'!J60)/COUNT('Annual Plan'!H60:'Annual Plan'!K60),""
)
)
)
)</f>
        <v/>
      </c>
      <c r="I60" s="23" t="str">
        <f>IF('Annual Plan'!I60&lt;&gt;"",'Annual Plan'!I60,"")</f>
        <v/>
      </c>
      <c r="J60" s="37"/>
      <c r="K60" s="38" t="str">
        <f t="shared" si="4"/>
        <v/>
      </c>
      <c r="L60" s="38" t="str">
        <f t="shared" si="5"/>
        <v/>
      </c>
      <c r="M60" s="23" t="str">
        <f t="shared" si="6"/>
        <v/>
      </c>
      <c r="N60" s="39" t="str">
        <f>IF((('Annual Plan'!N60+'Annual Plan'!O60)-'Q1 Review'!O60)=0,"",(('Annual Plan'!N60+'Annual Plan'!O60)-'Q1 Review'!O60))</f>
        <v/>
      </c>
      <c r="O60" s="40"/>
      <c r="P60" s="41"/>
      <c r="Q60" s="41"/>
      <c r="R60" s="41"/>
      <c r="S60" s="131" t="str">
        <f t="shared" si="7"/>
        <v/>
      </c>
    </row>
    <row r="61" spans="1:19" s="11" customFormat="1" ht="15" customHeight="1" x14ac:dyDescent="0.25">
      <c r="A61" s="59" t="str">
        <f>IF('Annual Plan'!A61="","",'Annual Plan'!A61)</f>
        <v/>
      </c>
      <c r="B61" s="59" t="str">
        <f>IF('Annual Plan'!B61="","",'Annual Plan'!B61)</f>
        <v/>
      </c>
      <c r="C61" s="59" t="str">
        <f>IF('Annual Plan'!C61="","",'Annual Plan'!C61)</f>
        <v/>
      </c>
      <c r="D61" s="2" t="str">
        <f>IF('Annual Plan'!D61&lt;&gt;"",'Annual Plan'!D61,"")</f>
        <v/>
      </c>
      <c r="E61" s="2" t="str">
        <f>IF('Annual Plan'!E61&lt;&gt;"",'Annual Plan'!E61,"")</f>
        <v/>
      </c>
      <c r="F61" s="36" t="str">
        <f>IF('Annual Plan'!F61&lt;&gt;"",'Annual Plan'!F61,"")</f>
        <v/>
      </c>
      <c r="G61" s="23" t="str">
        <f>IF('Annual Plan'!G61&lt;&gt;"",'Annual Plan'!G61,"")</f>
        <v/>
      </c>
      <c r="H61" s="23" t="str">
        <f>IF(OR(F61="Absolute",F61="Absolute[-](cum.)"),SUM(G61,'Q1 Review'!J61),
IF(OR(F61="Incremental",F61="Absolute[+]"),MAX(G61,'Q1 Review'!J61),
IF(F61="Decremental",MIN(G61,'Q1 Review'!J61),
IF(F61="Absolute[-](avg.)",SUM(G61,'Q1 Review'!J61)/COUNT('Annual Plan'!H61:'Annual Plan'!K61),""
)
)
)
)</f>
        <v/>
      </c>
      <c r="I61" s="23" t="str">
        <f>IF('Annual Plan'!I61&lt;&gt;"",'Annual Plan'!I61,"")</f>
        <v/>
      </c>
      <c r="J61" s="37"/>
      <c r="K61" s="38" t="str">
        <f t="shared" si="4"/>
        <v/>
      </c>
      <c r="L61" s="38" t="str">
        <f t="shared" si="5"/>
        <v/>
      </c>
      <c r="M61" s="23" t="str">
        <f t="shared" si="6"/>
        <v/>
      </c>
      <c r="N61" s="39" t="str">
        <f>IF((('Annual Plan'!N61+'Annual Plan'!O61)-'Q1 Review'!O61)=0,"",(('Annual Plan'!N61+'Annual Plan'!O61)-'Q1 Review'!O61))</f>
        <v/>
      </c>
      <c r="O61" s="40"/>
      <c r="P61" s="41"/>
      <c r="Q61" s="41"/>
      <c r="R61" s="41"/>
      <c r="S61" s="131" t="str">
        <f t="shared" si="7"/>
        <v/>
      </c>
    </row>
    <row r="62" spans="1:19" s="11" customFormat="1" ht="15" customHeight="1" x14ac:dyDescent="0.25">
      <c r="A62" s="59" t="str">
        <f>IF('Annual Plan'!A62="","",'Annual Plan'!A62)</f>
        <v/>
      </c>
      <c r="B62" s="59" t="str">
        <f>IF('Annual Plan'!B62="","",'Annual Plan'!B62)</f>
        <v/>
      </c>
      <c r="C62" s="59" t="str">
        <f>IF('Annual Plan'!C62="","",'Annual Plan'!C62)</f>
        <v/>
      </c>
      <c r="D62" s="2" t="str">
        <f>IF('Annual Plan'!D62&lt;&gt;"",'Annual Plan'!D62,"")</f>
        <v/>
      </c>
      <c r="E62" s="2" t="str">
        <f>IF('Annual Plan'!E62&lt;&gt;"",'Annual Plan'!E62,"")</f>
        <v/>
      </c>
      <c r="F62" s="36" t="str">
        <f>IF('Annual Plan'!F62&lt;&gt;"",'Annual Plan'!F62,"")</f>
        <v/>
      </c>
      <c r="G62" s="23" t="str">
        <f>IF('Annual Plan'!G62&lt;&gt;"",'Annual Plan'!G62,"")</f>
        <v/>
      </c>
      <c r="H62" s="23" t="str">
        <f>IF(OR(F62="Absolute",F62="Absolute[-](cum.)"),SUM(G62,'Q1 Review'!J62),
IF(OR(F62="Incremental",F62="Absolute[+]"),MAX(G62,'Q1 Review'!J62),
IF(F62="Decremental",MIN(G62,'Q1 Review'!J62),
IF(F62="Absolute[-](avg.)",SUM(G62,'Q1 Review'!J62)/COUNT('Annual Plan'!H62:'Annual Plan'!K62),""
)
)
)
)</f>
        <v/>
      </c>
      <c r="I62" s="23" t="str">
        <f>IF('Annual Plan'!I62&lt;&gt;"",'Annual Plan'!I62,"")</f>
        <v/>
      </c>
      <c r="J62" s="37"/>
      <c r="K62" s="38" t="str">
        <f t="shared" si="4"/>
        <v/>
      </c>
      <c r="L62" s="38" t="str">
        <f t="shared" si="5"/>
        <v/>
      </c>
      <c r="M62" s="23" t="str">
        <f t="shared" si="6"/>
        <v/>
      </c>
      <c r="N62" s="39" t="str">
        <f>IF((('Annual Plan'!N62+'Annual Plan'!O62)-'Q1 Review'!O62)=0,"",(('Annual Plan'!N62+'Annual Plan'!O62)-'Q1 Review'!O62))</f>
        <v/>
      </c>
      <c r="O62" s="40"/>
      <c r="P62" s="41"/>
      <c r="Q62" s="41"/>
      <c r="R62" s="41"/>
      <c r="S62" s="131" t="str">
        <f t="shared" si="7"/>
        <v/>
      </c>
    </row>
    <row r="63" spans="1:19" s="11" customFormat="1" ht="15" customHeight="1" x14ac:dyDescent="0.25">
      <c r="A63" s="59" t="str">
        <f>IF('Annual Plan'!A63="","",'Annual Plan'!A63)</f>
        <v/>
      </c>
      <c r="B63" s="59" t="str">
        <f>IF('Annual Plan'!B63="","",'Annual Plan'!B63)</f>
        <v/>
      </c>
      <c r="C63" s="59" t="str">
        <f>IF('Annual Plan'!C63="","",'Annual Plan'!C63)</f>
        <v/>
      </c>
      <c r="D63" s="2" t="str">
        <f>IF('Annual Plan'!D63&lt;&gt;"",'Annual Plan'!D63,"")</f>
        <v/>
      </c>
      <c r="E63" s="2" t="str">
        <f>IF('Annual Plan'!E63&lt;&gt;"",'Annual Plan'!E63,"")</f>
        <v/>
      </c>
      <c r="F63" s="36" t="str">
        <f>IF('Annual Plan'!F63&lt;&gt;"",'Annual Plan'!F63,"")</f>
        <v/>
      </c>
      <c r="G63" s="23" t="str">
        <f>IF('Annual Plan'!G63&lt;&gt;"",'Annual Plan'!G63,"")</f>
        <v/>
      </c>
      <c r="H63" s="23" t="str">
        <f>IF(OR(F63="Absolute",F63="Absolute[-](cum.)"),SUM(G63,'Q1 Review'!J63),
IF(OR(F63="Incremental",F63="Absolute[+]"),MAX(G63,'Q1 Review'!J63),
IF(F63="Decremental",MIN(G63,'Q1 Review'!J63),
IF(F63="Absolute[-](avg.)",SUM(G63,'Q1 Review'!J63)/COUNT('Annual Plan'!H63:'Annual Plan'!K63),""
)
)
)
)</f>
        <v/>
      </c>
      <c r="I63" s="23" t="str">
        <f>IF('Annual Plan'!I63&lt;&gt;"",'Annual Plan'!I63,"")</f>
        <v/>
      </c>
      <c r="J63" s="37"/>
      <c r="K63" s="38" t="str">
        <f t="shared" si="4"/>
        <v/>
      </c>
      <c r="L63" s="38" t="str">
        <f t="shared" si="5"/>
        <v/>
      </c>
      <c r="M63" s="23" t="str">
        <f t="shared" si="6"/>
        <v/>
      </c>
      <c r="N63" s="39" t="str">
        <f>IF((('Annual Plan'!N63+'Annual Plan'!O63)-'Q1 Review'!O63)=0,"",(('Annual Plan'!N63+'Annual Plan'!O63)-'Q1 Review'!O63))</f>
        <v/>
      </c>
      <c r="O63" s="40"/>
      <c r="P63" s="41"/>
      <c r="Q63" s="41"/>
      <c r="R63" s="41"/>
      <c r="S63" s="131" t="str">
        <f t="shared" si="7"/>
        <v/>
      </c>
    </row>
    <row r="64" spans="1:19" s="11" customFormat="1" ht="15" customHeight="1" x14ac:dyDescent="0.25">
      <c r="A64" s="59" t="str">
        <f>IF('Annual Plan'!A64="","",'Annual Plan'!A64)</f>
        <v/>
      </c>
      <c r="B64" s="59" t="str">
        <f>IF('Annual Plan'!B64="","",'Annual Plan'!B64)</f>
        <v/>
      </c>
      <c r="C64" s="59" t="str">
        <f>IF('Annual Plan'!C64="","",'Annual Plan'!C64)</f>
        <v/>
      </c>
      <c r="D64" s="2" t="str">
        <f>IF('Annual Plan'!D64&lt;&gt;"",'Annual Plan'!D64,"")</f>
        <v/>
      </c>
      <c r="E64" s="2" t="str">
        <f>IF('Annual Plan'!E64&lt;&gt;"",'Annual Plan'!E64,"")</f>
        <v/>
      </c>
      <c r="F64" s="36" t="str">
        <f>IF('Annual Plan'!F64&lt;&gt;"",'Annual Plan'!F64,"")</f>
        <v/>
      </c>
      <c r="G64" s="23" t="str">
        <f>IF('Annual Plan'!G64&lt;&gt;"",'Annual Plan'!G64,"")</f>
        <v/>
      </c>
      <c r="H64" s="23" t="str">
        <f>IF(OR(F64="Absolute",F64="Absolute[-](cum.)"),SUM(G64,'Q1 Review'!J64),
IF(OR(F64="Incremental",F64="Absolute[+]"),MAX(G64,'Q1 Review'!J64),
IF(F64="Decremental",MIN(G64,'Q1 Review'!J64),
IF(F64="Absolute[-](avg.)",SUM(G64,'Q1 Review'!J64)/COUNT('Annual Plan'!H64:'Annual Plan'!K64),""
)
)
)
)</f>
        <v/>
      </c>
      <c r="I64" s="23" t="str">
        <f>IF('Annual Plan'!I64&lt;&gt;"",'Annual Plan'!I64,"")</f>
        <v/>
      </c>
      <c r="J64" s="37"/>
      <c r="K64" s="38" t="str">
        <f t="shared" si="4"/>
        <v/>
      </c>
      <c r="L64" s="38" t="str">
        <f t="shared" si="5"/>
        <v/>
      </c>
      <c r="M64" s="23" t="str">
        <f t="shared" si="6"/>
        <v/>
      </c>
      <c r="N64" s="39" t="str">
        <f>IF((('Annual Plan'!N64+'Annual Plan'!O64)-'Q1 Review'!O64)=0,"",(('Annual Plan'!N64+'Annual Plan'!O64)-'Q1 Review'!O64))</f>
        <v/>
      </c>
      <c r="O64" s="40"/>
      <c r="P64" s="41"/>
      <c r="Q64" s="41"/>
      <c r="R64" s="41"/>
      <c r="S64" s="131" t="str">
        <f t="shared" si="7"/>
        <v/>
      </c>
    </row>
    <row r="65" spans="1:19" s="11" customFormat="1" ht="15" customHeight="1" x14ac:dyDescent="0.25">
      <c r="A65" s="59" t="str">
        <f>IF('Annual Plan'!A65="","",'Annual Plan'!A65)</f>
        <v/>
      </c>
      <c r="B65" s="59" t="str">
        <f>IF('Annual Plan'!B65="","",'Annual Plan'!B65)</f>
        <v/>
      </c>
      <c r="C65" s="59" t="str">
        <f>IF('Annual Plan'!C65="","",'Annual Plan'!C65)</f>
        <v/>
      </c>
      <c r="D65" s="2" t="str">
        <f>IF('Annual Plan'!D65&lt;&gt;"",'Annual Plan'!D65,"")</f>
        <v/>
      </c>
      <c r="E65" s="2" t="str">
        <f>IF('Annual Plan'!E65&lt;&gt;"",'Annual Plan'!E65,"")</f>
        <v/>
      </c>
      <c r="F65" s="36" t="str">
        <f>IF('Annual Plan'!F65&lt;&gt;"",'Annual Plan'!F65,"")</f>
        <v/>
      </c>
      <c r="G65" s="23" t="str">
        <f>IF('Annual Plan'!G65&lt;&gt;"",'Annual Plan'!G65,"")</f>
        <v/>
      </c>
      <c r="H65" s="23" t="str">
        <f>IF(OR(F65="Absolute",F65="Absolute[-](cum.)"),SUM(G65,'Q1 Review'!J65),
IF(OR(F65="Incremental",F65="Absolute[+]"),MAX(G65,'Q1 Review'!J65),
IF(F65="Decremental",MIN(G65,'Q1 Review'!J65),
IF(F65="Absolute[-](avg.)",SUM(G65,'Q1 Review'!J65)/COUNT('Annual Plan'!H65:'Annual Plan'!K65),""
)
)
)
)</f>
        <v/>
      </c>
      <c r="I65" s="23" t="str">
        <f>IF('Annual Plan'!I65&lt;&gt;"",'Annual Plan'!I65,"")</f>
        <v/>
      </c>
      <c r="J65" s="37"/>
      <c r="K65" s="38" t="str">
        <f t="shared" si="4"/>
        <v/>
      </c>
      <c r="L65" s="38" t="str">
        <f t="shared" si="5"/>
        <v/>
      </c>
      <c r="M65" s="23" t="str">
        <f t="shared" si="6"/>
        <v/>
      </c>
      <c r="N65" s="39" t="str">
        <f>IF((('Annual Plan'!N65+'Annual Plan'!O65)-'Q1 Review'!O65)=0,"",(('Annual Plan'!N65+'Annual Plan'!O65)-'Q1 Review'!O65))</f>
        <v/>
      </c>
      <c r="O65" s="40"/>
      <c r="P65" s="41"/>
      <c r="Q65" s="41"/>
      <c r="R65" s="41"/>
      <c r="S65" s="131" t="str">
        <f t="shared" si="7"/>
        <v/>
      </c>
    </row>
    <row r="66" spans="1:19" s="11" customFormat="1" ht="15" customHeight="1" x14ac:dyDescent="0.25">
      <c r="A66" s="59" t="str">
        <f>IF('Annual Plan'!A66="","",'Annual Plan'!A66)</f>
        <v/>
      </c>
      <c r="B66" s="59" t="str">
        <f>IF('Annual Plan'!B66="","",'Annual Plan'!B66)</f>
        <v/>
      </c>
      <c r="C66" s="59" t="str">
        <f>IF('Annual Plan'!C66="","",'Annual Plan'!C66)</f>
        <v/>
      </c>
      <c r="D66" s="2" t="str">
        <f>IF('Annual Plan'!D66&lt;&gt;"",'Annual Plan'!D66,"")</f>
        <v/>
      </c>
      <c r="E66" s="2" t="str">
        <f>IF('Annual Plan'!E66&lt;&gt;"",'Annual Plan'!E66,"")</f>
        <v/>
      </c>
      <c r="F66" s="36" t="str">
        <f>IF('Annual Plan'!F66&lt;&gt;"",'Annual Plan'!F66,"")</f>
        <v/>
      </c>
      <c r="G66" s="23" t="str">
        <f>IF('Annual Plan'!G66&lt;&gt;"",'Annual Plan'!G66,"")</f>
        <v/>
      </c>
      <c r="H66" s="23" t="str">
        <f>IF(OR(F66="Absolute",F66="Absolute[-](cum.)"),SUM(G66,'Q1 Review'!J66),
IF(OR(F66="Incremental",F66="Absolute[+]"),MAX(G66,'Q1 Review'!J66),
IF(F66="Decremental",MIN(G66,'Q1 Review'!J66),
IF(F66="Absolute[-](avg.)",SUM(G66,'Q1 Review'!J66)/COUNT('Annual Plan'!H66:'Annual Plan'!K66),""
)
)
)
)</f>
        <v/>
      </c>
      <c r="I66" s="23" t="str">
        <f>IF('Annual Plan'!I66&lt;&gt;"",'Annual Plan'!I66,"")</f>
        <v/>
      </c>
      <c r="J66" s="37"/>
      <c r="K66" s="38" t="str">
        <f t="shared" si="4"/>
        <v/>
      </c>
      <c r="L66" s="38" t="str">
        <f t="shared" si="5"/>
        <v/>
      </c>
      <c r="M66" s="23" t="str">
        <f t="shared" si="6"/>
        <v/>
      </c>
      <c r="N66" s="39" t="str">
        <f>IF((('Annual Plan'!N66+'Annual Plan'!O66)-'Q1 Review'!O66)=0,"",(('Annual Plan'!N66+'Annual Plan'!O66)-'Q1 Review'!O66))</f>
        <v/>
      </c>
      <c r="O66" s="40"/>
      <c r="P66" s="41"/>
      <c r="Q66" s="41"/>
      <c r="R66" s="41"/>
      <c r="S66" s="131" t="str">
        <f t="shared" si="7"/>
        <v/>
      </c>
    </row>
    <row r="67" spans="1:19" s="11" customFormat="1" ht="15" customHeight="1" x14ac:dyDescent="0.25">
      <c r="A67" s="59" t="str">
        <f>IF('Annual Plan'!A67="","",'Annual Plan'!A67)</f>
        <v/>
      </c>
      <c r="B67" s="59" t="str">
        <f>IF('Annual Plan'!B67="","",'Annual Plan'!B67)</f>
        <v/>
      </c>
      <c r="C67" s="59" t="str">
        <f>IF('Annual Plan'!C67="","",'Annual Plan'!C67)</f>
        <v/>
      </c>
      <c r="D67" s="2" t="str">
        <f>IF('Annual Plan'!D67&lt;&gt;"",'Annual Plan'!D67,"")</f>
        <v/>
      </c>
      <c r="E67" s="2" t="str">
        <f>IF('Annual Plan'!E67&lt;&gt;"",'Annual Plan'!E67,"")</f>
        <v/>
      </c>
      <c r="F67" s="36" t="str">
        <f>IF('Annual Plan'!F67&lt;&gt;"",'Annual Plan'!F67,"")</f>
        <v/>
      </c>
      <c r="G67" s="23" t="str">
        <f>IF('Annual Plan'!G67&lt;&gt;"",'Annual Plan'!G67,"")</f>
        <v/>
      </c>
      <c r="H67" s="23" t="str">
        <f>IF(OR(F67="Absolute",F67="Absolute[-](cum.)"),SUM(G67,'Q1 Review'!J67),
IF(OR(F67="Incremental",F67="Absolute[+]"),MAX(G67,'Q1 Review'!J67),
IF(F67="Decremental",MIN(G67,'Q1 Review'!J67),
IF(F67="Absolute[-](avg.)",SUM(G67,'Q1 Review'!J67)/COUNT('Annual Plan'!H67:'Annual Plan'!K67),""
)
)
)
)</f>
        <v/>
      </c>
      <c r="I67" s="23" t="str">
        <f>IF('Annual Plan'!I67&lt;&gt;"",'Annual Plan'!I67,"")</f>
        <v/>
      </c>
      <c r="J67" s="37"/>
      <c r="K67" s="38" t="str">
        <f t="shared" si="4"/>
        <v/>
      </c>
      <c r="L67" s="38" t="str">
        <f t="shared" si="5"/>
        <v/>
      </c>
      <c r="M67" s="23" t="str">
        <f t="shared" si="6"/>
        <v/>
      </c>
      <c r="N67" s="39" t="str">
        <f>IF((('Annual Plan'!N67+'Annual Plan'!O67)-'Q1 Review'!O67)=0,"",(('Annual Plan'!N67+'Annual Plan'!O67)-'Q1 Review'!O67))</f>
        <v/>
      </c>
      <c r="O67" s="40"/>
      <c r="P67" s="41"/>
      <c r="Q67" s="41"/>
      <c r="R67" s="41"/>
      <c r="S67" s="131" t="str">
        <f t="shared" si="7"/>
        <v/>
      </c>
    </row>
    <row r="68" spans="1:19" s="11" customFormat="1" ht="15" customHeight="1" x14ac:dyDescent="0.25">
      <c r="A68" s="59" t="str">
        <f>IF('Annual Plan'!A68="","",'Annual Plan'!A68)</f>
        <v/>
      </c>
      <c r="B68" s="59" t="str">
        <f>IF('Annual Plan'!B68="","",'Annual Plan'!B68)</f>
        <v/>
      </c>
      <c r="C68" s="59" t="str">
        <f>IF('Annual Plan'!C68="","",'Annual Plan'!C68)</f>
        <v/>
      </c>
      <c r="D68" s="2" t="str">
        <f>IF('Annual Plan'!D68&lt;&gt;"",'Annual Plan'!D68,"")</f>
        <v/>
      </c>
      <c r="E68" s="2" t="str">
        <f>IF('Annual Plan'!E68&lt;&gt;"",'Annual Plan'!E68,"")</f>
        <v/>
      </c>
      <c r="F68" s="36" t="str">
        <f>IF('Annual Plan'!F68&lt;&gt;"",'Annual Plan'!F68,"")</f>
        <v/>
      </c>
      <c r="G68" s="23" t="str">
        <f>IF('Annual Plan'!G68&lt;&gt;"",'Annual Plan'!G68,"")</f>
        <v/>
      </c>
      <c r="H68" s="23" t="str">
        <f>IF(OR(F68="Absolute",F68="Absolute[-](cum.)"),SUM(G68,'Q1 Review'!J68),
IF(OR(F68="Incremental",F68="Absolute[+]"),MAX(G68,'Q1 Review'!J68),
IF(F68="Decremental",MIN(G68,'Q1 Review'!J68),
IF(F68="Absolute[-](avg.)",SUM(G68,'Q1 Review'!J68)/COUNT('Annual Plan'!H68:'Annual Plan'!K68),""
)
)
)
)</f>
        <v/>
      </c>
      <c r="I68" s="23" t="str">
        <f>IF('Annual Plan'!I68&lt;&gt;"",'Annual Plan'!I68,"")</f>
        <v/>
      </c>
      <c r="J68" s="37"/>
      <c r="K68" s="38" t="str">
        <f t="shared" si="4"/>
        <v/>
      </c>
      <c r="L68" s="38" t="str">
        <f t="shared" si="5"/>
        <v/>
      </c>
      <c r="M68" s="23" t="str">
        <f t="shared" si="6"/>
        <v/>
      </c>
      <c r="N68" s="39" t="str">
        <f>IF((('Annual Plan'!N68+'Annual Plan'!O68)-'Q1 Review'!O68)=0,"",(('Annual Plan'!N68+'Annual Plan'!O68)-'Q1 Review'!O68))</f>
        <v/>
      </c>
      <c r="O68" s="40"/>
      <c r="P68" s="41"/>
      <c r="Q68" s="41"/>
      <c r="R68" s="41"/>
      <c r="S68" s="131" t="str">
        <f t="shared" si="7"/>
        <v/>
      </c>
    </row>
    <row r="69" spans="1:19" s="11" customFormat="1" ht="15" customHeight="1" x14ac:dyDescent="0.25">
      <c r="A69" s="59" t="str">
        <f>IF('Annual Plan'!A69="","",'Annual Plan'!A69)</f>
        <v/>
      </c>
      <c r="B69" s="59" t="str">
        <f>IF('Annual Plan'!B69="","",'Annual Plan'!B69)</f>
        <v/>
      </c>
      <c r="C69" s="59" t="str">
        <f>IF('Annual Plan'!C69="","",'Annual Plan'!C69)</f>
        <v/>
      </c>
      <c r="D69" s="2" t="str">
        <f>IF('Annual Plan'!D69&lt;&gt;"",'Annual Plan'!D69,"")</f>
        <v/>
      </c>
      <c r="E69" s="2" t="str">
        <f>IF('Annual Plan'!E69&lt;&gt;"",'Annual Plan'!E69,"")</f>
        <v/>
      </c>
      <c r="F69" s="36" t="str">
        <f>IF('Annual Plan'!F69&lt;&gt;"",'Annual Plan'!F69,"")</f>
        <v/>
      </c>
      <c r="G69" s="23" t="str">
        <f>IF('Annual Plan'!G69&lt;&gt;"",'Annual Plan'!G69,"")</f>
        <v/>
      </c>
      <c r="H69" s="23" t="str">
        <f>IF(OR(F69="Absolute",F69="Absolute[-](cum.)"),SUM(G69,'Q1 Review'!J69),
IF(OR(F69="Incremental",F69="Absolute[+]"),MAX(G69,'Q1 Review'!J69),
IF(F69="Decremental",MIN(G69,'Q1 Review'!J69),
IF(F69="Absolute[-](avg.)",SUM(G69,'Q1 Review'!J69)/COUNT('Annual Plan'!H69:'Annual Plan'!K69),""
)
)
)
)</f>
        <v/>
      </c>
      <c r="I69" s="23" t="str">
        <f>IF('Annual Plan'!I69&lt;&gt;"",'Annual Plan'!I69,"")</f>
        <v/>
      </c>
      <c r="J69" s="37"/>
      <c r="K69" s="38" t="str">
        <f t="shared" si="4"/>
        <v/>
      </c>
      <c r="L69" s="38" t="str">
        <f t="shared" si="5"/>
        <v/>
      </c>
      <c r="M69" s="23" t="str">
        <f t="shared" si="6"/>
        <v/>
      </c>
      <c r="N69" s="39" t="str">
        <f>IF((('Annual Plan'!N69+'Annual Plan'!O69)-'Q1 Review'!O69)=0,"",(('Annual Plan'!N69+'Annual Plan'!O69)-'Q1 Review'!O69))</f>
        <v/>
      </c>
      <c r="O69" s="40"/>
      <c r="P69" s="41"/>
      <c r="Q69" s="41"/>
      <c r="R69" s="41"/>
      <c r="S69" s="131" t="str">
        <f t="shared" si="7"/>
        <v/>
      </c>
    </row>
    <row r="70" spans="1:19" s="11" customFormat="1" ht="15" customHeight="1" x14ac:dyDescent="0.25">
      <c r="A70" s="59" t="str">
        <f>IF('Annual Plan'!A70="","",'Annual Plan'!A70)</f>
        <v/>
      </c>
      <c r="B70" s="59" t="str">
        <f>IF('Annual Plan'!B70="","",'Annual Plan'!B70)</f>
        <v/>
      </c>
      <c r="C70" s="59" t="str">
        <f>IF('Annual Plan'!C70="","",'Annual Plan'!C70)</f>
        <v/>
      </c>
      <c r="D70" s="2" t="str">
        <f>IF('Annual Plan'!D70&lt;&gt;"",'Annual Plan'!D70,"")</f>
        <v/>
      </c>
      <c r="E70" s="2" t="str">
        <f>IF('Annual Plan'!E70&lt;&gt;"",'Annual Plan'!E70,"")</f>
        <v/>
      </c>
      <c r="F70" s="36" t="str">
        <f>IF('Annual Plan'!F70&lt;&gt;"",'Annual Plan'!F70,"")</f>
        <v/>
      </c>
      <c r="G70" s="23" t="str">
        <f>IF('Annual Plan'!G70&lt;&gt;"",'Annual Plan'!G70,"")</f>
        <v/>
      </c>
      <c r="H70" s="23" t="str">
        <f>IF(OR(F70="Absolute",F70="Absolute[-](cum.)"),SUM(G70,'Q1 Review'!J70),
IF(OR(F70="Incremental",F70="Absolute[+]"),MAX(G70,'Q1 Review'!J70),
IF(F70="Decremental",MIN(G70,'Q1 Review'!J70),
IF(F70="Absolute[-](avg.)",SUM(G70,'Q1 Review'!J70)/COUNT('Annual Plan'!H70:'Annual Plan'!K70),""
)
)
)
)</f>
        <v/>
      </c>
      <c r="I70" s="23" t="str">
        <f>IF('Annual Plan'!I70&lt;&gt;"",'Annual Plan'!I70,"")</f>
        <v/>
      </c>
      <c r="J70" s="37"/>
      <c r="K70" s="38" t="str">
        <f t="shared" si="4"/>
        <v/>
      </c>
      <c r="L70" s="38" t="str">
        <f t="shared" si="5"/>
        <v/>
      </c>
      <c r="M70" s="23" t="str">
        <f t="shared" si="6"/>
        <v/>
      </c>
      <c r="N70" s="39" t="str">
        <f>IF((('Annual Plan'!N70+'Annual Plan'!O70)-'Q1 Review'!O70)=0,"",(('Annual Plan'!N70+'Annual Plan'!O70)-'Q1 Review'!O70))</f>
        <v/>
      </c>
      <c r="O70" s="40"/>
      <c r="P70" s="41"/>
      <c r="Q70" s="41"/>
      <c r="R70" s="41"/>
      <c r="S70" s="131" t="str">
        <f t="shared" si="7"/>
        <v/>
      </c>
    </row>
    <row r="71" spans="1:19" s="11" customFormat="1" ht="15" customHeight="1" x14ac:dyDescent="0.25">
      <c r="A71" s="59" t="str">
        <f>IF('Annual Plan'!A71="","",'Annual Plan'!A71)</f>
        <v/>
      </c>
      <c r="B71" s="59" t="str">
        <f>IF('Annual Plan'!B71="","",'Annual Plan'!B71)</f>
        <v/>
      </c>
      <c r="C71" s="59" t="str">
        <f>IF('Annual Plan'!C71="","",'Annual Plan'!C71)</f>
        <v/>
      </c>
      <c r="D71" s="2" t="str">
        <f>IF('Annual Plan'!D71&lt;&gt;"",'Annual Plan'!D71,"")</f>
        <v/>
      </c>
      <c r="E71" s="2" t="str">
        <f>IF('Annual Plan'!E71&lt;&gt;"",'Annual Plan'!E71,"")</f>
        <v/>
      </c>
      <c r="F71" s="36" t="str">
        <f>IF('Annual Plan'!F71&lt;&gt;"",'Annual Plan'!F71,"")</f>
        <v/>
      </c>
      <c r="G71" s="23" t="str">
        <f>IF('Annual Plan'!G71&lt;&gt;"",'Annual Plan'!G71,"")</f>
        <v/>
      </c>
      <c r="H71" s="23" t="str">
        <f>IF(OR(F71="Absolute",F71="Absolute[-](cum.)"),SUM(G71,'Q1 Review'!J71),
IF(OR(F71="Incremental",F71="Absolute[+]"),MAX(G71,'Q1 Review'!J71),
IF(F71="Decremental",MIN(G71,'Q1 Review'!J71),
IF(F71="Absolute[-](avg.)",SUM(G71,'Q1 Review'!J71)/COUNT('Annual Plan'!H71:'Annual Plan'!K71),""
)
)
)
)</f>
        <v/>
      </c>
      <c r="I71" s="23" t="str">
        <f>IF('Annual Plan'!I71&lt;&gt;"",'Annual Plan'!I71,"")</f>
        <v/>
      </c>
      <c r="J71" s="37"/>
      <c r="K71" s="38" t="str">
        <f t="shared" si="4"/>
        <v/>
      </c>
      <c r="L71" s="38" t="str">
        <f t="shared" si="5"/>
        <v/>
      </c>
      <c r="M71" s="23" t="str">
        <f t="shared" si="6"/>
        <v/>
      </c>
      <c r="N71" s="39" t="str">
        <f>IF((('Annual Plan'!N71+'Annual Plan'!O71)-'Q1 Review'!O71)=0,"",(('Annual Plan'!N71+'Annual Plan'!O71)-'Q1 Review'!O71))</f>
        <v/>
      </c>
      <c r="O71" s="40"/>
      <c r="P71" s="41"/>
      <c r="Q71" s="41"/>
      <c r="R71" s="41"/>
      <c r="S71" s="131" t="str">
        <f t="shared" si="7"/>
        <v/>
      </c>
    </row>
    <row r="72" spans="1:19" s="11" customFormat="1" ht="15" customHeight="1" x14ac:dyDescent="0.25">
      <c r="A72" s="59" t="str">
        <f>IF('Annual Plan'!A72="","",'Annual Plan'!A72)</f>
        <v/>
      </c>
      <c r="B72" s="59" t="str">
        <f>IF('Annual Plan'!B72="","",'Annual Plan'!B72)</f>
        <v/>
      </c>
      <c r="C72" s="59" t="str">
        <f>IF('Annual Plan'!C72="","",'Annual Plan'!C72)</f>
        <v/>
      </c>
      <c r="D72" s="2" t="str">
        <f>IF('Annual Plan'!D72&lt;&gt;"",'Annual Plan'!D72,"")</f>
        <v/>
      </c>
      <c r="E72" s="2" t="str">
        <f>IF('Annual Plan'!E72&lt;&gt;"",'Annual Plan'!E72,"")</f>
        <v/>
      </c>
      <c r="F72" s="36" t="str">
        <f>IF('Annual Plan'!F72&lt;&gt;"",'Annual Plan'!F72,"")</f>
        <v/>
      </c>
      <c r="G72" s="23" t="str">
        <f>IF('Annual Plan'!G72&lt;&gt;"",'Annual Plan'!G72,"")</f>
        <v/>
      </c>
      <c r="H72" s="23" t="str">
        <f>IF(OR(F72="Absolute",F72="Absolute[-](cum.)"),SUM(G72,'Q1 Review'!J72),
IF(OR(F72="Incremental",F72="Absolute[+]"),MAX(G72,'Q1 Review'!J72),
IF(F72="Decremental",MIN(G72,'Q1 Review'!J72),
IF(F72="Absolute[-](avg.)",SUM(G72,'Q1 Review'!J72)/COUNT('Annual Plan'!H72:'Annual Plan'!K72),""
)
)
)
)</f>
        <v/>
      </c>
      <c r="I72" s="23" t="str">
        <f>IF('Annual Plan'!I72&lt;&gt;"",'Annual Plan'!I72,"")</f>
        <v/>
      </c>
      <c r="J72" s="37"/>
      <c r="K72" s="38" t="str">
        <f t="shared" si="4"/>
        <v/>
      </c>
      <c r="L72" s="38" t="str">
        <f t="shared" si="5"/>
        <v/>
      </c>
      <c r="M72" s="23" t="str">
        <f t="shared" si="6"/>
        <v/>
      </c>
      <c r="N72" s="39" t="str">
        <f>IF((('Annual Plan'!N72+'Annual Plan'!O72)-'Q1 Review'!O72)=0,"",(('Annual Plan'!N72+'Annual Plan'!O72)-'Q1 Review'!O72))</f>
        <v/>
      </c>
      <c r="O72" s="40"/>
      <c r="P72" s="41"/>
      <c r="Q72" s="41"/>
      <c r="R72" s="41"/>
      <c r="S72" s="131" t="str">
        <f t="shared" si="7"/>
        <v/>
      </c>
    </row>
    <row r="73" spans="1:19" s="11" customFormat="1" ht="15" customHeight="1" x14ac:dyDescent="0.25">
      <c r="A73" s="59" t="str">
        <f>IF('Annual Plan'!A73="","",'Annual Plan'!A73)</f>
        <v/>
      </c>
      <c r="B73" s="59" t="str">
        <f>IF('Annual Plan'!B73="","",'Annual Plan'!B73)</f>
        <v/>
      </c>
      <c r="C73" s="59" t="str">
        <f>IF('Annual Plan'!C73="","",'Annual Plan'!C73)</f>
        <v/>
      </c>
      <c r="D73" s="2" t="str">
        <f>IF('Annual Plan'!D73&lt;&gt;"",'Annual Plan'!D73,"")</f>
        <v/>
      </c>
      <c r="E73" s="2" t="str">
        <f>IF('Annual Plan'!E73&lt;&gt;"",'Annual Plan'!E73,"")</f>
        <v/>
      </c>
      <c r="F73" s="36" t="str">
        <f>IF('Annual Plan'!F73&lt;&gt;"",'Annual Plan'!F73,"")</f>
        <v/>
      </c>
      <c r="G73" s="23" t="str">
        <f>IF('Annual Plan'!G73&lt;&gt;"",'Annual Plan'!G73,"")</f>
        <v/>
      </c>
      <c r="H73" s="23" t="str">
        <f>IF(OR(F73="Absolute",F73="Absolute[-](cum.)"),SUM(G73,'Q1 Review'!J73),
IF(OR(F73="Incremental",F73="Absolute[+]"),MAX(G73,'Q1 Review'!J73),
IF(F73="Decremental",MIN(G73,'Q1 Review'!J73),
IF(F73="Absolute[-](avg.)",SUM(G73,'Q1 Review'!J73)/COUNT('Annual Plan'!H73:'Annual Plan'!K73),""
)
)
)
)</f>
        <v/>
      </c>
      <c r="I73" s="23" t="str">
        <f>IF('Annual Plan'!I73&lt;&gt;"",'Annual Plan'!I73,"")</f>
        <v/>
      </c>
      <c r="J73" s="37"/>
      <c r="K73" s="38" t="str">
        <f t="shared" si="4"/>
        <v/>
      </c>
      <c r="L73" s="38" t="str">
        <f t="shared" si="5"/>
        <v/>
      </c>
      <c r="M73" s="23" t="str">
        <f t="shared" si="6"/>
        <v/>
      </c>
      <c r="N73" s="39" t="str">
        <f>IF((('Annual Plan'!N73+'Annual Plan'!O73)-'Q1 Review'!O73)=0,"",(('Annual Plan'!N73+'Annual Plan'!O73)-'Q1 Review'!O73))</f>
        <v/>
      </c>
      <c r="O73" s="40"/>
      <c r="P73" s="41"/>
      <c r="Q73" s="41"/>
      <c r="R73" s="41"/>
      <c r="S73" s="131" t="str">
        <f t="shared" si="7"/>
        <v/>
      </c>
    </row>
    <row r="74" spans="1:19" s="58" customFormat="1" ht="59.25" customHeight="1" x14ac:dyDescent="0.3">
      <c r="A74" s="201" t="s">
        <v>94</v>
      </c>
      <c r="B74" s="201"/>
      <c r="C74" s="42">
        <f>'Annual Plan'!C74</f>
        <v>0</v>
      </c>
      <c r="D74" s="28"/>
      <c r="E74" s="28"/>
      <c r="F74" s="256" t="s">
        <v>102</v>
      </c>
      <c r="G74" s="256"/>
      <c r="H74" s="256"/>
      <c r="I74" s="256"/>
      <c r="J74" s="257"/>
      <c r="K74" s="43">
        <f>IF(SUM(K45:K73)=0,0,IF(SUM(K45:K73)&gt;0,AVERAGE(K45:K73)))</f>
        <v>0</v>
      </c>
      <c r="L74" s="258"/>
      <c r="M74" s="259"/>
      <c r="N74" s="60">
        <f>SUM(N45:N73)</f>
        <v>0</v>
      </c>
      <c r="O74" s="60">
        <f>SUM(O45:O73)</f>
        <v>0</v>
      </c>
      <c r="P74" s="28"/>
      <c r="Q74" s="28"/>
      <c r="S74" s="131"/>
    </row>
    <row r="75" spans="1:19" s="61" customFormat="1" ht="15" customHeight="1" x14ac:dyDescent="0.25">
      <c r="A75" s="12"/>
      <c r="B75" s="12"/>
      <c r="C75" s="12"/>
      <c r="D75" s="12"/>
      <c r="E75" s="12"/>
      <c r="F75" s="44"/>
      <c r="G75" s="45"/>
      <c r="H75" s="45"/>
      <c r="I75" s="45"/>
      <c r="J75" s="46"/>
      <c r="K75" s="47"/>
      <c r="L75" s="47"/>
      <c r="M75" s="45"/>
      <c r="N75" s="48"/>
      <c r="O75" s="49"/>
      <c r="P75" s="50"/>
      <c r="Q75" s="50"/>
      <c r="S75" s="132"/>
    </row>
    <row r="76" spans="1:19" s="11" customFormat="1" ht="34.5" customHeight="1" x14ac:dyDescent="0.25">
      <c r="A76" s="193" t="s">
        <v>91</v>
      </c>
      <c r="B76" s="193"/>
      <c r="C76" s="193"/>
      <c r="D76" s="260" t="str">
        <f>IF('Annual Plan'!D76:P76&lt;&gt;"", 'Annual Plan'!D76:P76,"")</f>
        <v/>
      </c>
      <c r="E76" s="260"/>
      <c r="F76" s="260"/>
      <c r="G76" s="260"/>
      <c r="H76" s="260"/>
      <c r="I76" s="261"/>
      <c r="J76" s="261"/>
      <c r="K76" s="261"/>
      <c r="L76" s="261"/>
      <c r="M76" s="261"/>
      <c r="N76" s="261"/>
      <c r="O76" s="261"/>
      <c r="P76" s="260"/>
      <c r="Q76" s="260"/>
      <c r="S76" s="131"/>
    </row>
    <row r="77" spans="1:19" s="11" customFormat="1" ht="51" customHeight="1" x14ac:dyDescent="0.25">
      <c r="A77" s="209" t="s">
        <v>1</v>
      </c>
      <c r="B77" s="209" t="s">
        <v>9</v>
      </c>
      <c r="C77" s="209" t="s">
        <v>2</v>
      </c>
      <c r="D77" s="209" t="s">
        <v>10</v>
      </c>
      <c r="E77" s="210" t="s">
        <v>11</v>
      </c>
      <c r="F77" s="264" t="s">
        <v>12</v>
      </c>
      <c r="G77" s="209" t="s">
        <v>3</v>
      </c>
      <c r="H77" s="209"/>
      <c r="I77" s="253" t="s">
        <v>74</v>
      </c>
      <c r="J77" s="254"/>
      <c r="K77" s="254"/>
      <c r="L77" s="254"/>
      <c r="M77" s="255"/>
      <c r="N77" s="253" t="s">
        <v>80</v>
      </c>
      <c r="O77" s="255"/>
      <c r="P77" s="209" t="s">
        <v>95</v>
      </c>
      <c r="Q77" s="209" t="s">
        <v>96</v>
      </c>
      <c r="R77" s="202" t="s">
        <v>114</v>
      </c>
      <c r="S77" s="131"/>
    </row>
    <row r="78" spans="1:19" s="11" customFormat="1" ht="66.75" customHeight="1" x14ac:dyDescent="0.25">
      <c r="A78" s="209"/>
      <c r="B78" s="209"/>
      <c r="C78" s="209"/>
      <c r="D78" s="209"/>
      <c r="E78" s="210"/>
      <c r="F78" s="204"/>
      <c r="G78" s="109" t="s">
        <v>19</v>
      </c>
      <c r="H78" s="109" t="s">
        <v>48</v>
      </c>
      <c r="I78" s="7" t="s">
        <v>49</v>
      </c>
      <c r="J78" s="7" t="s">
        <v>50</v>
      </c>
      <c r="K78" s="1" t="s">
        <v>21</v>
      </c>
      <c r="L78" s="1" t="s">
        <v>22</v>
      </c>
      <c r="M78" s="1" t="s">
        <v>23</v>
      </c>
      <c r="N78" s="7" t="s">
        <v>88</v>
      </c>
      <c r="O78" s="7" t="s">
        <v>81</v>
      </c>
      <c r="P78" s="268"/>
      <c r="Q78" s="209"/>
      <c r="R78" s="202"/>
      <c r="S78" s="131"/>
    </row>
    <row r="79" spans="1:19" s="11" customFormat="1" ht="15" customHeight="1" x14ac:dyDescent="0.25">
      <c r="A79" s="59" t="str">
        <f>IF('Annual Plan'!A79="","",'Annual Plan'!A79)</f>
        <v/>
      </c>
      <c r="B79" s="59" t="str">
        <f>IF('Annual Plan'!B79="","",'Annual Plan'!B79)</f>
        <v/>
      </c>
      <c r="C79" s="59" t="str">
        <f>IF('Annual Plan'!C79="","",'Annual Plan'!C79)</f>
        <v/>
      </c>
      <c r="D79" s="2" t="str">
        <f>IF('Annual Plan'!D79&lt;&gt;"",'Annual Plan'!D79,"")</f>
        <v/>
      </c>
      <c r="E79" s="2" t="str">
        <f>IF('Annual Plan'!E79&lt;&gt;"",'Annual Plan'!E79,"")</f>
        <v/>
      </c>
      <c r="F79" s="36" t="str">
        <f>IF('Annual Plan'!F79&lt;&gt;"",'Annual Plan'!F79,"")</f>
        <v/>
      </c>
      <c r="G79" s="23" t="str">
        <f>IF('Annual Plan'!G79&lt;&gt;"",'Annual Plan'!G79,"")</f>
        <v/>
      </c>
      <c r="H79" s="23" t="str">
        <f>IF(OR(F79="Absolute",F79="Absolute[-](cum.)"),SUM(G79,'Q1 Review'!J79),
IF(OR(F79="Incremental",F79="Absolute[+]"),MAX(G79,'Q1 Review'!J79),
IF(F79="Decremental",MIN(G79,'Q1 Review'!J79),
IF(F79="Absolute[-](avg.)",SUM(G79,'Q1 Review'!J79)/COUNT('Annual Plan'!H79:'Annual Plan'!K79),""
)
)
)
)</f>
        <v/>
      </c>
      <c r="I79" s="23" t="str">
        <f>IF('Annual Plan'!I79&lt;&gt;"",'Annual Plan'!I79,"")</f>
        <v/>
      </c>
      <c r="J79" s="37"/>
      <c r="K79" s="38" t="str">
        <f>IF(I79="","",
                         IF(AND(I79&lt;&gt;"",J79=""),0,
                                                  IF($F79="Absolute",IF(I79=0,0, IF((J79/I79)&gt;=1,1, IF((J79/I79)&lt;=0,0,(J79/I79)))),
                                                                                                      IF($F79="Incremental", IF(AND((I79-H79)=0,J79&gt;0,I79&gt;0,J79&gt;I79),1, IF(AND((I79-H79)=0,J79&lt;=I79),0, IF(((J79-H79)/(I79-H79))&gt;=1,1, IF(((J79-H79)/(I79-H79))&lt;=0,0, ((J79-H79)/(I79-H79)))))),
                                                                                                                                                                   IF($F79="Decremental", IF(AND((H79-I79)=0,J79&gt;0,I79&gt;0,J79&lt;I79),1,  IF(AND((I79-H79)=0,J79&gt;=I79),0, IF(((H79-J79)/(H79-I79))&gt;=1,1, IF(((H79-J79)/(H79-I79))&lt;=0,0, ((H79-J79)/(H79-I79)))))),
                                                                                                                                                                                              IF(OR($F79="Absolute[-](cum.)", $F79="Absolute[-](avg.)"),IF(J79="",0, IF((J79&lt;=I79),1,IF((J79&gt;I79),0,))),
                                                                                                                                                                                                        IF($F79="Absolute[+]",IF(J79=0,0,  IF(J79&lt;=I79,(J79/I79),1)),
                                                                                                                                                                                                            )
                                                                                                                                                                                                   )
                                                                                                                                                                       )
                                                                                                          )
                                                    )
                            )
     )</f>
        <v/>
      </c>
      <c r="L79" s="38" t="str">
        <f>IF(I79="","",
                        IF(AND(I79&lt;&gt;"",J79=""),-1,
                                                  IF($F79="Absolute", IF(I79=0,0,((J79-I79)/I79)),
                                                                               IF($F79="Incremental", IF((I79-H79)=0,0,(((J79-H79)-(I79-H79))/(I79-H79))),
                                                                                                            IF($F79="Decremental", IF((H79-I79)=0,0,(((H79-J79)-(H79-I79))/(H79-I79))),
                                                                                                                                              IF(OR($F79="Absolute[-](cum.)", $F79="Absolute[-](avg.)"), IF(J79="",0, IF(J79&gt;=0,1-(J79/I79))),
                                                                                                                                                                      IF($F79="Absolute[+]", IF(J79=0,-1,K79-1),  ""
                                                                                                                                                                                                                                          )
                                                                                                                                                                                                                          )
                                                                                                                                                                                  )
                                                                                                                   )
                                                   )
                          )
)</f>
        <v/>
      </c>
      <c r="M79" s="23" t="str">
        <f>IF(J79="","",
                         IF(I79="", "",
                                                   IF($F79="Absolute", (J79-I79),
                                                                                                       IF($F79="Incremental", ((J79-H79)-(I79-H79)),
                                                                                                                                                                                      IF($F79="Decremental", ((H79-J79)-(H79-I79)),
                                                                                                                                                                                                            IF(OR($F79="Absolute[-](cum.)", $F79="Absolute[-](avg.)"), (I79-J79),
                                                                                                                                                                                                                             IF($F79="Absolute[+]", (J79-I79), ""
                                                                                                                                                                                                                                  )
                                                                                                                                                                                                                )
                                                                                                                                                                                          )
                                                                                                           )
                                                      )
                               )
       )</f>
        <v/>
      </c>
      <c r="N79" s="39" t="str">
        <f>IF((('Annual Plan'!N79+'Annual Plan'!O79)-'Q1 Review'!O79)=0,"",(('Annual Plan'!N79+'Annual Plan'!O79)-'Q1 Review'!O79))</f>
        <v/>
      </c>
      <c r="O79" s="40"/>
      <c r="P79" s="41"/>
      <c r="Q79" s="41"/>
      <c r="R79" s="41"/>
      <c r="S79" s="131" t="str">
        <f xml:space="preserve"> IF(AND($F79="Incremental",G79=""),"Error - baseline data was not provided in the planning sheet.",
        IF(AND($F79="Decremental",G79=""),"Error - baseline data was not provided in the planning sheet.",""))</f>
        <v/>
      </c>
    </row>
    <row r="80" spans="1:19" s="11" customFormat="1" ht="15" customHeight="1" x14ac:dyDescent="0.25">
      <c r="A80" s="59" t="str">
        <f>IF('Annual Plan'!A80="","",'Annual Plan'!A80)</f>
        <v/>
      </c>
      <c r="B80" s="59" t="str">
        <f>IF('Annual Plan'!B80="","",'Annual Plan'!B80)</f>
        <v/>
      </c>
      <c r="C80" s="59" t="str">
        <f>IF('Annual Plan'!C80="","",'Annual Plan'!C80)</f>
        <v/>
      </c>
      <c r="D80" s="2" t="str">
        <f>IF('Annual Plan'!D80&lt;&gt;"",'Annual Plan'!D80,"")</f>
        <v/>
      </c>
      <c r="E80" s="2" t="str">
        <f>IF('Annual Plan'!E80&lt;&gt;"",'Annual Plan'!E80,"")</f>
        <v/>
      </c>
      <c r="F80" s="36" t="str">
        <f>IF('Annual Plan'!F80&lt;&gt;"",'Annual Plan'!F80,"")</f>
        <v/>
      </c>
      <c r="G80" s="23" t="str">
        <f>IF('Annual Plan'!G80&lt;&gt;"",'Annual Plan'!G80,"")</f>
        <v/>
      </c>
      <c r="H80" s="23" t="str">
        <f>IF(OR(F80="Absolute",F80="Absolute[-](cum.)"),SUM(G80,'Q1 Review'!J80),
IF(OR(F80="Incremental",F80="Absolute[+]"),MAX(G80,'Q1 Review'!J80),
IF(F80="Decremental",MIN(G80,'Q1 Review'!J80),
IF(F80="Absolute[-](avg.)",SUM(G80,'Q1 Review'!J80)/COUNT('Annual Plan'!H80:'Annual Plan'!K80),""
)
)
)
)</f>
        <v/>
      </c>
      <c r="I80" s="23" t="str">
        <f>IF('Annual Plan'!I80&lt;&gt;"",'Annual Plan'!I80,"")</f>
        <v/>
      </c>
      <c r="J80" s="37"/>
      <c r="K80" s="38" t="str">
        <f t="shared" ref="K80:K107" si="8">IF(I80="","",
                         IF(AND(I80&lt;&gt;"",J80=""),0,
                                                  IF($F80="Absolute",IF(I80=0,0, IF((J80/I80)&gt;=1,1, IF((J80/I80)&lt;=0,0,(J80/I80)))),
                                                                                                      IF($F80="Incremental", IF(AND((I80-H80)=0,J80&gt;0,I80&gt;0,J80&gt;I80),1, IF(AND((I80-H80)=0,J80&lt;=I80),0, IF(((J80-H80)/(I80-H80))&gt;=1,1, IF(((J80-H80)/(I80-H80))&lt;=0,0, ((J80-H80)/(I80-H80)))))),
                                                                                                                                                                   IF($F80="Decremental", IF(AND((H80-I80)=0,J80&gt;0,I80&gt;0,J80&lt;I80),1,  IF(AND((I80-H80)=0,J80&gt;=I80),0, IF(((H80-J80)/(H80-I80))&gt;=1,1, IF(((H80-J80)/(H80-I80))&lt;=0,0, ((H80-J80)/(H80-I80)))))),
                                                                                                                                                                                              IF(OR($F80="Absolute[-](cum.)", $F80="Absolute[-](avg.)"),IF(J80="",0, IF((J80&lt;=I80),1,IF((J80&gt;I80),0,))),
                                                                                                                                                                                                        IF($F80="Absolute[+]",IF(J80=0,0,  IF(J80&lt;=I80,(J80/I80),1)),
                                                                                                                                                                                                            )
                                                                                                                                                                                                   )
                                                                                                                                                                       )
                                                                                                          )
                                                    )
                            )
     )</f>
        <v/>
      </c>
      <c r="L80" s="38" t="str">
        <f t="shared" ref="L80:L107" si="9">IF(I80="","",
                        IF(AND(I80&lt;&gt;"",J80=""),-1,
                                                  IF($F80="Absolute", IF(I80=0,0,((J80-I80)/I80)),
                                                                               IF($F80="Incremental", IF((I80-H80)=0,0,(((J80-H80)-(I80-H80))/(I80-H80))),
                                                                                                            IF($F80="Decremental", IF((H80-I80)=0,0,(((H80-J80)-(H80-I80))/(H80-I80))),
                                                                                                                                              IF(OR($F80="Absolute[-](cum.)", $F80="Absolute[-](avg.)"), IF(J80="",0, IF(J80&gt;=0,1-(J80/I80))),
                                                                                                                                                                      IF($F80="Absolute[+]", IF(J80=0,-1,K80-1),  ""
                                                                                                                                                                                                                                          )
                                                                                                                                                                                                                          )
                                                                                                                                                                                  )
                                                                                                                   )
                                                   )
                          )
)</f>
        <v/>
      </c>
      <c r="M80" s="23" t="str">
        <f t="shared" ref="M80:M107" si="10">IF(J80="","",
                         IF(I80="", "",
                                                   IF($F80="Absolute", (J80-I80),
                                                                                                       IF($F80="Incremental", ((J80-H80)-(I80-H80)),
                                                                                                                                                                                      IF($F80="Decremental", ((H80-J80)-(H80-I80)),
                                                                                                                                                                                                            IF(OR($F80="Absolute[-](cum.)", $F80="Absolute[-](avg.)"), (I80-J80),
                                                                                                                                                                                                                             IF($F80="Absolute[+]", (J80-I80), ""
                                                                                                                                                                                                                                  )
                                                                                                                                                                                                                )
                                                                                                                                                                                          )
                                                                                                           )
                                                      )
                               )
       )</f>
        <v/>
      </c>
      <c r="N80" s="39" t="str">
        <f>IF((('Annual Plan'!N80+'Annual Plan'!O80)-'Q1 Review'!O80)=0,"",(('Annual Plan'!N80+'Annual Plan'!O80)-'Q1 Review'!O80))</f>
        <v/>
      </c>
      <c r="O80" s="40"/>
      <c r="P80" s="41"/>
      <c r="Q80" s="41"/>
      <c r="R80" s="41"/>
      <c r="S80" s="131" t="str">
        <f t="shared" ref="S80:S107" si="11" xml:space="preserve"> IF(AND($F80="Incremental",G80=""),"Error - baseline data was not provided in the planning sheet.",
        IF(AND($F80="Decremental",G80=""),"Error - baseline data was not provided in the planning sheet.",""))</f>
        <v/>
      </c>
    </row>
    <row r="81" spans="1:19" s="11" customFormat="1" ht="15" customHeight="1" x14ac:dyDescent="0.25">
      <c r="A81" s="59" t="str">
        <f>IF('Annual Plan'!A81="","",'Annual Plan'!A81)</f>
        <v/>
      </c>
      <c r="B81" s="59" t="str">
        <f>IF('Annual Plan'!B81="","",'Annual Plan'!B81)</f>
        <v/>
      </c>
      <c r="C81" s="59" t="str">
        <f>IF('Annual Plan'!C81="","",'Annual Plan'!C81)</f>
        <v/>
      </c>
      <c r="D81" s="2" t="str">
        <f>IF('Annual Plan'!D81&lt;&gt;"",'Annual Plan'!D81,"")</f>
        <v/>
      </c>
      <c r="E81" s="2" t="str">
        <f>IF('Annual Plan'!E81&lt;&gt;"",'Annual Plan'!E81,"")</f>
        <v/>
      </c>
      <c r="F81" s="36" t="str">
        <f>IF('Annual Plan'!F81&lt;&gt;"",'Annual Plan'!F81,"")</f>
        <v/>
      </c>
      <c r="G81" s="23" t="str">
        <f>IF('Annual Plan'!G81&lt;&gt;"",'Annual Plan'!G81,"")</f>
        <v/>
      </c>
      <c r="H81" s="23" t="str">
        <f>IF(OR(F81="Absolute",F81="Absolute[-](cum.)"),SUM(G81,'Q1 Review'!J81),
IF(OR(F81="Incremental",F81="Absolute[+]"),MAX(G81,'Q1 Review'!J81),
IF(F81="Decremental",MIN(G81,'Q1 Review'!J81),
IF(F81="Absolute[-](avg.)",SUM(G81,'Q1 Review'!J81)/COUNT('Annual Plan'!H81:'Annual Plan'!K81),""
)
)
)
)</f>
        <v/>
      </c>
      <c r="I81" s="23" t="str">
        <f>IF('Annual Plan'!I81&lt;&gt;"",'Annual Plan'!I81,"")</f>
        <v/>
      </c>
      <c r="J81" s="37"/>
      <c r="K81" s="38" t="str">
        <f t="shared" si="8"/>
        <v/>
      </c>
      <c r="L81" s="38" t="str">
        <f t="shared" si="9"/>
        <v/>
      </c>
      <c r="M81" s="23" t="str">
        <f t="shared" si="10"/>
        <v/>
      </c>
      <c r="N81" s="39" t="str">
        <f>IF((('Annual Plan'!N81+'Annual Plan'!O81)-'Q1 Review'!O81)=0,"",(('Annual Plan'!N81+'Annual Plan'!O81)-'Q1 Review'!O81))</f>
        <v/>
      </c>
      <c r="O81" s="40"/>
      <c r="P81" s="41"/>
      <c r="Q81" s="41"/>
      <c r="R81" s="41"/>
      <c r="S81" s="131" t="str">
        <f t="shared" si="11"/>
        <v/>
      </c>
    </row>
    <row r="82" spans="1:19" s="11" customFormat="1" ht="15" customHeight="1" x14ac:dyDescent="0.25">
      <c r="A82" s="59" t="str">
        <f>IF('Annual Plan'!A82="","",'Annual Plan'!A82)</f>
        <v/>
      </c>
      <c r="B82" s="59" t="str">
        <f>IF('Annual Plan'!B82="","",'Annual Plan'!B82)</f>
        <v/>
      </c>
      <c r="C82" s="59" t="str">
        <f>IF('Annual Plan'!C82="","",'Annual Plan'!C82)</f>
        <v/>
      </c>
      <c r="D82" s="2" t="str">
        <f>IF('Annual Plan'!D82&lt;&gt;"",'Annual Plan'!D82,"")</f>
        <v/>
      </c>
      <c r="E82" s="2" t="str">
        <f>IF('Annual Plan'!E82&lt;&gt;"",'Annual Plan'!E82,"")</f>
        <v/>
      </c>
      <c r="F82" s="36" t="str">
        <f>IF('Annual Plan'!F82&lt;&gt;"",'Annual Plan'!F82,"")</f>
        <v/>
      </c>
      <c r="G82" s="23" t="str">
        <f>IF('Annual Plan'!G82&lt;&gt;"",'Annual Plan'!G82,"")</f>
        <v/>
      </c>
      <c r="H82" s="23" t="str">
        <f>IF(OR(F82="Absolute",F82="Absolute[-](cum.)"),SUM(G82,'Q1 Review'!J82),
IF(OR(F82="Incremental",F82="Absolute[+]"),MAX(G82,'Q1 Review'!J82),
IF(F82="Decremental",MIN(G82,'Q1 Review'!J82),
IF(F82="Absolute[-](avg.)",SUM(G82,'Q1 Review'!J82)/COUNT('Annual Plan'!H82:'Annual Plan'!K82),""
)
)
)
)</f>
        <v/>
      </c>
      <c r="I82" s="23" t="str">
        <f>IF('Annual Plan'!I82&lt;&gt;"",'Annual Plan'!I82,"")</f>
        <v/>
      </c>
      <c r="J82" s="37"/>
      <c r="K82" s="38" t="str">
        <f t="shared" si="8"/>
        <v/>
      </c>
      <c r="L82" s="38" t="str">
        <f t="shared" si="9"/>
        <v/>
      </c>
      <c r="M82" s="23" t="str">
        <f t="shared" si="10"/>
        <v/>
      </c>
      <c r="N82" s="39" t="str">
        <f>IF((('Annual Plan'!N82+'Annual Plan'!O82)-'Q1 Review'!O82)=0,"",(('Annual Plan'!N82+'Annual Plan'!O82)-'Q1 Review'!O82))</f>
        <v/>
      </c>
      <c r="O82" s="40"/>
      <c r="P82" s="41"/>
      <c r="Q82" s="41"/>
      <c r="R82" s="41"/>
      <c r="S82" s="131" t="str">
        <f t="shared" si="11"/>
        <v/>
      </c>
    </row>
    <row r="83" spans="1:19" s="11" customFormat="1" ht="15" customHeight="1" x14ac:dyDescent="0.25">
      <c r="A83" s="59" t="str">
        <f>IF('Annual Plan'!A83="","",'Annual Plan'!A83)</f>
        <v/>
      </c>
      <c r="B83" s="59" t="str">
        <f>IF('Annual Plan'!B83="","",'Annual Plan'!B83)</f>
        <v/>
      </c>
      <c r="C83" s="59" t="str">
        <f>IF('Annual Plan'!C83="","",'Annual Plan'!C83)</f>
        <v/>
      </c>
      <c r="D83" s="2" t="str">
        <f>IF('Annual Plan'!D83&lt;&gt;"",'Annual Plan'!D83,"")</f>
        <v/>
      </c>
      <c r="E83" s="2" t="str">
        <f>IF('Annual Plan'!E83&lt;&gt;"",'Annual Plan'!E83,"")</f>
        <v/>
      </c>
      <c r="F83" s="36" t="str">
        <f>IF('Annual Plan'!F83&lt;&gt;"",'Annual Plan'!F83,"")</f>
        <v/>
      </c>
      <c r="G83" s="23" t="str">
        <f>IF('Annual Plan'!G83&lt;&gt;"",'Annual Plan'!G83,"")</f>
        <v/>
      </c>
      <c r="H83" s="23" t="str">
        <f>IF(OR(F83="Absolute",F83="Absolute[-](cum.)"),SUM(G83,'Q1 Review'!J83),
IF(OR(F83="Incremental",F83="Absolute[+]"),MAX(G83,'Q1 Review'!J83),
IF(F83="Decremental",MIN(G83,'Q1 Review'!J83),
IF(F83="Absolute[-](avg.)",SUM(G83,'Q1 Review'!J83)/COUNT('Annual Plan'!H83:'Annual Plan'!K83),""
)
)
)
)</f>
        <v/>
      </c>
      <c r="I83" s="23" t="str">
        <f>IF('Annual Plan'!I83&lt;&gt;"",'Annual Plan'!I83,"")</f>
        <v/>
      </c>
      <c r="J83" s="37"/>
      <c r="K83" s="38" t="str">
        <f t="shared" si="8"/>
        <v/>
      </c>
      <c r="L83" s="38" t="str">
        <f t="shared" si="9"/>
        <v/>
      </c>
      <c r="M83" s="23" t="str">
        <f t="shared" si="10"/>
        <v/>
      </c>
      <c r="N83" s="39" t="str">
        <f>IF((('Annual Plan'!N83+'Annual Plan'!O83)-'Q1 Review'!O83)=0,"",(('Annual Plan'!N83+'Annual Plan'!O83)-'Q1 Review'!O83))</f>
        <v/>
      </c>
      <c r="O83" s="40"/>
      <c r="P83" s="41"/>
      <c r="Q83" s="41"/>
      <c r="R83" s="41"/>
      <c r="S83" s="131" t="str">
        <f t="shared" si="11"/>
        <v/>
      </c>
    </row>
    <row r="84" spans="1:19" s="11" customFormat="1" ht="15" customHeight="1" x14ac:dyDescent="0.25">
      <c r="A84" s="59" t="str">
        <f>IF('Annual Plan'!A84="","",'Annual Plan'!A84)</f>
        <v/>
      </c>
      <c r="B84" s="59" t="str">
        <f>IF('Annual Plan'!B84="","",'Annual Plan'!B84)</f>
        <v/>
      </c>
      <c r="C84" s="59" t="str">
        <f>IF('Annual Plan'!C84="","",'Annual Plan'!C84)</f>
        <v/>
      </c>
      <c r="D84" s="2" t="str">
        <f>IF('Annual Plan'!D84&lt;&gt;"",'Annual Plan'!D84,"")</f>
        <v/>
      </c>
      <c r="E84" s="2" t="str">
        <f>IF('Annual Plan'!E84&lt;&gt;"",'Annual Plan'!E84,"")</f>
        <v/>
      </c>
      <c r="F84" s="36" t="str">
        <f>IF('Annual Plan'!F84&lt;&gt;"",'Annual Plan'!F84,"")</f>
        <v/>
      </c>
      <c r="G84" s="23" t="str">
        <f>IF('Annual Plan'!G84&lt;&gt;"",'Annual Plan'!G84,"")</f>
        <v/>
      </c>
      <c r="H84" s="23" t="str">
        <f>IF(OR(F84="Absolute",F84="Absolute[-](cum.)"),SUM(G84,'Q1 Review'!J84),
IF(OR(F84="Incremental",F84="Absolute[+]"),MAX(G84,'Q1 Review'!J84),
IF(F84="Decremental",MIN(G84,'Q1 Review'!J84),
IF(F84="Absolute[-](avg.)",SUM(G84,'Q1 Review'!J84)/COUNT('Annual Plan'!H84:'Annual Plan'!K84),""
)
)
)
)</f>
        <v/>
      </c>
      <c r="I84" s="23" t="str">
        <f>IF('Annual Plan'!I84&lt;&gt;"",'Annual Plan'!I84,"")</f>
        <v/>
      </c>
      <c r="J84" s="37"/>
      <c r="K84" s="38" t="str">
        <f t="shared" si="8"/>
        <v/>
      </c>
      <c r="L84" s="38" t="str">
        <f t="shared" si="9"/>
        <v/>
      </c>
      <c r="M84" s="23" t="str">
        <f t="shared" si="10"/>
        <v/>
      </c>
      <c r="N84" s="39" t="str">
        <f>IF((('Annual Plan'!N84+'Annual Plan'!O84)-'Q1 Review'!O84)=0,"",(('Annual Plan'!N84+'Annual Plan'!O84)-'Q1 Review'!O84))</f>
        <v/>
      </c>
      <c r="O84" s="40"/>
      <c r="P84" s="41"/>
      <c r="Q84" s="41"/>
      <c r="R84" s="41"/>
      <c r="S84" s="131" t="str">
        <f t="shared" si="11"/>
        <v/>
      </c>
    </row>
    <row r="85" spans="1:19" s="11" customFormat="1" ht="15" customHeight="1" x14ac:dyDescent="0.25">
      <c r="A85" s="59" t="str">
        <f>IF('Annual Plan'!A85="","",'Annual Plan'!A85)</f>
        <v/>
      </c>
      <c r="B85" s="59" t="str">
        <f>IF('Annual Plan'!B85="","",'Annual Plan'!B85)</f>
        <v/>
      </c>
      <c r="C85" s="59" t="str">
        <f>IF('Annual Plan'!C85="","",'Annual Plan'!C85)</f>
        <v/>
      </c>
      <c r="D85" s="2" t="str">
        <f>IF('Annual Plan'!D85&lt;&gt;"",'Annual Plan'!D85,"")</f>
        <v/>
      </c>
      <c r="E85" s="2" t="str">
        <f>IF('Annual Plan'!E85&lt;&gt;"",'Annual Plan'!E85,"")</f>
        <v/>
      </c>
      <c r="F85" s="36" t="str">
        <f>IF('Annual Plan'!F85&lt;&gt;"",'Annual Plan'!F85,"")</f>
        <v/>
      </c>
      <c r="G85" s="23" t="str">
        <f>IF('Annual Plan'!G85&lt;&gt;"",'Annual Plan'!G85,"")</f>
        <v/>
      </c>
      <c r="H85" s="23" t="str">
        <f>IF(OR(F85="Absolute",F85="Absolute[-](cum.)"),SUM(G85,'Q1 Review'!J85),
IF(OR(F85="Incremental",F85="Absolute[+]"),MAX(G85,'Q1 Review'!J85),
IF(F85="Decremental",MIN(G85,'Q1 Review'!J85),
IF(F85="Absolute[-](avg.)",SUM(G85,'Q1 Review'!J85)/COUNT('Annual Plan'!H85:'Annual Plan'!K85),""
)
)
)
)</f>
        <v/>
      </c>
      <c r="I85" s="23" t="str">
        <f>IF('Annual Plan'!I85&lt;&gt;"",'Annual Plan'!I85,"")</f>
        <v/>
      </c>
      <c r="J85" s="37"/>
      <c r="K85" s="38" t="str">
        <f t="shared" si="8"/>
        <v/>
      </c>
      <c r="L85" s="38" t="str">
        <f t="shared" si="9"/>
        <v/>
      </c>
      <c r="M85" s="23" t="str">
        <f t="shared" si="10"/>
        <v/>
      </c>
      <c r="N85" s="39" t="str">
        <f>IF((('Annual Plan'!N85+'Annual Plan'!O85)-'Q1 Review'!O85)=0,"",(('Annual Plan'!N85+'Annual Plan'!O85)-'Q1 Review'!O85))</f>
        <v/>
      </c>
      <c r="O85" s="40"/>
      <c r="P85" s="41"/>
      <c r="Q85" s="41"/>
      <c r="R85" s="41"/>
      <c r="S85" s="131" t="str">
        <f t="shared" si="11"/>
        <v/>
      </c>
    </row>
    <row r="86" spans="1:19" s="11" customFormat="1" ht="15" customHeight="1" x14ac:dyDescent="0.25">
      <c r="A86" s="59" t="str">
        <f>IF('Annual Plan'!A86="","",'Annual Plan'!A86)</f>
        <v/>
      </c>
      <c r="B86" s="59" t="str">
        <f>IF('Annual Plan'!B86="","",'Annual Plan'!B86)</f>
        <v/>
      </c>
      <c r="C86" s="59" t="str">
        <f>IF('Annual Plan'!C86="","",'Annual Plan'!C86)</f>
        <v/>
      </c>
      <c r="D86" s="2" t="str">
        <f>IF('Annual Plan'!D86&lt;&gt;"",'Annual Plan'!D86,"")</f>
        <v/>
      </c>
      <c r="E86" s="2" t="str">
        <f>IF('Annual Plan'!E86&lt;&gt;"",'Annual Plan'!E86,"")</f>
        <v/>
      </c>
      <c r="F86" s="36" t="str">
        <f>IF('Annual Plan'!F86&lt;&gt;"",'Annual Plan'!F86,"")</f>
        <v/>
      </c>
      <c r="G86" s="23" t="str">
        <f>IF('Annual Plan'!G86&lt;&gt;"",'Annual Plan'!G86,"")</f>
        <v/>
      </c>
      <c r="H86" s="23" t="str">
        <f>IF(OR(F86="Absolute",F86="Absolute[-](cum.)"),SUM(G86,'Q1 Review'!J86),
IF(OR(F86="Incremental",F86="Absolute[+]"),MAX(G86,'Q1 Review'!J86),
IF(F86="Decremental",MIN(G86,'Q1 Review'!J86),
IF(F86="Absolute[-](avg.)",SUM(G86,'Q1 Review'!J86)/COUNT('Annual Plan'!H86:'Annual Plan'!K86),""
)
)
)
)</f>
        <v/>
      </c>
      <c r="I86" s="23" t="str">
        <f>IF('Annual Plan'!I86&lt;&gt;"",'Annual Plan'!I86,"")</f>
        <v/>
      </c>
      <c r="J86" s="37"/>
      <c r="K86" s="38" t="str">
        <f t="shared" si="8"/>
        <v/>
      </c>
      <c r="L86" s="38" t="str">
        <f t="shared" si="9"/>
        <v/>
      </c>
      <c r="M86" s="23" t="str">
        <f t="shared" si="10"/>
        <v/>
      </c>
      <c r="N86" s="39" t="str">
        <f>IF((('Annual Plan'!N86+'Annual Plan'!O86)-'Q1 Review'!O86)=0,"",(('Annual Plan'!N86+'Annual Plan'!O86)-'Q1 Review'!O86))</f>
        <v/>
      </c>
      <c r="O86" s="40"/>
      <c r="P86" s="41"/>
      <c r="Q86" s="41"/>
      <c r="R86" s="41"/>
      <c r="S86" s="131" t="str">
        <f t="shared" si="11"/>
        <v/>
      </c>
    </row>
    <row r="87" spans="1:19" s="11" customFormat="1" ht="15" customHeight="1" x14ac:dyDescent="0.25">
      <c r="A87" s="59" t="str">
        <f>IF('Annual Plan'!A87="","",'Annual Plan'!A87)</f>
        <v/>
      </c>
      <c r="B87" s="59" t="str">
        <f>IF('Annual Plan'!B87="","",'Annual Plan'!B87)</f>
        <v/>
      </c>
      <c r="C87" s="59" t="str">
        <f>IF('Annual Plan'!C87="","",'Annual Plan'!C87)</f>
        <v/>
      </c>
      <c r="D87" s="2" t="str">
        <f>IF('Annual Plan'!D87&lt;&gt;"",'Annual Plan'!D87,"")</f>
        <v/>
      </c>
      <c r="E87" s="2" t="str">
        <f>IF('Annual Plan'!E87&lt;&gt;"",'Annual Plan'!E87,"")</f>
        <v/>
      </c>
      <c r="F87" s="36" t="str">
        <f>IF('Annual Plan'!F87&lt;&gt;"",'Annual Plan'!F87,"")</f>
        <v/>
      </c>
      <c r="G87" s="23" t="str">
        <f>IF('Annual Plan'!G87&lt;&gt;"",'Annual Plan'!G87,"")</f>
        <v/>
      </c>
      <c r="H87" s="23" t="str">
        <f>IF(OR(F87="Absolute",F87="Absolute[-](cum.)"),SUM(G87,'Q1 Review'!J87),
IF(OR(F87="Incremental",F87="Absolute[+]"),MAX(G87,'Q1 Review'!J87),
IF(F87="Decremental",MIN(G87,'Q1 Review'!J87),
IF(F87="Absolute[-](avg.)",SUM(G87,'Q1 Review'!J87)/COUNT('Annual Plan'!H87:'Annual Plan'!K87),""
)
)
)
)</f>
        <v/>
      </c>
      <c r="I87" s="23" t="str">
        <f>IF('Annual Plan'!I87&lt;&gt;"",'Annual Plan'!I87,"")</f>
        <v/>
      </c>
      <c r="J87" s="37"/>
      <c r="K87" s="38" t="str">
        <f t="shared" si="8"/>
        <v/>
      </c>
      <c r="L87" s="38" t="str">
        <f t="shared" si="9"/>
        <v/>
      </c>
      <c r="M87" s="23" t="str">
        <f t="shared" si="10"/>
        <v/>
      </c>
      <c r="N87" s="39" t="str">
        <f>IF((('Annual Plan'!N87+'Annual Plan'!O87)-'Q1 Review'!O87)=0,"",(('Annual Plan'!N87+'Annual Plan'!O87)-'Q1 Review'!O87))</f>
        <v/>
      </c>
      <c r="O87" s="40"/>
      <c r="P87" s="41"/>
      <c r="Q87" s="41"/>
      <c r="R87" s="41"/>
      <c r="S87" s="131" t="str">
        <f t="shared" si="11"/>
        <v/>
      </c>
    </row>
    <row r="88" spans="1:19" s="11" customFormat="1" ht="15" customHeight="1" x14ac:dyDescent="0.25">
      <c r="A88" s="59" t="str">
        <f>IF('Annual Plan'!A88="","",'Annual Plan'!A88)</f>
        <v/>
      </c>
      <c r="B88" s="59" t="str">
        <f>IF('Annual Plan'!B88="","",'Annual Plan'!B88)</f>
        <v/>
      </c>
      <c r="C88" s="59" t="str">
        <f>IF('Annual Plan'!C88="","",'Annual Plan'!C88)</f>
        <v/>
      </c>
      <c r="D88" s="2" t="str">
        <f>IF('Annual Plan'!D88&lt;&gt;"",'Annual Plan'!D88,"")</f>
        <v/>
      </c>
      <c r="E88" s="2" t="str">
        <f>IF('Annual Plan'!E88&lt;&gt;"",'Annual Plan'!E88,"")</f>
        <v/>
      </c>
      <c r="F88" s="36" t="str">
        <f>IF('Annual Plan'!F88&lt;&gt;"",'Annual Plan'!F88,"")</f>
        <v/>
      </c>
      <c r="G88" s="23" t="str">
        <f>IF('Annual Plan'!G88&lt;&gt;"",'Annual Plan'!G88,"")</f>
        <v/>
      </c>
      <c r="H88" s="23" t="str">
        <f>IF(OR(F88="Absolute",F88="Absolute[-](cum.)"),SUM(G88,'Q1 Review'!J88),
IF(OR(F88="Incremental",F88="Absolute[+]"),MAX(G88,'Q1 Review'!J88),
IF(F88="Decremental",MIN(G88,'Q1 Review'!J88),
IF(F88="Absolute[-](avg.)",SUM(G88,'Q1 Review'!J88)/COUNT('Annual Plan'!H88:'Annual Plan'!K88),""
)
)
)
)</f>
        <v/>
      </c>
      <c r="I88" s="23" t="str">
        <f>IF('Annual Plan'!I88&lt;&gt;"",'Annual Plan'!I88,"")</f>
        <v/>
      </c>
      <c r="J88" s="37"/>
      <c r="K88" s="38" t="str">
        <f t="shared" si="8"/>
        <v/>
      </c>
      <c r="L88" s="38" t="str">
        <f t="shared" si="9"/>
        <v/>
      </c>
      <c r="M88" s="23" t="str">
        <f t="shared" si="10"/>
        <v/>
      </c>
      <c r="N88" s="39" t="str">
        <f>IF((('Annual Plan'!N88+'Annual Plan'!O88)-'Q1 Review'!O88)=0,"",(('Annual Plan'!N88+'Annual Plan'!O88)-'Q1 Review'!O88))</f>
        <v/>
      </c>
      <c r="O88" s="40"/>
      <c r="P88" s="41"/>
      <c r="Q88" s="41"/>
      <c r="R88" s="41"/>
      <c r="S88" s="131" t="str">
        <f t="shared" si="11"/>
        <v/>
      </c>
    </row>
    <row r="89" spans="1:19" s="11" customFormat="1" ht="15" customHeight="1" x14ac:dyDescent="0.25">
      <c r="A89" s="59" t="str">
        <f>IF('Annual Plan'!A89="","",'Annual Plan'!A89)</f>
        <v/>
      </c>
      <c r="B89" s="59" t="str">
        <f>IF('Annual Plan'!B89="","",'Annual Plan'!B89)</f>
        <v/>
      </c>
      <c r="C89" s="59" t="str">
        <f>IF('Annual Plan'!C89="","",'Annual Plan'!C89)</f>
        <v/>
      </c>
      <c r="D89" s="2" t="str">
        <f>IF('Annual Plan'!D89&lt;&gt;"",'Annual Plan'!D89,"")</f>
        <v/>
      </c>
      <c r="E89" s="2" t="str">
        <f>IF('Annual Plan'!E89&lt;&gt;"",'Annual Plan'!E89,"")</f>
        <v/>
      </c>
      <c r="F89" s="36" t="str">
        <f>IF('Annual Plan'!F89&lt;&gt;"",'Annual Plan'!F89,"")</f>
        <v/>
      </c>
      <c r="G89" s="23" t="str">
        <f>IF('Annual Plan'!G89&lt;&gt;"",'Annual Plan'!G89,"")</f>
        <v/>
      </c>
      <c r="H89" s="23" t="str">
        <f>IF(OR(F89="Absolute",F89="Absolute[-](cum.)"),SUM(G89,'Q1 Review'!J89),
IF(OR(F89="Incremental",F89="Absolute[+]"),MAX(G89,'Q1 Review'!J89),
IF(F89="Decremental",MIN(G89,'Q1 Review'!J89),
IF(F89="Absolute[-](avg.)",SUM(G89,'Q1 Review'!J89)/COUNT('Annual Plan'!H89:'Annual Plan'!K89),""
)
)
)
)</f>
        <v/>
      </c>
      <c r="I89" s="23" t="str">
        <f>IF('Annual Plan'!I89&lt;&gt;"",'Annual Plan'!I89,"")</f>
        <v/>
      </c>
      <c r="J89" s="37"/>
      <c r="K89" s="38" t="str">
        <f t="shared" si="8"/>
        <v/>
      </c>
      <c r="L89" s="38" t="str">
        <f t="shared" si="9"/>
        <v/>
      </c>
      <c r="M89" s="23" t="str">
        <f t="shared" si="10"/>
        <v/>
      </c>
      <c r="N89" s="39" t="str">
        <f>IF((('Annual Plan'!N89+'Annual Plan'!O89)-'Q1 Review'!O89)=0,"",(('Annual Plan'!N89+'Annual Plan'!O89)-'Q1 Review'!O89))</f>
        <v/>
      </c>
      <c r="O89" s="40"/>
      <c r="P89" s="41"/>
      <c r="Q89" s="41"/>
      <c r="R89" s="41"/>
      <c r="S89" s="131" t="str">
        <f t="shared" si="11"/>
        <v/>
      </c>
    </row>
    <row r="90" spans="1:19" s="11" customFormat="1" ht="15" customHeight="1" x14ac:dyDescent="0.25">
      <c r="A90" s="59" t="str">
        <f>IF('Annual Plan'!A90="","",'Annual Plan'!A90)</f>
        <v/>
      </c>
      <c r="B90" s="59" t="str">
        <f>IF('Annual Plan'!B90="","",'Annual Plan'!B90)</f>
        <v/>
      </c>
      <c r="C90" s="59" t="str">
        <f>IF('Annual Plan'!C90="","",'Annual Plan'!C90)</f>
        <v/>
      </c>
      <c r="D90" s="2" t="str">
        <f>IF('Annual Plan'!D90&lt;&gt;"",'Annual Plan'!D90,"")</f>
        <v/>
      </c>
      <c r="E90" s="2" t="str">
        <f>IF('Annual Plan'!E90&lt;&gt;"",'Annual Plan'!E90,"")</f>
        <v/>
      </c>
      <c r="F90" s="36" t="str">
        <f>IF('Annual Plan'!F90&lt;&gt;"",'Annual Plan'!F90,"")</f>
        <v/>
      </c>
      <c r="G90" s="23" t="str">
        <f>IF('Annual Plan'!G90&lt;&gt;"",'Annual Plan'!G90,"")</f>
        <v/>
      </c>
      <c r="H90" s="23" t="str">
        <f>IF(OR(F90="Absolute",F90="Absolute[-](cum.)"),SUM(G90,'Q1 Review'!J90),
IF(OR(F90="Incremental",F90="Absolute[+]"),MAX(G90,'Q1 Review'!J90),
IF(F90="Decremental",MIN(G90,'Q1 Review'!J90),
IF(F90="Absolute[-](avg.)",SUM(G90,'Q1 Review'!J90)/COUNT('Annual Plan'!H90:'Annual Plan'!K90),""
)
)
)
)</f>
        <v/>
      </c>
      <c r="I90" s="23" t="str">
        <f>IF('Annual Plan'!I90&lt;&gt;"",'Annual Plan'!I90,"")</f>
        <v/>
      </c>
      <c r="J90" s="37"/>
      <c r="K90" s="38" t="str">
        <f t="shared" si="8"/>
        <v/>
      </c>
      <c r="L90" s="38" t="str">
        <f t="shared" si="9"/>
        <v/>
      </c>
      <c r="M90" s="23" t="str">
        <f t="shared" si="10"/>
        <v/>
      </c>
      <c r="N90" s="39" t="str">
        <f>IF((('Annual Plan'!N90+'Annual Plan'!O90)-'Q1 Review'!O90)=0,"",(('Annual Plan'!N90+'Annual Plan'!O90)-'Q1 Review'!O90))</f>
        <v/>
      </c>
      <c r="O90" s="40"/>
      <c r="P90" s="41"/>
      <c r="Q90" s="41"/>
      <c r="R90" s="41"/>
      <c r="S90" s="131" t="str">
        <f t="shared" si="11"/>
        <v/>
      </c>
    </row>
    <row r="91" spans="1:19" s="11" customFormat="1" ht="15" customHeight="1" x14ac:dyDescent="0.25">
      <c r="A91" s="59" t="str">
        <f>IF('Annual Plan'!A91="","",'Annual Plan'!A91)</f>
        <v/>
      </c>
      <c r="B91" s="59" t="str">
        <f>IF('Annual Plan'!B91="","",'Annual Plan'!B91)</f>
        <v/>
      </c>
      <c r="C91" s="59" t="str">
        <f>IF('Annual Plan'!C91="","",'Annual Plan'!C91)</f>
        <v/>
      </c>
      <c r="D91" s="2" t="str">
        <f>IF('Annual Plan'!D91&lt;&gt;"",'Annual Plan'!D91,"")</f>
        <v/>
      </c>
      <c r="E91" s="2" t="str">
        <f>IF('Annual Plan'!E91&lt;&gt;"",'Annual Plan'!E91,"")</f>
        <v/>
      </c>
      <c r="F91" s="36" t="str">
        <f>IF('Annual Plan'!F91&lt;&gt;"",'Annual Plan'!F91,"")</f>
        <v/>
      </c>
      <c r="G91" s="23" t="str">
        <f>IF('Annual Plan'!G91&lt;&gt;"",'Annual Plan'!G91,"")</f>
        <v/>
      </c>
      <c r="H91" s="23" t="str">
        <f>IF(OR(F91="Absolute",F91="Absolute[-](cum.)"),SUM(G91,'Q1 Review'!J91),
IF(OR(F91="Incremental",F91="Absolute[+]"),MAX(G91,'Q1 Review'!J91),
IF(F91="Decremental",MIN(G91,'Q1 Review'!J91),
IF(F91="Absolute[-](avg.)",SUM(G91,'Q1 Review'!J91)/COUNT('Annual Plan'!H91:'Annual Plan'!K91),""
)
)
)
)</f>
        <v/>
      </c>
      <c r="I91" s="23" t="str">
        <f>IF('Annual Plan'!I91&lt;&gt;"",'Annual Plan'!I91,"")</f>
        <v/>
      </c>
      <c r="J91" s="37"/>
      <c r="K91" s="38" t="str">
        <f t="shared" si="8"/>
        <v/>
      </c>
      <c r="L91" s="38" t="str">
        <f t="shared" si="9"/>
        <v/>
      </c>
      <c r="M91" s="23" t="str">
        <f t="shared" si="10"/>
        <v/>
      </c>
      <c r="N91" s="39" t="str">
        <f>IF((('Annual Plan'!N91+'Annual Plan'!O91)-'Q1 Review'!O91)=0,"",(('Annual Plan'!N91+'Annual Plan'!O91)-'Q1 Review'!O91))</f>
        <v/>
      </c>
      <c r="O91" s="40"/>
      <c r="P91" s="41"/>
      <c r="Q91" s="41"/>
      <c r="R91" s="41"/>
      <c r="S91" s="131" t="str">
        <f t="shared" si="11"/>
        <v/>
      </c>
    </row>
    <row r="92" spans="1:19" s="11" customFormat="1" ht="15" customHeight="1" x14ac:dyDescent="0.25">
      <c r="A92" s="59" t="str">
        <f>IF('Annual Plan'!A92="","",'Annual Plan'!A92)</f>
        <v/>
      </c>
      <c r="B92" s="59" t="str">
        <f>IF('Annual Plan'!B92="","",'Annual Plan'!B92)</f>
        <v/>
      </c>
      <c r="C92" s="59" t="str">
        <f>IF('Annual Plan'!C92="","",'Annual Plan'!C92)</f>
        <v/>
      </c>
      <c r="D92" s="2" t="str">
        <f>IF('Annual Plan'!D92&lt;&gt;"",'Annual Plan'!D92,"")</f>
        <v/>
      </c>
      <c r="E92" s="2" t="str">
        <f>IF('Annual Plan'!E92&lt;&gt;"",'Annual Plan'!E92,"")</f>
        <v/>
      </c>
      <c r="F92" s="36" t="str">
        <f>IF('Annual Plan'!F92&lt;&gt;"",'Annual Plan'!F92,"")</f>
        <v/>
      </c>
      <c r="G92" s="23" t="str">
        <f>IF('Annual Plan'!G92&lt;&gt;"",'Annual Plan'!G92,"")</f>
        <v/>
      </c>
      <c r="H92" s="23" t="str">
        <f>IF(OR(F92="Absolute",F92="Absolute[-](cum.)"),SUM(G92,'Q1 Review'!J92),
IF(OR(F92="Incremental",F92="Absolute[+]"),MAX(G92,'Q1 Review'!J92),
IF(F92="Decremental",MIN(G92,'Q1 Review'!J92),
IF(F92="Absolute[-](avg.)",SUM(G92,'Q1 Review'!J92)/COUNT('Annual Plan'!H92:'Annual Plan'!K92),""
)
)
)
)</f>
        <v/>
      </c>
      <c r="I92" s="23" t="str">
        <f>IF('Annual Plan'!I92&lt;&gt;"",'Annual Plan'!I92,"")</f>
        <v/>
      </c>
      <c r="J92" s="37"/>
      <c r="K92" s="38" t="str">
        <f t="shared" si="8"/>
        <v/>
      </c>
      <c r="L92" s="38" t="str">
        <f t="shared" si="9"/>
        <v/>
      </c>
      <c r="M92" s="23" t="str">
        <f t="shared" si="10"/>
        <v/>
      </c>
      <c r="N92" s="39" t="str">
        <f>IF((('Annual Plan'!N92+'Annual Plan'!O92)-'Q1 Review'!O92)=0,"",(('Annual Plan'!N92+'Annual Plan'!O92)-'Q1 Review'!O92))</f>
        <v/>
      </c>
      <c r="O92" s="40"/>
      <c r="P92" s="41"/>
      <c r="Q92" s="41"/>
      <c r="R92" s="41"/>
      <c r="S92" s="131" t="str">
        <f t="shared" si="11"/>
        <v/>
      </c>
    </row>
    <row r="93" spans="1:19" s="11" customFormat="1" ht="15" customHeight="1" x14ac:dyDescent="0.25">
      <c r="A93" s="59" t="str">
        <f>IF('Annual Plan'!A93="","",'Annual Plan'!A93)</f>
        <v/>
      </c>
      <c r="B93" s="59" t="str">
        <f>IF('Annual Plan'!B93="","",'Annual Plan'!B93)</f>
        <v/>
      </c>
      <c r="C93" s="59" t="str">
        <f>IF('Annual Plan'!C93="","",'Annual Plan'!C93)</f>
        <v/>
      </c>
      <c r="D93" s="2" t="str">
        <f>IF('Annual Plan'!D93&lt;&gt;"",'Annual Plan'!D93,"")</f>
        <v/>
      </c>
      <c r="E93" s="2" t="str">
        <f>IF('Annual Plan'!E93&lt;&gt;"",'Annual Plan'!E93,"")</f>
        <v/>
      </c>
      <c r="F93" s="36" t="str">
        <f>IF('Annual Plan'!F93&lt;&gt;"",'Annual Plan'!F93,"")</f>
        <v/>
      </c>
      <c r="G93" s="23" t="str">
        <f>IF('Annual Plan'!G93&lt;&gt;"",'Annual Plan'!G93,"")</f>
        <v/>
      </c>
      <c r="H93" s="23" t="str">
        <f>IF(OR(F93="Absolute",F93="Absolute[-](cum.)"),SUM(G93,'Q1 Review'!J93),
IF(OR(F93="Incremental",F93="Absolute[+]"),MAX(G93,'Q1 Review'!J93),
IF(F93="Decremental",MIN(G93,'Q1 Review'!J93),
IF(F93="Absolute[-](avg.)",SUM(G93,'Q1 Review'!J93)/COUNT('Annual Plan'!H93:'Annual Plan'!K93),""
)
)
)
)</f>
        <v/>
      </c>
      <c r="I93" s="23" t="str">
        <f>IF('Annual Plan'!I93&lt;&gt;"",'Annual Plan'!I93,"")</f>
        <v/>
      </c>
      <c r="J93" s="37"/>
      <c r="K93" s="38" t="str">
        <f t="shared" si="8"/>
        <v/>
      </c>
      <c r="L93" s="38" t="str">
        <f t="shared" si="9"/>
        <v/>
      </c>
      <c r="M93" s="23" t="str">
        <f t="shared" si="10"/>
        <v/>
      </c>
      <c r="N93" s="39" t="str">
        <f>IF((('Annual Plan'!N93+'Annual Plan'!O93)-'Q1 Review'!O93)=0,"",(('Annual Plan'!N93+'Annual Plan'!O93)-'Q1 Review'!O93))</f>
        <v/>
      </c>
      <c r="O93" s="40"/>
      <c r="P93" s="41"/>
      <c r="Q93" s="41"/>
      <c r="R93" s="41"/>
      <c r="S93" s="131" t="str">
        <f t="shared" si="11"/>
        <v/>
      </c>
    </row>
    <row r="94" spans="1:19" s="11" customFormat="1" ht="15" customHeight="1" x14ac:dyDescent="0.25">
      <c r="A94" s="59" t="str">
        <f>IF('Annual Plan'!A94="","",'Annual Plan'!A94)</f>
        <v/>
      </c>
      <c r="B94" s="59" t="str">
        <f>IF('Annual Plan'!B94="","",'Annual Plan'!B94)</f>
        <v/>
      </c>
      <c r="C94" s="59" t="str">
        <f>IF('Annual Plan'!C94="","",'Annual Plan'!C94)</f>
        <v/>
      </c>
      <c r="D94" s="2" t="str">
        <f>IF('Annual Plan'!D94&lt;&gt;"",'Annual Plan'!D94,"")</f>
        <v/>
      </c>
      <c r="E94" s="2" t="str">
        <f>IF('Annual Plan'!E94&lt;&gt;"",'Annual Plan'!E94,"")</f>
        <v/>
      </c>
      <c r="F94" s="36" t="str">
        <f>IF('Annual Plan'!F94&lt;&gt;"",'Annual Plan'!F94,"")</f>
        <v/>
      </c>
      <c r="G94" s="23" t="str">
        <f>IF('Annual Plan'!G94&lt;&gt;"",'Annual Plan'!G94,"")</f>
        <v/>
      </c>
      <c r="H94" s="23" t="str">
        <f>IF(OR(F94="Absolute",F94="Absolute[-](cum.)"),SUM(G94,'Q1 Review'!J94),
IF(OR(F94="Incremental",F94="Absolute[+]"),MAX(G94,'Q1 Review'!J94),
IF(F94="Decremental",MIN(G94,'Q1 Review'!J94),
IF(F94="Absolute[-](avg.)",SUM(G94,'Q1 Review'!J94)/COUNT('Annual Plan'!H94:'Annual Plan'!K94),""
)
)
)
)</f>
        <v/>
      </c>
      <c r="I94" s="23" t="str">
        <f>IF('Annual Plan'!I94&lt;&gt;"",'Annual Plan'!I94,"")</f>
        <v/>
      </c>
      <c r="J94" s="37"/>
      <c r="K94" s="38" t="str">
        <f t="shared" si="8"/>
        <v/>
      </c>
      <c r="L94" s="38" t="str">
        <f t="shared" si="9"/>
        <v/>
      </c>
      <c r="M94" s="23" t="str">
        <f t="shared" si="10"/>
        <v/>
      </c>
      <c r="N94" s="39" t="str">
        <f>IF((('Annual Plan'!N94+'Annual Plan'!O94)-'Q1 Review'!O94)=0,"",(('Annual Plan'!N94+'Annual Plan'!O94)-'Q1 Review'!O94))</f>
        <v/>
      </c>
      <c r="O94" s="40"/>
      <c r="P94" s="41"/>
      <c r="Q94" s="41"/>
      <c r="R94" s="41"/>
      <c r="S94" s="131" t="str">
        <f t="shared" si="11"/>
        <v/>
      </c>
    </row>
    <row r="95" spans="1:19" s="11" customFormat="1" ht="15" customHeight="1" x14ac:dyDescent="0.25">
      <c r="A95" s="59" t="str">
        <f>IF('Annual Plan'!A95="","",'Annual Plan'!A95)</f>
        <v/>
      </c>
      <c r="B95" s="59" t="str">
        <f>IF('Annual Plan'!B95="","",'Annual Plan'!B95)</f>
        <v/>
      </c>
      <c r="C95" s="59" t="str">
        <f>IF('Annual Plan'!C95="","",'Annual Plan'!C95)</f>
        <v/>
      </c>
      <c r="D95" s="2" t="str">
        <f>IF('Annual Plan'!D95&lt;&gt;"",'Annual Plan'!D95,"")</f>
        <v/>
      </c>
      <c r="E95" s="2" t="str">
        <f>IF('Annual Plan'!E95&lt;&gt;"",'Annual Plan'!E95,"")</f>
        <v/>
      </c>
      <c r="F95" s="36" t="str">
        <f>IF('Annual Plan'!F95&lt;&gt;"",'Annual Plan'!F95,"")</f>
        <v/>
      </c>
      <c r="G95" s="23" t="str">
        <f>IF('Annual Plan'!G95&lt;&gt;"",'Annual Plan'!G95,"")</f>
        <v/>
      </c>
      <c r="H95" s="23" t="str">
        <f>IF(OR(F95="Absolute",F95="Absolute[-](cum.)"),SUM(G95,'Q1 Review'!J95),
IF(OR(F95="Incremental",F95="Absolute[+]"),MAX(G95,'Q1 Review'!J95),
IF(F95="Decremental",MIN(G95,'Q1 Review'!J95),
IF(F95="Absolute[-](avg.)",SUM(G95,'Q1 Review'!J95)/COUNT('Annual Plan'!H95:'Annual Plan'!K95),""
)
)
)
)</f>
        <v/>
      </c>
      <c r="I95" s="23" t="str">
        <f>IF('Annual Plan'!I95&lt;&gt;"",'Annual Plan'!I95,"")</f>
        <v/>
      </c>
      <c r="J95" s="37"/>
      <c r="K95" s="38" t="str">
        <f t="shared" si="8"/>
        <v/>
      </c>
      <c r="L95" s="38" t="str">
        <f t="shared" si="9"/>
        <v/>
      </c>
      <c r="M95" s="23" t="str">
        <f t="shared" si="10"/>
        <v/>
      </c>
      <c r="N95" s="39" t="str">
        <f>IF((('Annual Plan'!N95+'Annual Plan'!O95)-'Q1 Review'!O95)=0,"",(('Annual Plan'!N95+'Annual Plan'!O95)-'Q1 Review'!O95))</f>
        <v/>
      </c>
      <c r="O95" s="40"/>
      <c r="P95" s="41"/>
      <c r="Q95" s="41"/>
      <c r="R95" s="41"/>
      <c r="S95" s="131" t="str">
        <f t="shared" si="11"/>
        <v/>
      </c>
    </row>
    <row r="96" spans="1:19" s="11" customFormat="1" ht="15" customHeight="1" x14ac:dyDescent="0.25">
      <c r="A96" s="59" t="str">
        <f>IF('Annual Plan'!A96="","",'Annual Plan'!A96)</f>
        <v/>
      </c>
      <c r="B96" s="59" t="str">
        <f>IF('Annual Plan'!B96="","",'Annual Plan'!B96)</f>
        <v/>
      </c>
      <c r="C96" s="59" t="str">
        <f>IF('Annual Plan'!C96="","",'Annual Plan'!C96)</f>
        <v/>
      </c>
      <c r="D96" s="2" t="str">
        <f>IF('Annual Plan'!D96&lt;&gt;"",'Annual Plan'!D96,"")</f>
        <v/>
      </c>
      <c r="E96" s="2" t="str">
        <f>IF('Annual Plan'!E96&lt;&gt;"",'Annual Plan'!E96,"")</f>
        <v/>
      </c>
      <c r="F96" s="36" t="str">
        <f>IF('Annual Plan'!F96&lt;&gt;"",'Annual Plan'!F96,"")</f>
        <v/>
      </c>
      <c r="G96" s="23" t="str">
        <f>IF('Annual Plan'!G96&lt;&gt;"",'Annual Plan'!G96,"")</f>
        <v/>
      </c>
      <c r="H96" s="23" t="str">
        <f>IF(OR(F96="Absolute",F96="Absolute[-](cum.)"),SUM(G96,'Q1 Review'!J96),
IF(OR(F96="Incremental",F96="Absolute[+]"),MAX(G96,'Q1 Review'!J96),
IF(F96="Decremental",MIN(G96,'Q1 Review'!J96),
IF(F96="Absolute[-](avg.)",SUM(G96,'Q1 Review'!J96)/COUNT('Annual Plan'!H96:'Annual Plan'!K96),""
)
)
)
)</f>
        <v/>
      </c>
      <c r="I96" s="23" t="str">
        <f>IF('Annual Plan'!I96&lt;&gt;"",'Annual Plan'!I96,"")</f>
        <v/>
      </c>
      <c r="J96" s="37"/>
      <c r="K96" s="38" t="str">
        <f t="shared" si="8"/>
        <v/>
      </c>
      <c r="L96" s="38" t="str">
        <f t="shared" si="9"/>
        <v/>
      </c>
      <c r="M96" s="23" t="str">
        <f t="shared" si="10"/>
        <v/>
      </c>
      <c r="N96" s="39" t="str">
        <f>IF((('Annual Plan'!N96+'Annual Plan'!O96)-'Q1 Review'!O96)=0,"",(('Annual Plan'!N96+'Annual Plan'!O96)-'Q1 Review'!O96))</f>
        <v/>
      </c>
      <c r="O96" s="40"/>
      <c r="P96" s="41"/>
      <c r="Q96" s="41"/>
      <c r="R96" s="41"/>
      <c r="S96" s="131" t="str">
        <f t="shared" si="11"/>
        <v/>
      </c>
    </row>
    <row r="97" spans="1:19" s="11" customFormat="1" ht="15" customHeight="1" x14ac:dyDescent="0.25">
      <c r="A97" s="59" t="str">
        <f>IF('Annual Plan'!A97="","",'Annual Plan'!A97)</f>
        <v/>
      </c>
      <c r="B97" s="59" t="str">
        <f>IF('Annual Plan'!B97="","",'Annual Plan'!B97)</f>
        <v/>
      </c>
      <c r="C97" s="59" t="str">
        <f>IF('Annual Plan'!C97="","",'Annual Plan'!C97)</f>
        <v/>
      </c>
      <c r="D97" s="2" t="str">
        <f>IF('Annual Plan'!D97&lt;&gt;"",'Annual Plan'!D97,"")</f>
        <v/>
      </c>
      <c r="E97" s="2" t="str">
        <f>IF('Annual Plan'!E97&lt;&gt;"",'Annual Plan'!E97,"")</f>
        <v/>
      </c>
      <c r="F97" s="36" t="str">
        <f>IF('Annual Plan'!F97&lt;&gt;"",'Annual Plan'!F97,"")</f>
        <v/>
      </c>
      <c r="G97" s="23" t="str">
        <f>IF('Annual Plan'!G97&lt;&gt;"",'Annual Plan'!G97,"")</f>
        <v/>
      </c>
      <c r="H97" s="23" t="str">
        <f>IF(OR(F97="Absolute",F97="Absolute[-](cum.)"),SUM(G97,'Q1 Review'!J97),
IF(OR(F97="Incremental",F97="Absolute[+]"),MAX(G97,'Q1 Review'!J97),
IF(F97="Decremental",MIN(G97,'Q1 Review'!J97),
IF(F97="Absolute[-](avg.)",SUM(G97,'Q1 Review'!J97)/COUNT('Annual Plan'!H97:'Annual Plan'!K97),""
)
)
)
)</f>
        <v/>
      </c>
      <c r="I97" s="23" t="str">
        <f>IF('Annual Plan'!I97&lt;&gt;"",'Annual Plan'!I97,"")</f>
        <v/>
      </c>
      <c r="J97" s="37"/>
      <c r="K97" s="38" t="str">
        <f t="shared" si="8"/>
        <v/>
      </c>
      <c r="L97" s="38" t="str">
        <f t="shared" si="9"/>
        <v/>
      </c>
      <c r="M97" s="23" t="str">
        <f t="shared" si="10"/>
        <v/>
      </c>
      <c r="N97" s="39" t="str">
        <f>IF((('Annual Plan'!N97+'Annual Plan'!O97)-'Q1 Review'!O97)=0,"",(('Annual Plan'!N97+'Annual Plan'!O97)-'Q1 Review'!O97))</f>
        <v/>
      </c>
      <c r="O97" s="40"/>
      <c r="P97" s="41"/>
      <c r="Q97" s="41"/>
      <c r="R97" s="41"/>
      <c r="S97" s="131" t="str">
        <f t="shared" si="11"/>
        <v/>
      </c>
    </row>
    <row r="98" spans="1:19" s="11" customFormat="1" ht="15" customHeight="1" x14ac:dyDescent="0.25">
      <c r="A98" s="59" t="str">
        <f>IF('Annual Plan'!A98="","",'Annual Plan'!A98)</f>
        <v/>
      </c>
      <c r="B98" s="59" t="str">
        <f>IF('Annual Plan'!B98="","",'Annual Plan'!B98)</f>
        <v/>
      </c>
      <c r="C98" s="59" t="str">
        <f>IF('Annual Plan'!C98="","",'Annual Plan'!C98)</f>
        <v/>
      </c>
      <c r="D98" s="2" t="str">
        <f>IF('Annual Plan'!D98&lt;&gt;"",'Annual Plan'!D98,"")</f>
        <v/>
      </c>
      <c r="E98" s="2" t="str">
        <f>IF('Annual Plan'!E98&lt;&gt;"",'Annual Plan'!E98,"")</f>
        <v/>
      </c>
      <c r="F98" s="36" t="str">
        <f>IF('Annual Plan'!F98&lt;&gt;"",'Annual Plan'!F98,"")</f>
        <v/>
      </c>
      <c r="G98" s="23" t="str">
        <f>IF('Annual Plan'!G98&lt;&gt;"",'Annual Plan'!G98,"")</f>
        <v/>
      </c>
      <c r="H98" s="23" t="str">
        <f>IF(OR(F98="Absolute",F98="Absolute[-](cum.)"),SUM(G98,'Q1 Review'!J98),
IF(OR(F98="Incremental",F98="Absolute[+]"),MAX(G98,'Q1 Review'!J98),
IF(F98="Decremental",MIN(G98,'Q1 Review'!J98),
IF(F98="Absolute[-](avg.)",SUM(G98,'Q1 Review'!J98)/COUNT('Annual Plan'!H98:'Annual Plan'!K98),""
)
)
)
)</f>
        <v/>
      </c>
      <c r="I98" s="23" t="str">
        <f>IF('Annual Plan'!I98&lt;&gt;"",'Annual Plan'!I98,"")</f>
        <v/>
      </c>
      <c r="J98" s="37"/>
      <c r="K98" s="38" t="str">
        <f t="shared" si="8"/>
        <v/>
      </c>
      <c r="L98" s="38" t="str">
        <f t="shared" si="9"/>
        <v/>
      </c>
      <c r="M98" s="23" t="str">
        <f t="shared" si="10"/>
        <v/>
      </c>
      <c r="N98" s="39" t="str">
        <f>IF((('Annual Plan'!N98+'Annual Plan'!O98)-'Q1 Review'!O98)=0,"",(('Annual Plan'!N98+'Annual Plan'!O98)-'Q1 Review'!O98))</f>
        <v/>
      </c>
      <c r="O98" s="40"/>
      <c r="P98" s="41"/>
      <c r="Q98" s="41"/>
      <c r="R98" s="41"/>
      <c r="S98" s="131" t="str">
        <f t="shared" si="11"/>
        <v/>
      </c>
    </row>
    <row r="99" spans="1:19" s="11" customFormat="1" ht="15" customHeight="1" x14ac:dyDescent="0.25">
      <c r="A99" s="59" t="str">
        <f>IF('Annual Plan'!A99="","",'Annual Plan'!A99)</f>
        <v/>
      </c>
      <c r="B99" s="59" t="str">
        <f>IF('Annual Plan'!B99="","",'Annual Plan'!B99)</f>
        <v/>
      </c>
      <c r="C99" s="59" t="str">
        <f>IF('Annual Plan'!C99="","",'Annual Plan'!C99)</f>
        <v/>
      </c>
      <c r="D99" s="2" t="str">
        <f>IF('Annual Plan'!D99&lt;&gt;"",'Annual Plan'!D99,"")</f>
        <v/>
      </c>
      <c r="E99" s="2" t="str">
        <f>IF('Annual Plan'!E99&lt;&gt;"",'Annual Plan'!E99,"")</f>
        <v/>
      </c>
      <c r="F99" s="36" t="str">
        <f>IF('Annual Plan'!F99&lt;&gt;"",'Annual Plan'!F99,"")</f>
        <v/>
      </c>
      <c r="G99" s="23" t="str">
        <f>IF('Annual Plan'!G99&lt;&gt;"",'Annual Plan'!G99,"")</f>
        <v/>
      </c>
      <c r="H99" s="23" t="str">
        <f>IF(OR(F99="Absolute",F99="Absolute[-](cum.)"),SUM(G99,'Q1 Review'!J99),
IF(OR(F99="Incremental",F99="Absolute[+]"),MAX(G99,'Q1 Review'!J99),
IF(F99="Decremental",MIN(G99,'Q1 Review'!J99),
IF(F99="Absolute[-](avg.)",SUM(G99,'Q1 Review'!J99)/COUNT('Annual Plan'!H99:'Annual Plan'!K99),""
)
)
)
)</f>
        <v/>
      </c>
      <c r="I99" s="23" t="str">
        <f>IF('Annual Plan'!I99&lt;&gt;"",'Annual Plan'!I99,"")</f>
        <v/>
      </c>
      <c r="J99" s="37"/>
      <c r="K99" s="38" t="str">
        <f t="shared" si="8"/>
        <v/>
      </c>
      <c r="L99" s="38" t="str">
        <f t="shared" si="9"/>
        <v/>
      </c>
      <c r="M99" s="23" t="str">
        <f t="shared" si="10"/>
        <v/>
      </c>
      <c r="N99" s="39" t="str">
        <f>IF((('Annual Plan'!N99+'Annual Plan'!O99)-'Q1 Review'!O99)=0,"",(('Annual Plan'!N99+'Annual Plan'!O99)-'Q1 Review'!O99))</f>
        <v/>
      </c>
      <c r="O99" s="40"/>
      <c r="P99" s="41"/>
      <c r="Q99" s="41"/>
      <c r="R99" s="41"/>
      <c r="S99" s="131" t="str">
        <f t="shared" si="11"/>
        <v/>
      </c>
    </row>
    <row r="100" spans="1:19" s="11" customFormat="1" ht="15" customHeight="1" x14ac:dyDescent="0.25">
      <c r="A100" s="59" t="str">
        <f>IF('Annual Plan'!A100="","",'Annual Plan'!A100)</f>
        <v/>
      </c>
      <c r="B100" s="59" t="str">
        <f>IF('Annual Plan'!B100="","",'Annual Plan'!B100)</f>
        <v/>
      </c>
      <c r="C100" s="59" t="str">
        <f>IF('Annual Plan'!C100="","",'Annual Plan'!C100)</f>
        <v/>
      </c>
      <c r="D100" s="2" t="str">
        <f>IF('Annual Plan'!D100&lt;&gt;"",'Annual Plan'!D100,"")</f>
        <v/>
      </c>
      <c r="E100" s="2" t="str">
        <f>IF('Annual Plan'!E100&lt;&gt;"",'Annual Plan'!E100,"")</f>
        <v/>
      </c>
      <c r="F100" s="36" t="str">
        <f>IF('Annual Plan'!F100&lt;&gt;"",'Annual Plan'!F100,"")</f>
        <v/>
      </c>
      <c r="G100" s="23" t="str">
        <f>IF('Annual Plan'!G100&lt;&gt;"",'Annual Plan'!G100,"")</f>
        <v/>
      </c>
      <c r="H100" s="23" t="str">
        <f>IF(OR(F100="Absolute",F100="Absolute[-](cum.)"),SUM(G100,'Q1 Review'!J100),
IF(OR(F100="Incremental",F100="Absolute[+]"),MAX(G100,'Q1 Review'!J100),
IF(F100="Decremental",MIN(G100,'Q1 Review'!J100),
IF(F100="Absolute[-](avg.)",SUM(G100,'Q1 Review'!J100)/COUNT('Annual Plan'!H100:'Annual Plan'!K100),""
)
)
)
)</f>
        <v/>
      </c>
      <c r="I100" s="23" t="str">
        <f>IF('Annual Plan'!I100&lt;&gt;"",'Annual Plan'!I100,"")</f>
        <v/>
      </c>
      <c r="J100" s="37"/>
      <c r="K100" s="38" t="str">
        <f t="shared" si="8"/>
        <v/>
      </c>
      <c r="L100" s="38" t="str">
        <f t="shared" si="9"/>
        <v/>
      </c>
      <c r="M100" s="23" t="str">
        <f t="shared" si="10"/>
        <v/>
      </c>
      <c r="N100" s="39" t="str">
        <f>IF((('Annual Plan'!N100+'Annual Plan'!O100)-'Q1 Review'!O100)=0,"",(('Annual Plan'!N100+'Annual Plan'!O100)-'Q1 Review'!O100))</f>
        <v/>
      </c>
      <c r="O100" s="40"/>
      <c r="P100" s="41"/>
      <c r="Q100" s="41"/>
      <c r="R100" s="41"/>
      <c r="S100" s="131" t="str">
        <f t="shared" si="11"/>
        <v/>
      </c>
    </row>
    <row r="101" spans="1:19" s="11" customFormat="1" ht="15" customHeight="1" x14ac:dyDescent="0.25">
      <c r="A101" s="59" t="str">
        <f>IF('Annual Plan'!A101="","",'Annual Plan'!A101)</f>
        <v/>
      </c>
      <c r="B101" s="59" t="str">
        <f>IF('Annual Plan'!B101="","",'Annual Plan'!B101)</f>
        <v/>
      </c>
      <c r="C101" s="59" t="str">
        <f>IF('Annual Plan'!C101="","",'Annual Plan'!C101)</f>
        <v/>
      </c>
      <c r="D101" s="2" t="str">
        <f>IF('Annual Plan'!D101&lt;&gt;"",'Annual Plan'!D101,"")</f>
        <v/>
      </c>
      <c r="E101" s="2" t="str">
        <f>IF('Annual Plan'!E101&lt;&gt;"",'Annual Plan'!E101,"")</f>
        <v/>
      </c>
      <c r="F101" s="36" t="str">
        <f>IF('Annual Plan'!F101&lt;&gt;"",'Annual Plan'!F101,"")</f>
        <v/>
      </c>
      <c r="G101" s="23" t="str">
        <f>IF('Annual Plan'!G101&lt;&gt;"",'Annual Plan'!G101,"")</f>
        <v/>
      </c>
      <c r="H101" s="23" t="str">
        <f>IF(OR(F101="Absolute",F101="Absolute[-](cum.)"),SUM(G101,'Q1 Review'!J101),
IF(OR(F101="Incremental",F101="Absolute[+]"),MAX(G101,'Q1 Review'!J101),
IF(F101="Decremental",MIN(G101,'Q1 Review'!J101),
IF(F101="Absolute[-](avg.)",SUM(G101,'Q1 Review'!J101)/COUNT('Annual Plan'!H101:'Annual Plan'!K101),""
)
)
)
)</f>
        <v/>
      </c>
      <c r="I101" s="23" t="str">
        <f>IF('Annual Plan'!I101&lt;&gt;"",'Annual Plan'!I101,"")</f>
        <v/>
      </c>
      <c r="J101" s="37"/>
      <c r="K101" s="38" t="str">
        <f t="shared" si="8"/>
        <v/>
      </c>
      <c r="L101" s="38" t="str">
        <f t="shared" si="9"/>
        <v/>
      </c>
      <c r="M101" s="23" t="str">
        <f t="shared" si="10"/>
        <v/>
      </c>
      <c r="N101" s="39" t="str">
        <f>IF((('Annual Plan'!N101+'Annual Plan'!O101)-'Q1 Review'!O101)=0,"",(('Annual Plan'!N101+'Annual Plan'!O101)-'Q1 Review'!O101))</f>
        <v/>
      </c>
      <c r="O101" s="40"/>
      <c r="P101" s="41"/>
      <c r="Q101" s="41"/>
      <c r="R101" s="41"/>
      <c r="S101" s="131" t="str">
        <f t="shared" si="11"/>
        <v/>
      </c>
    </row>
    <row r="102" spans="1:19" s="11" customFormat="1" ht="15" customHeight="1" x14ac:dyDescent="0.25">
      <c r="A102" s="59" t="str">
        <f>IF('Annual Plan'!A102="","",'Annual Plan'!A102)</f>
        <v/>
      </c>
      <c r="B102" s="59" t="str">
        <f>IF('Annual Plan'!B102="","",'Annual Plan'!B102)</f>
        <v/>
      </c>
      <c r="C102" s="59" t="str">
        <f>IF('Annual Plan'!C102="","",'Annual Plan'!C102)</f>
        <v/>
      </c>
      <c r="D102" s="2" t="str">
        <f>IF('Annual Plan'!D102&lt;&gt;"",'Annual Plan'!D102,"")</f>
        <v/>
      </c>
      <c r="E102" s="2" t="str">
        <f>IF('Annual Plan'!E102&lt;&gt;"",'Annual Plan'!E102,"")</f>
        <v/>
      </c>
      <c r="F102" s="36" t="str">
        <f>IF('Annual Plan'!F102&lt;&gt;"",'Annual Plan'!F102,"")</f>
        <v/>
      </c>
      <c r="G102" s="23" t="str">
        <f>IF('Annual Plan'!G102&lt;&gt;"",'Annual Plan'!G102,"")</f>
        <v/>
      </c>
      <c r="H102" s="23" t="str">
        <f>IF(OR(F102="Absolute",F102="Absolute[-](cum.)"),SUM(G102,'Q1 Review'!J102),
IF(OR(F102="Incremental",F102="Absolute[+]"),MAX(G102,'Q1 Review'!J102),
IF(F102="Decremental",MIN(G102,'Q1 Review'!J102),
IF(F102="Absolute[-](avg.)",SUM(G102,'Q1 Review'!J102)/COUNT('Annual Plan'!H102:'Annual Plan'!K102),""
)
)
)
)</f>
        <v/>
      </c>
      <c r="I102" s="23" t="str">
        <f>IF('Annual Plan'!I102&lt;&gt;"",'Annual Plan'!I102,"")</f>
        <v/>
      </c>
      <c r="J102" s="37"/>
      <c r="K102" s="38" t="str">
        <f t="shared" si="8"/>
        <v/>
      </c>
      <c r="L102" s="38" t="str">
        <f t="shared" si="9"/>
        <v/>
      </c>
      <c r="M102" s="23" t="str">
        <f t="shared" si="10"/>
        <v/>
      </c>
      <c r="N102" s="39" t="str">
        <f>IF((('Annual Plan'!N102+'Annual Plan'!O102)-'Q1 Review'!O102)=0,"",(('Annual Plan'!N102+'Annual Plan'!O102)-'Q1 Review'!O102))</f>
        <v/>
      </c>
      <c r="O102" s="40"/>
      <c r="P102" s="41"/>
      <c r="Q102" s="41"/>
      <c r="R102" s="41"/>
      <c r="S102" s="131" t="str">
        <f t="shared" si="11"/>
        <v/>
      </c>
    </row>
    <row r="103" spans="1:19" s="11" customFormat="1" ht="15" customHeight="1" x14ac:dyDescent="0.25">
      <c r="A103" s="59" t="str">
        <f>IF('Annual Plan'!A103="","",'Annual Plan'!A103)</f>
        <v/>
      </c>
      <c r="B103" s="59" t="str">
        <f>IF('Annual Plan'!B103="","",'Annual Plan'!B103)</f>
        <v/>
      </c>
      <c r="C103" s="59" t="str">
        <f>IF('Annual Plan'!C103="","",'Annual Plan'!C103)</f>
        <v/>
      </c>
      <c r="D103" s="2" t="str">
        <f>IF('Annual Plan'!D103&lt;&gt;"",'Annual Plan'!D103,"")</f>
        <v/>
      </c>
      <c r="E103" s="2" t="str">
        <f>IF('Annual Plan'!E103&lt;&gt;"",'Annual Plan'!E103,"")</f>
        <v/>
      </c>
      <c r="F103" s="36" t="str">
        <f>IF('Annual Plan'!F103&lt;&gt;"",'Annual Plan'!F103,"")</f>
        <v/>
      </c>
      <c r="G103" s="23" t="str">
        <f>IF('Annual Plan'!G103&lt;&gt;"",'Annual Plan'!G103,"")</f>
        <v/>
      </c>
      <c r="H103" s="23" t="str">
        <f>IF(OR(F103="Absolute",F103="Absolute[-](cum.)"),SUM(G103,'Q1 Review'!J103),
IF(OR(F103="Incremental",F103="Absolute[+]"),MAX(G103,'Q1 Review'!J103),
IF(F103="Decremental",MIN(G103,'Q1 Review'!J103),
IF(F103="Absolute[-](avg.)",SUM(G103,'Q1 Review'!J103)/COUNT('Annual Plan'!H103:'Annual Plan'!K103),""
)
)
)
)</f>
        <v/>
      </c>
      <c r="I103" s="23" t="str">
        <f>IF('Annual Plan'!I103&lt;&gt;"",'Annual Plan'!I103,"")</f>
        <v/>
      </c>
      <c r="J103" s="37"/>
      <c r="K103" s="38" t="str">
        <f t="shared" si="8"/>
        <v/>
      </c>
      <c r="L103" s="38" t="str">
        <f t="shared" si="9"/>
        <v/>
      </c>
      <c r="M103" s="23" t="str">
        <f t="shared" si="10"/>
        <v/>
      </c>
      <c r="N103" s="39" t="str">
        <f>IF((('Annual Plan'!N103+'Annual Plan'!O103)-'Q1 Review'!O103)=0,"",(('Annual Plan'!N103+'Annual Plan'!O103)-'Q1 Review'!O103))</f>
        <v/>
      </c>
      <c r="O103" s="40"/>
      <c r="P103" s="41"/>
      <c r="Q103" s="41"/>
      <c r="R103" s="41"/>
      <c r="S103" s="131" t="str">
        <f t="shared" si="11"/>
        <v/>
      </c>
    </row>
    <row r="104" spans="1:19" s="11" customFormat="1" ht="15" customHeight="1" x14ac:dyDescent="0.25">
      <c r="A104" s="59" t="str">
        <f>IF('Annual Plan'!A104="","",'Annual Plan'!A104)</f>
        <v/>
      </c>
      <c r="B104" s="59" t="str">
        <f>IF('Annual Plan'!B104="","",'Annual Plan'!B104)</f>
        <v/>
      </c>
      <c r="C104" s="59" t="str">
        <f>IF('Annual Plan'!C104="","",'Annual Plan'!C104)</f>
        <v/>
      </c>
      <c r="D104" s="2" t="str">
        <f>IF('Annual Plan'!D104&lt;&gt;"",'Annual Plan'!D104,"")</f>
        <v/>
      </c>
      <c r="E104" s="2" t="str">
        <f>IF('Annual Plan'!E104&lt;&gt;"",'Annual Plan'!E104,"")</f>
        <v/>
      </c>
      <c r="F104" s="36" t="str">
        <f>IF('Annual Plan'!F104&lt;&gt;"",'Annual Plan'!F104,"")</f>
        <v/>
      </c>
      <c r="G104" s="23" t="str">
        <f>IF('Annual Plan'!G104&lt;&gt;"",'Annual Plan'!G104,"")</f>
        <v/>
      </c>
      <c r="H104" s="23" t="str">
        <f>IF(OR(F104="Absolute",F104="Absolute[-](cum.)"),SUM(G104,'Q1 Review'!J104),
IF(OR(F104="Incremental",F104="Absolute[+]"),MAX(G104,'Q1 Review'!J104),
IF(F104="Decremental",MIN(G104,'Q1 Review'!J104),
IF(F104="Absolute[-](avg.)",SUM(G104,'Q1 Review'!J104)/COUNT('Annual Plan'!H104:'Annual Plan'!K104),""
)
)
)
)</f>
        <v/>
      </c>
      <c r="I104" s="23" t="str">
        <f>IF('Annual Plan'!I104&lt;&gt;"",'Annual Plan'!I104,"")</f>
        <v/>
      </c>
      <c r="J104" s="37"/>
      <c r="K104" s="38" t="str">
        <f t="shared" si="8"/>
        <v/>
      </c>
      <c r="L104" s="38" t="str">
        <f t="shared" si="9"/>
        <v/>
      </c>
      <c r="M104" s="23" t="str">
        <f t="shared" si="10"/>
        <v/>
      </c>
      <c r="N104" s="39" t="str">
        <f>IF((('Annual Plan'!N104+'Annual Plan'!O104)-'Q1 Review'!O104)=0,"",(('Annual Plan'!N104+'Annual Plan'!O104)-'Q1 Review'!O104))</f>
        <v/>
      </c>
      <c r="O104" s="40"/>
      <c r="P104" s="41"/>
      <c r="Q104" s="41"/>
      <c r="R104" s="41"/>
      <c r="S104" s="131" t="str">
        <f t="shared" si="11"/>
        <v/>
      </c>
    </row>
    <row r="105" spans="1:19" s="11" customFormat="1" ht="15" customHeight="1" x14ac:dyDescent="0.25">
      <c r="A105" s="59" t="str">
        <f>IF('Annual Plan'!A105="","",'Annual Plan'!A105)</f>
        <v/>
      </c>
      <c r="B105" s="59" t="str">
        <f>IF('Annual Plan'!B105="","",'Annual Plan'!B105)</f>
        <v/>
      </c>
      <c r="C105" s="59" t="str">
        <f>IF('Annual Plan'!C105="","",'Annual Plan'!C105)</f>
        <v/>
      </c>
      <c r="D105" s="2" t="str">
        <f>IF('Annual Plan'!D105&lt;&gt;"",'Annual Plan'!D105,"")</f>
        <v/>
      </c>
      <c r="E105" s="2" t="str">
        <f>IF('Annual Plan'!E105&lt;&gt;"",'Annual Plan'!E105,"")</f>
        <v/>
      </c>
      <c r="F105" s="36" t="str">
        <f>IF('Annual Plan'!F105&lt;&gt;"",'Annual Plan'!F105,"")</f>
        <v/>
      </c>
      <c r="G105" s="23" t="str">
        <f>IF('Annual Plan'!G105&lt;&gt;"",'Annual Plan'!G105,"")</f>
        <v/>
      </c>
      <c r="H105" s="23" t="str">
        <f>IF(OR(F105="Absolute",F105="Absolute[-](cum.)"),SUM(G105,'Q1 Review'!J105),
IF(OR(F105="Incremental",F105="Absolute[+]"),MAX(G105,'Q1 Review'!J105),
IF(F105="Decremental",MIN(G105,'Q1 Review'!J105),
IF(F105="Absolute[-](avg.)",SUM(G105,'Q1 Review'!J105)/COUNT('Annual Plan'!H105:'Annual Plan'!K105),""
)
)
)
)</f>
        <v/>
      </c>
      <c r="I105" s="23" t="str">
        <f>IF('Annual Plan'!I105&lt;&gt;"",'Annual Plan'!I105,"")</f>
        <v/>
      </c>
      <c r="J105" s="37"/>
      <c r="K105" s="38" t="str">
        <f t="shared" si="8"/>
        <v/>
      </c>
      <c r="L105" s="38" t="str">
        <f t="shared" si="9"/>
        <v/>
      </c>
      <c r="M105" s="23" t="str">
        <f t="shared" si="10"/>
        <v/>
      </c>
      <c r="N105" s="39" t="str">
        <f>IF((('Annual Plan'!N105+'Annual Plan'!O105)-'Q1 Review'!O105)=0,"",(('Annual Plan'!N105+'Annual Plan'!O105)-'Q1 Review'!O105))</f>
        <v/>
      </c>
      <c r="O105" s="40"/>
      <c r="P105" s="41"/>
      <c r="Q105" s="41"/>
      <c r="R105" s="41"/>
      <c r="S105" s="131" t="str">
        <f t="shared" si="11"/>
        <v/>
      </c>
    </row>
    <row r="106" spans="1:19" s="11" customFormat="1" ht="15" customHeight="1" x14ac:dyDescent="0.25">
      <c r="A106" s="59" t="str">
        <f>IF('Annual Plan'!A106="","",'Annual Plan'!A106)</f>
        <v/>
      </c>
      <c r="B106" s="59" t="str">
        <f>IF('Annual Plan'!B106="","",'Annual Plan'!B106)</f>
        <v/>
      </c>
      <c r="C106" s="59" t="str">
        <f>IF('Annual Plan'!C106="","",'Annual Plan'!C106)</f>
        <v/>
      </c>
      <c r="D106" s="2" t="str">
        <f>IF('Annual Plan'!D106&lt;&gt;"",'Annual Plan'!D106,"")</f>
        <v/>
      </c>
      <c r="E106" s="2" t="str">
        <f>IF('Annual Plan'!E106&lt;&gt;"",'Annual Plan'!E106,"")</f>
        <v/>
      </c>
      <c r="F106" s="36" t="str">
        <f>IF('Annual Plan'!F106&lt;&gt;"",'Annual Plan'!F106,"")</f>
        <v/>
      </c>
      <c r="G106" s="23" t="str">
        <f>IF('Annual Plan'!G106&lt;&gt;"",'Annual Plan'!G106,"")</f>
        <v/>
      </c>
      <c r="H106" s="23" t="str">
        <f>IF(OR(F106="Absolute",F106="Absolute[-](cum.)"),SUM(G106,'Q1 Review'!J106),
IF(OR(F106="Incremental",F106="Absolute[+]"),MAX(G106,'Q1 Review'!J106),
IF(F106="Decremental",MIN(G106,'Q1 Review'!J106),
IF(F106="Absolute[-](avg.)",SUM(G106,'Q1 Review'!J106)/COUNT('Annual Plan'!H106:'Annual Plan'!K106),""
)
)
)
)</f>
        <v/>
      </c>
      <c r="I106" s="23" t="str">
        <f>IF('Annual Plan'!I106&lt;&gt;"",'Annual Plan'!I106,"")</f>
        <v/>
      </c>
      <c r="J106" s="37"/>
      <c r="K106" s="38" t="str">
        <f t="shared" si="8"/>
        <v/>
      </c>
      <c r="L106" s="38" t="str">
        <f t="shared" si="9"/>
        <v/>
      </c>
      <c r="M106" s="23" t="str">
        <f t="shared" si="10"/>
        <v/>
      </c>
      <c r="N106" s="39" t="str">
        <f>IF((('Annual Plan'!N106+'Annual Plan'!O106)-'Q1 Review'!O106)=0,"",(('Annual Plan'!N106+'Annual Plan'!O106)-'Q1 Review'!O106))</f>
        <v/>
      </c>
      <c r="O106" s="40"/>
      <c r="P106" s="41"/>
      <c r="Q106" s="41"/>
      <c r="R106" s="41"/>
      <c r="S106" s="131" t="str">
        <f t="shared" si="11"/>
        <v/>
      </c>
    </row>
    <row r="107" spans="1:19" s="11" customFormat="1" ht="15" customHeight="1" x14ac:dyDescent="0.25">
      <c r="A107" s="59" t="str">
        <f>IF('Annual Plan'!A107="","",'Annual Plan'!A107)</f>
        <v/>
      </c>
      <c r="B107" s="59" t="str">
        <f>IF('Annual Plan'!B107="","",'Annual Plan'!B107)</f>
        <v/>
      </c>
      <c r="C107" s="59" t="str">
        <f>IF('Annual Plan'!C107="","",'Annual Plan'!C107)</f>
        <v/>
      </c>
      <c r="D107" s="2" t="str">
        <f>IF('Annual Plan'!D107&lt;&gt;"",'Annual Plan'!D107,"")</f>
        <v/>
      </c>
      <c r="E107" s="2" t="str">
        <f>IF('Annual Plan'!E107&lt;&gt;"",'Annual Plan'!E107,"")</f>
        <v/>
      </c>
      <c r="F107" s="36" t="str">
        <f>IF('Annual Plan'!F107&lt;&gt;"",'Annual Plan'!F107,"")</f>
        <v/>
      </c>
      <c r="G107" s="23" t="str">
        <f>IF('Annual Plan'!G107&lt;&gt;"",'Annual Plan'!G107,"")</f>
        <v/>
      </c>
      <c r="H107" s="23" t="str">
        <f>IF(OR(F107="Absolute",F107="Absolute[-](cum.)"),SUM(G107,'Q1 Review'!J107),
IF(OR(F107="Incremental",F107="Absolute[+]"),MAX(G107,'Q1 Review'!J107),
IF(F107="Decremental",MIN(G107,'Q1 Review'!J107),
IF(F107="Absolute[-](avg.)",SUM(G107,'Q1 Review'!J107)/COUNT('Annual Plan'!H107:'Annual Plan'!K107),""
)
)
)
)</f>
        <v/>
      </c>
      <c r="I107" s="23" t="str">
        <f>IF('Annual Plan'!I107&lt;&gt;"",'Annual Plan'!I107,"")</f>
        <v/>
      </c>
      <c r="J107" s="37"/>
      <c r="K107" s="38" t="str">
        <f t="shared" si="8"/>
        <v/>
      </c>
      <c r="L107" s="38" t="str">
        <f t="shared" si="9"/>
        <v/>
      </c>
      <c r="M107" s="23" t="str">
        <f t="shared" si="10"/>
        <v/>
      </c>
      <c r="N107" s="39" t="str">
        <f>IF((('Annual Plan'!N107+'Annual Plan'!O107)-'Q1 Review'!O107)=0,"",(('Annual Plan'!N107+'Annual Plan'!O107)-'Q1 Review'!O107))</f>
        <v/>
      </c>
      <c r="O107" s="40"/>
      <c r="P107" s="41"/>
      <c r="Q107" s="41"/>
      <c r="R107" s="41"/>
      <c r="S107" s="131" t="str">
        <f t="shared" si="11"/>
        <v/>
      </c>
    </row>
    <row r="108" spans="1:19" s="58" customFormat="1" ht="59.25" customHeight="1" x14ac:dyDescent="0.3">
      <c r="A108" s="256" t="s">
        <v>94</v>
      </c>
      <c r="B108" s="256"/>
      <c r="C108" s="51">
        <f>'Annual Plan'!C108</f>
        <v>0</v>
      </c>
      <c r="D108" s="28"/>
      <c r="E108" s="28"/>
      <c r="F108" s="256" t="s">
        <v>102</v>
      </c>
      <c r="G108" s="256"/>
      <c r="H108" s="256"/>
      <c r="I108" s="256"/>
      <c r="J108" s="257"/>
      <c r="K108" s="43">
        <f>IF(SUM(K79:K107)=0,0,IF(SUM(K79:K107)&gt;0,AVERAGE(K79:K107)))</f>
        <v>0</v>
      </c>
      <c r="L108" s="258"/>
      <c r="M108" s="259"/>
      <c r="N108" s="60">
        <f>SUM(N79:N107)</f>
        <v>0</v>
      </c>
      <c r="O108" s="60">
        <f>SUM(O79:O107)</f>
        <v>0</v>
      </c>
      <c r="P108" s="28"/>
      <c r="Q108" s="28"/>
      <c r="S108" s="131"/>
    </row>
    <row r="109" spans="1:19" s="61" customFormat="1" ht="15" customHeight="1" x14ac:dyDescent="0.25">
      <c r="A109" s="12"/>
      <c r="B109" s="12"/>
      <c r="C109" s="12"/>
      <c r="D109" s="12"/>
      <c r="E109" s="12"/>
      <c r="F109" s="44"/>
      <c r="G109" s="45"/>
      <c r="H109" s="45"/>
      <c r="I109" s="45"/>
      <c r="J109" s="46"/>
      <c r="K109" s="47"/>
      <c r="L109" s="47"/>
      <c r="M109" s="45"/>
      <c r="N109" s="48"/>
      <c r="O109" s="49"/>
      <c r="P109" s="50"/>
      <c r="Q109" s="50"/>
      <c r="S109" s="132"/>
    </row>
    <row r="110" spans="1:19" s="11" customFormat="1" ht="34.5" customHeight="1" x14ac:dyDescent="0.25">
      <c r="A110" s="193" t="s">
        <v>91</v>
      </c>
      <c r="B110" s="193"/>
      <c r="C110" s="193"/>
      <c r="D110" s="260" t="str">
        <f>IF('Annual Plan'!D110:P110&lt;&gt;"", 'Annual Plan'!D110:P110,"")</f>
        <v/>
      </c>
      <c r="E110" s="260"/>
      <c r="F110" s="261"/>
      <c r="G110" s="261"/>
      <c r="H110" s="261"/>
      <c r="I110" s="261"/>
      <c r="J110" s="261"/>
      <c r="K110" s="261"/>
      <c r="L110" s="261"/>
      <c r="M110" s="261"/>
      <c r="N110" s="261"/>
      <c r="O110" s="261"/>
      <c r="P110" s="260"/>
      <c r="Q110" s="260"/>
      <c r="S110" s="131"/>
    </row>
    <row r="111" spans="1:19" s="11" customFormat="1" ht="51" customHeight="1" x14ac:dyDescent="0.25">
      <c r="A111" s="202" t="s">
        <v>1</v>
      </c>
      <c r="B111" s="202" t="s">
        <v>9</v>
      </c>
      <c r="C111" s="202" t="s">
        <v>2</v>
      </c>
      <c r="D111" s="202" t="s">
        <v>10</v>
      </c>
      <c r="E111" s="203" t="s">
        <v>11</v>
      </c>
      <c r="F111" s="204" t="s">
        <v>12</v>
      </c>
      <c r="G111" s="251" t="s">
        <v>3</v>
      </c>
      <c r="H111" s="251"/>
      <c r="I111" s="253" t="s">
        <v>74</v>
      </c>
      <c r="J111" s="254"/>
      <c r="K111" s="254"/>
      <c r="L111" s="254"/>
      <c r="M111" s="255"/>
      <c r="N111" s="253" t="s">
        <v>80</v>
      </c>
      <c r="O111" s="255"/>
      <c r="P111" s="202" t="s">
        <v>95</v>
      </c>
      <c r="Q111" s="202" t="s">
        <v>96</v>
      </c>
      <c r="R111" s="202" t="s">
        <v>114</v>
      </c>
      <c r="S111" s="131"/>
    </row>
    <row r="112" spans="1:19" s="11" customFormat="1" ht="66.75" customHeight="1" x14ac:dyDescent="0.25">
      <c r="A112" s="202"/>
      <c r="B112" s="202"/>
      <c r="C112" s="202"/>
      <c r="D112" s="202"/>
      <c r="E112" s="203"/>
      <c r="F112" s="204"/>
      <c r="G112" s="109" t="s">
        <v>19</v>
      </c>
      <c r="H112" s="109" t="s">
        <v>48</v>
      </c>
      <c r="I112" s="7" t="s">
        <v>49</v>
      </c>
      <c r="J112" s="7" t="s">
        <v>50</v>
      </c>
      <c r="K112" s="1" t="s">
        <v>21</v>
      </c>
      <c r="L112" s="1" t="s">
        <v>22</v>
      </c>
      <c r="M112" s="1" t="s">
        <v>23</v>
      </c>
      <c r="N112" s="7" t="s">
        <v>88</v>
      </c>
      <c r="O112" s="7" t="s">
        <v>81</v>
      </c>
      <c r="P112" s="252"/>
      <c r="Q112" s="202"/>
      <c r="R112" s="202"/>
      <c r="S112" s="131"/>
    </row>
    <row r="113" spans="1:19" s="11" customFormat="1" ht="15" customHeight="1" x14ac:dyDescent="0.25">
      <c r="A113" s="59" t="str">
        <f>IF('Annual Plan'!A113="","",'Annual Plan'!A113)</f>
        <v/>
      </c>
      <c r="B113" s="59" t="str">
        <f>IF('Annual Plan'!B113="","",'Annual Plan'!B113)</f>
        <v/>
      </c>
      <c r="C113" s="59" t="str">
        <f>IF('Annual Plan'!C113="","",'Annual Plan'!C113)</f>
        <v/>
      </c>
      <c r="D113" s="2" t="str">
        <f>IF('Annual Plan'!D113&lt;&gt;"",'Annual Plan'!D113,"")</f>
        <v/>
      </c>
      <c r="E113" s="2" t="str">
        <f>IF('Annual Plan'!E113&lt;&gt;"",'Annual Plan'!E113,"")</f>
        <v/>
      </c>
      <c r="F113" s="36" t="str">
        <f>IF('Annual Plan'!F113&lt;&gt;"",'Annual Plan'!F113,"")</f>
        <v/>
      </c>
      <c r="G113" s="23" t="str">
        <f>IF('Annual Plan'!G113&lt;&gt;"",'Annual Plan'!G113,"")</f>
        <v/>
      </c>
      <c r="H113" s="23" t="str">
        <f>IF(OR(F113="Absolute",F113="Absolute[-](cum.)"),SUM(G113,'Q1 Review'!J113),
IF(OR(F113="Incremental",F113="Absolute[+]"),MAX(G113,'Q1 Review'!J113),
IF(F113="Decremental",MIN(G113,'Q1 Review'!J113),
IF(F113="Absolute[-](avg.)",SUM(G113,'Q1 Review'!J113)/COUNT('Annual Plan'!H113:'Annual Plan'!K113),""
)
)
)
)</f>
        <v/>
      </c>
      <c r="I113" s="23" t="str">
        <f>IF('Annual Plan'!I113&lt;&gt;"",'Annual Plan'!I113,"")</f>
        <v/>
      </c>
      <c r="J113" s="37"/>
      <c r="K113" s="38" t="str">
        <f>IF(I113="","",
                         IF(AND(I113&lt;&gt;"",J113=""),0,
                                                  IF($F113="Absolute",IF(I113=0,0, IF((J113/I113)&gt;=1,1, IF((J113/I113)&lt;=0,0,(J113/I113)))),
                                                                                                      IF($F113="Incremental", IF(AND((I113-H113)=0,J113&gt;0,I113&gt;0,J113&gt;I113),1, IF(AND((I113-H113)=0,J113&lt;=I113),0, IF(((J113-H113)/(I113-H113))&gt;=1,1, IF(((J113-H113)/(I113-H113))&lt;=0,0, ((J113-H113)/(I113-H113)))))),
                                                                                                                                                                   IF($F113="Decremental", IF(AND((H113-I113)=0,J113&gt;0,I113&gt;0,J113&lt;I113),1,  IF(AND((I113-H113)=0,J113&gt;=I113),0, IF(((H113-J113)/(H113-I113))&gt;=1,1, IF(((H113-J113)/(H113-I113))&lt;=0,0, ((H113-J113)/(H113-I113)))))),
                                                                                                                                                                                              IF(OR($F113="Absolute[-](cum.)", $F113="Absolute[-](avg.)"),IF(J113="",0, IF((J113&lt;=I113),1,IF((J113&gt;I113),0,))),
                                                                                                                                                                                                        IF($F113="Absolute[+]",IF(J113=0,0,  IF(J113&lt;=I113,(J113/I113),1)),
                                                                                                                                                                                                            )
                                                                                                                                                                                                   )
                                                                                                                                                                       )
                                                                                                          )
                                                    )
                            )
     )</f>
        <v/>
      </c>
      <c r="L113" s="38" t="str">
        <f>IF(I113="","",
                        IF(AND(I113&lt;&gt;"",J113=""),-1,
                                                  IF($F113="Absolute", IF(I113=0,0,((J113-I113)/I113)),
                                                                               IF($F113="Incremental", IF((I113-H113)=0,0,(((J113-H113)-(I113-H113))/(I113-H113))),
                                                                                                            IF($F113="Decremental", IF((H113-I113)=0,0,(((H113-J113)-(H113-I113))/(H113-I113))),
                                                                                                                                              IF(OR($F113="Absolute[-](cum.)", $F113="Absolute[-](avg.)"), IF(J113="",0, IF(J113&gt;=0,1-(J113/I113))),
                                                                                                                                                                      IF($F113="Absolute[+]", IF(J113=0,-1,K113-1),  ""
                                                                                                                                                                                                                                          )
                                                                                                                                                                                                                          )
                                                                                                                                                                                  )
                                                                                                                   )
                                                   )
                          )
)</f>
        <v/>
      </c>
      <c r="M113" s="23" t="str">
        <f>IF(J113="","",
                         IF(I113="", "",
                                                   IF($F113="Absolute", (J113-I113),
                                                                                                       IF($F113="Incremental", ((J113-H113)-(I113-H113)),
                                                                                                                                                                                      IF($F113="Decremental", ((H113-J113)-(H113-I113)),
                                                                                                                                                                                                            IF(OR($F113="Absolute[-](cum.)", $F113="Absolute[-](avg.)"), (I113-J113),
                                                                                                                                                                                                                             IF($F113="Absolute[+]", (J113-I113), ""
                                                                                                                                                                                                                                  )
                                                                                                                                                                                                                )
                                                                                                                                                                                          )
                                                                                                           )
                                                      )
                               )
       )</f>
        <v/>
      </c>
      <c r="N113" s="39" t="str">
        <f>IF((('Annual Plan'!N113+'Annual Plan'!O113)-'Q1 Review'!O113)=0,"",(('Annual Plan'!N113+'Annual Plan'!O113)-'Q1 Review'!O113))</f>
        <v/>
      </c>
      <c r="O113" s="40"/>
      <c r="P113" s="41"/>
      <c r="Q113" s="41"/>
      <c r="R113" s="41"/>
      <c r="S113" s="131" t="str">
        <f xml:space="preserve"> IF(AND($F113="Incremental",G113=""),"Error - baseline data was not provided in the planning sheet.",
        IF(AND($F113="Decremental",G113=""),"Error - baseline data was not provided in the planning sheet.",""))</f>
        <v/>
      </c>
    </row>
    <row r="114" spans="1:19" s="11" customFormat="1" ht="15" customHeight="1" x14ac:dyDescent="0.25">
      <c r="A114" s="59" t="str">
        <f>IF('Annual Plan'!A114="","",'Annual Plan'!A114)</f>
        <v/>
      </c>
      <c r="B114" s="59" t="str">
        <f>IF('Annual Plan'!B114="","",'Annual Plan'!B114)</f>
        <v/>
      </c>
      <c r="C114" s="59" t="str">
        <f>IF('Annual Plan'!C114="","",'Annual Plan'!C114)</f>
        <v/>
      </c>
      <c r="D114" s="2" t="str">
        <f>IF('Annual Plan'!D114&lt;&gt;"",'Annual Plan'!D114,"")</f>
        <v/>
      </c>
      <c r="E114" s="2" t="str">
        <f>IF('Annual Plan'!E114&lt;&gt;"",'Annual Plan'!E114,"")</f>
        <v/>
      </c>
      <c r="F114" s="36" t="str">
        <f>IF('Annual Plan'!F114&lt;&gt;"",'Annual Plan'!F114,"")</f>
        <v/>
      </c>
      <c r="G114" s="23" t="str">
        <f>IF('Annual Plan'!G114&lt;&gt;"",'Annual Plan'!G114,"")</f>
        <v/>
      </c>
      <c r="H114" s="23" t="str">
        <f>IF(OR(F114="Absolute",F114="Absolute[-](cum.)"),SUM(G114,'Q1 Review'!J114),
IF(OR(F114="Incremental",F114="Absolute[+]"),MAX(G114,'Q1 Review'!J114),
IF(F114="Decremental",MIN(G114,'Q1 Review'!J114),
IF(F114="Absolute[-](avg.)",SUM(G114,'Q1 Review'!J114)/COUNT('Annual Plan'!H114:'Annual Plan'!K114),""
)
)
)
)</f>
        <v/>
      </c>
      <c r="I114" s="23" t="str">
        <f>IF('Annual Plan'!I114&lt;&gt;"",'Annual Plan'!I114,"")</f>
        <v/>
      </c>
      <c r="J114" s="37"/>
      <c r="K114" s="38" t="str">
        <f t="shared" ref="K114:K141" si="12">IF(I114="","",
                         IF(AND(I114&lt;&gt;"",J114=""),0,
                                                  IF($F114="Absolute",IF(I114=0,0, IF((J114/I114)&gt;=1,1, IF((J114/I114)&lt;=0,0,(J114/I114)))),
                                                                                                      IF($F114="Incremental", IF(AND((I114-H114)=0,J114&gt;0,I114&gt;0,J114&gt;I114),1, IF(AND((I114-H114)=0,J114&lt;=I114),0, IF(((J114-H114)/(I114-H114))&gt;=1,1, IF(((J114-H114)/(I114-H114))&lt;=0,0, ((J114-H114)/(I114-H114)))))),
                                                                                                                                                                   IF($F114="Decremental", IF(AND((H114-I114)=0,J114&gt;0,I114&gt;0,J114&lt;I114),1,  IF(AND((I114-H114)=0,J114&gt;=I114),0, IF(((H114-J114)/(H114-I114))&gt;=1,1, IF(((H114-J114)/(H114-I114))&lt;=0,0, ((H114-J114)/(H114-I114)))))),
                                                                                                                                                                                              IF(OR($F114="Absolute[-](cum.)", $F114="Absolute[-](avg.)"),IF(J114="",0, IF((J114&lt;=I114),1,IF((J114&gt;I114),0,))),
                                                                                                                                                                                                        IF($F114="Absolute[+]",IF(J114=0,0,  IF(J114&lt;=I114,(J114/I114),1)),
                                                                                                                                                                                                            )
                                                                                                                                                                                                   )
                                                                                                                                                                       )
                                                                                                          )
                                                    )
                            )
     )</f>
        <v/>
      </c>
      <c r="L114" s="38" t="str">
        <f t="shared" ref="L114:L141" si="13">IF(I114="","",
                        IF(AND(I114&lt;&gt;"",J114=""),-1,
                                                  IF($F114="Absolute", IF(I114=0,0,((J114-I114)/I114)),
                                                                               IF($F114="Incremental", IF((I114-H114)=0,0,(((J114-H114)-(I114-H114))/(I114-H114))),
                                                                                                            IF($F114="Decremental", IF((H114-I114)=0,0,(((H114-J114)-(H114-I114))/(H114-I114))),
                                                                                                                                              IF(OR($F114="Absolute[-](cum.)", $F114="Absolute[-](avg.)"), IF(J114="",0, IF(J114&gt;=0,1-(J114/I114))),
                                                                                                                                                                      IF($F114="Absolute[+]", IF(J114=0,-1,K114-1),  ""
                                                                                                                                                                                                                                          )
                                                                                                                                                                                                                          )
                                                                                                                                                                                  )
                                                                                                                   )
                                                   )
                          )
)</f>
        <v/>
      </c>
      <c r="M114" s="23" t="str">
        <f t="shared" ref="M114:M141" si="14">IF(J114="","",
                         IF(I114="", "",
                                                   IF($F114="Absolute", (J114-I114),
                                                                                                       IF($F114="Incremental", ((J114-H114)-(I114-H114)),
                                                                                                                                                                                      IF($F114="Decremental", ((H114-J114)-(H114-I114)),
                                                                                                                                                                                                            IF(OR($F114="Absolute[-](cum.)", $F114="Absolute[-](avg.)"), (I114-J114),
                                                                                                                                                                                                                             IF($F114="Absolute[+]", (J114-I114), ""
                                                                                                                                                                                                                                  )
                                                                                                                                                                                                                )
                                                                                                                                                                                          )
                                                                                                           )
                                                      )
                               )
       )</f>
        <v/>
      </c>
      <c r="N114" s="39" t="str">
        <f>IF((('Annual Plan'!N114+'Annual Plan'!O114)-'Q1 Review'!O114)=0,"",(('Annual Plan'!N114+'Annual Plan'!O114)-'Q1 Review'!O114))</f>
        <v/>
      </c>
      <c r="O114" s="40"/>
      <c r="P114" s="41"/>
      <c r="Q114" s="41"/>
      <c r="R114" s="41"/>
      <c r="S114" s="131" t="str">
        <f t="shared" ref="S114:S141" si="15" xml:space="preserve"> IF(AND($F114="Incremental",G114=""),"Error - baseline data was not provided in the planning sheet.",
        IF(AND($F114="Decremental",G114=""),"Error - baseline data was not provided in the planning sheet.",""))</f>
        <v/>
      </c>
    </row>
    <row r="115" spans="1:19" s="11" customFormat="1" ht="15" customHeight="1" x14ac:dyDescent="0.25">
      <c r="A115" s="59" t="str">
        <f>IF('Annual Plan'!A115="","",'Annual Plan'!A115)</f>
        <v/>
      </c>
      <c r="B115" s="59" t="str">
        <f>IF('Annual Plan'!B115="","",'Annual Plan'!B115)</f>
        <v/>
      </c>
      <c r="C115" s="59" t="str">
        <f>IF('Annual Plan'!C115="","",'Annual Plan'!C115)</f>
        <v/>
      </c>
      <c r="D115" s="2" t="str">
        <f>IF('Annual Plan'!D115&lt;&gt;"",'Annual Plan'!D115,"")</f>
        <v/>
      </c>
      <c r="E115" s="2" t="str">
        <f>IF('Annual Plan'!E115&lt;&gt;"",'Annual Plan'!E115,"")</f>
        <v/>
      </c>
      <c r="F115" s="36" t="str">
        <f>IF('Annual Plan'!F115&lt;&gt;"",'Annual Plan'!F115,"")</f>
        <v/>
      </c>
      <c r="G115" s="23" t="str">
        <f>IF('Annual Plan'!G115&lt;&gt;"",'Annual Plan'!G115,"")</f>
        <v/>
      </c>
      <c r="H115" s="23" t="str">
        <f>IF(OR(F115="Absolute",F115="Absolute[-](cum.)"),SUM(G115,'Q1 Review'!J115),
IF(OR(F115="Incremental",F115="Absolute[+]"),MAX(G115,'Q1 Review'!J115),
IF(F115="Decremental",MIN(G115,'Q1 Review'!J115),
IF(F115="Absolute[-](avg.)",SUM(G115,'Q1 Review'!J115)/COUNT('Annual Plan'!H115:'Annual Plan'!K115),""
)
)
)
)</f>
        <v/>
      </c>
      <c r="I115" s="23" t="str">
        <f>IF('Annual Plan'!I115&lt;&gt;"",'Annual Plan'!I115,"")</f>
        <v/>
      </c>
      <c r="J115" s="37"/>
      <c r="K115" s="38" t="str">
        <f t="shared" si="12"/>
        <v/>
      </c>
      <c r="L115" s="38" t="str">
        <f t="shared" si="13"/>
        <v/>
      </c>
      <c r="M115" s="23" t="str">
        <f t="shared" si="14"/>
        <v/>
      </c>
      <c r="N115" s="39" t="str">
        <f>IF((('Annual Plan'!N115+'Annual Plan'!O115)-'Q1 Review'!O115)=0,"",(('Annual Plan'!N115+'Annual Plan'!O115)-'Q1 Review'!O115))</f>
        <v/>
      </c>
      <c r="O115" s="40"/>
      <c r="P115" s="41"/>
      <c r="Q115" s="41"/>
      <c r="R115" s="41"/>
      <c r="S115" s="131" t="str">
        <f t="shared" si="15"/>
        <v/>
      </c>
    </row>
    <row r="116" spans="1:19" s="11" customFormat="1" ht="15" customHeight="1" x14ac:dyDescent="0.25">
      <c r="A116" s="59" t="str">
        <f>IF('Annual Plan'!A116="","",'Annual Plan'!A116)</f>
        <v/>
      </c>
      <c r="B116" s="59" t="str">
        <f>IF('Annual Plan'!B116="","",'Annual Plan'!B116)</f>
        <v/>
      </c>
      <c r="C116" s="59" t="str">
        <f>IF('Annual Plan'!C116="","",'Annual Plan'!C116)</f>
        <v/>
      </c>
      <c r="D116" s="2" t="str">
        <f>IF('Annual Plan'!D116&lt;&gt;"",'Annual Plan'!D116,"")</f>
        <v/>
      </c>
      <c r="E116" s="2" t="str">
        <f>IF('Annual Plan'!E116&lt;&gt;"",'Annual Plan'!E116,"")</f>
        <v/>
      </c>
      <c r="F116" s="36" t="str">
        <f>IF('Annual Plan'!F116&lt;&gt;"",'Annual Plan'!F116,"")</f>
        <v/>
      </c>
      <c r="G116" s="23" t="str">
        <f>IF('Annual Plan'!G116&lt;&gt;"",'Annual Plan'!G116,"")</f>
        <v/>
      </c>
      <c r="H116" s="23" t="str">
        <f>IF(OR(F116="Absolute",F116="Absolute[-](cum.)"),SUM(G116,'Q1 Review'!J116),
IF(OR(F116="Incremental",F116="Absolute[+]"),MAX(G116,'Q1 Review'!J116),
IF(F116="Decremental",MIN(G116,'Q1 Review'!J116),
IF(F116="Absolute[-](avg.)",SUM(G116,'Q1 Review'!J116)/COUNT('Annual Plan'!H116:'Annual Plan'!K116),""
)
)
)
)</f>
        <v/>
      </c>
      <c r="I116" s="23" t="str">
        <f>IF('Annual Plan'!I116&lt;&gt;"",'Annual Plan'!I116,"")</f>
        <v/>
      </c>
      <c r="J116" s="37"/>
      <c r="K116" s="38" t="str">
        <f t="shared" si="12"/>
        <v/>
      </c>
      <c r="L116" s="38" t="str">
        <f t="shared" si="13"/>
        <v/>
      </c>
      <c r="M116" s="23" t="str">
        <f t="shared" si="14"/>
        <v/>
      </c>
      <c r="N116" s="39" t="str">
        <f>IF((('Annual Plan'!N116+'Annual Plan'!O116)-'Q1 Review'!O116)=0,"",(('Annual Plan'!N116+'Annual Plan'!O116)-'Q1 Review'!O116))</f>
        <v/>
      </c>
      <c r="O116" s="40"/>
      <c r="P116" s="41"/>
      <c r="Q116" s="41"/>
      <c r="R116" s="41"/>
      <c r="S116" s="131" t="str">
        <f t="shared" si="15"/>
        <v/>
      </c>
    </row>
    <row r="117" spans="1:19" s="11" customFormat="1" ht="15" customHeight="1" x14ac:dyDescent="0.25">
      <c r="A117" s="59" t="str">
        <f>IF('Annual Plan'!A117="","",'Annual Plan'!A117)</f>
        <v/>
      </c>
      <c r="B117" s="59" t="str">
        <f>IF('Annual Plan'!B117="","",'Annual Plan'!B117)</f>
        <v/>
      </c>
      <c r="C117" s="59" t="str">
        <f>IF('Annual Plan'!C117="","",'Annual Plan'!C117)</f>
        <v/>
      </c>
      <c r="D117" s="2" t="str">
        <f>IF('Annual Plan'!D117&lt;&gt;"",'Annual Plan'!D117,"")</f>
        <v/>
      </c>
      <c r="E117" s="2" t="str">
        <f>IF('Annual Plan'!E117&lt;&gt;"",'Annual Plan'!E117,"")</f>
        <v/>
      </c>
      <c r="F117" s="36" t="str">
        <f>IF('Annual Plan'!F117&lt;&gt;"",'Annual Plan'!F117,"")</f>
        <v/>
      </c>
      <c r="G117" s="23" t="str">
        <f>IF('Annual Plan'!G117&lt;&gt;"",'Annual Plan'!G117,"")</f>
        <v/>
      </c>
      <c r="H117" s="23" t="str">
        <f>IF(OR(F117="Absolute",F117="Absolute[-](cum.)"),SUM(G117,'Q1 Review'!J117),
IF(OR(F117="Incremental",F117="Absolute[+]"),MAX(G117,'Q1 Review'!J117),
IF(F117="Decremental",MIN(G117,'Q1 Review'!J117),
IF(F117="Absolute[-](avg.)",SUM(G117,'Q1 Review'!J117)/COUNT('Annual Plan'!H117:'Annual Plan'!K117),""
)
)
)
)</f>
        <v/>
      </c>
      <c r="I117" s="23" t="str">
        <f>IF('Annual Plan'!I117&lt;&gt;"",'Annual Plan'!I117,"")</f>
        <v/>
      </c>
      <c r="J117" s="37"/>
      <c r="K117" s="38" t="str">
        <f t="shared" si="12"/>
        <v/>
      </c>
      <c r="L117" s="38" t="str">
        <f t="shared" si="13"/>
        <v/>
      </c>
      <c r="M117" s="23" t="str">
        <f t="shared" si="14"/>
        <v/>
      </c>
      <c r="N117" s="39" t="str">
        <f>IF((('Annual Plan'!N117+'Annual Plan'!O117)-'Q1 Review'!O117)=0,"",(('Annual Plan'!N117+'Annual Plan'!O117)-'Q1 Review'!O117))</f>
        <v/>
      </c>
      <c r="O117" s="40"/>
      <c r="P117" s="41"/>
      <c r="Q117" s="41"/>
      <c r="R117" s="41"/>
      <c r="S117" s="131" t="str">
        <f t="shared" si="15"/>
        <v/>
      </c>
    </row>
    <row r="118" spans="1:19" s="11" customFormat="1" ht="15" customHeight="1" x14ac:dyDescent="0.25">
      <c r="A118" s="59" t="str">
        <f>IF('Annual Plan'!A118="","",'Annual Plan'!A118)</f>
        <v/>
      </c>
      <c r="B118" s="59" t="str">
        <f>IF('Annual Plan'!B118="","",'Annual Plan'!B118)</f>
        <v/>
      </c>
      <c r="C118" s="59" t="str">
        <f>IF('Annual Plan'!C118="","",'Annual Plan'!C118)</f>
        <v/>
      </c>
      <c r="D118" s="2" t="str">
        <f>IF('Annual Plan'!D118&lt;&gt;"",'Annual Plan'!D118,"")</f>
        <v/>
      </c>
      <c r="E118" s="2" t="str">
        <f>IF('Annual Plan'!E118&lt;&gt;"",'Annual Plan'!E118,"")</f>
        <v/>
      </c>
      <c r="F118" s="36" t="str">
        <f>IF('Annual Plan'!F118&lt;&gt;"",'Annual Plan'!F118,"")</f>
        <v/>
      </c>
      <c r="G118" s="23" t="str">
        <f>IF('Annual Plan'!G118&lt;&gt;"",'Annual Plan'!G118,"")</f>
        <v/>
      </c>
      <c r="H118" s="23" t="str">
        <f>IF(OR(F118="Absolute",F118="Absolute[-](cum.)"),SUM(G118,'Q1 Review'!J118),
IF(OR(F118="Incremental",F118="Absolute[+]"),MAX(G118,'Q1 Review'!J118),
IF(F118="Decremental",MIN(G118,'Q1 Review'!J118),
IF(F118="Absolute[-](avg.)",SUM(G118,'Q1 Review'!J118)/COUNT('Annual Plan'!H118:'Annual Plan'!K118),""
)
)
)
)</f>
        <v/>
      </c>
      <c r="I118" s="23" t="str">
        <f>IF('Annual Plan'!I118&lt;&gt;"",'Annual Plan'!I118,"")</f>
        <v/>
      </c>
      <c r="J118" s="37"/>
      <c r="K118" s="38" t="str">
        <f t="shared" si="12"/>
        <v/>
      </c>
      <c r="L118" s="38" t="str">
        <f t="shared" si="13"/>
        <v/>
      </c>
      <c r="M118" s="23" t="str">
        <f t="shared" si="14"/>
        <v/>
      </c>
      <c r="N118" s="39" t="str">
        <f>IF((('Annual Plan'!N118+'Annual Plan'!O118)-'Q1 Review'!O118)=0,"",(('Annual Plan'!N118+'Annual Plan'!O118)-'Q1 Review'!O118))</f>
        <v/>
      </c>
      <c r="O118" s="40"/>
      <c r="P118" s="41"/>
      <c r="Q118" s="41"/>
      <c r="R118" s="41"/>
      <c r="S118" s="131" t="str">
        <f t="shared" si="15"/>
        <v/>
      </c>
    </row>
    <row r="119" spans="1:19" s="11" customFormat="1" ht="15" customHeight="1" x14ac:dyDescent="0.25">
      <c r="A119" s="59" t="str">
        <f>IF('Annual Plan'!A119="","",'Annual Plan'!A119)</f>
        <v/>
      </c>
      <c r="B119" s="59" t="str">
        <f>IF('Annual Plan'!B119="","",'Annual Plan'!B119)</f>
        <v/>
      </c>
      <c r="C119" s="59" t="str">
        <f>IF('Annual Plan'!C119="","",'Annual Plan'!C119)</f>
        <v/>
      </c>
      <c r="D119" s="2" t="str">
        <f>IF('Annual Plan'!D119&lt;&gt;"",'Annual Plan'!D119,"")</f>
        <v/>
      </c>
      <c r="E119" s="2" t="str">
        <f>IF('Annual Plan'!E119&lt;&gt;"",'Annual Plan'!E119,"")</f>
        <v/>
      </c>
      <c r="F119" s="36" t="str">
        <f>IF('Annual Plan'!F119&lt;&gt;"",'Annual Plan'!F119,"")</f>
        <v/>
      </c>
      <c r="G119" s="23" t="str">
        <f>IF('Annual Plan'!G119&lt;&gt;"",'Annual Plan'!G119,"")</f>
        <v/>
      </c>
      <c r="H119" s="23" t="str">
        <f>IF(OR(F119="Absolute",F119="Absolute[-](cum.)"),SUM(G119,'Q1 Review'!J119),
IF(OR(F119="Incremental",F119="Absolute[+]"),MAX(G119,'Q1 Review'!J119),
IF(F119="Decremental",MIN(G119,'Q1 Review'!J119),
IF(F119="Absolute[-](avg.)",SUM(G119,'Q1 Review'!J119)/COUNT('Annual Plan'!H119:'Annual Plan'!K119),""
)
)
)
)</f>
        <v/>
      </c>
      <c r="I119" s="23" t="str">
        <f>IF('Annual Plan'!I119&lt;&gt;"",'Annual Plan'!I119,"")</f>
        <v/>
      </c>
      <c r="J119" s="37"/>
      <c r="K119" s="38" t="str">
        <f t="shared" si="12"/>
        <v/>
      </c>
      <c r="L119" s="38" t="str">
        <f t="shared" si="13"/>
        <v/>
      </c>
      <c r="M119" s="23" t="str">
        <f t="shared" si="14"/>
        <v/>
      </c>
      <c r="N119" s="39" t="str">
        <f>IF((('Annual Plan'!N119+'Annual Plan'!O119)-'Q1 Review'!O119)=0,"",(('Annual Plan'!N119+'Annual Plan'!O119)-'Q1 Review'!O119))</f>
        <v/>
      </c>
      <c r="O119" s="40"/>
      <c r="P119" s="41"/>
      <c r="Q119" s="41"/>
      <c r="R119" s="41"/>
      <c r="S119" s="131" t="str">
        <f t="shared" si="15"/>
        <v/>
      </c>
    </row>
    <row r="120" spans="1:19" s="11" customFormat="1" ht="15" customHeight="1" x14ac:dyDescent="0.25">
      <c r="A120" s="59" t="str">
        <f>IF('Annual Plan'!A120="","",'Annual Plan'!A120)</f>
        <v/>
      </c>
      <c r="B120" s="59" t="str">
        <f>IF('Annual Plan'!B120="","",'Annual Plan'!B120)</f>
        <v/>
      </c>
      <c r="C120" s="59" t="str">
        <f>IF('Annual Plan'!C120="","",'Annual Plan'!C120)</f>
        <v/>
      </c>
      <c r="D120" s="2" t="str">
        <f>IF('Annual Plan'!D120&lt;&gt;"",'Annual Plan'!D120,"")</f>
        <v/>
      </c>
      <c r="E120" s="2" t="str">
        <f>IF('Annual Plan'!E120&lt;&gt;"",'Annual Plan'!E120,"")</f>
        <v/>
      </c>
      <c r="F120" s="36" t="str">
        <f>IF('Annual Plan'!F120&lt;&gt;"",'Annual Plan'!F120,"")</f>
        <v/>
      </c>
      <c r="G120" s="23" t="str">
        <f>IF('Annual Plan'!G120&lt;&gt;"",'Annual Plan'!G120,"")</f>
        <v/>
      </c>
      <c r="H120" s="23" t="str">
        <f>IF(OR(F120="Absolute",F120="Absolute[-](cum.)"),SUM(G120,'Q1 Review'!J120),
IF(OR(F120="Incremental",F120="Absolute[+]"),MAX(G120,'Q1 Review'!J120),
IF(F120="Decremental",MIN(G120,'Q1 Review'!J120),
IF(F120="Absolute[-](avg.)",SUM(G120,'Q1 Review'!J120)/COUNT('Annual Plan'!H120:'Annual Plan'!K120),""
)
)
)
)</f>
        <v/>
      </c>
      <c r="I120" s="23" t="str">
        <f>IF('Annual Plan'!I120&lt;&gt;"",'Annual Plan'!I120,"")</f>
        <v/>
      </c>
      <c r="J120" s="37"/>
      <c r="K120" s="38" t="str">
        <f t="shared" si="12"/>
        <v/>
      </c>
      <c r="L120" s="38" t="str">
        <f t="shared" si="13"/>
        <v/>
      </c>
      <c r="M120" s="23" t="str">
        <f t="shared" si="14"/>
        <v/>
      </c>
      <c r="N120" s="39" t="str">
        <f>IF((('Annual Plan'!N120+'Annual Plan'!O120)-'Q1 Review'!O120)=0,"",(('Annual Plan'!N120+'Annual Plan'!O120)-'Q1 Review'!O120))</f>
        <v/>
      </c>
      <c r="O120" s="40"/>
      <c r="P120" s="41"/>
      <c r="Q120" s="41"/>
      <c r="R120" s="41"/>
      <c r="S120" s="131" t="str">
        <f t="shared" si="15"/>
        <v/>
      </c>
    </row>
    <row r="121" spans="1:19" s="11" customFormat="1" ht="15" customHeight="1" x14ac:dyDescent="0.25">
      <c r="A121" s="59" t="str">
        <f>IF('Annual Plan'!A121="","",'Annual Plan'!A121)</f>
        <v/>
      </c>
      <c r="B121" s="59" t="str">
        <f>IF('Annual Plan'!B121="","",'Annual Plan'!B121)</f>
        <v/>
      </c>
      <c r="C121" s="59" t="str">
        <f>IF('Annual Plan'!C121="","",'Annual Plan'!C121)</f>
        <v/>
      </c>
      <c r="D121" s="2" t="str">
        <f>IF('Annual Plan'!D121&lt;&gt;"",'Annual Plan'!D121,"")</f>
        <v/>
      </c>
      <c r="E121" s="2" t="str">
        <f>IF('Annual Plan'!E121&lt;&gt;"",'Annual Plan'!E121,"")</f>
        <v/>
      </c>
      <c r="F121" s="36" t="str">
        <f>IF('Annual Plan'!F121&lt;&gt;"",'Annual Plan'!F121,"")</f>
        <v/>
      </c>
      <c r="G121" s="23" t="str">
        <f>IF('Annual Plan'!G121&lt;&gt;"",'Annual Plan'!G121,"")</f>
        <v/>
      </c>
      <c r="H121" s="23" t="str">
        <f>IF(OR(F121="Absolute",F121="Absolute[-](cum.)"),SUM(G121,'Q1 Review'!J121),
IF(OR(F121="Incremental",F121="Absolute[+]"),MAX(G121,'Q1 Review'!J121),
IF(F121="Decremental",MIN(G121,'Q1 Review'!J121),
IF(F121="Absolute[-](avg.)",SUM(G121,'Q1 Review'!J121)/COUNT('Annual Plan'!H121:'Annual Plan'!K121),""
)
)
)
)</f>
        <v/>
      </c>
      <c r="I121" s="23" t="str">
        <f>IF('Annual Plan'!I121&lt;&gt;"",'Annual Plan'!I121,"")</f>
        <v/>
      </c>
      <c r="J121" s="37"/>
      <c r="K121" s="38" t="str">
        <f t="shared" si="12"/>
        <v/>
      </c>
      <c r="L121" s="38" t="str">
        <f t="shared" si="13"/>
        <v/>
      </c>
      <c r="M121" s="23" t="str">
        <f t="shared" si="14"/>
        <v/>
      </c>
      <c r="N121" s="39" t="str">
        <f>IF((('Annual Plan'!N121+'Annual Plan'!O121)-'Q1 Review'!O121)=0,"",(('Annual Plan'!N121+'Annual Plan'!O121)-'Q1 Review'!O121))</f>
        <v/>
      </c>
      <c r="O121" s="40"/>
      <c r="P121" s="41"/>
      <c r="Q121" s="41"/>
      <c r="R121" s="41"/>
      <c r="S121" s="131" t="str">
        <f t="shared" si="15"/>
        <v/>
      </c>
    </row>
    <row r="122" spans="1:19" s="11" customFormat="1" ht="15" customHeight="1" x14ac:dyDescent="0.25">
      <c r="A122" s="59" t="str">
        <f>IF('Annual Plan'!A122="","",'Annual Plan'!A122)</f>
        <v/>
      </c>
      <c r="B122" s="59" t="str">
        <f>IF('Annual Plan'!B122="","",'Annual Plan'!B122)</f>
        <v/>
      </c>
      <c r="C122" s="59" t="str">
        <f>IF('Annual Plan'!C122="","",'Annual Plan'!C122)</f>
        <v/>
      </c>
      <c r="D122" s="2" t="str">
        <f>IF('Annual Plan'!D122&lt;&gt;"",'Annual Plan'!D122,"")</f>
        <v/>
      </c>
      <c r="E122" s="2" t="str">
        <f>IF('Annual Plan'!E122&lt;&gt;"",'Annual Plan'!E122,"")</f>
        <v/>
      </c>
      <c r="F122" s="36" t="str">
        <f>IF('Annual Plan'!F122&lt;&gt;"",'Annual Plan'!F122,"")</f>
        <v/>
      </c>
      <c r="G122" s="23" t="str">
        <f>IF('Annual Plan'!G122&lt;&gt;"",'Annual Plan'!G122,"")</f>
        <v/>
      </c>
      <c r="H122" s="23" t="str">
        <f>IF(OR(F122="Absolute",F122="Absolute[-](cum.)"),SUM(G122,'Q1 Review'!J122),
IF(OR(F122="Incremental",F122="Absolute[+]"),MAX(G122,'Q1 Review'!J122),
IF(F122="Decremental",MIN(G122,'Q1 Review'!J122),
IF(F122="Absolute[-](avg.)",SUM(G122,'Q1 Review'!J122)/COUNT('Annual Plan'!H122:'Annual Plan'!K122),""
)
)
)
)</f>
        <v/>
      </c>
      <c r="I122" s="23" t="str">
        <f>IF('Annual Plan'!I122&lt;&gt;"",'Annual Plan'!I122,"")</f>
        <v/>
      </c>
      <c r="J122" s="37"/>
      <c r="K122" s="38" t="str">
        <f t="shared" si="12"/>
        <v/>
      </c>
      <c r="L122" s="38" t="str">
        <f t="shared" si="13"/>
        <v/>
      </c>
      <c r="M122" s="23" t="str">
        <f t="shared" si="14"/>
        <v/>
      </c>
      <c r="N122" s="39" t="str">
        <f>IF((('Annual Plan'!N122+'Annual Plan'!O122)-'Q1 Review'!O122)=0,"",(('Annual Plan'!N122+'Annual Plan'!O122)-'Q1 Review'!O122))</f>
        <v/>
      </c>
      <c r="O122" s="40"/>
      <c r="P122" s="41"/>
      <c r="Q122" s="41"/>
      <c r="R122" s="41"/>
      <c r="S122" s="131" t="str">
        <f t="shared" si="15"/>
        <v/>
      </c>
    </row>
    <row r="123" spans="1:19" s="11" customFormat="1" ht="15" customHeight="1" x14ac:dyDescent="0.25">
      <c r="A123" s="59" t="str">
        <f>IF('Annual Plan'!A123="","",'Annual Plan'!A123)</f>
        <v/>
      </c>
      <c r="B123" s="59" t="str">
        <f>IF('Annual Plan'!B123="","",'Annual Plan'!B123)</f>
        <v/>
      </c>
      <c r="C123" s="59" t="str">
        <f>IF('Annual Plan'!C123="","",'Annual Plan'!C123)</f>
        <v/>
      </c>
      <c r="D123" s="2" t="str">
        <f>IF('Annual Plan'!D123&lt;&gt;"",'Annual Plan'!D123,"")</f>
        <v/>
      </c>
      <c r="E123" s="2" t="str">
        <f>IF('Annual Plan'!E123&lt;&gt;"",'Annual Plan'!E123,"")</f>
        <v/>
      </c>
      <c r="F123" s="36" t="str">
        <f>IF('Annual Plan'!F123&lt;&gt;"",'Annual Plan'!F123,"")</f>
        <v/>
      </c>
      <c r="G123" s="23" t="str">
        <f>IF('Annual Plan'!G123&lt;&gt;"",'Annual Plan'!G123,"")</f>
        <v/>
      </c>
      <c r="H123" s="23" t="str">
        <f>IF(OR(F123="Absolute",F123="Absolute[-](cum.)"),SUM(G123,'Q1 Review'!J123),
IF(OR(F123="Incremental",F123="Absolute[+]"),MAX(G123,'Q1 Review'!J123),
IF(F123="Decremental",MIN(G123,'Q1 Review'!J123),
IF(F123="Absolute[-](avg.)",SUM(G123,'Q1 Review'!J123)/COUNT('Annual Plan'!H123:'Annual Plan'!K123),""
)
)
)
)</f>
        <v/>
      </c>
      <c r="I123" s="23" t="str">
        <f>IF('Annual Plan'!I123&lt;&gt;"",'Annual Plan'!I123,"")</f>
        <v/>
      </c>
      <c r="J123" s="37"/>
      <c r="K123" s="38" t="str">
        <f t="shared" si="12"/>
        <v/>
      </c>
      <c r="L123" s="38" t="str">
        <f t="shared" si="13"/>
        <v/>
      </c>
      <c r="M123" s="23" t="str">
        <f t="shared" si="14"/>
        <v/>
      </c>
      <c r="N123" s="39" t="str">
        <f>IF((('Annual Plan'!N123+'Annual Plan'!O123)-'Q1 Review'!O123)=0,"",(('Annual Plan'!N123+'Annual Plan'!O123)-'Q1 Review'!O123))</f>
        <v/>
      </c>
      <c r="O123" s="40"/>
      <c r="P123" s="41"/>
      <c r="Q123" s="41"/>
      <c r="R123" s="41"/>
      <c r="S123" s="131" t="str">
        <f t="shared" si="15"/>
        <v/>
      </c>
    </row>
    <row r="124" spans="1:19" s="11" customFormat="1" ht="15" customHeight="1" x14ac:dyDescent="0.25">
      <c r="A124" s="59" t="str">
        <f>IF('Annual Plan'!A124="","",'Annual Plan'!A124)</f>
        <v/>
      </c>
      <c r="B124" s="59" t="str">
        <f>IF('Annual Plan'!B124="","",'Annual Plan'!B124)</f>
        <v/>
      </c>
      <c r="C124" s="59" t="str">
        <f>IF('Annual Plan'!C124="","",'Annual Plan'!C124)</f>
        <v/>
      </c>
      <c r="D124" s="2" t="str">
        <f>IF('Annual Plan'!D124&lt;&gt;"",'Annual Plan'!D124,"")</f>
        <v/>
      </c>
      <c r="E124" s="2" t="str">
        <f>IF('Annual Plan'!E124&lt;&gt;"",'Annual Plan'!E124,"")</f>
        <v/>
      </c>
      <c r="F124" s="36" t="str">
        <f>IF('Annual Plan'!F124&lt;&gt;"",'Annual Plan'!F124,"")</f>
        <v/>
      </c>
      <c r="G124" s="23" t="str">
        <f>IF('Annual Plan'!G124&lt;&gt;"",'Annual Plan'!G124,"")</f>
        <v/>
      </c>
      <c r="H124" s="23" t="str">
        <f>IF(OR(F124="Absolute",F124="Absolute[-](cum.)"),SUM(G124,'Q1 Review'!J124),
IF(OR(F124="Incremental",F124="Absolute[+]"),MAX(G124,'Q1 Review'!J124),
IF(F124="Decremental",MIN(G124,'Q1 Review'!J124),
IF(F124="Absolute[-](avg.)",SUM(G124,'Q1 Review'!J124)/COUNT('Annual Plan'!H124:'Annual Plan'!K124),""
)
)
)
)</f>
        <v/>
      </c>
      <c r="I124" s="23" t="str">
        <f>IF('Annual Plan'!I124&lt;&gt;"",'Annual Plan'!I124,"")</f>
        <v/>
      </c>
      <c r="J124" s="37"/>
      <c r="K124" s="38" t="str">
        <f t="shared" si="12"/>
        <v/>
      </c>
      <c r="L124" s="38" t="str">
        <f t="shared" si="13"/>
        <v/>
      </c>
      <c r="M124" s="23" t="str">
        <f t="shared" si="14"/>
        <v/>
      </c>
      <c r="N124" s="39" t="str">
        <f>IF((('Annual Plan'!N124+'Annual Plan'!O124)-'Q1 Review'!O124)=0,"",(('Annual Plan'!N124+'Annual Plan'!O124)-'Q1 Review'!O124))</f>
        <v/>
      </c>
      <c r="O124" s="40"/>
      <c r="P124" s="41"/>
      <c r="Q124" s="41"/>
      <c r="R124" s="41"/>
      <c r="S124" s="131" t="str">
        <f t="shared" si="15"/>
        <v/>
      </c>
    </row>
    <row r="125" spans="1:19" s="11" customFormat="1" ht="15" customHeight="1" x14ac:dyDescent="0.25">
      <c r="A125" s="59" t="str">
        <f>IF('Annual Plan'!A125="","",'Annual Plan'!A125)</f>
        <v/>
      </c>
      <c r="B125" s="59" t="str">
        <f>IF('Annual Plan'!B125="","",'Annual Plan'!B125)</f>
        <v/>
      </c>
      <c r="C125" s="59" t="str">
        <f>IF('Annual Plan'!C125="","",'Annual Plan'!C125)</f>
        <v/>
      </c>
      <c r="D125" s="2" t="str">
        <f>IF('Annual Plan'!D125&lt;&gt;"",'Annual Plan'!D125,"")</f>
        <v/>
      </c>
      <c r="E125" s="2" t="str">
        <f>IF('Annual Plan'!E125&lt;&gt;"",'Annual Plan'!E125,"")</f>
        <v/>
      </c>
      <c r="F125" s="36" t="str">
        <f>IF('Annual Plan'!F125&lt;&gt;"",'Annual Plan'!F125,"")</f>
        <v/>
      </c>
      <c r="G125" s="23" t="str">
        <f>IF('Annual Plan'!G125&lt;&gt;"",'Annual Plan'!G125,"")</f>
        <v/>
      </c>
      <c r="H125" s="23" t="str">
        <f>IF(OR(F125="Absolute",F125="Absolute[-](cum.)"),SUM(G125,'Q1 Review'!J125),
IF(OR(F125="Incremental",F125="Absolute[+]"),MAX(G125,'Q1 Review'!J125),
IF(F125="Decremental",MIN(G125,'Q1 Review'!J125),
IF(F125="Absolute[-](avg.)",SUM(G125,'Q1 Review'!J125)/COUNT('Annual Plan'!H125:'Annual Plan'!K125),""
)
)
)
)</f>
        <v/>
      </c>
      <c r="I125" s="23" t="str">
        <f>IF('Annual Plan'!I125&lt;&gt;"",'Annual Plan'!I125,"")</f>
        <v/>
      </c>
      <c r="J125" s="37"/>
      <c r="K125" s="38" t="str">
        <f t="shared" si="12"/>
        <v/>
      </c>
      <c r="L125" s="38" t="str">
        <f t="shared" si="13"/>
        <v/>
      </c>
      <c r="M125" s="23" t="str">
        <f t="shared" si="14"/>
        <v/>
      </c>
      <c r="N125" s="39" t="str">
        <f>IF((('Annual Plan'!N125+'Annual Plan'!O125)-'Q1 Review'!O125)=0,"",(('Annual Plan'!N125+'Annual Plan'!O125)-'Q1 Review'!O125))</f>
        <v/>
      </c>
      <c r="O125" s="40"/>
      <c r="P125" s="41"/>
      <c r="Q125" s="41"/>
      <c r="R125" s="41"/>
      <c r="S125" s="131" t="str">
        <f t="shared" si="15"/>
        <v/>
      </c>
    </row>
    <row r="126" spans="1:19" s="11" customFormat="1" ht="15" customHeight="1" x14ac:dyDescent="0.25">
      <c r="A126" s="59" t="str">
        <f>IF('Annual Plan'!A126="","",'Annual Plan'!A126)</f>
        <v/>
      </c>
      <c r="B126" s="59" t="str">
        <f>IF('Annual Plan'!B126="","",'Annual Plan'!B126)</f>
        <v/>
      </c>
      <c r="C126" s="59" t="str">
        <f>IF('Annual Plan'!C126="","",'Annual Plan'!C126)</f>
        <v/>
      </c>
      <c r="D126" s="2" t="str">
        <f>IF('Annual Plan'!D126&lt;&gt;"",'Annual Plan'!D126,"")</f>
        <v/>
      </c>
      <c r="E126" s="2" t="str">
        <f>IF('Annual Plan'!E126&lt;&gt;"",'Annual Plan'!E126,"")</f>
        <v/>
      </c>
      <c r="F126" s="36" t="str">
        <f>IF('Annual Plan'!F126&lt;&gt;"",'Annual Plan'!F126,"")</f>
        <v/>
      </c>
      <c r="G126" s="23" t="str">
        <f>IF('Annual Plan'!G126&lt;&gt;"",'Annual Plan'!G126,"")</f>
        <v/>
      </c>
      <c r="H126" s="23" t="str">
        <f>IF(OR(F126="Absolute",F126="Absolute[-](cum.)"),SUM(G126,'Q1 Review'!J126),
IF(OR(F126="Incremental",F126="Absolute[+]"),MAX(G126,'Q1 Review'!J126),
IF(F126="Decremental",MIN(G126,'Q1 Review'!J126),
IF(F126="Absolute[-](avg.)",SUM(G126,'Q1 Review'!J126)/COUNT('Annual Plan'!H126:'Annual Plan'!K126),""
)
)
)
)</f>
        <v/>
      </c>
      <c r="I126" s="23" t="str">
        <f>IF('Annual Plan'!I126&lt;&gt;"",'Annual Plan'!I126,"")</f>
        <v/>
      </c>
      <c r="J126" s="37"/>
      <c r="K126" s="38" t="str">
        <f t="shared" si="12"/>
        <v/>
      </c>
      <c r="L126" s="38" t="str">
        <f t="shared" si="13"/>
        <v/>
      </c>
      <c r="M126" s="23" t="str">
        <f t="shared" si="14"/>
        <v/>
      </c>
      <c r="N126" s="39" t="str">
        <f>IF((('Annual Plan'!N126+'Annual Plan'!O126)-'Q1 Review'!O126)=0,"",(('Annual Plan'!N126+'Annual Plan'!O126)-'Q1 Review'!O126))</f>
        <v/>
      </c>
      <c r="O126" s="40"/>
      <c r="P126" s="41"/>
      <c r="Q126" s="41"/>
      <c r="R126" s="41"/>
      <c r="S126" s="131" t="str">
        <f t="shared" si="15"/>
        <v/>
      </c>
    </row>
    <row r="127" spans="1:19" s="11" customFormat="1" ht="15" customHeight="1" x14ac:dyDescent="0.25">
      <c r="A127" s="59" t="str">
        <f>IF('Annual Plan'!A127="","",'Annual Plan'!A127)</f>
        <v/>
      </c>
      <c r="B127" s="59" t="str">
        <f>IF('Annual Plan'!B127="","",'Annual Plan'!B127)</f>
        <v/>
      </c>
      <c r="C127" s="59" t="str">
        <f>IF('Annual Plan'!C127="","",'Annual Plan'!C127)</f>
        <v/>
      </c>
      <c r="D127" s="2" t="str">
        <f>IF('Annual Plan'!D127&lt;&gt;"",'Annual Plan'!D127,"")</f>
        <v/>
      </c>
      <c r="E127" s="2" t="str">
        <f>IF('Annual Plan'!E127&lt;&gt;"",'Annual Plan'!E127,"")</f>
        <v/>
      </c>
      <c r="F127" s="36" t="str">
        <f>IF('Annual Plan'!F127&lt;&gt;"",'Annual Plan'!F127,"")</f>
        <v/>
      </c>
      <c r="G127" s="23" t="str">
        <f>IF('Annual Plan'!G127&lt;&gt;"",'Annual Plan'!G127,"")</f>
        <v/>
      </c>
      <c r="H127" s="23" t="str">
        <f>IF(OR(F127="Absolute",F127="Absolute[-](cum.)"),SUM(G127,'Q1 Review'!J127),
IF(OR(F127="Incremental",F127="Absolute[+]"),MAX(G127,'Q1 Review'!J127),
IF(F127="Decremental",MIN(G127,'Q1 Review'!J127),
IF(F127="Absolute[-](avg.)",SUM(G127,'Q1 Review'!J127)/COUNT('Annual Plan'!H127:'Annual Plan'!K127),""
)
)
)
)</f>
        <v/>
      </c>
      <c r="I127" s="23" t="str">
        <f>IF('Annual Plan'!I127&lt;&gt;"",'Annual Plan'!I127,"")</f>
        <v/>
      </c>
      <c r="J127" s="37"/>
      <c r="K127" s="38" t="str">
        <f t="shared" si="12"/>
        <v/>
      </c>
      <c r="L127" s="38" t="str">
        <f t="shared" si="13"/>
        <v/>
      </c>
      <c r="M127" s="23" t="str">
        <f t="shared" si="14"/>
        <v/>
      </c>
      <c r="N127" s="39" t="str">
        <f>IF((('Annual Plan'!N127+'Annual Plan'!O127)-'Q1 Review'!O127)=0,"",(('Annual Plan'!N127+'Annual Plan'!O127)-'Q1 Review'!O127))</f>
        <v/>
      </c>
      <c r="O127" s="40"/>
      <c r="P127" s="41"/>
      <c r="Q127" s="41"/>
      <c r="R127" s="41"/>
      <c r="S127" s="131" t="str">
        <f t="shared" si="15"/>
        <v/>
      </c>
    </row>
    <row r="128" spans="1:19" s="11" customFormat="1" ht="15" customHeight="1" x14ac:dyDescent="0.25">
      <c r="A128" s="59" t="str">
        <f>IF('Annual Plan'!A128="","",'Annual Plan'!A128)</f>
        <v/>
      </c>
      <c r="B128" s="59" t="str">
        <f>IF('Annual Plan'!B128="","",'Annual Plan'!B128)</f>
        <v/>
      </c>
      <c r="C128" s="59" t="str">
        <f>IF('Annual Plan'!C128="","",'Annual Plan'!C128)</f>
        <v/>
      </c>
      <c r="D128" s="2" t="str">
        <f>IF('Annual Plan'!D128&lt;&gt;"",'Annual Plan'!D128,"")</f>
        <v/>
      </c>
      <c r="E128" s="2" t="str">
        <f>IF('Annual Plan'!E128&lt;&gt;"",'Annual Plan'!E128,"")</f>
        <v/>
      </c>
      <c r="F128" s="36" t="str">
        <f>IF('Annual Plan'!F128&lt;&gt;"",'Annual Plan'!F128,"")</f>
        <v/>
      </c>
      <c r="G128" s="23" t="str">
        <f>IF('Annual Plan'!G128&lt;&gt;"",'Annual Plan'!G128,"")</f>
        <v/>
      </c>
      <c r="H128" s="23" t="str">
        <f>IF(OR(F128="Absolute",F128="Absolute[-](cum.)"),SUM(G128,'Q1 Review'!J128),
IF(OR(F128="Incremental",F128="Absolute[+]"),MAX(G128,'Q1 Review'!J128),
IF(F128="Decremental",MIN(G128,'Q1 Review'!J128),
IF(F128="Absolute[-](avg.)",SUM(G128,'Q1 Review'!J128)/COUNT('Annual Plan'!H128:'Annual Plan'!K128),""
)
)
)
)</f>
        <v/>
      </c>
      <c r="I128" s="23" t="str">
        <f>IF('Annual Plan'!I128&lt;&gt;"",'Annual Plan'!I128,"")</f>
        <v/>
      </c>
      <c r="J128" s="37"/>
      <c r="K128" s="38" t="str">
        <f t="shared" si="12"/>
        <v/>
      </c>
      <c r="L128" s="38" t="str">
        <f t="shared" si="13"/>
        <v/>
      </c>
      <c r="M128" s="23" t="str">
        <f t="shared" si="14"/>
        <v/>
      </c>
      <c r="N128" s="39" t="str">
        <f>IF((('Annual Plan'!N128+'Annual Plan'!O128)-'Q1 Review'!O128)=0,"",(('Annual Plan'!N128+'Annual Plan'!O128)-'Q1 Review'!O128))</f>
        <v/>
      </c>
      <c r="O128" s="40"/>
      <c r="P128" s="41"/>
      <c r="Q128" s="41"/>
      <c r="R128" s="41"/>
      <c r="S128" s="131" t="str">
        <f t="shared" si="15"/>
        <v/>
      </c>
    </row>
    <row r="129" spans="1:19" s="11" customFormat="1" ht="15" customHeight="1" x14ac:dyDescent="0.25">
      <c r="A129" s="59" t="str">
        <f>IF('Annual Plan'!A129="","",'Annual Plan'!A129)</f>
        <v/>
      </c>
      <c r="B129" s="59" t="str">
        <f>IF('Annual Plan'!B129="","",'Annual Plan'!B129)</f>
        <v/>
      </c>
      <c r="C129" s="59" t="str">
        <f>IF('Annual Plan'!C129="","",'Annual Plan'!C129)</f>
        <v/>
      </c>
      <c r="D129" s="2" t="str">
        <f>IF('Annual Plan'!D129&lt;&gt;"",'Annual Plan'!D129,"")</f>
        <v/>
      </c>
      <c r="E129" s="2" t="str">
        <f>IF('Annual Plan'!E129&lt;&gt;"",'Annual Plan'!E129,"")</f>
        <v/>
      </c>
      <c r="F129" s="36" t="str">
        <f>IF('Annual Plan'!F129&lt;&gt;"",'Annual Plan'!F129,"")</f>
        <v/>
      </c>
      <c r="G129" s="23" t="str">
        <f>IF('Annual Plan'!G129&lt;&gt;"",'Annual Plan'!G129,"")</f>
        <v/>
      </c>
      <c r="H129" s="23" t="str">
        <f>IF(OR(F129="Absolute",F129="Absolute[-](cum.)"),SUM(G129,'Q1 Review'!J129),
IF(OR(F129="Incremental",F129="Absolute[+]"),MAX(G129,'Q1 Review'!J129),
IF(F129="Decremental",MIN(G129,'Q1 Review'!J129),
IF(F129="Absolute[-](avg.)",SUM(G129,'Q1 Review'!J129)/COUNT('Annual Plan'!H129:'Annual Plan'!K129),""
)
)
)
)</f>
        <v/>
      </c>
      <c r="I129" s="23" t="str">
        <f>IF('Annual Plan'!I129&lt;&gt;"",'Annual Plan'!I129,"")</f>
        <v/>
      </c>
      <c r="J129" s="37"/>
      <c r="K129" s="38" t="str">
        <f t="shared" si="12"/>
        <v/>
      </c>
      <c r="L129" s="38" t="str">
        <f t="shared" si="13"/>
        <v/>
      </c>
      <c r="M129" s="23" t="str">
        <f t="shared" si="14"/>
        <v/>
      </c>
      <c r="N129" s="39" t="str">
        <f>IF((('Annual Plan'!N129+'Annual Plan'!O129)-'Q1 Review'!O129)=0,"",(('Annual Plan'!N129+'Annual Plan'!O129)-'Q1 Review'!O129))</f>
        <v/>
      </c>
      <c r="O129" s="40"/>
      <c r="P129" s="41"/>
      <c r="Q129" s="41"/>
      <c r="R129" s="41"/>
      <c r="S129" s="131" t="str">
        <f t="shared" si="15"/>
        <v/>
      </c>
    </row>
    <row r="130" spans="1:19" s="11" customFormat="1" ht="15" customHeight="1" x14ac:dyDescent="0.25">
      <c r="A130" s="59" t="str">
        <f>IF('Annual Plan'!A130="","",'Annual Plan'!A130)</f>
        <v/>
      </c>
      <c r="B130" s="59" t="str">
        <f>IF('Annual Plan'!B130="","",'Annual Plan'!B130)</f>
        <v/>
      </c>
      <c r="C130" s="59" t="str">
        <f>IF('Annual Plan'!C130="","",'Annual Plan'!C130)</f>
        <v/>
      </c>
      <c r="D130" s="2" t="str">
        <f>IF('Annual Plan'!D130&lt;&gt;"",'Annual Plan'!D130,"")</f>
        <v/>
      </c>
      <c r="E130" s="2" t="str">
        <f>IF('Annual Plan'!E130&lt;&gt;"",'Annual Plan'!E130,"")</f>
        <v/>
      </c>
      <c r="F130" s="36" t="str">
        <f>IF('Annual Plan'!F130&lt;&gt;"",'Annual Plan'!F130,"")</f>
        <v/>
      </c>
      <c r="G130" s="23" t="str">
        <f>IF('Annual Plan'!G130&lt;&gt;"",'Annual Plan'!G130,"")</f>
        <v/>
      </c>
      <c r="H130" s="23" t="str">
        <f>IF(OR(F130="Absolute",F130="Absolute[-](cum.)"),SUM(G130,'Q1 Review'!J130),
IF(OR(F130="Incremental",F130="Absolute[+]"),MAX(G130,'Q1 Review'!J130),
IF(F130="Decremental",MIN(G130,'Q1 Review'!J130),
IF(F130="Absolute[-](avg.)",SUM(G130,'Q1 Review'!J130)/COUNT('Annual Plan'!H130:'Annual Plan'!K130),""
)
)
)
)</f>
        <v/>
      </c>
      <c r="I130" s="23" t="str">
        <f>IF('Annual Plan'!I130&lt;&gt;"",'Annual Plan'!I130,"")</f>
        <v/>
      </c>
      <c r="J130" s="37"/>
      <c r="K130" s="38" t="str">
        <f t="shared" si="12"/>
        <v/>
      </c>
      <c r="L130" s="38" t="str">
        <f t="shared" si="13"/>
        <v/>
      </c>
      <c r="M130" s="23" t="str">
        <f t="shared" si="14"/>
        <v/>
      </c>
      <c r="N130" s="39" t="str">
        <f>IF((('Annual Plan'!N130+'Annual Plan'!O130)-'Q1 Review'!O130)=0,"",(('Annual Plan'!N130+'Annual Plan'!O130)-'Q1 Review'!O130))</f>
        <v/>
      </c>
      <c r="O130" s="40"/>
      <c r="P130" s="41"/>
      <c r="Q130" s="41"/>
      <c r="R130" s="41"/>
      <c r="S130" s="131" t="str">
        <f t="shared" si="15"/>
        <v/>
      </c>
    </row>
    <row r="131" spans="1:19" s="11" customFormat="1" ht="15" customHeight="1" x14ac:dyDescent="0.25">
      <c r="A131" s="59" t="str">
        <f>IF('Annual Plan'!A131="","",'Annual Plan'!A131)</f>
        <v/>
      </c>
      <c r="B131" s="59" t="str">
        <f>IF('Annual Plan'!B131="","",'Annual Plan'!B131)</f>
        <v/>
      </c>
      <c r="C131" s="59" t="str">
        <f>IF('Annual Plan'!C131="","",'Annual Plan'!C131)</f>
        <v/>
      </c>
      <c r="D131" s="2" t="str">
        <f>IF('Annual Plan'!D131&lt;&gt;"",'Annual Plan'!D131,"")</f>
        <v/>
      </c>
      <c r="E131" s="2" t="str">
        <f>IF('Annual Plan'!E131&lt;&gt;"",'Annual Plan'!E131,"")</f>
        <v/>
      </c>
      <c r="F131" s="36" t="str">
        <f>IF('Annual Plan'!F131&lt;&gt;"",'Annual Plan'!F131,"")</f>
        <v/>
      </c>
      <c r="G131" s="23" t="str">
        <f>IF('Annual Plan'!G131&lt;&gt;"",'Annual Plan'!G131,"")</f>
        <v/>
      </c>
      <c r="H131" s="23" t="str">
        <f>IF(OR(F131="Absolute",F131="Absolute[-](cum.)"),SUM(G131,'Q1 Review'!J131),
IF(OR(F131="Incremental",F131="Absolute[+]"),MAX(G131,'Q1 Review'!J131),
IF(F131="Decremental",MIN(G131,'Q1 Review'!J131),
IF(F131="Absolute[-](avg.)",SUM(G131,'Q1 Review'!J131)/COUNT('Annual Plan'!H131:'Annual Plan'!K131),""
)
)
)
)</f>
        <v/>
      </c>
      <c r="I131" s="23" t="str">
        <f>IF('Annual Plan'!I131&lt;&gt;"",'Annual Plan'!I131,"")</f>
        <v/>
      </c>
      <c r="J131" s="37"/>
      <c r="K131" s="38" t="str">
        <f t="shared" si="12"/>
        <v/>
      </c>
      <c r="L131" s="38" t="str">
        <f t="shared" si="13"/>
        <v/>
      </c>
      <c r="M131" s="23" t="str">
        <f t="shared" si="14"/>
        <v/>
      </c>
      <c r="N131" s="39" t="str">
        <f>IF((('Annual Plan'!N131+'Annual Plan'!O131)-'Q1 Review'!O131)=0,"",(('Annual Plan'!N131+'Annual Plan'!O131)-'Q1 Review'!O131))</f>
        <v/>
      </c>
      <c r="O131" s="40"/>
      <c r="P131" s="41"/>
      <c r="Q131" s="41"/>
      <c r="R131" s="41"/>
      <c r="S131" s="131" t="str">
        <f t="shared" si="15"/>
        <v/>
      </c>
    </row>
    <row r="132" spans="1:19" s="11" customFormat="1" ht="15" customHeight="1" x14ac:dyDescent="0.25">
      <c r="A132" s="59" t="str">
        <f>IF('Annual Plan'!A132="","",'Annual Plan'!A132)</f>
        <v/>
      </c>
      <c r="B132" s="59" t="str">
        <f>IF('Annual Plan'!B132="","",'Annual Plan'!B132)</f>
        <v/>
      </c>
      <c r="C132" s="59" t="str">
        <f>IF('Annual Plan'!C132="","",'Annual Plan'!C132)</f>
        <v/>
      </c>
      <c r="D132" s="2" t="str">
        <f>IF('Annual Plan'!D132&lt;&gt;"",'Annual Plan'!D132,"")</f>
        <v/>
      </c>
      <c r="E132" s="2" t="str">
        <f>IF('Annual Plan'!E132&lt;&gt;"",'Annual Plan'!E132,"")</f>
        <v/>
      </c>
      <c r="F132" s="36" t="str">
        <f>IF('Annual Plan'!F132&lt;&gt;"",'Annual Plan'!F132,"")</f>
        <v/>
      </c>
      <c r="G132" s="23" t="str">
        <f>IF('Annual Plan'!G132&lt;&gt;"",'Annual Plan'!G132,"")</f>
        <v/>
      </c>
      <c r="H132" s="23" t="str">
        <f>IF(OR(F132="Absolute",F132="Absolute[-](cum.)"),SUM(G132,'Q1 Review'!J132),
IF(OR(F132="Incremental",F132="Absolute[+]"),MAX(G132,'Q1 Review'!J132),
IF(F132="Decremental",MIN(G132,'Q1 Review'!J132),
IF(F132="Absolute[-](avg.)",SUM(G132,'Q1 Review'!J132)/COUNT('Annual Plan'!H132:'Annual Plan'!K132),""
)
)
)
)</f>
        <v/>
      </c>
      <c r="I132" s="23" t="str">
        <f>IF('Annual Plan'!I132&lt;&gt;"",'Annual Plan'!I132,"")</f>
        <v/>
      </c>
      <c r="J132" s="37"/>
      <c r="K132" s="38" t="str">
        <f t="shared" si="12"/>
        <v/>
      </c>
      <c r="L132" s="38" t="str">
        <f t="shared" si="13"/>
        <v/>
      </c>
      <c r="M132" s="23" t="str">
        <f t="shared" si="14"/>
        <v/>
      </c>
      <c r="N132" s="39" t="str">
        <f>IF((('Annual Plan'!N132+'Annual Plan'!O132)-'Q1 Review'!O132)=0,"",(('Annual Plan'!N132+'Annual Plan'!O132)-'Q1 Review'!O132))</f>
        <v/>
      </c>
      <c r="O132" s="40"/>
      <c r="P132" s="41"/>
      <c r="Q132" s="41"/>
      <c r="R132" s="41"/>
      <c r="S132" s="131" t="str">
        <f t="shared" si="15"/>
        <v/>
      </c>
    </row>
    <row r="133" spans="1:19" s="11" customFormat="1" ht="15" customHeight="1" x14ac:dyDescent="0.25">
      <c r="A133" s="59" t="str">
        <f>IF('Annual Plan'!A133="","",'Annual Plan'!A133)</f>
        <v/>
      </c>
      <c r="B133" s="59" t="str">
        <f>IF('Annual Plan'!B133="","",'Annual Plan'!B133)</f>
        <v/>
      </c>
      <c r="C133" s="59" t="str">
        <f>IF('Annual Plan'!C133="","",'Annual Plan'!C133)</f>
        <v/>
      </c>
      <c r="D133" s="2" t="str">
        <f>IF('Annual Plan'!D133&lt;&gt;"",'Annual Plan'!D133,"")</f>
        <v/>
      </c>
      <c r="E133" s="2" t="str">
        <f>IF('Annual Plan'!E133&lt;&gt;"",'Annual Plan'!E133,"")</f>
        <v/>
      </c>
      <c r="F133" s="36" t="str">
        <f>IF('Annual Plan'!F133&lt;&gt;"",'Annual Plan'!F133,"")</f>
        <v/>
      </c>
      <c r="G133" s="23" t="str">
        <f>IF('Annual Plan'!G133&lt;&gt;"",'Annual Plan'!G133,"")</f>
        <v/>
      </c>
      <c r="H133" s="23" t="str">
        <f>IF(OR(F133="Absolute",F133="Absolute[-](cum.)"),SUM(G133,'Q1 Review'!J133),
IF(OR(F133="Incremental",F133="Absolute[+]"),MAX(G133,'Q1 Review'!J133),
IF(F133="Decremental",MIN(G133,'Q1 Review'!J133),
IF(F133="Absolute[-](avg.)",SUM(G133,'Q1 Review'!J133)/COUNT('Annual Plan'!H133:'Annual Plan'!K133),""
)
)
)
)</f>
        <v/>
      </c>
      <c r="I133" s="23" t="str">
        <f>IF('Annual Plan'!I133&lt;&gt;"",'Annual Plan'!I133,"")</f>
        <v/>
      </c>
      <c r="J133" s="37"/>
      <c r="K133" s="38" t="str">
        <f t="shared" si="12"/>
        <v/>
      </c>
      <c r="L133" s="38" t="str">
        <f t="shared" si="13"/>
        <v/>
      </c>
      <c r="M133" s="23" t="str">
        <f t="shared" si="14"/>
        <v/>
      </c>
      <c r="N133" s="39" t="str">
        <f>IF((('Annual Plan'!N133+'Annual Plan'!O133)-'Q1 Review'!O133)=0,"",(('Annual Plan'!N133+'Annual Plan'!O133)-'Q1 Review'!O133))</f>
        <v/>
      </c>
      <c r="O133" s="40"/>
      <c r="P133" s="41"/>
      <c r="Q133" s="41"/>
      <c r="R133" s="41"/>
      <c r="S133" s="131" t="str">
        <f t="shared" si="15"/>
        <v/>
      </c>
    </row>
    <row r="134" spans="1:19" s="11" customFormat="1" ht="15" customHeight="1" x14ac:dyDescent="0.25">
      <c r="A134" s="59" t="str">
        <f>IF('Annual Plan'!A134="","",'Annual Plan'!A134)</f>
        <v/>
      </c>
      <c r="B134" s="59" t="str">
        <f>IF('Annual Plan'!B134="","",'Annual Plan'!B134)</f>
        <v/>
      </c>
      <c r="C134" s="59" t="str">
        <f>IF('Annual Plan'!C134="","",'Annual Plan'!C134)</f>
        <v/>
      </c>
      <c r="D134" s="2" t="str">
        <f>IF('Annual Plan'!D134&lt;&gt;"",'Annual Plan'!D134,"")</f>
        <v/>
      </c>
      <c r="E134" s="2" t="str">
        <f>IF('Annual Plan'!E134&lt;&gt;"",'Annual Plan'!E134,"")</f>
        <v/>
      </c>
      <c r="F134" s="36" t="str">
        <f>IF('Annual Plan'!F134&lt;&gt;"",'Annual Plan'!F134,"")</f>
        <v/>
      </c>
      <c r="G134" s="23" t="str">
        <f>IF('Annual Plan'!G134&lt;&gt;"",'Annual Plan'!G134,"")</f>
        <v/>
      </c>
      <c r="H134" s="23" t="str">
        <f>IF(OR(F134="Absolute",F134="Absolute[-](cum.)"),SUM(G134,'Q1 Review'!J134),
IF(OR(F134="Incremental",F134="Absolute[+]"),MAX(G134,'Q1 Review'!J134),
IF(F134="Decremental",MIN(G134,'Q1 Review'!J134),
IF(F134="Absolute[-](avg.)",SUM(G134,'Q1 Review'!J134)/COUNT('Annual Plan'!H134:'Annual Plan'!K134),""
)
)
)
)</f>
        <v/>
      </c>
      <c r="I134" s="23" t="str">
        <f>IF('Annual Plan'!I134&lt;&gt;"",'Annual Plan'!I134,"")</f>
        <v/>
      </c>
      <c r="J134" s="37"/>
      <c r="K134" s="38" t="str">
        <f t="shared" si="12"/>
        <v/>
      </c>
      <c r="L134" s="38" t="str">
        <f t="shared" si="13"/>
        <v/>
      </c>
      <c r="M134" s="23" t="str">
        <f t="shared" si="14"/>
        <v/>
      </c>
      <c r="N134" s="39" t="str">
        <f>IF((('Annual Plan'!N134+'Annual Plan'!O134)-'Q1 Review'!O134)=0,"",(('Annual Plan'!N134+'Annual Plan'!O134)-'Q1 Review'!O134))</f>
        <v/>
      </c>
      <c r="O134" s="40"/>
      <c r="P134" s="41"/>
      <c r="Q134" s="41"/>
      <c r="R134" s="41"/>
      <c r="S134" s="131" t="str">
        <f t="shared" si="15"/>
        <v/>
      </c>
    </row>
    <row r="135" spans="1:19" s="11" customFormat="1" ht="15" customHeight="1" x14ac:dyDescent="0.25">
      <c r="A135" s="59" t="str">
        <f>IF('Annual Plan'!A135="","",'Annual Plan'!A135)</f>
        <v/>
      </c>
      <c r="B135" s="59" t="str">
        <f>IF('Annual Plan'!B135="","",'Annual Plan'!B135)</f>
        <v/>
      </c>
      <c r="C135" s="59" t="str">
        <f>IF('Annual Plan'!C135="","",'Annual Plan'!C135)</f>
        <v/>
      </c>
      <c r="D135" s="2" t="str">
        <f>IF('Annual Plan'!D135&lt;&gt;"",'Annual Plan'!D135,"")</f>
        <v/>
      </c>
      <c r="E135" s="2" t="str">
        <f>IF('Annual Plan'!E135&lt;&gt;"",'Annual Plan'!E135,"")</f>
        <v/>
      </c>
      <c r="F135" s="36" t="str">
        <f>IF('Annual Plan'!F135&lt;&gt;"",'Annual Plan'!F135,"")</f>
        <v/>
      </c>
      <c r="G135" s="23" t="str">
        <f>IF('Annual Plan'!G135&lt;&gt;"",'Annual Plan'!G135,"")</f>
        <v/>
      </c>
      <c r="H135" s="23" t="str">
        <f>IF(OR(F135="Absolute",F135="Absolute[-](cum.)"),SUM(G135,'Q1 Review'!J135),
IF(OR(F135="Incremental",F135="Absolute[+]"),MAX(G135,'Q1 Review'!J135),
IF(F135="Decremental",MIN(G135,'Q1 Review'!J135),
IF(F135="Absolute[-](avg.)",SUM(G135,'Q1 Review'!J135)/COUNT('Annual Plan'!H135:'Annual Plan'!K135),""
)
)
)
)</f>
        <v/>
      </c>
      <c r="I135" s="23" t="str">
        <f>IF('Annual Plan'!I135&lt;&gt;"",'Annual Plan'!I135,"")</f>
        <v/>
      </c>
      <c r="J135" s="37"/>
      <c r="K135" s="38" t="str">
        <f t="shared" si="12"/>
        <v/>
      </c>
      <c r="L135" s="38" t="str">
        <f t="shared" si="13"/>
        <v/>
      </c>
      <c r="M135" s="23" t="str">
        <f t="shared" si="14"/>
        <v/>
      </c>
      <c r="N135" s="39" t="str">
        <f>IF((('Annual Plan'!N135+'Annual Plan'!O135)-'Q1 Review'!O135)=0,"",(('Annual Plan'!N135+'Annual Plan'!O135)-'Q1 Review'!O135))</f>
        <v/>
      </c>
      <c r="O135" s="40"/>
      <c r="P135" s="41"/>
      <c r="Q135" s="41"/>
      <c r="R135" s="41"/>
      <c r="S135" s="131" t="str">
        <f t="shared" si="15"/>
        <v/>
      </c>
    </row>
    <row r="136" spans="1:19" s="11" customFormat="1" ht="15" customHeight="1" x14ac:dyDescent="0.25">
      <c r="A136" s="59" t="str">
        <f>IF('Annual Plan'!A136="","",'Annual Plan'!A136)</f>
        <v/>
      </c>
      <c r="B136" s="59" t="str">
        <f>IF('Annual Plan'!B136="","",'Annual Plan'!B136)</f>
        <v/>
      </c>
      <c r="C136" s="59" t="str">
        <f>IF('Annual Plan'!C136="","",'Annual Plan'!C136)</f>
        <v/>
      </c>
      <c r="D136" s="2" t="str">
        <f>IF('Annual Plan'!D136&lt;&gt;"",'Annual Plan'!D136,"")</f>
        <v/>
      </c>
      <c r="E136" s="2" t="str">
        <f>IF('Annual Plan'!E136&lt;&gt;"",'Annual Plan'!E136,"")</f>
        <v/>
      </c>
      <c r="F136" s="36" t="str">
        <f>IF('Annual Plan'!F136&lt;&gt;"",'Annual Plan'!F136,"")</f>
        <v/>
      </c>
      <c r="G136" s="23" t="str">
        <f>IF('Annual Plan'!G136&lt;&gt;"",'Annual Plan'!G136,"")</f>
        <v/>
      </c>
      <c r="H136" s="23" t="str">
        <f>IF(OR(F136="Absolute",F136="Absolute[-](cum.)"),SUM(G136,'Q1 Review'!J136),
IF(OR(F136="Incremental",F136="Absolute[+]"),MAX(G136,'Q1 Review'!J136),
IF(F136="Decremental",MIN(G136,'Q1 Review'!J136),
IF(F136="Absolute[-](avg.)",SUM(G136,'Q1 Review'!J136)/COUNT('Annual Plan'!H136:'Annual Plan'!K136),""
)
)
)
)</f>
        <v/>
      </c>
      <c r="I136" s="23" t="str">
        <f>IF('Annual Plan'!I136&lt;&gt;"",'Annual Plan'!I136,"")</f>
        <v/>
      </c>
      <c r="J136" s="37"/>
      <c r="K136" s="38" t="str">
        <f t="shared" si="12"/>
        <v/>
      </c>
      <c r="L136" s="38" t="str">
        <f t="shared" si="13"/>
        <v/>
      </c>
      <c r="M136" s="23" t="str">
        <f t="shared" si="14"/>
        <v/>
      </c>
      <c r="N136" s="39" t="str">
        <f>IF((('Annual Plan'!N136+'Annual Plan'!O136)-'Q1 Review'!O136)=0,"",(('Annual Plan'!N136+'Annual Plan'!O136)-'Q1 Review'!O136))</f>
        <v/>
      </c>
      <c r="O136" s="40"/>
      <c r="P136" s="41"/>
      <c r="Q136" s="41"/>
      <c r="R136" s="41"/>
      <c r="S136" s="131" t="str">
        <f t="shared" si="15"/>
        <v/>
      </c>
    </row>
    <row r="137" spans="1:19" s="11" customFormat="1" ht="15" customHeight="1" x14ac:dyDescent="0.25">
      <c r="A137" s="59" t="str">
        <f>IF('Annual Plan'!A137="","",'Annual Plan'!A137)</f>
        <v/>
      </c>
      <c r="B137" s="59" t="str">
        <f>IF('Annual Plan'!B137="","",'Annual Plan'!B137)</f>
        <v/>
      </c>
      <c r="C137" s="59" t="str">
        <f>IF('Annual Plan'!C137="","",'Annual Plan'!C137)</f>
        <v/>
      </c>
      <c r="D137" s="2" t="str">
        <f>IF('Annual Plan'!D137&lt;&gt;"",'Annual Plan'!D137,"")</f>
        <v/>
      </c>
      <c r="E137" s="2" t="str">
        <f>IF('Annual Plan'!E137&lt;&gt;"",'Annual Plan'!E137,"")</f>
        <v/>
      </c>
      <c r="F137" s="36" t="str">
        <f>IF('Annual Plan'!F137&lt;&gt;"",'Annual Plan'!F137,"")</f>
        <v/>
      </c>
      <c r="G137" s="23" t="str">
        <f>IF('Annual Plan'!G137&lt;&gt;"",'Annual Plan'!G137,"")</f>
        <v/>
      </c>
      <c r="H137" s="23" t="str">
        <f>IF(OR(F137="Absolute",F137="Absolute[-](cum.)"),SUM(G137,'Q1 Review'!J137),
IF(OR(F137="Incremental",F137="Absolute[+]"),MAX(G137,'Q1 Review'!J137),
IF(F137="Decremental",MIN(G137,'Q1 Review'!J137),
IF(F137="Absolute[-](avg.)",SUM(G137,'Q1 Review'!J137)/COUNT('Annual Plan'!H137:'Annual Plan'!K137),""
)
)
)
)</f>
        <v/>
      </c>
      <c r="I137" s="23" t="str">
        <f>IF('Annual Plan'!I137&lt;&gt;"",'Annual Plan'!I137,"")</f>
        <v/>
      </c>
      <c r="J137" s="37"/>
      <c r="K137" s="38" t="str">
        <f t="shared" si="12"/>
        <v/>
      </c>
      <c r="L137" s="38" t="str">
        <f t="shared" si="13"/>
        <v/>
      </c>
      <c r="M137" s="23" t="str">
        <f t="shared" si="14"/>
        <v/>
      </c>
      <c r="N137" s="39" t="str">
        <f>IF((('Annual Plan'!N137+'Annual Plan'!O137)-'Q1 Review'!O137)=0,"",(('Annual Plan'!N137+'Annual Plan'!O137)-'Q1 Review'!O137))</f>
        <v/>
      </c>
      <c r="O137" s="40"/>
      <c r="P137" s="41"/>
      <c r="Q137" s="41"/>
      <c r="R137" s="41"/>
      <c r="S137" s="131" t="str">
        <f t="shared" si="15"/>
        <v/>
      </c>
    </row>
    <row r="138" spans="1:19" s="11" customFormat="1" ht="15" customHeight="1" x14ac:dyDescent="0.25">
      <c r="A138" s="59" t="str">
        <f>IF('Annual Plan'!A138="","",'Annual Plan'!A138)</f>
        <v/>
      </c>
      <c r="B138" s="59" t="str">
        <f>IF('Annual Plan'!B138="","",'Annual Plan'!B138)</f>
        <v/>
      </c>
      <c r="C138" s="59" t="str">
        <f>IF('Annual Plan'!C138="","",'Annual Plan'!C138)</f>
        <v/>
      </c>
      <c r="D138" s="2" t="str">
        <f>IF('Annual Plan'!D138&lt;&gt;"",'Annual Plan'!D138,"")</f>
        <v/>
      </c>
      <c r="E138" s="2" t="str">
        <f>IF('Annual Plan'!E138&lt;&gt;"",'Annual Plan'!E138,"")</f>
        <v/>
      </c>
      <c r="F138" s="36" t="str">
        <f>IF('Annual Plan'!F138&lt;&gt;"",'Annual Plan'!F138,"")</f>
        <v/>
      </c>
      <c r="G138" s="23" t="str">
        <f>IF('Annual Plan'!G138&lt;&gt;"",'Annual Plan'!G138,"")</f>
        <v/>
      </c>
      <c r="H138" s="23" t="str">
        <f>IF(OR(F138="Absolute",F138="Absolute[-](cum.)"),SUM(G138,'Q1 Review'!J138),
IF(OR(F138="Incremental",F138="Absolute[+]"),MAX(G138,'Q1 Review'!J138),
IF(F138="Decremental",MIN(G138,'Q1 Review'!J138),
IF(F138="Absolute[-](avg.)",SUM(G138,'Q1 Review'!J138)/COUNT('Annual Plan'!H138:'Annual Plan'!K138),""
)
)
)
)</f>
        <v/>
      </c>
      <c r="I138" s="23" t="str">
        <f>IF('Annual Plan'!I138&lt;&gt;"",'Annual Plan'!I138,"")</f>
        <v/>
      </c>
      <c r="J138" s="37"/>
      <c r="K138" s="38" t="str">
        <f t="shared" si="12"/>
        <v/>
      </c>
      <c r="L138" s="38" t="str">
        <f t="shared" si="13"/>
        <v/>
      </c>
      <c r="M138" s="23" t="str">
        <f t="shared" si="14"/>
        <v/>
      </c>
      <c r="N138" s="39" t="str">
        <f>IF((('Annual Plan'!N138+'Annual Plan'!O138)-'Q1 Review'!O138)=0,"",(('Annual Plan'!N138+'Annual Plan'!O138)-'Q1 Review'!O138))</f>
        <v/>
      </c>
      <c r="O138" s="40"/>
      <c r="P138" s="41"/>
      <c r="Q138" s="41"/>
      <c r="R138" s="41"/>
      <c r="S138" s="131" t="str">
        <f t="shared" si="15"/>
        <v/>
      </c>
    </row>
    <row r="139" spans="1:19" s="11" customFormat="1" ht="15" customHeight="1" x14ac:dyDescent="0.25">
      <c r="A139" s="59" t="str">
        <f>IF('Annual Plan'!A139="","",'Annual Plan'!A139)</f>
        <v/>
      </c>
      <c r="B139" s="59" t="str">
        <f>IF('Annual Plan'!B139="","",'Annual Plan'!B139)</f>
        <v/>
      </c>
      <c r="C139" s="59" t="str">
        <f>IF('Annual Plan'!C139="","",'Annual Plan'!C139)</f>
        <v/>
      </c>
      <c r="D139" s="2" t="str">
        <f>IF('Annual Plan'!D139&lt;&gt;"",'Annual Plan'!D139,"")</f>
        <v/>
      </c>
      <c r="E139" s="2" t="str">
        <f>IF('Annual Plan'!E139&lt;&gt;"",'Annual Plan'!E139,"")</f>
        <v/>
      </c>
      <c r="F139" s="36" t="str">
        <f>IF('Annual Plan'!F139&lt;&gt;"",'Annual Plan'!F139,"")</f>
        <v/>
      </c>
      <c r="G139" s="23" t="str">
        <f>IF('Annual Plan'!G139&lt;&gt;"",'Annual Plan'!G139,"")</f>
        <v/>
      </c>
      <c r="H139" s="23" t="str">
        <f>IF(OR(F139="Absolute",F139="Absolute[-](cum.)"),SUM(G139,'Q1 Review'!J139),
IF(OR(F139="Incremental",F139="Absolute[+]"),MAX(G139,'Q1 Review'!J139),
IF(F139="Decremental",MIN(G139,'Q1 Review'!J139),
IF(F139="Absolute[-](avg.)",SUM(G139,'Q1 Review'!J139)/COUNT('Annual Plan'!H139:'Annual Plan'!K139),""
)
)
)
)</f>
        <v/>
      </c>
      <c r="I139" s="23" t="str">
        <f>IF('Annual Plan'!I139&lt;&gt;"",'Annual Plan'!I139,"")</f>
        <v/>
      </c>
      <c r="J139" s="37"/>
      <c r="K139" s="38" t="str">
        <f t="shared" si="12"/>
        <v/>
      </c>
      <c r="L139" s="38" t="str">
        <f t="shared" si="13"/>
        <v/>
      </c>
      <c r="M139" s="23" t="str">
        <f t="shared" si="14"/>
        <v/>
      </c>
      <c r="N139" s="39" t="str">
        <f>IF((('Annual Plan'!N139+'Annual Plan'!O139)-'Q1 Review'!O139)=0,"",(('Annual Plan'!N139+'Annual Plan'!O139)-'Q1 Review'!O139))</f>
        <v/>
      </c>
      <c r="O139" s="40"/>
      <c r="P139" s="41"/>
      <c r="Q139" s="41"/>
      <c r="R139" s="41"/>
      <c r="S139" s="131" t="str">
        <f t="shared" si="15"/>
        <v/>
      </c>
    </row>
    <row r="140" spans="1:19" s="11" customFormat="1" ht="15" customHeight="1" x14ac:dyDescent="0.25">
      <c r="A140" s="59" t="str">
        <f>IF('Annual Plan'!A140="","",'Annual Plan'!A140)</f>
        <v/>
      </c>
      <c r="B140" s="59" t="str">
        <f>IF('Annual Plan'!B140="","",'Annual Plan'!B140)</f>
        <v/>
      </c>
      <c r="C140" s="59" t="str">
        <f>IF('Annual Plan'!C140="","",'Annual Plan'!C140)</f>
        <v/>
      </c>
      <c r="D140" s="2" t="str">
        <f>IF('Annual Plan'!D140&lt;&gt;"",'Annual Plan'!D140,"")</f>
        <v/>
      </c>
      <c r="E140" s="2" t="str">
        <f>IF('Annual Plan'!E140&lt;&gt;"",'Annual Plan'!E140,"")</f>
        <v/>
      </c>
      <c r="F140" s="36" t="str">
        <f>IF('Annual Plan'!F140&lt;&gt;"",'Annual Plan'!F140,"")</f>
        <v/>
      </c>
      <c r="G140" s="23" t="str">
        <f>IF('Annual Plan'!G140&lt;&gt;"",'Annual Plan'!G140,"")</f>
        <v/>
      </c>
      <c r="H140" s="23" t="str">
        <f>IF(OR(F140="Absolute",F140="Absolute[-](cum.)"),SUM(G140,'Q1 Review'!J140),
IF(OR(F140="Incremental",F140="Absolute[+]"),MAX(G140,'Q1 Review'!J140),
IF(F140="Decremental",MIN(G140,'Q1 Review'!J140),
IF(F140="Absolute[-](avg.)",SUM(G140,'Q1 Review'!J140)/COUNT('Annual Plan'!H140:'Annual Plan'!K140),""
)
)
)
)</f>
        <v/>
      </c>
      <c r="I140" s="23" t="str">
        <f>IF('Annual Plan'!I140&lt;&gt;"",'Annual Plan'!I140,"")</f>
        <v/>
      </c>
      <c r="J140" s="37"/>
      <c r="K140" s="38" t="str">
        <f t="shared" si="12"/>
        <v/>
      </c>
      <c r="L140" s="38" t="str">
        <f t="shared" si="13"/>
        <v/>
      </c>
      <c r="M140" s="23" t="str">
        <f t="shared" si="14"/>
        <v/>
      </c>
      <c r="N140" s="39" t="str">
        <f>IF((('Annual Plan'!N140+'Annual Plan'!O140)-'Q1 Review'!O140)=0,"",(('Annual Plan'!N140+'Annual Plan'!O140)-'Q1 Review'!O140))</f>
        <v/>
      </c>
      <c r="O140" s="40"/>
      <c r="P140" s="41"/>
      <c r="Q140" s="41"/>
      <c r="R140" s="41"/>
      <c r="S140" s="131" t="str">
        <f t="shared" si="15"/>
        <v/>
      </c>
    </row>
    <row r="141" spans="1:19" s="11" customFormat="1" ht="15" customHeight="1" x14ac:dyDescent="0.25">
      <c r="A141" s="59" t="str">
        <f>IF('Annual Plan'!A141="","",'Annual Plan'!A141)</f>
        <v/>
      </c>
      <c r="B141" s="59" t="str">
        <f>IF('Annual Plan'!B141="","",'Annual Plan'!B141)</f>
        <v/>
      </c>
      <c r="C141" s="59" t="str">
        <f>IF('Annual Plan'!C141="","",'Annual Plan'!C141)</f>
        <v/>
      </c>
      <c r="D141" s="2" t="str">
        <f>IF('Annual Plan'!D141&lt;&gt;"",'Annual Plan'!D141,"")</f>
        <v/>
      </c>
      <c r="E141" s="2" t="str">
        <f>IF('Annual Plan'!E141&lt;&gt;"",'Annual Plan'!E141,"")</f>
        <v/>
      </c>
      <c r="F141" s="36" t="str">
        <f>IF('Annual Plan'!F141&lt;&gt;"",'Annual Plan'!F141,"")</f>
        <v/>
      </c>
      <c r="G141" s="23" t="str">
        <f>IF('Annual Plan'!G141&lt;&gt;"",'Annual Plan'!G141,"")</f>
        <v/>
      </c>
      <c r="H141" s="23" t="str">
        <f>IF(OR(F141="Absolute",F141="Absolute[-](cum.)"),SUM(G141,'Q1 Review'!J141),
IF(OR(F141="Incremental",F141="Absolute[+]"),MAX(G141,'Q1 Review'!J141),
IF(F141="Decremental",MIN(G141,'Q1 Review'!J141),
IF(F141="Absolute[-](avg.)",SUM(G141,'Q1 Review'!J141)/COUNT('Annual Plan'!H141:'Annual Plan'!K141),""
)
)
)
)</f>
        <v/>
      </c>
      <c r="I141" s="23" t="str">
        <f>IF('Annual Plan'!I141&lt;&gt;"",'Annual Plan'!I141,"")</f>
        <v/>
      </c>
      <c r="J141" s="37"/>
      <c r="K141" s="38" t="str">
        <f t="shared" si="12"/>
        <v/>
      </c>
      <c r="L141" s="38" t="str">
        <f t="shared" si="13"/>
        <v/>
      </c>
      <c r="M141" s="23" t="str">
        <f t="shared" si="14"/>
        <v/>
      </c>
      <c r="N141" s="39" t="str">
        <f>IF((('Annual Plan'!N141+'Annual Plan'!O141)-'Q1 Review'!O141)=0,"",(('Annual Plan'!N141+'Annual Plan'!O141)-'Q1 Review'!O141))</f>
        <v/>
      </c>
      <c r="O141" s="40"/>
      <c r="P141" s="41"/>
      <c r="Q141" s="41"/>
      <c r="R141" s="41"/>
      <c r="S141" s="131" t="str">
        <f t="shared" si="15"/>
        <v/>
      </c>
    </row>
    <row r="142" spans="1:19" s="58" customFormat="1" ht="59.25" customHeight="1" x14ac:dyDescent="0.3">
      <c r="A142" s="256" t="s">
        <v>94</v>
      </c>
      <c r="B142" s="256"/>
      <c r="C142" s="51">
        <f>'Annual Plan'!C142</f>
        <v>0</v>
      </c>
      <c r="D142" s="28"/>
      <c r="E142" s="28"/>
      <c r="F142" s="256" t="s">
        <v>102</v>
      </c>
      <c r="G142" s="256"/>
      <c r="H142" s="256"/>
      <c r="I142" s="256"/>
      <c r="J142" s="257"/>
      <c r="K142" s="43">
        <f>IF(SUM(K113:K141)=0,0,IF(SUM(K113:K141)&gt;0,AVERAGE(K113:K141)))</f>
        <v>0</v>
      </c>
      <c r="L142" s="258"/>
      <c r="M142" s="259"/>
      <c r="N142" s="60">
        <f>SUM(N113:N141)</f>
        <v>0</v>
      </c>
      <c r="O142" s="60">
        <f>SUM(O113:O141)</f>
        <v>0</v>
      </c>
      <c r="P142" s="28"/>
      <c r="Q142" s="28"/>
      <c r="S142" s="131"/>
    </row>
    <row r="143" spans="1:19" s="61" customFormat="1" ht="15" customHeight="1" x14ac:dyDescent="0.25">
      <c r="A143" s="12"/>
      <c r="B143" s="12"/>
      <c r="C143" s="12"/>
      <c r="D143" s="12"/>
      <c r="E143" s="12"/>
      <c r="F143" s="44"/>
      <c r="G143" s="45"/>
      <c r="H143" s="45"/>
      <c r="I143" s="45"/>
      <c r="J143" s="46"/>
      <c r="K143" s="47"/>
      <c r="L143" s="47"/>
      <c r="M143" s="45"/>
      <c r="N143" s="48"/>
      <c r="O143" s="49"/>
      <c r="P143" s="50"/>
      <c r="Q143" s="50"/>
      <c r="S143" s="132"/>
    </row>
    <row r="144" spans="1:19" s="11" customFormat="1" ht="34.5" customHeight="1" x14ac:dyDescent="0.25">
      <c r="A144" s="193" t="s">
        <v>91</v>
      </c>
      <c r="B144" s="193"/>
      <c r="C144" s="193"/>
      <c r="D144" s="260" t="str">
        <f>IF('Annual Plan'!D144:P144&lt;&gt;"", 'Annual Plan'!D144:P144,"")</f>
        <v/>
      </c>
      <c r="E144" s="260"/>
      <c r="F144" s="261"/>
      <c r="G144" s="261"/>
      <c r="H144" s="261"/>
      <c r="I144" s="261"/>
      <c r="J144" s="261"/>
      <c r="K144" s="261"/>
      <c r="L144" s="261"/>
      <c r="M144" s="261"/>
      <c r="N144" s="261"/>
      <c r="O144" s="261"/>
      <c r="P144" s="260"/>
      <c r="Q144" s="260"/>
      <c r="S144" s="131"/>
    </row>
    <row r="145" spans="1:19" s="11" customFormat="1" ht="51" customHeight="1" x14ac:dyDescent="0.25">
      <c r="A145" s="202" t="s">
        <v>1</v>
      </c>
      <c r="B145" s="202" t="s">
        <v>9</v>
      </c>
      <c r="C145" s="202" t="s">
        <v>2</v>
      </c>
      <c r="D145" s="202" t="s">
        <v>10</v>
      </c>
      <c r="E145" s="203" t="s">
        <v>11</v>
      </c>
      <c r="F145" s="204" t="s">
        <v>12</v>
      </c>
      <c r="G145" s="251" t="s">
        <v>3</v>
      </c>
      <c r="H145" s="251"/>
      <c r="I145" s="253" t="s">
        <v>74</v>
      </c>
      <c r="J145" s="254"/>
      <c r="K145" s="254"/>
      <c r="L145" s="254"/>
      <c r="M145" s="255"/>
      <c r="N145" s="253" t="s">
        <v>80</v>
      </c>
      <c r="O145" s="255"/>
      <c r="P145" s="202" t="s">
        <v>95</v>
      </c>
      <c r="Q145" s="202" t="s">
        <v>96</v>
      </c>
      <c r="R145" s="202" t="s">
        <v>114</v>
      </c>
      <c r="S145" s="131"/>
    </row>
    <row r="146" spans="1:19" s="11" customFormat="1" ht="66.75" customHeight="1" x14ac:dyDescent="0.25">
      <c r="A146" s="202"/>
      <c r="B146" s="202"/>
      <c r="C146" s="202"/>
      <c r="D146" s="202"/>
      <c r="E146" s="203"/>
      <c r="F146" s="204"/>
      <c r="G146" s="109" t="s">
        <v>19</v>
      </c>
      <c r="H146" s="109" t="s">
        <v>48</v>
      </c>
      <c r="I146" s="7" t="s">
        <v>49</v>
      </c>
      <c r="J146" s="7" t="s">
        <v>50</v>
      </c>
      <c r="K146" s="1" t="s">
        <v>21</v>
      </c>
      <c r="L146" s="1" t="s">
        <v>22</v>
      </c>
      <c r="M146" s="1" t="s">
        <v>23</v>
      </c>
      <c r="N146" s="7" t="s">
        <v>88</v>
      </c>
      <c r="O146" s="7" t="s">
        <v>81</v>
      </c>
      <c r="P146" s="252"/>
      <c r="Q146" s="202"/>
      <c r="R146" s="202"/>
      <c r="S146" s="131"/>
    </row>
    <row r="147" spans="1:19" s="11" customFormat="1" ht="15" customHeight="1" x14ac:dyDescent="0.25">
      <c r="A147" s="59" t="str">
        <f>IF('Annual Plan'!A147="","",'Annual Plan'!A147)</f>
        <v/>
      </c>
      <c r="B147" s="59" t="str">
        <f>IF('Annual Plan'!B147="","",'Annual Plan'!B147)</f>
        <v/>
      </c>
      <c r="C147" s="59" t="str">
        <f>IF('Annual Plan'!C147="","",'Annual Plan'!C147)</f>
        <v/>
      </c>
      <c r="D147" s="2" t="str">
        <f>IF('Annual Plan'!D147&lt;&gt;"",'Annual Plan'!D147,"")</f>
        <v/>
      </c>
      <c r="E147" s="2" t="str">
        <f>IF('Annual Plan'!E147&lt;&gt;"",'Annual Plan'!E147,"")</f>
        <v/>
      </c>
      <c r="F147" s="36" t="str">
        <f>IF('Annual Plan'!F147&lt;&gt;"",'Annual Plan'!F147,"")</f>
        <v/>
      </c>
      <c r="G147" s="23" t="str">
        <f>IF('Annual Plan'!G147&lt;&gt;"",'Annual Plan'!G147,"")</f>
        <v/>
      </c>
      <c r="H147" s="23" t="str">
        <f>IF(OR(F147="Absolute",F147="Absolute[-](cum.)"),SUM(G147,'Q1 Review'!J147),
IF(OR(F147="Incremental",F147="Absolute[+]"),MAX(G147,'Q1 Review'!J147),
IF(F147="Decremental",MIN(G147,'Q1 Review'!J147),
IF(F147="Absolute[-](avg.)",SUM(G147,'Q1 Review'!J147)/COUNT('Annual Plan'!H147:'Annual Plan'!K147),""
)
)
)
)</f>
        <v/>
      </c>
      <c r="I147" s="23" t="str">
        <f>IF('Annual Plan'!I147&lt;&gt;"",'Annual Plan'!I147,"")</f>
        <v/>
      </c>
      <c r="J147" s="37"/>
      <c r="K147" s="38" t="str">
        <f>IF(I147="","",
                         IF(AND(I147&lt;&gt;"",J147=""),0,
                                                  IF($F147="Absolute",IF(I147=0,0, IF((J147/I147)&gt;=1,1, IF((J147/I147)&lt;=0,0,(J147/I147)))),
                                                                                                      IF($F147="Incremental", IF(AND((I147-H147)=0,J147&gt;0,I147&gt;0,J147&gt;I147),1, IF(AND((I147-H147)=0,J147&lt;=I147),0, IF(((J147-H147)/(I147-H147))&gt;=1,1, IF(((J147-H147)/(I147-H147))&lt;=0,0, ((J147-H147)/(I147-H147)))))),
                                                                                                                                                                   IF($F147="Decremental", IF(AND((H147-I147)=0,J147&gt;0,I147&gt;0,J147&lt;I147),1,  IF(AND((I147-H147)=0,J147&gt;=I147),0, IF(((H147-J147)/(H147-I147))&gt;=1,1, IF(((H147-J147)/(H147-I147))&lt;=0,0, ((H147-J147)/(H147-I147)))))),
                                                                                                                                                                                              IF(OR($F147="Absolute[-](cum.)", $F147="Absolute[-](avg.)"),IF(J147="",0, IF((J147&lt;=I147),1,IF((J147&gt;I147),0,))),
                                                                                                                                                                                                        IF($F147="Absolute[+]",IF(J147=0,0,  IF(J147&lt;=I147,(J147/I147),1)),
                                                                                                                                                                                                            )
                                                                                                                                                                                                   )
                                                                                                                                                                       )
                                                                                                          )
                                                    )
                            )
     )</f>
        <v/>
      </c>
      <c r="L147" s="38" t="str">
        <f>IF(I147="","",
                        IF(AND(I147&lt;&gt;"",J147=""),-1,
                                                  IF($F147="Absolute", IF(I147=0,0,((J147-I147)/I147)),
                                                                               IF($F147="Incremental", IF((I147-H147)=0,0,(((J147-H147)-(I147-H147))/(I147-H147))),
                                                                                                            IF($F147="Decremental", IF((H147-I147)=0,0,(((H147-J147)-(H147-I147))/(H147-I147))),
                                                                                                                                              IF(OR($F147="Absolute[-](cum.)", $F147="Absolute[-](avg.)"), IF(J147="",0, IF(J147&gt;=0,1-(J147/I147))),
                                                                                                                                                                      IF($F147="Absolute[+]", IF(J147=0,-1,K147-1),  ""
                                                                                                                                                                                                                                          )
                                                                                                                                                                                                                          )
                                                                                                                                                                                  )
                                                                                                                   )
                                                   )
                          )
)</f>
        <v/>
      </c>
      <c r="M147" s="23" t="str">
        <f>IF(J147="","",
                         IF(I147="", "",
                                                   IF($F147="Absolute", (J147-I147),
                                                                                                       IF($F147="Incremental", ((J147-H147)-(I147-H147)),
                                                                                                                                                                                      IF($F147="Decremental", ((H147-J147)-(H147-I147)),
                                                                                                                                                                                                            IF(OR($F147="Absolute[-](cum.)", $F147="Absolute[-](avg.)"), (I147-J147),
                                                                                                                                                                                                                             IF($F147="Absolute[+]", (J147-I147), ""
                                                                                                                                                                                                                                  )
                                                                                                                                                                                                                )
                                                                                                                                                                                          )
                                                                                                           )
                                                      )
                               )
       )</f>
        <v/>
      </c>
      <c r="N147" s="39" t="str">
        <f>IF((('Annual Plan'!N147+'Annual Plan'!O147)-'Q1 Review'!O147)=0,"",(('Annual Plan'!N147+'Annual Plan'!O147)-'Q1 Review'!O147))</f>
        <v/>
      </c>
      <c r="O147" s="40"/>
      <c r="P147" s="41"/>
      <c r="Q147" s="41"/>
      <c r="R147" s="41"/>
      <c r="S147" s="131" t="str">
        <f xml:space="preserve"> IF(AND($F147="Incremental",G147=""),"Error - baseline data was not provided in the planning sheet.",
        IF(AND($F147="Decremental",G147=""),"Error - baseline data was not provided in the planning sheet.",""))</f>
        <v/>
      </c>
    </row>
    <row r="148" spans="1:19" s="11" customFormat="1" ht="15" customHeight="1" x14ac:dyDescent="0.25">
      <c r="A148" s="59" t="str">
        <f>IF('Annual Plan'!A148="","",'Annual Plan'!A148)</f>
        <v/>
      </c>
      <c r="B148" s="59" t="str">
        <f>IF('Annual Plan'!B148="","",'Annual Plan'!B148)</f>
        <v/>
      </c>
      <c r="C148" s="59" t="str">
        <f>IF('Annual Plan'!C148="","",'Annual Plan'!C148)</f>
        <v/>
      </c>
      <c r="D148" s="2" t="str">
        <f>IF('Annual Plan'!D148&lt;&gt;"",'Annual Plan'!D148,"")</f>
        <v/>
      </c>
      <c r="E148" s="2" t="str">
        <f>IF('Annual Plan'!E148&lt;&gt;"",'Annual Plan'!E148,"")</f>
        <v/>
      </c>
      <c r="F148" s="36" t="str">
        <f>IF('Annual Plan'!F148&lt;&gt;"",'Annual Plan'!F148,"")</f>
        <v/>
      </c>
      <c r="G148" s="23" t="str">
        <f>IF('Annual Plan'!G148&lt;&gt;"",'Annual Plan'!G148,"")</f>
        <v/>
      </c>
      <c r="H148" s="23" t="str">
        <f>IF(OR(F148="Absolute",F148="Absolute[-](cum.)"),SUM(G148,'Q1 Review'!J148),
IF(OR(F148="Incremental",F148="Absolute[+]"),MAX(G148,'Q1 Review'!J148),
IF(F148="Decremental",MIN(G148,'Q1 Review'!J148),
IF(F148="Absolute[-](avg.)",SUM(G148,'Q1 Review'!J148)/COUNT('Annual Plan'!H148:'Annual Plan'!K148),""
)
)
)
)</f>
        <v/>
      </c>
      <c r="I148" s="23" t="str">
        <f>IF('Annual Plan'!I148&lt;&gt;"",'Annual Plan'!I148,"")</f>
        <v/>
      </c>
      <c r="J148" s="37"/>
      <c r="K148" s="38" t="str">
        <f t="shared" ref="K148:K175" si="16">IF(I148="","",
                         IF(AND(I148&lt;&gt;"",J148=""),0,
                                                  IF($F148="Absolute",IF(I148=0,0, IF((J148/I148)&gt;=1,1, IF((J148/I148)&lt;=0,0,(J148/I148)))),
                                                                                                      IF($F148="Incremental", IF(AND((I148-H148)=0,J148&gt;0,I148&gt;0,J148&gt;I148),1, IF(AND((I148-H148)=0,J148&lt;=I148),0, IF(((J148-H148)/(I148-H148))&gt;=1,1, IF(((J148-H148)/(I148-H148))&lt;=0,0, ((J148-H148)/(I148-H148)))))),
                                                                                                                                                                   IF($F148="Decremental", IF(AND((H148-I148)=0,J148&gt;0,I148&gt;0,J148&lt;I148),1,  IF(AND((I148-H148)=0,J148&gt;=I148),0, IF(((H148-J148)/(H148-I148))&gt;=1,1, IF(((H148-J148)/(H148-I148))&lt;=0,0, ((H148-J148)/(H148-I148)))))),
                                                                                                                                                                                              IF(OR($F148="Absolute[-](cum.)", $F148="Absolute[-](avg.)"),IF(J148="",0, IF((J148&lt;=I148),1,IF((J148&gt;I148),0,))),
                                                                                                                                                                                                        IF($F148="Absolute[+]",IF(J148=0,0,  IF(J148&lt;=I148,(J148/I148),1)),
                                                                                                                                                                                                            )
                                                                                                                                                                                                   )
                                                                                                                                                                       )
                                                                                                          )
                                                    )
                            )
     )</f>
        <v/>
      </c>
      <c r="L148" s="38" t="str">
        <f t="shared" ref="L148:L175" si="17">IF(I148="","",
                        IF(AND(I148&lt;&gt;"",J148=""),-1,
                                                  IF($F148="Absolute", IF(I148=0,0,((J148-I148)/I148)),
                                                                               IF($F148="Incremental", IF((I148-H148)=0,0,(((J148-H148)-(I148-H148))/(I148-H148))),
                                                                                                            IF($F148="Decremental", IF((H148-I148)=0,0,(((H148-J148)-(H148-I148))/(H148-I148))),
                                                                                                                                              IF(OR($F148="Absolute[-](cum.)", $F148="Absolute[-](avg.)"), IF(J148="",0, IF(J148&gt;=0,1-(J148/I148))),
                                                                                                                                                                      IF($F148="Absolute[+]", IF(J148=0,-1,K148-1),  ""
                                                                                                                                                                                                                                          )
                                                                                                                                                                                                                          )
                                                                                                                                                                                  )
                                                                                                                   )
                                                   )
                          )
)</f>
        <v/>
      </c>
      <c r="M148" s="23" t="str">
        <f t="shared" ref="M148:M175" si="18">IF(J148="","",
                         IF(I148="", "",
                                                   IF($F148="Absolute", (J148-I148),
                                                                                                       IF($F148="Incremental", ((J148-H148)-(I148-H148)),
                                                                                                                                                                                      IF($F148="Decremental", ((H148-J148)-(H148-I148)),
                                                                                                                                                                                                            IF(OR($F148="Absolute[-](cum.)", $F148="Absolute[-](avg.)"), (I148-J148),
                                                                                                                                                                                                                             IF($F148="Absolute[+]", (J148-I148), ""
                                                                                                                                                                                                                                  )
                                                                                                                                                                                                                )
                                                                                                                                                                                          )
                                                                                                           )
                                                      )
                               )
       )</f>
        <v/>
      </c>
      <c r="N148" s="39" t="str">
        <f>IF((('Annual Plan'!N148+'Annual Plan'!O148)-'Q1 Review'!O148)=0,"",(('Annual Plan'!N148+'Annual Plan'!O148)-'Q1 Review'!O148))</f>
        <v/>
      </c>
      <c r="O148" s="40"/>
      <c r="P148" s="41"/>
      <c r="Q148" s="41"/>
      <c r="R148" s="41"/>
      <c r="S148" s="131" t="str">
        <f t="shared" ref="S148:S175" si="19" xml:space="preserve"> IF(AND($F148="Incremental",G148=""),"Error - baseline data was not provided in the planning sheet.",
        IF(AND($F148="Decremental",G148=""),"Error - baseline data was not provided in the planning sheet.",""))</f>
        <v/>
      </c>
    </row>
    <row r="149" spans="1:19" s="11" customFormat="1" ht="15" customHeight="1" x14ac:dyDescent="0.25">
      <c r="A149" s="59" t="str">
        <f>IF('Annual Plan'!A149="","",'Annual Plan'!A149)</f>
        <v/>
      </c>
      <c r="B149" s="59" t="str">
        <f>IF('Annual Plan'!B149="","",'Annual Plan'!B149)</f>
        <v/>
      </c>
      <c r="C149" s="59" t="str">
        <f>IF('Annual Plan'!C149="","",'Annual Plan'!C149)</f>
        <v/>
      </c>
      <c r="D149" s="2" t="str">
        <f>IF('Annual Plan'!D149&lt;&gt;"",'Annual Plan'!D149,"")</f>
        <v/>
      </c>
      <c r="E149" s="2" t="str">
        <f>IF('Annual Plan'!E149&lt;&gt;"",'Annual Plan'!E149,"")</f>
        <v/>
      </c>
      <c r="F149" s="36" t="str">
        <f>IF('Annual Plan'!F149&lt;&gt;"",'Annual Plan'!F149,"")</f>
        <v/>
      </c>
      <c r="G149" s="23" t="str">
        <f>IF('Annual Plan'!G149&lt;&gt;"",'Annual Plan'!G149,"")</f>
        <v/>
      </c>
      <c r="H149" s="23" t="str">
        <f>IF(OR(F149="Absolute",F149="Absolute[-](cum.)"),SUM(G149,'Q1 Review'!J149),
IF(OR(F149="Incremental",F149="Absolute[+]"),MAX(G149,'Q1 Review'!J149),
IF(F149="Decremental",MIN(G149,'Q1 Review'!J149),
IF(F149="Absolute[-](avg.)",SUM(G149,'Q1 Review'!J149)/COUNT('Annual Plan'!H149:'Annual Plan'!K149),""
)
)
)
)</f>
        <v/>
      </c>
      <c r="I149" s="23" t="str">
        <f>IF('Annual Plan'!I149&lt;&gt;"",'Annual Plan'!I149,"")</f>
        <v/>
      </c>
      <c r="J149" s="37"/>
      <c r="K149" s="38" t="str">
        <f t="shared" si="16"/>
        <v/>
      </c>
      <c r="L149" s="38" t="str">
        <f t="shared" si="17"/>
        <v/>
      </c>
      <c r="M149" s="23" t="str">
        <f t="shared" si="18"/>
        <v/>
      </c>
      <c r="N149" s="39" t="str">
        <f>IF((('Annual Plan'!N149+'Annual Plan'!O149)-'Q1 Review'!O149)=0,"",(('Annual Plan'!N149+'Annual Plan'!O149)-'Q1 Review'!O149))</f>
        <v/>
      </c>
      <c r="O149" s="40"/>
      <c r="P149" s="41"/>
      <c r="Q149" s="41"/>
      <c r="R149" s="41"/>
      <c r="S149" s="131" t="str">
        <f t="shared" si="19"/>
        <v/>
      </c>
    </row>
    <row r="150" spans="1:19" s="11" customFormat="1" ht="15" customHeight="1" x14ac:dyDescent="0.25">
      <c r="A150" s="59" t="str">
        <f>IF('Annual Plan'!A150="","",'Annual Plan'!A150)</f>
        <v/>
      </c>
      <c r="B150" s="59" t="str">
        <f>IF('Annual Plan'!B150="","",'Annual Plan'!B150)</f>
        <v/>
      </c>
      <c r="C150" s="59" t="str">
        <f>IF('Annual Plan'!C150="","",'Annual Plan'!C150)</f>
        <v/>
      </c>
      <c r="D150" s="2" t="str">
        <f>IF('Annual Plan'!D150&lt;&gt;"",'Annual Plan'!D150,"")</f>
        <v/>
      </c>
      <c r="E150" s="2" t="str">
        <f>IF('Annual Plan'!E150&lt;&gt;"",'Annual Plan'!E150,"")</f>
        <v/>
      </c>
      <c r="F150" s="36" t="str">
        <f>IF('Annual Plan'!F150&lt;&gt;"",'Annual Plan'!F150,"")</f>
        <v/>
      </c>
      <c r="G150" s="23" t="str">
        <f>IF('Annual Plan'!G150&lt;&gt;"",'Annual Plan'!G150,"")</f>
        <v/>
      </c>
      <c r="H150" s="23" t="str">
        <f>IF(OR(F150="Absolute",F150="Absolute[-](cum.)"),SUM(G150,'Q1 Review'!J150),
IF(OR(F150="Incremental",F150="Absolute[+]"),MAX(G150,'Q1 Review'!J150),
IF(F150="Decremental",MIN(G150,'Q1 Review'!J150),
IF(F150="Absolute[-](avg.)",SUM(G150,'Q1 Review'!J150)/COUNT('Annual Plan'!H150:'Annual Plan'!K150),""
)
)
)
)</f>
        <v/>
      </c>
      <c r="I150" s="23" t="str">
        <f>IF('Annual Plan'!I150&lt;&gt;"",'Annual Plan'!I150,"")</f>
        <v/>
      </c>
      <c r="J150" s="37"/>
      <c r="K150" s="38" t="str">
        <f t="shared" si="16"/>
        <v/>
      </c>
      <c r="L150" s="38" t="str">
        <f t="shared" si="17"/>
        <v/>
      </c>
      <c r="M150" s="23" t="str">
        <f t="shared" si="18"/>
        <v/>
      </c>
      <c r="N150" s="39" t="str">
        <f>IF((('Annual Plan'!N150+'Annual Plan'!O150)-'Q1 Review'!O150)=0,"",(('Annual Plan'!N150+'Annual Plan'!O150)-'Q1 Review'!O150))</f>
        <v/>
      </c>
      <c r="O150" s="40"/>
      <c r="P150" s="41"/>
      <c r="Q150" s="41"/>
      <c r="R150" s="41"/>
      <c r="S150" s="131" t="str">
        <f t="shared" si="19"/>
        <v/>
      </c>
    </row>
    <row r="151" spans="1:19" s="11" customFormat="1" ht="15" customHeight="1" x14ac:dyDescent="0.25">
      <c r="A151" s="59" t="str">
        <f>IF('Annual Plan'!A151="","",'Annual Plan'!A151)</f>
        <v/>
      </c>
      <c r="B151" s="59" t="str">
        <f>IF('Annual Plan'!B151="","",'Annual Plan'!B151)</f>
        <v/>
      </c>
      <c r="C151" s="59" t="str">
        <f>IF('Annual Plan'!C151="","",'Annual Plan'!C151)</f>
        <v/>
      </c>
      <c r="D151" s="2" t="str">
        <f>IF('Annual Plan'!D151&lt;&gt;"",'Annual Plan'!D151,"")</f>
        <v/>
      </c>
      <c r="E151" s="2" t="str">
        <f>IF('Annual Plan'!E151&lt;&gt;"",'Annual Plan'!E151,"")</f>
        <v/>
      </c>
      <c r="F151" s="36" t="str">
        <f>IF('Annual Plan'!F151&lt;&gt;"",'Annual Plan'!F151,"")</f>
        <v/>
      </c>
      <c r="G151" s="23" t="str">
        <f>IF('Annual Plan'!G151&lt;&gt;"",'Annual Plan'!G151,"")</f>
        <v/>
      </c>
      <c r="H151" s="23" t="str">
        <f>IF(OR(F151="Absolute",F151="Absolute[-](cum.)"),SUM(G151,'Q1 Review'!J151),
IF(OR(F151="Incremental",F151="Absolute[+]"),MAX(G151,'Q1 Review'!J151),
IF(F151="Decremental",MIN(G151,'Q1 Review'!J151),
IF(F151="Absolute[-](avg.)",SUM(G151,'Q1 Review'!J151)/COUNT('Annual Plan'!H151:'Annual Plan'!K151),""
)
)
)
)</f>
        <v/>
      </c>
      <c r="I151" s="23" t="str">
        <f>IF('Annual Plan'!I151&lt;&gt;"",'Annual Plan'!I151,"")</f>
        <v/>
      </c>
      <c r="J151" s="37"/>
      <c r="K151" s="38" t="str">
        <f t="shared" si="16"/>
        <v/>
      </c>
      <c r="L151" s="38" t="str">
        <f t="shared" si="17"/>
        <v/>
      </c>
      <c r="M151" s="23" t="str">
        <f t="shared" si="18"/>
        <v/>
      </c>
      <c r="N151" s="39" t="str">
        <f>IF((('Annual Plan'!N151+'Annual Plan'!O151)-'Q1 Review'!O151)=0,"",(('Annual Plan'!N151+'Annual Plan'!O151)-'Q1 Review'!O151))</f>
        <v/>
      </c>
      <c r="O151" s="40"/>
      <c r="P151" s="41"/>
      <c r="Q151" s="41"/>
      <c r="R151" s="41"/>
      <c r="S151" s="131" t="str">
        <f t="shared" si="19"/>
        <v/>
      </c>
    </row>
    <row r="152" spans="1:19" s="11" customFormat="1" ht="15" customHeight="1" x14ac:dyDescent="0.25">
      <c r="A152" s="59" t="str">
        <f>IF('Annual Plan'!A152="","",'Annual Plan'!A152)</f>
        <v/>
      </c>
      <c r="B152" s="59" t="str">
        <f>IF('Annual Plan'!B152="","",'Annual Plan'!B152)</f>
        <v/>
      </c>
      <c r="C152" s="59" t="str">
        <f>IF('Annual Plan'!C152="","",'Annual Plan'!C152)</f>
        <v/>
      </c>
      <c r="D152" s="2" t="str">
        <f>IF('Annual Plan'!D152&lt;&gt;"",'Annual Plan'!D152,"")</f>
        <v/>
      </c>
      <c r="E152" s="2" t="str">
        <f>IF('Annual Plan'!E152&lt;&gt;"",'Annual Plan'!E152,"")</f>
        <v/>
      </c>
      <c r="F152" s="36" t="str">
        <f>IF('Annual Plan'!F152&lt;&gt;"",'Annual Plan'!F152,"")</f>
        <v/>
      </c>
      <c r="G152" s="23" t="str">
        <f>IF('Annual Plan'!G152&lt;&gt;"",'Annual Plan'!G152,"")</f>
        <v/>
      </c>
      <c r="H152" s="23" t="str">
        <f>IF(OR(F152="Absolute",F152="Absolute[-](cum.)"),SUM(G152,'Q1 Review'!J152),
IF(OR(F152="Incremental",F152="Absolute[+]"),MAX(G152,'Q1 Review'!J152),
IF(F152="Decremental",MIN(G152,'Q1 Review'!J152),
IF(F152="Absolute[-](avg.)",SUM(G152,'Q1 Review'!J152)/COUNT('Annual Plan'!H152:'Annual Plan'!K152),""
)
)
)
)</f>
        <v/>
      </c>
      <c r="I152" s="23" t="str">
        <f>IF('Annual Plan'!I152&lt;&gt;"",'Annual Plan'!I152,"")</f>
        <v/>
      </c>
      <c r="J152" s="37"/>
      <c r="K152" s="38" t="str">
        <f t="shared" si="16"/>
        <v/>
      </c>
      <c r="L152" s="38" t="str">
        <f t="shared" si="17"/>
        <v/>
      </c>
      <c r="M152" s="23" t="str">
        <f t="shared" si="18"/>
        <v/>
      </c>
      <c r="N152" s="39" t="str">
        <f>IF((('Annual Plan'!N152+'Annual Plan'!O152)-'Q1 Review'!O152)=0,"",(('Annual Plan'!N152+'Annual Plan'!O152)-'Q1 Review'!O152))</f>
        <v/>
      </c>
      <c r="O152" s="40"/>
      <c r="P152" s="41"/>
      <c r="Q152" s="41"/>
      <c r="R152" s="41"/>
      <c r="S152" s="131" t="str">
        <f t="shared" si="19"/>
        <v/>
      </c>
    </row>
    <row r="153" spans="1:19" s="11" customFormat="1" ht="15" customHeight="1" x14ac:dyDescent="0.25">
      <c r="A153" s="59" t="str">
        <f>IF('Annual Plan'!A153="","",'Annual Plan'!A153)</f>
        <v/>
      </c>
      <c r="B153" s="59" t="str">
        <f>IF('Annual Plan'!B153="","",'Annual Plan'!B153)</f>
        <v/>
      </c>
      <c r="C153" s="59" t="str">
        <f>IF('Annual Plan'!C153="","",'Annual Plan'!C153)</f>
        <v/>
      </c>
      <c r="D153" s="2" t="str">
        <f>IF('Annual Plan'!D153&lt;&gt;"",'Annual Plan'!D153,"")</f>
        <v/>
      </c>
      <c r="E153" s="2" t="str">
        <f>IF('Annual Plan'!E153&lt;&gt;"",'Annual Plan'!E153,"")</f>
        <v/>
      </c>
      <c r="F153" s="36" t="str">
        <f>IF('Annual Plan'!F153&lt;&gt;"",'Annual Plan'!F153,"")</f>
        <v/>
      </c>
      <c r="G153" s="23" t="str">
        <f>IF('Annual Plan'!G153&lt;&gt;"",'Annual Plan'!G153,"")</f>
        <v/>
      </c>
      <c r="H153" s="23" t="str">
        <f>IF(OR(F153="Absolute",F153="Absolute[-](cum.)"),SUM(G153,'Q1 Review'!J153),
IF(OR(F153="Incremental",F153="Absolute[+]"),MAX(G153,'Q1 Review'!J153),
IF(F153="Decremental",MIN(G153,'Q1 Review'!J153),
IF(F153="Absolute[-](avg.)",SUM(G153,'Q1 Review'!J153)/COUNT('Annual Plan'!H153:'Annual Plan'!K153),""
)
)
)
)</f>
        <v/>
      </c>
      <c r="I153" s="23" t="str">
        <f>IF('Annual Plan'!I153&lt;&gt;"",'Annual Plan'!I153,"")</f>
        <v/>
      </c>
      <c r="J153" s="37"/>
      <c r="K153" s="38" t="str">
        <f t="shared" si="16"/>
        <v/>
      </c>
      <c r="L153" s="38" t="str">
        <f t="shared" si="17"/>
        <v/>
      </c>
      <c r="M153" s="23" t="str">
        <f t="shared" si="18"/>
        <v/>
      </c>
      <c r="N153" s="39" t="str">
        <f>IF((('Annual Plan'!N153+'Annual Plan'!O153)-'Q1 Review'!O153)=0,"",(('Annual Plan'!N153+'Annual Plan'!O153)-'Q1 Review'!O153))</f>
        <v/>
      </c>
      <c r="O153" s="40"/>
      <c r="P153" s="41"/>
      <c r="Q153" s="41"/>
      <c r="R153" s="41"/>
      <c r="S153" s="131" t="str">
        <f t="shared" si="19"/>
        <v/>
      </c>
    </row>
    <row r="154" spans="1:19" s="11" customFormat="1" ht="15" customHeight="1" x14ac:dyDescent="0.25">
      <c r="A154" s="59" t="str">
        <f>IF('Annual Plan'!A154="","",'Annual Plan'!A154)</f>
        <v/>
      </c>
      <c r="B154" s="59" t="str">
        <f>IF('Annual Plan'!B154="","",'Annual Plan'!B154)</f>
        <v/>
      </c>
      <c r="C154" s="59" t="str">
        <f>IF('Annual Plan'!C154="","",'Annual Plan'!C154)</f>
        <v/>
      </c>
      <c r="D154" s="2" t="str">
        <f>IF('Annual Plan'!D154&lt;&gt;"",'Annual Plan'!D154,"")</f>
        <v/>
      </c>
      <c r="E154" s="2" t="str">
        <f>IF('Annual Plan'!E154&lt;&gt;"",'Annual Plan'!E154,"")</f>
        <v/>
      </c>
      <c r="F154" s="36" t="str">
        <f>IF('Annual Plan'!F154&lt;&gt;"",'Annual Plan'!F154,"")</f>
        <v/>
      </c>
      <c r="G154" s="23" t="str">
        <f>IF('Annual Plan'!G154&lt;&gt;"",'Annual Plan'!G154,"")</f>
        <v/>
      </c>
      <c r="H154" s="23" t="str">
        <f>IF(OR(F154="Absolute",F154="Absolute[-](cum.)"),SUM(G154,'Q1 Review'!J154),
IF(OR(F154="Incremental",F154="Absolute[+]"),MAX(G154,'Q1 Review'!J154),
IF(F154="Decremental",MIN(G154,'Q1 Review'!J154),
IF(F154="Absolute[-](avg.)",SUM(G154,'Q1 Review'!J154)/COUNT('Annual Plan'!H154:'Annual Plan'!K154),""
)
)
)
)</f>
        <v/>
      </c>
      <c r="I154" s="23" t="str">
        <f>IF('Annual Plan'!I154&lt;&gt;"",'Annual Plan'!I154,"")</f>
        <v/>
      </c>
      <c r="J154" s="37"/>
      <c r="K154" s="38" t="str">
        <f t="shared" si="16"/>
        <v/>
      </c>
      <c r="L154" s="38" t="str">
        <f t="shared" si="17"/>
        <v/>
      </c>
      <c r="M154" s="23" t="str">
        <f t="shared" si="18"/>
        <v/>
      </c>
      <c r="N154" s="39" t="str">
        <f>IF((('Annual Plan'!N154+'Annual Plan'!O154)-'Q1 Review'!O154)=0,"",(('Annual Plan'!N154+'Annual Plan'!O154)-'Q1 Review'!O154))</f>
        <v/>
      </c>
      <c r="O154" s="40"/>
      <c r="P154" s="41"/>
      <c r="Q154" s="41"/>
      <c r="R154" s="41"/>
      <c r="S154" s="131" t="str">
        <f t="shared" si="19"/>
        <v/>
      </c>
    </row>
    <row r="155" spans="1:19" s="11" customFormat="1" ht="15" customHeight="1" x14ac:dyDescent="0.25">
      <c r="A155" s="59" t="str">
        <f>IF('Annual Plan'!A155="","",'Annual Plan'!A155)</f>
        <v/>
      </c>
      <c r="B155" s="59" t="str">
        <f>IF('Annual Plan'!B155="","",'Annual Plan'!B155)</f>
        <v/>
      </c>
      <c r="C155" s="59" t="str">
        <f>IF('Annual Plan'!C155="","",'Annual Plan'!C155)</f>
        <v/>
      </c>
      <c r="D155" s="2" t="str">
        <f>IF('Annual Plan'!D155&lt;&gt;"",'Annual Plan'!D155,"")</f>
        <v/>
      </c>
      <c r="E155" s="2" t="str">
        <f>IF('Annual Plan'!E155&lt;&gt;"",'Annual Plan'!E155,"")</f>
        <v/>
      </c>
      <c r="F155" s="36" t="str">
        <f>IF('Annual Plan'!F155&lt;&gt;"",'Annual Plan'!F155,"")</f>
        <v/>
      </c>
      <c r="G155" s="23" t="str">
        <f>IF('Annual Plan'!G155&lt;&gt;"",'Annual Plan'!G155,"")</f>
        <v/>
      </c>
      <c r="H155" s="23" t="str">
        <f>IF(OR(F155="Absolute",F155="Absolute[-](cum.)"),SUM(G155,'Q1 Review'!J155),
IF(OR(F155="Incremental",F155="Absolute[+]"),MAX(G155,'Q1 Review'!J155),
IF(F155="Decremental",MIN(G155,'Q1 Review'!J155),
IF(F155="Absolute[-](avg.)",SUM(G155,'Q1 Review'!J155)/COUNT('Annual Plan'!H155:'Annual Plan'!K155),""
)
)
)
)</f>
        <v/>
      </c>
      <c r="I155" s="23" t="str">
        <f>IF('Annual Plan'!I155&lt;&gt;"",'Annual Plan'!I155,"")</f>
        <v/>
      </c>
      <c r="J155" s="37"/>
      <c r="K155" s="38" t="str">
        <f t="shared" si="16"/>
        <v/>
      </c>
      <c r="L155" s="38" t="str">
        <f t="shared" si="17"/>
        <v/>
      </c>
      <c r="M155" s="23" t="str">
        <f t="shared" si="18"/>
        <v/>
      </c>
      <c r="N155" s="39" t="str">
        <f>IF((('Annual Plan'!N155+'Annual Plan'!O155)-'Q1 Review'!O155)=0,"",(('Annual Plan'!N155+'Annual Plan'!O155)-'Q1 Review'!O155))</f>
        <v/>
      </c>
      <c r="O155" s="40"/>
      <c r="P155" s="41"/>
      <c r="Q155" s="41"/>
      <c r="R155" s="41"/>
      <c r="S155" s="131" t="str">
        <f t="shared" si="19"/>
        <v/>
      </c>
    </row>
    <row r="156" spans="1:19" s="11" customFormat="1" ht="15" customHeight="1" x14ac:dyDescent="0.25">
      <c r="A156" s="59" t="str">
        <f>IF('Annual Plan'!A156="","",'Annual Plan'!A156)</f>
        <v/>
      </c>
      <c r="B156" s="59" t="str">
        <f>IF('Annual Plan'!B156="","",'Annual Plan'!B156)</f>
        <v/>
      </c>
      <c r="C156" s="59" t="str">
        <f>IF('Annual Plan'!C156="","",'Annual Plan'!C156)</f>
        <v/>
      </c>
      <c r="D156" s="2" t="str">
        <f>IF('Annual Plan'!D156&lt;&gt;"",'Annual Plan'!D156,"")</f>
        <v/>
      </c>
      <c r="E156" s="2" t="str">
        <f>IF('Annual Plan'!E156&lt;&gt;"",'Annual Plan'!E156,"")</f>
        <v/>
      </c>
      <c r="F156" s="36" t="str">
        <f>IF('Annual Plan'!F156&lt;&gt;"",'Annual Plan'!F156,"")</f>
        <v/>
      </c>
      <c r="G156" s="23" t="str">
        <f>IF('Annual Plan'!G156&lt;&gt;"",'Annual Plan'!G156,"")</f>
        <v/>
      </c>
      <c r="H156" s="23" t="str">
        <f>IF(OR(F156="Absolute",F156="Absolute[-](cum.)"),SUM(G156,'Q1 Review'!J156),
IF(OR(F156="Incremental",F156="Absolute[+]"),MAX(G156,'Q1 Review'!J156),
IF(F156="Decremental",MIN(G156,'Q1 Review'!J156),
IF(F156="Absolute[-](avg.)",SUM(G156,'Q1 Review'!J156)/COUNT('Annual Plan'!H156:'Annual Plan'!K156),""
)
)
)
)</f>
        <v/>
      </c>
      <c r="I156" s="23" t="str">
        <f>IF('Annual Plan'!I156&lt;&gt;"",'Annual Plan'!I156,"")</f>
        <v/>
      </c>
      <c r="J156" s="37"/>
      <c r="K156" s="38" t="str">
        <f t="shared" si="16"/>
        <v/>
      </c>
      <c r="L156" s="38" t="str">
        <f t="shared" si="17"/>
        <v/>
      </c>
      <c r="M156" s="23" t="str">
        <f t="shared" si="18"/>
        <v/>
      </c>
      <c r="N156" s="39" t="str">
        <f>IF((('Annual Plan'!N156+'Annual Plan'!O156)-'Q1 Review'!O156)=0,"",(('Annual Plan'!N156+'Annual Plan'!O156)-'Q1 Review'!O156))</f>
        <v/>
      </c>
      <c r="O156" s="40"/>
      <c r="P156" s="41"/>
      <c r="Q156" s="41"/>
      <c r="R156" s="41"/>
      <c r="S156" s="131" t="str">
        <f t="shared" si="19"/>
        <v/>
      </c>
    </row>
    <row r="157" spans="1:19" s="11" customFormat="1" ht="15" customHeight="1" x14ac:dyDescent="0.25">
      <c r="A157" s="59" t="str">
        <f>IF('Annual Plan'!A157="","",'Annual Plan'!A157)</f>
        <v/>
      </c>
      <c r="B157" s="59" t="str">
        <f>IF('Annual Plan'!B157="","",'Annual Plan'!B157)</f>
        <v/>
      </c>
      <c r="C157" s="59" t="str">
        <f>IF('Annual Plan'!C157="","",'Annual Plan'!C157)</f>
        <v/>
      </c>
      <c r="D157" s="2" t="str">
        <f>IF('Annual Plan'!D157&lt;&gt;"",'Annual Plan'!D157,"")</f>
        <v/>
      </c>
      <c r="E157" s="2" t="str">
        <f>IF('Annual Plan'!E157&lt;&gt;"",'Annual Plan'!E157,"")</f>
        <v/>
      </c>
      <c r="F157" s="36" t="str">
        <f>IF('Annual Plan'!F157&lt;&gt;"",'Annual Plan'!F157,"")</f>
        <v/>
      </c>
      <c r="G157" s="23" t="str">
        <f>IF('Annual Plan'!G157&lt;&gt;"",'Annual Plan'!G157,"")</f>
        <v/>
      </c>
      <c r="H157" s="23" t="str">
        <f>IF(OR(F157="Absolute",F157="Absolute[-](cum.)"),SUM(G157,'Q1 Review'!J157),
IF(OR(F157="Incremental",F157="Absolute[+]"),MAX(G157,'Q1 Review'!J157),
IF(F157="Decremental",MIN(G157,'Q1 Review'!J157),
IF(F157="Absolute[-](avg.)",SUM(G157,'Q1 Review'!J157)/COUNT('Annual Plan'!H157:'Annual Plan'!K157),""
)
)
)
)</f>
        <v/>
      </c>
      <c r="I157" s="23" t="str">
        <f>IF('Annual Plan'!I157&lt;&gt;"",'Annual Plan'!I157,"")</f>
        <v/>
      </c>
      <c r="J157" s="37"/>
      <c r="K157" s="38" t="str">
        <f t="shared" si="16"/>
        <v/>
      </c>
      <c r="L157" s="38" t="str">
        <f t="shared" si="17"/>
        <v/>
      </c>
      <c r="M157" s="23" t="str">
        <f t="shared" si="18"/>
        <v/>
      </c>
      <c r="N157" s="39" t="str">
        <f>IF((('Annual Plan'!N157+'Annual Plan'!O157)-'Q1 Review'!O157)=0,"",(('Annual Plan'!N157+'Annual Plan'!O157)-'Q1 Review'!O157))</f>
        <v/>
      </c>
      <c r="O157" s="40"/>
      <c r="P157" s="41"/>
      <c r="Q157" s="41"/>
      <c r="R157" s="41"/>
      <c r="S157" s="131" t="str">
        <f t="shared" si="19"/>
        <v/>
      </c>
    </row>
    <row r="158" spans="1:19" s="11" customFormat="1" ht="15" customHeight="1" x14ac:dyDescent="0.25">
      <c r="A158" s="59" t="str">
        <f>IF('Annual Plan'!A158="","",'Annual Plan'!A158)</f>
        <v/>
      </c>
      <c r="B158" s="59" t="str">
        <f>IF('Annual Plan'!B158="","",'Annual Plan'!B158)</f>
        <v/>
      </c>
      <c r="C158" s="59" t="str">
        <f>IF('Annual Plan'!C158="","",'Annual Plan'!C158)</f>
        <v/>
      </c>
      <c r="D158" s="2" t="str">
        <f>IF('Annual Plan'!D158&lt;&gt;"",'Annual Plan'!D158,"")</f>
        <v/>
      </c>
      <c r="E158" s="2" t="str">
        <f>IF('Annual Plan'!E158&lt;&gt;"",'Annual Plan'!E158,"")</f>
        <v/>
      </c>
      <c r="F158" s="36" t="str">
        <f>IF('Annual Plan'!F158&lt;&gt;"",'Annual Plan'!F158,"")</f>
        <v/>
      </c>
      <c r="G158" s="23" t="str">
        <f>IF('Annual Plan'!G158&lt;&gt;"",'Annual Plan'!G158,"")</f>
        <v/>
      </c>
      <c r="H158" s="23" t="str">
        <f>IF(OR(F158="Absolute",F158="Absolute[-](cum.)"),SUM(G158,'Q1 Review'!J158),
IF(OR(F158="Incremental",F158="Absolute[+]"),MAX(G158,'Q1 Review'!J158),
IF(F158="Decremental",MIN(G158,'Q1 Review'!J158),
IF(F158="Absolute[-](avg.)",SUM(G158,'Q1 Review'!J158)/COUNT('Annual Plan'!H158:'Annual Plan'!K158),""
)
)
)
)</f>
        <v/>
      </c>
      <c r="I158" s="23" t="str">
        <f>IF('Annual Plan'!I158&lt;&gt;"",'Annual Plan'!I158,"")</f>
        <v/>
      </c>
      <c r="J158" s="37"/>
      <c r="K158" s="38" t="str">
        <f t="shared" si="16"/>
        <v/>
      </c>
      <c r="L158" s="38" t="str">
        <f t="shared" si="17"/>
        <v/>
      </c>
      <c r="M158" s="23" t="str">
        <f t="shared" si="18"/>
        <v/>
      </c>
      <c r="N158" s="39" t="str">
        <f>IF((('Annual Plan'!N158+'Annual Plan'!O158)-'Q1 Review'!O158)=0,"",(('Annual Plan'!N158+'Annual Plan'!O158)-'Q1 Review'!O158))</f>
        <v/>
      </c>
      <c r="O158" s="40"/>
      <c r="P158" s="41"/>
      <c r="Q158" s="41"/>
      <c r="R158" s="41"/>
      <c r="S158" s="131" t="str">
        <f t="shared" si="19"/>
        <v/>
      </c>
    </row>
    <row r="159" spans="1:19" s="11" customFormat="1" ht="15" customHeight="1" x14ac:dyDescent="0.25">
      <c r="A159" s="59" t="str">
        <f>IF('Annual Plan'!A159="","",'Annual Plan'!A159)</f>
        <v/>
      </c>
      <c r="B159" s="59" t="str">
        <f>IF('Annual Plan'!B159="","",'Annual Plan'!B159)</f>
        <v/>
      </c>
      <c r="C159" s="59" t="str">
        <f>IF('Annual Plan'!C159="","",'Annual Plan'!C159)</f>
        <v/>
      </c>
      <c r="D159" s="2" t="str">
        <f>IF('Annual Plan'!D159&lt;&gt;"",'Annual Plan'!D159,"")</f>
        <v/>
      </c>
      <c r="E159" s="2" t="str">
        <f>IF('Annual Plan'!E159&lt;&gt;"",'Annual Plan'!E159,"")</f>
        <v/>
      </c>
      <c r="F159" s="36" t="str">
        <f>IF('Annual Plan'!F159&lt;&gt;"",'Annual Plan'!F159,"")</f>
        <v/>
      </c>
      <c r="G159" s="23" t="str">
        <f>IF('Annual Plan'!G159&lt;&gt;"",'Annual Plan'!G159,"")</f>
        <v/>
      </c>
      <c r="H159" s="23" t="str">
        <f>IF(OR(F159="Absolute",F159="Absolute[-](cum.)"),SUM(G159,'Q1 Review'!J159),
IF(OR(F159="Incremental",F159="Absolute[+]"),MAX(G159,'Q1 Review'!J159),
IF(F159="Decremental",MIN(G159,'Q1 Review'!J159),
IF(F159="Absolute[-](avg.)",SUM(G159,'Q1 Review'!J159)/COUNT('Annual Plan'!H159:'Annual Plan'!K159),""
)
)
)
)</f>
        <v/>
      </c>
      <c r="I159" s="23" t="str">
        <f>IF('Annual Plan'!I159&lt;&gt;"",'Annual Plan'!I159,"")</f>
        <v/>
      </c>
      <c r="J159" s="37"/>
      <c r="K159" s="38" t="str">
        <f t="shared" si="16"/>
        <v/>
      </c>
      <c r="L159" s="38" t="str">
        <f t="shared" si="17"/>
        <v/>
      </c>
      <c r="M159" s="23" t="str">
        <f t="shared" si="18"/>
        <v/>
      </c>
      <c r="N159" s="39" t="str">
        <f>IF((('Annual Plan'!N159+'Annual Plan'!O159)-'Q1 Review'!O159)=0,"",(('Annual Plan'!N159+'Annual Plan'!O159)-'Q1 Review'!O159))</f>
        <v/>
      </c>
      <c r="O159" s="40"/>
      <c r="P159" s="41"/>
      <c r="Q159" s="41"/>
      <c r="R159" s="41"/>
      <c r="S159" s="131" t="str">
        <f t="shared" si="19"/>
        <v/>
      </c>
    </row>
    <row r="160" spans="1:19" s="11" customFormat="1" ht="15" customHeight="1" x14ac:dyDescent="0.25">
      <c r="A160" s="59" t="str">
        <f>IF('Annual Plan'!A160="","",'Annual Plan'!A160)</f>
        <v/>
      </c>
      <c r="B160" s="59" t="str">
        <f>IF('Annual Plan'!B160="","",'Annual Plan'!B160)</f>
        <v/>
      </c>
      <c r="C160" s="59" t="str">
        <f>IF('Annual Plan'!C160="","",'Annual Plan'!C160)</f>
        <v/>
      </c>
      <c r="D160" s="2" t="str">
        <f>IF('Annual Plan'!D160&lt;&gt;"",'Annual Plan'!D160,"")</f>
        <v/>
      </c>
      <c r="E160" s="2" t="str">
        <f>IF('Annual Plan'!E160&lt;&gt;"",'Annual Plan'!E160,"")</f>
        <v/>
      </c>
      <c r="F160" s="36" t="str">
        <f>IF('Annual Plan'!F160&lt;&gt;"",'Annual Plan'!F160,"")</f>
        <v/>
      </c>
      <c r="G160" s="23" t="str">
        <f>IF('Annual Plan'!G160&lt;&gt;"",'Annual Plan'!G160,"")</f>
        <v/>
      </c>
      <c r="H160" s="23" t="str">
        <f>IF(OR(F160="Absolute",F160="Absolute[-](cum.)"),SUM(G160,'Q1 Review'!J160),
IF(OR(F160="Incremental",F160="Absolute[+]"),MAX(G160,'Q1 Review'!J160),
IF(F160="Decremental",MIN(G160,'Q1 Review'!J160),
IF(F160="Absolute[-](avg.)",SUM(G160,'Q1 Review'!J160)/COUNT('Annual Plan'!H160:'Annual Plan'!K160),""
)
)
)
)</f>
        <v/>
      </c>
      <c r="I160" s="23" t="str">
        <f>IF('Annual Plan'!I160&lt;&gt;"",'Annual Plan'!I160,"")</f>
        <v/>
      </c>
      <c r="J160" s="37"/>
      <c r="K160" s="38" t="str">
        <f t="shared" si="16"/>
        <v/>
      </c>
      <c r="L160" s="38" t="str">
        <f t="shared" si="17"/>
        <v/>
      </c>
      <c r="M160" s="23" t="str">
        <f t="shared" si="18"/>
        <v/>
      </c>
      <c r="N160" s="39" t="str">
        <f>IF((('Annual Plan'!N160+'Annual Plan'!O160)-'Q1 Review'!O160)=0,"",(('Annual Plan'!N160+'Annual Plan'!O160)-'Q1 Review'!O160))</f>
        <v/>
      </c>
      <c r="O160" s="40"/>
      <c r="P160" s="41"/>
      <c r="Q160" s="41"/>
      <c r="R160" s="41"/>
      <c r="S160" s="131" t="str">
        <f t="shared" si="19"/>
        <v/>
      </c>
    </row>
    <row r="161" spans="1:19" s="11" customFormat="1" ht="15" customHeight="1" x14ac:dyDescent="0.25">
      <c r="A161" s="59" t="str">
        <f>IF('Annual Plan'!A161="","",'Annual Plan'!A161)</f>
        <v/>
      </c>
      <c r="B161" s="59" t="str">
        <f>IF('Annual Plan'!B161="","",'Annual Plan'!B161)</f>
        <v/>
      </c>
      <c r="C161" s="59" t="str">
        <f>IF('Annual Plan'!C161="","",'Annual Plan'!C161)</f>
        <v/>
      </c>
      <c r="D161" s="2" t="str">
        <f>IF('Annual Plan'!D161&lt;&gt;"",'Annual Plan'!D161,"")</f>
        <v/>
      </c>
      <c r="E161" s="2" t="str">
        <f>IF('Annual Plan'!E161&lt;&gt;"",'Annual Plan'!E161,"")</f>
        <v/>
      </c>
      <c r="F161" s="36" t="str">
        <f>IF('Annual Plan'!F161&lt;&gt;"",'Annual Plan'!F161,"")</f>
        <v/>
      </c>
      <c r="G161" s="23" t="str">
        <f>IF('Annual Plan'!G161&lt;&gt;"",'Annual Plan'!G161,"")</f>
        <v/>
      </c>
      <c r="H161" s="23" t="str">
        <f>IF(OR(F161="Absolute",F161="Absolute[-](cum.)"),SUM(G161,'Q1 Review'!J161),
IF(OR(F161="Incremental",F161="Absolute[+]"),MAX(G161,'Q1 Review'!J161),
IF(F161="Decremental",MIN(G161,'Q1 Review'!J161),
IF(F161="Absolute[-](avg.)",SUM(G161,'Q1 Review'!J161)/COUNT('Annual Plan'!H161:'Annual Plan'!K161),""
)
)
)
)</f>
        <v/>
      </c>
      <c r="I161" s="23" t="str">
        <f>IF('Annual Plan'!I161&lt;&gt;"",'Annual Plan'!I161,"")</f>
        <v/>
      </c>
      <c r="J161" s="37"/>
      <c r="K161" s="38" t="str">
        <f t="shared" si="16"/>
        <v/>
      </c>
      <c r="L161" s="38" t="str">
        <f t="shared" si="17"/>
        <v/>
      </c>
      <c r="M161" s="23" t="str">
        <f t="shared" si="18"/>
        <v/>
      </c>
      <c r="N161" s="39" t="str">
        <f>IF((('Annual Plan'!N161+'Annual Plan'!O161)-'Q1 Review'!O161)=0,"",(('Annual Plan'!N161+'Annual Plan'!O161)-'Q1 Review'!O161))</f>
        <v/>
      </c>
      <c r="O161" s="40"/>
      <c r="P161" s="41"/>
      <c r="Q161" s="41"/>
      <c r="R161" s="41"/>
      <c r="S161" s="131" t="str">
        <f t="shared" si="19"/>
        <v/>
      </c>
    </row>
    <row r="162" spans="1:19" s="11" customFormat="1" ht="15" customHeight="1" x14ac:dyDescent="0.25">
      <c r="A162" s="59" t="str">
        <f>IF('Annual Plan'!A162="","",'Annual Plan'!A162)</f>
        <v/>
      </c>
      <c r="B162" s="59" t="str">
        <f>IF('Annual Plan'!B162="","",'Annual Plan'!B162)</f>
        <v/>
      </c>
      <c r="C162" s="59" t="str">
        <f>IF('Annual Plan'!C162="","",'Annual Plan'!C162)</f>
        <v/>
      </c>
      <c r="D162" s="2" t="str">
        <f>IF('Annual Plan'!D162&lt;&gt;"",'Annual Plan'!D162,"")</f>
        <v/>
      </c>
      <c r="E162" s="2" t="str">
        <f>IF('Annual Plan'!E162&lt;&gt;"",'Annual Plan'!E162,"")</f>
        <v/>
      </c>
      <c r="F162" s="36" t="str">
        <f>IF('Annual Plan'!F162&lt;&gt;"",'Annual Plan'!F162,"")</f>
        <v/>
      </c>
      <c r="G162" s="23" t="str">
        <f>IF('Annual Plan'!G162&lt;&gt;"",'Annual Plan'!G162,"")</f>
        <v/>
      </c>
      <c r="H162" s="23" t="str">
        <f>IF(OR(F162="Absolute",F162="Absolute[-](cum.)"),SUM(G162,'Q1 Review'!J162),
IF(OR(F162="Incremental",F162="Absolute[+]"),MAX(G162,'Q1 Review'!J162),
IF(F162="Decremental",MIN(G162,'Q1 Review'!J162),
IF(F162="Absolute[-](avg.)",SUM(G162,'Q1 Review'!J162)/COUNT('Annual Plan'!H162:'Annual Plan'!K162),""
)
)
)
)</f>
        <v/>
      </c>
      <c r="I162" s="23" t="str">
        <f>IF('Annual Plan'!I162&lt;&gt;"",'Annual Plan'!I162,"")</f>
        <v/>
      </c>
      <c r="J162" s="37"/>
      <c r="K162" s="38" t="str">
        <f t="shared" si="16"/>
        <v/>
      </c>
      <c r="L162" s="38" t="str">
        <f t="shared" si="17"/>
        <v/>
      </c>
      <c r="M162" s="23" t="str">
        <f t="shared" si="18"/>
        <v/>
      </c>
      <c r="N162" s="39" t="str">
        <f>IF((('Annual Plan'!N162+'Annual Plan'!O162)-'Q1 Review'!O162)=0,"",(('Annual Plan'!N162+'Annual Plan'!O162)-'Q1 Review'!O162))</f>
        <v/>
      </c>
      <c r="O162" s="40"/>
      <c r="P162" s="41"/>
      <c r="Q162" s="41"/>
      <c r="R162" s="41"/>
      <c r="S162" s="131" t="str">
        <f t="shared" si="19"/>
        <v/>
      </c>
    </row>
    <row r="163" spans="1:19" s="11" customFormat="1" ht="15" customHeight="1" x14ac:dyDescent="0.25">
      <c r="A163" s="59" t="str">
        <f>IF('Annual Plan'!A163="","",'Annual Plan'!A163)</f>
        <v/>
      </c>
      <c r="B163" s="59" t="str">
        <f>IF('Annual Plan'!B163="","",'Annual Plan'!B163)</f>
        <v/>
      </c>
      <c r="C163" s="59" t="str">
        <f>IF('Annual Plan'!C163="","",'Annual Plan'!C163)</f>
        <v/>
      </c>
      <c r="D163" s="2" t="str">
        <f>IF('Annual Plan'!D163&lt;&gt;"",'Annual Plan'!D163,"")</f>
        <v/>
      </c>
      <c r="E163" s="2" t="str">
        <f>IF('Annual Plan'!E163&lt;&gt;"",'Annual Plan'!E163,"")</f>
        <v/>
      </c>
      <c r="F163" s="36" t="str">
        <f>IF('Annual Plan'!F163&lt;&gt;"",'Annual Plan'!F163,"")</f>
        <v/>
      </c>
      <c r="G163" s="23" t="str">
        <f>IF('Annual Plan'!G163&lt;&gt;"",'Annual Plan'!G163,"")</f>
        <v/>
      </c>
      <c r="H163" s="23" t="str">
        <f>IF(OR(F163="Absolute",F163="Absolute[-](cum.)"),SUM(G163,'Q1 Review'!J163),
IF(OR(F163="Incremental",F163="Absolute[+]"),MAX(G163,'Q1 Review'!J163),
IF(F163="Decremental",MIN(G163,'Q1 Review'!J163),
IF(F163="Absolute[-](avg.)",SUM(G163,'Q1 Review'!J163)/COUNT('Annual Plan'!H163:'Annual Plan'!K163),""
)
)
)
)</f>
        <v/>
      </c>
      <c r="I163" s="23" t="str">
        <f>IF('Annual Plan'!I163&lt;&gt;"",'Annual Plan'!I163,"")</f>
        <v/>
      </c>
      <c r="J163" s="37"/>
      <c r="K163" s="38" t="str">
        <f t="shared" si="16"/>
        <v/>
      </c>
      <c r="L163" s="38" t="str">
        <f t="shared" si="17"/>
        <v/>
      </c>
      <c r="M163" s="23" t="str">
        <f t="shared" si="18"/>
        <v/>
      </c>
      <c r="N163" s="39" t="str">
        <f>IF((('Annual Plan'!N163+'Annual Plan'!O163)-'Q1 Review'!O163)=0,"",(('Annual Plan'!N163+'Annual Plan'!O163)-'Q1 Review'!O163))</f>
        <v/>
      </c>
      <c r="O163" s="40"/>
      <c r="P163" s="41"/>
      <c r="Q163" s="41"/>
      <c r="R163" s="41"/>
      <c r="S163" s="131" t="str">
        <f t="shared" si="19"/>
        <v/>
      </c>
    </row>
    <row r="164" spans="1:19" s="11" customFormat="1" ht="15" customHeight="1" x14ac:dyDescent="0.25">
      <c r="A164" s="59" t="str">
        <f>IF('Annual Plan'!A164="","",'Annual Plan'!A164)</f>
        <v/>
      </c>
      <c r="B164" s="59" t="str">
        <f>IF('Annual Plan'!B164="","",'Annual Plan'!B164)</f>
        <v/>
      </c>
      <c r="C164" s="59" t="str">
        <f>IF('Annual Plan'!C164="","",'Annual Plan'!C164)</f>
        <v/>
      </c>
      <c r="D164" s="2" t="str">
        <f>IF('Annual Plan'!D164&lt;&gt;"",'Annual Plan'!D164,"")</f>
        <v/>
      </c>
      <c r="E164" s="2" t="str">
        <f>IF('Annual Plan'!E164&lt;&gt;"",'Annual Plan'!E164,"")</f>
        <v/>
      </c>
      <c r="F164" s="36" t="str">
        <f>IF('Annual Plan'!F164&lt;&gt;"",'Annual Plan'!F164,"")</f>
        <v/>
      </c>
      <c r="G164" s="23" t="str">
        <f>IF('Annual Plan'!G164&lt;&gt;"",'Annual Plan'!G164,"")</f>
        <v/>
      </c>
      <c r="H164" s="23" t="str">
        <f>IF(OR(F164="Absolute",F164="Absolute[-](cum.)"),SUM(G164,'Q1 Review'!J164),
IF(OR(F164="Incremental",F164="Absolute[+]"),MAX(G164,'Q1 Review'!J164),
IF(F164="Decremental",MIN(G164,'Q1 Review'!J164),
IF(F164="Absolute[-](avg.)",SUM(G164,'Q1 Review'!J164)/COUNT('Annual Plan'!H164:'Annual Plan'!K164),""
)
)
)
)</f>
        <v/>
      </c>
      <c r="I164" s="23" t="str">
        <f>IF('Annual Plan'!I164&lt;&gt;"",'Annual Plan'!I164,"")</f>
        <v/>
      </c>
      <c r="J164" s="37"/>
      <c r="K164" s="38" t="str">
        <f t="shared" si="16"/>
        <v/>
      </c>
      <c r="L164" s="38" t="str">
        <f t="shared" si="17"/>
        <v/>
      </c>
      <c r="M164" s="23" t="str">
        <f t="shared" si="18"/>
        <v/>
      </c>
      <c r="N164" s="39" t="str">
        <f>IF((('Annual Plan'!N164+'Annual Plan'!O164)-'Q1 Review'!O164)=0,"",(('Annual Plan'!N164+'Annual Plan'!O164)-'Q1 Review'!O164))</f>
        <v/>
      </c>
      <c r="O164" s="40"/>
      <c r="P164" s="41"/>
      <c r="Q164" s="41"/>
      <c r="R164" s="41"/>
      <c r="S164" s="131" t="str">
        <f t="shared" si="19"/>
        <v/>
      </c>
    </row>
    <row r="165" spans="1:19" s="11" customFormat="1" ht="15" customHeight="1" x14ac:dyDescent="0.25">
      <c r="A165" s="59" t="str">
        <f>IF('Annual Plan'!A165="","",'Annual Plan'!A165)</f>
        <v/>
      </c>
      <c r="B165" s="59" t="str">
        <f>IF('Annual Plan'!B165="","",'Annual Plan'!B165)</f>
        <v/>
      </c>
      <c r="C165" s="59" t="str">
        <f>IF('Annual Plan'!C165="","",'Annual Plan'!C165)</f>
        <v/>
      </c>
      <c r="D165" s="2" t="str">
        <f>IF('Annual Plan'!D165&lt;&gt;"",'Annual Plan'!D165,"")</f>
        <v/>
      </c>
      <c r="E165" s="2" t="str">
        <f>IF('Annual Plan'!E165&lt;&gt;"",'Annual Plan'!E165,"")</f>
        <v/>
      </c>
      <c r="F165" s="36" t="str">
        <f>IF('Annual Plan'!F165&lt;&gt;"",'Annual Plan'!F165,"")</f>
        <v/>
      </c>
      <c r="G165" s="23" t="str">
        <f>IF('Annual Plan'!G165&lt;&gt;"",'Annual Plan'!G165,"")</f>
        <v/>
      </c>
      <c r="H165" s="23" t="str">
        <f>IF(OR(F165="Absolute",F165="Absolute[-](cum.)"),SUM(G165,'Q1 Review'!J165),
IF(OR(F165="Incremental",F165="Absolute[+]"),MAX(G165,'Q1 Review'!J165),
IF(F165="Decremental",MIN(G165,'Q1 Review'!J165),
IF(F165="Absolute[-](avg.)",SUM(G165,'Q1 Review'!J165)/COUNT('Annual Plan'!H165:'Annual Plan'!K165),""
)
)
)
)</f>
        <v/>
      </c>
      <c r="I165" s="23" t="str">
        <f>IF('Annual Plan'!I165&lt;&gt;"",'Annual Plan'!I165,"")</f>
        <v/>
      </c>
      <c r="J165" s="37"/>
      <c r="K165" s="38" t="str">
        <f t="shared" si="16"/>
        <v/>
      </c>
      <c r="L165" s="38" t="str">
        <f t="shared" si="17"/>
        <v/>
      </c>
      <c r="M165" s="23" t="str">
        <f t="shared" si="18"/>
        <v/>
      </c>
      <c r="N165" s="39" t="str">
        <f>IF((('Annual Plan'!N165+'Annual Plan'!O165)-'Q1 Review'!O165)=0,"",(('Annual Plan'!N165+'Annual Plan'!O165)-'Q1 Review'!O165))</f>
        <v/>
      </c>
      <c r="O165" s="40"/>
      <c r="P165" s="41"/>
      <c r="Q165" s="41"/>
      <c r="R165" s="41"/>
      <c r="S165" s="131" t="str">
        <f t="shared" si="19"/>
        <v/>
      </c>
    </row>
    <row r="166" spans="1:19" s="11" customFormat="1" ht="15" customHeight="1" x14ac:dyDescent="0.25">
      <c r="A166" s="59" t="str">
        <f>IF('Annual Plan'!A166="","",'Annual Plan'!A166)</f>
        <v/>
      </c>
      <c r="B166" s="59" t="str">
        <f>IF('Annual Plan'!B166="","",'Annual Plan'!B166)</f>
        <v/>
      </c>
      <c r="C166" s="59" t="str">
        <f>IF('Annual Plan'!C166="","",'Annual Plan'!C166)</f>
        <v/>
      </c>
      <c r="D166" s="2" t="str">
        <f>IF('Annual Plan'!D166&lt;&gt;"",'Annual Plan'!D166,"")</f>
        <v/>
      </c>
      <c r="E166" s="2" t="str">
        <f>IF('Annual Plan'!E166&lt;&gt;"",'Annual Plan'!E166,"")</f>
        <v/>
      </c>
      <c r="F166" s="36" t="str">
        <f>IF('Annual Plan'!F166&lt;&gt;"",'Annual Plan'!F166,"")</f>
        <v/>
      </c>
      <c r="G166" s="23" t="str">
        <f>IF('Annual Plan'!G166&lt;&gt;"",'Annual Plan'!G166,"")</f>
        <v/>
      </c>
      <c r="H166" s="23" t="str">
        <f>IF(OR(F166="Absolute",F166="Absolute[-](cum.)"),SUM(G166,'Q1 Review'!J166),
IF(OR(F166="Incremental",F166="Absolute[+]"),MAX(G166,'Q1 Review'!J166),
IF(F166="Decremental",MIN(G166,'Q1 Review'!J166),
IF(F166="Absolute[-](avg.)",SUM(G166,'Q1 Review'!J166)/COUNT('Annual Plan'!H166:'Annual Plan'!K166),""
)
)
)
)</f>
        <v/>
      </c>
      <c r="I166" s="23" t="str">
        <f>IF('Annual Plan'!I166&lt;&gt;"",'Annual Plan'!I166,"")</f>
        <v/>
      </c>
      <c r="J166" s="37"/>
      <c r="K166" s="38" t="str">
        <f t="shared" si="16"/>
        <v/>
      </c>
      <c r="L166" s="38" t="str">
        <f t="shared" si="17"/>
        <v/>
      </c>
      <c r="M166" s="23" t="str">
        <f t="shared" si="18"/>
        <v/>
      </c>
      <c r="N166" s="39" t="str">
        <f>IF((('Annual Plan'!N166+'Annual Plan'!O166)-'Q1 Review'!O166)=0,"",(('Annual Plan'!N166+'Annual Plan'!O166)-'Q1 Review'!O166))</f>
        <v/>
      </c>
      <c r="O166" s="40"/>
      <c r="P166" s="41"/>
      <c r="Q166" s="41"/>
      <c r="R166" s="41"/>
      <c r="S166" s="131" t="str">
        <f t="shared" si="19"/>
        <v/>
      </c>
    </row>
    <row r="167" spans="1:19" s="11" customFormat="1" ht="15" customHeight="1" x14ac:dyDescent="0.25">
      <c r="A167" s="59" t="str">
        <f>IF('Annual Plan'!A167="","",'Annual Plan'!A167)</f>
        <v/>
      </c>
      <c r="B167" s="59" t="str">
        <f>IF('Annual Plan'!B167="","",'Annual Plan'!B167)</f>
        <v/>
      </c>
      <c r="C167" s="59" t="str">
        <f>IF('Annual Plan'!C167="","",'Annual Plan'!C167)</f>
        <v/>
      </c>
      <c r="D167" s="2" t="str">
        <f>IF('Annual Plan'!D167&lt;&gt;"",'Annual Plan'!D167,"")</f>
        <v/>
      </c>
      <c r="E167" s="2" t="str">
        <f>IF('Annual Plan'!E167&lt;&gt;"",'Annual Plan'!E167,"")</f>
        <v/>
      </c>
      <c r="F167" s="36" t="str">
        <f>IF('Annual Plan'!F167&lt;&gt;"",'Annual Plan'!F167,"")</f>
        <v/>
      </c>
      <c r="G167" s="23" t="str">
        <f>IF('Annual Plan'!G167&lt;&gt;"",'Annual Plan'!G167,"")</f>
        <v/>
      </c>
      <c r="H167" s="23" t="str">
        <f>IF(OR(F167="Absolute",F167="Absolute[-](cum.)"),SUM(G167,'Q1 Review'!J167),
IF(OR(F167="Incremental",F167="Absolute[+]"),MAX(G167,'Q1 Review'!J167),
IF(F167="Decremental",MIN(G167,'Q1 Review'!J167),
IF(F167="Absolute[-](avg.)",SUM(G167,'Q1 Review'!J167)/COUNT('Annual Plan'!H167:'Annual Plan'!K167),""
)
)
)
)</f>
        <v/>
      </c>
      <c r="I167" s="23" t="str">
        <f>IF('Annual Plan'!I167&lt;&gt;"",'Annual Plan'!I167,"")</f>
        <v/>
      </c>
      <c r="J167" s="37"/>
      <c r="K167" s="38" t="str">
        <f t="shared" si="16"/>
        <v/>
      </c>
      <c r="L167" s="38" t="str">
        <f t="shared" si="17"/>
        <v/>
      </c>
      <c r="M167" s="23" t="str">
        <f t="shared" si="18"/>
        <v/>
      </c>
      <c r="N167" s="39" t="str">
        <f>IF((('Annual Plan'!N167+'Annual Plan'!O167)-'Q1 Review'!O167)=0,"",(('Annual Plan'!N167+'Annual Plan'!O167)-'Q1 Review'!O167))</f>
        <v/>
      </c>
      <c r="O167" s="40"/>
      <c r="P167" s="41"/>
      <c r="Q167" s="41"/>
      <c r="R167" s="41"/>
      <c r="S167" s="131" t="str">
        <f t="shared" si="19"/>
        <v/>
      </c>
    </row>
    <row r="168" spans="1:19" s="11" customFormat="1" ht="15" customHeight="1" x14ac:dyDescent="0.25">
      <c r="A168" s="59" t="str">
        <f>IF('Annual Plan'!A168="","",'Annual Plan'!A168)</f>
        <v/>
      </c>
      <c r="B168" s="59" t="str">
        <f>IF('Annual Plan'!B168="","",'Annual Plan'!B168)</f>
        <v/>
      </c>
      <c r="C168" s="59" t="str">
        <f>IF('Annual Plan'!C168="","",'Annual Plan'!C168)</f>
        <v/>
      </c>
      <c r="D168" s="2" t="str">
        <f>IF('Annual Plan'!D168&lt;&gt;"",'Annual Plan'!D168,"")</f>
        <v/>
      </c>
      <c r="E168" s="2" t="str">
        <f>IF('Annual Plan'!E168&lt;&gt;"",'Annual Plan'!E168,"")</f>
        <v/>
      </c>
      <c r="F168" s="36" t="str">
        <f>IF('Annual Plan'!F168&lt;&gt;"",'Annual Plan'!F168,"")</f>
        <v/>
      </c>
      <c r="G168" s="23" t="str">
        <f>IF('Annual Plan'!G168&lt;&gt;"",'Annual Plan'!G168,"")</f>
        <v/>
      </c>
      <c r="H168" s="23" t="str">
        <f>IF(OR(F168="Absolute",F168="Absolute[-](cum.)"),SUM(G168,'Q1 Review'!J168),
IF(OR(F168="Incremental",F168="Absolute[+]"),MAX(G168,'Q1 Review'!J168),
IF(F168="Decremental",MIN(G168,'Q1 Review'!J168),
IF(F168="Absolute[-](avg.)",SUM(G168,'Q1 Review'!J168)/COUNT('Annual Plan'!H168:'Annual Plan'!K168),""
)
)
)
)</f>
        <v/>
      </c>
      <c r="I168" s="23" t="str">
        <f>IF('Annual Plan'!I168&lt;&gt;"",'Annual Plan'!I168,"")</f>
        <v/>
      </c>
      <c r="J168" s="37"/>
      <c r="K168" s="38" t="str">
        <f t="shared" si="16"/>
        <v/>
      </c>
      <c r="L168" s="38" t="str">
        <f t="shared" si="17"/>
        <v/>
      </c>
      <c r="M168" s="23" t="str">
        <f t="shared" si="18"/>
        <v/>
      </c>
      <c r="N168" s="39" t="str">
        <f>IF((('Annual Plan'!N168+'Annual Plan'!O168)-'Q1 Review'!O168)=0,"",(('Annual Plan'!N168+'Annual Plan'!O168)-'Q1 Review'!O168))</f>
        <v/>
      </c>
      <c r="O168" s="40"/>
      <c r="P168" s="41"/>
      <c r="Q168" s="41"/>
      <c r="R168" s="41"/>
      <c r="S168" s="131" t="str">
        <f t="shared" si="19"/>
        <v/>
      </c>
    </row>
    <row r="169" spans="1:19" s="11" customFormat="1" ht="15" customHeight="1" x14ac:dyDescent="0.25">
      <c r="A169" s="59" t="str">
        <f>IF('Annual Plan'!A169="","",'Annual Plan'!A169)</f>
        <v/>
      </c>
      <c r="B169" s="59" t="str">
        <f>IF('Annual Plan'!B169="","",'Annual Plan'!B169)</f>
        <v/>
      </c>
      <c r="C169" s="59" t="str">
        <f>IF('Annual Plan'!C169="","",'Annual Plan'!C169)</f>
        <v/>
      </c>
      <c r="D169" s="2" t="str">
        <f>IF('Annual Plan'!D169&lt;&gt;"",'Annual Plan'!D169,"")</f>
        <v/>
      </c>
      <c r="E169" s="2" t="str">
        <f>IF('Annual Plan'!E169&lt;&gt;"",'Annual Plan'!E169,"")</f>
        <v/>
      </c>
      <c r="F169" s="36" t="str">
        <f>IF('Annual Plan'!F169&lt;&gt;"",'Annual Plan'!F169,"")</f>
        <v/>
      </c>
      <c r="G169" s="23" t="str">
        <f>IF('Annual Plan'!G169&lt;&gt;"",'Annual Plan'!G169,"")</f>
        <v/>
      </c>
      <c r="H169" s="23" t="str">
        <f>IF(OR(F169="Absolute",F169="Absolute[-](cum.)"),SUM(G169,'Q1 Review'!J169),
IF(OR(F169="Incremental",F169="Absolute[+]"),MAX(G169,'Q1 Review'!J169),
IF(F169="Decremental",MIN(G169,'Q1 Review'!J169),
IF(F169="Absolute[-](avg.)",SUM(G169,'Q1 Review'!J169)/COUNT('Annual Plan'!H169:'Annual Plan'!K169),""
)
)
)
)</f>
        <v/>
      </c>
      <c r="I169" s="23" t="str">
        <f>IF('Annual Plan'!I169&lt;&gt;"",'Annual Plan'!I169,"")</f>
        <v/>
      </c>
      <c r="J169" s="37"/>
      <c r="K169" s="38" t="str">
        <f t="shared" si="16"/>
        <v/>
      </c>
      <c r="L169" s="38" t="str">
        <f t="shared" si="17"/>
        <v/>
      </c>
      <c r="M169" s="23" t="str">
        <f t="shared" si="18"/>
        <v/>
      </c>
      <c r="N169" s="39" t="str">
        <f>IF((('Annual Plan'!N169+'Annual Plan'!O169)-'Q1 Review'!O169)=0,"",(('Annual Plan'!N169+'Annual Plan'!O169)-'Q1 Review'!O169))</f>
        <v/>
      </c>
      <c r="O169" s="40"/>
      <c r="P169" s="41"/>
      <c r="Q169" s="41"/>
      <c r="R169" s="41"/>
      <c r="S169" s="131" t="str">
        <f t="shared" si="19"/>
        <v/>
      </c>
    </row>
    <row r="170" spans="1:19" s="11" customFormat="1" ht="15" customHeight="1" x14ac:dyDescent="0.25">
      <c r="A170" s="59" t="str">
        <f>IF('Annual Plan'!A170="","",'Annual Plan'!A170)</f>
        <v/>
      </c>
      <c r="B170" s="59" t="str">
        <f>IF('Annual Plan'!B170="","",'Annual Plan'!B170)</f>
        <v/>
      </c>
      <c r="C170" s="59" t="str">
        <f>IF('Annual Plan'!C170="","",'Annual Plan'!C170)</f>
        <v/>
      </c>
      <c r="D170" s="2" t="str">
        <f>IF('Annual Plan'!D170&lt;&gt;"",'Annual Plan'!D170,"")</f>
        <v/>
      </c>
      <c r="E170" s="2" t="str">
        <f>IF('Annual Plan'!E170&lt;&gt;"",'Annual Plan'!E170,"")</f>
        <v/>
      </c>
      <c r="F170" s="36" t="str">
        <f>IF('Annual Plan'!F170&lt;&gt;"",'Annual Plan'!F170,"")</f>
        <v/>
      </c>
      <c r="G170" s="23" t="str">
        <f>IF('Annual Plan'!G170&lt;&gt;"",'Annual Plan'!G170,"")</f>
        <v/>
      </c>
      <c r="H170" s="23" t="str">
        <f>IF(OR(F170="Absolute",F170="Absolute[-](cum.)"),SUM(G170,'Q1 Review'!J170),
IF(OR(F170="Incremental",F170="Absolute[+]"),MAX(G170,'Q1 Review'!J170),
IF(F170="Decremental",MIN(G170,'Q1 Review'!J170),
IF(F170="Absolute[-](avg.)",SUM(G170,'Q1 Review'!J170)/COUNT('Annual Plan'!H170:'Annual Plan'!K170),""
)
)
)
)</f>
        <v/>
      </c>
      <c r="I170" s="23" t="str">
        <f>IF('Annual Plan'!I170&lt;&gt;"",'Annual Plan'!I170,"")</f>
        <v/>
      </c>
      <c r="J170" s="37"/>
      <c r="K170" s="38" t="str">
        <f t="shared" si="16"/>
        <v/>
      </c>
      <c r="L170" s="38" t="str">
        <f t="shared" si="17"/>
        <v/>
      </c>
      <c r="M170" s="23" t="str">
        <f t="shared" si="18"/>
        <v/>
      </c>
      <c r="N170" s="39" t="str">
        <f>IF((('Annual Plan'!N170+'Annual Plan'!O170)-'Q1 Review'!O170)=0,"",(('Annual Plan'!N170+'Annual Plan'!O170)-'Q1 Review'!O170))</f>
        <v/>
      </c>
      <c r="O170" s="40"/>
      <c r="P170" s="41"/>
      <c r="Q170" s="41"/>
      <c r="R170" s="41"/>
      <c r="S170" s="131" t="str">
        <f t="shared" si="19"/>
        <v/>
      </c>
    </row>
    <row r="171" spans="1:19" s="11" customFormat="1" ht="15" customHeight="1" x14ac:dyDescent="0.25">
      <c r="A171" s="59" t="str">
        <f>IF('Annual Plan'!A171="","",'Annual Plan'!A171)</f>
        <v/>
      </c>
      <c r="B171" s="59" t="str">
        <f>IF('Annual Plan'!B171="","",'Annual Plan'!B171)</f>
        <v/>
      </c>
      <c r="C171" s="59" t="str">
        <f>IF('Annual Plan'!C171="","",'Annual Plan'!C171)</f>
        <v/>
      </c>
      <c r="D171" s="2" t="str">
        <f>IF('Annual Plan'!D171&lt;&gt;"",'Annual Plan'!D171,"")</f>
        <v/>
      </c>
      <c r="E171" s="2" t="str">
        <f>IF('Annual Plan'!E171&lt;&gt;"",'Annual Plan'!E171,"")</f>
        <v/>
      </c>
      <c r="F171" s="36" t="str">
        <f>IF('Annual Plan'!F171&lt;&gt;"",'Annual Plan'!F171,"")</f>
        <v/>
      </c>
      <c r="G171" s="23" t="str">
        <f>IF('Annual Plan'!G171&lt;&gt;"",'Annual Plan'!G171,"")</f>
        <v/>
      </c>
      <c r="H171" s="23" t="str">
        <f>IF(OR(F171="Absolute",F171="Absolute[-](cum.)"),SUM(G171,'Q1 Review'!J171),
IF(OR(F171="Incremental",F171="Absolute[+]"),MAX(G171,'Q1 Review'!J171),
IF(F171="Decremental",MIN(G171,'Q1 Review'!J171),
IF(F171="Absolute[-](avg.)",SUM(G171,'Q1 Review'!J171)/COUNT('Annual Plan'!H171:'Annual Plan'!K171),""
)
)
)
)</f>
        <v/>
      </c>
      <c r="I171" s="23" t="str">
        <f>IF('Annual Plan'!I171&lt;&gt;"",'Annual Plan'!I171,"")</f>
        <v/>
      </c>
      <c r="J171" s="37"/>
      <c r="K171" s="38" t="str">
        <f t="shared" si="16"/>
        <v/>
      </c>
      <c r="L171" s="38" t="str">
        <f t="shared" si="17"/>
        <v/>
      </c>
      <c r="M171" s="23" t="str">
        <f t="shared" si="18"/>
        <v/>
      </c>
      <c r="N171" s="39" t="str">
        <f>IF((('Annual Plan'!N171+'Annual Plan'!O171)-'Q1 Review'!O171)=0,"",(('Annual Plan'!N171+'Annual Plan'!O171)-'Q1 Review'!O171))</f>
        <v/>
      </c>
      <c r="O171" s="40"/>
      <c r="P171" s="41"/>
      <c r="Q171" s="41"/>
      <c r="R171" s="41"/>
      <c r="S171" s="131" t="str">
        <f t="shared" si="19"/>
        <v/>
      </c>
    </row>
    <row r="172" spans="1:19" s="11" customFormat="1" ht="15" customHeight="1" x14ac:dyDescent="0.25">
      <c r="A172" s="59" t="str">
        <f>IF('Annual Plan'!A172="","",'Annual Plan'!A172)</f>
        <v/>
      </c>
      <c r="B172" s="59" t="str">
        <f>IF('Annual Plan'!B172="","",'Annual Plan'!B172)</f>
        <v/>
      </c>
      <c r="C172" s="59" t="str">
        <f>IF('Annual Plan'!C172="","",'Annual Plan'!C172)</f>
        <v/>
      </c>
      <c r="D172" s="2" t="str">
        <f>IF('Annual Plan'!D172&lt;&gt;"",'Annual Plan'!D172,"")</f>
        <v/>
      </c>
      <c r="E172" s="2" t="str">
        <f>IF('Annual Plan'!E172&lt;&gt;"",'Annual Plan'!E172,"")</f>
        <v/>
      </c>
      <c r="F172" s="36" t="str">
        <f>IF('Annual Plan'!F172&lt;&gt;"",'Annual Plan'!F172,"")</f>
        <v/>
      </c>
      <c r="G172" s="23" t="str">
        <f>IF('Annual Plan'!G172&lt;&gt;"",'Annual Plan'!G172,"")</f>
        <v/>
      </c>
      <c r="H172" s="23" t="str">
        <f>IF(OR(F172="Absolute",F172="Absolute[-](cum.)"),SUM(G172,'Q1 Review'!J172),
IF(OR(F172="Incremental",F172="Absolute[+]"),MAX(G172,'Q1 Review'!J172),
IF(F172="Decremental",MIN(G172,'Q1 Review'!J172),
IF(F172="Absolute[-](avg.)",SUM(G172,'Q1 Review'!J172)/COUNT('Annual Plan'!H172:'Annual Plan'!K172),""
)
)
)
)</f>
        <v/>
      </c>
      <c r="I172" s="23" t="str">
        <f>IF('Annual Plan'!I172&lt;&gt;"",'Annual Plan'!I172,"")</f>
        <v/>
      </c>
      <c r="J172" s="37"/>
      <c r="K172" s="38" t="str">
        <f t="shared" si="16"/>
        <v/>
      </c>
      <c r="L172" s="38" t="str">
        <f t="shared" si="17"/>
        <v/>
      </c>
      <c r="M172" s="23" t="str">
        <f t="shared" si="18"/>
        <v/>
      </c>
      <c r="N172" s="39" t="str">
        <f>IF((('Annual Plan'!N172+'Annual Plan'!O172)-'Q1 Review'!O172)=0,"",(('Annual Plan'!N172+'Annual Plan'!O172)-'Q1 Review'!O172))</f>
        <v/>
      </c>
      <c r="O172" s="40"/>
      <c r="P172" s="41"/>
      <c r="Q172" s="41"/>
      <c r="R172" s="41"/>
      <c r="S172" s="131" t="str">
        <f t="shared" si="19"/>
        <v/>
      </c>
    </row>
    <row r="173" spans="1:19" s="11" customFormat="1" ht="15" customHeight="1" x14ac:dyDescent="0.25">
      <c r="A173" s="59" t="str">
        <f>IF('Annual Plan'!A173="","",'Annual Plan'!A173)</f>
        <v/>
      </c>
      <c r="B173" s="59" t="str">
        <f>IF('Annual Plan'!B173="","",'Annual Plan'!B173)</f>
        <v/>
      </c>
      <c r="C173" s="59" t="str">
        <f>IF('Annual Plan'!C173="","",'Annual Plan'!C173)</f>
        <v/>
      </c>
      <c r="D173" s="2" t="str">
        <f>IF('Annual Plan'!D173&lt;&gt;"",'Annual Plan'!D173,"")</f>
        <v/>
      </c>
      <c r="E173" s="2" t="str">
        <f>IF('Annual Plan'!E173&lt;&gt;"",'Annual Plan'!E173,"")</f>
        <v/>
      </c>
      <c r="F173" s="36" t="str">
        <f>IF('Annual Plan'!F173&lt;&gt;"",'Annual Plan'!F173,"")</f>
        <v/>
      </c>
      <c r="G173" s="23" t="str">
        <f>IF('Annual Plan'!G173&lt;&gt;"",'Annual Plan'!G173,"")</f>
        <v/>
      </c>
      <c r="H173" s="23" t="str">
        <f>IF(OR(F173="Absolute",F173="Absolute[-](cum.)"),SUM(G173,'Q1 Review'!J173),
IF(OR(F173="Incremental",F173="Absolute[+]"),MAX(G173,'Q1 Review'!J173),
IF(F173="Decremental",MIN(G173,'Q1 Review'!J173),
IF(F173="Absolute[-](avg.)",SUM(G173,'Q1 Review'!J173)/COUNT('Annual Plan'!H173:'Annual Plan'!K173),""
)
)
)
)</f>
        <v/>
      </c>
      <c r="I173" s="23" t="str">
        <f>IF('Annual Plan'!I173&lt;&gt;"",'Annual Plan'!I173,"")</f>
        <v/>
      </c>
      <c r="J173" s="37"/>
      <c r="K173" s="38" t="str">
        <f t="shared" si="16"/>
        <v/>
      </c>
      <c r="L173" s="38" t="str">
        <f t="shared" si="17"/>
        <v/>
      </c>
      <c r="M173" s="23" t="str">
        <f t="shared" si="18"/>
        <v/>
      </c>
      <c r="N173" s="39" t="str">
        <f>IF((('Annual Plan'!N173+'Annual Plan'!O173)-'Q1 Review'!O173)=0,"",(('Annual Plan'!N173+'Annual Plan'!O173)-'Q1 Review'!O173))</f>
        <v/>
      </c>
      <c r="O173" s="40"/>
      <c r="P173" s="41"/>
      <c r="Q173" s="41"/>
      <c r="R173" s="41"/>
      <c r="S173" s="131" t="str">
        <f t="shared" si="19"/>
        <v/>
      </c>
    </row>
    <row r="174" spans="1:19" s="11" customFormat="1" ht="15" customHeight="1" x14ac:dyDescent="0.25">
      <c r="A174" s="59" t="str">
        <f>IF('Annual Plan'!A174="","",'Annual Plan'!A174)</f>
        <v/>
      </c>
      <c r="B174" s="59" t="str">
        <f>IF('Annual Plan'!B174="","",'Annual Plan'!B174)</f>
        <v/>
      </c>
      <c r="C174" s="59" t="str">
        <f>IF('Annual Plan'!C174="","",'Annual Plan'!C174)</f>
        <v/>
      </c>
      <c r="D174" s="2" t="str">
        <f>IF('Annual Plan'!D174&lt;&gt;"",'Annual Plan'!D174,"")</f>
        <v/>
      </c>
      <c r="E174" s="2" t="str">
        <f>IF('Annual Plan'!E174&lt;&gt;"",'Annual Plan'!E174,"")</f>
        <v/>
      </c>
      <c r="F174" s="36" t="str">
        <f>IF('Annual Plan'!F174&lt;&gt;"",'Annual Plan'!F174,"")</f>
        <v/>
      </c>
      <c r="G174" s="23" t="str">
        <f>IF('Annual Plan'!G174&lt;&gt;"",'Annual Plan'!G174,"")</f>
        <v/>
      </c>
      <c r="H174" s="23" t="str">
        <f>IF(OR(F174="Absolute",F174="Absolute[-](cum.)"),SUM(G174,'Q1 Review'!J174),
IF(OR(F174="Incremental",F174="Absolute[+]"),MAX(G174,'Q1 Review'!J174),
IF(F174="Decremental",MIN(G174,'Q1 Review'!J174),
IF(F174="Absolute[-](avg.)",SUM(G174,'Q1 Review'!J174)/COUNT('Annual Plan'!H174:'Annual Plan'!K174),""
)
)
)
)</f>
        <v/>
      </c>
      <c r="I174" s="23" t="str">
        <f>IF('Annual Plan'!I174&lt;&gt;"",'Annual Plan'!I174,"")</f>
        <v/>
      </c>
      <c r="J174" s="37"/>
      <c r="K174" s="38" t="str">
        <f t="shared" si="16"/>
        <v/>
      </c>
      <c r="L174" s="38" t="str">
        <f t="shared" si="17"/>
        <v/>
      </c>
      <c r="M174" s="23" t="str">
        <f t="shared" si="18"/>
        <v/>
      </c>
      <c r="N174" s="39" t="str">
        <f>IF((('Annual Plan'!N174+'Annual Plan'!O174)-'Q1 Review'!O174)=0,"",(('Annual Plan'!N174+'Annual Plan'!O174)-'Q1 Review'!O174))</f>
        <v/>
      </c>
      <c r="O174" s="40"/>
      <c r="P174" s="41"/>
      <c r="Q174" s="41"/>
      <c r="R174" s="41"/>
      <c r="S174" s="131" t="str">
        <f t="shared" si="19"/>
        <v/>
      </c>
    </row>
    <row r="175" spans="1:19" s="11" customFormat="1" ht="15" customHeight="1" x14ac:dyDescent="0.25">
      <c r="A175" s="59" t="str">
        <f>IF('Annual Plan'!A175="","",'Annual Plan'!A175)</f>
        <v/>
      </c>
      <c r="B175" s="59" t="str">
        <f>IF('Annual Plan'!B175="","",'Annual Plan'!B175)</f>
        <v/>
      </c>
      <c r="C175" s="59" t="str">
        <f>IF('Annual Plan'!C175="","",'Annual Plan'!C175)</f>
        <v/>
      </c>
      <c r="D175" s="2" t="str">
        <f>IF('Annual Plan'!D175&lt;&gt;"",'Annual Plan'!D175,"")</f>
        <v/>
      </c>
      <c r="E175" s="2" t="str">
        <f>IF('Annual Plan'!E175&lt;&gt;"",'Annual Plan'!E175,"")</f>
        <v/>
      </c>
      <c r="F175" s="36" t="str">
        <f>IF('Annual Plan'!F175&lt;&gt;"",'Annual Plan'!F175,"")</f>
        <v/>
      </c>
      <c r="G175" s="23" t="str">
        <f>IF('Annual Plan'!G175&lt;&gt;"",'Annual Plan'!G175,"")</f>
        <v/>
      </c>
      <c r="H175" s="23" t="str">
        <f>IF(OR(F175="Absolute",F175="Absolute[-](cum.)"),SUM(G175,'Q1 Review'!J175),
IF(OR(F175="Incremental",F175="Absolute[+]"),MAX(G175,'Q1 Review'!J175),
IF(F175="Decremental",MIN(G175,'Q1 Review'!J175),
IF(F175="Absolute[-](avg.)",SUM(G175,'Q1 Review'!J175)/COUNT('Annual Plan'!H175:'Annual Plan'!K175),""
)
)
)
)</f>
        <v/>
      </c>
      <c r="I175" s="23" t="str">
        <f>IF('Annual Plan'!I175&lt;&gt;"",'Annual Plan'!I175,"")</f>
        <v/>
      </c>
      <c r="J175" s="37"/>
      <c r="K175" s="38" t="str">
        <f t="shared" si="16"/>
        <v/>
      </c>
      <c r="L175" s="38" t="str">
        <f t="shared" si="17"/>
        <v/>
      </c>
      <c r="M175" s="23" t="str">
        <f t="shared" si="18"/>
        <v/>
      </c>
      <c r="N175" s="39" t="str">
        <f>IF((('Annual Plan'!N175+'Annual Plan'!O175)-'Q1 Review'!O175)=0,"",(('Annual Plan'!N175+'Annual Plan'!O175)-'Q1 Review'!O175))</f>
        <v/>
      </c>
      <c r="O175" s="40"/>
      <c r="P175" s="41"/>
      <c r="Q175" s="41"/>
      <c r="R175" s="41"/>
      <c r="S175" s="131" t="str">
        <f t="shared" si="19"/>
        <v/>
      </c>
    </row>
    <row r="176" spans="1:19" s="58" customFormat="1" ht="59.25" customHeight="1" x14ac:dyDescent="0.3">
      <c r="A176" s="256" t="s">
        <v>94</v>
      </c>
      <c r="B176" s="256"/>
      <c r="C176" s="51">
        <f>'Annual Plan'!C176</f>
        <v>0</v>
      </c>
      <c r="D176" s="28"/>
      <c r="E176" s="28"/>
      <c r="F176" s="256" t="s">
        <v>102</v>
      </c>
      <c r="G176" s="256"/>
      <c r="H176" s="256"/>
      <c r="I176" s="256"/>
      <c r="J176" s="257"/>
      <c r="K176" s="43">
        <f>IF(SUM(K147:K175)=0,0,IF(SUM(K147:K175)&gt;0,AVERAGE(K147:K175)))</f>
        <v>0</v>
      </c>
      <c r="L176" s="258"/>
      <c r="M176" s="259"/>
      <c r="N176" s="60">
        <f>SUM(N147:N175)</f>
        <v>0</v>
      </c>
      <c r="O176" s="60">
        <f>SUM(O147:O175)</f>
        <v>0</v>
      </c>
      <c r="P176" s="28"/>
      <c r="Q176" s="28"/>
      <c r="S176" s="131"/>
    </row>
    <row r="177" spans="1:19" s="61" customFormat="1" ht="15" customHeight="1" x14ac:dyDescent="0.25">
      <c r="A177" s="12"/>
      <c r="B177" s="12"/>
      <c r="C177" s="12"/>
      <c r="D177" s="12"/>
      <c r="E177" s="12"/>
      <c r="F177" s="44"/>
      <c r="G177" s="45"/>
      <c r="H177" s="45"/>
      <c r="I177" s="45"/>
      <c r="J177" s="46"/>
      <c r="K177" s="47"/>
      <c r="L177" s="47"/>
      <c r="M177" s="45"/>
      <c r="N177" s="48"/>
      <c r="O177" s="49"/>
      <c r="P177" s="50"/>
      <c r="Q177" s="50"/>
      <c r="S177" s="132"/>
    </row>
    <row r="178" spans="1:19" s="11" customFormat="1" ht="34.5" customHeight="1" x14ac:dyDescent="0.25">
      <c r="A178" s="193" t="s">
        <v>91</v>
      </c>
      <c r="B178" s="193"/>
      <c r="C178" s="193"/>
      <c r="D178" s="260" t="str">
        <f>IF('Annual Plan'!D178:P178&lt;&gt;"", 'Annual Plan'!D178:P178,"")</f>
        <v/>
      </c>
      <c r="E178" s="260"/>
      <c r="F178" s="261"/>
      <c r="G178" s="261"/>
      <c r="H178" s="261"/>
      <c r="I178" s="261"/>
      <c r="J178" s="261"/>
      <c r="K178" s="261"/>
      <c r="L178" s="261"/>
      <c r="M178" s="261"/>
      <c r="N178" s="261"/>
      <c r="O178" s="261"/>
      <c r="P178" s="260"/>
      <c r="Q178" s="260"/>
      <c r="S178" s="131"/>
    </row>
    <row r="179" spans="1:19" s="11" customFormat="1" ht="51" customHeight="1" x14ac:dyDescent="0.25">
      <c r="A179" s="202" t="s">
        <v>1</v>
      </c>
      <c r="B179" s="202" t="s">
        <v>9</v>
      </c>
      <c r="C179" s="202" t="s">
        <v>2</v>
      </c>
      <c r="D179" s="202" t="s">
        <v>10</v>
      </c>
      <c r="E179" s="203" t="s">
        <v>11</v>
      </c>
      <c r="F179" s="204" t="s">
        <v>12</v>
      </c>
      <c r="G179" s="251" t="s">
        <v>3</v>
      </c>
      <c r="H179" s="251"/>
      <c r="I179" s="253" t="s">
        <v>74</v>
      </c>
      <c r="J179" s="254"/>
      <c r="K179" s="254"/>
      <c r="L179" s="254"/>
      <c r="M179" s="255"/>
      <c r="N179" s="253" t="s">
        <v>80</v>
      </c>
      <c r="O179" s="255"/>
      <c r="P179" s="202" t="s">
        <v>95</v>
      </c>
      <c r="Q179" s="202" t="s">
        <v>96</v>
      </c>
      <c r="R179" s="202" t="s">
        <v>114</v>
      </c>
      <c r="S179" s="131"/>
    </row>
    <row r="180" spans="1:19" s="11" customFormat="1" ht="66.75" customHeight="1" x14ac:dyDescent="0.25">
      <c r="A180" s="202"/>
      <c r="B180" s="202"/>
      <c r="C180" s="202"/>
      <c r="D180" s="202"/>
      <c r="E180" s="203"/>
      <c r="F180" s="204"/>
      <c r="G180" s="109" t="s">
        <v>19</v>
      </c>
      <c r="H180" s="109" t="s">
        <v>48</v>
      </c>
      <c r="I180" s="7" t="s">
        <v>49</v>
      </c>
      <c r="J180" s="7" t="s">
        <v>50</v>
      </c>
      <c r="K180" s="1" t="s">
        <v>21</v>
      </c>
      <c r="L180" s="1" t="s">
        <v>22</v>
      </c>
      <c r="M180" s="1" t="s">
        <v>23</v>
      </c>
      <c r="N180" s="7" t="s">
        <v>88</v>
      </c>
      <c r="O180" s="7" t="s">
        <v>81</v>
      </c>
      <c r="P180" s="252"/>
      <c r="Q180" s="202"/>
      <c r="R180" s="202"/>
      <c r="S180" s="131"/>
    </row>
    <row r="181" spans="1:19" s="11" customFormat="1" ht="15" customHeight="1" x14ac:dyDescent="0.25">
      <c r="A181" s="59" t="str">
        <f>IF('Annual Plan'!A181="","",'Annual Plan'!A181)</f>
        <v/>
      </c>
      <c r="B181" s="59" t="str">
        <f>IF('Annual Plan'!B181="","",'Annual Plan'!B181)</f>
        <v/>
      </c>
      <c r="C181" s="59" t="str">
        <f>IF('Annual Plan'!C181="","",'Annual Plan'!C181)</f>
        <v/>
      </c>
      <c r="D181" s="2" t="str">
        <f>IF('Annual Plan'!D181&lt;&gt;"",'Annual Plan'!D181,"")</f>
        <v/>
      </c>
      <c r="E181" s="2" t="str">
        <f>IF('Annual Plan'!E181&lt;&gt;"",'Annual Plan'!E181,"")</f>
        <v/>
      </c>
      <c r="F181" s="36" t="str">
        <f>IF('Annual Plan'!F181&lt;&gt;"",'Annual Plan'!F181,"")</f>
        <v/>
      </c>
      <c r="G181" s="23" t="str">
        <f>IF('Annual Plan'!G181&lt;&gt;"",'Annual Plan'!G181,"")</f>
        <v/>
      </c>
      <c r="H181" s="23" t="str">
        <f>IF(OR(F181="Absolute",F181="Absolute[-](cum.)"),SUM(G181,'Q1 Review'!J181),
IF(OR(F181="Incremental",F181="Absolute[+]"),MAX(G181,'Q1 Review'!J181),
IF(F181="Decremental",MIN(G181,'Q1 Review'!J181),
IF(F181="Absolute[-](avg.)",SUM(G181,'Q1 Review'!J181)/COUNT('Annual Plan'!H181:'Annual Plan'!K181),""
)
)
)
)</f>
        <v/>
      </c>
      <c r="I181" s="23" t="str">
        <f>IF('Annual Plan'!I181&lt;&gt;"",'Annual Plan'!I181,"")</f>
        <v/>
      </c>
      <c r="J181" s="37"/>
      <c r="K181" s="38" t="str">
        <f>IF(I181="","",
                         IF(AND(I181&lt;&gt;"",J181=""),0,
                                                  IF($F181="Absolute",IF(I181=0,0, IF((J181/I181)&gt;=1,1, IF((J181/I181)&lt;=0,0,(J181/I181)))),
                                                                                                      IF($F181="Incremental", IF(AND((I181-H181)=0,J181&gt;0,I181&gt;0,J181&gt;I181),1, IF(AND((I181-H181)=0,J181&lt;=I181),0, IF(((J181-H181)/(I181-H181))&gt;=1,1, IF(((J181-H181)/(I181-H181))&lt;=0,0, ((J181-H181)/(I181-H181)))))),
                                                                                                                                                                   IF($F181="Decremental", IF(AND((H181-I181)=0,J181&gt;0,I181&gt;0,J181&lt;I181),1,  IF(AND((I181-H181)=0,J181&gt;=I181),0, IF(((H181-J181)/(H181-I181))&gt;=1,1, IF(((H181-J181)/(H181-I181))&lt;=0,0, ((H181-J181)/(H181-I181)))))),
                                                                                                                                                                                              IF(OR($F181="Absolute[-](cum.)", $F181="Absolute[-](avg.)"),IF(J181="",0, IF((J181&lt;=I181),1,IF((J181&gt;I181),0,))),
                                                                                                                                                                                                        IF($F181="Absolute[+]",IF(J181=0,0,  IF(J181&lt;=I181,(J181/I181),1)),
                                                                                                                                                                                                            )
                                                                                                                                                                                                   )
                                                                                                                                                                       )
                                                                                                          )
                                                    )
                            )
     )</f>
        <v/>
      </c>
      <c r="L181" s="38" t="str">
        <f>IF(I181="","",
                        IF(AND(I181&lt;&gt;"",J181=""),-1,
                                                  IF($F181="Absolute", IF(I181=0,0,((J181-I181)/I181)),
                                                                               IF($F181="Incremental", IF((I181-H181)=0,0,(((J181-H181)-(I181-H181))/(I181-H181))),
                                                                                                            IF($F181="Decremental", IF((H181-I181)=0,0,(((H181-J181)-(H181-I181))/(H181-I181))),
                                                                                                                                              IF(OR($F181="Absolute[-](cum.)", $F181="Absolute[-](avg.)"), IF(J181="",0, IF(J181&gt;=0,1-(J181/I181))),
                                                                                                                                                                      IF($F181="Absolute[+]", IF(J181=0,-1,K181-1),  ""
                                                                                                                                                                                                                                          )
                                                                                                                                                                                                                          )
                                                                                                                                                                                  )
                                                                                                                   )
                                                   )
                          )
)</f>
        <v/>
      </c>
      <c r="M181" s="23" t="str">
        <f>IF(J181="","",
                         IF(I181="", "",
                                                   IF($F181="Absolute", (J181-I181),
                                                                                                       IF($F181="Incremental", ((J181-H181)-(I181-H181)),
                                                                                                                                                                                      IF($F181="Decremental", ((H181-J181)-(H181-I181)),
                                                                                                                                                                                                            IF(OR($F181="Absolute[-](cum.)", $F181="Absolute[-](avg.)"), (I181-J181),
                                                                                                                                                                                                                             IF($F181="Absolute[+]", (J181-I181), ""
                                                                                                                                                                                                                                  )
                                                                                                                                                                                                                )
                                                                                                                                                                                          )
                                                                                                           )
                                                      )
                               )
       )</f>
        <v/>
      </c>
      <c r="N181" s="39" t="str">
        <f>IF((('Annual Plan'!N181+'Annual Plan'!O181)-'Q1 Review'!O181)=0,"",(('Annual Plan'!N181+'Annual Plan'!O181)-'Q1 Review'!O181))</f>
        <v/>
      </c>
      <c r="O181" s="40"/>
      <c r="P181" s="41"/>
      <c r="Q181" s="41"/>
      <c r="R181" s="41"/>
      <c r="S181" s="131" t="str">
        <f xml:space="preserve"> IF(AND($F181="Incremental",G181=""),"Error - baseline data was not provided in the planning sheet.",
        IF(AND($F181="Decremental",G181=""),"Error - baseline data was not provided in the planning sheet.",""))</f>
        <v/>
      </c>
    </row>
    <row r="182" spans="1:19" s="11" customFormat="1" ht="15" customHeight="1" x14ac:dyDescent="0.25">
      <c r="A182" s="59" t="str">
        <f>IF('Annual Plan'!A182="","",'Annual Plan'!A182)</f>
        <v/>
      </c>
      <c r="B182" s="59" t="str">
        <f>IF('Annual Plan'!B182="","",'Annual Plan'!B182)</f>
        <v/>
      </c>
      <c r="C182" s="59" t="str">
        <f>IF('Annual Plan'!C182="","",'Annual Plan'!C182)</f>
        <v/>
      </c>
      <c r="D182" s="2" t="str">
        <f>IF('Annual Plan'!D182&lt;&gt;"",'Annual Plan'!D182,"")</f>
        <v/>
      </c>
      <c r="E182" s="2" t="str">
        <f>IF('Annual Plan'!E182&lt;&gt;"",'Annual Plan'!E182,"")</f>
        <v/>
      </c>
      <c r="F182" s="36" t="str">
        <f>IF('Annual Plan'!F182&lt;&gt;"",'Annual Plan'!F182,"")</f>
        <v/>
      </c>
      <c r="G182" s="23" t="str">
        <f>IF('Annual Plan'!G182&lt;&gt;"",'Annual Plan'!G182,"")</f>
        <v/>
      </c>
      <c r="H182" s="23" t="str">
        <f>IF(OR(F182="Absolute",F182="Absolute[-](cum.)"),SUM(G182,'Q1 Review'!J182),
IF(OR(F182="Incremental",F182="Absolute[+]"),MAX(G182,'Q1 Review'!J182),
IF(F182="Decremental",MIN(G182,'Q1 Review'!J182),
IF(F182="Absolute[-](avg.)",SUM(G182,'Q1 Review'!J182)/COUNT('Annual Plan'!H182:'Annual Plan'!K182),""
)
)
)
)</f>
        <v/>
      </c>
      <c r="I182" s="23" t="str">
        <f>IF('Annual Plan'!I182&lt;&gt;"",'Annual Plan'!I182,"")</f>
        <v/>
      </c>
      <c r="J182" s="37"/>
      <c r="K182" s="38" t="str">
        <f t="shared" ref="K182:K209" si="20">IF(I182="","",
                         IF(AND(I182&lt;&gt;"",J182=""),0,
                                                  IF($F182="Absolute",IF(I182=0,0, IF((J182/I182)&gt;=1,1, IF((J182/I182)&lt;=0,0,(J182/I182)))),
                                                                                                      IF($F182="Incremental", IF(AND((I182-H182)=0,J182&gt;0,I182&gt;0,J182&gt;I182),1, IF(AND((I182-H182)=0,J182&lt;=I182),0, IF(((J182-H182)/(I182-H182))&gt;=1,1, IF(((J182-H182)/(I182-H182))&lt;=0,0, ((J182-H182)/(I182-H182)))))),
                                                                                                                                                                   IF($F182="Decremental", IF(AND((H182-I182)=0,J182&gt;0,I182&gt;0,J182&lt;I182),1,  IF(AND((I182-H182)=0,J182&gt;=I182),0, IF(((H182-J182)/(H182-I182))&gt;=1,1, IF(((H182-J182)/(H182-I182))&lt;=0,0, ((H182-J182)/(H182-I182)))))),
                                                                                                                                                                                              IF(OR($F182="Absolute[-](cum.)", $F182="Absolute[-](avg.)"),IF(J182="",0, IF((J182&lt;=I182),1,IF((J182&gt;I182),0,))),
                                                                                                                                                                                                        IF($F182="Absolute[+]",IF(J182=0,0,  IF(J182&lt;=I182,(J182/I182),1)),
                                                                                                                                                                                                            )
                                                                                                                                                                                                   )
                                                                                                                                                                       )
                                                                                                          )
                                                    )
                            )
     )</f>
        <v/>
      </c>
      <c r="L182" s="38" t="str">
        <f t="shared" ref="L182:L209" si="21">IF(I182="","",
                        IF(AND(I182&lt;&gt;"",J182=""),-1,
                                                  IF($F182="Absolute", IF(I182=0,0,((J182-I182)/I182)),
                                                                               IF($F182="Incremental", IF((I182-H182)=0,0,(((J182-H182)-(I182-H182))/(I182-H182))),
                                                                                                            IF($F182="Decremental", IF((H182-I182)=0,0,(((H182-J182)-(H182-I182))/(H182-I182))),
                                                                                                                                              IF(OR($F182="Absolute[-](cum.)", $F182="Absolute[-](avg.)"), IF(J182="",0, IF(J182&gt;=0,1-(J182/I182))),
                                                                                                                                                                      IF($F182="Absolute[+]", IF(J182=0,-1,K182-1),  ""
                                                                                                                                                                                                                                          )
                                                                                                                                                                                                                          )
                                                                                                                                                                                  )
                                                                                                                   )
                                                   )
                          )
)</f>
        <v/>
      </c>
      <c r="M182" s="23" t="str">
        <f t="shared" ref="M182:M209" si="22">IF(J182="","",
                         IF(I182="", "",
                                                   IF($F182="Absolute", (J182-I182),
                                                                                                       IF($F182="Incremental", ((J182-H182)-(I182-H182)),
                                                                                                                                                                                      IF($F182="Decremental", ((H182-J182)-(H182-I182)),
                                                                                                                                                                                                            IF(OR($F182="Absolute[-](cum.)", $F182="Absolute[-](avg.)"), (I182-J182),
                                                                                                                                                                                                                             IF($F182="Absolute[+]", (J182-I182), ""
                                                                                                                                                                                                                                  )
                                                                                                                                                                                                                )
                                                                                                                                                                                          )
                                                                                                           )
                                                      )
                               )
       )</f>
        <v/>
      </c>
      <c r="N182" s="39" t="str">
        <f>IF((('Annual Plan'!N182+'Annual Plan'!O182)-'Q1 Review'!O182)=0,"",(('Annual Plan'!N182+'Annual Plan'!O182)-'Q1 Review'!O182))</f>
        <v/>
      </c>
      <c r="O182" s="40"/>
      <c r="P182" s="41"/>
      <c r="Q182" s="41"/>
      <c r="R182" s="41"/>
      <c r="S182" s="131" t="str">
        <f t="shared" ref="S182:S209" si="23" xml:space="preserve"> IF(AND($F182="Incremental",G182=""),"Error - baseline data was not provided in the planning sheet.",
        IF(AND($F182="Decremental",G182=""),"Error - baseline data was not provided in the planning sheet.",""))</f>
        <v/>
      </c>
    </row>
    <row r="183" spans="1:19" s="11" customFormat="1" ht="15" customHeight="1" x14ac:dyDescent="0.25">
      <c r="A183" s="59" t="str">
        <f>IF('Annual Plan'!A183="","",'Annual Plan'!A183)</f>
        <v/>
      </c>
      <c r="B183" s="59" t="str">
        <f>IF('Annual Plan'!B183="","",'Annual Plan'!B183)</f>
        <v/>
      </c>
      <c r="C183" s="59" t="str">
        <f>IF('Annual Plan'!C183="","",'Annual Plan'!C183)</f>
        <v/>
      </c>
      <c r="D183" s="2" t="str">
        <f>IF('Annual Plan'!D183&lt;&gt;"",'Annual Plan'!D183,"")</f>
        <v/>
      </c>
      <c r="E183" s="2" t="str">
        <f>IF('Annual Plan'!E183&lt;&gt;"",'Annual Plan'!E183,"")</f>
        <v/>
      </c>
      <c r="F183" s="36" t="str">
        <f>IF('Annual Plan'!F183&lt;&gt;"",'Annual Plan'!F183,"")</f>
        <v/>
      </c>
      <c r="G183" s="23" t="str">
        <f>IF('Annual Plan'!G183&lt;&gt;"",'Annual Plan'!G183,"")</f>
        <v/>
      </c>
      <c r="H183" s="23" t="str">
        <f>IF(OR(F183="Absolute",F183="Absolute[-](cum.)"),SUM(G183,'Q1 Review'!J183),
IF(OR(F183="Incremental",F183="Absolute[+]"),MAX(G183,'Q1 Review'!J183),
IF(F183="Decremental",MIN(G183,'Q1 Review'!J183),
IF(F183="Absolute[-](avg.)",SUM(G183,'Q1 Review'!J183)/COUNT('Annual Plan'!H183:'Annual Plan'!K183),""
)
)
)
)</f>
        <v/>
      </c>
      <c r="I183" s="23" t="str">
        <f>IF('Annual Plan'!I183&lt;&gt;"",'Annual Plan'!I183,"")</f>
        <v/>
      </c>
      <c r="J183" s="37"/>
      <c r="K183" s="38" t="str">
        <f t="shared" si="20"/>
        <v/>
      </c>
      <c r="L183" s="38" t="str">
        <f t="shared" si="21"/>
        <v/>
      </c>
      <c r="M183" s="23" t="str">
        <f t="shared" si="22"/>
        <v/>
      </c>
      <c r="N183" s="39" t="str">
        <f>IF((('Annual Plan'!N183+'Annual Plan'!O183)-'Q1 Review'!O183)=0,"",(('Annual Plan'!N183+'Annual Plan'!O183)-'Q1 Review'!O183))</f>
        <v/>
      </c>
      <c r="O183" s="40"/>
      <c r="P183" s="41"/>
      <c r="Q183" s="41"/>
      <c r="R183" s="41"/>
      <c r="S183" s="131" t="str">
        <f t="shared" si="23"/>
        <v/>
      </c>
    </row>
    <row r="184" spans="1:19" s="11" customFormat="1" ht="15" customHeight="1" x14ac:dyDescent="0.25">
      <c r="A184" s="59" t="str">
        <f>IF('Annual Plan'!A184="","",'Annual Plan'!A184)</f>
        <v/>
      </c>
      <c r="B184" s="59" t="str">
        <f>IF('Annual Plan'!B184="","",'Annual Plan'!B184)</f>
        <v/>
      </c>
      <c r="C184" s="59" t="str">
        <f>IF('Annual Plan'!C184="","",'Annual Plan'!C184)</f>
        <v/>
      </c>
      <c r="D184" s="2" t="str">
        <f>IF('Annual Plan'!D184&lt;&gt;"",'Annual Plan'!D184,"")</f>
        <v/>
      </c>
      <c r="E184" s="2" t="str">
        <f>IF('Annual Plan'!E184&lt;&gt;"",'Annual Plan'!E184,"")</f>
        <v/>
      </c>
      <c r="F184" s="36" t="str">
        <f>IF('Annual Plan'!F184&lt;&gt;"",'Annual Plan'!F184,"")</f>
        <v/>
      </c>
      <c r="G184" s="23" t="str">
        <f>IF('Annual Plan'!G184&lt;&gt;"",'Annual Plan'!G184,"")</f>
        <v/>
      </c>
      <c r="H184" s="23" t="str">
        <f>IF(OR(F184="Absolute",F184="Absolute[-](cum.)"),SUM(G184,'Q1 Review'!J184),
IF(OR(F184="Incremental",F184="Absolute[+]"),MAX(G184,'Q1 Review'!J184),
IF(F184="Decremental",MIN(G184,'Q1 Review'!J184),
IF(F184="Absolute[-](avg.)",SUM(G184,'Q1 Review'!J184)/COUNT('Annual Plan'!H184:'Annual Plan'!K184),""
)
)
)
)</f>
        <v/>
      </c>
      <c r="I184" s="23" t="str">
        <f>IF('Annual Plan'!I184&lt;&gt;"",'Annual Plan'!I184,"")</f>
        <v/>
      </c>
      <c r="J184" s="37"/>
      <c r="K184" s="38" t="str">
        <f t="shared" si="20"/>
        <v/>
      </c>
      <c r="L184" s="38" t="str">
        <f t="shared" si="21"/>
        <v/>
      </c>
      <c r="M184" s="23" t="str">
        <f t="shared" si="22"/>
        <v/>
      </c>
      <c r="N184" s="39" t="str">
        <f>IF((('Annual Plan'!N184+'Annual Plan'!O184)-'Q1 Review'!O184)=0,"",(('Annual Plan'!N184+'Annual Plan'!O184)-'Q1 Review'!O184))</f>
        <v/>
      </c>
      <c r="O184" s="40"/>
      <c r="P184" s="41"/>
      <c r="Q184" s="41"/>
      <c r="R184" s="41"/>
      <c r="S184" s="131" t="str">
        <f t="shared" si="23"/>
        <v/>
      </c>
    </row>
    <row r="185" spans="1:19" s="11" customFormat="1" ht="15" customHeight="1" x14ac:dyDescent="0.25">
      <c r="A185" s="59" t="str">
        <f>IF('Annual Plan'!A185="","",'Annual Plan'!A185)</f>
        <v/>
      </c>
      <c r="B185" s="59" t="str">
        <f>IF('Annual Plan'!B185="","",'Annual Plan'!B185)</f>
        <v/>
      </c>
      <c r="C185" s="59" t="str">
        <f>IF('Annual Plan'!C185="","",'Annual Plan'!C185)</f>
        <v/>
      </c>
      <c r="D185" s="2" t="str">
        <f>IF('Annual Plan'!D185&lt;&gt;"",'Annual Plan'!D185,"")</f>
        <v/>
      </c>
      <c r="E185" s="2" t="str">
        <f>IF('Annual Plan'!E185&lt;&gt;"",'Annual Plan'!E185,"")</f>
        <v/>
      </c>
      <c r="F185" s="36" t="str">
        <f>IF('Annual Plan'!F185&lt;&gt;"",'Annual Plan'!F185,"")</f>
        <v/>
      </c>
      <c r="G185" s="23" t="str">
        <f>IF('Annual Plan'!G185&lt;&gt;"",'Annual Plan'!G185,"")</f>
        <v/>
      </c>
      <c r="H185" s="23" t="str">
        <f>IF(OR(F185="Absolute",F185="Absolute[-](cum.)"),SUM(G185,'Q1 Review'!J185),
IF(OR(F185="Incremental",F185="Absolute[+]"),MAX(G185,'Q1 Review'!J185),
IF(F185="Decremental",MIN(G185,'Q1 Review'!J185),
IF(F185="Absolute[-](avg.)",SUM(G185,'Q1 Review'!J185)/COUNT('Annual Plan'!H185:'Annual Plan'!K185),""
)
)
)
)</f>
        <v/>
      </c>
      <c r="I185" s="23" t="str">
        <f>IF('Annual Plan'!I185&lt;&gt;"",'Annual Plan'!I185,"")</f>
        <v/>
      </c>
      <c r="J185" s="37"/>
      <c r="K185" s="38" t="str">
        <f t="shared" si="20"/>
        <v/>
      </c>
      <c r="L185" s="38" t="str">
        <f t="shared" si="21"/>
        <v/>
      </c>
      <c r="M185" s="23" t="str">
        <f t="shared" si="22"/>
        <v/>
      </c>
      <c r="N185" s="39" t="str">
        <f>IF((('Annual Plan'!N185+'Annual Plan'!O185)-'Q1 Review'!O185)=0,"",(('Annual Plan'!N185+'Annual Plan'!O185)-'Q1 Review'!O185))</f>
        <v/>
      </c>
      <c r="O185" s="40"/>
      <c r="P185" s="41"/>
      <c r="Q185" s="41"/>
      <c r="R185" s="41"/>
      <c r="S185" s="131" t="str">
        <f t="shared" si="23"/>
        <v/>
      </c>
    </row>
    <row r="186" spans="1:19" s="11" customFormat="1" ht="15" customHeight="1" x14ac:dyDescent="0.25">
      <c r="A186" s="59" t="str">
        <f>IF('Annual Plan'!A186="","",'Annual Plan'!A186)</f>
        <v/>
      </c>
      <c r="B186" s="59" t="str">
        <f>IF('Annual Plan'!B186="","",'Annual Plan'!B186)</f>
        <v/>
      </c>
      <c r="C186" s="59" t="str">
        <f>IF('Annual Plan'!C186="","",'Annual Plan'!C186)</f>
        <v/>
      </c>
      <c r="D186" s="2" t="str">
        <f>IF('Annual Plan'!D186&lt;&gt;"",'Annual Plan'!D186,"")</f>
        <v/>
      </c>
      <c r="E186" s="2" t="str">
        <f>IF('Annual Plan'!E186&lt;&gt;"",'Annual Plan'!E186,"")</f>
        <v/>
      </c>
      <c r="F186" s="36" t="str">
        <f>IF('Annual Plan'!F186&lt;&gt;"",'Annual Plan'!F186,"")</f>
        <v/>
      </c>
      <c r="G186" s="23" t="str">
        <f>IF('Annual Plan'!G186&lt;&gt;"",'Annual Plan'!G186,"")</f>
        <v/>
      </c>
      <c r="H186" s="23" t="str">
        <f>IF(OR(F186="Absolute",F186="Absolute[-](cum.)"),SUM(G186,'Q1 Review'!J186),
IF(OR(F186="Incremental",F186="Absolute[+]"),MAX(G186,'Q1 Review'!J186),
IF(F186="Decremental",MIN(G186,'Q1 Review'!J186),
IF(F186="Absolute[-](avg.)",SUM(G186,'Q1 Review'!J186)/COUNT('Annual Plan'!H186:'Annual Plan'!K186),""
)
)
)
)</f>
        <v/>
      </c>
      <c r="I186" s="23" t="str">
        <f>IF('Annual Plan'!I186&lt;&gt;"",'Annual Plan'!I186,"")</f>
        <v/>
      </c>
      <c r="J186" s="37"/>
      <c r="K186" s="38" t="str">
        <f t="shared" si="20"/>
        <v/>
      </c>
      <c r="L186" s="38" t="str">
        <f t="shared" si="21"/>
        <v/>
      </c>
      <c r="M186" s="23" t="str">
        <f t="shared" si="22"/>
        <v/>
      </c>
      <c r="N186" s="39" t="str">
        <f>IF((('Annual Plan'!N186+'Annual Plan'!O186)-'Q1 Review'!O186)=0,"",(('Annual Plan'!N186+'Annual Plan'!O186)-'Q1 Review'!O186))</f>
        <v/>
      </c>
      <c r="O186" s="40"/>
      <c r="P186" s="41"/>
      <c r="Q186" s="41"/>
      <c r="R186" s="41"/>
      <c r="S186" s="131" t="str">
        <f t="shared" si="23"/>
        <v/>
      </c>
    </row>
    <row r="187" spans="1:19" s="11" customFormat="1" ht="15" customHeight="1" x14ac:dyDescent="0.25">
      <c r="A187" s="59" t="str">
        <f>IF('Annual Plan'!A187="","",'Annual Plan'!A187)</f>
        <v/>
      </c>
      <c r="B187" s="59" t="str">
        <f>IF('Annual Plan'!B187="","",'Annual Plan'!B187)</f>
        <v/>
      </c>
      <c r="C187" s="59" t="str">
        <f>IF('Annual Plan'!C187="","",'Annual Plan'!C187)</f>
        <v/>
      </c>
      <c r="D187" s="2" t="str">
        <f>IF('Annual Plan'!D187&lt;&gt;"",'Annual Plan'!D187,"")</f>
        <v/>
      </c>
      <c r="E187" s="2" t="str">
        <f>IF('Annual Plan'!E187&lt;&gt;"",'Annual Plan'!E187,"")</f>
        <v/>
      </c>
      <c r="F187" s="36" t="str">
        <f>IF('Annual Plan'!F187&lt;&gt;"",'Annual Plan'!F187,"")</f>
        <v/>
      </c>
      <c r="G187" s="23" t="str">
        <f>IF('Annual Plan'!G187&lt;&gt;"",'Annual Plan'!G187,"")</f>
        <v/>
      </c>
      <c r="H187" s="23" t="str">
        <f>IF(OR(F187="Absolute",F187="Absolute[-](cum.)"),SUM(G187,'Q1 Review'!J187),
IF(OR(F187="Incremental",F187="Absolute[+]"),MAX(G187,'Q1 Review'!J187),
IF(F187="Decremental",MIN(G187,'Q1 Review'!J187),
IF(F187="Absolute[-](avg.)",SUM(G187,'Q1 Review'!J187)/COUNT('Annual Plan'!H187:'Annual Plan'!K187),""
)
)
)
)</f>
        <v/>
      </c>
      <c r="I187" s="23" t="str">
        <f>IF('Annual Plan'!I187&lt;&gt;"",'Annual Plan'!I187,"")</f>
        <v/>
      </c>
      <c r="J187" s="37"/>
      <c r="K187" s="38" t="str">
        <f t="shared" si="20"/>
        <v/>
      </c>
      <c r="L187" s="38" t="str">
        <f t="shared" si="21"/>
        <v/>
      </c>
      <c r="M187" s="23" t="str">
        <f t="shared" si="22"/>
        <v/>
      </c>
      <c r="N187" s="39" t="str">
        <f>IF((('Annual Plan'!N187+'Annual Plan'!O187)-'Q1 Review'!O187)=0,"",(('Annual Plan'!N187+'Annual Plan'!O187)-'Q1 Review'!O187))</f>
        <v/>
      </c>
      <c r="O187" s="40"/>
      <c r="P187" s="41"/>
      <c r="Q187" s="41"/>
      <c r="R187" s="41"/>
      <c r="S187" s="131" t="str">
        <f t="shared" si="23"/>
        <v/>
      </c>
    </row>
    <row r="188" spans="1:19" s="11" customFormat="1" ht="15" customHeight="1" x14ac:dyDescent="0.25">
      <c r="A188" s="59" t="str">
        <f>IF('Annual Plan'!A188="","",'Annual Plan'!A188)</f>
        <v/>
      </c>
      <c r="B188" s="59" t="str">
        <f>IF('Annual Plan'!B188="","",'Annual Plan'!B188)</f>
        <v/>
      </c>
      <c r="C188" s="59" t="str">
        <f>IF('Annual Plan'!C188="","",'Annual Plan'!C188)</f>
        <v/>
      </c>
      <c r="D188" s="2" t="str">
        <f>IF('Annual Plan'!D188&lt;&gt;"",'Annual Plan'!D188,"")</f>
        <v/>
      </c>
      <c r="E188" s="2" t="str">
        <f>IF('Annual Plan'!E188&lt;&gt;"",'Annual Plan'!E188,"")</f>
        <v/>
      </c>
      <c r="F188" s="36" t="str">
        <f>IF('Annual Plan'!F188&lt;&gt;"",'Annual Plan'!F188,"")</f>
        <v/>
      </c>
      <c r="G188" s="23" t="str">
        <f>IF('Annual Plan'!G188&lt;&gt;"",'Annual Plan'!G188,"")</f>
        <v/>
      </c>
      <c r="H188" s="23" t="str">
        <f>IF(OR(F188="Absolute",F188="Absolute[-](cum.)"),SUM(G188,'Q1 Review'!J188),
IF(OR(F188="Incremental",F188="Absolute[+]"),MAX(G188,'Q1 Review'!J188),
IF(F188="Decremental",MIN(G188,'Q1 Review'!J188),
IF(F188="Absolute[-](avg.)",SUM(G188,'Q1 Review'!J188)/COUNT('Annual Plan'!H188:'Annual Plan'!K188),""
)
)
)
)</f>
        <v/>
      </c>
      <c r="I188" s="23" t="str">
        <f>IF('Annual Plan'!I188&lt;&gt;"",'Annual Plan'!I188,"")</f>
        <v/>
      </c>
      <c r="J188" s="37"/>
      <c r="K188" s="38" t="str">
        <f t="shared" si="20"/>
        <v/>
      </c>
      <c r="L188" s="38" t="str">
        <f t="shared" si="21"/>
        <v/>
      </c>
      <c r="M188" s="23" t="str">
        <f t="shared" si="22"/>
        <v/>
      </c>
      <c r="N188" s="39" t="str">
        <f>IF((('Annual Plan'!N188+'Annual Plan'!O188)-'Q1 Review'!O188)=0,"",(('Annual Plan'!N188+'Annual Plan'!O188)-'Q1 Review'!O188))</f>
        <v/>
      </c>
      <c r="O188" s="40"/>
      <c r="P188" s="41"/>
      <c r="Q188" s="41"/>
      <c r="R188" s="41"/>
      <c r="S188" s="131" t="str">
        <f t="shared" si="23"/>
        <v/>
      </c>
    </row>
    <row r="189" spans="1:19" s="11" customFormat="1" ht="15" customHeight="1" x14ac:dyDescent="0.25">
      <c r="A189" s="59" t="str">
        <f>IF('Annual Plan'!A189="","",'Annual Plan'!A189)</f>
        <v/>
      </c>
      <c r="B189" s="59" t="str">
        <f>IF('Annual Plan'!B189="","",'Annual Plan'!B189)</f>
        <v/>
      </c>
      <c r="C189" s="59" t="str">
        <f>IF('Annual Plan'!C189="","",'Annual Plan'!C189)</f>
        <v/>
      </c>
      <c r="D189" s="2" t="str">
        <f>IF('Annual Plan'!D189&lt;&gt;"",'Annual Plan'!D189,"")</f>
        <v/>
      </c>
      <c r="E189" s="2" t="str">
        <f>IF('Annual Plan'!E189&lt;&gt;"",'Annual Plan'!E189,"")</f>
        <v/>
      </c>
      <c r="F189" s="36" t="str">
        <f>IF('Annual Plan'!F189&lt;&gt;"",'Annual Plan'!F189,"")</f>
        <v/>
      </c>
      <c r="G189" s="23" t="str">
        <f>IF('Annual Plan'!G189&lt;&gt;"",'Annual Plan'!G189,"")</f>
        <v/>
      </c>
      <c r="H189" s="23" t="str">
        <f>IF(OR(F189="Absolute",F189="Absolute[-](cum.)"),SUM(G189,'Q1 Review'!J189),
IF(OR(F189="Incremental",F189="Absolute[+]"),MAX(G189,'Q1 Review'!J189),
IF(F189="Decremental",MIN(G189,'Q1 Review'!J189),
IF(F189="Absolute[-](avg.)",SUM(G189,'Q1 Review'!J189)/COUNT('Annual Plan'!H189:'Annual Plan'!K189),""
)
)
)
)</f>
        <v/>
      </c>
      <c r="I189" s="23" t="str">
        <f>IF('Annual Plan'!I189&lt;&gt;"",'Annual Plan'!I189,"")</f>
        <v/>
      </c>
      <c r="J189" s="37"/>
      <c r="K189" s="38" t="str">
        <f t="shared" si="20"/>
        <v/>
      </c>
      <c r="L189" s="38" t="str">
        <f t="shared" si="21"/>
        <v/>
      </c>
      <c r="M189" s="23" t="str">
        <f t="shared" si="22"/>
        <v/>
      </c>
      <c r="N189" s="39" t="str">
        <f>IF((('Annual Plan'!N189+'Annual Plan'!O189)-'Q1 Review'!O189)=0,"",(('Annual Plan'!N189+'Annual Plan'!O189)-'Q1 Review'!O189))</f>
        <v/>
      </c>
      <c r="O189" s="40"/>
      <c r="P189" s="41"/>
      <c r="Q189" s="41"/>
      <c r="R189" s="41"/>
      <c r="S189" s="131" t="str">
        <f t="shared" si="23"/>
        <v/>
      </c>
    </row>
    <row r="190" spans="1:19" s="11" customFormat="1" ht="15" customHeight="1" x14ac:dyDescent="0.25">
      <c r="A190" s="59" t="str">
        <f>IF('Annual Plan'!A190="","",'Annual Plan'!A190)</f>
        <v/>
      </c>
      <c r="B190" s="59" t="str">
        <f>IF('Annual Plan'!B190="","",'Annual Plan'!B190)</f>
        <v/>
      </c>
      <c r="C190" s="59" t="str">
        <f>IF('Annual Plan'!C190="","",'Annual Plan'!C190)</f>
        <v/>
      </c>
      <c r="D190" s="2" t="str">
        <f>IF('Annual Plan'!D190&lt;&gt;"",'Annual Plan'!D190,"")</f>
        <v/>
      </c>
      <c r="E190" s="2" t="str">
        <f>IF('Annual Plan'!E190&lt;&gt;"",'Annual Plan'!E190,"")</f>
        <v/>
      </c>
      <c r="F190" s="36" t="str">
        <f>IF('Annual Plan'!F190&lt;&gt;"",'Annual Plan'!F190,"")</f>
        <v/>
      </c>
      <c r="G190" s="23" t="str">
        <f>IF('Annual Plan'!G190&lt;&gt;"",'Annual Plan'!G190,"")</f>
        <v/>
      </c>
      <c r="H190" s="23" t="str">
        <f>IF(OR(F190="Absolute",F190="Absolute[-](cum.)"),SUM(G190,'Q1 Review'!J190),
IF(OR(F190="Incremental",F190="Absolute[+]"),MAX(G190,'Q1 Review'!J190),
IF(F190="Decremental",MIN(G190,'Q1 Review'!J190),
IF(F190="Absolute[-](avg.)",SUM(G190,'Q1 Review'!J190)/COUNT('Annual Plan'!H190:'Annual Plan'!K190),""
)
)
)
)</f>
        <v/>
      </c>
      <c r="I190" s="23" t="str">
        <f>IF('Annual Plan'!I190&lt;&gt;"",'Annual Plan'!I190,"")</f>
        <v/>
      </c>
      <c r="J190" s="37"/>
      <c r="K190" s="38" t="str">
        <f t="shared" si="20"/>
        <v/>
      </c>
      <c r="L190" s="38" t="str">
        <f t="shared" si="21"/>
        <v/>
      </c>
      <c r="M190" s="23" t="str">
        <f t="shared" si="22"/>
        <v/>
      </c>
      <c r="N190" s="39" t="str">
        <f>IF((('Annual Plan'!N190+'Annual Plan'!O190)-'Q1 Review'!O190)=0,"",(('Annual Plan'!N190+'Annual Plan'!O190)-'Q1 Review'!O190))</f>
        <v/>
      </c>
      <c r="O190" s="40"/>
      <c r="P190" s="41"/>
      <c r="Q190" s="41"/>
      <c r="R190" s="41"/>
      <c r="S190" s="131" t="str">
        <f t="shared" si="23"/>
        <v/>
      </c>
    </row>
    <row r="191" spans="1:19" s="11" customFormat="1" ht="15" customHeight="1" x14ac:dyDescent="0.25">
      <c r="A191" s="59" t="str">
        <f>IF('Annual Plan'!A191="","",'Annual Plan'!A191)</f>
        <v/>
      </c>
      <c r="B191" s="59" t="str">
        <f>IF('Annual Plan'!B191="","",'Annual Plan'!B191)</f>
        <v/>
      </c>
      <c r="C191" s="59" t="str">
        <f>IF('Annual Plan'!C191="","",'Annual Plan'!C191)</f>
        <v/>
      </c>
      <c r="D191" s="2" t="str">
        <f>IF('Annual Plan'!D191&lt;&gt;"",'Annual Plan'!D191,"")</f>
        <v/>
      </c>
      <c r="E191" s="2" t="str">
        <f>IF('Annual Plan'!E191&lt;&gt;"",'Annual Plan'!E191,"")</f>
        <v/>
      </c>
      <c r="F191" s="36" t="str">
        <f>IF('Annual Plan'!F191&lt;&gt;"",'Annual Plan'!F191,"")</f>
        <v/>
      </c>
      <c r="G191" s="23" t="str">
        <f>IF('Annual Plan'!G191&lt;&gt;"",'Annual Plan'!G191,"")</f>
        <v/>
      </c>
      <c r="H191" s="23" t="str">
        <f>IF(OR(F191="Absolute",F191="Absolute[-](cum.)"),SUM(G191,'Q1 Review'!J191),
IF(OR(F191="Incremental",F191="Absolute[+]"),MAX(G191,'Q1 Review'!J191),
IF(F191="Decremental",MIN(G191,'Q1 Review'!J191),
IF(F191="Absolute[-](avg.)",SUM(G191,'Q1 Review'!J191)/COUNT('Annual Plan'!H191:'Annual Plan'!K191),""
)
)
)
)</f>
        <v/>
      </c>
      <c r="I191" s="23" t="str">
        <f>IF('Annual Plan'!I191&lt;&gt;"",'Annual Plan'!I191,"")</f>
        <v/>
      </c>
      <c r="J191" s="37"/>
      <c r="K191" s="38" t="str">
        <f t="shared" si="20"/>
        <v/>
      </c>
      <c r="L191" s="38" t="str">
        <f t="shared" si="21"/>
        <v/>
      </c>
      <c r="M191" s="23" t="str">
        <f t="shared" si="22"/>
        <v/>
      </c>
      <c r="N191" s="39" t="str">
        <f>IF((('Annual Plan'!N191+'Annual Plan'!O191)-'Q1 Review'!O191)=0,"",(('Annual Plan'!N191+'Annual Plan'!O191)-'Q1 Review'!O191))</f>
        <v/>
      </c>
      <c r="O191" s="40"/>
      <c r="P191" s="41"/>
      <c r="Q191" s="41"/>
      <c r="R191" s="41"/>
      <c r="S191" s="131" t="str">
        <f t="shared" si="23"/>
        <v/>
      </c>
    </row>
    <row r="192" spans="1:19" s="11" customFormat="1" ht="15" customHeight="1" x14ac:dyDescent="0.25">
      <c r="A192" s="59" t="str">
        <f>IF('Annual Plan'!A192="","",'Annual Plan'!A192)</f>
        <v/>
      </c>
      <c r="B192" s="59" t="str">
        <f>IF('Annual Plan'!B192="","",'Annual Plan'!B192)</f>
        <v/>
      </c>
      <c r="C192" s="59" t="str">
        <f>IF('Annual Plan'!C192="","",'Annual Plan'!C192)</f>
        <v/>
      </c>
      <c r="D192" s="2" t="str">
        <f>IF('Annual Plan'!D192&lt;&gt;"",'Annual Plan'!D192,"")</f>
        <v/>
      </c>
      <c r="E192" s="2" t="str">
        <f>IF('Annual Plan'!E192&lt;&gt;"",'Annual Plan'!E192,"")</f>
        <v/>
      </c>
      <c r="F192" s="36" t="str">
        <f>IF('Annual Plan'!F192&lt;&gt;"",'Annual Plan'!F192,"")</f>
        <v/>
      </c>
      <c r="G192" s="23" t="str">
        <f>IF('Annual Plan'!G192&lt;&gt;"",'Annual Plan'!G192,"")</f>
        <v/>
      </c>
      <c r="H192" s="23" t="str">
        <f>IF(OR(F192="Absolute",F192="Absolute[-](cum.)"),SUM(G192,'Q1 Review'!J192),
IF(OR(F192="Incremental",F192="Absolute[+]"),MAX(G192,'Q1 Review'!J192),
IF(F192="Decremental",MIN(G192,'Q1 Review'!J192),
IF(F192="Absolute[-](avg.)",SUM(G192,'Q1 Review'!J192)/COUNT('Annual Plan'!H192:'Annual Plan'!K192),""
)
)
)
)</f>
        <v/>
      </c>
      <c r="I192" s="23" t="str">
        <f>IF('Annual Plan'!I192&lt;&gt;"",'Annual Plan'!I192,"")</f>
        <v/>
      </c>
      <c r="J192" s="37"/>
      <c r="K192" s="38" t="str">
        <f t="shared" si="20"/>
        <v/>
      </c>
      <c r="L192" s="38" t="str">
        <f t="shared" si="21"/>
        <v/>
      </c>
      <c r="M192" s="23" t="str">
        <f t="shared" si="22"/>
        <v/>
      </c>
      <c r="N192" s="39" t="str">
        <f>IF((('Annual Plan'!N192+'Annual Plan'!O192)-'Q1 Review'!O192)=0,"",(('Annual Plan'!N192+'Annual Plan'!O192)-'Q1 Review'!O192))</f>
        <v/>
      </c>
      <c r="O192" s="40"/>
      <c r="P192" s="41"/>
      <c r="Q192" s="41"/>
      <c r="R192" s="41"/>
      <c r="S192" s="131" t="str">
        <f t="shared" si="23"/>
        <v/>
      </c>
    </row>
    <row r="193" spans="1:19" s="11" customFormat="1" ht="15" customHeight="1" x14ac:dyDescent="0.25">
      <c r="A193" s="59" t="str">
        <f>IF('Annual Plan'!A193="","",'Annual Plan'!A193)</f>
        <v/>
      </c>
      <c r="B193" s="59" t="str">
        <f>IF('Annual Plan'!B193="","",'Annual Plan'!B193)</f>
        <v/>
      </c>
      <c r="C193" s="59" t="str">
        <f>IF('Annual Plan'!C193="","",'Annual Plan'!C193)</f>
        <v/>
      </c>
      <c r="D193" s="2" t="str">
        <f>IF('Annual Plan'!D193&lt;&gt;"",'Annual Plan'!D193,"")</f>
        <v/>
      </c>
      <c r="E193" s="2" t="str">
        <f>IF('Annual Plan'!E193&lt;&gt;"",'Annual Plan'!E193,"")</f>
        <v/>
      </c>
      <c r="F193" s="36" t="str">
        <f>IF('Annual Plan'!F193&lt;&gt;"",'Annual Plan'!F193,"")</f>
        <v/>
      </c>
      <c r="G193" s="23" t="str">
        <f>IF('Annual Plan'!G193&lt;&gt;"",'Annual Plan'!G193,"")</f>
        <v/>
      </c>
      <c r="H193" s="23" t="str">
        <f>IF(OR(F193="Absolute",F193="Absolute[-](cum.)"),SUM(G193,'Q1 Review'!J193),
IF(OR(F193="Incremental",F193="Absolute[+]"),MAX(G193,'Q1 Review'!J193),
IF(F193="Decremental",MIN(G193,'Q1 Review'!J193),
IF(F193="Absolute[-](avg.)",SUM(G193,'Q1 Review'!J193)/COUNT('Annual Plan'!H193:'Annual Plan'!K193),""
)
)
)
)</f>
        <v/>
      </c>
      <c r="I193" s="23" t="str">
        <f>IF('Annual Plan'!I193&lt;&gt;"",'Annual Plan'!I193,"")</f>
        <v/>
      </c>
      <c r="J193" s="37"/>
      <c r="K193" s="38" t="str">
        <f t="shared" si="20"/>
        <v/>
      </c>
      <c r="L193" s="38" t="str">
        <f t="shared" si="21"/>
        <v/>
      </c>
      <c r="M193" s="23" t="str">
        <f t="shared" si="22"/>
        <v/>
      </c>
      <c r="N193" s="39" t="str">
        <f>IF((('Annual Plan'!N193+'Annual Plan'!O193)-'Q1 Review'!O193)=0,"",(('Annual Plan'!N193+'Annual Plan'!O193)-'Q1 Review'!O193))</f>
        <v/>
      </c>
      <c r="O193" s="40"/>
      <c r="P193" s="41"/>
      <c r="Q193" s="41"/>
      <c r="R193" s="41"/>
      <c r="S193" s="131" t="str">
        <f t="shared" si="23"/>
        <v/>
      </c>
    </row>
    <row r="194" spans="1:19" s="11" customFormat="1" ht="15" customHeight="1" x14ac:dyDescent="0.25">
      <c r="A194" s="59" t="str">
        <f>IF('Annual Plan'!A194="","",'Annual Plan'!A194)</f>
        <v/>
      </c>
      <c r="B194" s="59" t="str">
        <f>IF('Annual Plan'!B194="","",'Annual Plan'!B194)</f>
        <v/>
      </c>
      <c r="C194" s="59" t="str">
        <f>IF('Annual Plan'!C194="","",'Annual Plan'!C194)</f>
        <v/>
      </c>
      <c r="D194" s="2" t="str">
        <f>IF('Annual Plan'!D194&lt;&gt;"",'Annual Plan'!D194,"")</f>
        <v/>
      </c>
      <c r="E194" s="2" t="str">
        <f>IF('Annual Plan'!E194&lt;&gt;"",'Annual Plan'!E194,"")</f>
        <v/>
      </c>
      <c r="F194" s="36" t="str">
        <f>IF('Annual Plan'!F194&lt;&gt;"",'Annual Plan'!F194,"")</f>
        <v/>
      </c>
      <c r="G194" s="23" t="str">
        <f>IF('Annual Plan'!G194&lt;&gt;"",'Annual Plan'!G194,"")</f>
        <v/>
      </c>
      <c r="H194" s="23" t="str">
        <f>IF(OR(F194="Absolute",F194="Absolute[-](cum.)"),SUM(G194,'Q1 Review'!J194),
IF(OR(F194="Incremental",F194="Absolute[+]"),MAX(G194,'Q1 Review'!J194),
IF(F194="Decremental",MIN(G194,'Q1 Review'!J194),
IF(F194="Absolute[-](avg.)",SUM(G194,'Q1 Review'!J194)/COUNT('Annual Plan'!H194:'Annual Plan'!K194),""
)
)
)
)</f>
        <v/>
      </c>
      <c r="I194" s="23" t="str">
        <f>IF('Annual Plan'!I194&lt;&gt;"",'Annual Plan'!I194,"")</f>
        <v/>
      </c>
      <c r="J194" s="37"/>
      <c r="K194" s="38" t="str">
        <f t="shared" si="20"/>
        <v/>
      </c>
      <c r="L194" s="38" t="str">
        <f t="shared" si="21"/>
        <v/>
      </c>
      <c r="M194" s="23" t="str">
        <f t="shared" si="22"/>
        <v/>
      </c>
      <c r="N194" s="39" t="str">
        <f>IF((('Annual Plan'!N194+'Annual Plan'!O194)-'Q1 Review'!O194)=0,"",(('Annual Plan'!N194+'Annual Plan'!O194)-'Q1 Review'!O194))</f>
        <v/>
      </c>
      <c r="O194" s="40"/>
      <c r="P194" s="41"/>
      <c r="Q194" s="41"/>
      <c r="R194" s="41"/>
      <c r="S194" s="131" t="str">
        <f t="shared" si="23"/>
        <v/>
      </c>
    </row>
    <row r="195" spans="1:19" s="11" customFormat="1" ht="15" customHeight="1" x14ac:dyDescent="0.25">
      <c r="A195" s="59" t="str">
        <f>IF('Annual Plan'!A195="","",'Annual Plan'!A195)</f>
        <v/>
      </c>
      <c r="B195" s="59" t="str">
        <f>IF('Annual Plan'!B195="","",'Annual Plan'!B195)</f>
        <v/>
      </c>
      <c r="C195" s="59" t="str">
        <f>IF('Annual Plan'!C195="","",'Annual Plan'!C195)</f>
        <v/>
      </c>
      <c r="D195" s="2" t="str">
        <f>IF('Annual Plan'!D195&lt;&gt;"",'Annual Plan'!D195,"")</f>
        <v/>
      </c>
      <c r="E195" s="2" t="str">
        <f>IF('Annual Plan'!E195&lt;&gt;"",'Annual Plan'!E195,"")</f>
        <v/>
      </c>
      <c r="F195" s="36" t="str">
        <f>IF('Annual Plan'!F195&lt;&gt;"",'Annual Plan'!F195,"")</f>
        <v/>
      </c>
      <c r="G195" s="23" t="str">
        <f>IF('Annual Plan'!G195&lt;&gt;"",'Annual Plan'!G195,"")</f>
        <v/>
      </c>
      <c r="H195" s="23" t="str">
        <f>IF(OR(F195="Absolute",F195="Absolute[-](cum.)"),SUM(G195,'Q1 Review'!J195),
IF(OR(F195="Incremental",F195="Absolute[+]"),MAX(G195,'Q1 Review'!J195),
IF(F195="Decremental",MIN(G195,'Q1 Review'!J195),
IF(F195="Absolute[-](avg.)",SUM(G195,'Q1 Review'!J195)/COUNT('Annual Plan'!H195:'Annual Plan'!K195),""
)
)
)
)</f>
        <v/>
      </c>
      <c r="I195" s="23" t="str">
        <f>IF('Annual Plan'!I195&lt;&gt;"",'Annual Plan'!I195,"")</f>
        <v/>
      </c>
      <c r="J195" s="37"/>
      <c r="K195" s="38" t="str">
        <f t="shared" si="20"/>
        <v/>
      </c>
      <c r="L195" s="38" t="str">
        <f t="shared" si="21"/>
        <v/>
      </c>
      <c r="M195" s="23" t="str">
        <f t="shared" si="22"/>
        <v/>
      </c>
      <c r="N195" s="39" t="str">
        <f>IF((('Annual Plan'!N195+'Annual Plan'!O195)-'Q1 Review'!O195)=0,"",(('Annual Plan'!N195+'Annual Plan'!O195)-'Q1 Review'!O195))</f>
        <v/>
      </c>
      <c r="O195" s="40"/>
      <c r="P195" s="41"/>
      <c r="Q195" s="41"/>
      <c r="R195" s="41"/>
      <c r="S195" s="131" t="str">
        <f t="shared" si="23"/>
        <v/>
      </c>
    </row>
    <row r="196" spans="1:19" s="11" customFormat="1" ht="15" customHeight="1" x14ac:dyDescent="0.25">
      <c r="A196" s="59" t="str">
        <f>IF('Annual Plan'!A196="","",'Annual Plan'!A196)</f>
        <v/>
      </c>
      <c r="B196" s="59" t="str">
        <f>IF('Annual Plan'!B196="","",'Annual Plan'!B196)</f>
        <v/>
      </c>
      <c r="C196" s="59" t="str">
        <f>IF('Annual Plan'!C196="","",'Annual Plan'!C196)</f>
        <v/>
      </c>
      <c r="D196" s="2" t="str">
        <f>IF('Annual Plan'!D196&lt;&gt;"",'Annual Plan'!D196,"")</f>
        <v/>
      </c>
      <c r="E196" s="2" t="str">
        <f>IF('Annual Plan'!E196&lt;&gt;"",'Annual Plan'!E196,"")</f>
        <v/>
      </c>
      <c r="F196" s="36" t="str">
        <f>IF('Annual Plan'!F196&lt;&gt;"",'Annual Plan'!F196,"")</f>
        <v/>
      </c>
      <c r="G196" s="23" t="str">
        <f>IF('Annual Plan'!G196&lt;&gt;"",'Annual Plan'!G196,"")</f>
        <v/>
      </c>
      <c r="H196" s="23" t="str">
        <f>IF(OR(F196="Absolute",F196="Absolute[-](cum.)"),SUM(G196,'Q1 Review'!J196),
IF(OR(F196="Incremental",F196="Absolute[+]"),MAX(G196,'Q1 Review'!J196),
IF(F196="Decremental",MIN(G196,'Q1 Review'!J196),
IF(F196="Absolute[-](avg.)",SUM(G196,'Q1 Review'!J196)/COUNT('Annual Plan'!H196:'Annual Plan'!K196),""
)
)
)
)</f>
        <v/>
      </c>
      <c r="I196" s="23" t="str">
        <f>IF('Annual Plan'!I196&lt;&gt;"",'Annual Plan'!I196,"")</f>
        <v/>
      </c>
      <c r="J196" s="37"/>
      <c r="K196" s="38" t="str">
        <f t="shared" si="20"/>
        <v/>
      </c>
      <c r="L196" s="38" t="str">
        <f t="shared" si="21"/>
        <v/>
      </c>
      <c r="M196" s="23" t="str">
        <f t="shared" si="22"/>
        <v/>
      </c>
      <c r="N196" s="39" t="str">
        <f>IF((('Annual Plan'!N196+'Annual Plan'!O196)-'Q1 Review'!O196)=0,"",(('Annual Plan'!N196+'Annual Plan'!O196)-'Q1 Review'!O196))</f>
        <v/>
      </c>
      <c r="O196" s="40"/>
      <c r="P196" s="41"/>
      <c r="Q196" s="41"/>
      <c r="R196" s="41"/>
      <c r="S196" s="131" t="str">
        <f t="shared" si="23"/>
        <v/>
      </c>
    </row>
    <row r="197" spans="1:19" s="11" customFormat="1" ht="15" customHeight="1" x14ac:dyDescent="0.25">
      <c r="A197" s="59" t="str">
        <f>IF('Annual Plan'!A197="","",'Annual Plan'!A197)</f>
        <v/>
      </c>
      <c r="B197" s="59" t="str">
        <f>IF('Annual Plan'!B197="","",'Annual Plan'!B197)</f>
        <v/>
      </c>
      <c r="C197" s="59" t="str">
        <f>IF('Annual Plan'!C197="","",'Annual Plan'!C197)</f>
        <v/>
      </c>
      <c r="D197" s="2" t="str">
        <f>IF('Annual Plan'!D197&lt;&gt;"",'Annual Plan'!D197,"")</f>
        <v/>
      </c>
      <c r="E197" s="2" t="str">
        <f>IF('Annual Plan'!E197&lt;&gt;"",'Annual Plan'!E197,"")</f>
        <v/>
      </c>
      <c r="F197" s="36" t="str">
        <f>IF('Annual Plan'!F197&lt;&gt;"",'Annual Plan'!F197,"")</f>
        <v/>
      </c>
      <c r="G197" s="23" t="str">
        <f>IF('Annual Plan'!G197&lt;&gt;"",'Annual Plan'!G197,"")</f>
        <v/>
      </c>
      <c r="H197" s="23" t="str">
        <f>IF(OR(F197="Absolute",F197="Absolute[-](cum.)"),SUM(G197,'Q1 Review'!J197),
IF(OR(F197="Incremental",F197="Absolute[+]"),MAX(G197,'Q1 Review'!J197),
IF(F197="Decremental",MIN(G197,'Q1 Review'!J197),
IF(F197="Absolute[-](avg.)",SUM(G197,'Q1 Review'!J197)/COUNT('Annual Plan'!H197:'Annual Plan'!K197),""
)
)
)
)</f>
        <v/>
      </c>
      <c r="I197" s="23" t="str">
        <f>IF('Annual Plan'!I197&lt;&gt;"",'Annual Plan'!I197,"")</f>
        <v/>
      </c>
      <c r="J197" s="37"/>
      <c r="K197" s="38" t="str">
        <f t="shared" si="20"/>
        <v/>
      </c>
      <c r="L197" s="38" t="str">
        <f t="shared" si="21"/>
        <v/>
      </c>
      <c r="M197" s="23" t="str">
        <f t="shared" si="22"/>
        <v/>
      </c>
      <c r="N197" s="39" t="str">
        <f>IF((('Annual Plan'!N197+'Annual Plan'!O197)-'Q1 Review'!O197)=0,"",(('Annual Plan'!N197+'Annual Plan'!O197)-'Q1 Review'!O197))</f>
        <v/>
      </c>
      <c r="O197" s="40"/>
      <c r="P197" s="41"/>
      <c r="Q197" s="41"/>
      <c r="R197" s="41"/>
      <c r="S197" s="131" t="str">
        <f t="shared" si="23"/>
        <v/>
      </c>
    </row>
    <row r="198" spans="1:19" s="11" customFormat="1" ht="15" customHeight="1" x14ac:dyDescent="0.25">
      <c r="A198" s="59" t="str">
        <f>IF('Annual Plan'!A198="","",'Annual Plan'!A198)</f>
        <v/>
      </c>
      <c r="B198" s="59" t="str">
        <f>IF('Annual Plan'!B198="","",'Annual Plan'!B198)</f>
        <v/>
      </c>
      <c r="C198" s="59" t="str">
        <f>IF('Annual Plan'!C198="","",'Annual Plan'!C198)</f>
        <v/>
      </c>
      <c r="D198" s="2" t="str">
        <f>IF('Annual Plan'!D198&lt;&gt;"",'Annual Plan'!D198,"")</f>
        <v/>
      </c>
      <c r="E198" s="2" t="str">
        <f>IF('Annual Plan'!E198&lt;&gt;"",'Annual Plan'!E198,"")</f>
        <v/>
      </c>
      <c r="F198" s="36" t="str">
        <f>IF('Annual Plan'!F198&lt;&gt;"",'Annual Plan'!F198,"")</f>
        <v/>
      </c>
      <c r="G198" s="23" t="str">
        <f>IF('Annual Plan'!G198&lt;&gt;"",'Annual Plan'!G198,"")</f>
        <v/>
      </c>
      <c r="H198" s="23" t="str">
        <f>IF(OR(F198="Absolute",F198="Absolute[-](cum.)"),SUM(G198,'Q1 Review'!J198),
IF(OR(F198="Incremental",F198="Absolute[+]"),MAX(G198,'Q1 Review'!J198),
IF(F198="Decremental",MIN(G198,'Q1 Review'!J198),
IF(F198="Absolute[-](avg.)",SUM(G198,'Q1 Review'!J198)/COUNT('Annual Plan'!H198:'Annual Plan'!K198),""
)
)
)
)</f>
        <v/>
      </c>
      <c r="I198" s="23" t="str">
        <f>IF('Annual Plan'!I198&lt;&gt;"",'Annual Plan'!I198,"")</f>
        <v/>
      </c>
      <c r="J198" s="37"/>
      <c r="K198" s="38" t="str">
        <f t="shared" si="20"/>
        <v/>
      </c>
      <c r="L198" s="38" t="str">
        <f t="shared" si="21"/>
        <v/>
      </c>
      <c r="M198" s="23" t="str">
        <f t="shared" si="22"/>
        <v/>
      </c>
      <c r="N198" s="39" t="str">
        <f>IF((('Annual Plan'!N198+'Annual Plan'!O198)-'Q1 Review'!O198)=0,"",(('Annual Plan'!N198+'Annual Plan'!O198)-'Q1 Review'!O198))</f>
        <v/>
      </c>
      <c r="O198" s="40"/>
      <c r="P198" s="41"/>
      <c r="Q198" s="41"/>
      <c r="R198" s="41"/>
      <c r="S198" s="131" t="str">
        <f t="shared" si="23"/>
        <v/>
      </c>
    </row>
    <row r="199" spans="1:19" s="11" customFormat="1" ht="15" customHeight="1" x14ac:dyDescent="0.25">
      <c r="A199" s="59" t="str">
        <f>IF('Annual Plan'!A199="","",'Annual Plan'!A199)</f>
        <v/>
      </c>
      <c r="B199" s="59" t="str">
        <f>IF('Annual Plan'!B199="","",'Annual Plan'!B199)</f>
        <v/>
      </c>
      <c r="C199" s="59" t="str">
        <f>IF('Annual Plan'!C199="","",'Annual Plan'!C199)</f>
        <v/>
      </c>
      <c r="D199" s="2" t="str">
        <f>IF('Annual Plan'!D199&lt;&gt;"",'Annual Plan'!D199,"")</f>
        <v/>
      </c>
      <c r="E199" s="2" t="str">
        <f>IF('Annual Plan'!E199&lt;&gt;"",'Annual Plan'!E199,"")</f>
        <v/>
      </c>
      <c r="F199" s="36" t="str">
        <f>IF('Annual Plan'!F199&lt;&gt;"",'Annual Plan'!F199,"")</f>
        <v/>
      </c>
      <c r="G199" s="23" t="str">
        <f>IF('Annual Plan'!G199&lt;&gt;"",'Annual Plan'!G199,"")</f>
        <v/>
      </c>
      <c r="H199" s="23" t="str">
        <f>IF(OR(F199="Absolute",F199="Absolute[-](cum.)"),SUM(G199,'Q1 Review'!J199),
IF(OR(F199="Incremental",F199="Absolute[+]"),MAX(G199,'Q1 Review'!J199),
IF(F199="Decremental",MIN(G199,'Q1 Review'!J199),
IF(F199="Absolute[-](avg.)",SUM(G199,'Q1 Review'!J199)/COUNT('Annual Plan'!H199:'Annual Plan'!K199),""
)
)
)
)</f>
        <v/>
      </c>
      <c r="I199" s="23" t="str">
        <f>IF('Annual Plan'!I199&lt;&gt;"",'Annual Plan'!I199,"")</f>
        <v/>
      </c>
      <c r="J199" s="37"/>
      <c r="K199" s="38" t="str">
        <f t="shared" si="20"/>
        <v/>
      </c>
      <c r="L199" s="38" t="str">
        <f t="shared" si="21"/>
        <v/>
      </c>
      <c r="M199" s="23" t="str">
        <f t="shared" si="22"/>
        <v/>
      </c>
      <c r="N199" s="39" t="str">
        <f>IF((('Annual Plan'!N199+'Annual Plan'!O199)-'Q1 Review'!O199)=0,"",(('Annual Plan'!N199+'Annual Plan'!O199)-'Q1 Review'!O199))</f>
        <v/>
      </c>
      <c r="O199" s="40"/>
      <c r="P199" s="41"/>
      <c r="Q199" s="41"/>
      <c r="R199" s="41"/>
      <c r="S199" s="131" t="str">
        <f t="shared" si="23"/>
        <v/>
      </c>
    </row>
    <row r="200" spans="1:19" s="11" customFormat="1" ht="15" customHeight="1" x14ac:dyDescent="0.25">
      <c r="A200" s="59" t="str">
        <f>IF('Annual Plan'!A200="","",'Annual Plan'!A200)</f>
        <v/>
      </c>
      <c r="B200" s="59" t="str">
        <f>IF('Annual Plan'!B200="","",'Annual Plan'!B200)</f>
        <v/>
      </c>
      <c r="C200" s="59" t="str">
        <f>IF('Annual Plan'!C200="","",'Annual Plan'!C200)</f>
        <v/>
      </c>
      <c r="D200" s="2" t="str">
        <f>IF('Annual Plan'!D200&lt;&gt;"",'Annual Plan'!D200,"")</f>
        <v/>
      </c>
      <c r="E200" s="2" t="str">
        <f>IF('Annual Plan'!E200&lt;&gt;"",'Annual Plan'!E200,"")</f>
        <v/>
      </c>
      <c r="F200" s="36" t="str">
        <f>IF('Annual Plan'!F200&lt;&gt;"",'Annual Plan'!F200,"")</f>
        <v/>
      </c>
      <c r="G200" s="23" t="str">
        <f>IF('Annual Plan'!G200&lt;&gt;"",'Annual Plan'!G200,"")</f>
        <v/>
      </c>
      <c r="H200" s="23" t="str">
        <f>IF(OR(F200="Absolute",F200="Absolute[-](cum.)"),SUM(G200,'Q1 Review'!J200),
IF(OR(F200="Incremental",F200="Absolute[+]"),MAX(G200,'Q1 Review'!J200),
IF(F200="Decremental",MIN(G200,'Q1 Review'!J200),
IF(F200="Absolute[-](avg.)",SUM(G200,'Q1 Review'!J200)/COUNT('Annual Plan'!H200:'Annual Plan'!K200),""
)
)
)
)</f>
        <v/>
      </c>
      <c r="I200" s="23" t="str">
        <f>IF('Annual Plan'!I200&lt;&gt;"",'Annual Plan'!I200,"")</f>
        <v/>
      </c>
      <c r="J200" s="37"/>
      <c r="K200" s="38" t="str">
        <f t="shared" si="20"/>
        <v/>
      </c>
      <c r="L200" s="38" t="str">
        <f t="shared" si="21"/>
        <v/>
      </c>
      <c r="M200" s="23" t="str">
        <f t="shared" si="22"/>
        <v/>
      </c>
      <c r="N200" s="39" t="str">
        <f>IF((('Annual Plan'!N200+'Annual Plan'!O200)-'Q1 Review'!O200)=0,"",(('Annual Plan'!N200+'Annual Plan'!O200)-'Q1 Review'!O200))</f>
        <v/>
      </c>
      <c r="O200" s="40"/>
      <c r="P200" s="41"/>
      <c r="Q200" s="41"/>
      <c r="R200" s="41"/>
      <c r="S200" s="131" t="str">
        <f t="shared" si="23"/>
        <v/>
      </c>
    </row>
    <row r="201" spans="1:19" s="11" customFormat="1" ht="15" customHeight="1" x14ac:dyDescent="0.25">
      <c r="A201" s="59" t="str">
        <f>IF('Annual Plan'!A201="","",'Annual Plan'!A201)</f>
        <v/>
      </c>
      <c r="B201" s="59" t="str">
        <f>IF('Annual Plan'!B201="","",'Annual Plan'!B201)</f>
        <v/>
      </c>
      <c r="C201" s="59" t="str">
        <f>IF('Annual Plan'!C201="","",'Annual Plan'!C201)</f>
        <v/>
      </c>
      <c r="D201" s="2" t="str">
        <f>IF('Annual Plan'!D201&lt;&gt;"",'Annual Plan'!D201,"")</f>
        <v/>
      </c>
      <c r="E201" s="2" t="str">
        <f>IF('Annual Plan'!E201&lt;&gt;"",'Annual Plan'!E201,"")</f>
        <v/>
      </c>
      <c r="F201" s="36" t="str">
        <f>IF('Annual Plan'!F201&lt;&gt;"",'Annual Plan'!F201,"")</f>
        <v/>
      </c>
      <c r="G201" s="23" t="str">
        <f>IF('Annual Plan'!G201&lt;&gt;"",'Annual Plan'!G201,"")</f>
        <v/>
      </c>
      <c r="H201" s="23" t="str">
        <f>IF(OR(F201="Absolute",F201="Absolute[-](cum.)"),SUM(G201,'Q1 Review'!J201),
IF(OR(F201="Incremental",F201="Absolute[+]"),MAX(G201,'Q1 Review'!J201),
IF(F201="Decremental",MIN(G201,'Q1 Review'!J201),
IF(F201="Absolute[-](avg.)",SUM(G201,'Q1 Review'!J201)/COUNT('Annual Plan'!H201:'Annual Plan'!K201),""
)
)
)
)</f>
        <v/>
      </c>
      <c r="I201" s="23" t="str">
        <f>IF('Annual Plan'!I201&lt;&gt;"",'Annual Plan'!I201,"")</f>
        <v/>
      </c>
      <c r="J201" s="37"/>
      <c r="K201" s="38" t="str">
        <f t="shared" si="20"/>
        <v/>
      </c>
      <c r="L201" s="38" t="str">
        <f t="shared" si="21"/>
        <v/>
      </c>
      <c r="M201" s="23" t="str">
        <f t="shared" si="22"/>
        <v/>
      </c>
      <c r="N201" s="39" t="str">
        <f>IF((('Annual Plan'!N201+'Annual Plan'!O201)-'Q1 Review'!O201)=0,"",(('Annual Plan'!N201+'Annual Plan'!O201)-'Q1 Review'!O201))</f>
        <v/>
      </c>
      <c r="O201" s="40"/>
      <c r="P201" s="41"/>
      <c r="Q201" s="41"/>
      <c r="R201" s="41"/>
      <c r="S201" s="131" t="str">
        <f t="shared" si="23"/>
        <v/>
      </c>
    </row>
    <row r="202" spans="1:19" s="11" customFormat="1" ht="15" customHeight="1" x14ac:dyDescent="0.25">
      <c r="A202" s="59" t="str">
        <f>IF('Annual Plan'!A202="","",'Annual Plan'!A202)</f>
        <v/>
      </c>
      <c r="B202" s="59" t="str">
        <f>IF('Annual Plan'!B202="","",'Annual Plan'!B202)</f>
        <v/>
      </c>
      <c r="C202" s="59" t="str">
        <f>IF('Annual Plan'!C202="","",'Annual Plan'!C202)</f>
        <v/>
      </c>
      <c r="D202" s="2" t="str">
        <f>IF('Annual Plan'!D202&lt;&gt;"",'Annual Plan'!D202,"")</f>
        <v/>
      </c>
      <c r="E202" s="2" t="str">
        <f>IF('Annual Plan'!E202&lt;&gt;"",'Annual Plan'!E202,"")</f>
        <v/>
      </c>
      <c r="F202" s="36" t="str">
        <f>IF('Annual Plan'!F202&lt;&gt;"",'Annual Plan'!F202,"")</f>
        <v/>
      </c>
      <c r="G202" s="23" t="str">
        <f>IF('Annual Plan'!G202&lt;&gt;"",'Annual Plan'!G202,"")</f>
        <v/>
      </c>
      <c r="H202" s="23" t="str">
        <f>IF(OR(F202="Absolute",F202="Absolute[-](cum.)"),SUM(G202,'Q1 Review'!J202),
IF(OR(F202="Incremental",F202="Absolute[+]"),MAX(G202,'Q1 Review'!J202),
IF(F202="Decremental",MIN(G202,'Q1 Review'!J202),
IF(F202="Absolute[-](avg.)",SUM(G202,'Q1 Review'!J202)/COUNT('Annual Plan'!H202:'Annual Plan'!K202),""
)
)
)
)</f>
        <v/>
      </c>
      <c r="I202" s="23" t="str">
        <f>IF('Annual Plan'!I202&lt;&gt;"",'Annual Plan'!I202,"")</f>
        <v/>
      </c>
      <c r="J202" s="37"/>
      <c r="K202" s="38" t="str">
        <f t="shared" si="20"/>
        <v/>
      </c>
      <c r="L202" s="38" t="str">
        <f t="shared" si="21"/>
        <v/>
      </c>
      <c r="M202" s="23" t="str">
        <f t="shared" si="22"/>
        <v/>
      </c>
      <c r="N202" s="39" t="str">
        <f>IF((('Annual Plan'!N202+'Annual Plan'!O202)-'Q1 Review'!O202)=0,"",(('Annual Plan'!N202+'Annual Plan'!O202)-'Q1 Review'!O202))</f>
        <v/>
      </c>
      <c r="O202" s="40"/>
      <c r="P202" s="41"/>
      <c r="Q202" s="41"/>
      <c r="R202" s="41"/>
      <c r="S202" s="131" t="str">
        <f t="shared" si="23"/>
        <v/>
      </c>
    </row>
    <row r="203" spans="1:19" s="11" customFormat="1" ht="15" customHeight="1" x14ac:dyDescent="0.25">
      <c r="A203" s="59" t="str">
        <f>IF('Annual Plan'!A203="","",'Annual Plan'!A203)</f>
        <v/>
      </c>
      <c r="B203" s="59" t="str">
        <f>IF('Annual Plan'!B203="","",'Annual Plan'!B203)</f>
        <v/>
      </c>
      <c r="C203" s="59" t="str">
        <f>IF('Annual Plan'!C203="","",'Annual Plan'!C203)</f>
        <v/>
      </c>
      <c r="D203" s="2" t="str">
        <f>IF('Annual Plan'!D203&lt;&gt;"",'Annual Plan'!D203,"")</f>
        <v/>
      </c>
      <c r="E203" s="2" t="str">
        <f>IF('Annual Plan'!E203&lt;&gt;"",'Annual Plan'!E203,"")</f>
        <v/>
      </c>
      <c r="F203" s="36" t="str">
        <f>IF('Annual Plan'!F203&lt;&gt;"",'Annual Plan'!F203,"")</f>
        <v/>
      </c>
      <c r="G203" s="23" t="str">
        <f>IF('Annual Plan'!G203&lt;&gt;"",'Annual Plan'!G203,"")</f>
        <v/>
      </c>
      <c r="H203" s="23" t="str">
        <f>IF(OR(F203="Absolute",F203="Absolute[-](cum.)"),SUM(G203,'Q1 Review'!J203),
IF(OR(F203="Incremental",F203="Absolute[+]"),MAX(G203,'Q1 Review'!J203),
IF(F203="Decremental",MIN(G203,'Q1 Review'!J203),
IF(F203="Absolute[-](avg.)",SUM(G203,'Q1 Review'!J203)/COUNT('Annual Plan'!H203:'Annual Plan'!K203),""
)
)
)
)</f>
        <v/>
      </c>
      <c r="I203" s="23" t="str">
        <f>IF('Annual Plan'!I203&lt;&gt;"",'Annual Plan'!I203,"")</f>
        <v/>
      </c>
      <c r="J203" s="37"/>
      <c r="K203" s="38" t="str">
        <f t="shared" si="20"/>
        <v/>
      </c>
      <c r="L203" s="38" t="str">
        <f t="shared" si="21"/>
        <v/>
      </c>
      <c r="M203" s="23" t="str">
        <f t="shared" si="22"/>
        <v/>
      </c>
      <c r="N203" s="39" t="str">
        <f>IF((('Annual Plan'!N203+'Annual Plan'!O203)-'Q1 Review'!O203)=0,"",(('Annual Plan'!N203+'Annual Plan'!O203)-'Q1 Review'!O203))</f>
        <v/>
      </c>
      <c r="O203" s="40"/>
      <c r="P203" s="41"/>
      <c r="Q203" s="41"/>
      <c r="R203" s="41"/>
      <c r="S203" s="131" t="str">
        <f t="shared" si="23"/>
        <v/>
      </c>
    </row>
    <row r="204" spans="1:19" s="11" customFormat="1" ht="15" customHeight="1" x14ac:dyDescent="0.25">
      <c r="A204" s="59" t="str">
        <f>IF('Annual Plan'!A204="","",'Annual Plan'!A204)</f>
        <v/>
      </c>
      <c r="B204" s="59" t="str">
        <f>IF('Annual Plan'!B204="","",'Annual Plan'!B204)</f>
        <v/>
      </c>
      <c r="C204" s="59" t="str">
        <f>IF('Annual Plan'!C204="","",'Annual Plan'!C204)</f>
        <v/>
      </c>
      <c r="D204" s="2" t="str">
        <f>IF('Annual Plan'!D204&lt;&gt;"",'Annual Plan'!D204,"")</f>
        <v/>
      </c>
      <c r="E204" s="2" t="str">
        <f>IF('Annual Plan'!E204&lt;&gt;"",'Annual Plan'!E204,"")</f>
        <v/>
      </c>
      <c r="F204" s="36" t="str">
        <f>IF('Annual Plan'!F204&lt;&gt;"",'Annual Plan'!F204,"")</f>
        <v/>
      </c>
      <c r="G204" s="23" t="str">
        <f>IF('Annual Plan'!G204&lt;&gt;"",'Annual Plan'!G204,"")</f>
        <v/>
      </c>
      <c r="H204" s="23" t="str">
        <f>IF(OR(F204="Absolute",F204="Absolute[-](cum.)"),SUM(G204,'Q1 Review'!J204),
IF(OR(F204="Incremental",F204="Absolute[+]"),MAX(G204,'Q1 Review'!J204),
IF(F204="Decremental",MIN(G204,'Q1 Review'!J204),
IF(F204="Absolute[-](avg.)",SUM(G204,'Q1 Review'!J204)/COUNT('Annual Plan'!H204:'Annual Plan'!K204),""
)
)
)
)</f>
        <v/>
      </c>
      <c r="I204" s="23" t="str">
        <f>IF('Annual Plan'!I204&lt;&gt;"",'Annual Plan'!I204,"")</f>
        <v/>
      </c>
      <c r="J204" s="37"/>
      <c r="K204" s="38" t="str">
        <f t="shared" si="20"/>
        <v/>
      </c>
      <c r="L204" s="38" t="str">
        <f t="shared" si="21"/>
        <v/>
      </c>
      <c r="M204" s="23" t="str">
        <f t="shared" si="22"/>
        <v/>
      </c>
      <c r="N204" s="39" t="str">
        <f>IF((('Annual Plan'!N204+'Annual Plan'!O204)-'Q1 Review'!O204)=0,"",(('Annual Plan'!N204+'Annual Plan'!O204)-'Q1 Review'!O204))</f>
        <v/>
      </c>
      <c r="O204" s="40"/>
      <c r="P204" s="41"/>
      <c r="Q204" s="41"/>
      <c r="R204" s="41"/>
      <c r="S204" s="131" t="str">
        <f t="shared" si="23"/>
        <v/>
      </c>
    </row>
    <row r="205" spans="1:19" s="11" customFormat="1" ht="15" customHeight="1" x14ac:dyDescent="0.25">
      <c r="A205" s="59" t="str">
        <f>IF('Annual Plan'!A205="","",'Annual Plan'!A205)</f>
        <v/>
      </c>
      <c r="B205" s="59" t="str">
        <f>IF('Annual Plan'!B205="","",'Annual Plan'!B205)</f>
        <v/>
      </c>
      <c r="C205" s="59" t="str">
        <f>IF('Annual Plan'!C205="","",'Annual Plan'!C205)</f>
        <v/>
      </c>
      <c r="D205" s="2" t="str">
        <f>IF('Annual Plan'!D205&lt;&gt;"",'Annual Plan'!D205,"")</f>
        <v/>
      </c>
      <c r="E205" s="2" t="str">
        <f>IF('Annual Plan'!E205&lt;&gt;"",'Annual Plan'!E205,"")</f>
        <v/>
      </c>
      <c r="F205" s="36" t="str">
        <f>IF('Annual Plan'!F205&lt;&gt;"",'Annual Plan'!F205,"")</f>
        <v/>
      </c>
      <c r="G205" s="23" t="str">
        <f>IF('Annual Plan'!G205&lt;&gt;"",'Annual Plan'!G205,"")</f>
        <v/>
      </c>
      <c r="H205" s="23" t="str">
        <f>IF(OR(F205="Absolute",F205="Absolute[-](cum.)"),SUM(G205,'Q1 Review'!J205),
IF(OR(F205="Incremental",F205="Absolute[+]"),MAX(G205,'Q1 Review'!J205),
IF(F205="Decremental",MIN(G205,'Q1 Review'!J205),
IF(F205="Absolute[-](avg.)",SUM(G205,'Q1 Review'!J205)/COUNT('Annual Plan'!H205:'Annual Plan'!K205),""
)
)
)
)</f>
        <v/>
      </c>
      <c r="I205" s="23" t="str">
        <f>IF('Annual Plan'!I205&lt;&gt;"",'Annual Plan'!I205,"")</f>
        <v/>
      </c>
      <c r="J205" s="37"/>
      <c r="K205" s="38" t="str">
        <f t="shared" si="20"/>
        <v/>
      </c>
      <c r="L205" s="38" t="str">
        <f t="shared" si="21"/>
        <v/>
      </c>
      <c r="M205" s="23" t="str">
        <f t="shared" si="22"/>
        <v/>
      </c>
      <c r="N205" s="39" t="str">
        <f>IF((('Annual Plan'!N205+'Annual Plan'!O205)-'Q1 Review'!O205)=0,"",(('Annual Plan'!N205+'Annual Plan'!O205)-'Q1 Review'!O205))</f>
        <v/>
      </c>
      <c r="O205" s="40"/>
      <c r="P205" s="41"/>
      <c r="Q205" s="41"/>
      <c r="R205" s="41"/>
      <c r="S205" s="131" t="str">
        <f t="shared" si="23"/>
        <v/>
      </c>
    </row>
    <row r="206" spans="1:19" s="11" customFormat="1" ht="15" customHeight="1" x14ac:dyDescent="0.25">
      <c r="A206" s="59" t="str">
        <f>IF('Annual Plan'!A206="","",'Annual Plan'!A206)</f>
        <v/>
      </c>
      <c r="B206" s="59" t="str">
        <f>IF('Annual Plan'!B206="","",'Annual Plan'!B206)</f>
        <v/>
      </c>
      <c r="C206" s="59" t="str">
        <f>IF('Annual Plan'!C206="","",'Annual Plan'!C206)</f>
        <v/>
      </c>
      <c r="D206" s="2" t="str">
        <f>IF('Annual Plan'!D206&lt;&gt;"",'Annual Plan'!D206,"")</f>
        <v/>
      </c>
      <c r="E206" s="2" t="str">
        <f>IF('Annual Plan'!E206&lt;&gt;"",'Annual Plan'!E206,"")</f>
        <v/>
      </c>
      <c r="F206" s="36" t="str">
        <f>IF('Annual Plan'!F206&lt;&gt;"",'Annual Plan'!F206,"")</f>
        <v/>
      </c>
      <c r="G206" s="23" t="str">
        <f>IF('Annual Plan'!G206&lt;&gt;"",'Annual Plan'!G206,"")</f>
        <v/>
      </c>
      <c r="H206" s="23" t="str">
        <f>IF(OR(F206="Absolute",F206="Absolute[-](cum.)"),SUM(G206,'Q1 Review'!J206),
IF(OR(F206="Incremental",F206="Absolute[+]"),MAX(G206,'Q1 Review'!J206),
IF(F206="Decremental",MIN(G206,'Q1 Review'!J206),
IF(F206="Absolute[-](avg.)",SUM(G206,'Q1 Review'!J206)/COUNT('Annual Plan'!H206:'Annual Plan'!K206),""
)
)
)
)</f>
        <v/>
      </c>
      <c r="I206" s="23" t="str">
        <f>IF('Annual Plan'!I206&lt;&gt;"",'Annual Plan'!I206,"")</f>
        <v/>
      </c>
      <c r="J206" s="37"/>
      <c r="K206" s="38" t="str">
        <f t="shared" si="20"/>
        <v/>
      </c>
      <c r="L206" s="38" t="str">
        <f t="shared" si="21"/>
        <v/>
      </c>
      <c r="M206" s="23" t="str">
        <f t="shared" si="22"/>
        <v/>
      </c>
      <c r="N206" s="39" t="str">
        <f>IF((('Annual Plan'!N206+'Annual Plan'!O206)-'Q1 Review'!O206)=0,"",(('Annual Plan'!N206+'Annual Plan'!O206)-'Q1 Review'!O206))</f>
        <v/>
      </c>
      <c r="O206" s="40"/>
      <c r="P206" s="41"/>
      <c r="Q206" s="41"/>
      <c r="R206" s="41"/>
      <c r="S206" s="131" t="str">
        <f t="shared" si="23"/>
        <v/>
      </c>
    </row>
    <row r="207" spans="1:19" s="11" customFormat="1" ht="15" customHeight="1" x14ac:dyDescent="0.25">
      <c r="A207" s="59" t="str">
        <f>IF('Annual Plan'!A207="","",'Annual Plan'!A207)</f>
        <v/>
      </c>
      <c r="B207" s="59" t="str">
        <f>IF('Annual Plan'!B207="","",'Annual Plan'!B207)</f>
        <v/>
      </c>
      <c r="C207" s="59" t="str">
        <f>IF('Annual Plan'!C207="","",'Annual Plan'!C207)</f>
        <v/>
      </c>
      <c r="D207" s="2" t="str">
        <f>IF('Annual Plan'!D207&lt;&gt;"",'Annual Plan'!D207,"")</f>
        <v/>
      </c>
      <c r="E207" s="2" t="str">
        <f>IF('Annual Plan'!E207&lt;&gt;"",'Annual Plan'!E207,"")</f>
        <v/>
      </c>
      <c r="F207" s="36" t="str">
        <f>IF('Annual Plan'!F207&lt;&gt;"",'Annual Plan'!F207,"")</f>
        <v/>
      </c>
      <c r="G207" s="23" t="str">
        <f>IF('Annual Plan'!G207&lt;&gt;"",'Annual Plan'!G207,"")</f>
        <v/>
      </c>
      <c r="H207" s="23" t="str">
        <f>IF(OR(F207="Absolute",F207="Absolute[-](cum.)"),SUM(G207,'Q1 Review'!J207),
IF(OR(F207="Incremental",F207="Absolute[+]"),MAX(G207,'Q1 Review'!J207),
IF(F207="Decremental",MIN(G207,'Q1 Review'!J207),
IF(F207="Absolute[-](avg.)",SUM(G207,'Q1 Review'!J207)/COUNT('Annual Plan'!H207:'Annual Plan'!K207),""
)
)
)
)</f>
        <v/>
      </c>
      <c r="I207" s="23" t="str">
        <f>IF('Annual Plan'!I207&lt;&gt;"",'Annual Plan'!I207,"")</f>
        <v/>
      </c>
      <c r="J207" s="37"/>
      <c r="K207" s="38" t="str">
        <f t="shared" si="20"/>
        <v/>
      </c>
      <c r="L207" s="38" t="str">
        <f t="shared" si="21"/>
        <v/>
      </c>
      <c r="M207" s="23" t="str">
        <f t="shared" si="22"/>
        <v/>
      </c>
      <c r="N207" s="39" t="str">
        <f>IF((('Annual Plan'!N207+'Annual Plan'!O207)-'Q1 Review'!O207)=0,"",(('Annual Plan'!N207+'Annual Plan'!O207)-'Q1 Review'!O207))</f>
        <v/>
      </c>
      <c r="O207" s="40"/>
      <c r="P207" s="41"/>
      <c r="Q207" s="41"/>
      <c r="R207" s="41"/>
      <c r="S207" s="131" t="str">
        <f t="shared" si="23"/>
        <v/>
      </c>
    </row>
    <row r="208" spans="1:19" s="11" customFormat="1" ht="15" customHeight="1" x14ac:dyDescent="0.25">
      <c r="A208" s="59" t="str">
        <f>IF('Annual Plan'!A208="","",'Annual Plan'!A208)</f>
        <v/>
      </c>
      <c r="B208" s="59" t="str">
        <f>IF('Annual Plan'!B208="","",'Annual Plan'!B208)</f>
        <v/>
      </c>
      <c r="C208" s="59" t="str">
        <f>IF('Annual Plan'!C208="","",'Annual Plan'!C208)</f>
        <v/>
      </c>
      <c r="D208" s="2" t="str">
        <f>IF('Annual Plan'!D208&lt;&gt;"",'Annual Plan'!D208,"")</f>
        <v/>
      </c>
      <c r="E208" s="2" t="str">
        <f>IF('Annual Plan'!E208&lt;&gt;"",'Annual Plan'!E208,"")</f>
        <v/>
      </c>
      <c r="F208" s="36" t="str">
        <f>IF('Annual Plan'!F208&lt;&gt;"",'Annual Plan'!F208,"")</f>
        <v/>
      </c>
      <c r="G208" s="23" t="str">
        <f>IF('Annual Plan'!G208&lt;&gt;"",'Annual Plan'!G208,"")</f>
        <v/>
      </c>
      <c r="H208" s="23" t="str">
        <f>IF(OR(F208="Absolute",F208="Absolute[-](cum.)"),SUM(G208,'Q1 Review'!J208),
IF(OR(F208="Incremental",F208="Absolute[+]"),MAX(G208,'Q1 Review'!J208),
IF(F208="Decremental",MIN(G208,'Q1 Review'!J208),
IF(F208="Absolute[-](avg.)",SUM(G208,'Q1 Review'!J208)/COUNT('Annual Plan'!H208:'Annual Plan'!K208),""
)
)
)
)</f>
        <v/>
      </c>
      <c r="I208" s="23" t="str">
        <f>IF('Annual Plan'!I208&lt;&gt;"",'Annual Plan'!I208,"")</f>
        <v/>
      </c>
      <c r="J208" s="37"/>
      <c r="K208" s="38" t="str">
        <f t="shared" si="20"/>
        <v/>
      </c>
      <c r="L208" s="38" t="str">
        <f t="shared" si="21"/>
        <v/>
      </c>
      <c r="M208" s="23" t="str">
        <f t="shared" si="22"/>
        <v/>
      </c>
      <c r="N208" s="39" t="str">
        <f>IF((('Annual Plan'!N208+'Annual Plan'!O208)-'Q1 Review'!O208)=0,"",(('Annual Plan'!N208+'Annual Plan'!O208)-'Q1 Review'!O208))</f>
        <v/>
      </c>
      <c r="O208" s="40"/>
      <c r="P208" s="41"/>
      <c r="Q208" s="41"/>
      <c r="R208" s="41"/>
      <c r="S208" s="131" t="str">
        <f t="shared" si="23"/>
        <v/>
      </c>
    </row>
    <row r="209" spans="1:19" s="11" customFormat="1" ht="15" customHeight="1" x14ac:dyDescent="0.25">
      <c r="A209" s="59" t="str">
        <f>IF('Annual Plan'!A209="","",'Annual Plan'!A209)</f>
        <v/>
      </c>
      <c r="B209" s="59" t="str">
        <f>IF('Annual Plan'!B209="","",'Annual Plan'!B209)</f>
        <v/>
      </c>
      <c r="C209" s="59" t="str">
        <f>IF('Annual Plan'!C209="","",'Annual Plan'!C209)</f>
        <v/>
      </c>
      <c r="D209" s="2" t="str">
        <f>IF('Annual Plan'!D209&lt;&gt;"",'Annual Plan'!D209,"")</f>
        <v/>
      </c>
      <c r="E209" s="2" t="str">
        <f>IF('Annual Plan'!E209&lt;&gt;"",'Annual Plan'!E209,"")</f>
        <v/>
      </c>
      <c r="F209" s="36" t="str">
        <f>IF('Annual Plan'!F209&lt;&gt;"",'Annual Plan'!F209,"")</f>
        <v/>
      </c>
      <c r="G209" s="23" t="str">
        <f>IF('Annual Plan'!G209&lt;&gt;"",'Annual Plan'!G209,"")</f>
        <v/>
      </c>
      <c r="H209" s="23" t="str">
        <f>IF(OR(F209="Absolute",F209="Absolute[-](cum.)"),SUM(G209,'Q1 Review'!J209),
IF(OR(F209="Incremental",F209="Absolute[+]"),MAX(G209,'Q1 Review'!J209),
IF(F209="Decremental",MIN(G209,'Q1 Review'!J209),
IF(F209="Absolute[-](avg.)",SUM(G209,'Q1 Review'!J209)/COUNT('Annual Plan'!H209:'Annual Plan'!K209),""
)
)
)
)</f>
        <v/>
      </c>
      <c r="I209" s="23" t="str">
        <f>IF('Annual Plan'!I209&lt;&gt;"",'Annual Plan'!I209,"")</f>
        <v/>
      </c>
      <c r="J209" s="37"/>
      <c r="K209" s="38" t="str">
        <f t="shared" si="20"/>
        <v/>
      </c>
      <c r="L209" s="38" t="str">
        <f t="shared" si="21"/>
        <v/>
      </c>
      <c r="M209" s="23" t="str">
        <f t="shared" si="22"/>
        <v/>
      </c>
      <c r="N209" s="39" t="str">
        <f>IF((('Annual Plan'!N209+'Annual Plan'!O209)-'Q1 Review'!O209)=0,"",(('Annual Plan'!N209+'Annual Plan'!O209)-'Q1 Review'!O209))</f>
        <v/>
      </c>
      <c r="O209" s="40"/>
      <c r="P209" s="41"/>
      <c r="Q209" s="41"/>
      <c r="R209" s="41"/>
      <c r="S209" s="131" t="str">
        <f t="shared" si="23"/>
        <v/>
      </c>
    </row>
    <row r="210" spans="1:19" s="58" customFormat="1" ht="59.25" customHeight="1" x14ac:dyDescent="0.3">
      <c r="A210" s="256" t="s">
        <v>94</v>
      </c>
      <c r="B210" s="256"/>
      <c r="C210" s="51">
        <f>'Annual Plan'!C210</f>
        <v>0</v>
      </c>
      <c r="D210" s="28"/>
      <c r="E210" s="28"/>
      <c r="F210" s="256" t="s">
        <v>102</v>
      </c>
      <c r="G210" s="256"/>
      <c r="H210" s="256"/>
      <c r="I210" s="256"/>
      <c r="J210" s="257"/>
      <c r="K210" s="43">
        <f>IF(SUM(K181:K209)=0,0,IF(SUM(K181:K209)&gt;0,AVERAGE(K181:K209)))</f>
        <v>0</v>
      </c>
      <c r="L210" s="258"/>
      <c r="M210" s="259"/>
      <c r="N210" s="60">
        <f>SUM(N181:N209)</f>
        <v>0</v>
      </c>
      <c r="O210" s="60">
        <f>SUM(O181:O209)</f>
        <v>0</v>
      </c>
      <c r="P210" s="28"/>
      <c r="Q210" s="28"/>
      <c r="S210" s="131"/>
    </row>
    <row r="211" spans="1:19" s="61" customFormat="1" ht="15" customHeight="1" x14ac:dyDescent="0.25">
      <c r="A211" s="12"/>
      <c r="B211" s="12"/>
      <c r="C211" s="12"/>
      <c r="D211" s="12"/>
      <c r="E211" s="12"/>
      <c r="F211" s="44"/>
      <c r="G211" s="45"/>
      <c r="H211" s="45"/>
      <c r="I211" s="45"/>
      <c r="J211" s="46"/>
      <c r="K211" s="47"/>
      <c r="L211" s="47"/>
      <c r="M211" s="45"/>
      <c r="N211" s="48"/>
      <c r="O211" s="49"/>
      <c r="P211" s="50"/>
      <c r="Q211" s="50"/>
      <c r="S211" s="132"/>
    </row>
    <row r="212" spans="1:19" s="11" customFormat="1" ht="34.5" customHeight="1" x14ac:dyDescent="0.25">
      <c r="A212" s="193" t="s">
        <v>91</v>
      </c>
      <c r="B212" s="193"/>
      <c r="C212" s="193"/>
      <c r="D212" s="260" t="str">
        <f>IF('Annual Plan'!D212:P212&lt;&gt;"", 'Annual Plan'!D212:P212,"")</f>
        <v/>
      </c>
      <c r="E212" s="260"/>
      <c r="F212" s="261"/>
      <c r="G212" s="261"/>
      <c r="H212" s="261"/>
      <c r="I212" s="261"/>
      <c r="J212" s="261"/>
      <c r="K212" s="261"/>
      <c r="L212" s="261"/>
      <c r="M212" s="261"/>
      <c r="N212" s="261"/>
      <c r="O212" s="261"/>
      <c r="P212" s="260"/>
      <c r="Q212" s="260"/>
      <c r="S212" s="131"/>
    </row>
    <row r="213" spans="1:19" s="11" customFormat="1" ht="51" customHeight="1" x14ac:dyDescent="0.25">
      <c r="A213" s="202" t="s">
        <v>1</v>
      </c>
      <c r="B213" s="202" t="s">
        <v>9</v>
      </c>
      <c r="C213" s="202" t="s">
        <v>2</v>
      </c>
      <c r="D213" s="202" t="s">
        <v>10</v>
      </c>
      <c r="E213" s="203" t="s">
        <v>11</v>
      </c>
      <c r="F213" s="204" t="s">
        <v>12</v>
      </c>
      <c r="G213" s="251" t="s">
        <v>3</v>
      </c>
      <c r="H213" s="251"/>
      <c r="I213" s="253" t="s">
        <v>74</v>
      </c>
      <c r="J213" s="254"/>
      <c r="K213" s="254"/>
      <c r="L213" s="254"/>
      <c r="M213" s="255"/>
      <c r="N213" s="253" t="s">
        <v>80</v>
      </c>
      <c r="O213" s="255"/>
      <c r="P213" s="202" t="s">
        <v>95</v>
      </c>
      <c r="Q213" s="202" t="s">
        <v>96</v>
      </c>
      <c r="R213" s="202" t="s">
        <v>114</v>
      </c>
      <c r="S213" s="131"/>
    </row>
    <row r="214" spans="1:19" s="11" customFormat="1" ht="66.75" customHeight="1" x14ac:dyDescent="0.25">
      <c r="A214" s="202"/>
      <c r="B214" s="202"/>
      <c r="C214" s="202"/>
      <c r="D214" s="202"/>
      <c r="E214" s="203"/>
      <c r="F214" s="204"/>
      <c r="G214" s="109" t="s">
        <v>19</v>
      </c>
      <c r="H214" s="109" t="s">
        <v>48</v>
      </c>
      <c r="I214" s="7" t="s">
        <v>49</v>
      </c>
      <c r="J214" s="7" t="s">
        <v>50</v>
      </c>
      <c r="K214" s="1" t="s">
        <v>21</v>
      </c>
      <c r="L214" s="1" t="s">
        <v>22</v>
      </c>
      <c r="M214" s="1" t="s">
        <v>23</v>
      </c>
      <c r="N214" s="7" t="s">
        <v>88</v>
      </c>
      <c r="O214" s="7" t="s">
        <v>81</v>
      </c>
      <c r="P214" s="252"/>
      <c r="Q214" s="202"/>
      <c r="R214" s="202"/>
      <c r="S214" s="131"/>
    </row>
    <row r="215" spans="1:19" s="11" customFormat="1" ht="15" customHeight="1" x14ac:dyDescent="0.25">
      <c r="A215" s="59" t="str">
        <f>IF('Annual Plan'!A215="","",'Annual Plan'!A215)</f>
        <v/>
      </c>
      <c r="B215" s="59" t="str">
        <f>IF('Annual Plan'!B215="","",'Annual Plan'!B215)</f>
        <v/>
      </c>
      <c r="C215" s="59" t="str">
        <f>IF('Annual Plan'!C215="","",'Annual Plan'!C215)</f>
        <v/>
      </c>
      <c r="D215" s="2" t="str">
        <f>IF('Annual Plan'!D215&lt;&gt;"",'Annual Plan'!D215,"")</f>
        <v/>
      </c>
      <c r="E215" s="2" t="str">
        <f>IF('Annual Plan'!E215&lt;&gt;"",'Annual Plan'!E215,"")</f>
        <v/>
      </c>
      <c r="F215" s="36" t="str">
        <f>IF('Annual Plan'!F215&lt;&gt;"",'Annual Plan'!F215,"")</f>
        <v/>
      </c>
      <c r="G215" s="23" t="str">
        <f>IF('Annual Plan'!G215&lt;&gt;"",'Annual Plan'!G215,"")</f>
        <v/>
      </c>
      <c r="H215" s="23" t="str">
        <f>IF(OR(F215="Absolute",F215="Absolute[-](cum.)"),SUM(G215,'Q1 Review'!J215),
IF(OR(F215="Incremental",F215="Absolute[+]"),MAX(G215,'Q1 Review'!J215),
IF(F215="Decremental",MIN(G215,'Q1 Review'!J215),
IF(F215="Absolute[-](avg.)",SUM(G215,'Q1 Review'!J215)/COUNT('Annual Plan'!H215:'Annual Plan'!K215),""
)
)
)
)</f>
        <v/>
      </c>
      <c r="I215" s="23" t="str">
        <f>IF('Annual Plan'!I215&lt;&gt;"",'Annual Plan'!I215,"")</f>
        <v/>
      </c>
      <c r="J215" s="37"/>
      <c r="K215" s="38" t="str">
        <f>IF(I215="","",
                         IF(AND(I215&lt;&gt;"",J215=""),0,
                                                  IF($F215="Absolute",IF(I215=0,0, IF((J215/I215)&gt;=1,1, IF((J215/I215)&lt;=0,0,(J215/I215)))),
                                                                                                      IF($F215="Incremental", IF(AND((I215-H215)=0,J215&gt;0,I215&gt;0,J215&gt;I215),1, IF(AND((I215-H215)=0,J215&lt;=I215),0, IF(((J215-H215)/(I215-H215))&gt;=1,1, IF(((J215-H215)/(I215-H215))&lt;=0,0, ((J215-H215)/(I215-H215)))))),
                                                                                                                                                                   IF($F215="Decremental", IF(AND((H215-I215)=0,J215&gt;0,I215&gt;0,J215&lt;I215),1,  IF(AND((I215-H215)=0,J215&gt;=I215),0, IF(((H215-J215)/(H215-I215))&gt;=1,1, IF(((H215-J215)/(H215-I215))&lt;=0,0, ((H215-J215)/(H215-I215)))))),
                                                                                                                                                                                              IF(OR($F215="Absolute[-](cum.)", $F215="Absolute[-](avg.)"),IF(J215="",0, IF((J215&lt;=I215),1,IF((J215&gt;I215),0,))),
                                                                                                                                                                                                        IF($F215="Absolute[+]",IF(J215=0,0,  IF(J215&lt;=I215,(J215/I215),1)),
                                                                                                                                                                                                            )
                                                                                                                                                                                                   )
                                                                                                                                                                       )
                                                                                                          )
                                                    )
                            )
     )</f>
        <v/>
      </c>
      <c r="L215" s="38" t="str">
        <f>IF(I215="","",
                        IF(AND(I215&lt;&gt;"",J215=""),-1,
                                                  IF($F215="Absolute", IF(I215=0,0,((J215-I215)/I215)),
                                                                               IF($F215="Incremental", IF((I215-H215)=0,0,(((J215-H215)-(I215-H215))/(I215-H215))),
                                                                                                            IF($F215="Decremental", IF((H215-I215)=0,0,(((H215-J215)-(H215-I215))/(H215-I215))),
                                                                                                                                              IF(OR($F215="Absolute[-](cum.)", $F215="Absolute[-](avg.)"), IF(J215="",0, IF(J215&gt;=0,1-(J215/I215))),
                                                                                                                                                                      IF($F215="Absolute[+]", IF(J215=0,-1,K215-1),  ""
                                                                                                                                                                                                                                          )
                                                                                                                                                                                                                          )
                                                                                                                                                                                  )
                                                                                                                   )
                                                   )
                          )
)</f>
        <v/>
      </c>
      <c r="M215" s="23" t="str">
        <f>IF(J215="","",
                         IF(I215="", "",
                                                   IF($F215="Absolute", (J215-I215),
                                                                                                       IF($F215="Incremental", ((J215-H215)-(I215-H215)),
                                                                                                                                                                                      IF($F215="Decremental", ((H215-J215)-(H215-I215)),
                                                                                                                                                                                                            IF(OR($F215="Absolute[-](cum.)", $F215="Absolute[-](avg.)"), (I215-J215),
                                                                                                                                                                                                                             IF($F215="Absolute[+]", (J215-I215), ""
                                                                                                                                                                                                                                  )
                                                                                                                                                                                                                )
                                                                                                                                                                                          )
                                                                                                           )
                                                      )
                               )
       )</f>
        <v/>
      </c>
      <c r="N215" s="39" t="str">
        <f>IF((('Annual Plan'!N215+'Annual Plan'!O215)-'Q1 Review'!O215)=0,"",(('Annual Plan'!N215+'Annual Plan'!O215)-'Q1 Review'!O215))</f>
        <v/>
      </c>
      <c r="O215" s="40"/>
      <c r="P215" s="41"/>
      <c r="Q215" s="41"/>
      <c r="R215" s="41"/>
      <c r="S215" s="131" t="str">
        <f xml:space="preserve"> IF(AND($F215="Incremental",G215=""),"Error - baseline data was not provided in the planning sheet.",
        IF(AND($F215="Decremental",G215=""),"Error - baseline data was not provided in the planning sheet.",""))</f>
        <v/>
      </c>
    </row>
    <row r="216" spans="1:19" s="11" customFormat="1" ht="15" customHeight="1" x14ac:dyDescent="0.25">
      <c r="A216" s="59" t="str">
        <f>IF('Annual Plan'!A216="","",'Annual Plan'!A216)</f>
        <v/>
      </c>
      <c r="B216" s="59" t="str">
        <f>IF('Annual Plan'!B216="","",'Annual Plan'!B216)</f>
        <v/>
      </c>
      <c r="C216" s="59" t="str">
        <f>IF('Annual Plan'!C216="","",'Annual Plan'!C216)</f>
        <v/>
      </c>
      <c r="D216" s="2" t="str">
        <f>IF('Annual Plan'!D216&lt;&gt;"",'Annual Plan'!D216,"")</f>
        <v/>
      </c>
      <c r="E216" s="2" t="str">
        <f>IF('Annual Plan'!E216&lt;&gt;"",'Annual Plan'!E216,"")</f>
        <v/>
      </c>
      <c r="F216" s="36" t="str">
        <f>IF('Annual Plan'!F216&lt;&gt;"",'Annual Plan'!F216,"")</f>
        <v/>
      </c>
      <c r="G216" s="23" t="str">
        <f>IF('Annual Plan'!G216&lt;&gt;"",'Annual Plan'!G216,"")</f>
        <v/>
      </c>
      <c r="H216" s="23" t="str">
        <f>IF(OR(F216="Absolute",F216="Absolute[-](cum.)"),SUM(G216,'Q1 Review'!J216),
IF(OR(F216="Incremental",F216="Absolute[+]"),MAX(G216,'Q1 Review'!J216),
IF(F216="Decremental",MIN(G216,'Q1 Review'!J216),
IF(F216="Absolute[-](avg.)",SUM(G216,'Q1 Review'!J216)/COUNT('Annual Plan'!H216:'Annual Plan'!K216),""
)
)
)
)</f>
        <v/>
      </c>
      <c r="I216" s="23" t="str">
        <f>IF('Annual Plan'!I216&lt;&gt;"",'Annual Plan'!I216,"")</f>
        <v/>
      </c>
      <c r="J216" s="37"/>
      <c r="K216" s="38" t="str">
        <f t="shared" ref="K216:K243" si="24">IF(I216="","",
                         IF(AND(I216&lt;&gt;"",J216=""),0,
                                                  IF($F216="Absolute",IF(I216=0,0, IF((J216/I216)&gt;=1,1, IF((J216/I216)&lt;=0,0,(J216/I216)))),
                                                                                                      IF($F216="Incremental", IF(AND((I216-H216)=0,J216&gt;0,I216&gt;0,J216&gt;I216),1, IF(AND((I216-H216)=0,J216&lt;=I216),0, IF(((J216-H216)/(I216-H216))&gt;=1,1, IF(((J216-H216)/(I216-H216))&lt;=0,0, ((J216-H216)/(I216-H216)))))),
                                                                                                                                                                   IF($F216="Decremental", IF(AND((H216-I216)=0,J216&gt;0,I216&gt;0,J216&lt;I216),1,  IF(AND((I216-H216)=0,J216&gt;=I216),0, IF(((H216-J216)/(H216-I216))&gt;=1,1, IF(((H216-J216)/(H216-I216))&lt;=0,0, ((H216-J216)/(H216-I216)))))),
                                                                                                                                                                                              IF(OR($F216="Absolute[-](cum.)", $F216="Absolute[-](avg.)"),IF(J216="",0, IF((J216&lt;=I216),1,IF((J216&gt;I216),0,))),
                                                                                                                                                                                                        IF($F216="Absolute[+]",IF(J216=0,0,  IF(J216&lt;=I216,(J216/I216),1)),
                                                                                                                                                                                                            )
                                                                                                                                                                                                   )
                                                                                                                                                                       )
                                                                                                          )
                                                    )
                            )
     )</f>
        <v/>
      </c>
      <c r="L216" s="38" t="str">
        <f t="shared" ref="L216:L243" si="25">IF(I216="","",
                        IF(AND(I216&lt;&gt;"",J216=""),-1,
                                                  IF($F216="Absolute", IF(I216=0,0,((J216-I216)/I216)),
                                                                               IF($F216="Incremental", IF((I216-H216)=0,0,(((J216-H216)-(I216-H216))/(I216-H216))),
                                                                                                            IF($F216="Decremental", IF((H216-I216)=0,0,(((H216-J216)-(H216-I216))/(H216-I216))),
                                                                                                                                              IF(OR($F216="Absolute[-](cum.)", $F216="Absolute[-](avg.)"), IF(J216="",0, IF(J216&gt;=0,1-(J216/I216))),
                                                                                                                                                                      IF($F216="Absolute[+]", IF(J216=0,-1,K216-1),  ""
                                                                                                                                                                                                                                          )
                                                                                                                                                                                                                          )
                                                                                                                                                                                  )
                                                                                                                   )
                                                   )
                          )
)</f>
        <v/>
      </c>
      <c r="M216" s="23" t="str">
        <f t="shared" ref="M216:M243" si="26">IF(J216="","",
                         IF(I216="", "",
                                                   IF($F216="Absolute", (J216-I216),
                                                                                                       IF($F216="Incremental", ((J216-H216)-(I216-H216)),
                                                                                                                                                                                      IF($F216="Decremental", ((H216-J216)-(H216-I216)),
                                                                                                                                                                                                            IF(OR($F216="Absolute[-](cum.)", $F216="Absolute[-](avg.)"), (I216-J216),
                                                                                                                                                                                                                             IF($F216="Absolute[+]", (J216-I216), ""
                                                                                                                                                                                                                                  )
                                                                                                                                                                                                                )
                                                                                                                                                                                          )
                                                                                                           )
                                                      )
                               )
       )</f>
        <v/>
      </c>
      <c r="N216" s="39" t="str">
        <f>IF((('Annual Plan'!N216+'Annual Plan'!O216)-'Q1 Review'!O216)=0,"",(('Annual Plan'!N216+'Annual Plan'!O216)-'Q1 Review'!O216))</f>
        <v/>
      </c>
      <c r="O216" s="40"/>
      <c r="P216" s="41"/>
      <c r="Q216" s="41"/>
      <c r="R216" s="41"/>
      <c r="S216" s="131" t="str">
        <f t="shared" ref="S216:S243" si="27" xml:space="preserve"> IF(AND($F216="Incremental",G216=""),"Error - baseline data was not provided in the planning sheet.",
        IF(AND($F216="Decremental",G216=""),"Error - baseline data was not provided in the planning sheet.",""))</f>
        <v/>
      </c>
    </row>
    <row r="217" spans="1:19" s="11" customFormat="1" ht="15" customHeight="1" x14ac:dyDescent="0.25">
      <c r="A217" s="59" t="str">
        <f>IF('Annual Plan'!A217="","",'Annual Plan'!A217)</f>
        <v/>
      </c>
      <c r="B217" s="59" t="str">
        <f>IF('Annual Plan'!B217="","",'Annual Plan'!B217)</f>
        <v/>
      </c>
      <c r="C217" s="59" t="str">
        <f>IF('Annual Plan'!C217="","",'Annual Plan'!C217)</f>
        <v/>
      </c>
      <c r="D217" s="2" t="str">
        <f>IF('Annual Plan'!D217&lt;&gt;"",'Annual Plan'!D217,"")</f>
        <v/>
      </c>
      <c r="E217" s="2" t="str">
        <f>IF('Annual Plan'!E217&lt;&gt;"",'Annual Plan'!E217,"")</f>
        <v/>
      </c>
      <c r="F217" s="36" t="str">
        <f>IF('Annual Plan'!F217&lt;&gt;"",'Annual Plan'!F217,"")</f>
        <v/>
      </c>
      <c r="G217" s="23" t="str">
        <f>IF('Annual Plan'!G217&lt;&gt;"",'Annual Plan'!G217,"")</f>
        <v/>
      </c>
      <c r="H217" s="23" t="str">
        <f>IF(OR(F217="Absolute",F217="Absolute[-](cum.)"),SUM(G217,'Q1 Review'!J217),
IF(OR(F217="Incremental",F217="Absolute[+]"),MAX(G217,'Q1 Review'!J217),
IF(F217="Decremental",MIN(G217,'Q1 Review'!J217),
IF(F217="Absolute[-](avg.)",SUM(G217,'Q1 Review'!J217)/COUNT('Annual Plan'!H217:'Annual Plan'!K217),""
)
)
)
)</f>
        <v/>
      </c>
      <c r="I217" s="23" t="str">
        <f>IF('Annual Plan'!I217&lt;&gt;"",'Annual Plan'!I217,"")</f>
        <v/>
      </c>
      <c r="J217" s="37"/>
      <c r="K217" s="38" t="str">
        <f t="shared" si="24"/>
        <v/>
      </c>
      <c r="L217" s="38" t="str">
        <f t="shared" si="25"/>
        <v/>
      </c>
      <c r="M217" s="23" t="str">
        <f t="shared" si="26"/>
        <v/>
      </c>
      <c r="N217" s="39" t="str">
        <f>IF((('Annual Plan'!N217+'Annual Plan'!O217)-'Q1 Review'!O217)=0,"",(('Annual Plan'!N217+'Annual Plan'!O217)-'Q1 Review'!O217))</f>
        <v/>
      </c>
      <c r="O217" s="40"/>
      <c r="P217" s="41"/>
      <c r="Q217" s="41"/>
      <c r="R217" s="41"/>
      <c r="S217" s="131" t="str">
        <f t="shared" si="27"/>
        <v/>
      </c>
    </row>
    <row r="218" spans="1:19" s="11" customFormat="1" ht="15" customHeight="1" x14ac:dyDescent="0.25">
      <c r="A218" s="59" t="str">
        <f>IF('Annual Plan'!A218="","",'Annual Plan'!A218)</f>
        <v/>
      </c>
      <c r="B218" s="59" t="str">
        <f>IF('Annual Plan'!B218="","",'Annual Plan'!B218)</f>
        <v/>
      </c>
      <c r="C218" s="59" t="str">
        <f>IF('Annual Plan'!C218="","",'Annual Plan'!C218)</f>
        <v/>
      </c>
      <c r="D218" s="2" t="str">
        <f>IF('Annual Plan'!D218&lt;&gt;"",'Annual Plan'!D218,"")</f>
        <v/>
      </c>
      <c r="E218" s="2" t="str">
        <f>IF('Annual Plan'!E218&lt;&gt;"",'Annual Plan'!E218,"")</f>
        <v/>
      </c>
      <c r="F218" s="36" t="str">
        <f>IF('Annual Plan'!F218&lt;&gt;"",'Annual Plan'!F218,"")</f>
        <v/>
      </c>
      <c r="G218" s="23" t="str">
        <f>IF('Annual Plan'!G218&lt;&gt;"",'Annual Plan'!G218,"")</f>
        <v/>
      </c>
      <c r="H218" s="23" t="str">
        <f>IF(OR(F218="Absolute",F218="Absolute[-](cum.)"),SUM(G218,'Q1 Review'!J218),
IF(OR(F218="Incremental",F218="Absolute[+]"),MAX(G218,'Q1 Review'!J218),
IF(F218="Decremental",MIN(G218,'Q1 Review'!J218),
IF(F218="Absolute[-](avg.)",SUM(G218,'Q1 Review'!J218)/COUNT('Annual Plan'!H218:'Annual Plan'!K218),""
)
)
)
)</f>
        <v/>
      </c>
      <c r="I218" s="23" t="str">
        <f>IF('Annual Plan'!I218&lt;&gt;"",'Annual Plan'!I218,"")</f>
        <v/>
      </c>
      <c r="J218" s="37"/>
      <c r="K218" s="38" t="str">
        <f t="shared" si="24"/>
        <v/>
      </c>
      <c r="L218" s="38" t="str">
        <f t="shared" si="25"/>
        <v/>
      </c>
      <c r="M218" s="23" t="str">
        <f t="shared" si="26"/>
        <v/>
      </c>
      <c r="N218" s="39" t="str">
        <f>IF((('Annual Plan'!N218+'Annual Plan'!O218)-'Q1 Review'!O218)=0,"",(('Annual Plan'!N218+'Annual Plan'!O218)-'Q1 Review'!O218))</f>
        <v/>
      </c>
      <c r="O218" s="40"/>
      <c r="P218" s="41"/>
      <c r="Q218" s="41"/>
      <c r="R218" s="41"/>
      <c r="S218" s="131" t="str">
        <f t="shared" si="27"/>
        <v/>
      </c>
    </row>
    <row r="219" spans="1:19" s="11" customFormat="1" ht="15" customHeight="1" x14ac:dyDescent="0.25">
      <c r="A219" s="59" t="str">
        <f>IF('Annual Plan'!A219="","",'Annual Plan'!A219)</f>
        <v/>
      </c>
      <c r="B219" s="59" t="str">
        <f>IF('Annual Plan'!B219="","",'Annual Plan'!B219)</f>
        <v/>
      </c>
      <c r="C219" s="59" t="str">
        <f>IF('Annual Plan'!C219="","",'Annual Plan'!C219)</f>
        <v/>
      </c>
      <c r="D219" s="2" t="str">
        <f>IF('Annual Plan'!D219&lt;&gt;"",'Annual Plan'!D219,"")</f>
        <v/>
      </c>
      <c r="E219" s="2" t="str">
        <f>IF('Annual Plan'!E219&lt;&gt;"",'Annual Plan'!E219,"")</f>
        <v/>
      </c>
      <c r="F219" s="36" t="str">
        <f>IF('Annual Plan'!F219&lt;&gt;"",'Annual Plan'!F219,"")</f>
        <v/>
      </c>
      <c r="G219" s="23" t="str">
        <f>IF('Annual Plan'!G219&lt;&gt;"",'Annual Plan'!G219,"")</f>
        <v/>
      </c>
      <c r="H219" s="23" t="str">
        <f>IF(OR(F219="Absolute",F219="Absolute[-](cum.)"),SUM(G219,'Q1 Review'!J219),
IF(OR(F219="Incremental",F219="Absolute[+]"),MAX(G219,'Q1 Review'!J219),
IF(F219="Decremental",MIN(G219,'Q1 Review'!J219),
IF(F219="Absolute[-](avg.)",SUM(G219,'Q1 Review'!J219)/COUNT('Annual Plan'!H219:'Annual Plan'!K219),""
)
)
)
)</f>
        <v/>
      </c>
      <c r="I219" s="23" t="str">
        <f>IF('Annual Plan'!I219&lt;&gt;"",'Annual Plan'!I219,"")</f>
        <v/>
      </c>
      <c r="J219" s="37"/>
      <c r="K219" s="38" t="str">
        <f t="shared" si="24"/>
        <v/>
      </c>
      <c r="L219" s="38" t="str">
        <f t="shared" si="25"/>
        <v/>
      </c>
      <c r="M219" s="23" t="str">
        <f t="shared" si="26"/>
        <v/>
      </c>
      <c r="N219" s="39" t="str">
        <f>IF((('Annual Plan'!N219+'Annual Plan'!O219)-'Q1 Review'!O219)=0,"",(('Annual Plan'!N219+'Annual Plan'!O219)-'Q1 Review'!O219))</f>
        <v/>
      </c>
      <c r="O219" s="40"/>
      <c r="P219" s="41"/>
      <c r="Q219" s="41"/>
      <c r="R219" s="41"/>
      <c r="S219" s="131" t="str">
        <f t="shared" si="27"/>
        <v/>
      </c>
    </row>
    <row r="220" spans="1:19" s="11" customFormat="1" ht="15" customHeight="1" x14ac:dyDescent="0.25">
      <c r="A220" s="59" t="str">
        <f>IF('Annual Plan'!A220="","",'Annual Plan'!A220)</f>
        <v/>
      </c>
      <c r="B220" s="59" t="str">
        <f>IF('Annual Plan'!B220="","",'Annual Plan'!B220)</f>
        <v/>
      </c>
      <c r="C220" s="59" t="str">
        <f>IF('Annual Plan'!C220="","",'Annual Plan'!C220)</f>
        <v/>
      </c>
      <c r="D220" s="2" t="str">
        <f>IF('Annual Plan'!D220&lt;&gt;"",'Annual Plan'!D220,"")</f>
        <v/>
      </c>
      <c r="E220" s="2" t="str">
        <f>IF('Annual Plan'!E220&lt;&gt;"",'Annual Plan'!E220,"")</f>
        <v/>
      </c>
      <c r="F220" s="36" t="str">
        <f>IF('Annual Plan'!F220&lt;&gt;"",'Annual Plan'!F220,"")</f>
        <v/>
      </c>
      <c r="G220" s="23" t="str">
        <f>IF('Annual Plan'!G220&lt;&gt;"",'Annual Plan'!G220,"")</f>
        <v/>
      </c>
      <c r="H220" s="23" t="str">
        <f>IF(OR(F220="Absolute",F220="Absolute[-](cum.)"),SUM(G220,'Q1 Review'!J220),
IF(OR(F220="Incremental",F220="Absolute[+]"),MAX(G220,'Q1 Review'!J220),
IF(F220="Decremental",MIN(G220,'Q1 Review'!J220),
IF(F220="Absolute[-](avg.)",SUM(G220,'Q1 Review'!J220)/COUNT('Annual Plan'!H220:'Annual Plan'!K220),""
)
)
)
)</f>
        <v/>
      </c>
      <c r="I220" s="23" t="str">
        <f>IF('Annual Plan'!I220&lt;&gt;"",'Annual Plan'!I220,"")</f>
        <v/>
      </c>
      <c r="J220" s="37"/>
      <c r="K220" s="38" t="str">
        <f t="shared" si="24"/>
        <v/>
      </c>
      <c r="L220" s="38" t="str">
        <f t="shared" si="25"/>
        <v/>
      </c>
      <c r="M220" s="23" t="str">
        <f t="shared" si="26"/>
        <v/>
      </c>
      <c r="N220" s="39" t="str">
        <f>IF((('Annual Plan'!N220+'Annual Plan'!O220)-'Q1 Review'!O220)=0,"",(('Annual Plan'!N220+'Annual Plan'!O220)-'Q1 Review'!O220))</f>
        <v/>
      </c>
      <c r="O220" s="40"/>
      <c r="P220" s="41"/>
      <c r="Q220" s="41"/>
      <c r="R220" s="41"/>
      <c r="S220" s="131" t="str">
        <f t="shared" si="27"/>
        <v/>
      </c>
    </row>
    <row r="221" spans="1:19" s="11" customFormat="1" ht="15" customHeight="1" x14ac:dyDescent="0.25">
      <c r="A221" s="59" t="str">
        <f>IF('Annual Plan'!A221="","",'Annual Plan'!A221)</f>
        <v/>
      </c>
      <c r="B221" s="59" t="str">
        <f>IF('Annual Plan'!B221="","",'Annual Plan'!B221)</f>
        <v/>
      </c>
      <c r="C221" s="59" t="str">
        <f>IF('Annual Plan'!C221="","",'Annual Plan'!C221)</f>
        <v/>
      </c>
      <c r="D221" s="2" t="str">
        <f>IF('Annual Plan'!D221&lt;&gt;"",'Annual Plan'!D221,"")</f>
        <v/>
      </c>
      <c r="E221" s="2" t="str">
        <f>IF('Annual Plan'!E221&lt;&gt;"",'Annual Plan'!E221,"")</f>
        <v/>
      </c>
      <c r="F221" s="36" t="str">
        <f>IF('Annual Plan'!F221&lt;&gt;"",'Annual Plan'!F221,"")</f>
        <v/>
      </c>
      <c r="G221" s="23" t="str">
        <f>IF('Annual Plan'!G221&lt;&gt;"",'Annual Plan'!G221,"")</f>
        <v/>
      </c>
      <c r="H221" s="23" t="str">
        <f>IF(OR(F221="Absolute",F221="Absolute[-](cum.)"),SUM(G221,'Q1 Review'!J221),
IF(OR(F221="Incremental",F221="Absolute[+]"),MAX(G221,'Q1 Review'!J221),
IF(F221="Decremental",MIN(G221,'Q1 Review'!J221),
IF(F221="Absolute[-](avg.)",SUM(G221,'Q1 Review'!J221)/COUNT('Annual Plan'!H221:'Annual Plan'!K221),""
)
)
)
)</f>
        <v/>
      </c>
      <c r="I221" s="23" t="str">
        <f>IF('Annual Plan'!I221&lt;&gt;"",'Annual Plan'!I221,"")</f>
        <v/>
      </c>
      <c r="J221" s="37"/>
      <c r="K221" s="38" t="str">
        <f t="shared" si="24"/>
        <v/>
      </c>
      <c r="L221" s="38" t="str">
        <f t="shared" si="25"/>
        <v/>
      </c>
      <c r="M221" s="23" t="str">
        <f t="shared" si="26"/>
        <v/>
      </c>
      <c r="N221" s="39" t="str">
        <f>IF((('Annual Plan'!N221+'Annual Plan'!O221)-'Q1 Review'!O221)=0,"",(('Annual Plan'!N221+'Annual Plan'!O221)-'Q1 Review'!O221))</f>
        <v/>
      </c>
      <c r="O221" s="40"/>
      <c r="P221" s="41"/>
      <c r="Q221" s="41"/>
      <c r="R221" s="41"/>
      <c r="S221" s="131" t="str">
        <f t="shared" si="27"/>
        <v/>
      </c>
    </row>
    <row r="222" spans="1:19" s="11" customFormat="1" ht="15" customHeight="1" x14ac:dyDescent="0.25">
      <c r="A222" s="59" t="str">
        <f>IF('Annual Plan'!A222="","",'Annual Plan'!A222)</f>
        <v/>
      </c>
      <c r="B222" s="59" t="str">
        <f>IF('Annual Plan'!B222="","",'Annual Plan'!B222)</f>
        <v/>
      </c>
      <c r="C222" s="59" t="str">
        <f>IF('Annual Plan'!C222="","",'Annual Plan'!C222)</f>
        <v/>
      </c>
      <c r="D222" s="2" t="str">
        <f>IF('Annual Plan'!D222&lt;&gt;"",'Annual Plan'!D222,"")</f>
        <v/>
      </c>
      <c r="E222" s="2" t="str">
        <f>IF('Annual Plan'!E222&lt;&gt;"",'Annual Plan'!E222,"")</f>
        <v/>
      </c>
      <c r="F222" s="36" t="str">
        <f>IF('Annual Plan'!F222&lt;&gt;"",'Annual Plan'!F222,"")</f>
        <v/>
      </c>
      <c r="G222" s="23" t="str">
        <f>IF('Annual Plan'!G222&lt;&gt;"",'Annual Plan'!G222,"")</f>
        <v/>
      </c>
      <c r="H222" s="23" t="str">
        <f>IF(OR(F222="Absolute",F222="Absolute[-](cum.)"),SUM(G222,'Q1 Review'!J222),
IF(OR(F222="Incremental",F222="Absolute[+]"),MAX(G222,'Q1 Review'!J222),
IF(F222="Decremental",MIN(G222,'Q1 Review'!J222),
IF(F222="Absolute[-](avg.)",SUM(G222,'Q1 Review'!J222)/COUNT('Annual Plan'!H222:'Annual Plan'!K222),""
)
)
)
)</f>
        <v/>
      </c>
      <c r="I222" s="23" t="str">
        <f>IF('Annual Plan'!I222&lt;&gt;"",'Annual Plan'!I222,"")</f>
        <v/>
      </c>
      <c r="J222" s="37"/>
      <c r="K222" s="38" t="str">
        <f t="shared" si="24"/>
        <v/>
      </c>
      <c r="L222" s="38" t="str">
        <f t="shared" si="25"/>
        <v/>
      </c>
      <c r="M222" s="23" t="str">
        <f t="shared" si="26"/>
        <v/>
      </c>
      <c r="N222" s="39" t="str">
        <f>IF((('Annual Plan'!N222+'Annual Plan'!O222)-'Q1 Review'!O222)=0,"",(('Annual Plan'!N222+'Annual Plan'!O222)-'Q1 Review'!O222))</f>
        <v/>
      </c>
      <c r="O222" s="40"/>
      <c r="P222" s="41"/>
      <c r="Q222" s="41"/>
      <c r="R222" s="41"/>
      <c r="S222" s="131" t="str">
        <f t="shared" si="27"/>
        <v/>
      </c>
    </row>
    <row r="223" spans="1:19" s="11" customFormat="1" ht="15" customHeight="1" x14ac:dyDescent="0.25">
      <c r="A223" s="59" t="str">
        <f>IF('Annual Plan'!A223="","",'Annual Plan'!A223)</f>
        <v/>
      </c>
      <c r="B223" s="59" t="str">
        <f>IF('Annual Plan'!B223="","",'Annual Plan'!B223)</f>
        <v/>
      </c>
      <c r="C223" s="59" t="str">
        <f>IF('Annual Plan'!C223="","",'Annual Plan'!C223)</f>
        <v/>
      </c>
      <c r="D223" s="2" t="str">
        <f>IF('Annual Plan'!D223&lt;&gt;"",'Annual Plan'!D223,"")</f>
        <v/>
      </c>
      <c r="E223" s="2" t="str">
        <f>IF('Annual Plan'!E223&lt;&gt;"",'Annual Plan'!E223,"")</f>
        <v/>
      </c>
      <c r="F223" s="36" t="str">
        <f>IF('Annual Plan'!F223&lt;&gt;"",'Annual Plan'!F223,"")</f>
        <v/>
      </c>
      <c r="G223" s="23" t="str">
        <f>IF('Annual Plan'!G223&lt;&gt;"",'Annual Plan'!G223,"")</f>
        <v/>
      </c>
      <c r="H223" s="23" t="str">
        <f>IF(OR(F223="Absolute",F223="Absolute[-](cum.)"),SUM(G223,'Q1 Review'!J223),
IF(OR(F223="Incremental",F223="Absolute[+]"),MAX(G223,'Q1 Review'!J223),
IF(F223="Decremental",MIN(G223,'Q1 Review'!J223),
IF(F223="Absolute[-](avg.)",SUM(G223,'Q1 Review'!J223)/COUNT('Annual Plan'!H223:'Annual Plan'!K223),""
)
)
)
)</f>
        <v/>
      </c>
      <c r="I223" s="23" t="str">
        <f>IF('Annual Plan'!I223&lt;&gt;"",'Annual Plan'!I223,"")</f>
        <v/>
      </c>
      <c r="J223" s="37"/>
      <c r="K223" s="38" t="str">
        <f t="shared" si="24"/>
        <v/>
      </c>
      <c r="L223" s="38" t="str">
        <f t="shared" si="25"/>
        <v/>
      </c>
      <c r="M223" s="23" t="str">
        <f t="shared" si="26"/>
        <v/>
      </c>
      <c r="N223" s="39" t="str">
        <f>IF((('Annual Plan'!N223+'Annual Plan'!O223)-'Q1 Review'!O223)=0,"",(('Annual Plan'!N223+'Annual Plan'!O223)-'Q1 Review'!O223))</f>
        <v/>
      </c>
      <c r="O223" s="40"/>
      <c r="P223" s="41"/>
      <c r="Q223" s="41"/>
      <c r="R223" s="41"/>
      <c r="S223" s="131" t="str">
        <f t="shared" si="27"/>
        <v/>
      </c>
    </row>
    <row r="224" spans="1:19" s="11" customFormat="1" ht="15" customHeight="1" x14ac:dyDescent="0.25">
      <c r="A224" s="59" t="str">
        <f>IF('Annual Plan'!A224="","",'Annual Plan'!A224)</f>
        <v/>
      </c>
      <c r="B224" s="59" t="str">
        <f>IF('Annual Plan'!B224="","",'Annual Plan'!B224)</f>
        <v/>
      </c>
      <c r="C224" s="59" t="str">
        <f>IF('Annual Plan'!C224="","",'Annual Plan'!C224)</f>
        <v/>
      </c>
      <c r="D224" s="2" t="str">
        <f>IF('Annual Plan'!D224&lt;&gt;"",'Annual Plan'!D224,"")</f>
        <v/>
      </c>
      <c r="E224" s="2" t="str">
        <f>IF('Annual Plan'!E224&lt;&gt;"",'Annual Plan'!E224,"")</f>
        <v/>
      </c>
      <c r="F224" s="36" t="str">
        <f>IF('Annual Plan'!F224&lt;&gt;"",'Annual Plan'!F224,"")</f>
        <v/>
      </c>
      <c r="G224" s="23" t="str">
        <f>IF('Annual Plan'!G224&lt;&gt;"",'Annual Plan'!G224,"")</f>
        <v/>
      </c>
      <c r="H224" s="23" t="str">
        <f>IF(OR(F224="Absolute",F224="Absolute[-](cum.)"),SUM(G224,'Q1 Review'!J224),
IF(OR(F224="Incremental",F224="Absolute[+]"),MAX(G224,'Q1 Review'!J224),
IF(F224="Decremental",MIN(G224,'Q1 Review'!J224),
IF(F224="Absolute[-](avg.)",SUM(G224,'Q1 Review'!J224)/COUNT('Annual Plan'!H224:'Annual Plan'!K224),""
)
)
)
)</f>
        <v/>
      </c>
      <c r="I224" s="23" t="str">
        <f>IF('Annual Plan'!I224&lt;&gt;"",'Annual Plan'!I224,"")</f>
        <v/>
      </c>
      <c r="J224" s="37"/>
      <c r="K224" s="38" t="str">
        <f t="shared" si="24"/>
        <v/>
      </c>
      <c r="L224" s="38" t="str">
        <f t="shared" si="25"/>
        <v/>
      </c>
      <c r="M224" s="23" t="str">
        <f t="shared" si="26"/>
        <v/>
      </c>
      <c r="N224" s="39" t="str">
        <f>IF((('Annual Plan'!N224+'Annual Plan'!O224)-'Q1 Review'!O224)=0,"",(('Annual Plan'!N224+'Annual Plan'!O224)-'Q1 Review'!O224))</f>
        <v/>
      </c>
      <c r="O224" s="40"/>
      <c r="P224" s="41"/>
      <c r="Q224" s="41"/>
      <c r="R224" s="41"/>
      <c r="S224" s="131" t="str">
        <f t="shared" si="27"/>
        <v/>
      </c>
    </row>
    <row r="225" spans="1:19" s="11" customFormat="1" ht="15" customHeight="1" x14ac:dyDescent="0.25">
      <c r="A225" s="59" t="str">
        <f>IF('Annual Plan'!A225="","",'Annual Plan'!A225)</f>
        <v/>
      </c>
      <c r="B225" s="59" t="str">
        <f>IF('Annual Plan'!B225="","",'Annual Plan'!B225)</f>
        <v/>
      </c>
      <c r="C225" s="59" t="str">
        <f>IF('Annual Plan'!C225="","",'Annual Plan'!C225)</f>
        <v/>
      </c>
      <c r="D225" s="2" t="str">
        <f>IF('Annual Plan'!D225&lt;&gt;"",'Annual Plan'!D225,"")</f>
        <v/>
      </c>
      <c r="E225" s="2" t="str">
        <f>IF('Annual Plan'!E225&lt;&gt;"",'Annual Plan'!E225,"")</f>
        <v/>
      </c>
      <c r="F225" s="36" t="str">
        <f>IF('Annual Plan'!F225&lt;&gt;"",'Annual Plan'!F225,"")</f>
        <v/>
      </c>
      <c r="G225" s="23" t="str">
        <f>IF('Annual Plan'!G225&lt;&gt;"",'Annual Plan'!G225,"")</f>
        <v/>
      </c>
      <c r="H225" s="23" t="str">
        <f>IF(OR(F225="Absolute",F225="Absolute[-](cum.)"),SUM(G225,'Q1 Review'!J225),
IF(OR(F225="Incremental",F225="Absolute[+]"),MAX(G225,'Q1 Review'!J225),
IF(F225="Decremental",MIN(G225,'Q1 Review'!J225),
IF(F225="Absolute[-](avg.)",SUM(G225,'Q1 Review'!J225)/COUNT('Annual Plan'!H225:'Annual Plan'!K225),""
)
)
)
)</f>
        <v/>
      </c>
      <c r="I225" s="23" t="str">
        <f>IF('Annual Plan'!I225&lt;&gt;"",'Annual Plan'!I225,"")</f>
        <v/>
      </c>
      <c r="J225" s="37"/>
      <c r="K225" s="38" t="str">
        <f t="shared" si="24"/>
        <v/>
      </c>
      <c r="L225" s="38" t="str">
        <f t="shared" si="25"/>
        <v/>
      </c>
      <c r="M225" s="23" t="str">
        <f t="shared" si="26"/>
        <v/>
      </c>
      <c r="N225" s="39" t="str">
        <f>IF((('Annual Plan'!N225+'Annual Plan'!O225)-'Q1 Review'!O225)=0,"",(('Annual Plan'!N225+'Annual Plan'!O225)-'Q1 Review'!O225))</f>
        <v/>
      </c>
      <c r="O225" s="40"/>
      <c r="P225" s="41"/>
      <c r="Q225" s="41"/>
      <c r="R225" s="41"/>
      <c r="S225" s="131" t="str">
        <f t="shared" si="27"/>
        <v/>
      </c>
    </row>
    <row r="226" spans="1:19" s="11" customFormat="1" ht="15" customHeight="1" x14ac:dyDescent="0.25">
      <c r="A226" s="59" t="str">
        <f>IF('Annual Plan'!A226="","",'Annual Plan'!A226)</f>
        <v/>
      </c>
      <c r="B226" s="59" t="str">
        <f>IF('Annual Plan'!B226="","",'Annual Plan'!B226)</f>
        <v/>
      </c>
      <c r="C226" s="59" t="str">
        <f>IF('Annual Plan'!C226="","",'Annual Plan'!C226)</f>
        <v/>
      </c>
      <c r="D226" s="2" t="str">
        <f>IF('Annual Plan'!D226&lt;&gt;"",'Annual Plan'!D226,"")</f>
        <v/>
      </c>
      <c r="E226" s="2" t="str">
        <f>IF('Annual Plan'!E226&lt;&gt;"",'Annual Plan'!E226,"")</f>
        <v/>
      </c>
      <c r="F226" s="36" t="str">
        <f>IF('Annual Plan'!F226&lt;&gt;"",'Annual Plan'!F226,"")</f>
        <v/>
      </c>
      <c r="G226" s="23" t="str">
        <f>IF('Annual Plan'!G226&lt;&gt;"",'Annual Plan'!G226,"")</f>
        <v/>
      </c>
      <c r="H226" s="23" t="str">
        <f>IF(OR(F226="Absolute",F226="Absolute[-](cum.)"),SUM(G226,'Q1 Review'!J226),
IF(OR(F226="Incremental",F226="Absolute[+]"),MAX(G226,'Q1 Review'!J226),
IF(F226="Decremental",MIN(G226,'Q1 Review'!J226),
IF(F226="Absolute[-](avg.)",SUM(G226,'Q1 Review'!J226)/COUNT('Annual Plan'!H226:'Annual Plan'!K226),""
)
)
)
)</f>
        <v/>
      </c>
      <c r="I226" s="23" t="str">
        <f>IF('Annual Plan'!I226&lt;&gt;"",'Annual Plan'!I226,"")</f>
        <v/>
      </c>
      <c r="J226" s="37"/>
      <c r="K226" s="38" t="str">
        <f t="shared" si="24"/>
        <v/>
      </c>
      <c r="L226" s="38" t="str">
        <f t="shared" si="25"/>
        <v/>
      </c>
      <c r="M226" s="23" t="str">
        <f t="shared" si="26"/>
        <v/>
      </c>
      <c r="N226" s="39" t="str">
        <f>IF((('Annual Plan'!N226+'Annual Plan'!O226)-'Q1 Review'!O226)=0,"",(('Annual Plan'!N226+'Annual Plan'!O226)-'Q1 Review'!O226))</f>
        <v/>
      </c>
      <c r="O226" s="40"/>
      <c r="P226" s="41"/>
      <c r="Q226" s="41"/>
      <c r="R226" s="41"/>
      <c r="S226" s="131" t="str">
        <f t="shared" si="27"/>
        <v/>
      </c>
    </row>
    <row r="227" spans="1:19" s="11" customFormat="1" ht="15" customHeight="1" x14ac:dyDescent="0.25">
      <c r="A227" s="59" t="str">
        <f>IF('Annual Plan'!A227="","",'Annual Plan'!A227)</f>
        <v/>
      </c>
      <c r="B227" s="59" t="str">
        <f>IF('Annual Plan'!B227="","",'Annual Plan'!B227)</f>
        <v/>
      </c>
      <c r="C227" s="59" t="str">
        <f>IF('Annual Plan'!C227="","",'Annual Plan'!C227)</f>
        <v/>
      </c>
      <c r="D227" s="2" t="str">
        <f>IF('Annual Plan'!D227&lt;&gt;"",'Annual Plan'!D227,"")</f>
        <v/>
      </c>
      <c r="E227" s="2" t="str">
        <f>IF('Annual Plan'!E227&lt;&gt;"",'Annual Plan'!E227,"")</f>
        <v/>
      </c>
      <c r="F227" s="36" t="str">
        <f>IF('Annual Plan'!F227&lt;&gt;"",'Annual Plan'!F227,"")</f>
        <v/>
      </c>
      <c r="G227" s="23" t="str">
        <f>IF('Annual Plan'!G227&lt;&gt;"",'Annual Plan'!G227,"")</f>
        <v/>
      </c>
      <c r="H227" s="23" t="str">
        <f>IF(OR(F227="Absolute",F227="Absolute[-](cum.)"),SUM(G227,'Q1 Review'!J227),
IF(OR(F227="Incremental",F227="Absolute[+]"),MAX(G227,'Q1 Review'!J227),
IF(F227="Decremental",MIN(G227,'Q1 Review'!J227),
IF(F227="Absolute[-](avg.)",SUM(G227,'Q1 Review'!J227)/COUNT('Annual Plan'!H227:'Annual Plan'!K227),""
)
)
)
)</f>
        <v/>
      </c>
      <c r="I227" s="23" t="str">
        <f>IF('Annual Plan'!I227&lt;&gt;"",'Annual Plan'!I227,"")</f>
        <v/>
      </c>
      <c r="J227" s="37"/>
      <c r="K227" s="38" t="str">
        <f t="shared" si="24"/>
        <v/>
      </c>
      <c r="L227" s="38" t="str">
        <f t="shared" si="25"/>
        <v/>
      </c>
      <c r="M227" s="23" t="str">
        <f t="shared" si="26"/>
        <v/>
      </c>
      <c r="N227" s="39" t="str">
        <f>IF((('Annual Plan'!N227+'Annual Plan'!O227)-'Q1 Review'!O227)=0,"",(('Annual Plan'!N227+'Annual Plan'!O227)-'Q1 Review'!O227))</f>
        <v/>
      </c>
      <c r="O227" s="40"/>
      <c r="P227" s="41"/>
      <c r="Q227" s="41"/>
      <c r="R227" s="41"/>
      <c r="S227" s="131" t="str">
        <f t="shared" si="27"/>
        <v/>
      </c>
    </row>
    <row r="228" spans="1:19" s="11" customFormat="1" ht="15" customHeight="1" x14ac:dyDescent="0.25">
      <c r="A228" s="59" t="str">
        <f>IF('Annual Plan'!A228="","",'Annual Plan'!A228)</f>
        <v/>
      </c>
      <c r="B228" s="59" t="str">
        <f>IF('Annual Plan'!B228="","",'Annual Plan'!B228)</f>
        <v/>
      </c>
      <c r="C228" s="59" t="str">
        <f>IF('Annual Plan'!C228="","",'Annual Plan'!C228)</f>
        <v/>
      </c>
      <c r="D228" s="2" t="str">
        <f>IF('Annual Plan'!D228&lt;&gt;"",'Annual Plan'!D228,"")</f>
        <v/>
      </c>
      <c r="E228" s="2" t="str">
        <f>IF('Annual Plan'!E228&lt;&gt;"",'Annual Plan'!E228,"")</f>
        <v/>
      </c>
      <c r="F228" s="36" t="str">
        <f>IF('Annual Plan'!F228&lt;&gt;"",'Annual Plan'!F228,"")</f>
        <v/>
      </c>
      <c r="G228" s="23" t="str">
        <f>IF('Annual Plan'!G228&lt;&gt;"",'Annual Plan'!G228,"")</f>
        <v/>
      </c>
      <c r="H228" s="23" t="str">
        <f>IF(OR(F228="Absolute",F228="Absolute[-](cum.)"),SUM(G228,'Q1 Review'!J228),
IF(OR(F228="Incremental",F228="Absolute[+]"),MAX(G228,'Q1 Review'!J228),
IF(F228="Decremental",MIN(G228,'Q1 Review'!J228),
IF(F228="Absolute[-](avg.)",SUM(G228,'Q1 Review'!J228)/COUNT('Annual Plan'!H228:'Annual Plan'!K228),""
)
)
)
)</f>
        <v/>
      </c>
      <c r="I228" s="23" t="str">
        <f>IF('Annual Plan'!I228&lt;&gt;"",'Annual Plan'!I228,"")</f>
        <v/>
      </c>
      <c r="J228" s="37"/>
      <c r="K228" s="38" t="str">
        <f t="shared" si="24"/>
        <v/>
      </c>
      <c r="L228" s="38" t="str">
        <f t="shared" si="25"/>
        <v/>
      </c>
      <c r="M228" s="23" t="str">
        <f t="shared" si="26"/>
        <v/>
      </c>
      <c r="N228" s="39" t="str">
        <f>IF((('Annual Plan'!N228+'Annual Plan'!O228)-'Q1 Review'!O228)=0,"",(('Annual Plan'!N228+'Annual Plan'!O228)-'Q1 Review'!O228))</f>
        <v/>
      </c>
      <c r="O228" s="40"/>
      <c r="P228" s="41"/>
      <c r="Q228" s="41"/>
      <c r="R228" s="41"/>
      <c r="S228" s="131" t="str">
        <f t="shared" si="27"/>
        <v/>
      </c>
    </row>
    <row r="229" spans="1:19" s="11" customFormat="1" ht="15" customHeight="1" x14ac:dyDescent="0.25">
      <c r="A229" s="59" t="str">
        <f>IF('Annual Plan'!A229="","",'Annual Plan'!A229)</f>
        <v/>
      </c>
      <c r="B229" s="59" t="str">
        <f>IF('Annual Plan'!B229="","",'Annual Plan'!B229)</f>
        <v/>
      </c>
      <c r="C229" s="59" t="str">
        <f>IF('Annual Plan'!C229="","",'Annual Plan'!C229)</f>
        <v/>
      </c>
      <c r="D229" s="2" t="str">
        <f>IF('Annual Plan'!D229&lt;&gt;"",'Annual Plan'!D229,"")</f>
        <v/>
      </c>
      <c r="E229" s="2" t="str">
        <f>IF('Annual Plan'!E229&lt;&gt;"",'Annual Plan'!E229,"")</f>
        <v/>
      </c>
      <c r="F229" s="36" t="str">
        <f>IF('Annual Plan'!F229&lt;&gt;"",'Annual Plan'!F229,"")</f>
        <v/>
      </c>
      <c r="G229" s="23" t="str">
        <f>IF('Annual Plan'!G229&lt;&gt;"",'Annual Plan'!G229,"")</f>
        <v/>
      </c>
      <c r="H229" s="23" t="str">
        <f>IF(OR(F229="Absolute",F229="Absolute[-](cum.)"),SUM(G229,'Q1 Review'!J229),
IF(OR(F229="Incremental",F229="Absolute[+]"),MAX(G229,'Q1 Review'!J229),
IF(F229="Decremental",MIN(G229,'Q1 Review'!J229),
IF(F229="Absolute[-](avg.)",SUM(G229,'Q1 Review'!J229)/COUNT('Annual Plan'!H229:'Annual Plan'!K229),""
)
)
)
)</f>
        <v/>
      </c>
      <c r="I229" s="23" t="str">
        <f>IF('Annual Plan'!I229&lt;&gt;"",'Annual Plan'!I229,"")</f>
        <v/>
      </c>
      <c r="J229" s="37"/>
      <c r="K229" s="38" t="str">
        <f t="shared" si="24"/>
        <v/>
      </c>
      <c r="L229" s="38" t="str">
        <f t="shared" si="25"/>
        <v/>
      </c>
      <c r="M229" s="23" t="str">
        <f t="shared" si="26"/>
        <v/>
      </c>
      <c r="N229" s="39" t="str">
        <f>IF((('Annual Plan'!N229+'Annual Plan'!O229)-'Q1 Review'!O229)=0,"",(('Annual Plan'!N229+'Annual Plan'!O229)-'Q1 Review'!O229))</f>
        <v/>
      </c>
      <c r="O229" s="40"/>
      <c r="P229" s="41"/>
      <c r="Q229" s="41"/>
      <c r="R229" s="41"/>
      <c r="S229" s="131" t="str">
        <f t="shared" si="27"/>
        <v/>
      </c>
    </row>
    <row r="230" spans="1:19" s="11" customFormat="1" ht="15" customHeight="1" x14ac:dyDescent="0.25">
      <c r="A230" s="59" t="str">
        <f>IF('Annual Plan'!A230="","",'Annual Plan'!A230)</f>
        <v/>
      </c>
      <c r="B230" s="59" t="str">
        <f>IF('Annual Plan'!B230="","",'Annual Plan'!B230)</f>
        <v/>
      </c>
      <c r="C230" s="59" t="str">
        <f>IF('Annual Plan'!C230="","",'Annual Plan'!C230)</f>
        <v/>
      </c>
      <c r="D230" s="2" t="str">
        <f>IF('Annual Plan'!D230&lt;&gt;"",'Annual Plan'!D230,"")</f>
        <v/>
      </c>
      <c r="E230" s="2" t="str">
        <f>IF('Annual Plan'!E230&lt;&gt;"",'Annual Plan'!E230,"")</f>
        <v/>
      </c>
      <c r="F230" s="36" t="str">
        <f>IF('Annual Plan'!F230&lt;&gt;"",'Annual Plan'!F230,"")</f>
        <v/>
      </c>
      <c r="G230" s="23" t="str">
        <f>IF('Annual Plan'!G230&lt;&gt;"",'Annual Plan'!G230,"")</f>
        <v/>
      </c>
      <c r="H230" s="23" t="str">
        <f>IF(OR(F230="Absolute",F230="Absolute[-](cum.)"),SUM(G230,'Q1 Review'!J230),
IF(OR(F230="Incremental",F230="Absolute[+]"),MAX(G230,'Q1 Review'!J230),
IF(F230="Decremental",MIN(G230,'Q1 Review'!J230),
IF(F230="Absolute[-](avg.)",SUM(G230,'Q1 Review'!J230)/COUNT('Annual Plan'!H230:'Annual Plan'!K230),""
)
)
)
)</f>
        <v/>
      </c>
      <c r="I230" s="23" t="str">
        <f>IF('Annual Plan'!I230&lt;&gt;"",'Annual Plan'!I230,"")</f>
        <v/>
      </c>
      <c r="J230" s="37"/>
      <c r="K230" s="38" t="str">
        <f t="shared" si="24"/>
        <v/>
      </c>
      <c r="L230" s="38" t="str">
        <f t="shared" si="25"/>
        <v/>
      </c>
      <c r="M230" s="23" t="str">
        <f t="shared" si="26"/>
        <v/>
      </c>
      <c r="N230" s="39" t="str">
        <f>IF((('Annual Plan'!N230+'Annual Plan'!O230)-'Q1 Review'!O230)=0,"",(('Annual Plan'!N230+'Annual Plan'!O230)-'Q1 Review'!O230))</f>
        <v/>
      </c>
      <c r="O230" s="40"/>
      <c r="P230" s="41"/>
      <c r="Q230" s="41"/>
      <c r="R230" s="41"/>
      <c r="S230" s="131" t="str">
        <f t="shared" si="27"/>
        <v/>
      </c>
    </row>
    <row r="231" spans="1:19" s="11" customFormat="1" ht="15" customHeight="1" x14ac:dyDescent="0.25">
      <c r="A231" s="59" t="str">
        <f>IF('Annual Plan'!A231="","",'Annual Plan'!A231)</f>
        <v/>
      </c>
      <c r="B231" s="59" t="str">
        <f>IF('Annual Plan'!B231="","",'Annual Plan'!B231)</f>
        <v/>
      </c>
      <c r="C231" s="59" t="str">
        <f>IF('Annual Plan'!C231="","",'Annual Plan'!C231)</f>
        <v/>
      </c>
      <c r="D231" s="2" t="str">
        <f>IF('Annual Plan'!D231&lt;&gt;"",'Annual Plan'!D231,"")</f>
        <v/>
      </c>
      <c r="E231" s="2" t="str">
        <f>IF('Annual Plan'!E231&lt;&gt;"",'Annual Plan'!E231,"")</f>
        <v/>
      </c>
      <c r="F231" s="36" t="str">
        <f>IF('Annual Plan'!F231&lt;&gt;"",'Annual Plan'!F231,"")</f>
        <v/>
      </c>
      <c r="G231" s="23" t="str">
        <f>IF('Annual Plan'!G231&lt;&gt;"",'Annual Plan'!G231,"")</f>
        <v/>
      </c>
      <c r="H231" s="23" t="str">
        <f>IF(OR(F231="Absolute",F231="Absolute[-](cum.)"),SUM(G231,'Q1 Review'!J231),
IF(OR(F231="Incremental",F231="Absolute[+]"),MAX(G231,'Q1 Review'!J231),
IF(F231="Decremental",MIN(G231,'Q1 Review'!J231),
IF(F231="Absolute[-](avg.)",SUM(G231,'Q1 Review'!J231)/COUNT('Annual Plan'!H231:'Annual Plan'!K231),""
)
)
)
)</f>
        <v/>
      </c>
      <c r="I231" s="23" t="str">
        <f>IF('Annual Plan'!I231&lt;&gt;"",'Annual Plan'!I231,"")</f>
        <v/>
      </c>
      <c r="J231" s="37"/>
      <c r="K231" s="38" t="str">
        <f t="shared" si="24"/>
        <v/>
      </c>
      <c r="L231" s="38" t="str">
        <f t="shared" si="25"/>
        <v/>
      </c>
      <c r="M231" s="23" t="str">
        <f t="shared" si="26"/>
        <v/>
      </c>
      <c r="N231" s="39" t="str">
        <f>IF((('Annual Plan'!N231+'Annual Plan'!O231)-'Q1 Review'!O231)=0,"",(('Annual Plan'!N231+'Annual Plan'!O231)-'Q1 Review'!O231))</f>
        <v/>
      </c>
      <c r="O231" s="40"/>
      <c r="P231" s="41"/>
      <c r="Q231" s="41"/>
      <c r="R231" s="41"/>
      <c r="S231" s="131" t="str">
        <f t="shared" si="27"/>
        <v/>
      </c>
    </row>
    <row r="232" spans="1:19" s="11" customFormat="1" ht="15" customHeight="1" x14ac:dyDescent="0.25">
      <c r="A232" s="59" t="str">
        <f>IF('Annual Plan'!A232="","",'Annual Plan'!A232)</f>
        <v/>
      </c>
      <c r="B232" s="59" t="str">
        <f>IF('Annual Plan'!B232="","",'Annual Plan'!B232)</f>
        <v/>
      </c>
      <c r="C232" s="59" t="str">
        <f>IF('Annual Plan'!C232="","",'Annual Plan'!C232)</f>
        <v/>
      </c>
      <c r="D232" s="2" t="str">
        <f>IF('Annual Plan'!D232&lt;&gt;"",'Annual Plan'!D232,"")</f>
        <v/>
      </c>
      <c r="E232" s="2" t="str">
        <f>IF('Annual Plan'!E232&lt;&gt;"",'Annual Plan'!E232,"")</f>
        <v/>
      </c>
      <c r="F232" s="36" t="str">
        <f>IF('Annual Plan'!F232&lt;&gt;"",'Annual Plan'!F232,"")</f>
        <v/>
      </c>
      <c r="G232" s="23" t="str">
        <f>IF('Annual Plan'!G232&lt;&gt;"",'Annual Plan'!G232,"")</f>
        <v/>
      </c>
      <c r="H232" s="23" t="str">
        <f>IF(OR(F232="Absolute",F232="Absolute[-](cum.)"),SUM(G232,'Q1 Review'!J232),
IF(OR(F232="Incremental",F232="Absolute[+]"),MAX(G232,'Q1 Review'!J232),
IF(F232="Decremental",MIN(G232,'Q1 Review'!J232),
IF(F232="Absolute[-](avg.)",SUM(G232,'Q1 Review'!J232)/COUNT('Annual Plan'!H232:'Annual Plan'!K232),""
)
)
)
)</f>
        <v/>
      </c>
      <c r="I232" s="23" t="str">
        <f>IF('Annual Plan'!I232&lt;&gt;"",'Annual Plan'!I232,"")</f>
        <v/>
      </c>
      <c r="J232" s="37"/>
      <c r="K232" s="38" t="str">
        <f t="shared" si="24"/>
        <v/>
      </c>
      <c r="L232" s="38" t="str">
        <f t="shared" si="25"/>
        <v/>
      </c>
      <c r="M232" s="23" t="str">
        <f t="shared" si="26"/>
        <v/>
      </c>
      <c r="N232" s="39" t="str">
        <f>IF((('Annual Plan'!N232+'Annual Plan'!O232)-'Q1 Review'!O232)=0,"",(('Annual Plan'!N232+'Annual Plan'!O232)-'Q1 Review'!O232))</f>
        <v/>
      </c>
      <c r="O232" s="40"/>
      <c r="P232" s="41"/>
      <c r="Q232" s="41"/>
      <c r="R232" s="41"/>
      <c r="S232" s="131" t="str">
        <f t="shared" si="27"/>
        <v/>
      </c>
    </row>
    <row r="233" spans="1:19" s="11" customFormat="1" ht="15" customHeight="1" x14ac:dyDescent="0.25">
      <c r="A233" s="59" t="str">
        <f>IF('Annual Plan'!A233="","",'Annual Plan'!A233)</f>
        <v/>
      </c>
      <c r="B233" s="59" t="str">
        <f>IF('Annual Plan'!B233="","",'Annual Plan'!B233)</f>
        <v/>
      </c>
      <c r="C233" s="59" t="str">
        <f>IF('Annual Plan'!C233="","",'Annual Plan'!C233)</f>
        <v/>
      </c>
      <c r="D233" s="2" t="str">
        <f>IF('Annual Plan'!D233&lt;&gt;"",'Annual Plan'!D233,"")</f>
        <v/>
      </c>
      <c r="E233" s="2" t="str">
        <f>IF('Annual Plan'!E233&lt;&gt;"",'Annual Plan'!E233,"")</f>
        <v/>
      </c>
      <c r="F233" s="36" t="str">
        <f>IF('Annual Plan'!F233&lt;&gt;"",'Annual Plan'!F233,"")</f>
        <v/>
      </c>
      <c r="G233" s="23" t="str">
        <f>IF('Annual Plan'!G233&lt;&gt;"",'Annual Plan'!G233,"")</f>
        <v/>
      </c>
      <c r="H233" s="23" t="str">
        <f>IF(OR(F233="Absolute",F233="Absolute[-](cum.)"),SUM(G233,'Q1 Review'!J233),
IF(OR(F233="Incremental",F233="Absolute[+]"),MAX(G233,'Q1 Review'!J233),
IF(F233="Decremental",MIN(G233,'Q1 Review'!J233),
IF(F233="Absolute[-](avg.)",SUM(G233,'Q1 Review'!J233)/COUNT('Annual Plan'!H233:'Annual Plan'!K233),""
)
)
)
)</f>
        <v/>
      </c>
      <c r="I233" s="23" t="str">
        <f>IF('Annual Plan'!I233&lt;&gt;"",'Annual Plan'!I233,"")</f>
        <v/>
      </c>
      <c r="J233" s="37"/>
      <c r="K233" s="38" t="str">
        <f t="shared" si="24"/>
        <v/>
      </c>
      <c r="L233" s="38" t="str">
        <f t="shared" si="25"/>
        <v/>
      </c>
      <c r="M233" s="23" t="str">
        <f t="shared" si="26"/>
        <v/>
      </c>
      <c r="N233" s="39" t="str">
        <f>IF((('Annual Plan'!N233+'Annual Plan'!O233)-'Q1 Review'!O233)=0,"",(('Annual Plan'!N233+'Annual Plan'!O233)-'Q1 Review'!O233))</f>
        <v/>
      </c>
      <c r="O233" s="40"/>
      <c r="P233" s="41"/>
      <c r="Q233" s="41"/>
      <c r="R233" s="41"/>
      <c r="S233" s="131" t="str">
        <f t="shared" si="27"/>
        <v/>
      </c>
    </row>
    <row r="234" spans="1:19" s="11" customFormat="1" ht="15" customHeight="1" x14ac:dyDescent="0.25">
      <c r="A234" s="59" t="str">
        <f>IF('Annual Plan'!A234="","",'Annual Plan'!A234)</f>
        <v/>
      </c>
      <c r="B234" s="59" t="str">
        <f>IF('Annual Plan'!B234="","",'Annual Plan'!B234)</f>
        <v/>
      </c>
      <c r="C234" s="59" t="str">
        <f>IF('Annual Plan'!C234="","",'Annual Plan'!C234)</f>
        <v/>
      </c>
      <c r="D234" s="2" t="str">
        <f>IF('Annual Plan'!D234&lt;&gt;"",'Annual Plan'!D234,"")</f>
        <v/>
      </c>
      <c r="E234" s="2" t="str">
        <f>IF('Annual Plan'!E234&lt;&gt;"",'Annual Plan'!E234,"")</f>
        <v/>
      </c>
      <c r="F234" s="36" t="str">
        <f>IF('Annual Plan'!F234&lt;&gt;"",'Annual Plan'!F234,"")</f>
        <v/>
      </c>
      <c r="G234" s="23" t="str">
        <f>IF('Annual Plan'!G234&lt;&gt;"",'Annual Plan'!G234,"")</f>
        <v/>
      </c>
      <c r="H234" s="23" t="str">
        <f>IF(OR(F234="Absolute",F234="Absolute[-](cum.)"),SUM(G234,'Q1 Review'!J234),
IF(OR(F234="Incremental",F234="Absolute[+]"),MAX(G234,'Q1 Review'!J234),
IF(F234="Decremental",MIN(G234,'Q1 Review'!J234),
IF(F234="Absolute[-](avg.)",SUM(G234,'Q1 Review'!J234)/COUNT('Annual Plan'!H234:'Annual Plan'!K234),""
)
)
)
)</f>
        <v/>
      </c>
      <c r="I234" s="23" t="str">
        <f>IF('Annual Plan'!I234&lt;&gt;"",'Annual Plan'!I234,"")</f>
        <v/>
      </c>
      <c r="J234" s="37"/>
      <c r="K234" s="38" t="str">
        <f t="shared" si="24"/>
        <v/>
      </c>
      <c r="L234" s="38" t="str">
        <f t="shared" si="25"/>
        <v/>
      </c>
      <c r="M234" s="23" t="str">
        <f t="shared" si="26"/>
        <v/>
      </c>
      <c r="N234" s="39" t="str">
        <f>IF((('Annual Plan'!N234+'Annual Plan'!O234)-'Q1 Review'!O234)=0,"",(('Annual Plan'!N234+'Annual Plan'!O234)-'Q1 Review'!O234))</f>
        <v/>
      </c>
      <c r="O234" s="40"/>
      <c r="P234" s="41"/>
      <c r="Q234" s="41"/>
      <c r="R234" s="41"/>
      <c r="S234" s="131" t="str">
        <f t="shared" si="27"/>
        <v/>
      </c>
    </row>
    <row r="235" spans="1:19" s="11" customFormat="1" ht="15" customHeight="1" x14ac:dyDescent="0.25">
      <c r="A235" s="59" t="str">
        <f>IF('Annual Plan'!A235="","",'Annual Plan'!A235)</f>
        <v/>
      </c>
      <c r="B235" s="59" t="str">
        <f>IF('Annual Plan'!B235="","",'Annual Plan'!B235)</f>
        <v/>
      </c>
      <c r="C235" s="59" t="str">
        <f>IF('Annual Plan'!C235="","",'Annual Plan'!C235)</f>
        <v/>
      </c>
      <c r="D235" s="2" t="str">
        <f>IF('Annual Plan'!D235&lt;&gt;"",'Annual Plan'!D235,"")</f>
        <v/>
      </c>
      <c r="E235" s="2" t="str">
        <f>IF('Annual Plan'!E235&lt;&gt;"",'Annual Plan'!E235,"")</f>
        <v/>
      </c>
      <c r="F235" s="36" t="str">
        <f>IF('Annual Plan'!F235&lt;&gt;"",'Annual Plan'!F235,"")</f>
        <v/>
      </c>
      <c r="G235" s="23" t="str">
        <f>IF('Annual Plan'!G235&lt;&gt;"",'Annual Plan'!G235,"")</f>
        <v/>
      </c>
      <c r="H235" s="23" t="str">
        <f>IF(OR(F235="Absolute",F235="Absolute[-](cum.)"),SUM(G235,'Q1 Review'!J235),
IF(OR(F235="Incremental",F235="Absolute[+]"),MAX(G235,'Q1 Review'!J235),
IF(F235="Decremental",MIN(G235,'Q1 Review'!J235),
IF(F235="Absolute[-](avg.)",SUM(G235,'Q1 Review'!J235)/COUNT('Annual Plan'!H235:'Annual Plan'!K235),""
)
)
)
)</f>
        <v/>
      </c>
      <c r="I235" s="23" t="str">
        <f>IF('Annual Plan'!I235&lt;&gt;"",'Annual Plan'!I235,"")</f>
        <v/>
      </c>
      <c r="J235" s="37"/>
      <c r="K235" s="38" t="str">
        <f t="shared" si="24"/>
        <v/>
      </c>
      <c r="L235" s="38" t="str">
        <f t="shared" si="25"/>
        <v/>
      </c>
      <c r="M235" s="23" t="str">
        <f t="shared" si="26"/>
        <v/>
      </c>
      <c r="N235" s="39" t="str">
        <f>IF((('Annual Plan'!N235+'Annual Plan'!O235)-'Q1 Review'!O235)=0,"",(('Annual Plan'!N235+'Annual Plan'!O235)-'Q1 Review'!O235))</f>
        <v/>
      </c>
      <c r="O235" s="40"/>
      <c r="P235" s="41"/>
      <c r="Q235" s="41"/>
      <c r="R235" s="41"/>
      <c r="S235" s="131" t="str">
        <f t="shared" si="27"/>
        <v/>
      </c>
    </row>
    <row r="236" spans="1:19" s="11" customFormat="1" ht="15" customHeight="1" x14ac:dyDescent="0.25">
      <c r="A236" s="59" t="str">
        <f>IF('Annual Plan'!A236="","",'Annual Plan'!A236)</f>
        <v/>
      </c>
      <c r="B236" s="59" t="str">
        <f>IF('Annual Plan'!B236="","",'Annual Plan'!B236)</f>
        <v/>
      </c>
      <c r="C236" s="59" t="str">
        <f>IF('Annual Plan'!C236="","",'Annual Plan'!C236)</f>
        <v/>
      </c>
      <c r="D236" s="2" t="str">
        <f>IF('Annual Plan'!D236&lt;&gt;"",'Annual Plan'!D236,"")</f>
        <v/>
      </c>
      <c r="E236" s="2" t="str">
        <f>IF('Annual Plan'!E236&lt;&gt;"",'Annual Plan'!E236,"")</f>
        <v/>
      </c>
      <c r="F236" s="36" t="str">
        <f>IF('Annual Plan'!F236&lt;&gt;"",'Annual Plan'!F236,"")</f>
        <v/>
      </c>
      <c r="G236" s="23" t="str">
        <f>IF('Annual Plan'!G236&lt;&gt;"",'Annual Plan'!G236,"")</f>
        <v/>
      </c>
      <c r="H236" s="23" t="str">
        <f>IF(OR(F236="Absolute",F236="Absolute[-](cum.)"),SUM(G236,'Q1 Review'!J236),
IF(OR(F236="Incremental",F236="Absolute[+]"),MAX(G236,'Q1 Review'!J236),
IF(F236="Decremental",MIN(G236,'Q1 Review'!J236),
IF(F236="Absolute[-](avg.)",SUM(G236,'Q1 Review'!J236)/COUNT('Annual Plan'!H236:'Annual Plan'!K236),""
)
)
)
)</f>
        <v/>
      </c>
      <c r="I236" s="23" t="str">
        <f>IF('Annual Plan'!I236&lt;&gt;"",'Annual Plan'!I236,"")</f>
        <v/>
      </c>
      <c r="J236" s="37"/>
      <c r="K236" s="38" t="str">
        <f t="shared" si="24"/>
        <v/>
      </c>
      <c r="L236" s="38" t="str">
        <f t="shared" si="25"/>
        <v/>
      </c>
      <c r="M236" s="23" t="str">
        <f t="shared" si="26"/>
        <v/>
      </c>
      <c r="N236" s="39" t="str">
        <f>IF((('Annual Plan'!N236+'Annual Plan'!O236)-'Q1 Review'!O236)=0,"",(('Annual Plan'!N236+'Annual Plan'!O236)-'Q1 Review'!O236))</f>
        <v/>
      </c>
      <c r="O236" s="40"/>
      <c r="P236" s="41"/>
      <c r="Q236" s="41"/>
      <c r="R236" s="41"/>
      <c r="S236" s="131" t="str">
        <f t="shared" si="27"/>
        <v/>
      </c>
    </row>
    <row r="237" spans="1:19" s="11" customFormat="1" ht="15" customHeight="1" x14ac:dyDescent="0.25">
      <c r="A237" s="59" t="str">
        <f>IF('Annual Plan'!A237="","",'Annual Plan'!A237)</f>
        <v/>
      </c>
      <c r="B237" s="59" t="str">
        <f>IF('Annual Plan'!B237="","",'Annual Plan'!B237)</f>
        <v/>
      </c>
      <c r="C237" s="59" t="str">
        <f>IF('Annual Plan'!C237="","",'Annual Plan'!C237)</f>
        <v/>
      </c>
      <c r="D237" s="2" t="str">
        <f>IF('Annual Plan'!D237&lt;&gt;"",'Annual Plan'!D237,"")</f>
        <v/>
      </c>
      <c r="E237" s="2" t="str">
        <f>IF('Annual Plan'!E237&lt;&gt;"",'Annual Plan'!E237,"")</f>
        <v/>
      </c>
      <c r="F237" s="36" t="str">
        <f>IF('Annual Plan'!F237&lt;&gt;"",'Annual Plan'!F237,"")</f>
        <v/>
      </c>
      <c r="G237" s="23" t="str">
        <f>IF('Annual Plan'!G237&lt;&gt;"",'Annual Plan'!G237,"")</f>
        <v/>
      </c>
      <c r="H237" s="23" t="str">
        <f>IF(OR(F237="Absolute",F237="Absolute[-](cum.)"),SUM(G237,'Q1 Review'!J237),
IF(OR(F237="Incremental",F237="Absolute[+]"),MAX(G237,'Q1 Review'!J237),
IF(F237="Decremental",MIN(G237,'Q1 Review'!J237),
IF(F237="Absolute[-](avg.)",SUM(G237,'Q1 Review'!J237)/COUNT('Annual Plan'!H237:'Annual Plan'!K237),""
)
)
)
)</f>
        <v/>
      </c>
      <c r="I237" s="23" t="str">
        <f>IF('Annual Plan'!I237&lt;&gt;"",'Annual Plan'!I237,"")</f>
        <v/>
      </c>
      <c r="J237" s="37"/>
      <c r="K237" s="38" t="str">
        <f t="shared" si="24"/>
        <v/>
      </c>
      <c r="L237" s="38" t="str">
        <f t="shared" si="25"/>
        <v/>
      </c>
      <c r="M237" s="23" t="str">
        <f t="shared" si="26"/>
        <v/>
      </c>
      <c r="N237" s="39" t="str">
        <f>IF((('Annual Plan'!N237+'Annual Plan'!O237)-'Q1 Review'!O237)=0,"",(('Annual Plan'!N237+'Annual Plan'!O237)-'Q1 Review'!O237))</f>
        <v/>
      </c>
      <c r="O237" s="40"/>
      <c r="P237" s="41"/>
      <c r="Q237" s="41"/>
      <c r="R237" s="41"/>
      <c r="S237" s="131" t="str">
        <f t="shared" si="27"/>
        <v/>
      </c>
    </row>
    <row r="238" spans="1:19" s="11" customFormat="1" ht="15" customHeight="1" x14ac:dyDescent="0.25">
      <c r="A238" s="59" t="str">
        <f>IF('Annual Plan'!A238="","",'Annual Plan'!A238)</f>
        <v/>
      </c>
      <c r="B238" s="59" t="str">
        <f>IF('Annual Plan'!B238="","",'Annual Plan'!B238)</f>
        <v/>
      </c>
      <c r="C238" s="59" t="str">
        <f>IF('Annual Plan'!C238="","",'Annual Plan'!C238)</f>
        <v/>
      </c>
      <c r="D238" s="2" t="str">
        <f>IF('Annual Plan'!D238&lt;&gt;"",'Annual Plan'!D238,"")</f>
        <v/>
      </c>
      <c r="E238" s="2" t="str">
        <f>IF('Annual Plan'!E238&lt;&gt;"",'Annual Plan'!E238,"")</f>
        <v/>
      </c>
      <c r="F238" s="36" t="str">
        <f>IF('Annual Plan'!F238&lt;&gt;"",'Annual Plan'!F238,"")</f>
        <v/>
      </c>
      <c r="G238" s="23" t="str">
        <f>IF('Annual Plan'!G238&lt;&gt;"",'Annual Plan'!G238,"")</f>
        <v/>
      </c>
      <c r="H238" s="23" t="str">
        <f>IF(OR(F238="Absolute",F238="Absolute[-](cum.)"),SUM(G238,'Q1 Review'!J238),
IF(OR(F238="Incremental",F238="Absolute[+]"),MAX(G238,'Q1 Review'!J238),
IF(F238="Decremental",MIN(G238,'Q1 Review'!J238),
IF(F238="Absolute[-](avg.)",SUM(G238,'Q1 Review'!J238)/COUNT('Annual Plan'!H238:'Annual Plan'!K238),""
)
)
)
)</f>
        <v/>
      </c>
      <c r="I238" s="23" t="str">
        <f>IF('Annual Plan'!I238&lt;&gt;"",'Annual Plan'!I238,"")</f>
        <v/>
      </c>
      <c r="J238" s="37"/>
      <c r="K238" s="38" t="str">
        <f t="shared" si="24"/>
        <v/>
      </c>
      <c r="L238" s="38" t="str">
        <f t="shared" si="25"/>
        <v/>
      </c>
      <c r="M238" s="23" t="str">
        <f t="shared" si="26"/>
        <v/>
      </c>
      <c r="N238" s="39" t="str">
        <f>IF((('Annual Plan'!N238+'Annual Plan'!O238)-'Q1 Review'!O238)=0,"",(('Annual Plan'!N238+'Annual Plan'!O238)-'Q1 Review'!O238))</f>
        <v/>
      </c>
      <c r="O238" s="40"/>
      <c r="P238" s="41"/>
      <c r="Q238" s="41"/>
      <c r="R238" s="41"/>
      <c r="S238" s="131" t="str">
        <f t="shared" si="27"/>
        <v/>
      </c>
    </row>
    <row r="239" spans="1:19" s="11" customFormat="1" ht="15" customHeight="1" x14ac:dyDescent="0.25">
      <c r="A239" s="59" t="str">
        <f>IF('Annual Plan'!A239="","",'Annual Plan'!A239)</f>
        <v/>
      </c>
      <c r="B239" s="59" t="str">
        <f>IF('Annual Plan'!B239="","",'Annual Plan'!B239)</f>
        <v/>
      </c>
      <c r="C239" s="59" t="str">
        <f>IF('Annual Plan'!C239="","",'Annual Plan'!C239)</f>
        <v/>
      </c>
      <c r="D239" s="2" t="str">
        <f>IF('Annual Plan'!D239&lt;&gt;"",'Annual Plan'!D239,"")</f>
        <v/>
      </c>
      <c r="E239" s="2" t="str">
        <f>IF('Annual Plan'!E239&lt;&gt;"",'Annual Plan'!E239,"")</f>
        <v/>
      </c>
      <c r="F239" s="36" t="str">
        <f>IF('Annual Plan'!F239&lt;&gt;"",'Annual Plan'!F239,"")</f>
        <v/>
      </c>
      <c r="G239" s="23" t="str">
        <f>IF('Annual Plan'!G239&lt;&gt;"",'Annual Plan'!G239,"")</f>
        <v/>
      </c>
      <c r="H239" s="23" t="str">
        <f>IF(OR(F239="Absolute",F239="Absolute[-](cum.)"),SUM(G239,'Q1 Review'!J239),
IF(OR(F239="Incremental",F239="Absolute[+]"),MAX(G239,'Q1 Review'!J239),
IF(F239="Decremental",MIN(G239,'Q1 Review'!J239),
IF(F239="Absolute[-](avg.)",SUM(G239,'Q1 Review'!J239)/COUNT('Annual Plan'!H239:'Annual Plan'!K239),""
)
)
)
)</f>
        <v/>
      </c>
      <c r="I239" s="23" t="str">
        <f>IF('Annual Plan'!I239&lt;&gt;"",'Annual Plan'!I239,"")</f>
        <v/>
      </c>
      <c r="J239" s="37"/>
      <c r="K239" s="38" t="str">
        <f t="shared" si="24"/>
        <v/>
      </c>
      <c r="L239" s="38" t="str">
        <f t="shared" si="25"/>
        <v/>
      </c>
      <c r="M239" s="23" t="str">
        <f t="shared" si="26"/>
        <v/>
      </c>
      <c r="N239" s="39" t="str">
        <f>IF((('Annual Plan'!N239+'Annual Plan'!O239)-'Q1 Review'!O239)=0,"",(('Annual Plan'!N239+'Annual Plan'!O239)-'Q1 Review'!O239))</f>
        <v/>
      </c>
      <c r="O239" s="40"/>
      <c r="P239" s="41"/>
      <c r="Q239" s="41"/>
      <c r="R239" s="41"/>
      <c r="S239" s="131" t="str">
        <f t="shared" si="27"/>
        <v/>
      </c>
    </row>
    <row r="240" spans="1:19" s="11" customFormat="1" ht="15" customHeight="1" x14ac:dyDescent="0.25">
      <c r="A240" s="59" t="str">
        <f>IF('Annual Plan'!A240="","",'Annual Plan'!A240)</f>
        <v/>
      </c>
      <c r="B240" s="59" t="str">
        <f>IF('Annual Plan'!B240="","",'Annual Plan'!B240)</f>
        <v/>
      </c>
      <c r="C240" s="59" t="str">
        <f>IF('Annual Plan'!C240="","",'Annual Plan'!C240)</f>
        <v/>
      </c>
      <c r="D240" s="2" t="str">
        <f>IF('Annual Plan'!D240&lt;&gt;"",'Annual Plan'!D240,"")</f>
        <v/>
      </c>
      <c r="E240" s="2" t="str">
        <f>IF('Annual Plan'!E240&lt;&gt;"",'Annual Plan'!E240,"")</f>
        <v/>
      </c>
      <c r="F240" s="36" t="str">
        <f>IF('Annual Plan'!F240&lt;&gt;"",'Annual Plan'!F240,"")</f>
        <v/>
      </c>
      <c r="G240" s="23" t="str">
        <f>IF('Annual Plan'!G240&lt;&gt;"",'Annual Plan'!G240,"")</f>
        <v/>
      </c>
      <c r="H240" s="23" t="str">
        <f>IF(OR(F240="Absolute",F240="Absolute[-](cum.)"),SUM(G240,'Q1 Review'!J240),
IF(OR(F240="Incremental",F240="Absolute[+]"),MAX(G240,'Q1 Review'!J240),
IF(F240="Decremental",MIN(G240,'Q1 Review'!J240),
IF(F240="Absolute[-](avg.)",SUM(G240,'Q1 Review'!J240)/COUNT('Annual Plan'!H240:'Annual Plan'!K240),""
)
)
)
)</f>
        <v/>
      </c>
      <c r="I240" s="23" t="str">
        <f>IF('Annual Plan'!I240&lt;&gt;"",'Annual Plan'!I240,"")</f>
        <v/>
      </c>
      <c r="J240" s="37"/>
      <c r="K240" s="38" t="str">
        <f t="shared" si="24"/>
        <v/>
      </c>
      <c r="L240" s="38" t="str">
        <f t="shared" si="25"/>
        <v/>
      </c>
      <c r="M240" s="23" t="str">
        <f t="shared" si="26"/>
        <v/>
      </c>
      <c r="N240" s="39" t="str">
        <f>IF((('Annual Plan'!N240+'Annual Plan'!O240)-'Q1 Review'!O240)=0,"",(('Annual Plan'!N240+'Annual Plan'!O240)-'Q1 Review'!O240))</f>
        <v/>
      </c>
      <c r="O240" s="40"/>
      <c r="P240" s="41"/>
      <c r="Q240" s="41"/>
      <c r="R240" s="41"/>
      <c r="S240" s="131" t="str">
        <f t="shared" si="27"/>
        <v/>
      </c>
    </row>
    <row r="241" spans="1:19" s="11" customFormat="1" ht="15" customHeight="1" x14ac:dyDescent="0.25">
      <c r="A241" s="59" t="str">
        <f>IF('Annual Plan'!A241="","",'Annual Plan'!A241)</f>
        <v/>
      </c>
      <c r="B241" s="59" t="str">
        <f>IF('Annual Plan'!B241="","",'Annual Plan'!B241)</f>
        <v/>
      </c>
      <c r="C241" s="59" t="str">
        <f>IF('Annual Plan'!C241="","",'Annual Plan'!C241)</f>
        <v/>
      </c>
      <c r="D241" s="2" t="str">
        <f>IF('Annual Plan'!D241&lt;&gt;"",'Annual Plan'!D241,"")</f>
        <v/>
      </c>
      <c r="E241" s="2" t="str">
        <f>IF('Annual Plan'!E241&lt;&gt;"",'Annual Plan'!E241,"")</f>
        <v/>
      </c>
      <c r="F241" s="36" t="str">
        <f>IF('Annual Plan'!F241&lt;&gt;"",'Annual Plan'!F241,"")</f>
        <v/>
      </c>
      <c r="G241" s="23" t="str">
        <f>IF('Annual Plan'!G241&lt;&gt;"",'Annual Plan'!G241,"")</f>
        <v/>
      </c>
      <c r="H241" s="23" t="str">
        <f>IF(OR(F241="Absolute",F241="Absolute[-](cum.)"),SUM(G241,'Q1 Review'!J241),
IF(OR(F241="Incremental",F241="Absolute[+]"),MAX(G241,'Q1 Review'!J241),
IF(F241="Decremental",MIN(G241,'Q1 Review'!J241),
IF(F241="Absolute[-](avg.)",SUM(G241,'Q1 Review'!J241)/COUNT('Annual Plan'!H241:'Annual Plan'!K241),""
)
)
)
)</f>
        <v/>
      </c>
      <c r="I241" s="23" t="str">
        <f>IF('Annual Plan'!I241&lt;&gt;"",'Annual Plan'!I241,"")</f>
        <v/>
      </c>
      <c r="J241" s="37"/>
      <c r="K241" s="38" t="str">
        <f t="shared" si="24"/>
        <v/>
      </c>
      <c r="L241" s="38" t="str">
        <f t="shared" si="25"/>
        <v/>
      </c>
      <c r="M241" s="23" t="str">
        <f t="shared" si="26"/>
        <v/>
      </c>
      <c r="N241" s="39" t="str">
        <f>IF((('Annual Plan'!N241+'Annual Plan'!O241)-'Q1 Review'!O241)=0,"",(('Annual Plan'!N241+'Annual Plan'!O241)-'Q1 Review'!O241))</f>
        <v/>
      </c>
      <c r="O241" s="40"/>
      <c r="P241" s="41"/>
      <c r="Q241" s="41"/>
      <c r="R241" s="41"/>
      <c r="S241" s="131" t="str">
        <f t="shared" si="27"/>
        <v/>
      </c>
    </row>
    <row r="242" spans="1:19" s="11" customFormat="1" ht="15" customHeight="1" x14ac:dyDescent="0.25">
      <c r="A242" s="59" t="str">
        <f>IF('Annual Plan'!A242="","",'Annual Plan'!A242)</f>
        <v/>
      </c>
      <c r="B242" s="59" t="str">
        <f>IF('Annual Plan'!B242="","",'Annual Plan'!B242)</f>
        <v/>
      </c>
      <c r="C242" s="59" t="str">
        <f>IF('Annual Plan'!C242="","",'Annual Plan'!C242)</f>
        <v/>
      </c>
      <c r="D242" s="2" t="str">
        <f>IF('Annual Plan'!D242&lt;&gt;"",'Annual Plan'!D242,"")</f>
        <v/>
      </c>
      <c r="E242" s="2" t="str">
        <f>IF('Annual Plan'!E242&lt;&gt;"",'Annual Plan'!E242,"")</f>
        <v/>
      </c>
      <c r="F242" s="36" t="str">
        <f>IF('Annual Plan'!F242&lt;&gt;"",'Annual Plan'!F242,"")</f>
        <v/>
      </c>
      <c r="G242" s="23" t="str">
        <f>IF('Annual Plan'!G242&lt;&gt;"",'Annual Plan'!G242,"")</f>
        <v/>
      </c>
      <c r="H242" s="23" t="str">
        <f>IF(OR(F242="Absolute",F242="Absolute[-](cum.)"),SUM(G242,'Q1 Review'!J242),
IF(OR(F242="Incremental",F242="Absolute[+]"),MAX(G242,'Q1 Review'!J242),
IF(F242="Decremental",MIN(G242,'Q1 Review'!J242),
IF(F242="Absolute[-](avg.)",SUM(G242,'Q1 Review'!J242)/COUNT('Annual Plan'!H242:'Annual Plan'!K242),""
)
)
)
)</f>
        <v/>
      </c>
      <c r="I242" s="23" t="str">
        <f>IF('Annual Plan'!I242&lt;&gt;"",'Annual Plan'!I242,"")</f>
        <v/>
      </c>
      <c r="J242" s="37"/>
      <c r="K242" s="38" t="str">
        <f t="shared" si="24"/>
        <v/>
      </c>
      <c r="L242" s="38" t="str">
        <f t="shared" si="25"/>
        <v/>
      </c>
      <c r="M242" s="23" t="str">
        <f t="shared" si="26"/>
        <v/>
      </c>
      <c r="N242" s="39" t="str">
        <f>IF((('Annual Plan'!N242+'Annual Plan'!O242)-'Q1 Review'!O242)=0,"",(('Annual Plan'!N242+'Annual Plan'!O242)-'Q1 Review'!O242))</f>
        <v/>
      </c>
      <c r="O242" s="40"/>
      <c r="P242" s="41"/>
      <c r="Q242" s="41"/>
      <c r="R242" s="41"/>
      <c r="S242" s="131" t="str">
        <f t="shared" si="27"/>
        <v/>
      </c>
    </row>
    <row r="243" spans="1:19" s="11" customFormat="1" ht="15" customHeight="1" x14ac:dyDescent="0.25">
      <c r="A243" s="59" t="str">
        <f>IF('Annual Plan'!A243="","",'Annual Plan'!A243)</f>
        <v/>
      </c>
      <c r="B243" s="59" t="str">
        <f>IF('Annual Plan'!B243="","",'Annual Plan'!B243)</f>
        <v/>
      </c>
      <c r="C243" s="59" t="str">
        <f>IF('Annual Plan'!C243="","",'Annual Plan'!C243)</f>
        <v/>
      </c>
      <c r="D243" s="2" t="str">
        <f>IF('Annual Plan'!D243&lt;&gt;"",'Annual Plan'!D243,"")</f>
        <v/>
      </c>
      <c r="E243" s="2" t="str">
        <f>IF('Annual Plan'!E243&lt;&gt;"",'Annual Plan'!E243,"")</f>
        <v/>
      </c>
      <c r="F243" s="36" t="str">
        <f>IF('Annual Plan'!F243&lt;&gt;"",'Annual Plan'!F243,"")</f>
        <v/>
      </c>
      <c r="G243" s="23" t="str">
        <f>IF('Annual Plan'!G243&lt;&gt;"",'Annual Plan'!G243,"")</f>
        <v/>
      </c>
      <c r="H243" s="23" t="str">
        <f>IF(OR(F243="Absolute",F243="Absolute[-](cum.)"),SUM(G243,'Q1 Review'!J243),
IF(OR(F243="Incremental",F243="Absolute[+]"),MAX(G243,'Q1 Review'!J243),
IF(F243="Decremental",MIN(G243,'Q1 Review'!J243),
IF(F243="Absolute[-](avg.)",SUM(G243,'Q1 Review'!J243)/COUNT('Annual Plan'!H243:'Annual Plan'!K243),""
)
)
)
)</f>
        <v/>
      </c>
      <c r="I243" s="23" t="str">
        <f>IF('Annual Plan'!I243&lt;&gt;"",'Annual Plan'!I243,"")</f>
        <v/>
      </c>
      <c r="J243" s="37"/>
      <c r="K243" s="38" t="str">
        <f t="shared" si="24"/>
        <v/>
      </c>
      <c r="L243" s="38" t="str">
        <f t="shared" si="25"/>
        <v/>
      </c>
      <c r="M243" s="23" t="str">
        <f t="shared" si="26"/>
        <v/>
      </c>
      <c r="N243" s="39" t="str">
        <f>IF((('Annual Plan'!N243+'Annual Plan'!O243)-'Q1 Review'!O243)=0,"",(('Annual Plan'!N243+'Annual Plan'!O243)-'Q1 Review'!O243))</f>
        <v/>
      </c>
      <c r="O243" s="40"/>
      <c r="P243" s="41"/>
      <c r="Q243" s="41"/>
      <c r="R243" s="41"/>
      <c r="S243" s="131" t="str">
        <f t="shared" si="27"/>
        <v/>
      </c>
    </row>
    <row r="244" spans="1:19" s="58" customFormat="1" ht="59.25" customHeight="1" x14ac:dyDescent="0.3">
      <c r="A244" s="256" t="s">
        <v>94</v>
      </c>
      <c r="B244" s="256"/>
      <c r="C244" s="51">
        <f>'Annual Plan'!C244</f>
        <v>0</v>
      </c>
      <c r="D244" s="28"/>
      <c r="E244" s="28"/>
      <c r="F244" s="256" t="s">
        <v>102</v>
      </c>
      <c r="G244" s="256"/>
      <c r="H244" s="256"/>
      <c r="I244" s="256"/>
      <c r="J244" s="257"/>
      <c r="K244" s="43">
        <f>IF(SUM(K215:K243)=0,0,IF(SUM(K215:K243)&gt;0,AVERAGE(K215:K243)))</f>
        <v>0</v>
      </c>
      <c r="L244" s="258"/>
      <c r="M244" s="259"/>
      <c r="N244" s="60">
        <f>SUM(N215:N243)</f>
        <v>0</v>
      </c>
      <c r="O244" s="60">
        <f>SUM(O215:O243)</f>
        <v>0</v>
      </c>
      <c r="P244" s="28"/>
      <c r="Q244" s="28"/>
      <c r="S244" s="131"/>
    </row>
    <row r="245" spans="1:19" s="61" customFormat="1" ht="15" customHeight="1" x14ac:dyDescent="0.25">
      <c r="A245" s="12"/>
      <c r="B245" s="12"/>
      <c r="C245" s="12"/>
      <c r="D245" s="12"/>
      <c r="E245" s="12"/>
      <c r="F245" s="44"/>
      <c r="G245" s="45"/>
      <c r="H245" s="45"/>
      <c r="I245" s="45"/>
      <c r="J245" s="46"/>
      <c r="K245" s="47"/>
      <c r="L245" s="47"/>
      <c r="M245" s="45"/>
      <c r="N245" s="48"/>
      <c r="O245" s="49"/>
      <c r="P245" s="50"/>
      <c r="Q245" s="50"/>
      <c r="S245" s="132"/>
    </row>
    <row r="246" spans="1:19" s="11" customFormat="1" ht="34.5" customHeight="1" x14ac:dyDescent="0.25">
      <c r="A246" s="193" t="s">
        <v>91</v>
      </c>
      <c r="B246" s="193"/>
      <c r="C246" s="193"/>
      <c r="D246" s="260" t="str">
        <f>IF('Annual Plan'!D246:P246&lt;&gt;"", 'Annual Plan'!D246:P246,"")</f>
        <v/>
      </c>
      <c r="E246" s="260"/>
      <c r="F246" s="261"/>
      <c r="G246" s="261"/>
      <c r="H246" s="261"/>
      <c r="I246" s="261"/>
      <c r="J246" s="261"/>
      <c r="K246" s="261"/>
      <c r="L246" s="261"/>
      <c r="M246" s="261"/>
      <c r="N246" s="261"/>
      <c r="O246" s="261"/>
      <c r="P246" s="260"/>
      <c r="Q246" s="260"/>
      <c r="S246" s="131"/>
    </row>
    <row r="247" spans="1:19" s="11" customFormat="1" ht="51" customHeight="1" x14ac:dyDescent="0.25">
      <c r="A247" s="202" t="s">
        <v>1</v>
      </c>
      <c r="B247" s="202" t="s">
        <v>9</v>
      </c>
      <c r="C247" s="202" t="s">
        <v>2</v>
      </c>
      <c r="D247" s="202" t="s">
        <v>10</v>
      </c>
      <c r="E247" s="203" t="s">
        <v>11</v>
      </c>
      <c r="F247" s="204" t="s">
        <v>12</v>
      </c>
      <c r="G247" s="251" t="s">
        <v>3</v>
      </c>
      <c r="H247" s="251"/>
      <c r="I247" s="253" t="s">
        <v>74</v>
      </c>
      <c r="J247" s="254"/>
      <c r="K247" s="254"/>
      <c r="L247" s="254"/>
      <c r="M247" s="255"/>
      <c r="N247" s="253" t="s">
        <v>80</v>
      </c>
      <c r="O247" s="255"/>
      <c r="P247" s="202" t="s">
        <v>95</v>
      </c>
      <c r="Q247" s="202" t="s">
        <v>96</v>
      </c>
      <c r="R247" s="202" t="s">
        <v>114</v>
      </c>
      <c r="S247" s="131"/>
    </row>
    <row r="248" spans="1:19" s="11" customFormat="1" ht="66.75" customHeight="1" x14ac:dyDescent="0.25">
      <c r="A248" s="202"/>
      <c r="B248" s="202"/>
      <c r="C248" s="202"/>
      <c r="D248" s="202"/>
      <c r="E248" s="203"/>
      <c r="F248" s="204"/>
      <c r="G248" s="109" t="s">
        <v>19</v>
      </c>
      <c r="H248" s="109" t="s">
        <v>48</v>
      </c>
      <c r="I248" s="7" t="s">
        <v>49</v>
      </c>
      <c r="J248" s="7" t="s">
        <v>50</v>
      </c>
      <c r="K248" s="1" t="s">
        <v>21</v>
      </c>
      <c r="L248" s="1" t="s">
        <v>22</v>
      </c>
      <c r="M248" s="1" t="s">
        <v>23</v>
      </c>
      <c r="N248" s="7" t="s">
        <v>88</v>
      </c>
      <c r="O248" s="7" t="s">
        <v>81</v>
      </c>
      <c r="P248" s="252"/>
      <c r="Q248" s="202"/>
      <c r="R248" s="202"/>
      <c r="S248" s="131"/>
    </row>
    <row r="249" spans="1:19" s="11" customFormat="1" ht="15" customHeight="1" x14ac:dyDescent="0.25">
      <c r="A249" s="59" t="str">
        <f>IF('Annual Plan'!A249="","",'Annual Plan'!A249)</f>
        <v/>
      </c>
      <c r="B249" s="59" t="str">
        <f>IF('Annual Plan'!B249="","",'Annual Plan'!B249)</f>
        <v/>
      </c>
      <c r="C249" s="59" t="str">
        <f>IF('Annual Plan'!C249="","",'Annual Plan'!C249)</f>
        <v/>
      </c>
      <c r="D249" s="2" t="str">
        <f>IF('Annual Plan'!D249&lt;&gt;"",'Annual Plan'!D249,"")</f>
        <v/>
      </c>
      <c r="E249" s="2" t="str">
        <f>IF('Annual Plan'!E249&lt;&gt;"",'Annual Plan'!E249,"")</f>
        <v/>
      </c>
      <c r="F249" s="36" t="str">
        <f>IF('Annual Plan'!F249&lt;&gt;"",'Annual Plan'!F249,"")</f>
        <v/>
      </c>
      <c r="G249" s="23" t="str">
        <f>IF('Annual Plan'!G249&lt;&gt;"",'Annual Plan'!G249,"")</f>
        <v/>
      </c>
      <c r="H249" s="23" t="str">
        <f>IF(OR(F249="Absolute",F249="Absolute[-](cum.)"),SUM(G249,'Q1 Review'!J249),
IF(OR(F249="Incremental",F249="Absolute[+]"),MAX(G249,'Q1 Review'!J249),
IF(F249="Decremental",MIN(G249,'Q1 Review'!J249),
IF(F249="Absolute[-](avg.)",SUM(G249,'Q1 Review'!J249)/COUNT('Annual Plan'!H249:'Annual Plan'!K249),""
)
)
)
)</f>
        <v/>
      </c>
      <c r="I249" s="23" t="str">
        <f>IF('Annual Plan'!I249&lt;&gt;"",'Annual Plan'!I249,"")</f>
        <v/>
      </c>
      <c r="J249" s="37"/>
      <c r="K249" s="38" t="str">
        <f>IF(I249="","",
                         IF(AND(I249&lt;&gt;"",J249=""),0,
                                                  IF($F249="Absolute",IF(I249=0,0, IF((J249/I249)&gt;=1,1, IF((J249/I249)&lt;=0,0,(J249/I249)))),
                                                                                                      IF($F249="Incremental", IF(AND((I249-H249)=0,J249&gt;0,I249&gt;0,J249&gt;I249),1, IF(AND((I249-H249)=0,J249&lt;=I249),0, IF(((J249-H249)/(I249-H249))&gt;=1,1, IF(((J249-H249)/(I249-H249))&lt;=0,0, ((J249-H249)/(I249-H249)))))),
                                                                                                                                                                   IF($F249="Decremental", IF(AND((H249-I249)=0,J249&gt;0,I249&gt;0,J249&lt;I249),1,  IF(AND((I249-H249)=0,J249&gt;=I249),0, IF(((H249-J249)/(H249-I249))&gt;=1,1, IF(((H249-J249)/(H249-I249))&lt;=0,0, ((H249-J249)/(H249-I249)))))),
                                                                                                                                                                                              IF(OR($F249="Absolute[-](cum.)", $F249="Absolute[-](avg.)"),IF(J249="",0, IF((J249&lt;=I249),1,IF((J249&gt;I249),0,))),
                                                                                                                                                                                                        IF($F249="Absolute[+]",IF(J249=0,0,  IF(J249&lt;=I249,(J249/I249),1)),
                                                                                                                                                                                                            )
                                                                                                                                                                                                   )
                                                                                                                                                                       )
                                                                                                          )
                                                    )
                            )
     )</f>
        <v/>
      </c>
      <c r="L249" s="38" t="str">
        <f>IF(I249="","",
                        IF(AND(I249&lt;&gt;"",J249=""),-1,
                                                  IF($F249="Absolute", IF(I249=0,0,((J249-I249)/I249)),
                                                                               IF($F249="Incremental", IF((I249-H249)=0,0,(((J249-H249)-(I249-H249))/(I249-H249))),
                                                                                                            IF($F249="Decremental", IF((H249-I249)=0,0,(((H249-J249)-(H249-I249))/(H249-I249))),
                                                                                                                                              IF(OR($F249="Absolute[-](cum.)", $F249="Absolute[-](avg.)"), IF(J249="",0, IF(J249&gt;=0,1-(J249/I249))),
                                                                                                                                                                      IF($F249="Absolute[+]", IF(J249=0,-1,K249-1),  ""
                                                                                                                                                                                                                                          )
                                                                                                                                                                                                                          )
                                                                                                                                                                                  )
                                                                                                                   )
                                                   )
                          )
)</f>
        <v/>
      </c>
      <c r="M249" s="23" t="str">
        <f>IF(J249="","",
                         IF(I249="", "",
                                                   IF($F249="Absolute", (J249-I249),
                                                                                                       IF($F249="Incremental", ((J249-H249)-(I249-H249)),
                                                                                                                                                                                      IF($F249="Decremental", ((H249-J249)-(H249-I249)),
                                                                                                                                                                                                            IF(OR($F249="Absolute[-](cum.)", $F249="Absolute[-](avg.)"), (I249-J249),
                                                                                                                                                                                                                             IF($F249="Absolute[+]", (J249-I249), ""
                                                                                                                                                                                                                                  )
                                                                                                                                                                                                                )
                                                                                                                                                                                          )
                                                                                                           )
                                                      )
                               )
       )</f>
        <v/>
      </c>
      <c r="N249" s="39" t="str">
        <f>IF((('Annual Plan'!N249+'Annual Plan'!O249)-'Q1 Review'!O249)=0,"",(('Annual Plan'!N249+'Annual Plan'!O249)-'Q1 Review'!O249))</f>
        <v/>
      </c>
      <c r="O249" s="40"/>
      <c r="P249" s="41"/>
      <c r="Q249" s="41"/>
      <c r="R249" s="41"/>
      <c r="S249" s="131" t="str">
        <f xml:space="preserve"> IF(AND($F249="Incremental",G249=""),"Error - baseline data was not provided in the planning sheet.",
        IF(AND($F249="Decremental",G249=""),"Error - baseline data was not provided in the planning sheet.",""))</f>
        <v/>
      </c>
    </row>
    <row r="250" spans="1:19" s="11" customFormat="1" ht="15" customHeight="1" x14ac:dyDescent="0.25">
      <c r="A250" s="59" t="str">
        <f>IF('Annual Plan'!A250="","",'Annual Plan'!A250)</f>
        <v/>
      </c>
      <c r="B250" s="59" t="str">
        <f>IF('Annual Plan'!B250="","",'Annual Plan'!B250)</f>
        <v/>
      </c>
      <c r="C250" s="59" t="str">
        <f>IF('Annual Plan'!C250="","",'Annual Plan'!C250)</f>
        <v/>
      </c>
      <c r="D250" s="2" t="str">
        <f>IF('Annual Plan'!D250&lt;&gt;"",'Annual Plan'!D250,"")</f>
        <v/>
      </c>
      <c r="E250" s="2" t="str">
        <f>IF('Annual Plan'!E250&lt;&gt;"",'Annual Plan'!E250,"")</f>
        <v/>
      </c>
      <c r="F250" s="36" t="str">
        <f>IF('Annual Plan'!F250&lt;&gt;"",'Annual Plan'!F250,"")</f>
        <v/>
      </c>
      <c r="G250" s="23" t="str">
        <f>IF('Annual Plan'!G250&lt;&gt;"",'Annual Plan'!G250,"")</f>
        <v/>
      </c>
      <c r="H250" s="23" t="str">
        <f>IF(OR(F250="Absolute",F250="Absolute[-](cum.)"),SUM(G250,'Q1 Review'!J250),
IF(OR(F250="Incremental",F250="Absolute[+]"),MAX(G250,'Q1 Review'!J250),
IF(F250="Decremental",MIN(G250,'Q1 Review'!J250),
IF(F250="Absolute[-](avg.)",SUM(G250,'Q1 Review'!J250)/COUNT('Annual Plan'!H250:'Annual Plan'!K250),""
)
)
)
)</f>
        <v/>
      </c>
      <c r="I250" s="23" t="str">
        <f>IF('Annual Plan'!I250&lt;&gt;"",'Annual Plan'!I250,"")</f>
        <v/>
      </c>
      <c r="J250" s="37"/>
      <c r="K250" s="38" t="str">
        <f t="shared" ref="K250:K277" si="28">IF(I250="","",
                         IF(AND(I250&lt;&gt;"",J250=""),0,
                                                  IF($F250="Absolute",IF(I250=0,0, IF((J250/I250)&gt;=1,1, IF((J250/I250)&lt;=0,0,(J250/I250)))),
                                                                                                      IF($F250="Incremental", IF(AND((I250-H250)=0,J250&gt;0,I250&gt;0,J250&gt;I250),1, IF(AND((I250-H250)=0,J250&lt;=I250),0, IF(((J250-H250)/(I250-H250))&gt;=1,1, IF(((J250-H250)/(I250-H250))&lt;=0,0, ((J250-H250)/(I250-H250)))))),
                                                                                                                                                                   IF($F250="Decremental", IF(AND((H250-I250)=0,J250&gt;0,I250&gt;0,J250&lt;I250),1,  IF(AND((I250-H250)=0,J250&gt;=I250),0, IF(((H250-J250)/(H250-I250))&gt;=1,1, IF(((H250-J250)/(H250-I250))&lt;=0,0, ((H250-J250)/(H250-I250)))))),
                                                                                                                                                                                              IF(OR($F250="Absolute[-](cum.)", $F250="Absolute[-](avg.)"),IF(J250="",0, IF((J250&lt;=I250),1,IF((J250&gt;I250),0,))),
                                                                                                                                                                                                        IF($F250="Absolute[+]",IF(J250=0,0,  IF(J250&lt;=I250,(J250/I250),1)),
                                                                                                                                                                                                            )
                                                                                                                                                                                                   )
                                                                                                                                                                       )
                                                                                                          )
                                                    )
                            )
     )</f>
        <v/>
      </c>
      <c r="L250" s="38" t="str">
        <f t="shared" ref="L250:L277" si="29">IF(I250="","",
                        IF(AND(I250&lt;&gt;"",J250=""),-1,
                                                  IF($F250="Absolute", IF(I250=0,0,((J250-I250)/I250)),
                                                                               IF($F250="Incremental", IF((I250-H250)=0,0,(((J250-H250)-(I250-H250))/(I250-H250))),
                                                                                                            IF($F250="Decremental", IF((H250-I250)=0,0,(((H250-J250)-(H250-I250))/(H250-I250))),
                                                                                                                                              IF(OR($F250="Absolute[-](cum.)", $F250="Absolute[-](avg.)"), IF(J250="",0, IF(J250&gt;=0,1-(J250/I250))),
                                                                                                                                                                      IF($F250="Absolute[+]", IF(J250=0,-1,K250-1),  ""
                                                                                                                                                                                                                                          )
                                                                                                                                                                                                                          )
                                                                                                                                                                                  )
                                                                                                                   )
                                                   )
                          )
)</f>
        <v/>
      </c>
      <c r="M250" s="23" t="str">
        <f t="shared" ref="M250:M277" si="30">IF(J250="","",
                         IF(I250="", "",
                                                   IF($F250="Absolute", (J250-I250),
                                                                                                       IF($F250="Incremental", ((J250-H250)-(I250-H250)),
                                                                                                                                                                                      IF($F250="Decremental", ((H250-J250)-(H250-I250)),
                                                                                                                                                                                                            IF(OR($F250="Absolute[-](cum.)", $F250="Absolute[-](avg.)"), (I250-J250),
                                                                                                                                                                                                                             IF($F250="Absolute[+]", (J250-I250), ""
                                                                                                                                                                                                                                  )
                                                                                                                                                                                                                )
                                                                                                                                                                                          )
                                                                                                           )
                                                      )
                               )
       )</f>
        <v/>
      </c>
      <c r="N250" s="39" t="str">
        <f>IF((('Annual Plan'!N250+'Annual Plan'!O250)-'Q1 Review'!O250)=0,"",(('Annual Plan'!N250+'Annual Plan'!O250)-'Q1 Review'!O250))</f>
        <v/>
      </c>
      <c r="O250" s="40"/>
      <c r="P250" s="41"/>
      <c r="Q250" s="41"/>
      <c r="R250" s="41"/>
      <c r="S250" s="131" t="str">
        <f t="shared" ref="S250:S277" si="31" xml:space="preserve"> IF(AND($F250="Incremental",G250=""),"Error - baseline data was not provided in the planning sheet.",
        IF(AND($F250="Decremental",G250=""),"Error - baseline data was not provided in the planning sheet.",""))</f>
        <v/>
      </c>
    </row>
    <row r="251" spans="1:19" s="11" customFormat="1" ht="15" customHeight="1" x14ac:dyDescent="0.25">
      <c r="A251" s="59" t="str">
        <f>IF('Annual Plan'!A251="","",'Annual Plan'!A251)</f>
        <v/>
      </c>
      <c r="B251" s="59" t="str">
        <f>IF('Annual Plan'!B251="","",'Annual Plan'!B251)</f>
        <v/>
      </c>
      <c r="C251" s="59" t="str">
        <f>IF('Annual Plan'!C251="","",'Annual Plan'!C251)</f>
        <v/>
      </c>
      <c r="D251" s="2" t="str">
        <f>IF('Annual Plan'!D251&lt;&gt;"",'Annual Plan'!D251,"")</f>
        <v/>
      </c>
      <c r="E251" s="2" t="str">
        <f>IF('Annual Plan'!E251&lt;&gt;"",'Annual Plan'!E251,"")</f>
        <v/>
      </c>
      <c r="F251" s="36" t="str">
        <f>IF('Annual Plan'!F251&lt;&gt;"",'Annual Plan'!F251,"")</f>
        <v/>
      </c>
      <c r="G251" s="23" t="str">
        <f>IF('Annual Plan'!G251&lt;&gt;"",'Annual Plan'!G251,"")</f>
        <v/>
      </c>
      <c r="H251" s="23" t="str">
        <f>IF(OR(F251="Absolute",F251="Absolute[-](cum.)"),SUM(G251,'Q1 Review'!J251),
IF(OR(F251="Incremental",F251="Absolute[+]"),MAX(G251,'Q1 Review'!J251),
IF(F251="Decremental",MIN(G251,'Q1 Review'!J251),
IF(F251="Absolute[-](avg.)",SUM(G251,'Q1 Review'!J251)/COUNT('Annual Plan'!H251:'Annual Plan'!K251),""
)
)
)
)</f>
        <v/>
      </c>
      <c r="I251" s="23" t="str">
        <f>IF('Annual Plan'!I251&lt;&gt;"",'Annual Plan'!I251,"")</f>
        <v/>
      </c>
      <c r="J251" s="37"/>
      <c r="K251" s="38" t="str">
        <f t="shared" si="28"/>
        <v/>
      </c>
      <c r="L251" s="38" t="str">
        <f t="shared" si="29"/>
        <v/>
      </c>
      <c r="M251" s="23" t="str">
        <f t="shared" si="30"/>
        <v/>
      </c>
      <c r="N251" s="39" t="str">
        <f>IF((('Annual Plan'!N251+'Annual Plan'!O251)-'Q1 Review'!O251)=0,"",(('Annual Plan'!N251+'Annual Plan'!O251)-'Q1 Review'!O251))</f>
        <v/>
      </c>
      <c r="O251" s="40"/>
      <c r="P251" s="41"/>
      <c r="Q251" s="41"/>
      <c r="R251" s="41"/>
      <c r="S251" s="131" t="str">
        <f t="shared" si="31"/>
        <v/>
      </c>
    </row>
    <row r="252" spans="1:19" s="11" customFormat="1" ht="15" customHeight="1" x14ac:dyDescent="0.25">
      <c r="A252" s="59" t="str">
        <f>IF('Annual Plan'!A252="","",'Annual Plan'!A252)</f>
        <v/>
      </c>
      <c r="B252" s="59" t="str">
        <f>IF('Annual Plan'!B252="","",'Annual Plan'!B252)</f>
        <v/>
      </c>
      <c r="C252" s="59" t="str">
        <f>IF('Annual Plan'!C252="","",'Annual Plan'!C252)</f>
        <v/>
      </c>
      <c r="D252" s="2" t="str">
        <f>IF('Annual Plan'!D252&lt;&gt;"",'Annual Plan'!D252,"")</f>
        <v/>
      </c>
      <c r="E252" s="2" t="str">
        <f>IF('Annual Plan'!E252&lt;&gt;"",'Annual Plan'!E252,"")</f>
        <v/>
      </c>
      <c r="F252" s="36" t="str">
        <f>IF('Annual Plan'!F252&lt;&gt;"",'Annual Plan'!F252,"")</f>
        <v/>
      </c>
      <c r="G252" s="23" t="str">
        <f>IF('Annual Plan'!G252&lt;&gt;"",'Annual Plan'!G252,"")</f>
        <v/>
      </c>
      <c r="H252" s="23" t="str">
        <f>IF(OR(F252="Absolute",F252="Absolute[-](cum.)"),SUM(G252,'Q1 Review'!J252),
IF(OR(F252="Incremental",F252="Absolute[+]"),MAX(G252,'Q1 Review'!J252),
IF(F252="Decremental",MIN(G252,'Q1 Review'!J252),
IF(F252="Absolute[-](avg.)",SUM(G252,'Q1 Review'!J252)/COUNT('Annual Plan'!H252:'Annual Plan'!K252),""
)
)
)
)</f>
        <v/>
      </c>
      <c r="I252" s="23" t="str">
        <f>IF('Annual Plan'!I252&lt;&gt;"",'Annual Plan'!I252,"")</f>
        <v/>
      </c>
      <c r="J252" s="37"/>
      <c r="K252" s="38" t="str">
        <f t="shared" si="28"/>
        <v/>
      </c>
      <c r="L252" s="38" t="str">
        <f t="shared" si="29"/>
        <v/>
      </c>
      <c r="M252" s="23" t="str">
        <f t="shared" si="30"/>
        <v/>
      </c>
      <c r="N252" s="39" t="str">
        <f>IF((('Annual Plan'!N252+'Annual Plan'!O252)-'Q1 Review'!O252)=0,"",(('Annual Plan'!N252+'Annual Plan'!O252)-'Q1 Review'!O252))</f>
        <v/>
      </c>
      <c r="O252" s="40"/>
      <c r="P252" s="41"/>
      <c r="Q252" s="41"/>
      <c r="R252" s="41"/>
      <c r="S252" s="131" t="str">
        <f t="shared" si="31"/>
        <v/>
      </c>
    </row>
    <row r="253" spans="1:19" s="11" customFormat="1" ht="15" customHeight="1" x14ac:dyDescent="0.25">
      <c r="A253" s="59" t="str">
        <f>IF('Annual Plan'!A253="","",'Annual Plan'!A253)</f>
        <v/>
      </c>
      <c r="B253" s="59" t="str">
        <f>IF('Annual Plan'!B253="","",'Annual Plan'!B253)</f>
        <v/>
      </c>
      <c r="C253" s="59" t="str">
        <f>IF('Annual Plan'!C253="","",'Annual Plan'!C253)</f>
        <v/>
      </c>
      <c r="D253" s="2" t="str">
        <f>IF('Annual Plan'!D253&lt;&gt;"",'Annual Plan'!D253,"")</f>
        <v/>
      </c>
      <c r="E253" s="2" t="str">
        <f>IF('Annual Plan'!E253&lt;&gt;"",'Annual Plan'!E253,"")</f>
        <v/>
      </c>
      <c r="F253" s="36" t="str">
        <f>IF('Annual Plan'!F253&lt;&gt;"",'Annual Plan'!F253,"")</f>
        <v/>
      </c>
      <c r="G253" s="23" t="str">
        <f>IF('Annual Plan'!G253&lt;&gt;"",'Annual Plan'!G253,"")</f>
        <v/>
      </c>
      <c r="H253" s="23" t="str">
        <f>IF(OR(F253="Absolute",F253="Absolute[-](cum.)"),SUM(G253,'Q1 Review'!J253),
IF(OR(F253="Incremental",F253="Absolute[+]"),MAX(G253,'Q1 Review'!J253),
IF(F253="Decremental",MIN(G253,'Q1 Review'!J253),
IF(F253="Absolute[-](avg.)",SUM(G253,'Q1 Review'!J253)/COUNT('Annual Plan'!H253:'Annual Plan'!K253),""
)
)
)
)</f>
        <v/>
      </c>
      <c r="I253" s="23" t="str">
        <f>IF('Annual Plan'!I253&lt;&gt;"",'Annual Plan'!I253,"")</f>
        <v/>
      </c>
      <c r="J253" s="37"/>
      <c r="K253" s="38" t="str">
        <f t="shared" si="28"/>
        <v/>
      </c>
      <c r="L253" s="38" t="str">
        <f t="shared" si="29"/>
        <v/>
      </c>
      <c r="M253" s="23" t="str">
        <f t="shared" si="30"/>
        <v/>
      </c>
      <c r="N253" s="39" t="str">
        <f>IF((('Annual Plan'!N253+'Annual Plan'!O253)-'Q1 Review'!O253)=0,"",(('Annual Plan'!N253+'Annual Plan'!O253)-'Q1 Review'!O253))</f>
        <v/>
      </c>
      <c r="O253" s="40"/>
      <c r="P253" s="41"/>
      <c r="Q253" s="41"/>
      <c r="R253" s="41"/>
      <c r="S253" s="131" t="str">
        <f t="shared" si="31"/>
        <v/>
      </c>
    </row>
    <row r="254" spans="1:19" s="11" customFormat="1" ht="15" customHeight="1" x14ac:dyDescent="0.25">
      <c r="A254" s="59" t="str">
        <f>IF('Annual Plan'!A254="","",'Annual Plan'!A254)</f>
        <v/>
      </c>
      <c r="B254" s="59" t="str">
        <f>IF('Annual Plan'!B254="","",'Annual Plan'!B254)</f>
        <v/>
      </c>
      <c r="C254" s="59" t="str">
        <f>IF('Annual Plan'!C254="","",'Annual Plan'!C254)</f>
        <v/>
      </c>
      <c r="D254" s="2" t="str">
        <f>IF('Annual Plan'!D254&lt;&gt;"",'Annual Plan'!D254,"")</f>
        <v/>
      </c>
      <c r="E254" s="2" t="str">
        <f>IF('Annual Plan'!E254&lt;&gt;"",'Annual Plan'!E254,"")</f>
        <v/>
      </c>
      <c r="F254" s="36" t="str">
        <f>IF('Annual Plan'!F254&lt;&gt;"",'Annual Plan'!F254,"")</f>
        <v/>
      </c>
      <c r="G254" s="23" t="str">
        <f>IF('Annual Plan'!G254&lt;&gt;"",'Annual Plan'!G254,"")</f>
        <v/>
      </c>
      <c r="H254" s="23" t="str">
        <f>IF(OR(F254="Absolute",F254="Absolute[-](cum.)"),SUM(G254,'Q1 Review'!J254),
IF(OR(F254="Incremental",F254="Absolute[+]"),MAX(G254,'Q1 Review'!J254),
IF(F254="Decremental",MIN(G254,'Q1 Review'!J254),
IF(F254="Absolute[-](avg.)",SUM(G254,'Q1 Review'!J254)/COUNT('Annual Plan'!H254:'Annual Plan'!K254),""
)
)
)
)</f>
        <v/>
      </c>
      <c r="I254" s="23" t="str">
        <f>IF('Annual Plan'!I254&lt;&gt;"",'Annual Plan'!I254,"")</f>
        <v/>
      </c>
      <c r="J254" s="37"/>
      <c r="K254" s="38" t="str">
        <f t="shared" si="28"/>
        <v/>
      </c>
      <c r="L254" s="38" t="str">
        <f t="shared" si="29"/>
        <v/>
      </c>
      <c r="M254" s="23" t="str">
        <f t="shared" si="30"/>
        <v/>
      </c>
      <c r="N254" s="39" t="str">
        <f>IF((('Annual Plan'!N254+'Annual Plan'!O254)-'Q1 Review'!O254)=0,"",(('Annual Plan'!N254+'Annual Plan'!O254)-'Q1 Review'!O254))</f>
        <v/>
      </c>
      <c r="O254" s="40"/>
      <c r="P254" s="41"/>
      <c r="Q254" s="41"/>
      <c r="R254" s="41"/>
      <c r="S254" s="131" t="str">
        <f t="shared" si="31"/>
        <v/>
      </c>
    </row>
    <row r="255" spans="1:19" s="11" customFormat="1" ht="15" customHeight="1" x14ac:dyDescent="0.25">
      <c r="A255" s="59" t="str">
        <f>IF('Annual Plan'!A255="","",'Annual Plan'!A255)</f>
        <v/>
      </c>
      <c r="B255" s="59" t="str">
        <f>IF('Annual Plan'!B255="","",'Annual Plan'!B255)</f>
        <v/>
      </c>
      <c r="C255" s="59" t="str">
        <f>IF('Annual Plan'!C255="","",'Annual Plan'!C255)</f>
        <v/>
      </c>
      <c r="D255" s="2" t="str">
        <f>IF('Annual Plan'!D255&lt;&gt;"",'Annual Plan'!D255,"")</f>
        <v/>
      </c>
      <c r="E255" s="2" t="str">
        <f>IF('Annual Plan'!E255&lt;&gt;"",'Annual Plan'!E255,"")</f>
        <v/>
      </c>
      <c r="F255" s="36" t="str">
        <f>IF('Annual Plan'!F255&lt;&gt;"",'Annual Plan'!F255,"")</f>
        <v/>
      </c>
      <c r="G255" s="23" t="str">
        <f>IF('Annual Plan'!G255&lt;&gt;"",'Annual Plan'!G255,"")</f>
        <v/>
      </c>
      <c r="H255" s="23" t="str">
        <f>IF(OR(F255="Absolute",F255="Absolute[-](cum.)"),SUM(G255,'Q1 Review'!J255),
IF(OR(F255="Incremental",F255="Absolute[+]"),MAX(G255,'Q1 Review'!J255),
IF(F255="Decremental",MIN(G255,'Q1 Review'!J255),
IF(F255="Absolute[-](avg.)",SUM(G255,'Q1 Review'!J255)/COUNT('Annual Plan'!H255:'Annual Plan'!K255),""
)
)
)
)</f>
        <v/>
      </c>
      <c r="I255" s="23" t="str">
        <f>IF('Annual Plan'!I255&lt;&gt;"",'Annual Plan'!I255,"")</f>
        <v/>
      </c>
      <c r="J255" s="37"/>
      <c r="K255" s="38" t="str">
        <f t="shared" si="28"/>
        <v/>
      </c>
      <c r="L255" s="38" t="str">
        <f t="shared" si="29"/>
        <v/>
      </c>
      <c r="M255" s="23" t="str">
        <f t="shared" si="30"/>
        <v/>
      </c>
      <c r="N255" s="39" t="str">
        <f>IF((('Annual Plan'!N255+'Annual Plan'!O255)-'Q1 Review'!O255)=0,"",(('Annual Plan'!N255+'Annual Plan'!O255)-'Q1 Review'!O255))</f>
        <v/>
      </c>
      <c r="O255" s="40"/>
      <c r="P255" s="41"/>
      <c r="Q255" s="41"/>
      <c r="R255" s="41"/>
      <c r="S255" s="131" t="str">
        <f t="shared" si="31"/>
        <v/>
      </c>
    </row>
    <row r="256" spans="1:19" s="11" customFormat="1" ht="15" customHeight="1" x14ac:dyDescent="0.25">
      <c r="A256" s="59" t="str">
        <f>IF('Annual Plan'!A256="","",'Annual Plan'!A256)</f>
        <v/>
      </c>
      <c r="B256" s="59" t="str">
        <f>IF('Annual Plan'!B256="","",'Annual Plan'!B256)</f>
        <v/>
      </c>
      <c r="C256" s="59" t="str">
        <f>IF('Annual Plan'!C256="","",'Annual Plan'!C256)</f>
        <v/>
      </c>
      <c r="D256" s="2" t="str">
        <f>IF('Annual Plan'!D256&lt;&gt;"",'Annual Plan'!D256,"")</f>
        <v/>
      </c>
      <c r="E256" s="2" t="str">
        <f>IF('Annual Plan'!E256&lt;&gt;"",'Annual Plan'!E256,"")</f>
        <v/>
      </c>
      <c r="F256" s="36" t="str">
        <f>IF('Annual Plan'!F256&lt;&gt;"",'Annual Plan'!F256,"")</f>
        <v/>
      </c>
      <c r="G256" s="23" t="str">
        <f>IF('Annual Plan'!G256&lt;&gt;"",'Annual Plan'!G256,"")</f>
        <v/>
      </c>
      <c r="H256" s="23" t="str">
        <f>IF(OR(F256="Absolute",F256="Absolute[-](cum.)"),SUM(G256,'Q1 Review'!J256),
IF(OR(F256="Incremental",F256="Absolute[+]"),MAX(G256,'Q1 Review'!J256),
IF(F256="Decremental",MIN(G256,'Q1 Review'!J256),
IF(F256="Absolute[-](avg.)",SUM(G256,'Q1 Review'!J256)/COUNT('Annual Plan'!H256:'Annual Plan'!K256),""
)
)
)
)</f>
        <v/>
      </c>
      <c r="I256" s="23" t="str">
        <f>IF('Annual Plan'!I256&lt;&gt;"",'Annual Plan'!I256,"")</f>
        <v/>
      </c>
      <c r="J256" s="37"/>
      <c r="K256" s="38" t="str">
        <f t="shared" si="28"/>
        <v/>
      </c>
      <c r="L256" s="38" t="str">
        <f t="shared" si="29"/>
        <v/>
      </c>
      <c r="M256" s="23" t="str">
        <f t="shared" si="30"/>
        <v/>
      </c>
      <c r="N256" s="39" t="str">
        <f>IF((('Annual Plan'!N256+'Annual Plan'!O256)-'Q1 Review'!O256)=0,"",(('Annual Plan'!N256+'Annual Plan'!O256)-'Q1 Review'!O256))</f>
        <v/>
      </c>
      <c r="O256" s="40"/>
      <c r="P256" s="41"/>
      <c r="Q256" s="41"/>
      <c r="R256" s="41"/>
      <c r="S256" s="131" t="str">
        <f t="shared" si="31"/>
        <v/>
      </c>
    </row>
    <row r="257" spans="1:19" s="11" customFormat="1" ht="15" customHeight="1" x14ac:dyDescent="0.25">
      <c r="A257" s="59" t="str">
        <f>IF('Annual Plan'!A257="","",'Annual Plan'!A257)</f>
        <v/>
      </c>
      <c r="B257" s="59" t="str">
        <f>IF('Annual Plan'!B257="","",'Annual Plan'!B257)</f>
        <v/>
      </c>
      <c r="C257" s="59" t="str">
        <f>IF('Annual Plan'!C257="","",'Annual Plan'!C257)</f>
        <v/>
      </c>
      <c r="D257" s="2" t="str">
        <f>IF('Annual Plan'!D257&lt;&gt;"",'Annual Plan'!D257,"")</f>
        <v/>
      </c>
      <c r="E257" s="2" t="str">
        <f>IF('Annual Plan'!E257&lt;&gt;"",'Annual Plan'!E257,"")</f>
        <v/>
      </c>
      <c r="F257" s="36" t="str">
        <f>IF('Annual Plan'!F257&lt;&gt;"",'Annual Plan'!F257,"")</f>
        <v/>
      </c>
      <c r="G257" s="23" t="str">
        <f>IF('Annual Plan'!G257&lt;&gt;"",'Annual Plan'!G257,"")</f>
        <v/>
      </c>
      <c r="H257" s="23" t="str">
        <f>IF(OR(F257="Absolute",F257="Absolute[-](cum.)"),SUM(G257,'Q1 Review'!J257),
IF(OR(F257="Incremental",F257="Absolute[+]"),MAX(G257,'Q1 Review'!J257),
IF(F257="Decremental",MIN(G257,'Q1 Review'!J257),
IF(F257="Absolute[-](avg.)",SUM(G257,'Q1 Review'!J257)/COUNT('Annual Plan'!H257:'Annual Plan'!K257),""
)
)
)
)</f>
        <v/>
      </c>
      <c r="I257" s="23" t="str">
        <f>IF('Annual Plan'!I257&lt;&gt;"",'Annual Plan'!I257,"")</f>
        <v/>
      </c>
      <c r="J257" s="37"/>
      <c r="K257" s="38" t="str">
        <f t="shared" si="28"/>
        <v/>
      </c>
      <c r="L257" s="38" t="str">
        <f t="shared" si="29"/>
        <v/>
      </c>
      <c r="M257" s="23" t="str">
        <f t="shared" si="30"/>
        <v/>
      </c>
      <c r="N257" s="39" t="str">
        <f>IF((('Annual Plan'!N257+'Annual Plan'!O257)-'Q1 Review'!O257)=0,"",(('Annual Plan'!N257+'Annual Plan'!O257)-'Q1 Review'!O257))</f>
        <v/>
      </c>
      <c r="O257" s="40"/>
      <c r="P257" s="41"/>
      <c r="Q257" s="41"/>
      <c r="R257" s="41"/>
      <c r="S257" s="131" t="str">
        <f t="shared" si="31"/>
        <v/>
      </c>
    </row>
    <row r="258" spans="1:19" s="11" customFormat="1" ht="15" customHeight="1" x14ac:dyDescent="0.25">
      <c r="A258" s="59" t="str">
        <f>IF('Annual Plan'!A258="","",'Annual Plan'!A258)</f>
        <v/>
      </c>
      <c r="B258" s="59" t="str">
        <f>IF('Annual Plan'!B258="","",'Annual Plan'!B258)</f>
        <v/>
      </c>
      <c r="C258" s="59" t="str">
        <f>IF('Annual Plan'!C258="","",'Annual Plan'!C258)</f>
        <v/>
      </c>
      <c r="D258" s="2" t="str">
        <f>IF('Annual Plan'!D258&lt;&gt;"",'Annual Plan'!D258,"")</f>
        <v/>
      </c>
      <c r="E258" s="2" t="str">
        <f>IF('Annual Plan'!E258&lt;&gt;"",'Annual Plan'!E258,"")</f>
        <v/>
      </c>
      <c r="F258" s="36" t="str">
        <f>IF('Annual Plan'!F258&lt;&gt;"",'Annual Plan'!F258,"")</f>
        <v/>
      </c>
      <c r="G258" s="23" t="str">
        <f>IF('Annual Plan'!G258&lt;&gt;"",'Annual Plan'!G258,"")</f>
        <v/>
      </c>
      <c r="H258" s="23" t="str">
        <f>IF(OR(F258="Absolute",F258="Absolute[-](cum.)"),SUM(G258,'Q1 Review'!J258),
IF(OR(F258="Incremental",F258="Absolute[+]"),MAX(G258,'Q1 Review'!J258),
IF(F258="Decremental",MIN(G258,'Q1 Review'!J258),
IF(F258="Absolute[-](avg.)",SUM(G258,'Q1 Review'!J258)/COUNT('Annual Plan'!H258:'Annual Plan'!K258),""
)
)
)
)</f>
        <v/>
      </c>
      <c r="I258" s="23" t="str">
        <f>IF('Annual Plan'!I258&lt;&gt;"",'Annual Plan'!I258,"")</f>
        <v/>
      </c>
      <c r="J258" s="37"/>
      <c r="K258" s="38" t="str">
        <f t="shared" si="28"/>
        <v/>
      </c>
      <c r="L258" s="38" t="str">
        <f t="shared" si="29"/>
        <v/>
      </c>
      <c r="M258" s="23" t="str">
        <f t="shared" si="30"/>
        <v/>
      </c>
      <c r="N258" s="39" t="str">
        <f>IF((('Annual Plan'!N258+'Annual Plan'!O258)-'Q1 Review'!O258)=0,"",(('Annual Plan'!N258+'Annual Plan'!O258)-'Q1 Review'!O258))</f>
        <v/>
      </c>
      <c r="O258" s="40"/>
      <c r="P258" s="41"/>
      <c r="Q258" s="41"/>
      <c r="R258" s="41"/>
      <c r="S258" s="131" t="str">
        <f t="shared" si="31"/>
        <v/>
      </c>
    </row>
    <row r="259" spans="1:19" s="11" customFormat="1" ht="15" customHeight="1" x14ac:dyDescent="0.25">
      <c r="A259" s="59" t="str">
        <f>IF('Annual Plan'!A259="","",'Annual Plan'!A259)</f>
        <v/>
      </c>
      <c r="B259" s="59" t="str">
        <f>IF('Annual Plan'!B259="","",'Annual Plan'!B259)</f>
        <v/>
      </c>
      <c r="C259" s="59" t="str">
        <f>IF('Annual Plan'!C259="","",'Annual Plan'!C259)</f>
        <v/>
      </c>
      <c r="D259" s="2" t="str">
        <f>IF('Annual Plan'!D259&lt;&gt;"",'Annual Plan'!D259,"")</f>
        <v/>
      </c>
      <c r="E259" s="2" t="str">
        <f>IF('Annual Plan'!E259&lt;&gt;"",'Annual Plan'!E259,"")</f>
        <v/>
      </c>
      <c r="F259" s="36" t="str">
        <f>IF('Annual Plan'!F259&lt;&gt;"",'Annual Plan'!F259,"")</f>
        <v/>
      </c>
      <c r="G259" s="23" t="str">
        <f>IF('Annual Plan'!G259&lt;&gt;"",'Annual Plan'!G259,"")</f>
        <v/>
      </c>
      <c r="H259" s="23" t="str">
        <f>IF(OR(F259="Absolute",F259="Absolute[-](cum.)"),SUM(G259,'Q1 Review'!J259),
IF(OR(F259="Incremental",F259="Absolute[+]"),MAX(G259,'Q1 Review'!J259),
IF(F259="Decremental",MIN(G259,'Q1 Review'!J259),
IF(F259="Absolute[-](avg.)",SUM(G259,'Q1 Review'!J259)/COUNT('Annual Plan'!H259:'Annual Plan'!K259),""
)
)
)
)</f>
        <v/>
      </c>
      <c r="I259" s="23" t="str">
        <f>IF('Annual Plan'!I259&lt;&gt;"",'Annual Plan'!I259,"")</f>
        <v/>
      </c>
      <c r="J259" s="37"/>
      <c r="K259" s="38" t="str">
        <f t="shared" si="28"/>
        <v/>
      </c>
      <c r="L259" s="38" t="str">
        <f t="shared" si="29"/>
        <v/>
      </c>
      <c r="M259" s="23" t="str">
        <f t="shared" si="30"/>
        <v/>
      </c>
      <c r="N259" s="39" t="str">
        <f>IF((('Annual Plan'!N259+'Annual Plan'!O259)-'Q1 Review'!O259)=0,"",(('Annual Plan'!N259+'Annual Plan'!O259)-'Q1 Review'!O259))</f>
        <v/>
      </c>
      <c r="O259" s="40"/>
      <c r="P259" s="41"/>
      <c r="Q259" s="41"/>
      <c r="R259" s="41"/>
      <c r="S259" s="131" t="str">
        <f t="shared" si="31"/>
        <v/>
      </c>
    </row>
    <row r="260" spans="1:19" s="11" customFormat="1" ht="15" customHeight="1" x14ac:dyDescent="0.25">
      <c r="A260" s="59" t="str">
        <f>IF('Annual Plan'!A260="","",'Annual Plan'!A260)</f>
        <v/>
      </c>
      <c r="B260" s="59" t="str">
        <f>IF('Annual Plan'!B260="","",'Annual Plan'!B260)</f>
        <v/>
      </c>
      <c r="C260" s="59" t="str">
        <f>IF('Annual Plan'!C260="","",'Annual Plan'!C260)</f>
        <v/>
      </c>
      <c r="D260" s="2" t="str">
        <f>IF('Annual Plan'!D260&lt;&gt;"",'Annual Plan'!D260,"")</f>
        <v/>
      </c>
      <c r="E260" s="2" t="str">
        <f>IF('Annual Plan'!E260&lt;&gt;"",'Annual Plan'!E260,"")</f>
        <v/>
      </c>
      <c r="F260" s="36" t="str">
        <f>IF('Annual Plan'!F260&lt;&gt;"",'Annual Plan'!F260,"")</f>
        <v/>
      </c>
      <c r="G260" s="23" t="str">
        <f>IF('Annual Plan'!G260&lt;&gt;"",'Annual Plan'!G260,"")</f>
        <v/>
      </c>
      <c r="H260" s="23" t="str">
        <f>IF(OR(F260="Absolute",F260="Absolute[-](cum.)"),SUM(G260,'Q1 Review'!J260),
IF(OR(F260="Incremental",F260="Absolute[+]"),MAX(G260,'Q1 Review'!J260),
IF(F260="Decremental",MIN(G260,'Q1 Review'!J260),
IF(F260="Absolute[-](avg.)",SUM(G260,'Q1 Review'!J260)/COUNT('Annual Plan'!H260:'Annual Plan'!K260),""
)
)
)
)</f>
        <v/>
      </c>
      <c r="I260" s="23" t="str">
        <f>IF('Annual Plan'!I260&lt;&gt;"",'Annual Plan'!I260,"")</f>
        <v/>
      </c>
      <c r="J260" s="37"/>
      <c r="K260" s="38" t="str">
        <f t="shared" si="28"/>
        <v/>
      </c>
      <c r="L260" s="38" t="str">
        <f t="shared" si="29"/>
        <v/>
      </c>
      <c r="M260" s="23" t="str">
        <f t="shared" si="30"/>
        <v/>
      </c>
      <c r="N260" s="39" t="str">
        <f>IF((('Annual Plan'!N260+'Annual Plan'!O260)-'Q1 Review'!O260)=0,"",(('Annual Plan'!N260+'Annual Plan'!O260)-'Q1 Review'!O260))</f>
        <v/>
      </c>
      <c r="O260" s="40"/>
      <c r="P260" s="41"/>
      <c r="Q260" s="41"/>
      <c r="R260" s="41"/>
      <c r="S260" s="131" t="str">
        <f t="shared" si="31"/>
        <v/>
      </c>
    </row>
    <row r="261" spans="1:19" s="11" customFormat="1" ht="15" customHeight="1" x14ac:dyDescent="0.25">
      <c r="A261" s="59" t="str">
        <f>IF('Annual Plan'!A261="","",'Annual Plan'!A261)</f>
        <v/>
      </c>
      <c r="B261" s="59" t="str">
        <f>IF('Annual Plan'!B261="","",'Annual Plan'!B261)</f>
        <v/>
      </c>
      <c r="C261" s="59" t="str">
        <f>IF('Annual Plan'!C261="","",'Annual Plan'!C261)</f>
        <v/>
      </c>
      <c r="D261" s="2" t="str">
        <f>IF('Annual Plan'!D261&lt;&gt;"",'Annual Plan'!D261,"")</f>
        <v/>
      </c>
      <c r="E261" s="2" t="str">
        <f>IF('Annual Plan'!E261&lt;&gt;"",'Annual Plan'!E261,"")</f>
        <v/>
      </c>
      <c r="F261" s="36" t="str">
        <f>IF('Annual Plan'!F261&lt;&gt;"",'Annual Plan'!F261,"")</f>
        <v/>
      </c>
      <c r="G261" s="23" t="str">
        <f>IF('Annual Plan'!G261&lt;&gt;"",'Annual Plan'!G261,"")</f>
        <v/>
      </c>
      <c r="H261" s="23" t="str">
        <f>IF(OR(F261="Absolute",F261="Absolute[-](cum.)"),SUM(G261,'Q1 Review'!J261),
IF(OR(F261="Incremental",F261="Absolute[+]"),MAX(G261,'Q1 Review'!J261),
IF(F261="Decremental",MIN(G261,'Q1 Review'!J261),
IF(F261="Absolute[-](avg.)",SUM(G261,'Q1 Review'!J261)/COUNT('Annual Plan'!H261:'Annual Plan'!K261),""
)
)
)
)</f>
        <v/>
      </c>
      <c r="I261" s="23" t="str">
        <f>IF('Annual Plan'!I261&lt;&gt;"",'Annual Plan'!I261,"")</f>
        <v/>
      </c>
      <c r="J261" s="37"/>
      <c r="K261" s="38" t="str">
        <f t="shared" si="28"/>
        <v/>
      </c>
      <c r="L261" s="38" t="str">
        <f t="shared" si="29"/>
        <v/>
      </c>
      <c r="M261" s="23" t="str">
        <f t="shared" si="30"/>
        <v/>
      </c>
      <c r="N261" s="39" t="str">
        <f>IF((('Annual Plan'!N261+'Annual Plan'!O261)-'Q1 Review'!O261)=0,"",(('Annual Plan'!N261+'Annual Plan'!O261)-'Q1 Review'!O261))</f>
        <v/>
      </c>
      <c r="O261" s="40"/>
      <c r="P261" s="41"/>
      <c r="Q261" s="41"/>
      <c r="R261" s="41"/>
      <c r="S261" s="131" t="str">
        <f t="shared" si="31"/>
        <v/>
      </c>
    </row>
    <row r="262" spans="1:19" s="11" customFormat="1" ht="15" customHeight="1" x14ac:dyDescent="0.25">
      <c r="A262" s="59" t="str">
        <f>IF('Annual Plan'!A262="","",'Annual Plan'!A262)</f>
        <v/>
      </c>
      <c r="B262" s="59" t="str">
        <f>IF('Annual Plan'!B262="","",'Annual Plan'!B262)</f>
        <v/>
      </c>
      <c r="C262" s="59" t="str">
        <f>IF('Annual Plan'!C262="","",'Annual Plan'!C262)</f>
        <v/>
      </c>
      <c r="D262" s="2" t="str">
        <f>IF('Annual Plan'!D262&lt;&gt;"",'Annual Plan'!D262,"")</f>
        <v/>
      </c>
      <c r="E262" s="2" t="str">
        <f>IF('Annual Plan'!E262&lt;&gt;"",'Annual Plan'!E262,"")</f>
        <v/>
      </c>
      <c r="F262" s="36" t="str">
        <f>IF('Annual Plan'!F262&lt;&gt;"",'Annual Plan'!F262,"")</f>
        <v/>
      </c>
      <c r="G262" s="23" t="str">
        <f>IF('Annual Plan'!G262&lt;&gt;"",'Annual Plan'!G262,"")</f>
        <v/>
      </c>
      <c r="H262" s="23" t="str">
        <f>IF(OR(F262="Absolute",F262="Absolute[-](cum.)"),SUM(G262,'Q1 Review'!J262),
IF(OR(F262="Incremental",F262="Absolute[+]"),MAX(G262,'Q1 Review'!J262),
IF(F262="Decremental",MIN(G262,'Q1 Review'!J262),
IF(F262="Absolute[-](avg.)",SUM(G262,'Q1 Review'!J262)/COUNT('Annual Plan'!H262:'Annual Plan'!K262),""
)
)
)
)</f>
        <v/>
      </c>
      <c r="I262" s="23" t="str">
        <f>IF('Annual Plan'!I262&lt;&gt;"",'Annual Plan'!I262,"")</f>
        <v/>
      </c>
      <c r="J262" s="37"/>
      <c r="K262" s="38" t="str">
        <f t="shared" si="28"/>
        <v/>
      </c>
      <c r="L262" s="38" t="str">
        <f t="shared" si="29"/>
        <v/>
      </c>
      <c r="M262" s="23" t="str">
        <f t="shared" si="30"/>
        <v/>
      </c>
      <c r="N262" s="39" t="str">
        <f>IF((('Annual Plan'!N262+'Annual Plan'!O262)-'Q1 Review'!O262)=0,"",(('Annual Plan'!N262+'Annual Plan'!O262)-'Q1 Review'!O262))</f>
        <v/>
      </c>
      <c r="O262" s="40"/>
      <c r="P262" s="41"/>
      <c r="Q262" s="41"/>
      <c r="R262" s="41"/>
      <c r="S262" s="131" t="str">
        <f t="shared" si="31"/>
        <v/>
      </c>
    </row>
    <row r="263" spans="1:19" s="11" customFormat="1" ht="15" customHeight="1" x14ac:dyDescent="0.25">
      <c r="A263" s="59" t="str">
        <f>IF('Annual Plan'!A263="","",'Annual Plan'!A263)</f>
        <v/>
      </c>
      <c r="B263" s="59" t="str">
        <f>IF('Annual Plan'!B263="","",'Annual Plan'!B263)</f>
        <v/>
      </c>
      <c r="C263" s="59" t="str">
        <f>IF('Annual Plan'!C263="","",'Annual Plan'!C263)</f>
        <v/>
      </c>
      <c r="D263" s="2" t="str">
        <f>IF('Annual Plan'!D263&lt;&gt;"",'Annual Plan'!D263,"")</f>
        <v/>
      </c>
      <c r="E263" s="2" t="str">
        <f>IF('Annual Plan'!E263&lt;&gt;"",'Annual Plan'!E263,"")</f>
        <v/>
      </c>
      <c r="F263" s="36" t="str">
        <f>IF('Annual Plan'!F263&lt;&gt;"",'Annual Plan'!F263,"")</f>
        <v/>
      </c>
      <c r="G263" s="23" t="str">
        <f>IF('Annual Plan'!G263&lt;&gt;"",'Annual Plan'!G263,"")</f>
        <v/>
      </c>
      <c r="H263" s="23" t="str">
        <f>IF(OR(F263="Absolute",F263="Absolute[-](cum.)"),SUM(G263,'Q1 Review'!J263),
IF(OR(F263="Incremental",F263="Absolute[+]"),MAX(G263,'Q1 Review'!J263),
IF(F263="Decremental",MIN(G263,'Q1 Review'!J263),
IF(F263="Absolute[-](avg.)",SUM(G263,'Q1 Review'!J263)/COUNT('Annual Plan'!H263:'Annual Plan'!K263),""
)
)
)
)</f>
        <v/>
      </c>
      <c r="I263" s="23" t="str">
        <f>IF('Annual Plan'!I263&lt;&gt;"",'Annual Plan'!I263,"")</f>
        <v/>
      </c>
      <c r="J263" s="37"/>
      <c r="K263" s="38" t="str">
        <f t="shared" si="28"/>
        <v/>
      </c>
      <c r="L263" s="38" t="str">
        <f t="shared" si="29"/>
        <v/>
      </c>
      <c r="M263" s="23" t="str">
        <f t="shared" si="30"/>
        <v/>
      </c>
      <c r="N263" s="39" t="str">
        <f>IF((('Annual Plan'!N263+'Annual Plan'!O263)-'Q1 Review'!O263)=0,"",(('Annual Plan'!N263+'Annual Plan'!O263)-'Q1 Review'!O263))</f>
        <v/>
      </c>
      <c r="O263" s="40"/>
      <c r="P263" s="41"/>
      <c r="Q263" s="41"/>
      <c r="R263" s="41"/>
      <c r="S263" s="131" t="str">
        <f t="shared" si="31"/>
        <v/>
      </c>
    </row>
    <row r="264" spans="1:19" s="11" customFormat="1" ht="15" customHeight="1" x14ac:dyDescent="0.25">
      <c r="A264" s="59" t="str">
        <f>IF('Annual Plan'!A264="","",'Annual Plan'!A264)</f>
        <v/>
      </c>
      <c r="B264" s="59" t="str">
        <f>IF('Annual Plan'!B264="","",'Annual Plan'!B264)</f>
        <v/>
      </c>
      <c r="C264" s="59" t="str">
        <f>IF('Annual Plan'!C264="","",'Annual Plan'!C264)</f>
        <v/>
      </c>
      <c r="D264" s="2" t="str">
        <f>IF('Annual Plan'!D264&lt;&gt;"",'Annual Plan'!D264,"")</f>
        <v/>
      </c>
      <c r="E264" s="2" t="str">
        <f>IF('Annual Plan'!E264&lt;&gt;"",'Annual Plan'!E264,"")</f>
        <v/>
      </c>
      <c r="F264" s="36" t="str">
        <f>IF('Annual Plan'!F264&lt;&gt;"",'Annual Plan'!F264,"")</f>
        <v/>
      </c>
      <c r="G264" s="23" t="str">
        <f>IF('Annual Plan'!G264&lt;&gt;"",'Annual Plan'!G264,"")</f>
        <v/>
      </c>
      <c r="H264" s="23" t="str">
        <f>IF(OR(F264="Absolute",F264="Absolute[-](cum.)"),SUM(G264,'Q1 Review'!J264),
IF(OR(F264="Incremental",F264="Absolute[+]"),MAX(G264,'Q1 Review'!J264),
IF(F264="Decremental",MIN(G264,'Q1 Review'!J264),
IF(F264="Absolute[-](avg.)",SUM(G264,'Q1 Review'!J264)/COUNT('Annual Plan'!H264:'Annual Plan'!K264),""
)
)
)
)</f>
        <v/>
      </c>
      <c r="I264" s="23" t="str">
        <f>IF('Annual Plan'!I264&lt;&gt;"",'Annual Plan'!I264,"")</f>
        <v/>
      </c>
      <c r="J264" s="37"/>
      <c r="K264" s="38" t="str">
        <f t="shared" si="28"/>
        <v/>
      </c>
      <c r="L264" s="38" t="str">
        <f t="shared" si="29"/>
        <v/>
      </c>
      <c r="M264" s="23" t="str">
        <f t="shared" si="30"/>
        <v/>
      </c>
      <c r="N264" s="39" t="str">
        <f>IF((('Annual Plan'!N264+'Annual Plan'!O264)-'Q1 Review'!O264)=0,"",(('Annual Plan'!N264+'Annual Plan'!O264)-'Q1 Review'!O264))</f>
        <v/>
      </c>
      <c r="O264" s="40"/>
      <c r="P264" s="41"/>
      <c r="Q264" s="41"/>
      <c r="R264" s="41"/>
      <c r="S264" s="131" t="str">
        <f t="shared" si="31"/>
        <v/>
      </c>
    </row>
    <row r="265" spans="1:19" s="11" customFormat="1" ht="15" customHeight="1" x14ac:dyDescent="0.25">
      <c r="A265" s="59" t="str">
        <f>IF('Annual Plan'!A265="","",'Annual Plan'!A265)</f>
        <v/>
      </c>
      <c r="B265" s="59" t="str">
        <f>IF('Annual Plan'!B265="","",'Annual Plan'!B265)</f>
        <v/>
      </c>
      <c r="C265" s="59" t="str">
        <f>IF('Annual Plan'!C265="","",'Annual Plan'!C265)</f>
        <v/>
      </c>
      <c r="D265" s="2" t="str">
        <f>IF('Annual Plan'!D265&lt;&gt;"",'Annual Plan'!D265,"")</f>
        <v/>
      </c>
      <c r="E265" s="2" t="str">
        <f>IF('Annual Plan'!E265&lt;&gt;"",'Annual Plan'!E265,"")</f>
        <v/>
      </c>
      <c r="F265" s="36" t="str">
        <f>IF('Annual Plan'!F265&lt;&gt;"",'Annual Plan'!F265,"")</f>
        <v/>
      </c>
      <c r="G265" s="23" t="str">
        <f>IF('Annual Plan'!G265&lt;&gt;"",'Annual Plan'!G265,"")</f>
        <v/>
      </c>
      <c r="H265" s="23" t="str">
        <f>IF(OR(F265="Absolute",F265="Absolute[-](cum.)"),SUM(G265,'Q1 Review'!J265),
IF(OR(F265="Incremental",F265="Absolute[+]"),MAX(G265,'Q1 Review'!J265),
IF(F265="Decremental",MIN(G265,'Q1 Review'!J265),
IF(F265="Absolute[-](avg.)",SUM(G265,'Q1 Review'!J265)/COUNT('Annual Plan'!H265:'Annual Plan'!K265),""
)
)
)
)</f>
        <v/>
      </c>
      <c r="I265" s="23" t="str">
        <f>IF('Annual Plan'!I265&lt;&gt;"",'Annual Plan'!I265,"")</f>
        <v/>
      </c>
      <c r="J265" s="37"/>
      <c r="K265" s="38" t="str">
        <f t="shared" si="28"/>
        <v/>
      </c>
      <c r="L265" s="38" t="str">
        <f t="shared" si="29"/>
        <v/>
      </c>
      <c r="M265" s="23" t="str">
        <f t="shared" si="30"/>
        <v/>
      </c>
      <c r="N265" s="39" t="str">
        <f>IF((('Annual Plan'!N265+'Annual Plan'!O265)-'Q1 Review'!O265)=0,"",(('Annual Plan'!N265+'Annual Plan'!O265)-'Q1 Review'!O265))</f>
        <v/>
      </c>
      <c r="O265" s="40"/>
      <c r="P265" s="41"/>
      <c r="Q265" s="41"/>
      <c r="R265" s="41"/>
      <c r="S265" s="131" t="str">
        <f t="shared" si="31"/>
        <v/>
      </c>
    </row>
    <row r="266" spans="1:19" s="11" customFormat="1" ht="15" customHeight="1" x14ac:dyDescent="0.25">
      <c r="A266" s="59" t="str">
        <f>IF('Annual Plan'!A266="","",'Annual Plan'!A266)</f>
        <v/>
      </c>
      <c r="B266" s="59" t="str">
        <f>IF('Annual Plan'!B266="","",'Annual Plan'!B266)</f>
        <v/>
      </c>
      <c r="C266" s="59" t="str">
        <f>IF('Annual Plan'!C266="","",'Annual Plan'!C266)</f>
        <v/>
      </c>
      <c r="D266" s="2" t="str">
        <f>IF('Annual Plan'!D266&lt;&gt;"",'Annual Plan'!D266,"")</f>
        <v/>
      </c>
      <c r="E266" s="2" t="str">
        <f>IF('Annual Plan'!E266&lt;&gt;"",'Annual Plan'!E266,"")</f>
        <v/>
      </c>
      <c r="F266" s="36" t="str">
        <f>IF('Annual Plan'!F266&lt;&gt;"",'Annual Plan'!F266,"")</f>
        <v/>
      </c>
      <c r="G266" s="23" t="str">
        <f>IF('Annual Plan'!G266&lt;&gt;"",'Annual Plan'!G266,"")</f>
        <v/>
      </c>
      <c r="H266" s="23" t="str">
        <f>IF(OR(F266="Absolute",F266="Absolute[-](cum.)"),SUM(G266,'Q1 Review'!J266),
IF(OR(F266="Incremental",F266="Absolute[+]"),MAX(G266,'Q1 Review'!J266),
IF(F266="Decremental",MIN(G266,'Q1 Review'!J266),
IF(F266="Absolute[-](avg.)",SUM(G266,'Q1 Review'!J266)/COUNT('Annual Plan'!H266:'Annual Plan'!K266),""
)
)
)
)</f>
        <v/>
      </c>
      <c r="I266" s="23" t="str">
        <f>IF('Annual Plan'!I266&lt;&gt;"",'Annual Plan'!I266,"")</f>
        <v/>
      </c>
      <c r="J266" s="37"/>
      <c r="K266" s="38" t="str">
        <f t="shared" si="28"/>
        <v/>
      </c>
      <c r="L266" s="38" t="str">
        <f t="shared" si="29"/>
        <v/>
      </c>
      <c r="M266" s="23" t="str">
        <f t="shared" si="30"/>
        <v/>
      </c>
      <c r="N266" s="39" t="str">
        <f>IF((('Annual Plan'!N266+'Annual Plan'!O266)-'Q1 Review'!O266)=0,"",(('Annual Plan'!N266+'Annual Plan'!O266)-'Q1 Review'!O266))</f>
        <v/>
      </c>
      <c r="O266" s="40"/>
      <c r="P266" s="41"/>
      <c r="Q266" s="41"/>
      <c r="R266" s="41"/>
      <c r="S266" s="131" t="str">
        <f t="shared" si="31"/>
        <v/>
      </c>
    </row>
    <row r="267" spans="1:19" s="11" customFormat="1" ht="15" customHeight="1" x14ac:dyDescent="0.25">
      <c r="A267" s="59" t="str">
        <f>IF('Annual Plan'!A267="","",'Annual Plan'!A267)</f>
        <v/>
      </c>
      <c r="B267" s="59" t="str">
        <f>IF('Annual Plan'!B267="","",'Annual Plan'!B267)</f>
        <v/>
      </c>
      <c r="C267" s="59" t="str">
        <f>IF('Annual Plan'!C267="","",'Annual Plan'!C267)</f>
        <v/>
      </c>
      <c r="D267" s="2" t="str">
        <f>IF('Annual Plan'!D267&lt;&gt;"",'Annual Plan'!D267,"")</f>
        <v/>
      </c>
      <c r="E267" s="2" t="str">
        <f>IF('Annual Plan'!E267&lt;&gt;"",'Annual Plan'!E267,"")</f>
        <v/>
      </c>
      <c r="F267" s="36" t="str">
        <f>IF('Annual Plan'!F267&lt;&gt;"",'Annual Plan'!F267,"")</f>
        <v/>
      </c>
      <c r="G267" s="23" t="str">
        <f>IF('Annual Plan'!G267&lt;&gt;"",'Annual Plan'!G267,"")</f>
        <v/>
      </c>
      <c r="H267" s="23" t="str">
        <f>IF(OR(F267="Absolute",F267="Absolute[-](cum.)"),SUM(G267,'Q1 Review'!J267),
IF(OR(F267="Incremental",F267="Absolute[+]"),MAX(G267,'Q1 Review'!J267),
IF(F267="Decremental",MIN(G267,'Q1 Review'!J267),
IF(F267="Absolute[-](avg.)",SUM(G267,'Q1 Review'!J267)/COUNT('Annual Plan'!H267:'Annual Plan'!K267),""
)
)
)
)</f>
        <v/>
      </c>
      <c r="I267" s="23" t="str">
        <f>IF('Annual Plan'!I267&lt;&gt;"",'Annual Plan'!I267,"")</f>
        <v/>
      </c>
      <c r="J267" s="37"/>
      <c r="K267" s="38" t="str">
        <f t="shared" si="28"/>
        <v/>
      </c>
      <c r="L267" s="38" t="str">
        <f t="shared" si="29"/>
        <v/>
      </c>
      <c r="M267" s="23" t="str">
        <f t="shared" si="30"/>
        <v/>
      </c>
      <c r="N267" s="39" t="str">
        <f>IF((('Annual Plan'!N267+'Annual Plan'!O267)-'Q1 Review'!O267)=0,"",(('Annual Plan'!N267+'Annual Plan'!O267)-'Q1 Review'!O267))</f>
        <v/>
      </c>
      <c r="O267" s="40"/>
      <c r="P267" s="41"/>
      <c r="Q267" s="41"/>
      <c r="R267" s="41"/>
      <c r="S267" s="131" t="str">
        <f t="shared" si="31"/>
        <v/>
      </c>
    </row>
    <row r="268" spans="1:19" s="11" customFormat="1" ht="15" customHeight="1" x14ac:dyDescent="0.25">
      <c r="A268" s="59" t="str">
        <f>IF('Annual Plan'!A268="","",'Annual Plan'!A268)</f>
        <v/>
      </c>
      <c r="B268" s="59" t="str">
        <f>IF('Annual Plan'!B268="","",'Annual Plan'!B268)</f>
        <v/>
      </c>
      <c r="C268" s="59" t="str">
        <f>IF('Annual Plan'!C268="","",'Annual Plan'!C268)</f>
        <v/>
      </c>
      <c r="D268" s="2" t="str">
        <f>IF('Annual Plan'!D268&lt;&gt;"",'Annual Plan'!D268,"")</f>
        <v/>
      </c>
      <c r="E268" s="2" t="str">
        <f>IF('Annual Plan'!E268&lt;&gt;"",'Annual Plan'!E268,"")</f>
        <v/>
      </c>
      <c r="F268" s="36" t="str">
        <f>IF('Annual Plan'!F268&lt;&gt;"",'Annual Plan'!F268,"")</f>
        <v/>
      </c>
      <c r="G268" s="23" t="str">
        <f>IF('Annual Plan'!G268&lt;&gt;"",'Annual Plan'!G268,"")</f>
        <v/>
      </c>
      <c r="H268" s="23" t="str">
        <f>IF(OR(F268="Absolute",F268="Absolute[-](cum.)"),SUM(G268,'Q1 Review'!J268),
IF(OR(F268="Incremental",F268="Absolute[+]"),MAX(G268,'Q1 Review'!J268),
IF(F268="Decremental",MIN(G268,'Q1 Review'!J268),
IF(F268="Absolute[-](avg.)",SUM(G268,'Q1 Review'!J268)/COUNT('Annual Plan'!H268:'Annual Plan'!K268),""
)
)
)
)</f>
        <v/>
      </c>
      <c r="I268" s="23" t="str">
        <f>IF('Annual Plan'!I268&lt;&gt;"",'Annual Plan'!I268,"")</f>
        <v/>
      </c>
      <c r="J268" s="37"/>
      <c r="K268" s="38" t="str">
        <f t="shared" si="28"/>
        <v/>
      </c>
      <c r="L268" s="38" t="str">
        <f t="shared" si="29"/>
        <v/>
      </c>
      <c r="M268" s="23" t="str">
        <f t="shared" si="30"/>
        <v/>
      </c>
      <c r="N268" s="39" t="str">
        <f>IF((('Annual Plan'!N268+'Annual Plan'!O268)-'Q1 Review'!O268)=0,"",(('Annual Plan'!N268+'Annual Plan'!O268)-'Q1 Review'!O268))</f>
        <v/>
      </c>
      <c r="O268" s="40"/>
      <c r="P268" s="41"/>
      <c r="Q268" s="41"/>
      <c r="R268" s="41"/>
      <c r="S268" s="131" t="str">
        <f t="shared" si="31"/>
        <v/>
      </c>
    </row>
    <row r="269" spans="1:19" s="11" customFormat="1" ht="15" customHeight="1" x14ac:dyDescent="0.25">
      <c r="A269" s="59" t="str">
        <f>IF('Annual Plan'!A269="","",'Annual Plan'!A269)</f>
        <v/>
      </c>
      <c r="B269" s="59" t="str">
        <f>IF('Annual Plan'!B269="","",'Annual Plan'!B269)</f>
        <v/>
      </c>
      <c r="C269" s="59" t="str">
        <f>IF('Annual Plan'!C269="","",'Annual Plan'!C269)</f>
        <v/>
      </c>
      <c r="D269" s="2" t="str">
        <f>IF('Annual Plan'!D269&lt;&gt;"",'Annual Plan'!D269,"")</f>
        <v/>
      </c>
      <c r="E269" s="2" t="str">
        <f>IF('Annual Plan'!E269&lt;&gt;"",'Annual Plan'!E269,"")</f>
        <v/>
      </c>
      <c r="F269" s="36" t="str">
        <f>IF('Annual Plan'!F269&lt;&gt;"",'Annual Plan'!F269,"")</f>
        <v/>
      </c>
      <c r="G269" s="23" t="str">
        <f>IF('Annual Plan'!G269&lt;&gt;"",'Annual Plan'!G269,"")</f>
        <v/>
      </c>
      <c r="H269" s="23" t="str">
        <f>IF(OR(F269="Absolute",F269="Absolute[-](cum.)"),SUM(G269,'Q1 Review'!J269),
IF(OR(F269="Incremental",F269="Absolute[+]"),MAX(G269,'Q1 Review'!J269),
IF(F269="Decremental",MIN(G269,'Q1 Review'!J269),
IF(F269="Absolute[-](avg.)",SUM(G269,'Q1 Review'!J269)/COUNT('Annual Plan'!H269:'Annual Plan'!K269),""
)
)
)
)</f>
        <v/>
      </c>
      <c r="I269" s="23" t="str">
        <f>IF('Annual Plan'!I269&lt;&gt;"",'Annual Plan'!I269,"")</f>
        <v/>
      </c>
      <c r="J269" s="37"/>
      <c r="K269" s="38" t="str">
        <f t="shared" si="28"/>
        <v/>
      </c>
      <c r="L269" s="38" t="str">
        <f t="shared" si="29"/>
        <v/>
      </c>
      <c r="M269" s="23" t="str">
        <f t="shared" si="30"/>
        <v/>
      </c>
      <c r="N269" s="39" t="str">
        <f>IF((('Annual Plan'!N269+'Annual Plan'!O269)-'Q1 Review'!O269)=0,"",(('Annual Plan'!N269+'Annual Plan'!O269)-'Q1 Review'!O269))</f>
        <v/>
      </c>
      <c r="O269" s="40"/>
      <c r="P269" s="41"/>
      <c r="Q269" s="41"/>
      <c r="R269" s="41"/>
      <c r="S269" s="131" t="str">
        <f t="shared" si="31"/>
        <v/>
      </c>
    </row>
    <row r="270" spans="1:19" s="11" customFormat="1" ht="15" customHeight="1" x14ac:dyDescent="0.25">
      <c r="A270" s="59" t="str">
        <f>IF('Annual Plan'!A270="","",'Annual Plan'!A270)</f>
        <v/>
      </c>
      <c r="B270" s="59" t="str">
        <f>IF('Annual Plan'!B270="","",'Annual Plan'!B270)</f>
        <v/>
      </c>
      <c r="C270" s="59" t="str">
        <f>IF('Annual Plan'!C270="","",'Annual Plan'!C270)</f>
        <v/>
      </c>
      <c r="D270" s="2" t="str">
        <f>IF('Annual Plan'!D270&lt;&gt;"",'Annual Plan'!D270,"")</f>
        <v/>
      </c>
      <c r="E270" s="2" t="str">
        <f>IF('Annual Plan'!E270&lt;&gt;"",'Annual Plan'!E270,"")</f>
        <v/>
      </c>
      <c r="F270" s="36" t="str">
        <f>IF('Annual Plan'!F270&lt;&gt;"",'Annual Plan'!F270,"")</f>
        <v/>
      </c>
      <c r="G270" s="23" t="str">
        <f>IF('Annual Plan'!G270&lt;&gt;"",'Annual Plan'!G270,"")</f>
        <v/>
      </c>
      <c r="H270" s="23" t="str">
        <f>IF(OR(F270="Absolute",F270="Absolute[-](cum.)"),SUM(G270,'Q1 Review'!J270),
IF(OR(F270="Incremental",F270="Absolute[+]"),MAX(G270,'Q1 Review'!J270),
IF(F270="Decremental",MIN(G270,'Q1 Review'!J270),
IF(F270="Absolute[-](avg.)",SUM(G270,'Q1 Review'!J270)/COUNT('Annual Plan'!H270:'Annual Plan'!K270),""
)
)
)
)</f>
        <v/>
      </c>
      <c r="I270" s="23" t="str">
        <f>IF('Annual Plan'!I270&lt;&gt;"",'Annual Plan'!I270,"")</f>
        <v/>
      </c>
      <c r="J270" s="37"/>
      <c r="K270" s="38" t="str">
        <f t="shared" si="28"/>
        <v/>
      </c>
      <c r="L270" s="38" t="str">
        <f t="shared" si="29"/>
        <v/>
      </c>
      <c r="M270" s="23" t="str">
        <f t="shared" si="30"/>
        <v/>
      </c>
      <c r="N270" s="39" t="str">
        <f>IF((('Annual Plan'!N270+'Annual Plan'!O270)-'Q1 Review'!O270)=0,"",(('Annual Plan'!N270+'Annual Plan'!O270)-'Q1 Review'!O270))</f>
        <v/>
      </c>
      <c r="O270" s="40"/>
      <c r="P270" s="41"/>
      <c r="Q270" s="41"/>
      <c r="R270" s="41"/>
      <c r="S270" s="131" t="str">
        <f t="shared" si="31"/>
        <v/>
      </c>
    </row>
    <row r="271" spans="1:19" s="11" customFormat="1" ht="15" customHeight="1" x14ac:dyDescent="0.25">
      <c r="A271" s="59" t="str">
        <f>IF('Annual Plan'!A271="","",'Annual Plan'!A271)</f>
        <v/>
      </c>
      <c r="B271" s="59" t="str">
        <f>IF('Annual Plan'!B271="","",'Annual Plan'!B271)</f>
        <v/>
      </c>
      <c r="C271" s="59" t="str">
        <f>IF('Annual Plan'!C271="","",'Annual Plan'!C271)</f>
        <v/>
      </c>
      <c r="D271" s="2" t="str">
        <f>IF('Annual Plan'!D271&lt;&gt;"",'Annual Plan'!D271,"")</f>
        <v/>
      </c>
      <c r="E271" s="2" t="str">
        <f>IF('Annual Plan'!E271&lt;&gt;"",'Annual Plan'!E271,"")</f>
        <v/>
      </c>
      <c r="F271" s="36" t="str">
        <f>IF('Annual Plan'!F271&lt;&gt;"",'Annual Plan'!F271,"")</f>
        <v/>
      </c>
      <c r="G271" s="23" t="str">
        <f>IF('Annual Plan'!G271&lt;&gt;"",'Annual Plan'!G271,"")</f>
        <v/>
      </c>
      <c r="H271" s="23" t="str">
        <f>IF(OR(F271="Absolute",F271="Absolute[-](cum.)"),SUM(G271,'Q1 Review'!J271),
IF(OR(F271="Incremental",F271="Absolute[+]"),MAX(G271,'Q1 Review'!J271),
IF(F271="Decremental",MIN(G271,'Q1 Review'!J271),
IF(F271="Absolute[-](avg.)",SUM(G271,'Q1 Review'!J271)/COUNT('Annual Plan'!H271:'Annual Plan'!K271),""
)
)
)
)</f>
        <v/>
      </c>
      <c r="I271" s="23" t="str">
        <f>IF('Annual Plan'!I271&lt;&gt;"",'Annual Plan'!I271,"")</f>
        <v/>
      </c>
      <c r="J271" s="37"/>
      <c r="K271" s="38" t="str">
        <f t="shared" si="28"/>
        <v/>
      </c>
      <c r="L271" s="38" t="str">
        <f t="shared" si="29"/>
        <v/>
      </c>
      <c r="M271" s="23" t="str">
        <f t="shared" si="30"/>
        <v/>
      </c>
      <c r="N271" s="39" t="str">
        <f>IF((('Annual Plan'!N271+'Annual Plan'!O271)-'Q1 Review'!O271)=0,"",(('Annual Plan'!N271+'Annual Plan'!O271)-'Q1 Review'!O271))</f>
        <v/>
      </c>
      <c r="O271" s="40"/>
      <c r="P271" s="41"/>
      <c r="Q271" s="41"/>
      <c r="R271" s="41"/>
      <c r="S271" s="131" t="str">
        <f t="shared" si="31"/>
        <v/>
      </c>
    </row>
    <row r="272" spans="1:19" s="11" customFormat="1" ht="15" customHeight="1" x14ac:dyDescent="0.25">
      <c r="A272" s="59" t="str">
        <f>IF('Annual Plan'!A272="","",'Annual Plan'!A272)</f>
        <v/>
      </c>
      <c r="B272" s="59" t="str">
        <f>IF('Annual Plan'!B272="","",'Annual Plan'!B272)</f>
        <v/>
      </c>
      <c r="C272" s="59" t="str">
        <f>IF('Annual Plan'!C272="","",'Annual Plan'!C272)</f>
        <v/>
      </c>
      <c r="D272" s="2" t="str">
        <f>IF('Annual Plan'!D272&lt;&gt;"",'Annual Plan'!D272,"")</f>
        <v/>
      </c>
      <c r="E272" s="2" t="str">
        <f>IF('Annual Plan'!E272&lt;&gt;"",'Annual Plan'!E272,"")</f>
        <v/>
      </c>
      <c r="F272" s="36" t="str">
        <f>IF('Annual Plan'!F272&lt;&gt;"",'Annual Plan'!F272,"")</f>
        <v/>
      </c>
      <c r="G272" s="23" t="str">
        <f>IF('Annual Plan'!G272&lt;&gt;"",'Annual Plan'!G272,"")</f>
        <v/>
      </c>
      <c r="H272" s="23" t="str">
        <f>IF(OR(F272="Absolute",F272="Absolute[-](cum.)"),SUM(G272,'Q1 Review'!J272),
IF(OR(F272="Incremental",F272="Absolute[+]"),MAX(G272,'Q1 Review'!J272),
IF(F272="Decremental",MIN(G272,'Q1 Review'!J272),
IF(F272="Absolute[-](avg.)",SUM(G272,'Q1 Review'!J272)/COUNT('Annual Plan'!H272:'Annual Plan'!K272),""
)
)
)
)</f>
        <v/>
      </c>
      <c r="I272" s="23" t="str">
        <f>IF('Annual Plan'!I272&lt;&gt;"",'Annual Plan'!I272,"")</f>
        <v/>
      </c>
      <c r="J272" s="37"/>
      <c r="K272" s="38" t="str">
        <f t="shared" si="28"/>
        <v/>
      </c>
      <c r="L272" s="38" t="str">
        <f t="shared" si="29"/>
        <v/>
      </c>
      <c r="M272" s="23" t="str">
        <f t="shared" si="30"/>
        <v/>
      </c>
      <c r="N272" s="39" t="str">
        <f>IF((('Annual Plan'!N272+'Annual Plan'!O272)-'Q1 Review'!O272)=0,"",(('Annual Plan'!N272+'Annual Plan'!O272)-'Q1 Review'!O272))</f>
        <v/>
      </c>
      <c r="O272" s="40"/>
      <c r="P272" s="41"/>
      <c r="Q272" s="41"/>
      <c r="R272" s="41"/>
      <c r="S272" s="131" t="str">
        <f t="shared" si="31"/>
        <v/>
      </c>
    </row>
    <row r="273" spans="1:19" s="11" customFormat="1" ht="15" customHeight="1" x14ac:dyDescent="0.25">
      <c r="A273" s="59" t="str">
        <f>IF('Annual Plan'!A273="","",'Annual Plan'!A273)</f>
        <v/>
      </c>
      <c r="B273" s="59" t="str">
        <f>IF('Annual Plan'!B273="","",'Annual Plan'!B273)</f>
        <v/>
      </c>
      <c r="C273" s="59" t="str">
        <f>IF('Annual Plan'!C273="","",'Annual Plan'!C273)</f>
        <v/>
      </c>
      <c r="D273" s="2" t="str">
        <f>IF('Annual Plan'!D273&lt;&gt;"",'Annual Plan'!D273,"")</f>
        <v/>
      </c>
      <c r="E273" s="2" t="str">
        <f>IF('Annual Plan'!E273&lt;&gt;"",'Annual Plan'!E273,"")</f>
        <v/>
      </c>
      <c r="F273" s="36" t="str">
        <f>IF('Annual Plan'!F273&lt;&gt;"",'Annual Plan'!F273,"")</f>
        <v/>
      </c>
      <c r="G273" s="23" t="str">
        <f>IF('Annual Plan'!G273&lt;&gt;"",'Annual Plan'!G273,"")</f>
        <v/>
      </c>
      <c r="H273" s="23" t="str">
        <f>IF(OR(F273="Absolute",F273="Absolute[-](cum.)"),SUM(G273,'Q1 Review'!J273),
IF(OR(F273="Incremental",F273="Absolute[+]"),MAX(G273,'Q1 Review'!J273),
IF(F273="Decremental",MIN(G273,'Q1 Review'!J273),
IF(F273="Absolute[-](avg.)",SUM(G273,'Q1 Review'!J273)/COUNT('Annual Plan'!H273:'Annual Plan'!K273),""
)
)
)
)</f>
        <v/>
      </c>
      <c r="I273" s="23" t="str">
        <f>IF('Annual Plan'!I273&lt;&gt;"",'Annual Plan'!I273,"")</f>
        <v/>
      </c>
      <c r="J273" s="37"/>
      <c r="K273" s="38" t="str">
        <f t="shared" si="28"/>
        <v/>
      </c>
      <c r="L273" s="38" t="str">
        <f t="shared" si="29"/>
        <v/>
      </c>
      <c r="M273" s="23" t="str">
        <f t="shared" si="30"/>
        <v/>
      </c>
      <c r="N273" s="39" t="str">
        <f>IF((('Annual Plan'!N273+'Annual Plan'!O273)-'Q1 Review'!O273)=0,"",(('Annual Plan'!N273+'Annual Plan'!O273)-'Q1 Review'!O273))</f>
        <v/>
      </c>
      <c r="O273" s="40"/>
      <c r="P273" s="41"/>
      <c r="Q273" s="41"/>
      <c r="R273" s="41"/>
      <c r="S273" s="131" t="str">
        <f t="shared" si="31"/>
        <v/>
      </c>
    </row>
    <row r="274" spans="1:19" s="11" customFormat="1" ht="15" customHeight="1" x14ac:dyDescent="0.25">
      <c r="A274" s="59" t="str">
        <f>IF('Annual Plan'!A274="","",'Annual Plan'!A274)</f>
        <v/>
      </c>
      <c r="B274" s="59" t="str">
        <f>IF('Annual Plan'!B274="","",'Annual Plan'!B274)</f>
        <v/>
      </c>
      <c r="C274" s="59" t="str">
        <f>IF('Annual Plan'!C274="","",'Annual Plan'!C274)</f>
        <v/>
      </c>
      <c r="D274" s="2" t="str">
        <f>IF('Annual Plan'!D274&lt;&gt;"",'Annual Plan'!D274,"")</f>
        <v/>
      </c>
      <c r="E274" s="2" t="str">
        <f>IF('Annual Plan'!E274&lt;&gt;"",'Annual Plan'!E274,"")</f>
        <v/>
      </c>
      <c r="F274" s="36" t="str">
        <f>IF('Annual Plan'!F274&lt;&gt;"",'Annual Plan'!F274,"")</f>
        <v/>
      </c>
      <c r="G274" s="23" t="str">
        <f>IF('Annual Plan'!G274&lt;&gt;"",'Annual Plan'!G274,"")</f>
        <v/>
      </c>
      <c r="H274" s="23" t="str">
        <f>IF(OR(F274="Absolute",F274="Absolute[-](cum.)"),SUM(G274,'Q1 Review'!J274),
IF(OR(F274="Incremental",F274="Absolute[+]"),MAX(G274,'Q1 Review'!J274),
IF(F274="Decremental",MIN(G274,'Q1 Review'!J274),
IF(F274="Absolute[-](avg.)",SUM(G274,'Q1 Review'!J274)/COUNT('Annual Plan'!H274:'Annual Plan'!K274),""
)
)
)
)</f>
        <v/>
      </c>
      <c r="I274" s="23" t="str">
        <f>IF('Annual Plan'!I274&lt;&gt;"",'Annual Plan'!I274,"")</f>
        <v/>
      </c>
      <c r="J274" s="37"/>
      <c r="K274" s="38" t="str">
        <f t="shared" si="28"/>
        <v/>
      </c>
      <c r="L274" s="38" t="str">
        <f t="shared" si="29"/>
        <v/>
      </c>
      <c r="M274" s="23" t="str">
        <f t="shared" si="30"/>
        <v/>
      </c>
      <c r="N274" s="39" t="str">
        <f>IF((('Annual Plan'!N274+'Annual Plan'!O274)-'Q1 Review'!O274)=0,"",(('Annual Plan'!N274+'Annual Plan'!O274)-'Q1 Review'!O274))</f>
        <v/>
      </c>
      <c r="O274" s="40"/>
      <c r="P274" s="41"/>
      <c r="Q274" s="41"/>
      <c r="R274" s="41"/>
      <c r="S274" s="131" t="str">
        <f t="shared" si="31"/>
        <v/>
      </c>
    </row>
    <row r="275" spans="1:19" s="11" customFormat="1" ht="15" customHeight="1" x14ac:dyDescent="0.25">
      <c r="A275" s="59" t="str">
        <f>IF('Annual Plan'!A275="","",'Annual Plan'!A275)</f>
        <v/>
      </c>
      <c r="B275" s="59" t="str">
        <f>IF('Annual Plan'!B275="","",'Annual Plan'!B275)</f>
        <v/>
      </c>
      <c r="C275" s="59" t="str">
        <f>IF('Annual Plan'!C275="","",'Annual Plan'!C275)</f>
        <v/>
      </c>
      <c r="D275" s="2" t="str">
        <f>IF('Annual Plan'!D275&lt;&gt;"",'Annual Plan'!D275,"")</f>
        <v/>
      </c>
      <c r="E275" s="2" t="str">
        <f>IF('Annual Plan'!E275&lt;&gt;"",'Annual Plan'!E275,"")</f>
        <v/>
      </c>
      <c r="F275" s="36" t="str">
        <f>IF('Annual Plan'!F275&lt;&gt;"",'Annual Plan'!F275,"")</f>
        <v/>
      </c>
      <c r="G275" s="23" t="str">
        <f>IF('Annual Plan'!G275&lt;&gt;"",'Annual Plan'!G275,"")</f>
        <v/>
      </c>
      <c r="H275" s="23" t="str">
        <f>IF(OR(F275="Absolute",F275="Absolute[-](cum.)"),SUM(G275,'Q1 Review'!J275),
IF(OR(F275="Incremental",F275="Absolute[+]"),MAX(G275,'Q1 Review'!J275),
IF(F275="Decremental",MIN(G275,'Q1 Review'!J275),
IF(F275="Absolute[-](avg.)",SUM(G275,'Q1 Review'!J275)/COUNT('Annual Plan'!H275:'Annual Plan'!K275),""
)
)
)
)</f>
        <v/>
      </c>
      <c r="I275" s="23" t="str">
        <f>IF('Annual Plan'!I275&lt;&gt;"",'Annual Plan'!I275,"")</f>
        <v/>
      </c>
      <c r="J275" s="37"/>
      <c r="K275" s="38" t="str">
        <f t="shared" si="28"/>
        <v/>
      </c>
      <c r="L275" s="38" t="str">
        <f t="shared" si="29"/>
        <v/>
      </c>
      <c r="M275" s="23" t="str">
        <f t="shared" si="30"/>
        <v/>
      </c>
      <c r="N275" s="39" t="str">
        <f>IF((('Annual Plan'!N275+'Annual Plan'!O275)-'Q1 Review'!O275)=0,"",(('Annual Plan'!N275+'Annual Plan'!O275)-'Q1 Review'!O275))</f>
        <v/>
      </c>
      <c r="O275" s="40"/>
      <c r="P275" s="41"/>
      <c r="Q275" s="41"/>
      <c r="R275" s="41"/>
      <c r="S275" s="131" t="str">
        <f t="shared" si="31"/>
        <v/>
      </c>
    </row>
    <row r="276" spans="1:19" s="11" customFormat="1" ht="15" customHeight="1" x14ac:dyDescent="0.25">
      <c r="A276" s="59" t="str">
        <f>IF('Annual Plan'!A276="","",'Annual Plan'!A276)</f>
        <v/>
      </c>
      <c r="B276" s="59" t="str">
        <f>IF('Annual Plan'!B276="","",'Annual Plan'!B276)</f>
        <v/>
      </c>
      <c r="C276" s="59" t="str">
        <f>IF('Annual Plan'!C276="","",'Annual Plan'!C276)</f>
        <v/>
      </c>
      <c r="D276" s="2" t="str">
        <f>IF('Annual Plan'!D276&lt;&gt;"",'Annual Plan'!D276,"")</f>
        <v/>
      </c>
      <c r="E276" s="2" t="str">
        <f>IF('Annual Plan'!E276&lt;&gt;"",'Annual Plan'!E276,"")</f>
        <v/>
      </c>
      <c r="F276" s="36" t="str">
        <f>IF('Annual Plan'!F276&lt;&gt;"",'Annual Plan'!F276,"")</f>
        <v/>
      </c>
      <c r="G276" s="23" t="str">
        <f>IF('Annual Plan'!G276&lt;&gt;"",'Annual Plan'!G276,"")</f>
        <v/>
      </c>
      <c r="H276" s="23" t="str">
        <f>IF(OR(F276="Absolute",F276="Absolute[-](cum.)"),SUM(G276,'Q1 Review'!J276),
IF(OR(F276="Incremental",F276="Absolute[+]"),MAX(G276,'Q1 Review'!J276),
IF(F276="Decremental",MIN(G276,'Q1 Review'!J276),
IF(F276="Absolute[-](avg.)",SUM(G276,'Q1 Review'!J276)/COUNT('Annual Plan'!H276:'Annual Plan'!K276),""
)
)
)
)</f>
        <v/>
      </c>
      <c r="I276" s="23" t="str">
        <f>IF('Annual Plan'!I276&lt;&gt;"",'Annual Plan'!I276,"")</f>
        <v/>
      </c>
      <c r="J276" s="37"/>
      <c r="K276" s="38" t="str">
        <f t="shared" si="28"/>
        <v/>
      </c>
      <c r="L276" s="38" t="str">
        <f t="shared" si="29"/>
        <v/>
      </c>
      <c r="M276" s="23" t="str">
        <f t="shared" si="30"/>
        <v/>
      </c>
      <c r="N276" s="39" t="str">
        <f>IF((('Annual Plan'!N276+'Annual Plan'!O276)-'Q1 Review'!O276)=0,"",(('Annual Plan'!N276+'Annual Plan'!O276)-'Q1 Review'!O276))</f>
        <v/>
      </c>
      <c r="O276" s="40"/>
      <c r="P276" s="41"/>
      <c r="Q276" s="41"/>
      <c r="R276" s="41"/>
      <c r="S276" s="131" t="str">
        <f t="shared" si="31"/>
        <v/>
      </c>
    </row>
    <row r="277" spans="1:19" s="11" customFormat="1" ht="15" customHeight="1" x14ac:dyDescent="0.25">
      <c r="A277" s="59" t="str">
        <f>IF('Annual Plan'!A277="","",'Annual Plan'!A277)</f>
        <v/>
      </c>
      <c r="B277" s="59" t="str">
        <f>IF('Annual Plan'!B277="","",'Annual Plan'!B277)</f>
        <v/>
      </c>
      <c r="C277" s="59" t="str">
        <f>IF('Annual Plan'!C277="","",'Annual Plan'!C277)</f>
        <v/>
      </c>
      <c r="D277" s="2" t="str">
        <f>IF('Annual Plan'!D277&lt;&gt;"",'Annual Plan'!D277,"")</f>
        <v/>
      </c>
      <c r="E277" s="2" t="str">
        <f>IF('Annual Plan'!E277&lt;&gt;"",'Annual Plan'!E277,"")</f>
        <v/>
      </c>
      <c r="F277" s="36" t="str">
        <f>IF('Annual Plan'!F277&lt;&gt;"",'Annual Plan'!F277,"")</f>
        <v/>
      </c>
      <c r="G277" s="23" t="str">
        <f>IF('Annual Plan'!G277&lt;&gt;"",'Annual Plan'!G277,"")</f>
        <v/>
      </c>
      <c r="H277" s="23" t="str">
        <f>IF(OR(F277="Absolute",F277="Absolute[-](cum.)"),SUM(G277,'Q1 Review'!J277),
IF(OR(F277="Incremental",F277="Absolute[+]"),MAX(G277,'Q1 Review'!J277),
IF(F277="Decremental",MIN(G277,'Q1 Review'!J277),
IF(F277="Absolute[-](avg.)",SUM(G277,'Q1 Review'!J277)/COUNT('Annual Plan'!H277:'Annual Plan'!K277),""
)
)
)
)</f>
        <v/>
      </c>
      <c r="I277" s="23" t="str">
        <f>IF('Annual Plan'!I277&lt;&gt;"",'Annual Plan'!I277,"")</f>
        <v/>
      </c>
      <c r="J277" s="37"/>
      <c r="K277" s="38" t="str">
        <f t="shared" si="28"/>
        <v/>
      </c>
      <c r="L277" s="38" t="str">
        <f t="shared" si="29"/>
        <v/>
      </c>
      <c r="M277" s="23" t="str">
        <f t="shared" si="30"/>
        <v/>
      </c>
      <c r="N277" s="39" t="str">
        <f>IF((('Annual Plan'!N277+'Annual Plan'!O277)-'Q1 Review'!O277)=0,"",(('Annual Plan'!N277+'Annual Plan'!O277)-'Q1 Review'!O277))</f>
        <v/>
      </c>
      <c r="O277" s="40"/>
      <c r="P277" s="41"/>
      <c r="Q277" s="41"/>
      <c r="R277" s="41"/>
      <c r="S277" s="131" t="str">
        <f t="shared" si="31"/>
        <v/>
      </c>
    </row>
    <row r="278" spans="1:19" s="58" customFormat="1" ht="59.25" customHeight="1" x14ac:dyDescent="0.3">
      <c r="A278" s="256" t="s">
        <v>94</v>
      </c>
      <c r="B278" s="256"/>
      <c r="C278" s="51">
        <f>'Annual Plan'!C278</f>
        <v>0</v>
      </c>
      <c r="D278" s="28"/>
      <c r="E278" s="28"/>
      <c r="F278" s="256" t="s">
        <v>102</v>
      </c>
      <c r="G278" s="256"/>
      <c r="H278" s="256"/>
      <c r="I278" s="256"/>
      <c r="J278" s="257"/>
      <c r="K278" s="43">
        <f>IF(SUM(K249:K277)=0,0,IF(SUM(K249:K277)&gt;0,AVERAGE(K249:K277)))</f>
        <v>0</v>
      </c>
      <c r="L278" s="258"/>
      <c r="M278" s="259"/>
      <c r="N278" s="60">
        <f>SUM(N249:N277)</f>
        <v>0</v>
      </c>
      <c r="O278" s="60">
        <f>SUM(O249:O277)</f>
        <v>0</v>
      </c>
      <c r="P278" s="28"/>
      <c r="Q278" s="28"/>
      <c r="S278" s="131"/>
    </row>
    <row r="279" spans="1:19" s="61" customFormat="1" ht="15" customHeight="1" x14ac:dyDescent="0.25">
      <c r="A279" s="12"/>
      <c r="B279" s="12"/>
      <c r="C279" s="12"/>
      <c r="D279" s="12"/>
      <c r="E279" s="12"/>
      <c r="F279" s="44"/>
      <c r="G279" s="45"/>
      <c r="H279" s="45"/>
      <c r="I279" s="45"/>
      <c r="J279" s="46"/>
      <c r="K279" s="47"/>
      <c r="L279" s="47"/>
      <c r="M279" s="45"/>
      <c r="N279" s="48"/>
      <c r="O279" s="49"/>
      <c r="P279" s="50"/>
      <c r="Q279" s="50"/>
      <c r="S279" s="132"/>
    </row>
    <row r="280" spans="1:19" s="11" customFormat="1" ht="34.5" customHeight="1" x14ac:dyDescent="0.25">
      <c r="A280" s="193" t="s">
        <v>91</v>
      </c>
      <c r="B280" s="193"/>
      <c r="C280" s="193"/>
      <c r="D280" s="260" t="str">
        <f>IF('Annual Plan'!D280:P280&lt;&gt;"", 'Annual Plan'!D280:P280,"")</f>
        <v/>
      </c>
      <c r="E280" s="260"/>
      <c r="F280" s="261"/>
      <c r="G280" s="261"/>
      <c r="H280" s="261"/>
      <c r="I280" s="261"/>
      <c r="J280" s="261"/>
      <c r="K280" s="261"/>
      <c r="L280" s="261"/>
      <c r="M280" s="261"/>
      <c r="N280" s="261"/>
      <c r="O280" s="261"/>
      <c r="P280" s="260"/>
      <c r="Q280" s="260"/>
      <c r="S280" s="131"/>
    </row>
    <row r="281" spans="1:19" s="11" customFormat="1" ht="51" customHeight="1" x14ac:dyDescent="0.25">
      <c r="A281" s="202" t="s">
        <v>1</v>
      </c>
      <c r="B281" s="202" t="s">
        <v>9</v>
      </c>
      <c r="C281" s="202" t="s">
        <v>2</v>
      </c>
      <c r="D281" s="202" t="s">
        <v>10</v>
      </c>
      <c r="E281" s="203" t="s">
        <v>11</v>
      </c>
      <c r="F281" s="204" t="s">
        <v>12</v>
      </c>
      <c r="G281" s="251" t="s">
        <v>3</v>
      </c>
      <c r="H281" s="251"/>
      <c r="I281" s="253" t="s">
        <v>74</v>
      </c>
      <c r="J281" s="254"/>
      <c r="K281" s="254"/>
      <c r="L281" s="254"/>
      <c r="M281" s="255"/>
      <c r="N281" s="253" t="s">
        <v>80</v>
      </c>
      <c r="O281" s="255"/>
      <c r="P281" s="202" t="s">
        <v>95</v>
      </c>
      <c r="Q281" s="202" t="s">
        <v>96</v>
      </c>
      <c r="R281" s="202" t="s">
        <v>114</v>
      </c>
      <c r="S281" s="131"/>
    </row>
    <row r="282" spans="1:19" s="11" customFormat="1" ht="66.75" customHeight="1" x14ac:dyDescent="0.25">
      <c r="A282" s="202"/>
      <c r="B282" s="202"/>
      <c r="C282" s="202"/>
      <c r="D282" s="202"/>
      <c r="E282" s="203"/>
      <c r="F282" s="204"/>
      <c r="G282" s="109" t="s">
        <v>19</v>
      </c>
      <c r="H282" s="109" t="s">
        <v>48</v>
      </c>
      <c r="I282" s="7" t="s">
        <v>49</v>
      </c>
      <c r="J282" s="7" t="s">
        <v>50</v>
      </c>
      <c r="K282" s="1" t="s">
        <v>21</v>
      </c>
      <c r="L282" s="1" t="s">
        <v>22</v>
      </c>
      <c r="M282" s="1" t="s">
        <v>23</v>
      </c>
      <c r="N282" s="7" t="s">
        <v>88</v>
      </c>
      <c r="O282" s="7" t="s">
        <v>81</v>
      </c>
      <c r="P282" s="252"/>
      <c r="Q282" s="202"/>
      <c r="R282" s="202"/>
      <c r="S282" s="131"/>
    </row>
    <row r="283" spans="1:19" s="11" customFormat="1" ht="15" customHeight="1" x14ac:dyDescent="0.25">
      <c r="A283" s="59" t="str">
        <f>IF('Annual Plan'!A283="","",'Annual Plan'!A283)</f>
        <v/>
      </c>
      <c r="B283" s="59" t="str">
        <f>IF('Annual Plan'!B283="","",'Annual Plan'!B283)</f>
        <v/>
      </c>
      <c r="C283" s="59" t="str">
        <f>IF('Annual Plan'!C283="","",'Annual Plan'!C283)</f>
        <v/>
      </c>
      <c r="D283" s="2" t="str">
        <f>IF('Annual Plan'!D283&lt;&gt;"",'Annual Plan'!D283,"")</f>
        <v/>
      </c>
      <c r="E283" s="2" t="str">
        <f>IF('Annual Plan'!E283&lt;&gt;"",'Annual Plan'!E283,"")</f>
        <v/>
      </c>
      <c r="F283" s="36" t="str">
        <f>IF('Annual Plan'!F283&lt;&gt;"",'Annual Plan'!F283,"")</f>
        <v/>
      </c>
      <c r="G283" s="23" t="str">
        <f>IF('Annual Plan'!G283&lt;&gt;"",'Annual Plan'!G283,"")</f>
        <v/>
      </c>
      <c r="H283" s="23" t="str">
        <f>IF(OR(F283="Absolute",F283="Absolute[-](cum.)"),SUM(G283,'Q1 Review'!J283),
IF(OR(F283="Incremental",F283="Absolute[+]"),MAX(G283,'Q1 Review'!J283),
IF(F283="Decremental",MIN(G283,'Q1 Review'!J283),
IF(F283="Absolute[-](avg.)",SUM(G283,'Q1 Review'!J283)/COUNT('Annual Plan'!H283:'Annual Plan'!K283),""
)
)
)
)</f>
        <v/>
      </c>
      <c r="I283" s="23" t="str">
        <f>IF('Annual Plan'!I283&lt;&gt;"",'Annual Plan'!I283,"")</f>
        <v/>
      </c>
      <c r="J283" s="37"/>
      <c r="K283" s="38" t="str">
        <f>IF(I283="","",
                         IF(AND(I283&lt;&gt;"",J283=""),0,
                                                  IF($F283="Absolute",IF(I283=0,0, IF((J283/I283)&gt;=1,1, IF((J283/I283)&lt;=0,0,(J283/I283)))),
                                                                                                      IF($F283="Incremental", IF(AND((I283-H283)=0,J283&gt;0,I283&gt;0,J283&gt;I283),1, IF(AND((I283-H283)=0,J283&lt;=I283),0, IF(((J283-H283)/(I283-H283))&gt;=1,1, IF(((J283-H283)/(I283-H283))&lt;=0,0, ((J283-H283)/(I283-H283)))))),
                                                                                                                                                                   IF($F283="Decremental", IF(AND((H283-I283)=0,J283&gt;0,I283&gt;0,J283&lt;I283),1,  IF(AND((I283-H283)=0,J283&gt;=I283),0, IF(((H283-J283)/(H283-I283))&gt;=1,1, IF(((H283-J283)/(H283-I283))&lt;=0,0, ((H283-J283)/(H283-I283)))))),
                                                                                                                                                                                              IF(OR($F283="Absolute[-](cum.)", $F283="Absolute[-](avg.)"),IF(J283="",0, IF((J283&lt;=I283),1,IF((J283&gt;I283),0,))),
                                                                                                                                                                                                        IF($F283="Absolute[+]",IF(J283=0,0,  IF(J283&lt;=I283,(J283/I283),1)),
                                                                                                                                                                                                            )
                                                                                                                                                                                                   )
                                                                                                                                                                       )
                                                                                                          )
                                                    )
                            )
     )</f>
        <v/>
      </c>
      <c r="L283" s="38" t="str">
        <f>IF(I283="","",
                        IF(AND(I283&lt;&gt;"",J283=""),-1,
                                                  IF($F283="Absolute", IF(I283=0,0,((J283-I283)/I283)),
                                                                               IF($F283="Incremental", IF((I283-H283)=0,0,(((J283-H283)-(I283-H283))/(I283-H283))),
                                                                                                            IF($F283="Decremental", IF((H283-I283)=0,0,(((H283-J283)-(H283-I283))/(H283-I283))),
                                                                                                                                              IF(OR($F283="Absolute[-](cum.)", $F283="Absolute[-](avg.)"), IF(J283="",0, IF(J283&gt;=0,1-(J283/I283))),
                                                                                                                                                                      IF($F283="Absolute[+]", IF(J283=0,-1,K283-1),  ""
                                                                                                                                                                                                                                          )
                                                                                                                                                                                                                          )
                                                                                                                                                                                  )
                                                                                                                   )
                                                   )
                          )
)</f>
        <v/>
      </c>
      <c r="M283" s="23" t="str">
        <f>IF(J283="","",
                         IF(I283="", "",
                                                   IF($F283="Absolute", (J283-I283),
                                                                                                       IF($F283="Incremental", ((J283-H283)-(I283-H283)),
                                                                                                                                                                                      IF($F283="Decremental", ((H283-J283)-(H283-I283)),
                                                                                                                                                                                                            IF(OR($F283="Absolute[-](cum.)", $F283="Absolute[-](avg.)"), (I283-J283),
                                                                                                                                                                                                                             IF($F283="Absolute[+]", (J283-I283), ""
                                                                                                                                                                                                                                  )
                                                                                                                                                                                                                )
                                                                                                                                                                                          )
                                                                                                           )
                                                      )
                               )
       )</f>
        <v/>
      </c>
      <c r="N283" s="39" t="str">
        <f>IF((('Annual Plan'!N283+'Annual Plan'!O283)-'Q1 Review'!O283)=0,"",(('Annual Plan'!N283+'Annual Plan'!O283)-'Q1 Review'!O283))</f>
        <v/>
      </c>
      <c r="O283" s="40"/>
      <c r="P283" s="41"/>
      <c r="Q283" s="41"/>
      <c r="R283" s="41"/>
      <c r="S283" s="131" t="str">
        <f xml:space="preserve"> IF(AND($F283="Incremental",G283=""),"Error - baseline data was not provided in the planning sheet.",
        IF(AND($F283="Decremental",G283=""),"Error - baseline data was not provided in the planning sheet.",""))</f>
        <v/>
      </c>
    </row>
    <row r="284" spans="1:19" s="11" customFormat="1" ht="15" customHeight="1" x14ac:dyDescent="0.25">
      <c r="A284" s="59" t="str">
        <f>IF('Annual Plan'!A284="","",'Annual Plan'!A284)</f>
        <v/>
      </c>
      <c r="B284" s="59" t="str">
        <f>IF('Annual Plan'!B284="","",'Annual Plan'!B284)</f>
        <v/>
      </c>
      <c r="C284" s="59" t="str">
        <f>IF('Annual Plan'!C284="","",'Annual Plan'!C284)</f>
        <v/>
      </c>
      <c r="D284" s="2" t="str">
        <f>IF('Annual Plan'!D284&lt;&gt;"",'Annual Plan'!D284,"")</f>
        <v/>
      </c>
      <c r="E284" s="2" t="str">
        <f>IF('Annual Plan'!E284&lt;&gt;"",'Annual Plan'!E284,"")</f>
        <v/>
      </c>
      <c r="F284" s="36" t="str">
        <f>IF('Annual Plan'!F284&lt;&gt;"",'Annual Plan'!F284,"")</f>
        <v/>
      </c>
      <c r="G284" s="23" t="str">
        <f>IF('Annual Plan'!G284&lt;&gt;"",'Annual Plan'!G284,"")</f>
        <v/>
      </c>
      <c r="H284" s="23" t="str">
        <f>IF(OR(F284="Absolute",F284="Absolute[-](cum.)"),SUM(G284,'Q1 Review'!J284),
IF(OR(F284="Incremental",F284="Absolute[+]"),MAX(G284,'Q1 Review'!J284),
IF(F284="Decremental",MIN(G284,'Q1 Review'!J284),
IF(F284="Absolute[-](avg.)",SUM(G284,'Q1 Review'!J284)/COUNT('Annual Plan'!H284:'Annual Plan'!K284),""
)
)
)
)</f>
        <v/>
      </c>
      <c r="I284" s="23" t="str">
        <f>IF('Annual Plan'!I284&lt;&gt;"",'Annual Plan'!I284,"")</f>
        <v/>
      </c>
      <c r="J284" s="37"/>
      <c r="K284" s="38" t="str">
        <f t="shared" ref="K284:K311" si="32">IF(I284="","",
                         IF(AND(I284&lt;&gt;"",J284=""),0,
                                                  IF($F284="Absolute",IF(I284=0,0, IF((J284/I284)&gt;=1,1, IF((J284/I284)&lt;=0,0,(J284/I284)))),
                                                                                                      IF($F284="Incremental", IF(AND((I284-H284)=0,J284&gt;0,I284&gt;0,J284&gt;I284),1, IF(AND((I284-H284)=0,J284&lt;=I284),0, IF(((J284-H284)/(I284-H284))&gt;=1,1, IF(((J284-H284)/(I284-H284))&lt;=0,0, ((J284-H284)/(I284-H284)))))),
                                                                                                                                                                   IF($F284="Decremental", IF(AND((H284-I284)=0,J284&gt;0,I284&gt;0,J284&lt;I284),1,  IF(AND((I284-H284)=0,J284&gt;=I284),0, IF(((H284-J284)/(H284-I284))&gt;=1,1, IF(((H284-J284)/(H284-I284))&lt;=0,0, ((H284-J284)/(H284-I284)))))),
                                                                                                                                                                                              IF(OR($F284="Absolute[-](cum.)", $F284="Absolute[-](avg.)"),IF(J284="",0, IF((J284&lt;=I284),1,IF((J284&gt;I284),0,))),
                                                                                                                                                                                                        IF($F284="Absolute[+]",IF(J284=0,0,  IF(J284&lt;=I284,(J284/I284),1)),
                                                                                                                                                                                                            )
                                                                                                                                                                                                   )
                                                                                                                                                                       )
                                                                                                          )
                                                    )
                            )
     )</f>
        <v/>
      </c>
      <c r="L284" s="38" t="str">
        <f t="shared" ref="L284:L311" si="33">IF(I284="","",
                        IF(AND(I284&lt;&gt;"",J284=""),-1,
                                                  IF($F284="Absolute", IF(I284=0,0,((J284-I284)/I284)),
                                                                               IF($F284="Incremental", IF((I284-H284)=0,0,(((J284-H284)-(I284-H284))/(I284-H284))),
                                                                                                            IF($F284="Decremental", IF((H284-I284)=0,0,(((H284-J284)-(H284-I284))/(H284-I284))),
                                                                                                                                              IF(OR($F284="Absolute[-](cum.)", $F284="Absolute[-](avg.)"), IF(J284="",0, IF(J284&gt;=0,1-(J284/I284))),
                                                                                                                                                                      IF($F284="Absolute[+]", IF(J284=0,-1,K284-1),  ""
                                                                                                                                                                                                                                          )
                                                                                                                                                                                                                          )
                                                                                                                                                                                  )
                                                                                                                   )
                                                   )
                          )
)</f>
        <v/>
      </c>
      <c r="M284" s="23" t="str">
        <f t="shared" ref="M284:M311" si="34">IF(J284="","",
                         IF(I284="", "",
                                                   IF($F284="Absolute", (J284-I284),
                                                                                                       IF($F284="Incremental", ((J284-H284)-(I284-H284)),
                                                                                                                                                                                      IF($F284="Decremental", ((H284-J284)-(H284-I284)),
                                                                                                                                                                                                            IF(OR($F284="Absolute[-](cum.)", $F284="Absolute[-](avg.)"), (I284-J284),
                                                                                                                                                                                                                             IF($F284="Absolute[+]", (J284-I284), ""
                                                                                                                                                                                                                                  )
                                                                                                                                                                                                                )
                                                                                                                                                                                          )
                                                                                                           )
                                                      )
                               )
       )</f>
        <v/>
      </c>
      <c r="N284" s="39" t="str">
        <f>IF((('Annual Plan'!N284+'Annual Plan'!O284)-'Q1 Review'!O284)=0,"",(('Annual Plan'!N284+'Annual Plan'!O284)-'Q1 Review'!O284))</f>
        <v/>
      </c>
      <c r="O284" s="40"/>
      <c r="P284" s="41"/>
      <c r="Q284" s="41"/>
      <c r="R284" s="41"/>
      <c r="S284" s="131" t="str">
        <f t="shared" ref="S284:S311" si="35" xml:space="preserve"> IF(AND($F284="Incremental",G284=""),"Error - baseline data was not provided in the planning sheet.",
        IF(AND($F284="Decremental",G284=""),"Error - baseline data was not provided in the planning sheet.",""))</f>
        <v/>
      </c>
    </row>
    <row r="285" spans="1:19" s="11" customFormat="1" ht="15" customHeight="1" x14ac:dyDescent="0.25">
      <c r="A285" s="59" t="str">
        <f>IF('Annual Plan'!A285="","",'Annual Plan'!A285)</f>
        <v/>
      </c>
      <c r="B285" s="59" t="str">
        <f>IF('Annual Plan'!B285="","",'Annual Plan'!B285)</f>
        <v/>
      </c>
      <c r="C285" s="59" t="str">
        <f>IF('Annual Plan'!C285="","",'Annual Plan'!C285)</f>
        <v/>
      </c>
      <c r="D285" s="2" t="str">
        <f>IF('Annual Plan'!D285&lt;&gt;"",'Annual Plan'!D285,"")</f>
        <v/>
      </c>
      <c r="E285" s="2" t="str">
        <f>IF('Annual Plan'!E285&lt;&gt;"",'Annual Plan'!E285,"")</f>
        <v/>
      </c>
      <c r="F285" s="36" t="str">
        <f>IF('Annual Plan'!F285&lt;&gt;"",'Annual Plan'!F285,"")</f>
        <v/>
      </c>
      <c r="G285" s="23" t="str">
        <f>IF('Annual Plan'!G285&lt;&gt;"",'Annual Plan'!G285,"")</f>
        <v/>
      </c>
      <c r="H285" s="23" t="str">
        <f>IF(OR(F285="Absolute",F285="Absolute[-](cum.)"),SUM(G285,'Q1 Review'!J285),
IF(OR(F285="Incremental",F285="Absolute[+]"),MAX(G285,'Q1 Review'!J285),
IF(F285="Decremental",MIN(G285,'Q1 Review'!J285),
IF(F285="Absolute[-](avg.)",SUM(G285,'Q1 Review'!J285)/COUNT('Annual Plan'!H285:'Annual Plan'!K285),""
)
)
)
)</f>
        <v/>
      </c>
      <c r="I285" s="23" t="str">
        <f>IF('Annual Plan'!I285&lt;&gt;"",'Annual Plan'!I285,"")</f>
        <v/>
      </c>
      <c r="J285" s="37"/>
      <c r="K285" s="38" t="str">
        <f t="shared" si="32"/>
        <v/>
      </c>
      <c r="L285" s="38" t="str">
        <f t="shared" si="33"/>
        <v/>
      </c>
      <c r="M285" s="23" t="str">
        <f t="shared" si="34"/>
        <v/>
      </c>
      <c r="N285" s="39" t="str">
        <f>IF((('Annual Plan'!N285+'Annual Plan'!O285)-'Q1 Review'!O285)=0,"",(('Annual Plan'!N285+'Annual Plan'!O285)-'Q1 Review'!O285))</f>
        <v/>
      </c>
      <c r="O285" s="40"/>
      <c r="P285" s="41"/>
      <c r="Q285" s="41"/>
      <c r="R285" s="41"/>
      <c r="S285" s="131" t="str">
        <f t="shared" si="35"/>
        <v/>
      </c>
    </row>
    <row r="286" spans="1:19" s="11" customFormat="1" ht="15" customHeight="1" x14ac:dyDescent="0.25">
      <c r="A286" s="59" t="str">
        <f>IF('Annual Plan'!A286="","",'Annual Plan'!A286)</f>
        <v/>
      </c>
      <c r="B286" s="59" t="str">
        <f>IF('Annual Plan'!B286="","",'Annual Plan'!B286)</f>
        <v/>
      </c>
      <c r="C286" s="59" t="str">
        <f>IF('Annual Plan'!C286="","",'Annual Plan'!C286)</f>
        <v/>
      </c>
      <c r="D286" s="2" t="str">
        <f>IF('Annual Plan'!D286&lt;&gt;"",'Annual Plan'!D286,"")</f>
        <v/>
      </c>
      <c r="E286" s="2" t="str">
        <f>IF('Annual Plan'!E286&lt;&gt;"",'Annual Plan'!E286,"")</f>
        <v/>
      </c>
      <c r="F286" s="36" t="str">
        <f>IF('Annual Plan'!F286&lt;&gt;"",'Annual Plan'!F286,"")</f>
        <v/>
      </c>
      <c r="G286" s="23" t="str">
        <f>IF('Annual Plan'!G286&lt;&gt;"",'Annual Plan'!G286,"")</f>
        <v/>
      </c>
      <c r="H286" s="23" t="str">
        <f>IF(OR(F286="Absolute",F286="Absolute[-](cum.)"),SUM(G286,'Q1 Review'!J286),
IF(OR(F286="Incremental",F286="Absolute[+]"),MAX(G286,'Q1 Review'!J286),
IF(F286="Decremental",MIN(G286,'Q1 Review'!J286),
IF(F286="Absolute[-](avg.)",SUM(G286,'Q1 Review'!J286)/COUNT('Annual Plan'!H286:'Annual Plan'!K286),""
)
)
)
)</f>
        <v/>
      </c>
      <c r="I286" s="23" t="str">
        <f>IF('Annual Plan'!I286&lt;&gt;"",'Annual Plan'!I286,"")</f>
        <v/>
      </c>
      <c r="J286" s="37"/>
      <c r="K286" s="38" t="str">
        <f t="shared" si="32"/>
        <v/>
      </c>
      <c r="L286" s="38" t="str">
        <f t="shared" si="33"/>
        <v/>
      </c>
      <c r="M286" s="23" t="str">
        <f t="shared" si="34"/>
        <v/>
      </c>
      <c r="N286" s="39" t="str">
        <f>IF((('Annual Plan'!N286+'Annual Plan'!O286)-'Q1 Review'!O286)=0,"",(('Annual Plan'!N286+'Annual Plan'!O286)-'Q1 Review'!O286))</f>
        <v/>
      </c>
      <c r="O286" s="40"/>
      <c r="P286" s="41"/>
      <c r="Q286" s="41"/>
      <c r="R286" s="41"/>
      <c r="S286" s="131" t="str">
        <f t="shared" si="35"/>
        <v/>
      </c>
    </row>
    <row r="287" spans="1:19" s="11" customFormat="1" ht="15" customHeight="1" x14ac:dyDescent="0.25">
      <c r="A287" s="59" t="str">
        <f>IF('Annual Plan'!A287="","",'Annual Plan'!A287)</f>
        <v/>
      </c>
      <c r="B287" s="59" t="str">
        <f>IF('Annual Plan'!B287="","",'Annual Plan'!B287)</f>
        <v/>
      </c>
      <c r="C287" s="59" t="str">
        <f>IF('Annual Plan'!C287="","",'Annual Plan'!C287)</f>
        <v/>
      </c>
      <c r="D287" s="2" t="str">
        <f>IF('Annual Plan'!D287&lt;&gt;"",'Annual Plan'!D287,"")</f>
        <v/>
      </c>
      <c r="E287" s="2" t="str">
        <f>IF('Annual Plan'!E287&lt;&gt;"",'Annual Plan'!E287,"")</f>
        <v/>
      </c>
      <c r="F287" s="36" t="str">
        <f>IF('Annual Plan'!F287&lt;&gt;"",'Annual Plan'!F287,"")</f>
        <v/>
      </c>
      <c r="G287" s="23" t="str">
        <f>IF('Annual Plan'!G287&lt;&gt;"",'Annual Plan'!G287,"")</f>
        <v/>
      </c>
      <c r="H287" s="23" t="str">
        <f>IF(OR(F287="Absolute",F287="Absolute[-](cum.)"),SUM(G287,'Q1 Review'!J287),
IF(OR(F287="Incremental",F287="Absolute[+]"),MAX(G287,'Q1 Review'!J287),
IF(F287="Decremental",MIN(G287,'Q1 Review'!J287),
IF(F287="Absolute[-](avg.)",SUM(G287,'Q1 Review'!J287)/COUNT('Annual Plan'!H287:'Annual Plan'!K287),""
)
)
)
)</f>
        <v/>
      </c>
      <c r="I287" s="23" t="str">
        <f>IF('Annual Plan'!I287&lt;&gt;"",'Annual Plan'!I287,"")</f>
        <v/>
      </c>
      <c r="J287" s="37"/>
      <c r="K287" s="38" t="str">
        <f t="shared" si="32"/>
        <v/>
      </c>
      <c r="L287" s="38" t="str">
        <f t="shared" si="33"/>
        <v/>
      </c>
      <c r="M287" s="23" t="str">
        <f t="shared" si="34"/>
        <v/>
      </c>
      <c r="N287" s="39" t="str">
        <f>IF((('Annual Plan'!N287+'Annual Plan'!O287)-'Q1 Review'!O287)=0,"",(('Annual Plan'!N287+'Annual Plan'!O287)-'Q1 Review'!O287))</f>
        <v/>
      </c>
      <c r="O287" s="40"/>
      <c r="P287" s="41"/>
      <c r="Q287" s="41"/>
      <c r="R287" s="41"/>
      <c r="S287" s="131" t="str">
        <f t="shared" si="35"/>
        <v/>
      </c>
    </row>
    <row r="288" spans="1:19" s="11" customFormat="1" ht="15" customHeight="1" x14ac:dyDescent="0.25">
      <c r="A288" s="59" t="str">
        <f>IF('Annual Plan'!A288="","",'Annual Plan'!A288)</f>
        <v/>
      </c>
      <c r="B288" s="59" t="str">
        <f>IF('Annual Plan'!B288="","",'Annual Plan'!B288)</f>
        <v/>
      </c>
      <c r="C288" s="59" t="str">
        <f>IF('Annual Plan'!C288="","",'Annual Plan'!C288)</f>
        <v/>
      </c>
      <c r="D288" s="2" t="str">
        <f>IF('Annual Plan'!D288&lt;&gt;"",'Annual Plan'!D288,"")</f>
        <v/>
      </c>
      <c r="E288" s="2" t="str">
        <f>IF('Annual Plan'!E288&lt;&gt;"",'Annual Plan'!E288,"")</f>
        <v/>
      </c>
      <c r="F288" s="36" t="str">
        <f>IF('Annual Plan'!F288&lt;&gt;"",'Annual Plan'!F288,"")</f>
        <v/>
      </c>
      <c r="G288" s="23" t="str">
        <f>IF('Annual Plan'!G288&lt;&gt;"",'Annual Plan'!G288,"")</f>
        <v/>
      </c>
      <c r="H288" s="23" t="str">
        <f>IF(OR(F288="Absolute",F288="Absolute[-](cum.)"),SUM(G288,'Q1 Review'!J288),
IF(OR(F288="Incremental",F288="Absolute[+]"),MAX(G288,'Q1 Review'!J288),
IF(F288="Decremental",MIN(G288,'Q1 Review'!J288),
IF(F288="Absolute[-](avg.)",SUM(G288,'Q1 Review'!J288)/COUNT('Annual Plan'!H288:'Annual Plan'!K288),""
)
)
)
)</f>
        <v/>
      </c>
      <c r="I288" s="23" t="str">
        <f>IF('Annual Plan'!I288&lt;&gt;"",'Annual Plan'!I288,"")</f>
        <v/>
      </c>
      <c r="J288" s="37"/>
      <c r="K288" s="38" t="str">
        <f t="shared" si="32"/>
        <v/>
      </c>
      <c r="L288" s="38" t="str">
        <f t="shared" si="33"/>
        <v/>
      </c>
      <c r="M288" s="23" t="str">
        <f t="shared" si="34"/>
        <v/>
      </c>
      <c r="N288" s="39" t="str">
        <f>IF((('Annual Plan'!N288+'Annual Plan'!O288)-'Q1 Review'!O288)=0,"",(('Annual Plan'!N288+'Annual Plan'!O288)-'Q1 Review'!O288))</f>
        <v/>
      </c>
      <c r="O288" s="40"/>
      <c r="P288" s="41"/>
      <c r="Q288" s="41"/>
      <c r="R288" s="41"/>
      <c r="S288" s="131" t="str">
        <f t="shared" si="35"/>
        <v/>
      </c>
    </row>
    <row r="289" spans="1:19" s="11" customFormat="1" ht="15" customHeight="1" x14ac:dyDescent="0.25">
      <c r="A289" s="59" t="str">
        <f>IF('Annual Plan'!A289="","",'Annual Plan'!A289)</f>
        <v/>
      </c>
      <c r="B289" s="59" t="str">
        <f>IF('Annual Plan'!B289="","",'Annual Plan'!B289)</f>
        <v/>
      </c>
      <c r="C289" s="59" t="str">
        <f>IF('Annual Plan'!C289="","",'Annual Plan'!C289)</f>
        <v/>
      </c>
      <c r="D289" s="2" t="str">
        <f>IF('Annual Plan'!D289&lt;&gt;"",'Annual Plan'!D289,"")</f>
        <v/>
      </c>
      <c r="E289" s="2" t="str">
        <f>IF('Annual Plan'!E289&lt;&gt;"",'Annual Plan'!E289,"")</f>
        <v/>
      </c>
      <c r="F289" s="36" t="str">
        <f>IF('Annual Plan'!F289&lt;&gt;"",'Annual Plan'!F289,"")</f>
        <v/>
      </c>
      <c r="G289" s="23" t="str">
        <f>IF('Annual Plan'!G289&lt;&gt;"",'Annual Plan'!G289,"")</f>
        <v/>
      </c>
      <c r="H289" s="23" t="str">
        <f>IF(OR(F289="Absolute",F289="Absolute[-](cum.)"),SUM(G289,'Q1 Review'!J289),
IF(OR(F289="Incremental",F289="Absolute[+]"),MAX(G289,'Q1 Review'!J289),
IF(F289="Decremental",MIN(G289,'Q1 Review'!J289),
IF(F289="Absolute[-](avg.)",SUM(G289,'Q1 Review'!J289)/COUNT('Annual Plan'!H289:'Annual Plan'!K289),""
)
)
)
)</f>
        <v/>
      </c>
      <c r="I289" s="23" t="str">
        <f>IF('Annual Plan'!I289&lt;&gt;"",'Annual Plan'!I289,"")</f>
        <v/>
      </c>
      <c r="J289" s="37"/>
      <c r="K289" s="38" t="str">
        <f t="shared" si="32"/>
        <v/>
      </c>
      <c r="L289" s="38" t="str">
        <f t="shared" si="33"/>
        <v/>
      </c>
      <c r="M289" s="23" t="str">
        <f t="shared" si="34"/>
        <v/>
      </c>
      <c r="N289" s="39" t="str">
        <f>IF((('Annual Plan'!N289+'Annual Plan'!O289)-'Q1 Review'!O289)=0,"",(('Annual Plan'!N289+'Annual Plan'!O289)-'Q1 Review'!O289))</f>
        <v/>
      </c>
      <c r="O289" s="40"/>
      <c r="P289" s="41"/>
      <c r="Q289" s="41"/>
      <c r="R289" s="41"/>
      <c r="S289" s="131" t="str">
        <f t="shared" si="35"/>
        <v/>
      </c>
    </row>
    <row r="290" spans="1:19" s="11" customFormat="1" ht="15" customHeight="1" x14ac:dyDescent="0.25">
      <c r="A290" s="59" t="str">
        <f>IF('Annual Plan'!A290="","",'Annual Plan'!A290)</f>
        <v/>
      </c>
      <c r="B290" s="59" t="str">
        <f>IF('Annual Plan'!B290="","",'Annual Plan'!B290)</f>
        <v/>
      </c>
      <c r="C290" s="59" t="str">
        <f>IF('Annual Plan'!C290="","",'Annual Plan'!C290)</f>
        <v/>
      </c>
      <c r="D290" s="2" t="str">
        <f>IF('Annual Plan'!D290&lt;&gt;"",'Annual Plan'!D290,"")</f>
        <v/>
      </c>
      <c r="E290" s="2" t="str">
        <f>IF('Annual Plan'!E290&lt;&gt;"",'Annual Plan'!E290,"")</f>
        <v/>
      </c>
      <c r="F290" s="36" t="str">
        <f>IF('Annual Plan'!F290&lt;&gt;"",'Annual Plan'!F290,"")</f>
        <v/>
      </c>
      <c r="G290" s="23" t="str">
        <f>IF('Annual Plan'!G290&lt;&gt;"",'Annual Plan'!G290,"")</f>
        <v/>
      </c>
      <c r="H290" s="23" t="str">
        <f>IF(OR(F290="Absolute",F290="Absolute[-](cum.)"),SUM(G290,'Q1 Review'!J290),
IF(OR(F290="Incremental",F290="Absolute[+]"),MAX(G290,'Q1 Review'!J290),
IF(F290="Decremental",MIN(G290,'Q1 Review'!J290),
IF(F290="Absolute[-](avg.)",SUM(G290,'Q1 Review'!J290)/COUNT('Annual Plan'!H290:'Annual Plan'!K290),""
)
)
)
)</f>
        <v/>
      </c>
      <c r="I290" s="23" t="str">
        <f>IF('Annual Plan'!I290&lt;&gt;"",'Annual Plan'!I290,"")</f>
        <v/>
      </c>
      <c r="J290" s="37"/>
      <c r="K290" s="38" t="str">
        <f t="shared" si="32"/>
        <v/>
      </c>
      <c r="L290" s="38" t="str">
        <f t="shared" si="33"/>
        <v/>
      </c>
      <c r="M290" s="23" t="str">
        <f t="shared" si="34"/>
        <v/>
      </c>
      <c r="N290" s="39" t="str">
        <f>IF((('Annual Plan'!N290+'Annual Plan'!O290)-'Q1 Review'!O290)=0,"",(('Annual Plan'!N290+'Annual Plan'!O290)-'Q1 Review'!O290))</f>
        <v/>
      </c>
      <c r="O290" s="40"/>
      <c r="P290" s="41"/>
      <c r="Q290" s="41"/>
      <c r="R290" s="41"/>
      <c r="S290" s="131" t="str">
        <f t="shared" si="35"/>
        <v/>
      </c>
    </row>
    <row r="291" spans="1:19" s="11" customFormat="1" ht="15" customHeight="1" x14ac:dyDescent="0.25">
      <c r="A291" s="59" t="str">
        <f>IF('Annual Plan'!A291="","",'Annual Plan'!A291)</f>
        <v/>
      </c>
      <c r="B291" s="59" t="str">
        <f>IF('Annual Plan'!B291="","",'Annual Plan'!B291)</f>
        <v/>
      </c>
      <c r="C291" s="59" t="str">
        <f>IF('Annual Plan'!C291="","",'Annual Plan'!C291)</f>
        <v/>
      </c>
      <c r="D291" s="2" t="str">
        <f>IF('Annual Plan'!D291&lt;&gt;"",'Annual Plan'!D291,"")</f>
        <v/>
      </c>
      <c r="E291" s="2" t="str">
        <f>IF('Annual Plan'!E291&lt;&gt;"",'Annual Plan'!E291,"")</f>
        <v/>
      </c>
      <c r="F291" s="36" t="str">
        <f>IF('Annual Plan'!F291&lt;&gt;"",'Annual Plan'!F291,"")</f>
        <v/>
      </c>
      <c r="G291" s="23" t="str">
        <f>IF('Annual Plan'!G291&lt;&gt;"",'Annual Plan'!G291,"")</f>
        <v/>
      </c>
      <c r="H291" s="23" t="str">
        <f>IF(OR(F291="Absolute",F291="Absolute[-](cum.)"),SUM(G291,'Q1 Review'!J291),
IF(OR(F291="Incremental",F291="Absolute[+]"),MAX(G291,'Q1 Review'!J291),
IF(F291="Decremental",MIN(G291,'Q1 Review'!J291),
IF(F291="Absolute[-](avg.)",SUM(G291,'Q1 Review'!J291)/COUNT('Annual Plan'!H291:'Annual Plan'!K291),""
)
)
)
)</f>
        <v/>
      </c>
      <c r="I291" s="23" t="str">
        <f>IF('Annual Plan'!I291&lt;&gt;"",'Annual Plan'!I291,"")</f>
        <v/>
      </c>
      <c r="J291" s="37"/>
      <c r="K291" s="38" t="str">
        <f t="shared" si="32"/>
        <v/>
      </c>
      <c r="L291" s="38" t="str">
        <f t="shared" si="33"/>
        <v/>
      </c>
      <c r="M291" s="23" t="str">
        <f t="shared" si="34"/>
        <v/>
      </c>
      <c r="N291" s="39" t="str">
        <f>IF((('Annual Plan'!N291+'Annual Plan'!O291)-'Q1 Review'!O291)=0,"",(('Annual Plan'!N291+'Annual Plan'!O291)-'Q1 Review'!O291))</f>
        <v/>
      </c>
      <c r="O291" s="40"/>
      <c r="P291" s="41"/>
      <c r="Q291" s="41"/>
      <c r="R291" s="41"/>
      <c r="S291" s="131" t="str">
        <f t="shared" si="35"/>
        <v/>
      </c>
    </row>
    <row r="292" spans="1:19" s="11" customFormat="1" ht="15" customHeight="1" x14ac:dyDescent="0.25">
      <c r="A292" s="59" t="str">
        <f>IF('Annual Plan'!A292="","",'Annual Plan'!A292)</f>
        <v/>
      </c>
      <c r="B292" s="59" t="str">
        <f>IF('Annual Plan'!B292="","",'Annual Plan'!B292)</f>
        <v/>
      </c>
      <c r="C292" s="59" t="str">
        <f>IF('Annual Plan'!C292="","",'Annual Plan'!C292)</f>
        <v/>
      </c>
      <c r="D292" s="2" t="str">
        <f>IF('Annual Plan'!D292&lt;&gt;"",'Annual Plan'!D292,"")</f>
        <v/>
      </c>
      <c r="E292" s="2" t="str">
        <f>IF('Annual Plan'!E292&lt;&gt;"",'Annual Plan'!E292,"")</f>
        <v/>
      </c>
      <c r="F292" s="36" t="str">
        <f>IF('Annual Plan'!F292&lt;&gt;"",'Annual Plan'!F292,"")</f>
        <v/>
      </c>
      <c r="G292" s="23" t="str">
        <f>IF('Annual Plan'!G292&lt;&gt;"",'Annual Plan'!G292,"")</f>
        <v/>
      </c>
      <c r="H292" s="23" t="str">
        <f>IF(OR(F292="Absolute",F292="Absolute[-](cum.)"),SUM(G292,'Q1 Review'!J292),
IF(OR(F292="Incremental",F292="Absolute[+]"),MAX(G292,'Q1 Review'!J292),
IF(F292="Decremental",MIN(G292,'Q1 Review'!J292),
IF(F292="Absolute[-](avg.)",SUM(G292,'Q1 Review'!J292)/COUNT('Annual Plan'!H292:'Annual Plan'!K292),""
)
)
)
)</f>
        <v/>
      </c>
      <c r="I292" s="23" t="str">
        <f>IF('Annual Plan'!I292&lt;&gt;"",'Annual Plan'!I292,"")</f>
        <v/>
      </c>
      <c r="J292" s="37"/>
      <c r="K292" s="38" t="str">
        <f t="shared" si="32"/>
        <v/>
      </c>
      <c r="L292" s="38" t="str">
        <f t="shared" si="33"/>
        <v/>
      </c>
      <c r="M292" s="23" t="str">
        <f t="shared" si="34"/>
        <v/>
      </c>
      <c r="N292" s="39" t="str">
        <f>IF((('Annual Plan'!N292+'Annual Plan'!O292)-'Q1 Review'!O292)=0,"",(('Annual Plan'!N292+'Annual Plan'!O292)-'Q1 Review'!O292))</f>
        <v/>
      </c>
      <c r="O292" s="40"/>
      <c r="P292" s="41"/>
      <c r="Q292" s="41"/>
      <c r="R292" s="41"/>
      <c r="S292" s="131" t="str">
        <f t="shared" si="35"/>
        <v/>
      </c>
    </row>
    <row r="293" spans="1:19" s="11" customFormat="1" ht="15" customHeight="1" x14ac:dyDescent="0.25">
      <c r="A293" s="59" t="str">
        <f>IF('Annual Plan'!A293="","",'Annual Plan'!A293)</f>
        <v/>
      </c>
      <c r="B293" s="59" t="str">
        <f>IF('Annual Plan'!B293="","",'Annual Plan'!B293)</f>
        <v/>
      </c>
      <c r="C293" s="59" t="str">
        <f>IF('Annual Plan'!C293="","",'Annual Plan'!C293)</f>
        <v/>
      </c>
      <c r="D293" s="2" t="str">
        <f>IF('Annual Plan'!D293&lt;&gt;"",'Annual Plan'!D293,"")</f>
        <v/>
      </c>
      <c r="E293" s="2" t="str">
        <f>IF('Annual Plan'!E293&lt;&gt;"",'Annual Plan'!E293,"")</f>
        <v/>
      </c>
      <c r="F293" s="36" t="str">
        <f>IF('Annual Plan'!F293&lt;&gt;"",'Annual Plan'!F293,"")</f>
        <v/>
      </c>
      <c r="G293" s="23" t="str">
        <f>IF('Annual Plan'!G293&lt;&gt;"",'Annual Plan'!G293,"")</f>
        <v/>
      </c>
      <c r="H293" s="23" t="str">
        <f>IF(OR(F293="Absolute",F293="Absolute[-](cum.)"),SUM(G293,'Q1 Review'!J293),
IF(OR(F293="Incremental",F293="Absolute[+]"),MAX(G293,'Q1 Review'!J293),
IF(F293="Decremental",MIN(G293,'Q1 Review'!J293),
IF(F293="Absolute[-](avg.)",SUM(G293,'Q1 Review'!J293)/COUNT('Annual Plan'!H293:'Annual Plan'!K293),""
)
)
)
)</f>
        <v/>
      </c>
      <c r="I293" s="23" t="str">
        <f>IF('Annual Plan'!I293&lt;&gt;"",'Annual Plan'!I293,"")</f>
        <v/>
      </c>
      <c r="J293" s="37"/>
      <c r="K293" s="38" t="str">
        <f t="shared" si="32"/>
        <v/>
      </c>
      <c r="L293" s="38" t="str">
        <f t="shared" si="33"/>
        <v/>
      </c>
      <c r="M293" s="23" t="str">
        <f t="shared" si="34"/>
        <v/>
      </c>
      <c r="N293" s="39" t="str">
        <f>IF((('Annual Plan'!N293+'Annual Plan'!O293)-'Q1 Review'!O293)=0,"",(('Annual Plan'!N293+'Annual Plan'!O293)-'Q1 Review'!O293))</f>
        <v/>
      </c>
      <c r="O293" s="40"/>
      <c r="P293" s="41"/>
      <c r="Q293" s="41"/>
      <c r="R293" s="41"/>
      <c r="S293" s="131" t="str">
        <f t="shared" si="35"/>
        <v/>
      </c>
    </row>
    <row r="294" spans="1:19" s="11" customFormat="1" ht="15" customHeight="1" x14ac:dyDescent="0.25">
      <c r="A294" s="59" t="str">
        <f>IF('Annual Plan'!A294="","",'Annual Plan'!A294)</f>
        <v/>
      </c>
      <c r="B294" s="59" t="str">
        <f>IF('Annual Plan'!B294="","",'Annual Plan'!B294)</f>
        <v/>
      </c>
      <c r="C294" s="59" t="str">
        <f>IF('Annual Plan'!C294="","",'Annual Plan'!C294)</f>
        <v/>
      </c>
      <c r="D294" s="2" t="str">
        <f>IF('Annual Plan'!D294&lt;&gt;"",'Annual Plan'!D294,"")</f>
        <v/>
      </c>
      <c r="E294" s="2" t="str">
        <f>IF('Annual Plan'!E294&lt;&gt;"",'Annual Plan'!E294,"")</f>
        <v/>
      </c>
      <c r="F294" s="36" t="str">
        <f>IF('Annual Plan'!F294&lt;&gt;"",'Annual Plan'!F294,"")</f>
        <v/>
      </c>
      <c r="G294" s="23" t="str">
        <f>IF('Annual Plan'!G294&lt;&gt;"",'Annual Plan'!G294,"")</f>
        <v/>
      </c>
      <c r="H294" s="23" t="str">
        <f>IF(OR(F294="Absolute",F294="Absolute[-](cum.)"),SUM(G294,'Q1 Review'!J294),
IF(OR(F294="Incremental",F294="Absolute[+]"),MAX(G294,'Q1 Review'!J294),
IF(F294="Decremental",MIN(G294,'Q1 Review'!J294),
IF(F294="Absolute[-](avg.)",SUM(G294,'Q1 Review'!J294)/COUNT('Annual Plan'!H294:'Annual Plan'!K294),""
)
)
)
)</f>
        <v/>
      </c>
      <c r="I294" s="23" t="str">
        <f>IF('Annual Plan'!I294&lt;&gt;"",'Annual Plan'!I294,"")</f>
        <v/>
      </c>
      <c r="J294" s="37"/>
      <c r="K294" s="38" t="str">
        <f t="shared" si="32"/>
        <v/>
      </c>
      <c r="L294" s="38" t="str">
        <f t="shared" si="33"/>
        <v/>
      </c>
      <c r="M294" s="23" t="str">
        <f t="shared" si="34"/>
        <v/>
      </c>
      <c r="N294" s="39" t="str">
        <f>IF((('Annual Plan'!N294+'Annual Plan'!O294)-'Q1 Review'!O294)=0,"",(('Annual Plan'!N294+'Annual Plan'!O294)-'Q1 Review'!O294))</f>
        <v/>
      </c>
      <c r="O294" s="40"/>
      <c r="P294" s="41"/>
      <c r="Q294" s="41"/>
      <c r="R294" s="41"/>
      <c r="S294" s="131" t="str">
        <f t="shared" si="35"/>
        <v/>
      </c>
    </row>
    <row r="295" spans="1:19" s="11" customFormat="1" ht="15" customHeight="1" x14ac:dyDescent="0.25">
      <c r="A295" s="59" t="str">
        <f>IF('Annual Plan'!A295="","",'Annual Plan'!A295)</f>
        <v/>
      </c>
      <c r="B295" s="59" t="str">
        <f>IF('Annual Plan'!B295="","",'Annual Plan'!B295)</f>
        <v/>
      </c>
      <c r="C295" s="59" t="str">
        <f>IF('Annual Plan'!C295="","",'Annual Plan'!C295)</f>
        <v/>
      </c>
      <c r="D295" s="2" t="str">
        <f>IF('Annual Plan'!D295&lt;&gt;"",'Annual Plan'!D295,"")</f>
        <v/>
      </c>
      <c r="E295" s="2" t="str">
        <f>IF('Annual Plan'!E295&lt;&gt;"",'Annual Plan'!E295,"")</f>
        <v/>
      </c>
      <c r="F295" s="36" t="str">
        <f>IF('Annual Plan'!F295&lt;&gt;"",'Annual Plan'!F295,"")</f>
        <v/>
      </c>
      <c r="G295" s="23" t="str">
        <f>IF('Annual Plan'!G295&lt;&gt;"",'Annual Plan'!G295,"")</f>
        <v/>
      </c>
      <c r="H295" s="23" t="str">
        <f>IF(OR(F295="Absolute",F295="Absolute[-](cum.)"),SUM(G295,'Q1 Review'!J295),
IF(OR(F295="Incremental",F295="Absolute[+]"),MAX(G295,'Q1 Review'!J295),
IF(F295="Decremental",MIN(G295,'Q1 Review'!J295),
IF(F295="Absolute[-](avg.)",SUM(G295,'Q1 Review'!J295)/COUNT('Annual Plan'!H295:'Annual Plan'!K295),""
)
)
)
)</f>
        <v/>
      </c>
      <c r="I295" s="23" t="str">
        <f>IF('Annual Plan'!I295&lt;&gt;"",'Annual Plan'!I295,"")</f>
        <v/>
      </c>
      <c r="J295" s="37"/>
      <c r="K295" s="38" t="str">
        <f t="shared" si="32"/>
        <v/>
      </c>
      <c r="L295" s="38" t="str">
        <f t="shared" si="33"/>
        <v/>
      </c>
      <c r="M295" s="23" t="str">
        <f t="shared" si="34"/>
        <v/>
      </c>
      <c r="N295" s="39" t="str">
        <f>IF((('Annual Plan'!N295+'Annual Plan'!O295)-'Q1 Review'!O295)=0,"",(('Annual Plan'!N295+'Annual Plan'!O295)-'Q1 Review'!O295))</f>
        <v/>
      </c>
      <c r="O295" s="40"/>
      <c r="P295" s="41"/>
      <c r="Q295" s="41"/>
      <c r="R295" s="41"/>
      <c r="S295" s="131" t="str">
        <f t="shared" si="35"/>
        <v/>
      </c>
    </row>
    <row r="296" spans="1:19" s="11" customFormat="1" ht="15" customHeight="1" x14ac:dyDescent="0.25">
      <c r="A296" s="59" t="str">
        <f>IF('Annual Plan'!A296="","",'Annual Plan'!A296)</f>
        <v/>
      </c>
      <c r="B296" s="59" t="str">
        <f>IF('Annual Plan'!B296="","",'Annual Plan'!B296)</f>
        <v/>
      </c>
      <c r="C296" s="59" t="str">
        <f>IF('Annual Plan'!C296="","",'Annual Plan'!C296)</f>
        <v/>
      </c>
      <c r="D296" s="2" t="str">
        <f>IF('Annual Plan'!D296&lt;&gt;"",'Annual Plan'!D296,"")</f>
        <v/>
      </c>
      <c r="E296" s="2" t="str">
        <f>IF('Annual Plan'!E296&lt;&gt;"",'Annual Plan'!E296,"")</f>
        <v/>
      </c>
      <c r="F296" s="36" t="str">
        <f>IF('Annual Plan'!F296&lt;&gt;"",'Annual Plan'!F296,"")</f>
        <v/>
      </c>
      <c r="G296" s="23" t="str">
        <f>IF('Annual Plan'!G296&lt;&gt;"",'Annual Plan'!G296,"")</f>
        <v/>
      </c>
      <c r="H296" s="23" t="str">
        <f>IF(OR(F296="Absolute",F296="Absolute[-](cum.)"),SUM(G296,'Q1 Review'!J296),
IF(OR(F296="Incremental",F296="Absolute[+]"),MAX(G296,'Q1 Review'!J296),
IF(F296="Decremental",MIN(G296,'Q1 Review'!J296),
IF(F296="Absolute[-](avg.)",SUM(G296,'Q1 Review'!J296)/COUNT('Annual Plan'!H296:'Annual Plan'!K296),""
)
)
)
)</f>
        <v/>
      </c>
      <c r="I296" s="23" t="str">
        <f>IF('Annual Plan'!I296&lt;&gt;"",'Annual Plan'!I296,"")</f>
        <v/>
      </c>
      <c r="J296" s="37"/>
      <c r="K296" s="38" t="str">
        <f t="shared" si="32"/>
        <v/>
      </c>
      <c r="L296" s="38" t="str">
        <f t="shared" si="33"/>
        <v/>
      </c>
      <c r="M296" s="23" t="str">
        <f t="shared" si="34"/>
        <v/>
      </c>
      <c r="N296" s="39" t="str">
        <f>IF((('Annual Plan'!N296+'Annual Plan'!O296)-'Q1 Review'!O296)=0,"",(('Annual Plan'!N296+'Annual Plan'!O296)-'Q1 Review'!O296))</f>
        <v/>
      </c>
      <c r="O296" s="40"/>
      <c r="P296" s="41"/>
      <c r="Q296" s="41"/>
      <c r="R296" s="41"/>
      <c r="S296" s="131" t="str">
        <f t="shared" si="35"/>
        <v/>
      </c>
    </row>
    <row r="297" spans="1:19" s="11" customFormat="1" ht="15" customHeight="1" x14ac:dyDescent="0.25">
      <c r="A297" s="59" t="str">
        <f>IF('Annual Plan'!A297="","",'Annual Plan'!A297)</f>
        <v/>
      </c>
      <c r="B297" s="59" t="str">
        <f>IF('Annual Plan'!B297="","",'Annual Plan'!B297)</f>
        <v/>
      </c>
      <c r="C297" s="59" t="str">
        <f>IF('Annual Plan'!C297="","",'Annual Plan'!C297)</f>
        <v/>
      </c>
      <c r="D297" s="2" t="str">
        <f>IF('Annual Plan'!D297&lt;&gt;"",'Annual Plan'!D297,"")</f>
        <v/>
      </c>
      <c r="E297" s="2" t="str">
        <f>IF('Annual Plan'!E297&lt;&gt;"",'Annual Plan'!E297,"")</f>
        <v/>
      </c>
      <c r="F297" s="36" t="str">
        <f>IF('Annual Plan'!F297&lt;&gt;"",'Annual Plan'!F297,"")</f>
        <v/>
      </c>
      <c r="G297" s="23" t="str">
        <f>IF('Annual Plan'!G297&lt;&gt;"",'Annual Plan'!G297,"")</f>
        <v/>
      </c>
      <c r="H297" s="23" t="str">
        <f>IF(OR(F297="Absolute",F297="Absolute[-](cum.)"),SUM(G297,'Q1 Review'!J297),
IF(OR(F297="Incremental",F297="Absolute[+]"),MAX(G297,'Q1 Review'!J297),
IF(F297="Decremental",MIN(G297,'Q1 Review'!J297),
IF(F297="Absolute[-](avg.)",SUM(G297,'Q1 Review'!J297)/COUNT('Annual Plan'!H297:'Annual Plan'!K297),""
)
)
)
)</f>
        <v/>
      </c>
      <c r="I297" s="23" t="str">
        <f>IF('Annual Plan'!I297&lt;&gt;"",'Annual Plan'!I297,"")</f>
        <v/>
      </c>
      <c r="J297" s="37"/>
      <c r="K297" s="38" t="str">
        <f t="shared" si="32"/>
        <v/>
      </c>
      <c r="L297" s="38" t="str">
        <f t="shared" si="33"/>
        <v/>
      </c>
      <c r="M297" s="23" t="str">
        <f t="shared" si="34"/>
        <v/>
      </c>
      <c r="N297" s="39" t="str">
        <f>IF((('Annual Plan'!N297+'Annual Plan'!O297)-'Q1 Review'!O297)=0,"",(('Annual Plan'!N297+'Annual Plan'!O297)-'Q1 Review'!O297))</f>
        <v/>
      </c>
      <c r="O297" s="40"/>
      <c r="P297" s="41"/>
      <c r="Q297" s="41"/>
      <c r="R297" s="41"/>
      <c r="S297" s="131" t="str">
        <f t="shared" si="35"/>
        <v/>
      </c>
    </row>
    <row r="298" spans="1:19" s="11" customFormat="1" ht="15" customHeight="1" x14ac:dyDescent="0.25">
      <c r="A298" s="59" t="str">
        <f>IF('Annual Plan'!A298="","",'Annual Plan'!A298)</f>
        <v/>
      </c>
      <c r="B298" s="59" t="str">
        <f>IF('Annual Plan'!B298="","",'Annual Plan'!B298)</f>
        <v/>
      </c>
      <c r="C298" s="59" t="str">
        <f>IF('Annual Plan'!C298="","",'Annual Plan'!C298)</f>
        <v/>
      </c>
      <c r="D298" s="2" t="str">
        <f>IF('Annual Plan'!D298&lt;&gt;"",'Annual Plan'!D298,"")</f>
        <v/>
      </c>
      <c r="E298" s="2" t="str">
        <f>IF('Annual Plan'!E298&lt;&gt;"",'Annual Plan'!E298,"")</f>
        <v/>
      </c>
      <c r="F298" s="36" t="str">
        <f>IF('Annual Plan'!F298&lt;&gt;"",'Annual Plan'!F298,"")</f>
        <v/>
      </c>
      <c r="G298" s="23" t="str">
        <f>IF('Annual Plan'!G298&lt;&gt;"",'Annual Plan'!G298,"")</f>
        <v/>
      </c>
      <c r="H298" s="23" t="str">
        <f>IF(OR(F298="Absolute",F298="Absolute[-](cum.)"),SUM(G298,'Q1 Review'!J298),
IF(OR(F298="Incremental",F298="Absolute[+]"),MAX(G298,'Q1 Review'!J298),
IF(F298="Decremental",MIN(G298,'Q1 Review'!J298),
IF(F298="Absolute[-](avg.)",SUM(G298,'Q1 Review'!J298)/COUNT('Annual Plan'!H298:'Annual Plan'!K298),""
)
)
)
)</f>
        <v/>
      </c>
      <c r="I298" s="23" t="str">
        <f>IF('Annual Plan'!I298&lt;&gt;"",'Annual Plan'!I298,"")</f>
        <v/>
      </c>
      <c r="J298" s="37"/>
      <c r="K298" s="38" t="str">
        <f t="shared" si="32"/>
        <v/>
      </c>
      <c r="L298" s="38" t="str">
        <f t="shared" si="33"/>
        <v/>
      </c>
      <c r="M298" s="23" t="str">
        <f t="shared" si="34"/>
        <v/>
      </c>
      <c r="N298" s="39" t="str">
        <f>IF((('Annual Plan'!N298+'Annual Plan'!O298)-'Q1 Review'!O298)=0,"",(('Annual Plan'!N298+'Annual Plan'!O298)-'Q1 Review'!O298))</f>
        <v/>
      </c>
      <c r="O298" s="40"/>
      <c r="P298" s="41"/>
      <c r="Q298" s="41"/>
      <c r="R298" s="41"/>
      <c r="S298" s="131" t="str">
        <f t="shared" si="35"/>
        <v/>
      </c>
    </row>
    <row r="299" spans="1:19" s="11" customFormat="1" ht="15" customHeight="1" x14ac:dyDescent="0.25">
      <c r="A299" s="59" t="str">
        <f>IF('Annual Plan'!A299="","",'Annual Plan'!A299)</f>
        <v/>
      </c>
      <c r="B299" s="59" t="str">
        <f>IF('Annual Plan'!B299="","",'Annual Plan'!B299)</f>
        <v/>
      </c>
      <c r="C299" s="59" t="str">
        <f>IF('Annual Plan'!C299="","",'Annual Plan'!C299)</f>
        <v/>
      </c>
      <c r="D299" s="2" t="str">
        <f>IF('Annual Plan'!D299&lt;&gt;"",'Annual Plan'!D299,"")</f>
        <v/>
      </c>
      <c r="E299" s="2" t="str">
        <f>IF('Annual Plan'!E299&lt;&gt;"",'Annual Plan'!E299,"")</f>
        <v/>
      </c>
      <c r="F299" s="36" t="str">
        <f>IF('Annual Plan'!F299&lt;&gt;"",'Annual Plan'!F299,"")</f>
        <v/>
      </c>
      <c r="G299" s="23" t="str">
        <f>IF('Annual Plan'!G299&lt;&gt;"",'Annual Plan'!G299,"")</f>
        <v/>
      </c>
      <c r="H299" s="23" t="str">
        <f>IF(OR(F299="Absolute",F299="Absolute[-](cum.)"),SUM(G299,'Q1 Review'!J299),
IF(OR(F299="Incremental",F299="Absolute[+]"),MAX(G299,'Q1 Review'!J299),
IF(F299="Decremental",MIN(G299,'Q1 Review'!J299),
IF(F299="Absolute[-](avg.)",SUM(G299,'Q1 Review'!J299)/COUNT('Annual Plan'!H299:'Annual Plan'!K299),""
)
)
)
)</f>
        <v/>
      </c>
      <c r="I299" s="23" t="str">
        <f>IF('Annual Plan'!I299&lt;&gt;"",'Annual Plan'!I299,"")</f>
        <v/>
      </c>
      <c r="J299" s="37"/>
      <c r="K299" s="38" t="str">
        <f t="shared" si="32"/>
        <v/>
      </c>
      <c r="L299" s="38" t="str">
        <f t="shared" si="33"/>
        <v/>
      </c>
      <c r="M299" s="23" t="str">
        <f t="shared" si="34"/>
        <v/>
      </c>
      <c r="N299" s="39" t="str">
        <f>IF((('Annual Plan'!N299+'Annual Plan'!O299)-'Q1 Review'!O299)=0,"",(('Annual Plan'!N299+'Annual Plan'!O299)-'Q1 Review'!O299))</f>
        <v/>
      </c>
      <c r="O299" s="40"/>
      <c r="P299" s="41"/>
      <c r="Q299" s="41"/>
      <c r="R299" s="41"/>
      <c r="S299" s="131" t="str">
        <f t="shared" si="35"/>
        <v/>
      </c>
    </row>
    <row r="300" spans="1:19" s="11" customFormat="1" ht="15" customHeight="1" x14ac:dyDescent="0.25">
      <c r="A300" s="59" t="str">
        <f>IF('Annual Plan'!A300="","",'Annual Plan'!A300)</f>
        <v/>
      </c>
      <c r="B300" s="59" t="str">
        <f>IF('Annual Plan'!B300="","",'Annual Plan'!B300)</f>
        <v/>
      </c>
      <c r="C300" s="59" t="str">
        <f>IF('Annual Plan'!C300="","",'Annual Plan'!C300)</f>
        <v/>
      </c>
      <c r="D300" s="2" t="str">
        <f>IF('Annual Plan'!D300&lt;&gt;"",'Annual Plan'!D300,"")</f>
        <v/>
      </c>
      <c r="E300" s="2" t="str">
        <f>IF('Annual Plan'!E300&lt;&gt;"",'Annual Plan'!E300,"")</f>
        <v/>
      </c>
      <c r="F300" s="36" t="str">
        <f>IF('Annual Plan'!F300&lt;&gt;"",'Annual Plan'!F300,"")</f>
        <v/>
      </c>
      <c r="G300" s="23" t="str">
        <f>IF('Annual Plan'!G300&lt;&gt;"",'Annual Plan'!G300,"")</f>
        <v/>
      </c>
      <c r="H300" s="23" t="str">
        <f>IF(OR(F300="Absolute",F300="Absolute[-](cum.)"),SUM(G300,'Q1 Review'!J300),
IF(OR(F300="Incremental",F300="Absolute[+]"),MAX(G300,'Q1 Review'!J300),
IF(F300="Decremental",MIN(G300,'Q1 Review'!J300),
IF(F300="Absolute[-](avg.)",SUM(G300,'Q1 Review'!J300)/COUNT('Annual Plan'!H300:'Annual Plan'!K300),""
)
)
)
)</f>
        <v/>
      </c>
      <c r="I300" s="23" t="str">
        <f>IF('Annual Plan'!I300&lt;&gt;"",'Annual Plan'!I300,"")</f>
        <v/>
      </c>
      <c r="J300" s="37"/>
      <c r="K300" s="38" t="str">
        <f t="shared" si="32"/>
        <v/>
      </c>
      <c r="L300" s="38" t="str">
        <f t="shared" si="33"/>
        <v/>
      </c>
      <c r="M300" s="23" t="str">
        <f t="shared" si="34"/>
        <v/>
      </c>
      <c r="N300" s="39" t="str">
        <f>IF((('Annual Plan'!N300+'Annual Plan'!O300)-'Q1 Review'!O300)=0,"",(('Annual Plan'!N300+'Annual Plan'!O300)-'Q1 Review'!O300))</f>
        <v/>
      </c>
      <c r="O300" s="40"/>
      <c r="P300" s="41"/>
      <c r="Q300" s="41"/>
      <c r="R300" s="41"/>
      <c r="S300" s="131" t="str">
        <f t="shared" si="35"/>
        <v/>
      </c>
    </row>
    <row r="301" spans="1:19" s="11" customFormat="1" ht="15" customHeight="1" x14ac:dyDescent="0.25">
      <c r="A301" s="59" t="str">
        <f>IF('Annual Plan'!A301="","",'Annual Plan'!A301)</f>
        <v/>
      </c>
      <c r="B301" s="59" t="str">
        <f>IF('Annual Plan'!B301="","",'Annual Plan'!B301)</f>
        <v/>
      </c>
      <c r="C301" s="59" t="str">
        <f>IF('Annual Plan'!C301="","",'Annual Plan'!C301)</f>
        <v/>
      </c>
      <c r="D301" s="2" t="str">
        <f>IF('Annual Plan'!D301&lt;&gt;"",'Annual Plan'!D301,"")</f>
        <v/>
      </c>
      <c r="E301" s="2" t="str">
        <f>IF('Annual Plan'!E301&lt;&gt;"",'Annual Plan'!E301,"")</f>
        <v/>
      </c>
      <c r="F301" s="36" t="str">
        <f>IF('Annual Plan'!F301&lt;&gt;"",'Annual Plan'!F301,"")</f>
        <v/>
      </c>
      <c r="G301" s="23" t="str">
        <f>IF('Annual Plan'!G301&lt;&gt;"",'Annual Plan'!G301,"")</f>
        <v/>
      </c>
      <c r="H301" s="23" t="str">
        <f>IF(OR(F301="Absolute",F301="Absolute[-](cum.)"),SUM(G301,'Q1 Review'!J301),
IF(OR(F301="Incremental",F301="Absolute[+]"),MAX(G301,'Q1 Review'!J301),
IF(F301="Decremental",MIN(G301,'Q1 Review'!J301),
IF(F301="Absolute[-](avg.)",SUM(G301,'Q1 Review'!J301)/COUNT('Annual Plan'!H301:'Annual Plan'!K301),""
)
)
)
)</f>
        <v/>
      </c>
      <c r="I301" s="23" t="str">
        <f>IF('Annual Plan'!I301&lt;&gt;"",'Annual Plan'!I301,"")</f>
        <v/>
      </c>
      <c r="J301" s="37"/>
      <c r="K301" s="38" t="str">
        <f t="shared" si="32"/>
        <v/>
      </c>
      <c r="L301" s="38" t="str">
        <f t="shared" si="33"/>
        <v/>
      </c>
      <c r="M301" s="23" t="str">
        <f t="shared" si="34"/>
        <v/>
      </c>
      <c r="N301" s="39" t="str">
        <f>IF((('Annual Plan'!N301+'Annual Plan'!O301)-'Q1 Review'!O301)=0,"",(('Annual Plan'!N301+'Annual Plan'!O301)-'Q1 Review'!O301))</f>
        <v/>
      </c>
      <c r="O301" s="40"/>
      <c r="P301" s="41"/>
      <c r="Q301" s="41"/>
      <c r="R301" s="41"/>
      <c r="S301" s="131" t="str">
        <f t="shared" si="35"/>
        <v/>
      </c>
    </row>
    <row r="302" spans="1:19" s="11" customFormat="1" ht="15" customHeight="1" x14ac:dyDescent="0.25">
      <c r="A302" s="59" t="str">
        <f>IF('Annual Plan'!A302="","",'Annual Plan'!A302)</f>
        <v/>
      </c>
      <c r="B302" s="59" t="str">
        <f>IF('Annual Plan'!B302="","",'Annual Plan'!B302)</f>
        <v/>
      </c>
      <c r="C302" s="59" t="str">
        <f>IF('Annual Plan'!C302="","",'Annual Plan'!C302)</f>
        <v/>
      </c>
      <c r="D302" s="2" t="str">
        <f>IF('Annual Plan'!D302&lt;&gt;"",'Annual Plan'!D302,"")</f>
        <v/>
      </c>
      <c r="E302" s="2" t="str">
        <f>IF('Annual Plan'!E302&lt;&gt;"",'Annual Plan'!E302,"")</f>
        <v/>
      </c>
      <c r="F302" s="36" t="str">
        <f>IF('Annual Plan'!F302&lt;&gt;"",'Annual Plan'!F302,"")</f>
        <v/>
      </c>
      <c r="G302" s="23" t="str">
        <f>IF('Annual Plan'!G302&lt;&gt;"",'Annual Plan'!G302,"")</f>
        <v/>
      </c>
      <c r="H302" s="23" t="str">
        <f>IF(OR(F302="Absolute",F302="Absolute[-](cum.)"),SUM(G302,'Q1 Review'!J302),
IF(OR(F302="Incremental",F302="Absolute[+]"),MAX(G302,'Q1 Review'!J302),
IF(F302="Decremental",MIN(G302,'Q1 Review'!J302),
IF(F302="Absolute[-](avg.)",SUM(G302,'Q1 Review'!J302)/COUNT('Annual Plan'!H302:'Annual Plan'!K302),""
)
)
)
)</f>
        <v/>
      </c>
      <c r="I302" s="23" t="str">
        <f>IF('Annual Plan'!I302&lt;&gt;"",'Annual Plan'!I302,"")</f>
        <v/>
      </c>
      <c r="J302" s="37"/>
      <c r="K302" s="38" t="str">
        <f t="shared" si="32"/>
        <v/>
      </c>
      <c r="L302" s="38" t="str">
        <f t="shared" si="33"/>
        <v/>
      </c>
      <c r="M302" s="23" t="str">
        <f t="shared" si="34"/>
        <v/>
      </c>
      <c r="N302" s="39" t="str">
        <f>IF((('Annual Plan'!N302+'Annual Plan'!O302)-'Q1 Review'!O302)=0,"",(('Annual Plan'!N302+'Annual Plan'!O302)-'Q1 Review'!O302))</f>
        <v/>
      </c>
      <c r="O302" s="40"/>
      <c r="P302" s="41"/>
      <c r="Q302" s="41"/>
      <c r="R302" s="41"/>
      <c r="S302" s="131" t="str">
        <f t="shared" si="35"/>
        <v/>
      </c>
    </row>
    <row r="303" spans="1:19" s="11" customFormat="1" ht="15" customHeight="1" x14ac:dyDescent="0.25">
      <c r="A303" s="59" t="str">
        <f>IF('Annual Plan'!A303="","",'Annual Plan'!A303)</f>
        <v/>
      </c>
      <c r="B303" s="59" t="str">
        <f>IF('Annual Plan'!B303="","",'Annual Plan'!B303)</f>
        <v/>
      </c>
      <c r="C303" s="59" t="str">
        <f>IF('Annual Plan'!C303="","",'Annual Plan'!C303)</f>
        <v/>
      </c>
      <c r="D303" s="2" t="str">
        <f>IF('Annual Plan'!D303&lt;&gt;"",'Annual Plan'!D303,"")</f>
        <v/>
      </c>
      <c r="E303" s="2" t="str">
        <f>IF('Annual Plan'!E303&lt;&gt;"",'Annual Plan'!E303,"")</f>
        <v/>
      </c>
      <c r="F303" s="36" t="str">
        <f>IF('Annual Plan'!F303&lt;&gt;"",'Annual Plan'!F303,"")</f>
        <v/>
      </c>
      <c r="G303" s="23" t="str">
        <f>IF('Annual Plan'!G303&lt;&gt;"",'Annual Plan'!G303,"")</f>
        <v/>
      </c>
      <c r="H303" s="23" t="str">
        <f>IF(OR(F303="Absolute",F303="Absolute[-](cum.)"),SUM(G303,'Q1 Review'!J303),
IF(OR(F303="Incremental",F303="Absolute[+]"),MAX(G303,'Q1 Review'!J303),
IF(F303="Decremental",MIN(G303,'Q1 Review'!J303),
IF(F303="Absolute[-](avg.)",SUM(G303,'Q1 Review'!J303)/COUNT('Annual Plan'!H303:'Annual Plan'!K303),""
)
)
)
)</f>
        <v/>
      </c>
      <c r="I303" s="23" t="str">
        <f>IF('Annual Plan'!I303&lt;&gt;"",'Annual Plan'!I303,"")</f>
        <v/>
      </c>
      <c r="J303" s="37"/>
      <c r="K303" s="38" t="str">
        <f t="shared" si="32"/>
        <v/>
      </c>
      <c r="L303" s="38" t="str">
        <f t="shared" si="33"/>
        <v/>
      </c>
      <c r="M303" s="23" t="str">
        <f t="shared" si="34"/>
        <v/>
      </c>
      <c r="N303" s="39" t="str">
        <f>IF((('Annual Plan'!N303+'Annual Plan'!O303)-'Q1 Review'!O303)=0,"",(('Annual Plan'!N303+'Annual Plan'!O303)-'Q1 Review'!O303))</f>
        <v/>
      </c>
      <c r="O303" s="40"/>
      <c r="P303" s="41"/>
      <c r="Q303" s="41"/>
      <c r="R303" s="41"/>
      <c r="S303" s="131" t="str">
        <f t="shared" si="35"/>
        <v/>
      </c>
    </row>
    <row r="304" spans="1:19" s="11" customFormat="1" ht="15" customHeight="1" x14ac:dyDescent="0.25">
      <c r="A304" s="59" t="str">
        <f>IF('Annual Plan'!A304="","",'Annual Plan'!A304)</f>
        <v/>
      </c>
      <c r="B304" s="59" t="str">
        <f>IF('Annual Plan'!B304="","",'Annual Plan'!B304)</f>
        <v/>
      </c>
      <c r="C304" s="59" t="str">
        <f>IF('Annual Plan'!C304="","",'Annual Plan'!C304)</f>
        <v/>
      </c>
      <c r="D304" s="2" t="str">
        <f>IF('Annual Plan'!D304&lt;&gt;"",'Annual Plan'!D304,"")</f>
        <v/>
      </c>
      <c r="E304" s="2" t="str">
        <f>IF('Annual Plan'!E304&lt;&gt;"",'Annual Plan'!E304,"")</f>
        <v/>
      </c>
      <c r="F304" s="36" t="str">
        <f>IF('Annual Plan'!F304&lt;&gt;"",'Annual Plan'!F304,"")</f>
        <v/>
      </c>
      <c r="G304" s="23" t="str">
        <f>IF('Annual Plan'!G304&lt;&gt;"",'Annual Plan'!G304,"")</f>
        <v/>
      </c>
      <c r="H304" s="23" t="str">
        <f>IF(OR(F304="Absolute",F304="Absolute[-](cum.)"),SUM(G304,'Q1 Review'!J304),
IF(OR(F304="Incremental",F304="Absolute[+]"),MAX(G304,'Q1 Review'!J304),
IF(F304="Decremental",MIN(G304,'Q1 Review'!J304),
IF(F304="Absolute[-](avg.)",SUM(G304,'Q1 Review'!J304)/COUNT('Annual Plan'!H304:'Annual Plan'!K304),""
)
)
)
)</f>
        <v/>
      </c>
      <c r="I304" s="23" t="str">
        <f>IF('Annual Plan'!I304&lt;&gt;"",'Annual Plan'!I304,"")</f>
        <v/>
      </c>
      <c r="J304" s="37"/>
      <c r="K304" s="38" t="str">
        <f t="shared" si="32"/>
        <v/>
      </c>
      <c r="L304" s="38" t="str">
        <f t="shared" si="33"/>
        <v/>
      </c>
      <c r="M304" s="23" t="str">
        <f t="shared" si="34"/>
        <v/>
      </c>
      <c r="N304" s="39" t="str">
        <f>IF((('Annual Plan'!N304+'Annual Plan'!O304)-'Q1 Review'!O304)=0,"",(('Annual Plan'!N304+'Annual Plan'!O304)-'Q1 Review'!O304))</f>
        <v/>
      </c>
      <c r="O304" s="40"/>
      <c r="P304" s="41"/>
      <c r="Q304" s="41"/>
      <c r="R304" s="41"/>
      <c r="S304" s="131" t="str">
        <f t="shared" si="35"/>
        <v/>
      </c>
    </row>
    <row r="305" spans="1:19" s="11" customFormat="1" ht="15" customHeight="1" x14ac:dyDescent="0.25">
      <c r="A305" s="59" t="str">
        <f>IF('Annual Plan'!A305="","",'Annual Plan'!A305)</f>
        <v/>
      </c>
      <c r="B305" s="59" t="str">
        <f>IF('Annual Plan'!B305="","",'Annual Plan'!B305)</f>
        <v/>
      </c>
      <c r="C305" s="59" t="str">
        <f>IF('Annual Plan'!C305="","",'Annual Plan'!C305)</f>
        <v/>
      </c>
      <c r="D305" s="2" t="str">
        <f>IF('Annual Plan'!D305&lt;&gt;"",'Annual Plan'!D305,"")</f>
        <v/>
      </c>
      <c r="E305" s="2" t="str">
        <f>IF('Annual Plan'!E305&lt;&gt;"",'Annual Plan'!E305,"")</f>
        <v/>
      </c>
      <c r="F305" s="36" t="str">
        <f>IF('Annual Plan'!F305&lt;&gt;"",'Annual Plan'!F305,"")</f>
        <v/>
      </c>
      <c r="G305" s="23" t="str">
        <f>IF('Annual Plan'!G305&lt;&gt;"",'Annual Plan'!G305,"")</f>
        <v/>
      </c>
      <c r="H305" s="23" t="str">
        <f>IF(OR(F305="Absolute",F305="Absolute[-](cum.)"),SUM(G305,'Q1 Review'!J305),
IF(OR(F305="Incremental",F305="Absolute[+]"),MAX(G305,'Q1 Review'!J305),
IF(F305="Decremental",MIN(G305,'Q1 Review'!J305),
IF(F305="Absolute[-](avg.)",SUM(G305,'Q1 Review'!J305)/COUNT('Annual Plan'!H305:'Annual Plan'!K305),""
)
)
)
)</f>
        <v/>
      </c>
      <c r="I305" s="23" t="str">
        <f>IF('Annual Plan'!I305&lt;&gt;"",'Annual Plan'!I305,"")</f>
        <v/>
      </c>
      <c r="J305" s="37"/>
      <c r="K305" s="38" t="str">
        <f t="shared" si="32"/>
        <v/>
      </c>
      <c r="L305" s="38" t="str">
        <f t="shared" si="33"/>
        <v/>
      </c>
      <c r="M305" s="23" t="str">
        <f t="shared" si="34"/>
        <v/>
      </c>
      <c r="N305" s="39" t="str">
        <f>IF((('Annual Plan'!N305+'Annual Plan'!O305)-'Q1 Review'!O305)=0,"",(('Annual Plan'!N305+'Annual Plan'!O305)-'Q1 Review'!O305))</f>
        <v/>
      </c>
      <c r="O305" s="40"/>
      <c r="P305" s="41"/>
      <c r="Q305" s="41"/>
      <c r="R305" s="41"/>
      <c r="S305" s="131" t="str">
        <f t="shared" si="35"/>
        <v/>
      </c>
    </row>
    <row r="306" spans="1:19" s="11" customFormat="1" ht="15" customHeight="1" x14ac:dyDescent="0.25">
      <c r="A306" s="59" t="str">
        <f>IF('Annual Plan'!A306="","",'Annual Plan'!A306)</f>
        <v/>
      </c>
      <c r="B306" s="59" t="str">
        <f>IF('Annual Plan'!B306="","",'Annual Plan'!B306)</f>
        <v/>
      </c>
      <c r="C306" s="59" t="str">
        <f>IF('Annual Plan'!C306="","",'Annual Plan'!C306)</f>
        <v/>
      </c>
      <c r="D306" s="2" t="str">
        <f>IF('Annual Plan'!D306&lt;&gt;"",'Annual Plan'!D306,"")</f>
        <v/>
      </c>
      <c r="E306" s="2" t="str">
        <f>IF('Annual Plan'!E306&lt;&gt;"",'Annual Plan'!E306,"")</f>
        <v/>
      </c>
      <c r="F306" s="36" t="str">
        <f>IF('Annual Plan'!F306&lt;&gt;"",'Annual Plan'!F306,"")</f>
        <v/>
      </c>
      <c r="G306" s="23" t="str">
        <f>IF('Annual Plan'!G306&lt;&gt;"",'Annual Plan'!G306,"")</f>
        <v/>
      </c>
      <c r="H306" s="23" t="str">
        <f>IF(OR(F306="Absolute",F306="Absolute[-](cum.)"),SUM(G306,'Q1 Review'!J306),
IF(OR(F306="Incremental",F306="Absolute[+]"),MAX(G306,'Q1 Review'!J306),
IF(F306="Decremental",MIN(G306,'Q1 Review'!J306),
IF(F306="Absolute[-](avg.)",SUM(G306,'Q1 Review'!J306)/COUNT('Annual Plan'!H306:'Annual Plan'!K306),""
)
)
)
)</f>
        <v/>
      </c>
      <c r="I306" s="23" t="str">
        <f>IF('Annual Plan'!I306&lt;&gt;"",'Annual Plan'!I306,"")</f>
        <v/>
      </c>
      <c r="J306" s="37"/>
      <c r="K306" s="38" t="str">
        <f t="shared" si="32"/>
        <v/>
      </c>
      <c r="L306" s="38" t="str">
        <f t="shared" si="33"/>
        <v/>
      </c>
      <c r="M306" s="23" t="str">
        <f t="shared" si="34"/>
        <v/>
      </c>
      <c r="N306" s="39" t="str">
        <f>IF((('Annual Plan'!N306+'Annual Plan'!O306)-'Q1 Review'!O306)=0,"",(('Annual Plan'!N306+'Annual Plan'!O306)-'Q1 Review'!O306))</f>
        <v/>
      </c>
      <c r="O306" s="40"/>
      <c r="P306" s="41"/>
      <c r="Q306" s="41"/>
      <c r="R306" s="41"/>
      <c r="S306" s="131" t="str">
        <f t="shared" si="35"/>
        <v/>
      </c>
    </row>
    <row r="307" spans="1:19" s="11" customFormat="1" ht="15" customHeight="1" x14ac:dyDescent="0.25">
      <c r="A307" s="59" t="str">
        <f>IF('Annual Plan'!A307="","",'Annual Plan'!A307)</f>
        <v/>
      </c>
      <c r="B307" s="59" t="str">
        <f>IF('Annual Plan'!B307="","",'Annual Plan'!B307)</f>
        <v/>
      </c>
      <c r="C307" s="59" t="str">
        <f>IF('Annual Plan'!C307="","",'Annual Plan'!C307)</f>
        <v/>
      </c>
      <c r="D307" s="2" t="str">
        <f>IF('Annual Plan'!D307&lt;&gt;"",'Annual Plan'!D307,"")</f>
        <v/>
      </c>
      <c r="E307" s="2" t="str">
        <f>IF('Annual Plan'!E307&lt;&gt;"",'Annual Plan'!E307,"")</f>
        <v/>
      </c>
      <c r="F307" s="36" t="str">
        <f>IF('Annual Plan'!F307&lt;&gt;"",'Annual Plan'!F307,"")</f>
        <v/>
      </c>
      <c r="G307" s="23" t="str">
        <f>IF('Annual Plan'!G307&lt;&gt;"",'Annual Plan'!G307,"")</f>
        <v/>
      </c>
      <c r="H307" s="23" t="str">
        <f>IF(OR(F307="Absolute",F307="Absolute[-](cum.)"),SUM(G307,'Q1 Review'!J307),
IF(OR(F307="Incremental",F307="Absolute[+]"),MAX(G307,'Q1 Review'!J307),
IF(F307="Decremental",MIN(G307,'Q1 Review'!J307),
IF(F307="Absolute[-](avg.)",SUM(G307,'Q1 Review'!J307)/COUNT('Annual Plan'!H307:'Annual Plan'!K307),""
)
)
)
)</f>
        <v/>
      </c>
      <c r="I307" s="23" t="str">
        <f>IF('Annual Plan'!I307&lt;&gt;"",'Annual Plan'!I307,"")</f>
        <v/>
      </c>
      <c r="J307" s="37"/>
      <c r="K307" s="38" t="str">
        <f t="shared" si="32"/>
        <v/>
      </c>
      <c r="L307" s="38" t="str">
        <f t="shared" si="33"/>
        <v/>
      </c>
      <c r="M307" s="23" t="str">
        <f t="shared" si="34"/>
        <v/>
      </c>
      <c r="N307" s="39" t="str">
        <f>IF((('Annual Plan'!N307+'Annual Plan'!O307)-'Q1 Review'!O307)=0,"",(('Annual Plan'!N307+'Annual Plan'!O307)-'Q1 Review'!O307))</f>
        <v/>
      </c>
      <c r="O307" s="40"/>
      <c r="P307" s="41"/>
      <c r="Q307" s="41"/>
      <c r="R307" s="41"/>
      <c r="S307" s="131" t="str">
        <f t="shared" si="35"/>
        <v/>
      </c>
    </row>
    <row r="308" spans="1:19" s="11" customFormat="1" ht="15" customHeight="1" x14ac:dyDescent="0.25">
      <c r="A308" s="59" t="str">
        <f>IF('Annual Plan'!A308="","",'Annual Plan'!A308)</f>
        <v/>
      </c>
      <c r="B308" s="59" t="str">
        <f>IF('Annual Plan'!B308="","",'Annual Plan'!B308)</f>
        <v/>
      </c>
      <c r="C308" s="59" t="str">
        <f>IF('Annual Plan'!C308="","",'Annual Plan'!C308)</f>
        <v/>
      </c>
      <c r="D308" s="2" t="str">
        <f>IF('Annual Plan'!D308&lt;&gt;"",'Annual Plan'!D308,"")</f>
        <v/>
      </c>
      <c r="E308" s="2" t="str">
        <f>IF('Annual Plan'!E308&lt;&gt;"",'Annual Plan'!E308,"")</f>
        <v/>
      </c>
      <c r="F308" s="36" t="str">
        <f>IF('Annual Plan'!F308&lt;&gt;"",'Annual Plan'!F308,"")</f>
        <v/>
      </c>
      <c r="G308" s="23" t="str">
        <f>IF('Annual Plan'!G308&lt;&gt;"",'Annual Plan'!G308,"")</f>
        <v/>
      </c>
      <c r="H308" s="23" t="str">
        <f>IF(OR(F308="Absolute",F308="Absolute[-](cum.)"),SUM(G308,'Q1 Review'!J308),
IF(OR(F308="Incremental",F308="Absolute[+]"),MAX(G308,'Q1 Review'!J308),
IF(F308="Decremental",MIN(G308,'Q1 Review'!J308),
IF(F308="Absolute[-](avg.)",SUM(G308,'Q1 Review'!J308)/COUNT('Annual Plan'!H308:'Annual Plan'!K308),""
)
)
)
)</f>
        <v/>
      </c>
      <c r="I308" s="23" t="str">
        <f>IF('Annual Plan'!I308&lt;&gt;"",'Annual Plan'!I308,"")</f>
        <v/>
      </c>
      <c r="J308" s="37"/>
      <c r="K308" s="38" t="str">
        <f t="shared" si="32"/>
        <v/>
      </c>
      <c r="L308" s="38" t="str">
        <f t="shared" si="33"/>
        <v/>
      </c>
      <c r="M308" s="23" t="str">
        <f t="shared" si="34"/>
        <v/>
      </c>
      <c r="N308" s="39" t="str">
        <f>IF((('Annual Plan'!N308+'Annual Plan'!O308)-'Q1 Review'!O308)=0,"",(('Annual Plan'!N308+'Annual Plan'!O308)-'Q1 Review'!O308))</f>
        <v/>
      </c>
      <c r="O308" s="40"/>
      <c r="P308" s="41"/>
      <c r="Q308" s="41"/>
      <c r="R308" s="41"/>
      <c r="S308" s="131" t="str">
        <f t="shared" si="35"/>
        <v/>
      </c>
    </row>
    <row r="309" spans="1:19" s="11" customFormat="1" ht="15" customHeight="1" x14ac:dyDescent="0.25">
      <c r="A309" s="59" t="str">
        <f>IF('Annual Plan'!A309="","",'Annual Plan'!A309)</f>
        <v/>
      </c>
      <c r="B309" s="59" t="str">
        <f>IF('Annual Plan'!B309="","",'Annual Plan'!B309)</f>
        <v/>
      </c>
      <c r="C309" s="59" t="str">
        <f>IF('Annual Plan'!C309="","",'Annual Plan'!C309)</f>
        <v/>
      </c>
      <c r="D309" s="2" t="str">
        <f>IF('Annual Plan'!D309&lt;&gt;"",'Annual Plan'!D309,"")</f>
        <v/>
      </c>
      <c r="E309" s="2" t="str">
        <f>IF('Annual Plan'!E309&lt;&gt;"",'Annual Plan'!E309,"")</f>
        <v/>
      </c>
      <c r="F309" s="36" t="str">
        <f>IF('Annual Plan'!F309&lt;&gt;"",'Annual Plan'!F309,"")</f>
        <v/>
      </c>
      <c r="G309" s="23" t="str">
        <f>IF('Annual Plan'!G309&lt;&gt;"",'Annual Plan'!G309,"")</f>
        <v/>
      </c>
      <c r="H309" s="23" t="str">
        <f>IF(OR(F309="Absolute",F309="Absolute[-](cum.)"),SUM(G309,'Q1 Review'!J309),
IF(OR(F309="Incremental",F309="Absolute[+]"),MAX(G309,'Q1 Review'!J309),
IF(F309="Decremental",MIN(G309,'Q1 Review'!J309),
IF(F309="Absolute[-](avg.)",SUM(G309,'Q1 Review'!J309)/COUNT('Annual Plan'!H309:'Annual Plan'!K309),""
)
)
)
)</f>
        <v/>
      </c>
      <c r="I309" s="23" t="str">
        <f>IF('Annual Plan'!I309&lt;&gt;"",'Annual Plan'!I309,"")</f>
        <v/>
      </c>
      <c r="J309" s="37"/>
      <c r="K309" s="38" t="str">
        <f t="shared" si="32"/>
        <v/>
      </c>
      <c r="L309" s="38" t="str">
        <f t="shared" si="33"/>
        <v/>
      </c>
      <c r="M309" s="23" t="str">
        <f t="shared" si="34"/>
        <v/>
      </c>
      <c r="N309" s="39" t="str">
        <f>IF((('Annual Plan'!N309+'Annual Plan'!O309)-'Q1 Review'!O309)=0,"",(('Annual Plan'!N309+'Annual Plan'!O309)-'Q1 Review'!O309))</f>
        <v/>
      </c>
      <c r="O309" s="40"/>
      <c r="P309" s="41"/>
      <c r="Q309" s="41"/>
      <c r="R309" s="41"/>
      <c r="S309" s="131" t="str">
        <f t="shared" si="35"/>
        <v/>
      </c>
    </row>
    <row r="310" spans="1:19" s="11" customFormat="1" ht="15" customHeight="1" x14ac:dyDescent="0.25">
      <c r="A310" s="59" t="str">
        <f>IF('Annual Plan'!A310="","",'Annual Plan'!A310)</f>
        <v/>
      </c>
      <c r="B310" s="59" t="str">
        <f>IF('Annual Plan'!B310="","",'Annual Plan'!B310)</f>
        <v/>
      </c>
      <c r="C310" s="59" t="str">
        <f>IF('Annual Plan'!C310="","",'Annual Plan'!C310)</f>
        <v/>
      </c>
      <c r="D310" s="2" t="str">
        <f>IF('Annual Plan'!D310&lt;&gt;"",'Annual Plan'!D310,"")</f>
        <v/>
      </c>
      <c r="E310" s="2" t="str">
        <f>IF('Annual Plan'!E310&lt;&gt;"",'Annual Plan'!E310,"")</f>
        <v/>
      </c>
      <c r="F310" s="36" t="str">
        <f>IF('Annual Plan'!F310&lt;&gt;"",'Annual Plan'!F310,"")</f>
        <v/>
      </c>
      <c r="G310" s="23" t="str">
        <f>IF('Annual Plan'!G310&lt;&gt;"",'Annual Plan'!G310,"")</f>
        <v/>
      </c>
      <c r="H310" s="23" t="str">
        <f>IF(OR(F310="Absolute",F310="Absolute[-](cum.)"),SUM(G310,'Q1 Review'!J310),
IF(OR(F310="Incremental",F310="Absolute[+]"),MAX(G310,'Q1 Review'!J310),
IF(F310="Decremental",MIN(G310,'Q1 Review'!J310),
IF(F310="Absolute[-](avg.)",SUM(G310,'Q1 Review'!J310)/COUNT('Annual Plan'!H310:'Annual Plan'!K310),""
)
)
)
)</f>
        <v/>
      </c>
      <c r="I310" s="23" t="str">
        <f>IF('Annual Plan'!I310&lt;&gt;"",'Annual Plan'!I310,"")</f>
        <v/>
      </c>
      <c r="J310" s="37"/>
      <c r="K310" s="38" t="str">
        <f t="shared" si="32"/>
        <v/>
      </c>
      <c r="L310" s="38" t="str">
        <f t="shared" si="33"/>
        <v/>
      </c>
      <c r="M310" s="23" t="str">
        <f t="shared" si="34"/>
        <v/>
      </c>
      <c r="N310" s="39" t="str">
        <f>IF((('Annual Plan'!N310+'Annual Plan'!O310)-'Q1 Review'!O310)=0,"",(('Annual Plan'!N310+'Annual Plan'!O310)-'Q1 Review'!O310))</f>
        <v/>
      </c>
      <c r="O310" s="40"/>
      <c r="P310" s="41"/>
      <c r="Q310" s="41"/>
      <c r="R310" s="41"/>
      <c r="S310" s="131" t="str">
        <f t="shared" si="35"/>
        <v/>
      </c>
    </row>
    <row r="311" spans="1:19" s="11" customFormat="1" ht="15" customHeight="1" x14ac:dyDescent="0.25">
      <c r="A311" s="59" t="str">
        <f>IF('Annual Plan'!A311="","",'Annual Plan'!A311)</f>
        <v/>
      </c>
      <c r="B311" s="59" t="str">
        <f>IF('Annual Plan'!B311="","",'Annual Plan'!B311)</f>
        <v/>
      </c>
      <c r="C311" s="59" t="str">
        <f>IF('Annual Plan'!C311="","",'Annual Plan'!C311)</f>
        <v/>
      </c>
      <c r="D311" s="2" t="str">
        <f>IF('Annual Plan'!D311&lt;&gt;"",'Annual Plan'!D311,"")</f>
        <v/>
      </c>
      <c r="E311" s="2" t="str">
        <f>IF('Annual Plan'!E311&lt;&gt;"",'Annual Plan'!E311,"")</f>
        <v/>
      </c>
      <c r="F311" s="36" t="str">
        <f>IF('Annual Plan'!F311&lt;&gt;"",'Annual Plan'!F311,"")</f>
        <v/>
      </c>
      <c r="G311" s="23" t="str">
        <f>IF('Annual Plan'!G311&lt;&gt;"",'Annual Plan'!G311,"")</f>
        <v/>
      </c>
      <c r="H311" s="23" t="str">
        <f>IF(OR(F311="Absolute",F311="Absolute[-](cum.)"),SUM(G311,'Q1 Review'!J311),
IF(OR(F311="Incremental",F311="Absolute[+]"),MAX(G311,'Q1 Review'!J311),
IF(F311="Decremental",MIN(G311,'Q1 Review'!J311),
IF(F311="Absolute[-](avg.)",SUM(G311,'Q1 Review'!J311)/COUNT('Annual Plan'!H311:'Annual Plan'!K311),""
)
)
)
)</f>
        <v/>
      </c>
      <c r="I311" s="23" t="str">
        <f>IF('Annual Plan'!I311&lt;&gt;"",'Annual Plan'!I311,"")</f>
        <v/>
      </c>
      <c r="J311" s="37"/>
      <c r="K311" s="38" t="str">
        <f t="shared" si="32"/>
        <v/>
      </c>
      <c r="L311" s="38" t="str">
        <f t="shared" si="33"/>
        <v/>
      </c>
      <c r="M311" s="23" t="str">
        <f t="shared" si="34"/>
        <v/>
      </c>
      <c r="N311" s="39" t="str">
        <f>IF((('Annual Plan'!N311+'Annual Plan'!O311)-'Q1 Review'!O311)=0,"",(('Annual Plan'!N311+'Annual Plan'!O311)-'Q1 Review'!O311))</f>
        <v/>
      </c>
      <c r="O311" s="40"/>
      <c r="P311" s="41"/>
      <c r="Q311" s="41"/>
      <c r="R311" s="41"/>
      <c r="S311" s="131" t="str">
        <f t="shared" si="35"/>
        <v/>
      </c>
    </row>
    <row r="312" spans="1:19" s="58" customFormat="1" ht="59.25" customHeight="1" x14ac:dyDescent="0.3">
      <c r="A312" s="256" t="s">
        <v>94</v>
      </c>
      <c r="B312" s="256"/>
      <c r="C312" s="51">
        <f>'Annual Plan'!C312</f>
        <v>0</v>
      </c>
      <c r="D312" s="28"/>
      <c r="E312" s="28"/>
      <c r="F312" s="256" t="s">
        <v>102</v>
      </c>
      <c r="G312" s="256"/>
      <c r="H312" s="256"/>
      <c r="I312" s="256"/>
      <c r="J312" s="257"/>
      <c r="K312" s="43">
        <f>IF(SUM(K283:K311)=0,0,IF(SUM(K283:K311)&gt;0,AVERAGE(K283:K311)))</f>
        <v>0</v>
      </c>
      <c r="L312" s="258"/>
      <c r="M312" s="259"/>
      <c r="N312" s="60">
        <f>SUM(N283:N311)</f>
        <v>0</v>
      </c>
      <c r="O312" s="60">
        <f>SUM(O283:O311)</f>
        <v>0</v>
      </c>
      <c r="P312" s="28"/>
      <c r="Q312" s="28"/>
      <c r="S312" s="131"/>
    </row>
    <row r="313" spans="1:19" s="61" customFormat="1" ht="15" customHeight="1" x14ac:dyDescent="0.25">
      <c r="A313" s="12"/>
      <c r="B313" s="12"/>
      <c r="C313" s="12"/>
      <c r="D313" s="12"/>
      <c r="E313" s="12"/>
      <c r="F313" s="44"/>
      <c r="G313" s="45"/>
      <c r="H313" s="45"/>
      <c r="I313" s="45"/>
      <c r="J313" s="46"/>
      <c r="K313" s="47"/>
      <c r="L313" s="47"/>
      <c r="M313" s="45"/>
      <c r="N313" s="48"/>
      <c r="O313" s="49"/>
      <c r="P313" s="50"/>
      <c r="Q313" s="50"/>
      <c r="S313" s="132"/>
    </row>
    <row r="314" spans="1:19" s="11" customFormat="1" ht="34.5" customHeight="1" x14ac:dyDescent="0.25">
      <c r="A314" s="193" t="s">
        <v>91</v>
      </c>
      <c r="B314" s="193"/>
      <c r="C314" s="193"/>
      <c r="D314" s="260" t="str">
        <f>IF('Annual Plan'!D314:P314&lt;&gt;"", 'Annual Plan'!D314:P314,"")</f>
        <v/>
      </c>
      <c r="E314" s="260"/>
      <c r="F314" s="261"/>
      <c r="G314" s="261"/>
      <c r="H314" s="261"/>
      <c r="I314" s="261"/>
      <c r="J314" s="261"/>
      <c r="K314" s="261"/>
      <c r="L314" s="261"/>
      <c r="M314" s="261"/>
      <c r="N314" s="261"/>
      <c r="O314" s="261"/>
      <c r="P314" s="260"/>
      <c r="Q314" s="260"/>
      <c r="S314" s="131"/>
    </row>
    <row r="315" spans="1:19" s="11" customFormat="1" ht="51" customHeight="1" x14ac:dyDescent="0.25">
      <c r="A315" s="202" t="s">
        <v>1</v>
      </c>
      <c r="B315" s="202" t="s">
        <v>9</v>
      </c>
      <c r="C315" s="202" t="s">
        <v>2</v>
      </c>
      <c r="D315" s="202" t="s">
        <v>10</v>
      </c>
      <c r="E315" s="203" t="s">
        <v>11</v>
      </c>
      <c r="F315" s="204" t="s">
        <v>12</v>
      </c>
      <c r="G315" s="251" t="s">
        <v>3</v>
      </c>
      <c r="H315" s="251"/>
      <c r="I315" s="253" t="s">
        <v>74</v>
      </c>
      <c r="J315" s="254"/>
      <c r="K315" s="254"/>
      <c r="L315" s="254"/>
      <c r="M315" s="255"/>
      <c r="N315" s="253" t="s">
        <v>80</v>
      </c>
      <c r="O315" s="255"/>
      <c r="P315" s="202" t="s">
        <v>95</v>
      </c>
      <c r="Q315" s="202" t="s">
        <v>96</v>
      </c>
      <c r="R315" s="202" t="s">
        <v>114</v>
      </c>
      <c r="S315" s="131"/>
    </row>
    <row r="316" spans="1:19" s="11" customFormat="1" ht="66.75" customHeight="1" x14ac:dyDescent="0.25">
      <c r="A316" s="202"/>
      <c r="B316" s="202"/>
      <c r="C316" s="202"/>
      <c r="D316" s="202"/>
      <c r="E316" s="203"/>
      <c r="F316" s="204"/>
      <c r="G316" s="109" t="s">
        <v>19</v>
      </c>
      <c r="H316" s="109" t="s">
        <v>48</v>
      </c>
      <c r="I316" s="7" t="s">
        <v>49</v>
      </c>
      <c r="J316" s="7" t="s">
        <v>50</v>
      </c>
      <c r="K316" s="1" t="s">
        <v>21</v>
      </c>
      <c r="L316" s="1" t="s">
        <v>22</v>
      </c>
      <c r="M316" s="1" t="s">
        <v>23</v>
      </c>
      <c r="N316" s="7" t="s">
        <v>88</v>
      </c>
      <c r="O316" s="7" t="s">
        <v>81</v>
      </c>
      <c r="P316" s="252"/>
      <c r="Q316" s="202"/>
      <c r="R316" s="202"/>
      <c r="S316" s="131"/>
    </row>
    <row r="317" spans="1:19" s="11" customFormat="1" ht="15" customHeight="1" x14ac:dyDescent="0.25">
      <c r="A317" s="59" t="str">
        <f>IF('Annual Plan'!A317="","",'Annual Plan'!A317)</f>
        <v/>
      </c>
      <c r="B317" s="59" t="str">
        <f>IF('Annual Plan'!B317="","",'Annual Plan'!B317)</f>
        <v/>
      </c>
      <c r="C317" s="59" t="str">
        <f>IF('Annual Plan'!C317="","",'Annual Plan'!C317)</f>
        <v/>
      </c>
      <c r="D317" s="2" t="str">
        <f>IF('Annual Plan'!D317&lt;&gt;"",'Annual Plan'!D317,"")</f>
        <v/>
      </c>
      <c r="E317" s="2" t="str">
        <f>IF('Annual Plan'!E317&lt;&gt;"",'Annual Plan'!E317,"")</f>
        <v/>
      </c>
      <c r="F317" s="36" t="str">
        <f>IF('Annual Plan'!F317&lt;&gt;"",'Annual Plan'!F317,"")</f>
        <v/>
      </c>
      <c r="G317" s="23" t="str">
        <f>IF('Annual Plan'!G317&lt;&gt;"",'Annual Plan'!G317,"")</f>
        <v/>
      </c>
      <c r="H317" s="23" t="str">
        <f>IF(OR(F317="Absolute",F317="Absolute[-](cum.)"),SUM(G317,'Q1 Review'!J317),
IF(OR(F317="Incremental",F317="Absolute[+]"),MAX(G317,'Q1 Review'!J317),
IF(F317="Decremental",MIN(G317,'Q1 Review'!J317),
IF(F317="Absolute[-](avg.)",SUM(G317,'Q1 Review'!J317)/COUNT('Annual Plan'!H317:'Annual Plan'!K317),""
)
)
)
)</f>
        <v/>
      </c>
      <c r="I317" s="23" t="str">
        <f>IF('Annual Plan'!I317&lt;&gt;"",'Annual Plan'!I317,"")</f>
        <v/>
      </c>
      <c r="J317" s="37"/>
      <c r="K317" s="38" t="str">
        <f>IF(I317="","",
                         IF(AND(I317&lt;&gt;"",J317=""),0,
                                                  IF($F317="Absolute",IF(I317=0,0, IF((J317/I317)&gt;=1,1, IF((J317/I317)&lt;=0,0,(J317/I317)))),
                                                                                                      IF($F317="Incremental", IF(AND((I317-H317)=0,J317&gt;0,I317&gt;0,J317&gt;I317),1, IF(AND((I317-H317)=0,J317&lt;=I317),0, IF(((J317-H317)/(I317-H317))&gt;=1,1, IF(((J317-H317)/(I317-H317))&lt;=0,0, ((J317-H317)/(I317-H317)))))),
                                                                                                                                                                   IF($F317="Decremental", IF(AND((H317-I317)=0,J317&gt;0,I317&gt;0,J317&lt;I317),1,  IF(AND((I317-H317)=0,J317&gt;=I317),0, IF(((H317-J317)/(H317-I317))&gt;=1,1, IF(((H317-J317)/(H317-I317))&lt;=0,0, ((H317-J317)/(H317-I317)))))),
                                                                                                                                                                                              IF(OR($F317="Absolute[-](cum.)", $F317="Absolute[-](avg.)"),IF(J317="",0, IF((J317&lt;=I317),1,IF((J317&gt;I317),0,))),
                                                                                                                                                                                                        IF($F317="Absolute[+]",IF(J317=0,0,  IF(J317&lt;=I317,(J317/I317),1)),
                                                                                                                                                                                                            )
                                                                                                                                                                                                   )
                                                                                                                                                                       )
                                                                                                          )
                                                    )
                            )
     )</f>
        <v/>
      </c>
      <c r="L317" s="38" t="str">
        <f>IF(I317="","",
                        IF(AND(I317&lt;&gt;"",J317=""),-1,
                                                  IF($F317="Absolute", IF(I317=0,0,((J317-I317)/I317)),
                                                                               IF($F317="Incremental", IF((I317-H317)=0,0,(((J317-H317)-(I317-H317))/(I317-H317))),
                                                                                                            IF($F317="Decremental", IF((H317-I317)=0,0,(((H317-J317)-(H317-I317))/(H317-I317))),
                                                                                                                                              IF(OR($F317="Absolute[-](cum.)", $F317="Absolute[-](avg.)"), IF(J317="",0, IF(J317&gt;=0,1-(J317/I317))),
                                                                                                                                                                      IF($F317="Absolute[+]", IF(J317=0,-1,K317-1),  ""
                                                                                                                                                                                                                                          )
                                                                                                                                                                                                                          )
                                                                                                                                                                                  )
                                                                                                                   )
                                                   )
                          )
)</f>
        <v/>
      </c>
      <c r="M317" s="23" t="str">
        <f>IF(J317="","",
                         IF(I317="", "",
                                                   IF($F317="Absolute", (J317-I317),
                                                                                                       IF($F317="Incremental", ((J317-H317)-(I317-H317)),
                                                                                                                                                                                      IF($F317="Decremental", ((H317-J317)-(H317-I317)),
                                                                                                                                                                                                            IF(OR($F317="Absolute[-](cum.)", $F317="Absolute[-](avg.)"), (I317-J317),
                                                                                                                                                                                                                             IF($F317="Absolute[+]", (J317-I317), ""
                                                                                                                                                                                                                                  )
                                                                                                                                                                                                                )
                                                                                                                                                                                          )
                                                                                                           )
                                                      )
                               )
       )</f>
        <v/>
      </c>
      <c r="N317" s="39" t="str">
        <f>IF((('Annual Plan'!N317+'Annual Plan'!O317)-'Q1 Review'!O317)=0,"",(('Annual Plan'!N317+'Annual Plan'!O317)-'Q1 Review'!O317))</f>
        <v/>
      </c>
      <c r="O317" s="40"/>
      <c r="P317" s="41"/>
      <c r="Q317" s="41"/>
      <c r="R317" s="41"/>
      <c r="S317" s="131" t="str">
        <f xml:space="preserve"> IF(AND($F317="Incremental",G317=""),"Error - baseline data was not provided in the planning sheet.",
        IF(AND($F317="Decremental",G317=""),"Error - baseline data was not provided in the planning sheet.",""))</f>
        <v/>
      </c>
    </row>
    <row r="318" spans="1:19" s="11" customFormat="1" ht="15" customHeight="1" x14ac:dyDescent="0.25">
      <c r="A318" s="59" t="str">
        <f>IF('Annual Plan'!A318="","",'Annual Plan'!A318)</f>
        <v/>
      </c>
      <c r="B318" s="59" t="str">
        <f>IF('Annual Plan'!B318="","",'Annual Plan'!B318)</f>
        <v/>
      </c>
      <c r="C318" s="59" t="str">
        <f>IF('Annual Plan'!C318="","",'Annual Plan'!C318)</f>
        <v/>
      </c>
      <c r="D318" s="2" t="str">
        <f>IF('Annual Plan'!D318&lt;&gt;"",'Annual Plan'!D318,"")</f>
        <v/>
      </c>
      <c r="E318" s="2" t="str">
        <f>IF('Annual Plan'!E318&lt;&gt;"",'Annual Plan'!E318,"")</f>
        <v/>
      </c>
      <c r="F318" s="36" t="str">
        <f>IF('Annual Plan'!F318&lt;&gt;"",'Annual Plan'!F318,"")</f>
        <v/>
      </c>
      <c r="G318" s="23" t="str">
        <f>IF('Annual Plan'!G318&lt;&gt;"",'Annual Plan'!G318,"")</f>
        <v/>
      </c>
      <c r="H318" s="23" t="str">
        <f>IF(OR(F318="Absolute",F318="Absolute[-](cum.)"),SUM(G318,'Q1 Review'!J318),
IF(OR(F318="Incremental",F318="Absolute[+]"),MAX(G318,'Q1 Review'!J318),
IF(F318="Decremental",MIN(G318,'Q1 Review'!J318),
IF(F318="Absolute[-](avg.)",SUM(G318,'Q1 Review'!J318)/COUNT('Annual Plan'!H318:'Annual Plan'!K318),""
)
)
)
)</f>
        <v/>
      </c>
      <c r="I318" s="23" t="str">
        <f>IF('Annual Plan'!I318&lt;&gt;"",'Annual Plan'!I318,"")</f>
        <v/>
      </c>
      <c r="J318" s="37"/>
      <c r="K318" s="38" t="str">
        <f t="shared" ref="K318:K345" si="36">IF(I318="","",
                         IF(AND(I318&lt;&gt;"",J318=""),0,
                                                  IF($F318="Absolute",IF(I318=0,0, IF((J318/I318)&gt;=1,1, IF((J318/I318)&lt;=0,0,(J318/I318)))),
                                                                                                      IF($F318="Incremental", IF(AND((I318-H318)=0,J318&gt;0,I318&gt;0,J318&gt;I318),1, IF(AND((I318-H318)=0,J318&lt;=I318),0, IF(((J318-H318)/(I318-H318))&gt;=1,1, IF(((J318-H318)/(I318-H318))&lt;=0,0, ((J318-H318)/(I318-H318)))))),
                                                                                                                                                                   IF($F318="Decremental", IF(AND((H318-I318)=0,J318&gt;0,I318&gt;0,J318&lt;I318),1,  IF(AND((I318-H318)=0,J318&gt;=I318),0, IF(((H318-J318)/(H318-I318))&gt;=1,1, IF(((H318-J318)/(H318-I318))&lt;=0,0, ((H318-J318)/(H318-I318)))))),
                                                                                                                                                                                              IF(OR($F318="Absolute[-](cum.)", $F318="Absolute[-](avg.)"),IF(J318="",0, IF((J318&lt;=I318),1,IF((J318&gt;I318),0,))),
                                                                                                                                                                                                        IF($F318="Absolute[+]",IF(J318=0,0,  IF(J318&lt;=I318,(J318/I318),1)),
                                                                                                                                                                                                            )
                                                                                                                                                                                                   )
                                                                                                                                                                       )
                                                                                                          )
                                                    )
                            )
     )</f>
        <v/>
      </c>
      <c r="L318" s="38" t="str">
        <f t="shared" ref="L318:L345" si="37">IF(I318="","",
                        IF(AND(I318&lt;&gt;"",J318=""),-1,
                                                  IF($F318="Absolute", IF(I318=0,0,((J318-I318)/I318)),
                                                                               IF($F318="Incremental", IF((I318-H318)=0,0,(((J318-H318)-(I318-H318))/(I318-H318))),
                                                                                                            IF($F318="Decremental", IF((H318-I318)=0,0,(((H318-J318)-(H318-I318))/(H318-I318))),
                                                                                                                                              IF(OR($F318="Absolute[-](cum.)", $F318="Absolute[-](avg.)"), IF(J318="",0, IF(J318&gt;=0,1-(J318/I318))),
                                                                                                                                                                      IF($F318="Absolute[+]", IF(J318=0,-1,K318-1),  ""
                                                                                                                                                                                                                                          )
                                                                                                                                                                                                                          )
                                                                                                                                                                                  )
                                                                                                                   )
                                                   )
                          )
)</f>
        <v/>
      </c>
      <c r="M318" s="23" t="str">
        <f t="shared" ref="M318:M345" si="38">IF(J318="","",
                         IF(I318="", "",
                                                   IF($F318="Absolute", (J318-I318),
                                                                                                       IF($F318="Incremental", ((J318-H318)-(I318-H318)),
                                                                                                                                                                                      IF($F318="Decremental", ((H318-J318)-(H318-I318)),
                                                                                                                                                                                                            IF(OR($F318="Absolute[-](cum.)", $F318="Absolute[-](avg.)"), (I318-J318),
                                                                                                                                                                                                                             IF($F318="Absolute[+]", (J318-I318), ""
                                                                                                                                                                                                                                  )
                                                                                                                                                                                                                )
                                                                                                                                                                                          )
                                                                                                           )
                                                      )
                               )
       )</f>
        <v/>
      </c>
      <c r="N318" s="39" t="str">
        <f>IF((('Annual Plan'!N318+'Annual Plan'!O318)-'Q1 Review'!O318)=0,"",(('Annual Plan'!N318+'Annual Plan'!O318)-'Q1 Review'!O318))</f>
        <v/>
      </c>
      <c r="O318" s="40"/>
      <c r="P318" s="41"/>
      <c r="Q318" s="41"/>
      <c r="R318" s="41"/>
      <c r="S318" s="131" t="str">
        <f t="shared" ref="S318:S345" si="39" xml:space="preserve"> IF(AND($F318="Incremental",G318=""),"Error - baseline data was not provided in the planning sheet.",
        IF(AND($F318="Decremental",G318=""),"Error - baseline data was not provided in the planning sheet.",""))</f>
        <v/>
      </c>
    </row>
    <row r="319" spans="1:19" s="11" customFormat="1" ht="15" customHeight="1" x14ac:dyDescent="0.25">
      <c r="A319" s="59" t="str">
        <f>IF('Annual Plan'!A319="","",'Annual Plan'!A319)</f>
        <v/>
      </c>
      <c r="B319" s="59" t="str">
        <f>IF('Annual Plan'!B319="","",'Annual Plan'!B319)</f>
        <v/>
      </c>
      <c r="C319" s="59" t="str">
        <f>IF('Annual Plan'!C319="","",'Annual Plan'!C319)</f>
        <v/>
      </c>
      <c r="D319" s="2" t="str">
        <f>IF('Annual Plan'!D319&lt;&gt;"",'Annual Plan'!D319,"")</f>
        <v/>
      </c>
      <c r="E319" s="2" t="str">
        <f>IF('Annual Plan'!E319&lt;&gt;"",'Annual Plan'!E319,"")</f>
        <v/>
      </c>
      <c r="F319" s="36" t="str">
        <f>IF('Annual Plan'!F319&lt;&gt;"",'Annual Plan'!F319,"")</f>
        <v/>
      </c>
      <c r="G319" s="23" t="str">
        <f>IF('Annual Plan'!G319&lt;&gt;"",'Annual Plan'!G319,"")</f>
        <v/>
      </c>
      <c r="H319" s="23" t="str">
        <f>IF(OR(F319="Absolute",F319="Absolute[-](cum.)"),SUM(G319,'Q1 Review'!J319),
IF(OR(F319="Incremental",F319="Absolute[+]"),MAX(G319,'Q1 Review'!J319),
IF(F319="Decremental",MIN(G319,'Q1 Review'!J319),
IF(F319="Absolute[-](avg.)",SUM(G319,'Q1 Review'!J319)/COUNT('Annual Plan'!H319:'Annual Plan'!K319),""
)
)
)
)</f>
        <v/>
      </c>
      <c r="I319" s="23" t="str">
        <f>IF('Annual Plan'!I319&lt;&gt;"",'Annual Plan'!I319,"")</f>
        <v/>
      </c>
      <c r="J319" s="37"/>
      <c r="K319" s="38" t="str">
        <f t="shared" si="36"/>
        <v/>
      </c>
      <c r="L319" s="38" t="str">
        <f t="shared" si="37"/>
        <v/>
      </c>
      <c r="M319" s="23" t="str">
        <f t="shared" si="38"/>
        <v/>
      </c>
      <c r="N319" s="39" t="str">
        <f>IF((('Annual Plan'!N319+'Annual Plan'!O319)-'Q1 Review'!O319)=0,"",(('Annual Plan'!N319+'Annual Plan'!O319)-'Q1 Review'!O319))</f>
        <v/>
      </c>
      <c r="O319" s="40"/>
      <c r="P319" s="41"/>
      <c r="Q319" s="41"/>
      <c r="R319" s="41"/>
      <c r="S319" s="131" t="str">
        <f t="shared" si="39"/>
        <v/>
      </c>
    </row>
    <row r="320" spans="1:19" s="11" customFormat="1" ht="15" customHeight="1" x14ac:dyDescent="0.25">
      <c r="A320" s="59" t="str">
        <f>IF('Annual Plan'!A320="","",'Annual Plan'!A320)</f>
        <v/>
      </c>
      <c r="B320" s="59" t="str">
        <f>IF('Annual Plan'!B320="","",'Annual Plan'!B320)</f>
        <v/>
      </c>
      <c r="C320" s="59" t="str">
        <f>IF('Annual Plan'!C320="","",'Annual Plan'!C320)</f>
        <v/>
      </c>
      <c r="D320" s="2" t="str">
        <f>IF('Annual Plan'!D320&lt;&gt;"",'Annual Plan'!D320,"")</f>
        <v/>
      </c>
      <c r="E320" s="2" t="str">
        <f>IF('Annual Plan'!E320&lt;&gt;"",'Annual Plan'!E320,"")</f>
        <v/>
      </c>
      <c r="F320" s="36" t="str">
        <f>IF('Annual Plan'!F320&lt;&gt;"",'Annual Plan'!F320,"")</f>
        <v/>
      </c>
      <c r="G320" s="23" t="str">
        <f>IF('Annual Plan'!G320&lt;&gt;"",'Annual Plan'!G320,"")</f>
        <v/>
      </c>
      <c r="H320" s="23" t="str">
        <f>IF(OR(F320="Absolute",F320="Absolute[-](cum.)"),SUM(G320,'Q1 Review'!J320),
IF(OR(F320="Incremental",F320="Absolute[+]"),MAX(G320,'Q1 Review'!J320),
IF(F320="Decremental",MIN(G320,'Q1 Review'!J320),
IF(F320="Absolute[-](avg.)",SUM(G320,'Q1 Review'!J320)/COUNT('Annual Plan'!H320:'Annual Plan'!K320),""
)
)
)
)</f>
        <v/>
      </c>
      <c r="I320" s="23" t="str">
        <f>IF('Annual Plan'!I320&lt;&gt;"",'Annual Plan'!I320,"")</f>
        <v/>
      </c>
      <c r="J320" s="37"/>
      <c r="K320" s="38" t="str">
        <f t="shared" si="36"/>
        <v/>
      </c>
      <c r="L320" s="38" t="str">
        <f t="shared" si="37"/>
        <v/>
      </c>
      <c r="M320" s="23" t="str">
        <f t="shared" si="38"/>
        <v/>
      </c>
      <c r="N320" s="39" t="str">
        <f>IF((('Annual Plan'!N320+'Annual Plan'!O320)-'Q1 Review'!O320)=0,"",(('Annual Plan'!N320+'Annual Plan'!O320)-'Q1 Review'!O320))</f>
        <v/>
      </c>
      <c r="O320" s="40"/>
      <c r="P320" s="41"/>
      <c r="Q320" s="41"/>
      <c r="R320" s="41"/>
      <c r="S320" s="131" t="str">
        <f t="shared" si="39"/>
        <v/>
      </c>
    </row>
    <row r="321" spans="1:19" s="11" customFormat="1" ht="15" customHeight="1" x14ac:dyDescent="0.25">
      <c r="A321" s="59" t="str">
        <f>IF('Annual Plan'!A321="","",'Annual Plan'!A321)</f>
        <v/>
      </c>
      <c r="B321" s="59" t="str">
        <f>IF('Annual Plan'!B321="","",'Annual Plan'!B321)</f>
        <v/>
      </c>
      <c r="C321" s="59" t="str">
        <f>IF('Annual Plan'!C321="","",'Annual Plan'!C321)</f>
        <v/>
      </c>
      <c r="D321" s="2" t="str">
        <f>IF('Annual Plan'!D321&lt;&gt;"",'Annual Plan'!D321,"")</f>
        <v/>
      </c>
      <c r="E321" s="2" t="str">
        <f>IF('Annual Plan'!E321&lt;&gt;"",'Annual Plan'!E321,"")</f>
        <v/>
      </c>
      <c r="F321" s="36" t="str">
        <f>IF('Annual Plan'!F321&lt;&gt;"",'Annual Plan'!F321,"")</f>
        <v/>
      </c>
      <c r="G321" s="23" t="str">
        <f>IF('Annual Plan'!G321&lt;&gt;"",'Annual Plan'!G321,"")</f>
        <v/>
      </c>
      <c r="H321" s="23" t="str">
        <f>IF(OR(F321="Absolute",F321="Absolute[-](cum.)"),SUM(G321,'Q1 Review'!J321),
IF(OR(F321="Incremental",F321="Absolute[+]"),MAX(G321,'Q1 Review'!J321),
IF(F321="Decremental",MIN(G321,'Q1 Review'!J321),
IF(F321="Absolute[-](avg.)",SUM(G321,'Q1 Review'!J321)/COUNT('Annual Plan'!H321:'Annual Plan'!K321),""
)
)
)
)</f>
        <v/>
      </c>
      <c r="I321" s="23" t="str">
        <f>IF('Annual Plan'!I321&lt;&gt;"",'Annual Plan'!I321,"")</f>
        <v/>
      </c>
      <c r="J321" s="37"/>
      <c r="K321" s="38" t="str">
        <f t="shared" si="36"/>
        <v/>
      </c>
      <c r="L321" s="38" t="str">
        <f t="shared" si="37"/>
        <v/>
      </c>
      <c r="M321" s="23" t="str">
        <f t="shared" si="38"/>
        <v/>
      </c>
      <c r="N321" s="39" t="str">
        <f>IF((('Annual Plan'!N321+'Annual Plan'!O321)-'Q1 Review'!O321)=0,"",(('Annual Plan'!N321+'Annual Plan'!O321)-'Q1 Review'!O321))</f>
        <v/>
      </c>
      <c r="O321" s="40"/>
      <c r="P321" s="41"/>
      <c r="Q321" s="41"/>
      <c r="R321" s="41"/>
      <c r="S321" s="131" t="str">
        <f t="shared" si="39"/>
        <v/>
      </c>
    </row>
    <row r="322" spans="1:19" s="11" customFormat="1" ht="15" customHeight="1" x14ac:dyDescent="0.25">
      <c r="A322" s="59" t="str">
        <f>IF('Annual Plan'!A322="","",'Annual Plan'!A322)</f>
        <v/>
      </c>
      <c r="B322" s="59" t="str">
        <f>IF('Annual Plan'!B322="","",'Annual Plan'!B322)</f>
        <v/>
      </c>
      <c r="C322" s="59" t="str">
        <f>IF('Annual Plan'!C322="","",'Annual Plan'!C322)</f>
        <v/>
      </c>
      <c r="D322" s="2" t="str">
        <f>IF('Annual Plan'!D322&lt;&gt;"",'Annual Plan'!D322,"")</f>
        <v/>
      </c>
      <c r="E322" s="2" t="str">
        <f>IF('Annual Plan'!E322&lt;&gt;"",'Annual Plan'!E322,"")</f>
        <v/>
      </c>
      <c r="F322" s="36" t="str">
        <f>IF('Annual Plan'!F322&lt;&gt;"",'Annual Plan'!F322,"")</f>
        <v/>
      </c>
      <c r="G322" s="23" t="str">
        <f>IF('Annual Plan'!G322&lt;&gt;"",'Annual Plan'!G322,"")</f>
        <v/>
      </c>
      <c r="H322" s="23" t="str">
        <f>IF(OR(F322="Absolute",F322="Absolute[-](cum.)"),SUM(G322,'Q1 Review'!J322),
IF(OR(F322="Incremental",F322="Absolute[+]"),MAX(G322,'Q1 Review'!J322),
IF(F322="Decremental",MIN(G322,'Q1 Review'!J322),
IF(F322="Absolute[-](avg.)",SUM(G322,'Q1 Review'!J322)/COUNT('Annual Plan'!H322:'Annual Plan'!K322),""
)
)
)
)</f>
        <v/>
      </c>
      <c r="I322" s="23" t="str">
        <f>IF('Annual Plan'!I322&lt;&gt;"",'Annual Plan'!I322,"")</f>
        <v/>
      </c>
      <c r="J322" s="37"/>
      <c r="K322" s="38" t="str">
        <f t="shared" si="36"/>
        <v/>
      </c>
      <c r="L322" s="38" t="str">
        <f t="shared" si="37"/>
        <v/>
      </c>
      <c r="M322" s="23" t="str">
        <f t="shared" si="38"/>
        <v/>
      </c>
      <c r="N322" s="39" t="str">
        <f>IF((('Annual Plan'!N322+'Annual Plan'!O322)-'Q1 Review'!O322)=0,"",(('Annual Plan'!N322+'Annual Plan'!O322)-'Q1 Review'!O322))</f>
        <v/>
      </c>
      <c r="O322" s="40"/>
      <c r="P322" s="41"/>
      <c r="Q322" s="41"/>
      <c r="R322" s="41"/>
      <c r="S322" s="131" t="str">
        <f t="shared" si="39"/>
        <v/>
      </c>
    </row>
    <row r="323" spans="1:19" s="11" customFormat="1" ht="15" customHeight="1" x14ac:dyDescent="0.25">
      <c r="A323" s="59" t="str">
        <f>IF('Annual Plan'!A323="","",'Annual Plan'!A323)</f>
        <v/>
      </c>
      <c r="B323" s="59" t="str">
        <f>IF('Annual Plan'!B323="","",'Annual Plan'!B323)</f>
        <v/>
      </c>
      <c r="C323" s="59" t="str">
        <f>IF('Annual Plan'!C323="","",'Annual Plan'!C323)</f>
        <v/>
      </c>
      <c r="D323" s="2" t="str">
        <f>IF('Annual Plan'!D323&lt;&gt;"",'Annual Plan'!D323,"")</f>
        <v/>
      </c>
      <c r="E323" s="2" t="str">
        <f>IF('Annual Plan'!E323&lt;&gt;"",'Annual Plan'!E323,"")</f>
        <v/>
      </c>
      <c r="F323" s="36" t="str">
        <f>IF('Annual Plan'!F323&lt;&gt;"",'Annual Plan'!F323,"")</f>
        <v/>
      </c>
      <c r="G323" s="23" t="str">
        <f>IF('Annual Plan'!G323&lt;&gt;"",'Annual Plan'!G323,"")</f>
        <v/>
      </c>
      <c r="H323" s="23" t="str">
        <f>IF(OR(F323="Absolute",F323="Absolute[-](cum.)"),SUM(G323,'Q1 Review'!J323),
IF(OR(F323="Incremental",F323="Absolute[+]"),MAX(G323,'Q1 Review'!J323),
IF(F323="Decremental",MIN(G323,'Q1 Review'!J323),
IF(F323="Absolute[-](avg.)",SUM(G323,'Q1 Review'!J323)/COUNT('Annual Plan'!H323:'Annual Plan'!K323),""
)
)
)
)</f>
        <v/>
      </c>
      <c r="I323" s="23" t="str">
        <f>IF('Annual Plan'!I323&lt;&gt;"",'Annual Plan'!I323,"")</f>
        <v/>
      </c>
      <c r="J323" s="37"/>
      <c r="K323" s="38" t="str">
        <f t="shared" si="36"/>
        <v/>
      </c>
      <c r="L323" s="38" t="str">
        <f t="shared" si="37"/>
        <v/>
      </c>
      <c r="M323" s="23" t="str">
        <f t="shared" si="38"/>
        <v/>
      </c>
      <c r="N323" s="39" t="str">
        <f>IF((('Annual Plan'!N323+'Annual Plan'!O323)-'Q1 Review'!O323)=0,"",(('Annual Plan'!N323+'Annual Plan'!O323)-'Q1 Review'!O323))</f>
        <v/>
      </c>
      <c r="O323" s="40"/>
      <c r="P323" s="41"/>
      <c r="Q323" s="41"/>
      <c r="R323" s="41"/>
      <c r="S323" s="131" t="str">
        <f t="shared" si="39"/>
        <v/>
      </c>
    </row>
    <row r="324" spans="1:19" s="11" customFormat="1" ht="15" customHeight="1" x14ac:dyDescent="0.25">
      <c r="A324" s="59" t="str">
        <f>IF('Annual Plan'!A324="","",'Annual Plan'!A324)</f>
        <v/>
      </c>
      <c r="B324" s="59" t="str">
        <f>IF('Annual Plan'!B324="","",'Annual Plan'!B324)</f>
        <v/>
      </c>
      <c r="C324" s="59" t="str">
        <f>IF('Annual Plan'!C324="","",'Annual Plan'!C324)</f>
        <v/>
      </c>
      <c r="D324" s="2" t="str">
        <f>IF('Annual Plan'!D324&lt;&gt;"",'Annual Plan'!D324,"")</f>
        <v/>
      </c>
      <c r="E324" s="2" t="str">
        <f>IF('Annual Plan'!E324&lt;&gt;"",'Annual Plan'!E324,"")</f>
        <v/>
      </c>
      <c r="F324" s="36" t="str">
        <f>IF('Annual Plan'!F324&lt;&gt;"",'Annual Plan'!F324,"")</f>
        <v/>
      </c>
      <c r="G324" s="23" t="str">
        <f>IF('Annual Plan'!G324&lt;&gt;"",'Annual Plan'!G324,"")</f>
        <v/>
      </c>
      <c r="H324" s="23" t="str">
        <f>IF(OR(F324="Absolute",F324="Absolute[-](cum.)"),SUM(G324,'Q1 Review'!J324),
IF(OR(F324="Incremental",F324="Absolute[+]"),MAX(G324,'Q1 Review'!J324),
IF(F324="Decremental",MIN(G324,'Q1 Review'!J324),
IF(F324="Absolute[-](avg.)",SUM(G324,'Q1 Review'!J324)/COUNT('Annual Plan'!H324:'Annual Plan'!K324),""
)
)
)
)</f>
        <v/>
      </c>
      <c r="I324" s="23" t="str">
        <f>IF('Annual Plan'!I324&lt;&gt;"",'Annual Plan'!I324,"")</f>
        <v/>
      </c>
      <c r="J324" s="37"/>
      <c r="K324" s="38" t="str">
        <f t="shared" si="36"/>
        <v/>
      </c>
      <c r="L324" s="38" t="str">
        <f t="shared" si="37"/>
        <v/>
      </c>
      <c r="M324" s="23" t="str">
        <f t="shared" si="38"/>
        <v/>
      </c>
      <c r="N324" s="39" t="str">
        <f>IF((('Annual Plan'!N324+'Annual Plan'!O324)-'Q1 Review'!O324)=0,"",(('Annual Plan'!N324+'Annual Plan'!O324)-'Q1 Review'!O324))</f>
        <v/>
      </c>
      <c r="O324" s="40"/>
      <c r="P324" s="41"/>
      <c r="Q324" s="41"/>
      <c r="R324" s="41"/>
      <c r="S324" s="131" t="str">
        <f t="shared" si="39"/>
        <v/>
      </c>
    </row>
    <row r="325" spans="1:19" s="11" customFormat="1" ht="15" customHeight="1" x14ac:dyDescent="0.25">
      <c r="A325" s="59" t="str">
        <f>IF('Annual Plan'!A325="","",'Annual Plan'!A325)</f>
        <v/>
      </c>
      <c r="B325" s="59" t="str">
        <f>IF('Annual Plan'!B325="","",'Annual Plan'!B325)</f>
        <v/>
      </c>
      <c r="C325" s="59" t="str">
        <f>IF('Annual Plan'!C325="","",'Annual Plan'!C325)</f>
        <v/>
      </c>
      <c r="D325" s="2" t="str">
        <f>IF('Annual Plan'!D325&lt;&gt;"",'Annual Plan'!D325,"")</f>
        <v/>
      </c>
      <c r="E325" s="2" t="str">
        <f>IF('Annual Plan'!E325&lt;&gt;"",'Annual Plan'!E325,"")</f>
        <v/>
      </c>
      <c r="F325" s="36" t="str">
        <f>IF('Annual Plan'!F325&lt;&gt;"",'Annual Plan'!F325,"")</f>
        <v/>
      </c>
      <c r="G325" s="23" t="str">
        <f>IF('Annual Plan'!G325&lt;&gt;"",'Annual Plan'!G325,"")</f>
        <v/>
      </c>
      <c r="H325" s="23" t="str">
        <f>IF(OR(F325="Absolute",F325="Absolute[-](cum.)"),SUM(G325,'Q1 Review'!J325),
IF(OR(F325="Incremental",F325="Absolute[+]"),MAX(G325,'Q1 Review'!J325),
IF(F325="Decremental",MIN(G325,'Q1 Review'!J325),
IF(F325="Absolute[-](avg.)",SUM(G325,'Q1 Review'!J325)/COUNT('Annual Plan'!H325:'Annual Plan'!K325),""
)
)
)
)</f>
        <v/>
      </c>
      <c r="I325" s="23" t="str">
        <f>IF('Annual Plan'!I325&lt;&gt;"",'Annual Plan'!I325,"")</f>
        <v/>
      </c>
      <c r="J325" s="37"/>
      <c r="K325" s="38" t="str">
        <f t="shared" si="36"/>
        <v/>
      </c>
      <c r="L325" s="38" t="str">
        <f t="shared" si="37"/>
        <v/>
      </c>
      <c r="M325" s="23" t="str">
        <f t="shared" si="38"/>
        <v/>
      </c>
      <c r="N325" s="39" t="str">
        <f>IF((('Annual Plan'!N325+'Annual Plan'!O325)-'Q1 Review'!O325)=0,"",(('Annual Plan'!N325+'Annual Plan'!O325)-'Q1 Review'!O325))</f>
        <v/>
      </c>
      <c r="O325" s="40"/>
      <c r="P325" s="41"/>
      <c r="Q325" s="41"/>
      <c r="R325" s="41"/>
      <c r="S325" s="131" t="str">
        <f t="shared" si="39"/>
        <v/>
      </c>
    </row>
    <row r="326" spans="1:19" s="11" customFormat="1" ht="15" customHeight="1" x14ac:dyDescent="0.25">
      <c r="A326" s="59" t="str">
        <f>IF('Annual Plan'!A326="","",'Annual Plan'!A326)</f>
        <v/>
      </c>
      <c r="B326" s="59" t="str">
        <f>IF('Annual Plan'!B326="","",'Annual Plan'!B326)</f>
        <v/>
      </c>
      <c r="C326" s="59" t="str">
        <f>IF('Annual Plan'!C326="","",'Annual Plan'!C326)</f>
        <v/>
      </c>
      <c r="D326" s="2" t="str">
        <f>IF('Annual Plan'!D326&lt;&gt;"",'Annual Plan'!D326,"")</f>
        <v/>
      </c>
      <c r="E326" s="2" t="str">
        <f>IF('Annual Plan'!E326&lt;&gt;"",'Annual Plan'!E326,"")</f>
        <v/>
      </c>
      <c r="F326" s="36" t="str">
        <f>IF('Annual Plan'!F326&lt;&gt;"",'Annual Plan'!F326,"")</f>
        <v/>
      </c>
      <c r="G326" s="23" t="str">
        <f>IF('Annual Plan'!G326&lt;&gt;"",'Annual Plan'!G326,"")</f>
        <v/>
      </c>
      <c r="H326" s="23" t="str">
        <f>IF(OR(F326="Absolute",F326="Absolute[-](cum.)"),SUM(G326,'Q1 Review'!J326),
IF(OR(F326="Incremental",F326="Absolute[+]"),MAX(G326,'Q1 Review'!J326),
IF(F326="Decremental",MIN(G326,'Q1 Review'!J326),
IF(F326="Absolute[-](avg.)",SUM(G326,'Q1 Review'!J326)/COUNT('Annual Plan'!H326:'Annual Plan'!K326),""
)
)
)
)</f>
        <v/>
      </c>
      <c r="I326" s="23" t="str">
        <f>IF('Annual Plan'!I326&lt;&gt;"",'Annual Plan'!I326,"")</f>
        <v/>
      </c>
      <c r="J326" s="37"/>
      <c r="K326" s="38" t="str">
        <f t="shared" si="36"/>
        <v/>
      </c>
      <c r="L326" s="38" t="str">
        <f t="shared" si="37"/>
        <v/>
      </c>
      <c r="M326" s="23" t="str">
        <f t="shared" si="38"/>
        <v/>
      </c>
      <c r="N326" s="39" t="str">
        <f>IF((('Annual Plan'!N326+'Annual Plan'!O326)-'Q1 Review'!O326)=0,"",(('Annual Plan'!N326+'Annual Plan'!O326)-'Q1 Review'!O326))</f>
        <v/>
      </c>
      <c r="O326" s="40"/>
      <c r="P326" s="41"/>
      <c r="Q326" s="41"/>
      <c r="R326" s="41"/>
      <c r="S326" s="131" t="str">
        <f t="shared" si="39"/>
        <v/>
      </c>
    </row>
    <row r="327" spans="1:19" s="11" customFormat="1" ht="15" customHeight="1" x14ac:dyDescent="0.25">
      <c r="A327" s="59" t="str">
        <f>IF('Annual Plan'!A327="","",'Annual Plan'!A327)</f>
        <v/>
      </c>
      <c r="B327" s="59" t="str">
        <f>IF('Annual Plan'!B327="","",'Annual Plan'!B327)</f>
        <v/>
      </c>
      <c r="C327" s="59" t="str">
        <f>IF('Annual Plan'!C327="","",'Annual Plan'!C327)</f>
        <v/>
      </c>
      <c r="D327" s="2" t="str">
        <f>IF('Annual Plan'!D327&lt;&gt;"",'Annual Plan'!D327,"")</f>
        <v/>
      </c>
      <c r="E327" s="2" t="str">
        <f>IF('Annual Plan'!E327&lt;&gt;"",'Annual Plan'!E327,"")</f>
        <v/>
      </c>
      <c r="F327" s="36" t="str">
        <f>IF('Annual Plan'!F327&lt;&gt;"",'Annual Plan'!F327,"")</f>
        <v/>
      </c>
      <c r="G327" s="23" t="str">
        <f>IF('Annual Plan'!G327&lt;&gt;"",'Annual Plan'!G327,"")</f>
        <v/>
      </c>
      <c r="H327" s="23" t="str">
        <f>IF(OR(F327="Absolute",F327="Absolute[-](cum.)"),SUM(G327,'Q1 Review'!J327),
IF(OR(F327="Incremental",F327="Absolute[+]"),MAX(G327,'Q1 Review'!J327),
IF(F327="Decremental",MIN(G327,'Q1 Review'!J327),
IF(F327="Absolute[-](avg.)",SUM(G327,'Q1 Review'!J327)/COUNT('Annual Plan'!H327:'Annual Plan'!K327),""
)
)
)
)</f>
        <v/>
      </c>
      <c r="I327" s="23" t="str">
        <f>IF('Annual Plan'!I327&lt;&gt;"",'Annual Plan'!I327,"")</f>
        <v/>
      </c>
      <c r="J327" s="37"/>
      <c r="K327" s="38" t="str">
        <f t="shared" si="36"/>
        <v/>
      </c>
      <c r="L327" s="38" t="str">
        <f t="shared" si="37"/>
        <v/>
      </c>
      <c r="M327" s="23" t="str">
        <f t="shared" si="38"/>
        <v/>
      </c>
      <c r="N327" s="39" t="str">
        <f>IF((('Annual Plan'!N327+'Annual Plan'!O327)-'Q1 Review'!O327)=0,"",(('Annual Plan'!N327+'Annual Plan'!O327)-'Q1 Review'!O327))</f>
        <v/>
      </c>
      <c r="O327" s="40"/>
      <c r="P327" s="41"/>
      <c r="Q327" s="41"/>
      <c r="R327" s="41"/>
      <c r="S327" s="131" t="str">
        <f t="shared" si="39"/>
        <v/>
      </c>
    </row>
    <row r="328" spans="1:19" s="11" customFormat="1" ht="15" customHeight="1" x14ac:dyDescent="0.25">
      <c r="A328" s="59" t="str">
        <f>IF('Annual Plan'!A328="","",'Annual Plan'!A328)</f>
        <v/>
      </c>
      <c r="B328" s="59" t="str">
        <f>IF('Annual Plan'!B328="","",'Annual Plan'!B328)</f>
        <v/>
      </c>
      <c r="C328" s="59" t="str">
        <f>IF('Annual Plan'!C328="","",'Annual Plan'!C328)</f>
        <v/>
      </c>
      <c r="D328" s="2" t="str">
        <f>IF('Annual Plan'!D328&lt;&gt;"",'Annual Plan'!D328,"")</f>
        <v/>
      </c>
      <c r="E328" s="2" t="str">
        <f>IF('Annual Plan'!E328&lt;&gt;"",'Annual Plan'!E328,"")</f>
        <v/>
      </c>
      <c r="F328" s="36" t="str">
        <f>IF('Annual Plan'!F328&lt;&gt;"",'Annual Plan'!F328,"")</f>
        <v/>
      </c>
      <c r="G328" s="23" t="str">
        <f>IF('Annual Plan'!G328&lt;&gt;"",'Annual Plan'!G328,"")</f>
        <v/>
      </c>
      <c r="H328" s="23" t="str">
        <f>IF(OR(F328="Absolute",F328="Absolute[-](cum.)"),SUM(G328,'Q1 Review'!J328),
IF(OR(F328="Incremental",F328="Absolute[+]"),MAX(G328,'Q1 Review'!J328),
IF(F328="Decremental",MIN(G328,'Q1 Review'!J328),
IF(F328="Absolute[-](avg.)",SUM(G328,'Q1 Review'!J328)/COUNT('Annual Plan'!H328:'Annual Plan'!K328),""
)
)
)
)</f>
        <v/>
      </c>
      <c r="I328" s="23" t="str">
        <f>IF('Annual Plan'!I328&lt;&gt;"",'Annual Plan'!I328,"")</f>
        <v/>
      </c>
      <c r="J328" s="37"/>
      <c r="K328" s="38" t="str">
        <f t="shared" si="36"/>
        <v/>
      </c>
      <c r="L328" s="38" t="str">
        <f t="shared" si="37"/>
        <v/>
      </c>
      <c r="M328" s="23" t="str">
        <f t="shared" si="38"/>
        <v/>
      </c>
      <c r="N328" s="39" t="str">
        <f>IF((('Annual Plan'!N328+'Annual Plan'!O328)-'Q1 Review'!O328)=0,"",(('Annual Plan'!N328+'Annual Plan'!O328)-'Q1 Review'!O328))</f>
        <v/>
      </c>
      <c r="O328" s="40"/>
      <c r="P328" s="41"/>
      <c r="Q328" s="41"/>
      <c r="R328" s="41"/>
      <c r="S328" s="131" t="str">
        <f t="shared" si="39"/>
        <v/>
      </c>
    </row>
    <row r="329" spans="1:19" s="11" customFormat="1" ht="15" customHeight="1" x14ac:dyDescent="0.25">
      <c r="A329" s="59" t="str">
        <f>IF('Annual Plan'!A329="","",'Annual Plan'!A329)</f>
        <v/>
      </c>
      <c r="B329" s="59" t="str">
        <f>IF('Annual Plan'!B329="","",'Annual Plan'!B329)</f>
        <v/>
      </c>
      <c r="C329" s="59" t="str">
        <f>IF('Annual Plan'!C329="","",'Annual Plan'!C329)</f>
        <v/>
      </c>
      <c r="D329" s="2" t="str">
        <f>IF('Annual Plan'!D329&lt;&gt;"",'Annual Plan'!D329,"")</f>
        <v/>
      </c>
      <c r="E329" s="2" t="str">
        <f>IF('Annual Plan'!E329&lt;&gt;"",'Annual Plan'!E329,"")</f>
        <v/>
      </c>
      <c r="F329" s="36" t="str">
        <f>IF('Annual Plan'!F329&lt;&gt;"",'Annual Plan'!F329,"")</f>
        <v/>
      </c>
      <c r="G329" s="23" t="str">
        <f>IF('Annual Plan'!G329&lt;&gt;"",'Annual Plan'!G329,"")</f>
        <v/>
      </c>
      <c r="H329" s="23" t="str">
        <f>IF(OR(F329="Absolute",F329="Absolute[-](cum.)"),SUM(G329,'Q1 Review'!J329),
IF(OR(F329="Incremental",F329="Absolute[+]"),MAX(G329,'Q1 Review'!J329),
IF(F329="Decremental",MIN(G329,'Q1 Review'!J329),
IF(F329="Absolute[-](avg.)",SUM(G329,'Q1 Review'!J329)/COUNT('Annual Plan'!H329:'Annual Plan'!K329),""
)
)
)
)</f>
        <v/>
      </c>
      <c r="I329" s="23" t="str">
        <f>IF('Annual Plan'!I329&lt;&gt;"",'Annual Plan'!I329,"")</f>
        <v/>
      </c>
      <c r="J329" s="37"/>
      <c r="K329" s="38" t="str">
        <f t="shared" si="36"/>
        <v/>
      </c>
      <c r="L329" s="38" t="str">
        <f t="shared" si="37"/>
        <v/>
      </c>
      <c r="M329" s="23" t="str">
        <f t="shared" si="38"/>
        <v/>
      </c>
      <c r="N329" s="39" t="str">
        <f>IF((('Annual Plan'!N329+'Annual Plan'!O329)-'Q1 Review'!O329)=0,"",(('Annual Plan'!N329+'Annual Plan'!O329)-'Q1 Review'!O329))</f>
        <v/>
      </c>
      <c r="O329" s="40"/>
      <c r="P329" s="41"/>
      <c r="Q329" s="41"/>
      <c r="R329" s="41"/>
      <c r="S329" s="131" t="str">
        <f t="shared" si="39"/>
        <v/>
      </c>
    </row>
    <row r="330" spans="1:19" s="11" customFormat="1" ht="15" customHeight="1" x14ac:dyDescent="0.25">
      <c r="A330" s="59" t="str">
        <f>IF('Annual Plan'!A330="","",'Annual Plan'!A330)</f>
        <v/>
      </c>
      <c r="B330" s="59" t="str">
        <f>IF('Annual Plan'!B330="","",'Annual Plan'!B330)</f>
        <v/>
      </c>
      <c r="C330" s="59" t="str">
        <f>IF('Annual Plan'!C330="","",'Annual Plan'!C330)</f>
        <v/>
      </c>
      <c r="D330" s="2" t="str">
        <f>IF('Annual Plan'!D330&lt;&gt;"",'Annual Plan'!D330,"")</f>
        <v/>
      </c>
      <c r="E330" s="2" t="str">
        <f>IF('Annual Plan'!E330&lt;&gt;"",'Annual Plan'!E330,"")</f>
        <v/>
      </c>
      <c r="F330" s="36" t="str">
        <f>IF('Annual Plan'!F330&lt;&gt;"",'Annual Plan'!F330,"")</f>
        <v/>
      </c>
      <c r="G330" s="23" t="str">
        <f>IF('Annual Plan'!G330&lt;&gt;"",'Annual Plan'!G330,"")</f>
        <v/>
      </c>
      <c r="H330" s="23" t="str">
        <f>IF(OR(F330="Absolute",F330="Absolute[-](cum.)"),SUM(G330,'Q1 Review'!J330),
IF(OR(F330="Incremental",F330="Absolute[+]"),MAX(G330,'Q1 Review'!J330),
IF(F330="Decremental",MIN(G330,'Q1 Review'!J330),
IF(F330="Absolute[-](avg.)",SUM(G330,'Q1 Review'!J330)/COUNT('Annual Plan'!H330:'Annual Plan'!K330),""
)
)
)
)</f>
        <v/>
      </c>
      <c r="I330" s="23" t="str">
        <f>IF('Annual Plan'!I330&lt;&gt;"",'Annual Plan'!I330,"")</f>
        <v/>
      </c>
      <c r="J330" s="37"/>
      <c r="K330" s="38" t="str">
        <f t="shared" si="36"/>
        <v/>
      </c>
      <c r="L330" s="38" t="str">
        <f t="shared" si="37"/>
        <v/>
      </c>
      <c r="M330" s="23" t="str">
        <f t="shared" si="38"/>
        <v/>
      </c>
      <c r="N330" s="39" t="str">
        <f>IF((('Annual Plan'!N330+'Annual Plan'!O330)-'Q1 Review'!O330)=0,"",(('Annual Plan'!N330+'Annual Plan'!O330)-'Q1 Review'!O330))</f>
        <v/>
      </c>
      <c r="O330" s="40"/>
      <c r="P330" s="41"/>
      <c r="Q330" s="41"/>
      <c r="R330" s="41"/>
      <c r="S330" s="131" t="str">
        <f t="shared" si="39"/>
        <v/>
      </c>
    </row>
    <row r="331" spans="1:19" s="11" customFormat="1" ht="15" customHeight="1" x14ac:dyDescent="0.25">
      <c r="A331" s="59" t="str">
        <f>IF('Annual Plan'!A331="","",'Annual Plan'!A331)</f>
        <v/>
      </c>
      <c r="B331" s="59" t="str">
        <f>IF('Annual Plan'!B331="","",'Annual Plan'!B331)</f>
        <v/>
      </c>
      <c r="C331" s="59" t="str">
        <f>IF('Annual Plan'!C331="","",'Annual Plan'!C331)</f>
        <v/>
      </c>
      <c r="D331" s="2" t="str">
        <f>IF('Annual Plan'!D331&lt;&gt;"",'Annual Plan'!D331,"")</f>
        <v/>
      </c>
      <c r="E331" s="2" t="str">
        <f>IF('Annual Plan'!E331&lt;&gt;"",'Annual Plan'!E331,"")</f>
        <v/>
      </c>
      <c r="F331" s="36" t="str">
        <f>IF('Annual Plan'!F331&lt;&gt;"",'Annual Plan'!F331,"")</f>
        <v/>
      </c>
      <c r="G331" s="23" t="str">
        <f>IF('Annual Plan'!G331&lt;&gt;"",'Annual Plan'!G331,"")</f>
        <v/>
      </c>
      <c r="H331" s="23" t="str">
        <f>IF(OR(F331="Absolute",F331="Absolute[-](cum.)"),SUM(G331,'Q1 Review'!J331),
IF(OR(F331="Incremental",F331="Absolute[+]"),MAX(G331,'Q1 Review'!J331),
IF(F331="Decremental",MIN(G331,'Q1 Review'!J331),
IF(F331="Absolute[-](avg.)",SUM(G331,'Q1 Review'!J331)/COUNT('Annual Plan'!H331:'Annual Plan'!K331),""
)
)
)
)</f>
        <v/>
      </c>
      <c r="I331" s="23" t="str">
        <f>IF('Annual Plan'!I331&lt;&gt;"",'Annual Plan'!I331,"")</f>
        <v/>
      </c>
      <c r="J331" s="37"/>
      <c r="K331" s="38" t="str">
        <f t="shared" si="36"/>
        <v/>
      </c>
      <c r="L331" s="38" t="str">
        <f t="shared" si="37"/>
        <v/>
      </c>
      <c r="M331" s="23" t="str">
        <f t="shared" si="38"/>
        <v/>
      </c>
      <c r="N331" s="39" t="str">
        <f>IF((('Annual Plan'!N331+'Annual Plan'!O331)-'Q1 Review'!O331)=0,"",(('Annual Plan'!N331+'Annual Plan'!O331)-'Q1 Review'!O331))</f>
        <v/>
      </c>
      <c r="O331" s="40"/>
      <c r="P331" s="41"/>
      <c r="Q331" s="41"/>
      <c r="R331" s="41"/>
      <c r="S331" s="131" t="str">
        <f t="shared" si="39"/>
        <v/>
      </c>
    </row>
    <row r="332" spans="1:19" s="11" customFormat="1" ht="15" customHeight="1" x14ac:dyDescent="0.25">
      <c r="A332" s="59" t="str">
        <f>IF('Annual Plan'!A332="","",'Annual Plan'!A332)</f>
        <v/>
      </c>
      <c r="B332" s="59" t="str">
        <f>IF('Annual Plan'!B332="","",'Annual Plan'!B332)</f>
        <v/>
      </c>
      <c r="C332" s="59" t="str">
        <f>IF('Annual Plan'!C332="","",'Annual Plan'!C332)</f>
        <v/>
      </c>
      <c r="D332" s="2" t="str">
        <f>IF('Annual Plan'!D332&lt;&gt;"",'Annual Plan'!D332,"")</f>
        <v/>
      </c>
      <c r="E332" s="2" t="str">
        <f>IF('Annual Plan'!E332&lt;&gt;"",'Annual Plan'!E332,"")</f>
        <v/>
      </c>
      <c r="F332" s="36" t="str">
        <f>IF('Annual Plan'!F332&lt;&gt;"",'Annual Plan'!F332,"")</f>
        <v/>
      </c>
      <c r="G332" s="23" t="str">
        <f>IF('Annual Plan'!G332&lt;&gt;"",'Annual Plan'!G332,"")</f>
        <v/>
      </c>
      <c r="H332" s="23" t="str">
        <f>IF(OR(F332="Absolute",F332="Absolute[-](cum.)"),SUM(G332,'Q1 Review'!J332),
IF(OR(F332="Incremental",F332="Absolute[+]"),MAX(G332,'Q1 Review'!J332),
IF(F332="Decremental",MIN(G332,'Q1 Review'!J332),
IF(F332="Absolute[-](avg.)",SUM(G332,'Q1 Review'!J332)/COUNT('Annual Plan'!H332:'Annual Plan'!K332),""
)
)
)
)</f>
        <v/>
      </c>
      <c r="I332" s="23" t="str">
        <f>IF('Annual Plan'!I332&lt;&gt;"",'Annual Plan'!I332,"")</f>
        <v/>
      </c>
      <c r="J332" s="37"/>
      <c r="K332" s="38" t="str">
        <f t="shared" si="36"/>
        <v/>
      </c>
      <c r="L332" s="38" t="str">
        <f t="shared" si="37"/>
        <v/>
      </c>
      <c r="M332" s="23" t="str">
        <f t="shared" si="38"/>
        <v/>
      </c>
      <c r="N332" s="39" t="str">
        <f>IF((('Annual Plan'!N332+'Annual Plan'!O332)-'Q1 Review'!O332)=0,"",(('Annual Plan'!N332+'Annual Plan'!O332)-'Q1 Review'!O332))</f>
        <v/>
      </c>
      <c r="O332" s="40"/>
      <c r="P332" s="41"/>
      <c r="Q332" s="41"/>
      <c r="R332" s="41"/>
      <c r="S332" s="131" t="str">
        <f t="shared" si="39"/>
        <v/>
      </c>
    </row>
    <row r="333" spans="1:19" s="11" customFormat="1" ht="15" customHeight="1" x14ac:dyDescent="0.25">
      <c r="A333" s="59" t="str">
        <f>IF('Annual Plan'!A333="","",'Annual Plan'!A333)</f>
        <v/>
      </c>
      <c r="B333" s="59" t="str">
        <f>IF('Annual Plan'!B333="","",'Annual Plan'!B333)</f>
        <v/>
      </c>
      <c r="C333" s="59" t="str">
        <f>IF('Annual Plan'!C333="","",'Annual Plan'!C333)</f>
        <v/>
      </c>
      <c r="D333" s="2" t="str">
        <f>IF('Annual Plan'!D333&lt;&gt;"",'Annual Plan'!D333,"")</f>
        <v/>
      </c>
      <c r="E333" s="2" t="str">
        <f>IF('Annual Plan'!E333&lt;&gt;"",'Annual Plan'!E333,"")</f>
        <v/>
      </c>
      <c r="F333" s="36" t="str">
        <f>IF('Annual Plan'!F333&lt;&gt;"",'Annual Plan'!F333,"")</f>
        <v/>
      </c>
      <c r="G333" s="23" t="str">
        <f>IF('Annual Plan'!G333&lt;&gt;"",'Annual Plan'!G333,"")</f>
        <v/>
      </c>
      <c r="H333" s="23" t="str">
        <f>IF(OR(F333="Absolute",F333="Absolute[-](cum.)"),SUM(G333,'Q1 Review'!J333),
IF(OR(F333="Incremental",F333="Absolute[+]"),MAX(G333,'Q1 Review'!J333),
IF(F333="Decremental",MIN(G333,'Q1 Review'!J333),
IF(F333="Absolute[-](avg.)",SUM(G333,'Q1 Review'!J333)/COUNT('Annual Plan'!H333:'Annual Plan'!K333),""
)
)
)
)</f>
        <v/>
      </c>
      <c r="I333" s="23" t="str">
        <f>IF('Annual Plan'!I333&lt;&gt;"",'Annual Plan'!I333,"")</f>
        <v/>
      </c>
      <c r="J333" s="37"/>
      <c r="K333" s="38" t="str">
        <f t="shared" si="36"/>
        <v/>
      </c>
      <c r="L333" s="38" t="str">
        <f t="shared" si="37"/>
        <v/>
      </c>
      <c r="M333" s="23" t="str">
        <f t="shared" si="38"/>
        <v/>
      </c>
      <c r="N333" s="39" t="str">
        <f>IF((('Annual Plan'!N333+'Annual Plan'!O333)-'Q1 Review'!O333)=0,"",(('Annual Plan'!N333+'Annual Plan'!O333)-'Q1 Review'!O333))</f>
        <v/>
      </c>
      <c r="O333" s="40"/>
      <c r="P333" s="41"/>
      <c r="Q333" s="41"/>
      <c r="R333" s="41"/>
      <c r="S333" s="131" t="str">
        <f t="shared" si="39"/>
        <v/>
      </c>
    </row>
    <row r="334" spans="1:19" s="11" customFormat="1" ht="15" customHeight="1" x14ac:dyDescent="0.25">
      <c r="A334" s="59" t="str">
        <f>IF('Annual Plan'!A334="","",'Annual Plan'!A334)</f>
        <v/>
      </c>
      <c r="B334" s="59" t="str">
        <f>IF('Annual Plan'!B334="","",'Annual Plan'!B334)</f>
        <v/>
      </c>
      <c r="C334" s="59" t="str">
        <f>IF('Annual Plan'!C334="","",'Annual Plan'!C334)</f>
        <v/>
      </c>
      <c r="D334" s="2" t="str">
        <f>IF('Annual Plan'!D334&lt;&gt;"",'Annual Plan'!D334,"")</f>
        <v/>
      </c>
      <c r="E334" s="2" t="str">
        <f>IF('Annual Plan'!E334&lt;&gt;"",'Annual Plan'!E334,"")</f>
        <v/>
      </c>
      <c r="F334" s="36" t="str">
        <f>IF('Annual Plan'!F334&lt;&gt;"",'Annual Plan'!F334,"")</f>
        <v/>
      </c>
      <c r="G334" s="23" t="str">
        <f>IF('Annual Plan'!G334&lt;&gt;"",'Annual Plan'!G334,"")</f>
        <v/>
      </c>
      <c r="H334" s="23" t="str">
        <f>IF(OR(F334="Absolute",F334="Absolute[-](cum.)"),SUM(G334,'Q1 Review'!J334),
IF(OR(F334="Incremental",F334="Absolute[+]"),MAX(G334,'Q1 Review'!J334),
IF(F334="Decremental",MIN(G334,'Q1 Review'!J334),
IF(F334="Absolute[-](avg.)",SUM(G334,'Q1 Review'!J334)/COUNT('Annual Plan'!H334:'Annual Plan'!K334),""
)
)
)
)</f>
        <v/>
      </c>
      <c r="I334" s="23" t="str">
        <f>IF('Annual Plan'!I334&lt;&gt;"",'Annual Plan'!I334,"")</f>
        <v/>
      </c>
      <c r="J334" s="37"/>
      <c r="K334" s="38" t="str">
        <f t="shared" si="36"/>
        <v/>
      </c>
      <c r="L334" s="38" t="str">
        <f t="shared" si="37"/>
        <v/>
      </c>
      <c r="M334" s="23" t="str">
        <f t="shared" si="38"/>
        <v/>
      </c>
      <c r="N334" s="39" t="str">
        <f>IF((('Annual Plan'!N334+'Annual Plan'!O334)-'Q1 Review'!O334)=0,"",(('Annual Plan'!N334+'Annual Plan'!O334)-'Q1 Review'!O334))</f>
        <v/>
      </c>
      <c r="O334" s="40"/>
      <c r="P334" s="41"/>
      <c r="Q334" s="41"/>
      <c r="R334" s="41"/>
      <c r="S334" s="131" t="str">
        <f t="shared" si="39"/>
        <v/>
      </c>
    </row>
    <row r="335" spans="1:19" s="11" customFormat="1" ht="15" customHeight="1" x14ac:dyDescent="0.25">
      <c r="A335" s="59" t="str">
        <f>IF('Annual Plan'!A335="","",'Annual Plan'!A335)</f>
        <v/>
      </c>
      <c r="B335" s="59" t="str">
        <f>IF('Annual Plan'!B335="","",'Annual Plan'!B335)</f>
        <v/>
      </c>
      <c r="C335" s="59" t="str">
        <f>IF('Annual Plan'!C335="","",'Annual Plan'!C335)</f>
        <v/>
      </c>
      <c r="D335" s="2" t="str">
        <f>IF('Annual Plan'!D335&lt;&gt;"",'Annual Plan'!D335,"")</f>
        <v/>
      </c>
      <c r="E335" s="2" t="str">
        <f>IF('Annual Plan'!E335&lt;&gt;"",'Annual Plan'!E335,"")</f>
        <v/>
      </c>
      <c r="F335" s="36" t="str">
        <f>IF('Annual Plan'!F335&lt;&gt;"",'Annual Plan'!F335,"")</f>
        <v/>
      </c>
      <c r="G335" s="23" t="str">
        <f>IF('Annual Plan'!G335&lt;&gt;"",'Annual Plan'!G335,"")</f>
        <v/>
      </c>
      <c r="H335" s="23" t="str">
        <f>IF(OR(F335="Absolute",F335="Absolute[-](cum.)"),SUM(G335,'Q1 Review'!J335),
IF(OR(F335="Incremental",F335="Absolute[+]"),MAX(G335,'Q1 Review'!J335),
IF(F335="Decremental",MIN(G335,'Q1 Review'!J335),
IF(F335="Absolute[-](avg.)",SUM(G335,'Q1 Review'!J335)/COUNT('Annual Plan'!H335:'Annual Plan'!K335),""
)
)
)
)</f>
        <v/>
      </c>
      <c r="I335" s="23" t="str">
        <f>IF('Annual Plan'!I335&lt;&gt;"",'Annual Plan'!I335,"")</f>
        <v/>
      </c>
      <c r="J335" s="37"/>
      <c r="K335" s="38" t="str">
        <f t="shared" si="36"/>
        <v/>
      </c>
      <c r="L335" s="38" t="str">
        <f t="shared" si="37"/>
        <v/>
      </c>
      <c r="M335" s="23" t="str">
        <f t="shared" si="38"/>
        <v/>
      </c>
      <c r="N335" s="39" t="str">
        <f>IF((('Annual Plan'!N335+'Annual Plan'!O335)-'Q1 Review'!O335)=0,"",(('Annual Plan'!N335+'Annual Plan'!O335)-'Q1 Review'!O335))</f>
        <v/>
      </c>
      <c r="O335" s="40"/>
      <c r="P335" s="41"/>
      <c r="Q335" s="41"/>
      <c r="R335" s="41"/>
      <c r="S335" s="131" t="str">
        <f t="shared" si="39"/>
        <v/>
      </c>
    </row>
    <row r="336" spans="1:19" s="11" customFormat="1" ht="15" customHeight="1" x14ac:dyDescent="0.25">
      <c r="A336" s="59" t="str">
        <f>IF('Annual Plan'!A336="","",'Annual Plan'!A336)</f>
        <v/>
      </c>
      <c r="B336" s="59" t="str">
        <f>IF('Annual Plan'!B336="","",'Annual Plan'!B336)</f>
        <v/>
      </c>
      <c r="C336" s="59" t="str">
        <f>IF('Annual Plan'!C336="","",'Annual Plan'!C336)</f>
        <v/>
      </c>
      <c r="D336" s="2" t="str">
        <f>IF('Annual Plan'!D336&lt;&gt;"",'Annual Plan'!D336,"")</f>
        <v/>
      </c>
      <c r="E336" s="2" t="str">
        <f>IF('Annual Plan'!E336&lt;&gt;"",'Annual Plan'!E336,"")</f>
        <v/>
      </c>
      <c r="F336" s="36" t="str">
        <f>IF('Annual Plan'!F336&lt;&gt;"",'Annual Plan'!F336,"")</f>
        <v/>
      </c>
      <c r="G336" s="23" t="str">
        <f>IF('Annual Plan'!G336&lt;&gt;"",'Annual Plan'!G336,"")</f>
        <v/>
      </c>
      <c r="H336" s="23" t="str">
        <f>IF(OR(F336="Absolute",F336="Absolute[-](cum.)"),SUM(G336,'Q1 Review'!J336),
IF(OR(F336="Incremental",F336="Absolute[+]"),MAX(G336,'Q1 Review'!J336),
IF(F336="Decremental",MIN(G336,'Q1 Review'!J336),
IF(F336="Absolute[-](avg.)",SUM(G336,'Q1 Review'!J336)/COUNT('Annual Plan'!H336:'Annual Plan'!K336),""
)
)
)
)</f>
        <v/>
      </c>
      <c r="I336" s="23" t="str">
        <f>IF('Annual Plan'!I336&lt;&gt;"",'Annual Plan'!I336,"")</f>
        <v/>
      </c>
      <c r="J336" s="37"/>
      <c r="K336" s="38" t="str">
        <f t="shared" si="36"/>
        <v/>
      </c>
      <c r="L336" s="38" t="str">
        <f t="shared" si="37"/>
        <v/>
      </c>
      <c r="M336" s="23" t="str">
        <f t="shared" si="38"/>
        <v/>
      </c>
      <c r="N336" s="39" t="str">
        <f>IF((('Annual Plan'!N336+'Annual Plan'!O336)-'Q1 Review'!O336)=0,"",(('Annual Plan'!N336+'Annual Plan'!O336)-'Q1 Review'!O336))</f>
        <v/>
      </c>
      <c r="O336" s="40"/>
      <c r="P336" s="41"/>
      <c r="Q336" s="41"/>
      <c r="R336" s="41"/>
      <c r="S336" s="131" t="str">
        <f t="shared" si="39"/>
        <v/>
      </c>
    </row>
    <row r="337" spans="1:19" s="11" customFormat="1" ht="15" customHeight="1" x14ac:dyDescent="0.25">
      <c r="A337" s="59" t="str">
        <f>IF('Annual Plan'!A337="","",'Annual Plan'!A337)</f>
        <v/>
      </c>
      <c r="B337" s="59" t="str">
        <f>IF('Annual Plan'!B337="","",'Annual Plan'!B337)</f>
        <v/>
      </c>
      <c r="C337" s="59" t="str">
        <f>IF('Annual Plan'!C337="","",'Annual Plan'!C337)</f>
        <v/>
      </c>
      <c r="D337" s="2" t="str">
        <f>IF('Annual Plan'!D337&lt;&gt;"",'Annual Plan'!D337,"")</f>
        <v/>
      </c>
      <c r="E337" s="2" t="str">
        <f>IF('Annual Plan'!E337&lt;&gt;"",'Annual Plan'!E337,"")</f>
        <v/>
      </c>
      <c r="F337" s="36" t="str">
        <f>IF('Annual Plan'!F337&lt;&gt;"",'Annual Plan'!F337,"")</f>
        <v/>
      </c>
      <c r="G337" s="23" t="str">
        <f>IF('Annual Plan'!G337&lt;&gt;"",'Annual Plan'!G337,"")</f>
        <v/>
      </c>
      <c r="H337" s="23" t="str">
        <f>IF(OR(F337="Absolute",F337="Absolute[-](cum.)"),SUM(G337,'Q1 Review'!J337),
IF(OR(F337="Incremental",F337="Absolute[+]"),MAX(G337,'Q1 Review'!J337),
IF(F337="Decremental",MIN(G337,'Q1 Review'!J337),
IF(F337="Absolute[-](avg.)",SUM(G337,'Q1 Review'!J337)/COUNT('Annual Plan'!H337:'Annual Plan'!K337),""
)
)
)
)</f>
        <v/>
      </c>
      <c r="I337" s="23" t="str">
        <f>IF('Annual Plan'!I337&lt;&gt;"",'Annual Plan'!I337,"")</f>
        <v/>
      </c>
      <c r="J337" s="37"/>
      <c r="K337" s="38" t="str">
        <f t="shared" si="36"/>
        <v/>
      </c>
      <c r="L337" s="38" t="str">
        <f t="shared" si="37"/>
        <v/>
      </c>
      <c r="M337" s="23" t="str">
        <f t="shared" si="38"/>
        <v/>
      </c>
      <c r="N337" s="39" t="str">
        <f>IF((('Annual Plan'!N337+'Annual Plan'!O337)-'Q1 Review'!O337)=0,"",(('Annual Plan'!N337+'Annual Plan'!O337)-'Q1 Review'!O337))</f>
        <v/>
      </c>
      <c r="O337" s="40"/>
      <c r="P337" s="41"/>
      <c r="Q337" s="41"/>
      <c r="R337" s="41"/>
      <c r="S337" s="131" t="str">
        <f t="shared" si="39"/>
        <v/>
      </c>
    </row>
    <row r="338" spans="1:19" s="11" customFormat="1" ht="15" customHeight="1" x14ac:dyDescent="0.25">
      <c r="A338" s="59" t="str">
        <f>IF('Annual Plan'!A338="","",'Annual Plan'!A338)</f>
        <v/>
      </c>
      <c r="B338" s="59" t="str">
        <f>IF('Annual Plan'!B338="","",'Annual Plan'!B338)</f>
        <v/>
      </c>
      <c r="C338" s="59" t="str">
        <f>IF('Annual Plan'!C338="","",'Annual Plan'!C338)</f>
        <v/>
      </c>
      <c r="D338" s="2" t="str">
        <f>IF('Annual Plan'!D338&lt;&gt;"",'Annual Plan'!D338,"")</f>
        <v/>
      </c>
      <c r="E338" s="2" t="str">
        <f>IF('Annual Plan'!E338&lt;&gt;"",'Annual Plan'!E338,"")</f>
        <v/>
      </c>
      <c r="F338" s="36" t="str">
        <f>IF('Annual Plan'!F338&lt;&gt;"",'Annual Plan'!F338,"")</f>
        <v/>
      </c>
      <c r="G338" s="23" t="str">
        <f>IF('Annual Plan'!G338&lt;&gt;"",'Annual Plan'!G338,"")</f>
        <v/>
      </c>
      <c r="H338" s="23" t="str">
        <f>IF(OR(F338="Absolute",F338="Absolute[-](cum.)"),SUM(G338,'Q1 Review'!J338),
IF(OR(F338="Incremental",F338="Absolute[+]"),MAX(G338,'Q1 Review'!J338),
IF(F338="Decremental",MIN(G338,'Q1 Review'!J338),
IF(F338="Absolute[-](avg.)",SUM(G338,'Q1 Review'!J338)/COUNT('Annual Plan'!H338:'Annual Plan'!K338),""
)
)
)
)</f>
        <v/>
      </c>
      <c r="I338" s="23" t="str">
        <f>IF('Annual Plan'!I338&lt;&gt;"",'Annual Plan'!I338,"")</f>
        <v/>
      </c>
      <c r="J338" s="37"/>
      <c r="K338" s="38" t="str">
        <f t="shared" si="36"/>
        <v/>
      </c>
      <c r="L338" s="38" t="str">
        <f t="shared" si="37"/>
        <v/>
      </c>
      <c r="M338" s="23" t="str">
        <f t="shared" si="38"/>
        <v/>
      </c>
      <c r="N338" s="39" t="str">
        <f>IF((('Annual Plan'!N338+'Annual Plan'!O338)-'Q1 Review'!O338)=0,"",(('Annual Plan'!N338+'Annual Plan'!O338)-'Q1 Review'!O338))</f>
        <v/>
      </c>
      <c r="O338" s="40"/>
      <c r="P338" s="41"/>
      <c r="Q338" s="41"/>
      <c r="R338" s="41"/>
      <c r="S338" s="131" t="str">
        <f t="shared" si="39"/>
        <v/>
      </c>
    </row>
    <row r="339" spans="1:19" s="11" customFormat="1" ht="15" customHeight="1" x14ac:dyDescent="0.25">
      <c r="A339" s="59" t="str">
        <f>IF('Annual Plan'!A339="","",'Annual Plan'!A339)</f>
        <v/>
      </c>
      <c r="B339" s="59" t="str">
        <f>IF('Annual Plan'!B339="","",'Annual Plan'!B339)</f>
        <v/>
      </c>
      <c r="C339" s="59" t="str">
        <f>IF('Annual Plan'!C339="","",'Annual Plan'!C339)</f>
        <v/>
      </c>
      <c r="D339" s="2" t="str">
        <f>IF('Annual Plan'!D339&lt;&gt;"",'Annual Plan'!D339,"")</f>
        <v/>
      </c>
      <c r="E339" s="2" t="str">
        <f>IF('Annual Plan'!E339&lt;&gt;"",'Annual Plan'!E339,"")</f>
        <v/>
      </c>
      <c r="F339" s="36" t="str">
        <f>IF('Annual Plan'!F339&lt;&gt;"",'Annual Plan'!F339,"")</f>
        <v/>
      </c>
      <c r="G339" s="23" t="str">
        <f>IF('Annual Plan'!G339&lt;&gt;"",'Annual Plan'!G339,"")</f>
        <v/>
      </c>
      <c r="H339" s="23" t="str">
        <f>IF(OR(F339="Absolute",F339="Absolute[-](cum.)"),SUM(G339,'Q1 Review'!J339),
IF(OR(F339="Incremental",F339="Absolute[+]"),MAX(G339,'Q1 Review'!J339),
IF(F339="Decremental",MIN(G339,'Q1 Review'!J339),
IF(F339="Absolute[-](avg.)",SUM(G339,'Q1 Review'!J339)/COUNT('Annual Plan'!H339:'Annual Plan'!K339),""
)
)
)
)</f>
        <v/>
      </c>
      <c r="I339" s="23" t="str">
        <f>IF('Annual Plan'!I339&lt;&gt;"",'Annual Plan'!I339,"")</f>
        <v/>
      </c>
      <c r="J339" s="37"/>
      <c r="K339" s="38" t="str">
        <f t="shared" si="36"/>
        <v/>
      </c>
      <c r="L339" s="38" t="str">
        <f t="shared" si="37"/>
        <v/>
      </c>
      <c r="M339" s="23" t="str">
        <f t="shared" si="38"/>
        <v/>
      </c>
      <c r="N339" s="39" t="str">
        <f>IF((('Annual Plan'!N339+'Annual Plan'!O339)-'Q1 Review'!O339)=0,"",(('Annual Plan'!N339+'Annual Plan'!O339)-'Q1 Review'!O339))</f>
        <v/>
      </c>
      <c r="O339" s="40"/>
      <c r="P339" s="41"/>
      <c r="Q339" s="41"/>
      <c r="R339" s="41"/>
      <c r="S339" s="131" t="str">
        <f t="shared" si="39"/>
        <v/>
      </c>
    </row>
    <row r="340" spans="1:19" s="11" customFormat="1" ht="15" customHeight="1" x14ac:dyDescent="0.25">
      <c r="A340" s="59" t="str">
        <f>IF('Annual Plan'!A340="","",'Annual Plan'!A340)</f>
        <v/>
      </c>
      <c r="B340" s="59" t="str">
        <f>IF('Annual Plan'!B340="","",'Annual Plan'!B340)</f>
        <v/>
      </c>
      <c r="C340" s="59" t="str">
        <f>IF('Annual Plan'!C340="","",'Annual Plan'!C340)</f>
        <v/>
      </c>
      <c r="D340" s="2" t="str">
        <f>IF('Annual Plan'!D340&lt;&gt;"",'Annual Plan'!D340,"")</f>
        <v/>
      </c>
      <c r="E340" s="2" t="str">
        <f>IF('Annual Plan'!E340&lt;&gt;"",'Annual Plan'!E340,"")</f>
        <v/>
      </c>
      <c r="F340" s="36" t="str">
        <f>IF('Annual Plan'!F340&lt;&gt;"",'Annual Plan'!F340,"")</f>
        <v/>
      </c>
      <c r="G340" s="23" t="str">
        <f>IF('Annual Plan'!G340&lt;&gt;"",'Annual Plan'!G340,"")</f>
        <v/>
      </c>
      <c r="H340" s="23" t="str">
        <f>IF(OR(F340="Absolute",F340="Absolute[-](cum.)"),SUM(G340,'Q1 Review'!J340),
IF(OR(F340="Incremental",F340="Absolute[+]"),MAX(G340,'Q1 Review'!J340),
IF(F340="Decremental",MIN(G340,'Q1 Review'!J340),
IF(F340="Absolute[-](avg.)",SUM(G340,'Q1 Review'!J340)/COUNT('Annual Plan'!H340:'Annual Plan'!K340),""
)
)
)
)</f>
        <v/>
      </c>
      <c r="I340" s="23" t="str">
        <f>IF('Annual Plan'!I340&lt;&gt;"",'Annual Plan'!I340,"")</f>
        <v/>
      </c>
      <c r="J340" s="37"/>
      <c r="K340" s="38" t="str">
        <f t="shared" si="36"/>
        <v/>
      </c>
      <c r="L340" s="38" t="str">
        <f t="shared" si="37"/>
        <v/>
      </c>
      <c r="M340" s="23" t="str">
        <f t="shared" si="38"/>
        <v/>
      </c>
      <c r="N340" s="39" t="str">
        <f>IF((('Annual Plan'!N340+'Annual Plan'!O340)-'Q1 Review'!O340)=0,"",(('Annual Plan'!N340+'Annual Plan'!O340)-'Q1 Review'!O340))</f>
        <v/>
      </c>
      <c r="O340" s="40"/>
      <c r="P340" s="41"/>
      <c r="Q340" s="41"/>
      <c r="R340" s="41"/>
      <c r="S340" s="131" t="str">
        <f t="shared" si="39"/>
        <v/>
      </c>
    </row>
    <row r="341" spans="1:19" s="11" customFormat="1" ht="15" customHeight="1" x14ac:dyDescent="0.25">
      <c r="A341" s="59" t="str">
        <f>IF('Annual Plan'!A341="","",'Annual Plan'!A341)</f>
        <v/>
      </c>
      <c r="B341" s="59" t="str">
        <f>IF('Annual Plan'!B341="","",'Annual Plan'!B341)</f>
        <v/>
      </c>
      <c r="C341" s="59" t="str">
        <f>IF('Annual Plan'!C341="","",'Annual Plan'!C341)</f>
        <v/>
      </c>
      <c r="D341" s="2" t="str">
        <f>IF('Annual Plan'!D341&lt;&gt;"",'Annual Plan'!D341,"")</f>
        <v/>
      </c>
      <c r="E341" s="2" t="str">
        <f>IF('Annual Plan'!E341&lt;&gt;"",'Annual Plan'!E341,"")</f>
        <v/>
      </c>
      <c r="F341" s="36" t="str">
        <f>IF('Annual Plan'!F341&lt;&gt;"",'Annual Plan'!F341,"")</f>
        <v/>
      </c>
      <c r="G341" s="23" t="str">
        <f>IF('Annual Plan'!G341&lt;&gt;"",'Annual Plan'!G341,"")</f>
        <v/>
      </c>
      <c r="H341" s="23" t="str">
        <f>IF(OR(F341="Absolute",F341="Absolute[-](cum.)"),SUM(G341,'Q1 Review'!J341),
IF(OR(F341="Incremental",F341="Absolute[+]"),MAX(G341,'Q1 Review'!J341),
IF(F341="Decremental",MIN(G341,'Q1 Review'!J341),
IF(F341="Absolute[-](avg.)",SUM(G341,'Q1 Review'!J341)/COUNT('Annual Plan'!H341:'Annual Plan'!K341),""
)
)
)
)</f>
        <v/>
      </c>
      <c r="I341" s="23" t="str">
        <f>IF('Annual Plan'!I341&lt;&gt;"",'Annual Plan'!I341,"")</f>
        <v/>
      </c>
      <c r="J341" s="37"/>
      <c r="K341" s="38" t="str">
        <f t="shared" si="36"/>
        <v/>
      </c>
      <c r="L341" s="38" t="str">
        <f t="shared" si="37"/>
        <v/>
      </c>
      <c r="M341" s="23" t="str">
        <f t="shared" si="38"/>
        <v/>
      </c>
      <c r="N341" s="39" t="str">
        <f>IF((('Annual Plan'!N341+'Annual Plan'!O341)-'Q1 Review'!O341)=0,"",(('Annual Plan'!N341+'Annual Plan'!O341)-'Q1 Review'!O341))</f>
        <v/>
      </c>
      <c r="O341" s="40"/>
      <c r="P341" s="41"/>
      <c r="Q341" s="41"/>
      <c r="R341" s="41"/>
      <c r="S341" s="131" t="str">
        <f t="shared" si="39"/>
        <v/>
      </c>
    </row>
    <row r="342" spans="1:19" s="11" customFormat="1" ht="15" customHeight="1" x14ac:dyDescent="0.25">
      <c r="A342" s="59" t="str">
        <f>IF('Annual Plan'!A342="","",'Annual Plan'!A342)</f>
        <v/>
      </c>
      <c r="B342" s="59" t="str">
        <f>IF('Annual Plan'!B342="","",'Annual Plan'!B342)</f>
        <v/>
      </c>
      <c r="C342" s="59" t="str">
        <f>IF('Annual Plan'!C342="","",'Annual Plan'!C342)</f>
        <v/>
      </c>
      <c r="D342" s="2" t="str">
        <f>IF('Annual Plan'!D342&lt;&gt;"",'Annual Plan'!D342,"")</f>
        <v/>
      </c>
      <c r="E342" s="2" t="str">
        <f>IF('Annual Plan'!E342&lt;&gt;"",'Annual Plan'!E342,"")</f>
        <v/>
      </c>
      <c r="F342" s="36" t="str">
        <f>IF('Annual Plan'!F342&lt;&gt;"",'Annual Plan'!F342,"")</f>
        <v/>
      </c>
      <c r="G342" s="23" t="str">
        <f>IF('Annual Plan'!G342&lt;&gt;"",'Annual Plan'!G342,"")</f>
        <v/>
      </c>
      <c r="H342" s="23" t="str">
        <f>IF(OR(F342="Absolute",F342="Absolute[-](cum.)"),SUM(G342,'Q1 Review'!J342),
IF(OR(F342="Incremental",F342="Absolute[+]"),MAX(G342,'Q1 Review'!J342),
IF(F342="Decremental",MIN(G342,'Q1 Review'!J342),
IF(F342="Absolute[-](avg.)",SUM(G342,'Q1 Review'!J342)/COUNT('Annual Plan'!H342:'Annual Plan'!K342),""
)
)
)
)</f>
        <v/>
      </c>
      <c r="I342" s="23" t="str">
        <f>IF('Annual Plan'!I342&lt;&gt;"",'Annual Plan'!I342,"")</f>
        <v/>
      </c>
      <c r="J342" s="37"/>
      <c r="K342" s="38" t="str">
        <f t="shared" si="36"/>
        <v/>
      </c>
      <c r="L342" s="38" t="str">
        <f t="shared" si="37"/>
        <v/>
      </c>
      <c r="M342" s="23" t="str">
        <f t="shared" si="38"/>
        <v/>
      </c>
      <c r="N342" s="39" t="str">
        <f>IF((('Annual Plan'!N342+'Annual Plan'!O342)-'Q1 Review'!O342)=0,"",(('Annual Plan'!N342+'Annual Plan'!O342)-'Q1 Review'!O342))</f>
        <v/>
      </c>
      <c r="O342" s="40"/>
      <c r="P342" s="41"/>
      <c r="Q342" s="41"/>
      <c r="R342" s="41"/>
      <c r="S342" s="131" t="str">
        <f t="shared" si="39"/>
        <v/>
      </c>
    </row>
    <row r="343" spans="1:19" s="11" customFormat="1" ht="15" customHeight="1" x14ac:dyDescent="0.25">
      <c r="A343" s="59" t="str">
        <f>IF('Annual Plan'!A343="","",'Annual Plan'!A343)</f>
        <v/>
      </c>
      <c r="B343" s="59" t="str">
        <f>IF('Annual Plan'!B343="","",'Annual Plan'!B343)</f>
        <v/>
      </c>
      <c r="C343" s="59" t="str">
        <f>IF('Annual Plan'!C343="","",'Annual Plan'!C343)</f>
        <v/>
      </c>
      <c r="D343" s="2" t="str">
        <f>IF('Annual Plan'!D343&lt;&gt;"",'Annual Plan'!D343,"")</f>
        <v/>
      </c>
      <c r="E343" s="2" t="str">
        <f>IF('Annual Plan'!E343&lt;&gt;"",'Annual Plan'!E343,"")</f>
        <v/>
      </c>
      <c r="F343" s="36" t="str">
        <f>IF('Annual Plan'!F343&lt;&gt;"",'Annual Plan'!F343,"")</f>
        <v/>
      </c>
      <c r="G343" s="23" t="str">
        <f>IF('Annual Plan'!G343&lt;&gt;"",'Annual Plan'!G343,"")</f>
        <v/>
      </c>
      <c r="H343" s="23" t="str">
        <f>IF(OR(F343="Absolute",F343="Absolute[-](cum.)"),SUM(G343,'Q1 Review'!J343),
IF(OR(F343="Incremental",F343="Absolute[+]"),MAX(G343,'Q1 Review'!J343),
IF(F343="Decremental",MIN(G343,'Q1 Review'!J343),
IF(F343="Absolute[-](avg.)",SUM(G343,'Q1 Review'!J343)/COUNT('Annual Plan'!H343:'Annual Plan'!K343),""
)
)
)
)</f>
        <v/>
      </c>
      <c r="I343" s="23" t="str">
        <f>IF('Annual Plan'!I343&lt;&gt;"",'Annual Plan'!I343,"")</f>
        <v/>
      </c>
      <c r="J343" s="37"/>
      <c r="K343" s="38" t="str">
        <f t="shared" si="36"/>
        <v/>
      </c>
      <c r="L343" s="38" t="str">
        <f t="shared" si="37"/>
        <v/>
      </c>
      <c r="M343" s="23" t="str">
        <f t="shared" si="38"/>
        <v/>
      </c>
      <c r="N343" s="39" t="str">
        <f>IF((('Annual Plan'!N343+'Annual Plan'!O343)-'Q1 Review'!O343)=0,"",(('Annual Plan'!N343+'Annual Plan'!O343)-'Q1 Review'!O343))</f>
        <v/>
      </c>
      <c r="O343" s="40"/>
      <c r="P343" s="41"/>
      <c r="Q343" s="41"/>
      <c r="R343" s="41"/>
      <c r="S343" s="131" t="str">
        <f t="shared" si="39"/>
        <v/>
      </c>
    </row>
    <row r="344" spans="1:19" s="11" customFormat="1" ht="15" customHeight="1" x14ac:dyDescent="0.25">
      <c r="A344" s="59" t="str">
        <f>IF('Annual Plan'!A344="","",'Annual Plan'!A344)</f>
        <v/>
      </c>
      <c r="B344" s="59" t="str">
        <f>IF('Annual Plan'!B344="","",'Annual Plan'!B344)</f>
        <v/>
      </c>
      <c r="C344" s="59" t="str">
        <f>IF('Annual Plan'!C344="","",'Annual Plan'!C344)</f>
        <v/>
      </c>
      <c r="D344" s="2" t="str">
        <f>IF('Annual Plan'!D344&lt;&gt;"",'Annual Plan'!D344,"")</f>
        <v/>
      </c>
      <c r="E344" s="2" t="str">
        <f>IF('Annual Plan'!E344&lt;&gt;"",'Annual Plan'!E344,"")</f>
        <v/>
      </c>
      <c r="F344" s="36" t="str">
        <f>IF('Annual Plan'!F344&lt;&gt;"",'Annual Plan'!F344,"")</f>
        <v/>
      </c>
      <c r="G344" s="23" t="str">
        <f>IF('Annual Plan'!G344&lt;&gt;"",'Annual Plan'!G344,"")</f>
        <v/>
      </c>
      <c r="H344" s="23" t="str">
        <f>IF(OR(F344="Absolute",F344="Absolute[-](cum.)"),SUM(G344,'Q1 Review'!J344),
IF(OR(F344="Incremental",F344="Absolute[+]"),MAX(G344,'Q1 Review'!J344),
IF(F344="Decremental",MIN(G344,'Q1 Review'!J344),
IF(F344="Absolute[-](avg.)",SUM(G344,'Q1 Review'!J344)/COUNT('Annual Plan'!H344:'Annual Plan'!K344),""
)
)
)
)</f>
        <v/>
      </c>
      <c r="I344" s="23" t="str">
        <f>IF('Annual Plan'!I344&lt;&gt;"",'Annual Plan'!I344,"")</f>
        <v/>
      </c>
      <c r="J344" s="37"/>
      <c r="K344" s="38" t="str">
        <f t="shared" si="36"/>
        <v/>
      </c>
      <c r="L344" s="38" t="str">
        <f t="shared" si="37"/>
        <v/>
      </c>
      <c r="M344" s="23" t="str">
        <f t="shared" si="38"/>
        <v/>
      </c>
      <c r="N344" s="39" t="str">
        <f>IF((('Annual Plan'!N344+'Annual Plan'!O344)-'Q1 Review'!O344)=0,"",(('Annual Plan'!N344+'Annual Plan'!O344)-'Q1 Review'!O344))</f>
        <v/>
      </c>
      <c r="O344" s="40"/>
      <c r="P344" s="41"/>
      <c r="Q344" s="41"/>
      <c r="R344" s="41"/>
      <c r="S344" s="131" t="str">
        <f t="shared" si="39"/>
        <v/>
      </c>
    </row>
    <row r="345" spans="1:19" s="11" customFormat="1" ht="15" customHeight="1" x14ac:dyDescent="0.25">
      <c r="A345" s="59" t="str">
        <f>IF('Annual Plan'!A345="","",'Annual Plan'!A345)</f>
        <v/>
      </c>
      <c r="B345" s="59" t="str">
        <f>IF('Annual Plan'!B345="","",'Annual Plan'!B345)</f>
        <v/>
      </c>
      <c r="C345" s="59" t="str">
        <f>IF('Annual Plan'!C345="","",'Annual Plan'!C345)</f>
        <v/>
      </c>
      <c r="D345" s="2" t="str">
        <f>IF('Annual Plan'!D345&lt;&gt;"",'Annual Plan'!D345,"")</f>
        <v/>
      </c>
      <c r="E345" s="2" t="str">
        <f>IF('Annual Plan'!E345&lt;&gt;"",'Annual Plan'!E345,"")</f>
        <v/>
      </c>
      <c r="F345" s="36" t="str">
        <f>IF('Annual Plan'!F345&lt;&gt;"",'Annual Plan'!F345,"")</f>
        <v/>
      </c>
      <c r="G345" s="23" t="str">
        <f>IF('Annual Plan'!G345&lt;&gt;"",'Annual Plan'!G345,"")</f>
        <v/>
      </c>
      <c r="H345" s="23" t="str">
        <f>IF(OR(F345="Absolute",F345="Absolute[-](cum.)"),SUM(G345,'Q1 Review'!J345),
IF(OR(F345="Incremental",F345="Absolute[+]"),MAX(G345,'Q1 Review'!J345),
IF(F345="Decremental",MIN(G345,'Q1 Review'!J345),
IF(F345="Absolute[-](avg.)",SUM(G345,'Q1 Review'!J345)/COUNT('Annual Plan'!H345:'Annual Plan'!K345),""
)
)
)
)</f>
        <v/>
      </c>
      <c r="I345" s="23" t="str">
        <f>IF('Annual Plan'!I345&lt;&gt;"",'Annual Plan'!I345,"")</f>
        <v/>
      </c>
      <c r="J345" s="37"/>
      <c r="K345" s="38" t="str">
        <f t="shared" si="36"/>
        <v/>
      </c>
      <c r="L345" s="38" t="str">
        <f t="shared" si="37"/>
        <v/>
      </c>
      <c r="M345" s="23" t="str">
        <f t="shared" si="38"/>
        <v/>
      </c>
      <c r="N345" s="39" t="str">
        <f>IF((('Annual Plan'!N345+'Annual Plan'!O345)-'Q1 Review'!O345)=0,"",(('Annual Plan'!N345+'Annual Plan'!O345)-'Q1 Review'!O345))</f>
        <v/>
      </c>
      <c r="O345" s="40"/>
      <c r="P345" s="41"/>
      <c r="Q345" s="41"/>
      <c r="R345" s="41"/>
      <c r="S345" s="131" t="str">
        <f t="shared" si="39"/>
        <v/>
      </c>
    </row>
    <row r="346" spans="1:19" s="58" customFormat="1" ht="59.25" customHeight="1" x14ac:dyDescent="0.3">
      <c r="A346" s="256" t="s">
        <v>94</v>
      </c>
      <c r="B346" s="256"/>
      <c r="C346" s="51">
        <f>'Annual Plan'!C346</f>
        <v>0</v>
      </c>
      <c r="D346" s="28"/>
      <c r="E346" s="28"/>
      <c r="F346" s="256" t="s">
        <v>102</v>
      </c>
      <c r="G346" s="256"/>
      <c r="H346" s="256"/>
      <c r="I346" s="256"/>
      <c r="J346" s="257"/>
      <c r="K346" s="43">
        <f>IF(SUM(K317:K345)=0,0,IF(SUM(K317:K345)&gt;0,AVERAGE(K317:K345)))</f>
        <v>0</v>
      </c>
      <c r="L346" s="258"/>
      <c r="M346" s="259"/>
      <c r="N346" s="60">
        <f>SUM(N317:N345)</f>
        <v>0</v>
      </c>
      <c r="O346" s="60">
        <f>SUM(O317:O345)</f>
        <v>0</v>
      </c>
      <c r="P346" s="28"/>
      <c r="Q346" s="28"/>
      <c r="S346" s="131"/>
    </row>
    <row r="347" spans="1:19" s="61" customFormat="1" ht="15" customHeight="1" x14ac:dyDescent="0.25">
      <c r="A347" s="12"/>
      <c r="B347" s="12"/>
      <c r="C347" s="12"/>
      <c r="D347" s="12"/>
      <c r="E347" s="12"/>
      <c r="F347" s="44"/>
      <c r="G347" s="45"/>
      <c r="H347" s="45"/>
      <c r="I347" s="45"/>
      <c r="J347" s="46"/>
      <c r="K347" s="47"/>
      <c r="L347" s="47"/>
      <c r="M347" s="45"/>
      <c r="N347" s="48"/>
      <c r="O347" s="49"/>
      <c r="P347" s="50"/>
      <c r="Q347" s="50"/>
      <c r="S347" s="132"/>
    </row>
    <row r="348" spans="1:19" s="11" customFormat="1" ht="34.5" customHeight="1" x14ac:dyDescent="0.25">
      <c r="A348" s="193" t="s">
        <v>91</v>
      </c>
      <c r="B348" s="193"/>
      <c r="C348" s="193"/>
      <c r="D348" s="260" t="str">
        <f>IF('Annual Plan'!D348:P348&lt;&gt;"", 'Annual Plan'!D348:P348,"")</f>
        <v/>
      </c>
      <c r="E348" s="260"/>
      <c r="F348" s="261"/>
      <c r="G348" s="261"/>
      <c r="H348" s="261"/>
      <c r="I348" s="261"/>
      <c r="J348" s="261"/>
      <c r="K348" s="261"/>
      <c r="L348" s="261"/>
      <c r="M348" s="261"/>
      <c r="N348" s="261"/>
      <c r="O348" s="261"/>
      <c r="P348" s="260"/>
      <c r="Q348" s="260"/>
      <c r="S348" s="131"/>
    </row>
    <row r="349" spans="1:19" s="11" customFormat="1" ht="51" customHeight="1" x14ac:dyDescent="0.25">
      <c r="A349" s="202" t="s">
        <v>1</v>
      </c>
      <c r="B349" s="202" t="s">
        <v>9</v>
      </c>
      <c r="C349" s="202" t="s">
        <v>2</v>
      </c>
      <c r="D349" s="202" t="s">
        <v>10</v>
      </c>
      <c r="E349" s="203" t="s">
        <v>11</v>
      </c>
      <c r="F349" s="204" t="s">
        <v>12</v>
      </c>
      <c r="G349" s="251" t="s">
        <v>3</v>
      </c>
      <c r="H349" s="251"/>
      <c r="I349" s="253" t="s">
        <v>74</v>
      </c>
      <c r="J349" s="254"/>
      <c r="K349" s="254"/>
      <c r="L349" s="254"/>
      <c r="M349" s="255"/>
      <c r="N349" s="253" t="s">
        <v>80</v>
      </c>
      <c r="O349" s="255"/>
      <c r="P349" s="202" t="s">
        <v>95</v>
      </c>
      <c r="Q349" s="202" t="s">
        <v>96</v>
      </c>
      <c r="R349" s="202" t="s">
        <v>114</v>
      </c>
      <c r="S349" s="131"/>
    </row>
    <row r="350" spans="1:19" s="11" customFormat="1" ht="66.75" customHeight="1" x14ac:dyDescent="0.25">
      <c r="A350" s="202"/>
      <c r="B350" s="202"/>
      <c r="C350" s="202"/>
      <c r="D350" s="202"/>
      <c r="E350" s="203"/>
      <c r="F350" s="204"/>
      <c r="G350" s="109" t="s">
        <v>19</v>
      </c>
      <c r="H350" s="109" t="s">
        <v>48</v>
      </c>
      <c r="I350" s="7" t="s">
        <v>49</v>
      </c>
      <c r="J350" s="7" t="s">
        <v>50</v>
      </c>
      <c r="K350" s="1" t="s">
        <v>21</v>
      </c>
      <c r="L350" s="1" t="s">
        <v>22</v>
      </c>
      <c r="M350" s="1" t="s">
        <v>23</v>
      </c>
      <c r="N350" s="7" t="s">
        <v>88</v>
      </c>
      <c r="O350" s="7" t="s">
        <v>81</v>
      </c>
      <c r="P350" s="252"/>
      <c r="Q350" s="202"/>
      <c r="R350" s="202"/>
      <c r="S350" s="131"/>
    </row>
    <row r="351" spans="1:19" s="11" customFormat="1" ht="15" customHeight="1" x14ac:dyDescent="0.25">
      <c r="A351" s="59" t="str">
        <f>IF('Annual Plan'!A351="","",'Annual Plan'!A351)</f>
        <v/>
      </c>
      <c r="B351" s="59" t="str">
        <f>IF('Annual Plan'!B351="","",'Annual Plan'!B351)</f>
        <v/>
      </c>
      <c r="C351" s="59" t="str">
        <f>IF('Annual Plan'!C351="","",'Annual Plan'!C351)</f>
        <v/>
      </c>
      <c r="D351" s="2" t="str">
        <f>IF('Annual Plan'!D351&lt;&gt;"",'Annual Plan'!D351,"")</f>
        <v/>
      </c>
      <c r="E351" s="2" t="str">
        <f>IF('Annual Plan'!E351&lt;&gt;"",'Annual Plan'!E351,"")</f>
        <v/>
      </c>
      <c r="F351" s="36" t="str">
        <f>IF('Annual Plan'!F351&lt;&gt;"",'Annual Plan'!F351,"")</f>
        <v/>
      </c>
      <c r="G351" s="23" t="str">
        <f>IF('Annual Plan'!G351&lt;&gt;"",'Annual Plan'!G351,"")</f>
        <v/>
      </c>
      <c r="H351" s="23" t="str">
        <f>IF(OR(F351="Absolute",F351="Absolute[-](cum.)"),SUM(G351,'Q1 Review'!J351),
IF(OR(F351="Incremental",F351="Absolute[+]"),MAX(G351,'Q1 Review'!J351),
IF(F351="Decremental",MIN(G351,'Q1 Review'!J351),
IF(F351="Absolute[-](avg.)",SUM(G351,'Q1 Review'!J351)/COUNT('Annual Plan'!H351:'Annual Plan'!K351),""
)
)
)
)</f>
        <v/>
      </c>
      <c r="I351" s="23" t="str">
        <f>IF('Annual Plan'!I351&lt;&gt;"",'Annual Plan'!I351,"")</f>
        <v/>
      </c>
      <c r="J351" s="37"/>
      <c r="K351" s="38" t="str">
        <f>IF(I351="","",
                         IF(AND(I351&lt;&gt;"",J351=""),0,
                                                  IF($F351="Absolute",IF(I351=0,0, IF((J351/I351)&gt;=1,1, IF((J351/I351)&lt;=0,0,(J351/I351)))),
                                                                                                      IF($F351="Incremental", IF(AND((I351-H351)=0,J351&gt;0,I351&gt;0,J351&gt;I351),1, IF(AND((I351-H351)=0,J351&lt;=I351),0, IF(((J351-H351)/(I351-H351))&gt;=1,1, IF(((J351-H351)/(I351-H351))&lt;=0,0, ((J351-H351)/(I351-H351)))))),
                                                                                                                                                                   IF($F351="Decremental", IF(AND((H351-I351)=0,J351&gt;0,I351&gt;0,J351&lt;I351),1,  IF(AND((I351-H351)=0,J351&gt;=I351),0, IF(((H351-J351)/(H351-I351))&gt;=1,1, IF(((H351-J351)/(H351-I351))&lt;=0,0, ((H351-J351)/(H351-I351)))))),
                                                                                                                                                                                              IF(OR($F351="Absolute[-](cum.)", $F351="Absolute[-](avg.)"),IF(J351="",0, IF((J351&lt;=I351),1,IF((J351&gt;I351),0,))),
                                                                                                                                                                                                        IF($F351="Absolute[+]",IF(J351=0,0,  IF(J351&lt;=I351,(J351/I351),1)),
                                                                                                                                                                                                            )
                                                                                                                                                                                                   )
                                                                                                                                                                       )
                                                                                                          )
                                                    )
                            )
     )</f>
        <v/>
      </c>
      <c r="L351" s="38" t="str">
        <f>IF(I351="","",
                        IF(AND(I351&lt;&gt;"",J351=""),-1,
                                                  IF($F351="Absolute", IF(I351=0,0,((J351-I351)/I351)),
                                                                               IF($F351="Incremental", IF((I351-H351)=0,0,(((J351-H351)-(I351-H351))/(I351-H351))),
                                                                                                            IF($F351="Decremental", IF((H351-I351)=0,0,(((H351-J351)-(H351-I351))/(H351-I351))),
                                                                                                                                              IF(OR($F351="Absolute[-](cum.)", $F351="Absolute[-](avg.)"), IF(J351="",0, IF(J351&gt;=0,1-(J351/I351))),
                                                                                                                                                                      IF($F351="Absolute[+]", IF(J351=0,-1,K351-1),  ""
                                                                                                                                                                                                                                          )
                                                                                                                                                                                                                          )
                                                                                                                                                                                  )
                                                                                                                   )
                                                   )
                          )
)</f>
        <v/>
      </c>
      <c r="M351" s="23" t="str">
        <f>IF(J351="","",
                         IF(I351="", "",
                                                   IF($F351="Absolute", (J351-I351),
                                                                                                       IF($F351="Incremental", ((J351-H351)-(I351-H351)),
                                                                                                                                                                                      IF($F351="Decremental", ((H351-J351)-(H351-I351)),
                                                                                                                                                                                                            IF(OR($F351="Absolute[-](cum.)", $F351="Absolute[-](avg.)"), (I351-J351),
                                                                                                                                                                                                                             IF($F351="Absolute[+]", (J351-I351), ""
                                                                                                                                                                                                                                  )
                                                                                                                                                                                                                )
                                                                                                                                                                                          )
                                                                                                           )
                                                      )
                               )
       )</f>
        <v/>
      </c>
      <c r="N351" s="39" t="str">
        <f>IF((('Annual Plan'!N351+'Annual Plan'!O351)-'Q1 Review'!O351)=0,"",(('Annual Plan'!N351+'Annual Plan'!O351)-'Q1 Review'!O351))</f>
        <v/>
      </c>
      <c r="O351" s="40"/>
      <c r="P351" s="41"/>
      <c r="Q351" s="41"/>
      <c r="R351" s="41"/>
      <c r="S351" s="131" t="str">
        <f xml:space="preserve"> IF(AND($F351="Incremental",G351=""),"Error - baseline data was not provided in the planning sheet.",
        IF(AND($F351="Decremental",G351=""),"Error - baseline data was not provided in the planning sheet.",""))</f>
        <v/>
      </c>
    </row>
    <row r="352" spans="1:19" s="11" customFormat="1" ht="15" customHeight="1" x14ac:dyDescent="0.25">
      <c r="A352" s="59" t="str">
        <f>IF('Annual Plan'!A352="","",'Annual Plan'!A352)</f>
        <v/>
      </c>
      <c r="B352" s="59" t="str">
        <f>IF('Annual Plan'!B352="","",'Annual Plan'!B352)</f>
        <v/>
      </c>
      <c r="C352" s="59" t="str">
        <f>IF('Annual Plan'!C352="","",'Annual Plan'!C352)</f>
        <v/>
      </c>
      <c r="D352" s="2" t="str">
        <f>IF('Annual Plan'!D352&lt;&gt;"",'Annual Plan'!D352,"")</f>
        <v/>
      </c>
      <c r="E352" s="2" t="str">
        <f>IF('Annual Plan'!E352&lt;&gt;"",'Annual Plan'!E352,"")</f>
        <v/>
      </c>
      <c r="F352" s="36" t="str">
        <f>IF('Annual Plan'!F352&lt;&gt;"",'Annual Plan'!F352,"")</f>
        <v/>
      </c>
      <c r="G352" s="23" t="str">
        <f>IF('Annual Plan'!G352&lt;&gt;"",'Annual Plan'!G352,"")</f>
        <v/>
      </c>
      <c r="H352" s="23" t="str">
        <f>IF(OR(F352="Absolute",F352="Absolute[-](cum.)"),SUM(G352,'Q1 Review'!J352),
IF(OR(F352="Incremental",F352="Absolute[+]"),MAX(G352,'Q1 Review'!J352),
IF(F352="Decremental",MIN(G352,'Q1 Review'!J352),
IF(F352="Absolute[-](avg.)",SUM(G352,'Q1 Review'!J352)/COUNT('Annual Plan'!H352:'Annual Plan'!K352),""
)
)
)
)</f>
        <v/>
      </c>
      <c r="I352" s="23" t="str">
        <f>IF('Annual Plan'!I352&lt;&gt;"",'Annual Plan'!I352,"")</f>
        <v/>
      </c>
      <c r="J352" s="37"/>
      <c r="K352" s="38" t="str">
        <f t="shared" ref="K352:K379" si="40">IF(I352="","",
                         IF(AND(I352&lt;&gt;"",J352=""),0,
                                                  IF($F352="Absolute",IF(I352=0,0, IF((J352/I352)&gt;=1,1, IF((J352/I352)&lt;=0,0,(J352/I352)))),
                                                                                                      IF($F352="Incremental", IF(AND((I352-H352)=0,J352&gt;0,I352&gt;0,J352&gt;I352),1, IF(AND((I352-H352)=0,J352&lt;=I352),0, IF(((J352-H352)/(I352-H352))&gt;=1,1, IF(((J352-H352)/(I352-H352))&lt;=0,0, ((J352-H352)/(I352-H352)))))),
                                                                                                                                                                   IF($F352="Decremental", IF(AND((H352-I352)=0,J352&gt;0,I352&gt;0,J352&lt;I352),1,  IF(AND((I352-H352)=0,J352&gt;=I352),0, IF(((H352-J352)/(H352-I352))&gt;=1,1, IF(((H352-J352)/(H352-I352))&lt;=0,0, ((H352-J352)/(H352-I352)))))),
                                                                                                                                                                                              IF(OR($F352="Absolute[-](cum.)", $F352="Absolute[-](avg.)"),IF(J352="",0, IF((J352&lt;=I352),1,IF((J352&gt;I352),0,))),
                                                                                                                                                                                                        IF($F352="Absolute[+]",IF(J352=0,0,  IF(J352&lt;=I352,(J352/I352),1)),
                                                                                                                                                                                                            )
                                                                                                                                                                                                   )
                                                                                                                                                                       )
                                                                                                          )
                                                    )
                            )
     )</f>
        <v/>
      </c>
      <c r="L352" s="38" t="str">
        <f t="shared" ref="L352:L379" si="41">IF(I352="","",
                        IF(AND(I352&lt;&gt;"",J352=""),-1,
                                                  IF($F352="Absolute", IF(I352=0,0,((J352-I352)/I352)),
                                                                               IF($F352="Incremental", IF((I352-H352)=0,0,(((J352-H352)-(I352-H352))/(I352-H352))),
                                                                                                            IF($F352="Decremental", IF((H352-I352)=0,0,(((H352-J352)-(H352-I352))/(H352-I352))),
                                                                                                                                              IF(OR($F352="Absolute[-](cum.)", $F352="Absolute[-](avg.)"), IF(J352="",0, IF(J352&gt;=0,1-(J352/I352))),
                                                                                                                                                                      IF($F352="Absolute[+]", IF(J352=0,-1,K352-1),  ""
                                                                                                                                                                                                                                          )
                                                                                                                                                                                                                          )
                                                                                                                                                                                  )
                                                                                                                   )
                                                   )
                          )
)</f>
        <v/>
      </c>
      <c r="M352" s="23" t="str">
        <f t="shared" ref="M352:M379" si="42">IF(J352="","",
                         IF(I352="", "",
                                                   IF($F352="Absolute", (J352-I352),
                                                                                                       IF($F352="Incremental", ((J352-H352)-(I352-H352)),
                                                                                                                                                                                      IF($F352="Decremental", ((H352-J352)-(H352-I352)),
                                                                                                                                                                                                            IF(OR($F352="Absolute[-](cum.)", $F352="Absolute[-](avg.)"), (I352-J352),
                                                                                                                                                                                                                             IF($F352="Absolute[+]", (J352-I352), ""
                                                                                                                                                                                                                                  )
                                                                                                                                                                                                                )
                                                                                                                                                                                          )
                                                                                                           )
                                                      )
                               )
       )</f>
        <v/>
      </c>
      <c r="N352" s="39" t="str">
        <f>IF((('Annual Plan'!N352+'Annual Plan'!O352)-'Q1 Review'!O352)=0,"",(('Annual Plan'!N352+'Annual Plan'!O352)-'Q1 Review'!O352))</f>
        <v/>
      </c>
      <c r="O352" s="40"/>
      <c r="P352" s="41"/>
      <c r="Q352" s="41"/>
      <c r="R352" s="41"/>
      <c r="S352" s="131" t="str">
        <f t="shared" ref="S352:S379" si="43" xml:space="preserve"> IF(AND($F352="Incremental",G352=""),"Error - baseline data was not provided in the planning sheet.",
        IF(AND($F352="Decremental",G352=""),"Error - baseline data was not provided in the planning sheet.",""))</f>
        <v/>
      </c>
    </row>
    <row r="353" spans="1:19" s="11" customFormat="1" ht="15" customHeight="1" x14ac:dyDescent="0.25">
      <c r="A353" s="59" t="str">
        <f>IF('Annual Plan'!A353="","",'Annual Plan'!A353)</f>
        <v/>
      </c>
      <c r="B353" s="59" t="str">
        <f>IF('Annual Plan'!B353="","",'Annual Plan'!B353)</f>
        <v/>
      </c>
      <c r="C353" s="59" t="str">
        <f>IF('Annual Plan'!C353="","",'Annual Plan'!C353)</f>
        <v/>
      </c>
      <c r="D353" s="2" t="str">
        <f>IF('Annual Plan'!D353&lt;&gt;"",'Annual Plan'!D353,"")</f>
        <v/>
      </c>
      <c r="E353" s="2" t="str">
        <f>IF('Annual Plan'!E353&lt;&gt;"",'Annual Plan'!E353,"")</f>
        <v/>
      </c>
      <c r="F353" s="36" t="str">
        <f>IF('Annual Plan'!F353&lt;&gt;"",'Annual Plan'!F353,"")</f>
        <v/>
      </c>
      <c r="G353" s="23" t="str">
        <f>IF('Annual Plan'!G353&lt;&gt;"",'Annual Plan'!G353,"")</f>
        <v/>
      </c>
      <c r="H353" s="23" t="str">
        <f>IF(OR(F353="Absolute",F353="Absolute[-](cum.)"),SUM(G353,'Q1 Review'!J353),
IF(OR(F353="Incremental",F353="Absolute[+]"),MAX(G353,'Q1 Review'!J353),
IF(F353="Decremental",MIN(G353,'Q1 Review'!J353),
IF(F353="Absolute[-](avg.)",SUM(G353,'Q1 Review'!J353)/COUNT('Annual Plan'!H353:'Annual Plan'!K353),""
)
)
)
)</f>
        <v/>
      </c>
      <c r="I353" s="23" t="str">
        <f>IF('Annual Plan'!I353&lt;&gt;"",'Annual Plan'!I353,"")</f>
        <v/>
      </c>
      <c r="J353" s="37"/>
      <c r="K353" s="38" t="str">
        <f t="shared" si="40"/>
        <v/>
      </c>
      <c r="L353" s="38" t="str">
        <f t="shared" si="41"/>
        <v/>
      </c>
      <c r="M353" s="23" t="str">
        <f t="shared" si="42"/>
        <v/>
      </c>
      <c r="N353" s="39" t="str">
        <f>IF((('Annual Plan'!N353+'Annual Plan'!O353)-'Q1 Review'!O353)=0,"",(('Annual Plan'!N353+'Annual Plan'!O353)-'Q1 Review'!O353))</f>
        <v/>
      </c>
      <c r="O353" s="40"/>
      <c r="P353" s="41"/>
      <c r="Q353" s="41"/>
      <c r="R353" s="41"/>
      <c r="S353" s="131" t="str">
        <f t="shared" si="43"/>
        <v/>
      </c>
    </row>
    <row r="354" spans="1:19" s="11" customFormat="1" ht="15" customHeight="1" x14ac:dyDescent="0.25">
      <c r="A354" s="59" t="str">
        <f>IF('Annual Plan'!A354="","",'Annual Plan'!A354)</f>
        <v/>
      </c>
      <c r="B354" s="59" t="str">
        <f>IF('Annual Plan'!B354="","",'Annual Plan'!B354)</f>
        <v/>
      </c>
      <c r="C354" s="59" t="str">
        <f>IF('Annual Plan'!C354="","",'Annual Plan'!C354)</f>
        <v/>
      </c>
      <c r="D354" s="2" t="str">
        <f>IF('Annual Plan'!D354&lt;&gt;"",'Annual Plan'!D354,"")</f>
        <v/>
      </c>
      <c r="E354" s="2" t="str">
        <f>IF('Annual Plan'!E354&lt;&gt;"",'Annual Plan'!E354,"")</f>
        <v/>
      </c>
      <c r="F354" s="36" t="str">
        <f>IF('Annual Plan'!F354&lt;&gt;"",'Annual Plan'!F354,"")</f>
        <v/>
      </c>
      <c r="G354" s="23" t="str">
        <f>IF('Annual Plan'!G354&lt;&gt;"",'Annual Plan'!G354,"")</f>
        <v/>
      </c>
      <c r="H354" s="23" t="str">
        <f>IF(OR(F354="Absolute",F354="Absolute[-](cum.)"),SUM(G354,'Q1 Review'!J354),
IF(OR(F354="Incremental",F354="Absolute[+]"),MAX(G354,'Q1 Review'!J354),
IF(F354="Decremental",MIN(G354,'Q1 Review'!J354),
IF(F354="Absolute[-](avg.)",SUM(G354,'Q1 Review'!J354)/COUNT('Annual Plan'!H354:'Annual Plan'!K354),""
)
)
)
)</f>
        <v/>
      </c>
      <c r="I354" s="23" t="str">
        <f>IF('Annual Plan'!I354&lt;&gt;"",'Annual Plan'!I354,"")</f>
        <v/>
      </c>
      <c r="J354" s="37"/>
      <c r="K354" s="38" t="str">
        <f t="shared" si="40"/>
        <v/>
      </c>
      <c r="L354" s="38" t="str">
        <f t="shared" si="41"/>
        <v/>
      </c>
      <c r="M354" s="23" t="str">
        <f t="shared" si="42"/>
        <v/>
      </c>
      <c r="N354" s="39" t="str">
        <f>IF((('Annual Plan'!N354+'Annual Plan'!O354)-'Q1 Review'!O354)=0,"",(('Annual Plan'!N354+'Annual Plan'!O354)-'Q1 Review'!O354))</f>
        <v/>
      </c>
      <c r="O354" s="40"/>
      <c r="P354" s="41"/>
      <c r="Q354" s="41"/>
      <c r="R354" s="41"/>
      <c r="S354" s="131" t="str">
        <f t="shared" si="43"/>
        <v/>
      </c>
    </row>
    <row r="355" spans="1:19" s="11" customFormat="1" ht="15" customHeight="1" x14ac:dyDescent="0.25">
      <c r="A355" s="59" t="str">
        <f>IF('Annual Plan'!A355="","",'Annual Plan'!A355)</f>
        <v/>
      </c>
      <c r="B355" s="59" t="str">
        <f>IF('Annual Plan'!B355="","",'Annual Plan'!B355)</f>
        <v/>
      </c>
      <c r="C355" s="59" t="str">
        <f>IF('Annual Plan'!C355="","",'Annual Plan'!C355)</f>
        <v/>
      </c>
      <c r="D355" s="2" t="str">
        <f>IF('Annual Plan'!D355&lt;&gt;"",'Annual Plan'!D355,"")</f>
        <v/>
      </c>
      <c r="E355" s="2" t="str">
        <f>IF('Annual Plan'!E355&lt;&gt;"",'Annual Plan'!E355,"")</f>
        <v/>
      </c>
      <c r="F355" s="36" t="str">
        <f>IF('Annual Plan'!F355&lt;&gt;"",'Annual Plan'!F355,"")</f>
        <v/>
      </c>
      <c r="G355" s="23" t="str">
        <f>IF('Annual Plan'!G355&lt;&gt;"",'Annual Plan'!G355,"")</f>
        <v/>
      </c>
      <c r="H355" s="23" t="str">
        <f>IF(OR(F355="Absolute",F355="Absolute[-](cum.)"),SUM(G355,'Q1 Review'!J355),
IF(OR(F355="Incremental",F355="Absolute[+]"),MAX(G355,'Q1 Review'!J355),
IF(F355="Decremental",MIN(G355,'Q1 Review'!J355),
IF(F355="Absolute[-](avg.)",SUM(G355,'Q1 Review'!J355)/COUNT('Annual Plan'!H355:'Annual Plan'!K355),""
)
)
)
)</f>
        <v/>
      </c>
      <c r="I355" s="23" t="str">
        <f>IF('Annual Plan'!I355&lt;&gt;"",'Annual Plan'!I355,"")</f>
        <v/>
      </c>
      <c r="J355" s="37"/>
      <c r="K355" s="38" t="str">
        <f t="shared" si="40"/>
        <v/>
      </c>
      <c r="L355" s="38" t="str">
        <f t="shared" si="41"/>
        <v/>
      </c>
      <c r="M355" s="23" t="str">
        <f t="shared" si="42"/>
        <v/>
      </c>
      <c r="N355" s="39" t="str">
        <f>IF((('Annual Plan'!N355+'Annual Plan'!O355)-'Q1 Review'!O355)=0,"",(('Annual Plan'!N355+'Annual Plan'!O355)-'Q1 Review'!O355))</f>
        <v/>
      </c>
      <c r="O355" s="40"/>
      <c r="P355" s="41"/>
      <c r="Q355" s="41"/>
      <c r="R355" s="41"/>
      <c r="S355" s="131" t="str">
        <f t="shared" si="43"/>
        <v/>
      </c>
    </row>
    <row r="356" spans="1:19" s="11" customFormat="1" ht="15" customHeight="1" x14ac:dyDescent="0.25">
      <c r="A356" s="59" t="str">
        <f>IF('Annual Plan'!A356="","",'Annual Plan'!A356)</f>
        <v/>
      </c>
      <c r="B356" s="59" t="str">
        <f>IF('Annual Plan'!B356="","",'Annual Plan'!B356)</f>
        <v/>
      </c>
      <c r="C356" s="59" t="str">
        <f>IF('Annual Plan'!C356="","",'Annual Plan'!C356)</f>
        <v/>
      </c>
      <c r="D356" s="2" t="str">
        <f>IF('Annual Plan'!D356&lt;&gt;"",'Annual Plan'!D356,"")</f>
        <v/>
      </c>
      <c r="E356" s="2" t="str">
        <f>IF('Annual Plan'!E356&lt;&gt;"",'Annual Plan'!E356,"")</f>
        <v/>
      </c>
      <c r="F356" s="36" t="str">
        <f>IF('Annual Plan'!F356&lt;&gt;"",'Annual Plan'!F356,"")</f>
        <v/>
      </c>
      <c r="G356" s="23" t="str">
        <f>IF('Annual Plan'!G356&lt;&gt;"",'Annual Plan'!G356,"")</f>
        <v/>
      </c>
      <c r="H356" s="23" t="str">
        <f>IF(OR(F356="Absolute",F356="Absolute[-](cum.)"),SUM(G356,'Q1 Review'!J356),
IF(OR(F356="Incremental",F356="Absolute[+]"),MAX(G356,'Q1 Review'!J356),
IF(F356="Decremental",MIN(G356,'Q1 Review'!J356),
IF(F356="Absolute[-](avg.)",SUM(G356,'Q1 Review'!J356)/COUNT('Annual Plan'!H356:'Annual Plan'!K356),""
)
)
)
)</f>
        <v/>
      </c>
      <c r="I356" s="23" t="str">
        <f>IF('Annual Plan'!I356&lt;&gt;"",'Annual Plan'!I356,"")</f>
        <v/>
      </c>
      <c r="J356" s="37"/>
      <c r="K356" s="38" t="str">
        <f t="shared" si="40"/>
        <v/>
      </c>
      <c r="L356" s="38" t="str">
        <f t="shared" si="41"/>
        <v/>
      </c>
      <c r="M356" s="23" t="str">
        <f t="shared" si="42"/>
        <v/>
      </c>
      <c r="N356" s="39" t="str">
        <f>IF((('Annual Plan'!N356+'Annual Plan'!O356)-'Q1 Review'!O356)=0,"",(('Annual Plan'!N356+'Annual Plan'!O356)-'Q1 Review'!O356))</f>
        <v/>
      </c>
      <c r="O356" s="40"/>
      <c r="P356" s="41"/>
      <c r="Q356" s="41"/>
      <c r="R356" s="41"/>
      <c r="S356" s="131" t="str">
        <f t="shared" si="43"/>
        <v/>
      </c>
    </row>
    <row r="357" spans="1:19" s="11" customFormat="1" ht="15" customHeight="1" x14ac:dyDescent="0.25">
      <c r="A357" s="59" t="str">
        <f>IF('Annual Plan'!A357="","",'Annual Plan'!A357)</f>
        <v/>
      </c>
      <c r="B357" s="59" t="str">
        <f>IF('Annual Plan'!B357="","",'Annual Plan'!B357)</f>
        <v/>
      </c>
      <c r="C357" s="59" t="str">
        <f>IF('Annual Plan'!C357="","",'Annual Plan'!C357)</f>
        <v/>
      </c>
      <c r="D357" s="2" t="str">
        <f>IF('Annual Plan'!D357&lt;&gt;"",'Annual Plan'!D357,"")</f>
        <v/>
      </c>
      <c r="E357" s="2" t="str">
        <f>IF('Annual Plan'!E357&lt;&gt;"",'Annual Plan'!E357,"")</f>
        <v/>
      </c>
      <c r="F357" s="36" t="str">
        <f>IF('Annual Plan'!F357&lt;&gt;"",'Annual Plan'!F357,"")</f>
        <v/>
      </c>
      <c r="G357" s="23" t="str">
        <f>IF('Annual Plan'!G357&lt;&gt;"",'Annual Plan'!G357,"")</f>
        <v/>
      </c>
      <c r="H357" s="23" t="str">
        <f>IF(OR(F357="Absolute",F357="Absolute[-](cum.)"),SUM(G357,'Q1 Review'!J357),
IF(OR(F357="Incremental",F357="Absolute[+]"),MAX(G357,'Q1 Review'!J357),
IF(F357="Decremental",MIN(G357,'Q1 Review'!J357),
IF(F357="Absolute[-](avg.)",SUM(G357,'Q1 Review'!J357)/COUNT('Annual Plan'!H357:'Annual Plan'!K357),""
)
)
)
)</f>
        <v/>
      </c>
      <c r="I357" s="23" t="str">
        <f>IF('Annual Plan'!I357&lt;&gt;"",'Annual Plan'!I357,"")</f>
        <v/>
      </c>
      <c r="J357" s="37"/>
      <c r="K357" s="38" t="str">
        <f t="shared" si="40"/>
        <v/>
      </c>
      <c r="L357" s="38" t="str">
        <f t="shared" si="41"/>
        <v/>
      </c>
      <c r="M357" s="23" t="str">
        <f t="shared" si="42"/>
        <v/>
      </c>
      <c r="N357" s="39" t="str">
        <f>IF((('Annual Plan'!N357+'Annual Plan'!O357)-'Q1 Review'!O357)=0,"",(('Annual Plan'!N357+'Annual Plan'!O357)-'Q1 Review'!O357))</f>
        <v/>
      </c>
      <c r="O357" s="40"/>
      <c r="P357" s="41"/>
      <c r="Q357" s="41"/>
      <c r="R357" s="41"/>
      <c r="S357" s="131" t="str">
        <f t="shared" si="43"/>
        <v/>
      </c>
    </row>
    <row r="358" spans="1:19" s="11" customFormat="1" ht="15" customHeight="1" x14ac:dyDescent="0.25">
      <c r="A358" s="59" t="str">
        <f>IF('Annual Plan'!A358="","",'Annual Plan'!A358)</f>
        <v/>
      </c>
      <c r="B358" s="59" t="str">
        <f>IF('Annual Plan'!B358="","",'Annual Plan'!B358)</f>
        <v/>
      </c>
      <c r="C358" s="59" t="str">
        <f>IF('Annual Plan'!C358="","",'Annual Plan'!C358)</f>
        <v/>
      </c>
      <c r="D358" s="2" t="str">
        <f>IF('Annual Plan'!D358&lt;&gt;"",'Annual Plan'!D358,"")</f>
        <v/>
      </c>
      <c r="E358" s="2" t="str">
        <f>IF('Annual Plan'!E358&lt;&gt;"",'Annual Plan'!E358,"")</f>
        <v/>
      </c>
      <c r="F358" s="36" t="str">
        <f>IF('Annual Plan'!F358&lt;&gt;"",'Annual Plan'!F358,"")</f>
        <v/>
      </c>
      <c r="G358" s="23" t="str">
        <f>IF('Annual Plan'!G358&lt;&gt;"",'Annual Plan'!G358,"")</f>
        <v/>
      </c>
      <c r="H358" s="23" t="str">
        <f>IF(OR(F358="Absolute",F358="Absolute[-](cum.)"),SUM(G358,'Q1 Review'!J358),
IF(OR(F358="Incremental",F358="Absolute[+]"),MAX(G358,'Q1 Review'!J358),
IF(F358="Decremental",MIN(G358,'Q1 Review'!J358),
IF(F358="Absolute[-](avg.)",SUM(G358,'Q1 Review'!J358)/COUNT('Annual Plan'!H358:'Annual Plan'!K358),""
)
)
)
)</f>
        <v/>
      </c>
      <c r="I358" s="23" t="str">
        <f>IF('Annual Plan'!I358&lt;&gt;"",'Annual Plan'!I358,"")</f>
        <v/>
      </c>
      <c r="J358" s="37"/>
      <c r="K358" s="38" t="str">
        <f t="shared" si="40"/>
        <v/>
      </c>
      <c r="L358" s="38" t="str">
        <f t="shared" si="41"/>
        <v/>
      </c>
      <c r="M358" s="23" t="str">
        <f t="shared" si="42"/>
        <v/>
      </c>
      <c r="N358" s="39" t="str">
        <f>IF((('Annual Plan'!N358+'Annual Plan'!O358)-'Q1 Review'!O358)=0,"",(('Annual Plan'!N358+'Annual Plan'!O358)-'Q1 Review'!O358))</f>
        <v/>
      </c>
      <c r="O358" s="40"/>
      <c r="P358" s="41"/>
      <c r="Q358" s="41"/>
      <c r="R358" s="41"/>
      <c r="S358" s="131" t="str">
        <f t="shared" si="43"/>
        <v/>
      </c>
    </row>
    <row r="359" spans="1:19" s="11" customFormat="1" ht="15" customHeight="1" x14ac:dyDescent="0.25">
      <c r="A359" s="59" t="str">
        <f>IF('Annual Plan'!A359="","",'Annual Plan'!A359)</f>
        <v/>
      </c>
      <c r="B359" s="59" t="str">
        <f>IF('Annual Plan'!B359="","",'Annual Plan'!B359)</f>
        <v/>
      </c>
      <c r="C359" s="59" t="str">
        <f>IF('Annual Plan'!C359="","",'Annual Plan'!C359)</f>
        <v/>
      </c>
      <c r="D359" s="2" t="str">
        <f>IF('Annual Plan'!D359&lt;&gt;"",'Annual Plan'!D359,"")</f>
        <v/>
      </c>
      <c r="E359" s="2" t="str">
        <f>IF('Annual Plan'!E359&lt;&gt;"",'Annual Plan'!E359,"")</f>
        <v/>
      </c>
      <c r="F359" s="36" t="str">
        <f>IF('Annual Plan'!F359&lt;&gt;"",'Annual Plan'!F359,"")</f>
        <v/>
      </c>
      <c r="G359" s="23" t="str">
        <f>IF('Annual Plan'!G359&lt;&gt;"",'Annual Plan'!G359,"")</f>
        <v/>
      </c>
      <c r="H359" s="23" t="str">
        <f>IF(OR(F359="Absolute",F359="Absolute[-](cum.)"),SUM(G359,'Q1 Review'!J359),
IF(OR(F359="Incremental",F359="Absolute[+]"),MAX(G359,'Q1 Review'!J359),
IF(F359="Decremental",MIN(G359,'Q1 Review'!J359),
IF(F359="Absolute[-](avg.)",SUM(G359,'Q1 Review'!J359)/COUNT('Annual Plan'!H359:'Annual Plan'!K359),""
)
)
)
)</f>
        <v/>
      </c>
      <c r="I359" s="23" t="str">
        <f>IF('Annual Plan'!I359&lt;&gt;"",'Annual Plan'!I359,"")</f>
        <v/>
      </c>
      <c r="J359" s="37"/>
      <c r="K359" s="38" t="str">
        <f t="shared" si="40"/>
        <v/>
      </c>
      <c r="L359" s="38" t="str">
        <f t="shared" si="41"/>
        <v/>
      </c>
      <c r="M359" s="23" t="str">
        <f t="shared" si="42"/>
        <v/>
      </c>
      <c r="N359" s="39" t="str">
        <f>IF((('Annual Plan'!N359+'Annual Plan'!O359)-'Q1 Review'!O359)=0,"",(('Annual Plan'!N359+'Annual Plan'!O359)-'Q1 Review'!O359))</f>
        <v/>
      </c>
      <c r="O359" s="40"/>
      <c r="P359" s="41"/>
      <c r="Q359" s="41"/>
      <c r="R359" s="41"/>
      <c r="S359" s="131" t="str">
        <f t="shared" si="43"/>
        <v/>
      </c>
    </row>
    <row r="360" spans="1:19" s="11" customFormat="1" ht="15" customHeight="1" x14ac:dyDescent="0.25">
      <c r="A360" s="59" t="str">
        <f>IF('Annual Plan'!A360="","",'Annual Plan'!A360)</f>
        <v/>
      </c>
      <c r="B360" s="59" t="str">
        <f>IF('Annual Plan'!B360="","",'Annual Plan'!B360)</f>
        <v/>
      </c>
      <c r="C360" s="59" t="str">
        <f>IF('Annual Plan'!C360="","",'Annual Plan'!C360)</f>
        <v/>
      </c>
      <c r="D360" s="2" t="str">
        <f>IF('Annual Plan'!D360&lt;&gt;"",'Annual Plan'!D360,"")</f>
        <v/>
      </c>
      <c r="E360" s="2" t="str">
        <f>IF('Annual Plan'!E360&lt;&gt;"",'Annual Plan'!E360,"")</f>
        <v/>
      </c>
      <c r="F360" s="36" t="str">
        <f>IF('Annual Plan'!F360&lt;&gt;"",'Annual Plan'!F360,"")</f>
        <v/>
      </c>
      <c r="G360" s="23" t="str">
        <f>IF('Annual Plan'!G360&lt;&gt;"",'Annual Plan'!G360,"")</f>
        <v/>
      </c>
      <c r="H360" s="23" t="str">
        <f>IF(OR(F360="Absolute",F360="Absolute[-](cum.)"),SUM(G360,'Q1 Review'!J360),
IF(OR(F360="Incremental",F360="Absolute[+]"),MAX(G360,'Q1 Review'!J360),
IF(F360="Decremental",MIN(G360,'Q1 Review'!J360),
IF(F360="Absolute[-](avg.)",SUM(G360,'Q1 Review'!J360)/COUNT('Annual Plan'!H360:'Annual Plan'!K360),""
)
)
)
)</f>
        <v/>
      </c>
      <c r="I360" s="23" t="str">
        <f>IF('Annual Plan'!I360&lt;&gt;"",'Annual Plan'!I360,"")</f>
        <v/>
      </c>
      <c r="J360" s="37"/>
      <c r="K360" s="38" t="str">
        <f t="shared" si="40"/>
        <v/>
      </c>
      <c r="L360" s="38" t="str">
        <f t="shared" si="41"/>
        <v/>
      </c>
      <c r="M360" s="23" t="str">
        <f t="shared" si="42"/>
        <v/>
      </c>
      <c r="N360" s="39" t="str">
        <f>IF((('Annual Plan'!N360+'Annual Plan'!O360)-'Q1 Review'!O360)=0,"",(('Annual Plan'!N360+'Annual Plan'!O360)-'Q1 Review'!O360))</f>
        <v/>
      </c>
      <c r="O360" s="40"/>
      <c r="P360" s="41"/>
      <c r="Q360" s="41"/>
      <c r="R360" s="41"/>
      <c r="S360" s="131" t="str">
        <f t="shared" si="43"/>
        <v/>
      </c>
    </row>
    <row r="361" spans="1:19" s="11" customFormat="1" ht="15" customHeight="1" x14ac:dyDescent="0.25">
      <c r="A361" s="59" t="str">
        <f>IF('Annual Plan'!A361="","",'Annual Plan'!A361)</f>
        <v/>
      </c>
      <c r="B361" s="59" t="str">
        <f>IF('Annual Plan'!B361="","",'Annual Plan'!B361)</f>
        <v/>
      </c>
      <c r="C361" s="59" t="str">
        <f>IF('Annual Plan'!C361="","",'Annual Plan'!C361)</f>
        <v/>
      </c>
      <c r="D361" s="2" t="str">
        <f>IF('Annual Plan'!D361&lt;&gt;"",'Annual Plan'!D361,"")</f>
        <v/>
      </c>
      <c r="E361" s="2" t="str">
        <f>IF('Annual Plan'!E361&lt;&gt;"",'Annual Plan'!E361,"")</f>
        <v/>
      </c>
      <c r="F361" s="36" t="str">
        <f>IF('Annual Plan'!F361&lt;&gt;"",'Annual Plan'!F361,"")</f>
        <v/>
      </c>
      <c r="G361" s="23" t="str">
        <f>IF('Annual Plan'!G361&lt;&gt;"",'Annual Plan'!G361,"")</f>
        <v/>
      </c>
      <c r="H361" s="23" t="str">
        <f>IF(OR(F361="Absolute",F361="Absolute[-](cum.)"),SUM(G361,'Q1 Review'!J361),
IF(OR(F361="Incremental",F361="Absolute[+]"),MAX(G361,'Q1 Review'!J361),
IF(F361="Decremental",MIN(G361,'Q1 Review'!J361),
IF(F361="Absolute[-](avg.)",SUM(G361,'Q1 Review'!J361)/COUNT('Annual Plan'!H361:'Annual Plan'!K361),""
)
)
)
)</f>
        <v/>
      </c>
      <c r="I361" s="23" t="str">
        <f>IF('Annual Plan'!I361&lt;&gt;"",'Annual Plan'!I361,"")</f>
        <v/>
      </c>
      <c r="J361" s="37"/>
      <c r="K361" s="38" t="str">
        <f t="shared" si="40"/>
        <v/>
      </c>
      <c r="L361" s="38" t="str">
        <f t="shared" si="41"/>
        <v/>
      </c>
      <c r="M361" s="23" t="str">
        <f t="shared" si="42"/>
        <v/>
      </c>
      <c r="N361" s="39" t="str">
        <f>IF((('Annual Plan'!N361+'Annual Plan'!O361)-'Q1 Review'!O361)=0,"",(('Annual Plan'!N361+'Annual Plan'!O361)-'Q1 Review'!O361))</f>
        <v/>
      </c>
      <c r="O361" s="40"/>
      <c r="P361" s="41"/>
      <c r="Q361" s="41"/>
      <c r="R361" s="41"/>
      <c r="S361" s="131" t="str">
        <f t="shared" si="43"/>
        <v/>
      </c>
    </row>
    <row r="362" spans="1:19" s="11" customFormat="1" ht="15" customHeight="1" x14ac:dyDescent="0.25">
      <c r="A362" s="59" t="str">
        <f>IF('Annual Plan'!A362="","",'Annual Plan'!A362)</f>
        <v/>
      </c>
      <c r="B362" s="59" t="str">
        <f>IF('Annual Plan'!B362="","",'Annual Plan'!B362)</f>
        <v/>
      </c>
      <c r="C362" s="59" t="str">
        <f>IF('Annual Plan'!C362="","",'Annual Plan'!C362)</f>
        <v/>
      </c>
      <c r="D362" s="2" t="str">
        <f>IF('Annual Plan'!D362&lt;&gt;"",'Annual Plan'!D362,"")</f>
        <v/>
      </c>
      <c r="E362" s="2" t="str">
        <f>IF('Annual Plan'!E362&lt;&gt;"",'Annual Plan'!E362,"")</f>
        <v/>
      </c>
      <c r="F362" s="36" t="str">
        <f>IF('Annual Plan'!F362&lt;&gt;"",'Annual Plan'!F362,"")</f>
        <v/>
      </c>
      <c r="G362" s="23" t="str">
        <f>IF('Annual Plan'!G362&lt;&gt;"",'Annual Plan'!G362,"")</f>
        <v/>
      </c>
      <c r="H362" s="23" t="str">
        <f>IF(OR(F362="Absolute",F362="Absolute[-](cum.)"),SUM(G362,'Q1 Review'!J362),
IF(OR(F362="Incremental",F362="Absolute[+]"),MAX(G362,'Q1 Review'!J362),
IF(F362="Decremental",MIN(G362,'Q1 Review'!J362),
IF(F362="Absolute[-](avg.)",SUM(G362,'Q1 Review'!J362)/COUNT('Annual Plan'!H362:'Annual Plan'!K362),""
)
)
)
)</f>
        <v/>
      </c>
      <c r="I362" s="23" t="str">
        <f>IF('Annual Plan'!I362&lt;&gt;"",'Annual Plan'!I362,"")</f>
        <v/>
      </c>
      <c r="J362" s="37"/>
      <c r="K362" s="38" t="str">
        <f t="shared" si="40"/>
        <v/>
      </c>
      <c r="L362" s="38" t="str">
        <f t="shared" si="41"/>
        <v/>
      </c>
      <c r="M362" s="23" t="str">
        <f t="shared" si="42"/>
        <v/>
      </c>
      <c r="N362" s="39" t="str">
        <f>IF((('Annual Plan'!N362+'Annual Plan'!O362)-'Q1 Review'!O362)=0,"",(('Annual Plan'!N362+'Annual Plan'!O362)-'Q1 Review'!O362))</f>
        <v/>
      </c>
      <c r="O362" s="40"/>
      <c r="P362" s="41"/>
      <c r="Q362" s="41"/>
      <c r="R362" s="41"/>
      <c r="S362" s="131" t="str">
        <f t="shared" si="43"/>
        <v/>
      </c>
    </row>
    <row r="363" spans="1:19" s="11" customFormat="1" ht="15" customHeight="1" x14ac:dyDescent="0.25">
      <c r="A363" s="59" t="str">
        <f>IF('Annual Plan'!A363="","",'Annual Plan'!A363)</f>
        <v/>
      </c>
      <c r="B363" s="59" t="str">
        <f>IF('Annual Plan'!B363="","",'Annual Plan'!B363)</f>
        <v/>
      </c>
      <c r="C363" s="59" t="str">
        <f>IF('Annual Plan'!C363="","",'Annual Plan'!C363)</f>
        <v/>
      </c>
      <c r="D363" s="2" t="str">
        <f>IF('Annual Plan'!D363&lt;&gt;"",'Annual Plan'!D363,"")</f>
        <v/>
      </c>
      <c r="E363" s="2" t="str">
        <f>IF('Annual Plan'!E363&lt;&gt;"",'Annual Plan'!E363,"")</f>
        <v/>
      </c>
      <c r="F363" s="36" t="str">
        <f>IF('Annual Plan'!F363&lt;&gt;"",'Annual Plan'!F363,"")</f>
        <v/>
      </c>
      <c r="G363" s="23" t="str">
        <f>IF('Annual Plan'!G363&lt;&gt;"",'Annual Plan'!G363,"")</f>
        <v/>
      </c>
      <c r="H363" s="23" t="str">
        <f>IF(OR(F363="Absolute",F363="Absolute[-](cum.)"),SUM(G363,'Q1 Review'!J363),
IF(OR(F363="Incremental",F363="Absolute[+]"),MAX(G363,'Q1 Review'!J363),
IF(F363="Decremental",MIN(G363,'Q1 Review'!J363),
IF(F363="Absolute[-](avg.)",SUM(G363,'Q1 Review'!J363)/COUNT('Annual Plan'!H363:'Annual Plan'!K363),""
)
)
)
)</f>
        <v/>
      </c>
      <c r="I363" s="23" t="str">
        <f>IF('Annual Plan'!I363&lt;&gt;"",'Annual Plan'!I363,"")</f>
        <v/>
      </c>
      <c r="J363" s="37"/>
      <c r="K363" s="38" t="str">
        <f t="shared" si="40"/>
        <v/>
      </c>
      <c r="L363" s="38" t="str">
        <f t="shared" si="41"/>
        <v/>
      </c>
      <c r="M363" s="23" t="str">
        <f t="shared" si="42"/>
        <v/>
      </c>
      <c r="N363" s="39" t="str">
        <f>IF((('Annual Plan'!N363+'Annual Plan'!O363)-'Q1 Review'!O363)=0,"",(('Annual Plan'!N363+'Annual Plan'!O363)-'Q1 Review'!O363))</f>
        <v/>
      </c>
      <c r="O363" s="40"/>
      <c r="P363" s="41"/>
      <c r="Q363" s="41"/>
      <c r="R363" s="41"/>
      <c r="S363" s="131" t="str">
        <f t="shared" si="43"/>
        <v/>
      </c>
    </row>
    <row r="364" spans="1:19" s="11" customFormat="1" ht="15" customHeight="1" x14ac:dyDescent="0.25">
      <c r="A364" s="59" t="str">
        <f>IF('Annual Plan'!A364="","",'Annual Plan'!A364)</f>
        <v/>
      </c>
      <c r="B364" s="59" t="str">
        <f>IF('Annual Plan'!B364="","",'Annual Plan'!B364)</f>
        <v/>
      </c>
      <c r="C364" s="59" t="str">
        <f>IF('Annual Plan'!C364="","",'Annual Plan'!C364)</f>
        <v/>
      </c>
      <c r="D364" s="2" t="str">
        <f>IF('Annual Plan'!D364&lt;&gt;"",'Annual Plan'!D364,"")</f>
        <v/>
      </c>
      <c r="E364" s="2" t="str">
        <f>IF('Annual Plan'!E364&lt;&gt;"",'Annual Plan'!E364,"")</f>
        <v/>
      </c>
      <c r="F364" s="36" t="str">
        <f>IF('Annual Plan'!F364&lt;&gt;"",'Annual Plan'!F364,"")</f>
        <v/>
      </c>
      <c r="G364" s="23" t="str">
        <f>IF('Annual Plan'!G364&lt;&gt;"",'Annual Plan'!G364,"")</f>
        <v/>
      </c>
      <c r="H364" s="23" t="str">
        <f>IF(OR(F364="Absolute",F364="Absolute[-](cum.)"),SUM(G364,'Q1 Review'!J364),
IF(OR(F364="Incremental",F364="Absolute[+]"),MAX(G364,'Q1 Review'!J364),
IF(F364="Decremental",MIN(G364,'Q1 Review'!J364),
IF(F364="Absolute[-](avg.)",SUM(G364,'Q1 Review'!J364)/COUNT('Annual Plan'!H364:'Annual Plan'!K364),""
)
)
)
)</f>
        <v/>
      </c>
      <c r="I364" s="23" t="str">
        <f>IF('Annual Plan'!I364&lt;&gt;"",'Annual Plan'!I364,"")</f>
        <v/>
      </c>
      <c r="J364" s="37"/>
      <c r="K364" s="38" t="str">
        <f t="shared" si="40"/>
        <v/>
      </c>
      <c r="L364" s="38" t="str">
        <f t="shared" si="41"/>
        <v/>
      </c>
      <c r="M364" s="23" t="str">
        <f t="shared" si="42"/>
        <v/>
      </c>
      <c r="N364" s="39" t="str">
        <f>IF((('Annual Plan'!N364+'Annual Plan'!O364)-'Q1 Review'!O364)=0,"",(('Annual Plan'!N364+'Annual Plan'!O364)-'Q1 Review'!O364))</f>
        <v/>
      </c>
      <c r="O364" s="40"/>
      <c r="P364" s="41"/>
      <c r="Q364" s="41"/>
      <c r="R364" s="41"/>
      <c r="S364" s="131" t="str">
        <f t="shared" si="43"/>
        <v/>
      </c>
    </row>
    <row r="365" spans="1:19" s="11" customFormat="1" ht="15" customHeight="1" x14ac:dyDescent="0.25">
      <c r="A365" s="59" t="str">
        <f>IF('Annual Plan'!A365="","",'Annual Plan'!A365)</f>
        <v/>
      </c>
      <c r="B365" s="59" t="str">
        <f>IF('Annual Plan'!B365="","",'Annual Plan'!B365)</f>
        <v/>
      </c>
      <c r="C365" s="59" t="str">
        <f>IF('Annual Plan'!C365="","",'Annual Plan'!C365)</f>
        <v/>
      </c>
      <c r="D365" s="2" t="str">
        <f>IF('Annual Plan'!D365&lt;&gt;"",'Annual Plan'!D365,"")</f>
        <v/>
      </c>
      <c r="E365" s="2" t="str">
        <f>IF('Annual Plan'!E365&lt;&gt;"",'Annual Plan'!E365,"")</f>
        <v/>
      </c>
      <c r="F365" s="36" t="str">
        <f>IF('Annual Plan'!F365&lt;&gt;"",'Annual Plan'!F365,"")</f>
        <v/>
      </c>
      <c r="G365" s="23" t="str">
        <f>IF('Annual Plan'!G365&lt;&gt;"",'Annual Plan'!G365,"")</f>
        <v/>
      </c>
      <c r="H365" s="23" t="str">
        <f>IF(OR(F365="Absolute",F365="Absolute[-](cum.)"),SUM(G365,'Q1 Review'!J365),
IF(OR(F365="Incremental",F365="Absolute[+]"),MAX(G365,'Q1 Review'!J365),
IF(F365="Decremental",MIN(G365,'Q1 Review'!J365),
IF(F365="Absolute[-](avg.)",SUM(G365,'Q1 Review'!J365)/COUNT('Annual Plan'!H365:'Annual Plan'!K365),""
)
)
)
)</f>
        <v/>
      </c>
      <c r="I365" s="23" t="str">
        <f>IF('Annual Plan'!I365&lt;&gt;"",'Annual Plan'!I365,"")</f>
        <v/>
      </c>
      <c r="J365" s="37"/>
      <c r="K365" s="38" t="str">
        <f t="shared" si="40"/>
        <v/>
      </c>
      <c r="L365" s="38" t="str">
        <f t="shared" si="41"/>
        <v/>
      </c>
      <c r="M365" s="23" t="str">
        <f t="shared" si="42"/>
        <v/>
      </c>
      <c r="N365" s="39" t="str">
        <f>IF((('Annual Plan'!N365+'Annual Plan'!O365)-'Q1 Review'!O365)=0,"",(('Annual Plan'!N365+'Annual Plan'!O365)-'Q1 Review'!O365))</f>
        <v/>
      </c>
      <c r="O365" s="40"/>
      <c r="P365" s="41"/>
      <c r="Q365" s="41"/>
      <c r="R365" s="41"/>
      <c r="S365" s="131" t="str">
        <f t="shared" si="43"/>
        <v/>
      </c>
    </row>
    <row r="366" spans="1:19" s="11" customFormat="1" ht="15" customHeight="1" x14ac:dyDescent="0.25">
      <c r="A366" s="59" t="str">
        <f>IF('Annual Plan'!A366="","",'Annual Plan'!A366)</f>
        <v/>
      </c>
      <c r="B366" s="59" t="str">
        <f>IF('Annual Plan'!B366="","",'Annual Plan'!B366)</f>
        <v/>
      </c>
      <c r="C366" s="59" t="str">
        <f>IF('Annual Plan'!C366="","",'Annual Plan'!C366)</f>
        <v/>
      </c>
      <c r="D366" s="2" t="str">
        <f>IF('Annual Plan'!D366&lt;&gt;"",'Annual Plan'!D366,"")</f>
        <v/>
      </c>
      <c r="E366" s="2" t="str">
        <f>IF('Annual Plan'!E366&lt;&gt;"",'Annual Plan'!E366,"")</f>
        <v/>
      </c>
      <c r="F366" s="36" t="str">
        <f>IF('Annual Plan'!F366&lt;&gt;"",'Annual Plan'!F366,"")</f>
        <v/>
      </c>
      <c r="G366" s="23" t="str">
        <f>IF('Annual Plan'!G366&lt;&gt;"",'Annual Plan'!G366,"")</f>
        <v/>
      </c>
      <c r="H366" s="23" t="str">
        <f>IF(OR(F366="Absolute",F366="Absolute[-](cum.)"),SUM(G366,'Q1 Review'!J366),
IF(OR(F366="Incremental",F366="Absolute[+]"),MAX(G366,'Q1 Review'!J366),
IF(F366="Decremental",MIN(G366,'Q1 Review'!J366),
IF(F366="Absolute[-](avg.)",SUM(G366,'Q1 Review'!J366)/COUNT('Annual Plan'!H366:'Annual Plan'!K366),""
)
)
)
)</f>
        <v/>
      </c>
      <c r="I366" s="23" t="str">
        <f>IF('Annual Plan'!I366&lt;&gt;"",'Annual Plan'!I366,"")</f>
        <v/>
      </c>
      <c r="J366" s="37"/>
      <c r="K366" s="38" t="str">
        <f t="shared" si="40"/>
        <v/>
      </c>
      <c r="L366" s="38" t="str">
        <f t="shared" si="41"/>
        <v/>
      </c>
      <c r="M366" s="23" t="str">
        <f t="shared" si="42"/>
        <v/>
      </c>
      <c r="N366" s="39" t="str">
        <f>IF((('Annual Plan'!N366+'Annual Plan'!O366)-'Q1 Review'!O366)=0,"",(('Annual Plan'!N366+'Annual Plan'!O366)-'Q1 Review'!O366))</f>
        <v/>
      </c>
      <c r="O366" s="40"/>
      <c r="P366" s="41"/>
      <c r="Q366" s="41"/>
      <c r="R366" s="41"/>
      <c r="S366" s="131" t="str">
        <f t="shared" si="43"/>
        <v/>
      </c>
    </row>
    <row r="367" spans="1:19" s="11" customFormat="1" ht="15" customHeight="1" x14ac:dyDescent="0.25">
      <c r="A367" s="59" t="str">
        <f>IF('Annual Plan'!A367="","",'Annual Plan'!A367)</f>
        <v/>
      </c>
      <c r="B367" s="59" t="str">
        <f>IF('Annual Plan'!B367="","",'Annual Plan'!B367)</f>
        <v/>
      </c>
      <c r="C367" s="59" t="str">
        <f>IF('Annual Plan'!C367="","",'Annual Plan'!C367)</f>
        <v/>
      </c>
      <c r="D367" s="2" t="str">
        <f>IF('Annual Plan'!D367&lt;&gt;"",'Annual Plan'!D367,"")</f>
        <v/>
      </c>
      <c r="E367" s="2" t="str">
        <f>IF('Annual Plan'!E367&lt;&gt;"",'Annual Plan'!E367,"")</f>
        <v/>
      </c>
      <c r="F367" s="36" t="str">
        <f>IF('Annual Plan'!F367&lt;&gt;"",'Annual Plan'!F367,"")</f>
        <v/>
      </c>
      <c r="G367" s="23" t="str">
        <f>IF('Annual Plan'!G367&lt;&gt;"",'Annual Plan'!G367,"")</f>
        <v/>
      </c>
      <c r="H367" s="23" t="str">
        <f>IF(OR(F367="Absolute",F367="Absolute[-](cum.)"),SUM(G367,'Q1 Review'!J367),
IF(OR(F367="Incremental",F367="Absolute[+]"),MAX(G367,'Q1 Review'!J367),
IF(F367="Decremental",MIN(G367,'Q1 Review'!J367),
IF(F367="Absolute[-](avg.)",SUM(G367,'Q1 Review'!J367)/COUNT('Annual Plan'!H367:'Annual Plan'!K367),""
)
)
)
)</f>
        <v/>
      </c>
      <c r="I367" s="23" t="str">
        <f>IF('Annual Plan'!I367&lt;&gt;"",'Annual Plan'!I367,"")</f>
        <v/>
      </c>
      <c r="J367" s="37"/>
      <c r="K367" s="38" t="str">
        <f t="shared" si="40"/>
        <v/>
      </c>
      <c r="L367" s="38" t="str">
        <f t="shared" si="41"/>
        <v/>
      </c>
      <c r="M367" s="23" t="str">
        <f t="shared" si="42"/>
        <v/>
      </c>
      <c r="N367" s="39" t="str">
        <f>IF((('Annual Plan'!N367+'Annual Plan'!O367)-'Q1 Review'!O367)=0,"",(('Annual Plan'!N367+'Annual Plan'!O367)-'Q1 Review'!O367))</f>
        <v/>
      </c>
      <c r="O367" s="40"/>
      <c r="P367" s="41"/>
      <c r="Q367" s="41"/>
      <c r="R367" s="41"/>
      <c r="S367" s="131" t="str">
        <f t="shared" si="43"/>
        <v/>
      </c>
    </row>
    <row r="368" spans="1:19" s="11" customFormat="1" ht="15" customHeight="1" x14ac:dyDescent="0.25">
      <c r="A368" s="59" t="str">
        <f>IF('Annual Plan'!A368="","",'Annual Plan'!A368)</f>
        <v/>
      </c>
      <c r="B368" s="59" t="str">
        <f>IF('Annual Plan'!B368="","",'Annual Plan'!B368)</f>
        <v/>
      </c>
      <c r="C368" s="59" t="str">
        <f>IF('Annual Plan'!C368="","",'Annual Plan'!C368)</f>
        <v/>
      </c>
      <c r="D368" s="2" t="str">
        <f>IF('Annual Plan'!D368&lt;&gt;"",'Annual Plan'!D368,"")</f>
        <v/>
      </c>
      <c r="E368" s="2" t="str">
        <f>IF('Annual Plan'!E368&lt;&gt;"",'Annual Plan'!E368,"")</f>
        <v/>
      </c>
      <c r="F368" s="36" t="str">
        <f>IF('Annual Plan'!F368&lt;&gt;"",'Annual Plan'!F368,"")</f>
        <v/>
      </c>
      <c r="G368" s="23" t="str">
        <f>IF('Annual Plan'!G368&lt;&gt;"",'Annual Plan'!G368,"")</f>
        <v/>
      </c>
      <c r="H368" s="23" t="str">
        <f>IF(OR(F368="Absolute",F368="Absolute[-](cum.)"),SUM(G368,'Q1 Review'!J368),
IF(OR(F368="Incremental",F368="Absolute[+]"),MAX(G368,'Q1 Review'!J368),
IF(F368="Decremental",MIN(G368,'Q1 Review'!J368),
IF(F368="Absolute[-](avg.)",SUM(G368,'Q1 Review'!J368)/COUNT('Annual Plan'!H368:'Annual Plan'!K368),""
)
)
)
)</f>
        <v/>
      </c>
      <c r="I368" s="23" t="str">
        <f>IF('Annual Plan'!I368&lt;&gt;"",'Annual Plan'!I368,"")</f>
        <v/>
      </c>
      <c r="J368" s="37"/>
      <c r="K368" s="38" t="str">
        <f t="shared" si="40"/>
        <v/>
      </c>
      <c r="L368" s="38" t="str">
        <f t="shared" si="41"/>
        <v/>
      </c>
      <c r="M368" s="23" t="str">
        <f t="shared" si="42"/>
        <v/>
      </c>
      <c r="N368" s="39" t="str">
        <f>IF((('Annual Plan'!N368+'Annual Plan'!O368)-'Q1 Review'!O368)=0,"",(('Annual Plan'!N368+'Annual Plan'!O368)-'Q1 Review'!O368))</f>
        <v/>
      </c>
      <c r="O368" s="40"/>
      <c r="P368" s="41"/>
      <c r="Q368" s="41"/>
      <c r="R368" s="41"/>
      <c r="S368" s="131" t="str">
        <f t="shared" si="43"/>
        <v/>
      </c>
    </row>
    <row r="369" spans="1:19" s="11" customFormat="1" ht="15" customHeight="1" x14ac:dyDescent="0.25">
      <c r="A369" s="59" t="str">
        <f>IF('Annual Plan'!A369="","",'Annual Plan'!A369)</f>
        <v/>
      </c>
      <c r="B369" s="59" t="str">
        <f>IF('Annual Plan'!B369="","",'Annual Plan'!B369)</f>
        <v/>
      </c>
      <c r="C369" s="59" t="str">
        <f>IF('Annual Plan'!C369="","",'Annual Plan'!C369)</f>
        <v/>
      </c>
      <c r="D369" s="2" t="str">
        <f>IF('Annual Plan'!D369&lt;&gt;"",'Annual Plan'!D369,"")</f>
        <v/>
      </c>
      <c r="E369" s="2" t="str">
        <f>IF('Annual Plan'!E369&lt;&gt;"",'Annual Plan'!E369,"")</f>
        <v/>
      </c>
      <c r="F369" s="36" t="str">
        <f>IF('Annual Plan'!F369&lt;&gt;"",'Annual Plan'!F369,"")</f>
        <v/>
      </c>
      <c r="G369" s="23" t="str">
        <f>IF('Annual Plan'!G369&lt;&gt;"",'Annual Plan'!G369,"")</f>
        <v/>
      </c>
      <c r="H369" s="23" t="str">
        <f>IF(OR(F369="Absolute",F369="Absolute[-](cum.)"),SUM(G369,'Q1 Review'!J369),
IF(OR(F369="Incremental",F369="Absolute[+]"),MAX(G369,'Q1 Review'!J369),
IF(F369="Decremental",MIN(G369,'Q1 Review'!J369),
IF(F369="Absolute[-](avg.)",SUM(G369,'Q1 Review'!J369)/COUNT('Annual Plan'!H369:'Annual Plan'!K369),""
)
)
)
)</f>
        <v/>
      </c>
      <c r="I369" s="23" t="str">
        <f>IF('Annual Plan'!I369&lt;&gt;"",'Annual Plan'!I369,"")</f>
        <v/>
      </c>
      <c r="J369" s="37"/>
      <c r="K369" s="38" t="str">
        <f t="shared" si="40"/>
        <v/>
      </c>
      <c r="L369" s="38" t="str">
        <f t="shared" si="41"/>
        <v/>
      </c>
      <c r="M369" s="23" t="str">
        <f t="shared" si="42"/>
        <v/>
      </c>
      <c r="N369" s="39" t="str">
        <f>IF((('Annual Plan'!N369+'Annual Plan'!O369)-'Q1 Review'!O369)=0,"",(('Annual Plan'!N369+'Annual Plan'!O369)-'Q1 Review'!O369))</f>
        <v/>
      </c>
      <c r="O369" s="40"/>
      <c r="P369" s="41"/>
      <c r="Q369" s="41"/>
      <c r="R369" s="41"/>
      <c r="S369" s="131" t="str">
        <f t="shared" si="43"/>
        <v/>
      </c>
    </row>
    <row r="370" spans="1:19" s="11" customFormat="1" ht="15" customHeight="1" x14ac:dyDescent="0.25">
      <c r="A370" s="59" t="str">
        <f>IF('Annual Plan'!A370="","",'Annual Plan'!A370)</f>
        <v/>
      </c>
      <c r="B370" s="59" t="str">
        <f>IF('Annual Plan'!B370="","",'Annual Plan'!B370)</f>
        <v/>
      </c>
      <c r="C370" s="59" t="str">
        <f>IF('Annual Plan'!C370="","",'Annual Plan'!C370)</f>
        <v/>
      </c>
      <c r="D370" s="2" t="str">
        <f>IF('Annual Plan'!D370&lt;&gt;"",'Annual Plan'!D370,"")</f>
        <v/>
      </c>
      <c r="E370" s="2" t="str">
        <f>IF('Annual Plan'!E370&lt;&gt;"",'Annual Plan'!E370,"")</f>
        <v/>
      </c>
      <c r="F370" s="36" t="str">
        <f>IF('Annual Plan'!F370&lt;&gt;"",'Annual Plan'!F370,"")</f>
        <v/>
      </c>
      <c r="G370" s="23" t="str">
        <f>IF('Annual Plan'!G370&lt;&gt;"",'Annual Plan'!G370,"")</f>
        <v/>
      </c>
      <c r="H370" s="23" t="str">
        <f>IF(OR(F370="Absolute",F370="Absolute[-](cum.)"),SUM(G370,'Q1 Review'!J370),
IF(OR(F370="Incremental",F370="Absolute[+]"),MAX(G370,'Q1 Review'!J370),
IF(F370="Decremental",MIN(G370,'Q1 Review'!J370),
IF(F370="Absolute[-](avg.)",SUM(G370,'Q1 Review'!J370)/COUNT('Annual Plan'!H370:'Annual Plan'!K370),""
)
)
)
)</f>
        <v/>
      </c>
      <c r="I370" s="23" t="str">
        <f>IF('Annual Plan'!I370&lt;&gt;"",'Annual Plan'!I370,"")</f>
        <v/>
      </c>
      <c r="J370" s="37"/>
      <c r="K370" s="38" t="str">
        <f t="shared" si="40"/>
        <v/>
      </c>
      <c r="L370" s="38" t="str">
        <f t="shared" si="41"/>
        <v/>
      </c>
      <c r="M370" s="23" t="str">
        <f t="shared" si="42"/>
        <v/>
      </c>
      <c r="N370" s="39" t="str">
        <f>IF((('Annual Plan'!N370+'Annual Plan'!O370)-'Q1 Review'!O370)=0,"",(('Annual Plan'!N370+'Annual Plan'!O370)-'Q1 Review'!O370))</f>
        <v/>
      </c>
      <c r="O370" s="40"/>
      <c r="P370" s="41"/>
      <c r="Q370" s="41"/>
      <c r="R370" s="41"/>
      <c r="S370" s="131" t="str">
        <f t="shared" si="43"/>
        <v/>
      </c>
    </row>
    <row r="371" spans="1:19" s="11" customFormat="1" ht="15" customHeight="1" x14ac:dyDescent="0.25">
      <c r="A371" s="59" t="str">
        <f>IF('Annual Plan'!A371="","",'Annual Plan'!A371)</f>
        <v/>
      </c>
      <c r="B371" s="59" t="str">
        <f>IF('Annual Plan'!B371="","",'Annual Plan'!B371)</f>
        <v/>
      </c>
      <c r="C371" s="59" t="str">
        <f>IF('Annual Plan'!C371="","",'Annual Plan'!C371)</f>
        <v/>
      </c>
      <c r="D371" s="2" t="str">
        <f>IF('Annual Plan'!D371&lt;&gt;"",'Annual Plan'!D371,"")</f>
        <v/>
      </c>
      <c r="E371" s="2" t="str">
        <f>IF('Annual Plan'!E371&lt;&gt;"",'Annual Plan'!E371,"")</f>
        <v/>
      </c>
      <c r="F371" s="36" t="str">
        <f>IF('Annual Plan'!F371&lt;&gt;"",'Annual Plan'!F371,"")</f>
        <v/>
      </c>
      <c r="G371" s="23" t="str">
        <f>IF('Annual Plan'!G371&lt;&gt;"",'Annual Plan'!G371,"")</f>
        <v/>
      </c>
      <c r="H371" s="23" t="str">
        <f>IF(OR(F371="Absolute",F371="Absolute[-](cum.)"),SUM(G371,'Q1 Review'!J371),
IF(OR(F371="Incremental",F371="Absolute[+]"),MAX(G371,'Q1 Review'!J371),
IF(F371="Decremental",MIN(G371,'Q1 Review'!J371),
IF(F371="Absolute[-](avg.)",SUM(G371,'Q1 Review'!J371)/COUNT('Annual Plan'!H371:'Annual Plan'!K371),""
)
)
)
)</f>
        <v/>
      </c>
      <c r="I371" s="23" t="str">
        <f>IF('Annual Plan'!I371&lt;&gt;"",'Annual Plan'!I371,"")</f>
        <v/>
      </c>
      <c r="J371" s="37"/>
      <c r="K371" s="38" t="str">
        <f t="shared" si="40"/>
        <v/>
      </c>
      <c r="L371" s="38" t="str">
        <f t="shared" si="41"/>
        <v/>
      </c>
      <c r="M371" s="23" t="str">
        <f t="shared" si="42"/>
        <v/>
      </c>
      <c r="N371" s="39" t="str">
        <f>IF((('Annual Plan'!N371+'Annual Plan'!O371)-'Q1 Review'!O371)=0,"",(('Annual Plan'!N371+'Annual Plan'!O371)-'Q1 Review'!O371))</f>
        <v/>
      </c>
      <c r="O371" s="40"/>
      <c r="P371" s="41"/>
      <c r="Q371" s="41"/>
      <c r="R371" s="41"/>
      <c r="S371" s="131" t="str">
        <f t="shared" si="43"/>
        <v/>
      </c>
    </row>
    <row r="372" spans="1:19" s="11" customFormat="1" ht="15" customHeight="1" x14ac:dyDescent="0.25">
      <c r="A372" s="59" t="str">
        <f>IF('Annual Plan'!A372="","",'Annual Plan'!A372)</f>
        <v/>
      </c>
      <c r="B372" s="59" t="str">
        <f>IF('Annual Plan'!B372="","",'Annual Plan'!B372)</f>
        <v/>
      </c>
      <c r="C372" s="59" t="str">
        <f>IF('Annual Plan'!C372="","",'Annual Plan'!C372)</f>
        <v/>
      </c>
      <c r="D372" s="2" t="str">
        <f>IF('Annual Plan'!D372&lt;&gt;"",'Annual Plan'!D372,"")</f>
        <v/>
      </c>
      <c r="E372" s="2" t="str">
        <f>IF('Annual Plan'!E372&lt;&gt;"",'Annual Plan'!E372,"")</f>
        <v/>
      </c>
      <c r="F372" s="36" t="str">
        <f>IF('Annual Plan'!F372&lt;&gt;"",'Annual Plan'!F372,"")</f>
        <v/>
      </c>
      <c r="G372" s="23" t="str">
        <f>IF('Annual Plan'!G372&lt;&gt;"",'Annual Plan'!G372,"")</f>
        <v/>
      </c>
      <c r="H372" s="23" t="str">
        <f>IF(OR(F372="Absolute",F372="Absolute[-](cum.)"),SUM(G372,'Q1 Review'!J372),
IF(OR(F372="Incremental",F372="Absolute[+]"),MAX(G372,'Q1 Review'!J372),
IF(F372="Decremental",MIN(G372,'Q1 Review'!J372),
IF(F372="Absolute[-](avg.)",SUM(G372,'Q1 Review'!J372)/COUNT('Annual Plan'!H372:'Annual Plan'!K372),""
)
)
)
)</f>
        <v/>
      </c>
      <c r="I372" s="23" t="str">
        <f>IF('Annual Plan'!I372&lt;&gt;"",'Annual Plan'!I372,"")</f>
        <v/>
      </c>
      <c r="J372" s="37"/>
      <c r="K372" s="38" t="str">
        <f t="shared" si="40"/>
        <v/>
      </c>
      <c r="L372" s="38" t="str">
        <f t="shared" si="41"/>
        <v/>
      </c>
      <c r="M372" s="23" t="str">
        <f t="shared" si="42"/>
        <v/>
      </c>
      <c r="N372" s="39" t="str">
        <f>IF((('Annual Plan'!N372+'Annual Plan'!O372)-'Q1 Review'!O372)=0,"",(('Annual Plan'!N372+'Annual Plan'!O372)-'Q1 Review'!O372))</f>
        <v/>
      </c>
      <c r="O372" s="40"/>
      <c r="P372" s="41"/>
      <c r="Q372" s="41"/>
      <c r="R372" s="41"/>
      <c r="S372" s="131" t="str">
        <f t="shared" si="43"/>
        <v/>
      </c>
    </row>
    <row r="373" spans="1:19" s="11" customFormat="1" ht="15" customHeight="1" x14ac:dyDescent="0.25">
      <c r="A373" s="59" t="str">
        <f>IF('Annual Plan'!A373="","",'Annual Plan'!A373)</f>
        <v/>
      </c>
      <c r="B373" s="59" t="str">
        <f>IF('Annual Plan'!B373="","",'Annual Plan'!B373)</f>
        <v/>
      </c>
      <c r="C373" s="59" t="str">
        <f>IF('Annual Plan'!C373="","",'Annual Plan'!C373)</f>
        <v/>
      </c>
      <c r="D373" s="2" t="str">
        <f>IF('Annual Plan'!D373&lt;&gt;"",'Annual Plan'!D373,"")</f>
        <v/>
      </c>
      <c r="E373" s="2" t="str">
        <f>IF('Annual Plan'!E373&lt;&gt;"",'Annual Plan'!E373,"")</f>
        <v/>
      </c>
      <c r="F373" s="36" t="str">
        <f>IF('Annual Plan'!F373&lt;&gt;"",'Annual Plan'!F373,"")</f>
        <v/>
      </c>
      <c r="G373" s="23" t="str">
        <f>IF('Annual Plan'!G373&lt;&gt;"",'Annual Plan'!G373,"")</f>
        <v/>
      </c>
      <c r="H373" s="23" t="str">
        <f>IF(OR(F373="Absolute",F373="Absolute[-](cum.)"),SUM(G373,'Q1 Review'!J373),
IF(OR(F373="Incremental",F373="Absolute[+]"),MAX(G373,'Q1 Review'!J373),
IF(F373="Decremental",MIN(G373,'Q1 Review'!J373),
IF(F373="Absolute[-](avg.)",SUM(G373,'Q1 Review'!J373)/COUNT('Annual Plan'!H373:'Annual Plan'!K373),""
)
)
)
)</f>
        <v/>
      </c>
      <c r="I373" s="23" t="str">
        <f>IF('Annual Plan'!I373&lt;&gt;"",'Annual Plan'!I373,"")</f>
        <v/>
      </c>
      <c r="J373" s="37"/>
      <c r="K373" s="38" t="str">
        <f t="shared" si="40"/>
        <v/>
      </c>
      <c r="L373" s="38" t="str">
        <f t="shared" si="41"/>
        <v/>
      </c>
      <c r="M373" s="23" t="str">
        <f t="shared" si="42"/>
        <v/>
      </c>
      <c r="N373" s="39" t="str">
        <f>IF((('Annual Plan'!N373+'Annual Plan'!O373)-'Q1 Review'!O373)=0,"",(('Annual Plan'!N373+'Annual Plan'!O373)-'Q1 Review'!O373))</f>
        <v/>
      </c>
      <c r="O373" s="40"/>
      <c r="P373" s="41"/>
      <c r="Q373" s="41"/>
      <c r="R373" s="41"/>
      <c r="S373" s="131" t="str">
        <f t="shared" si="43"/>
        <v/>
      </c>
    </row>
    <row r="374" spans="1:19" s="11" customFormat="1" ht="15" customHeight="1" x14ac:dyDescent="0.25">
      <c r="A374" s="59" t="str">
        <f>IF('Annual Plan'!A374="","",'Annual Plan'!A374)</f>
        <v/>
      </c>
      <c r="B374" s="59" t="str">
        <f>IF('Annual Plan'!B374="","",'Annual Plan'!B374)</f>
        <v/>
      </c>
      <c r="C374" s="59" t="str">
        <f>IF('Annual Plan'!C374="","",'Annual Plan'!C374)</f>
        <v/>
      </c>
      <c r="D374" s="2" t="str">
        <f>IF('Annual Plan'!D374&lt;&gt;"",'Annual Plan'!D374,"")</f>
        <v/>
      </c>
      <c r="E374" s="2" t="str">
        <f>IF('Annual Plan'!E374&lt;&gt;"",'Annual Plan'!E374,"")</f>
        <v/>
      </c>
      <c r="F374" s="36" t="str">
        <f>IF('Annual Plan'!F374&lt;&gt;"",'Annual Plan'!F374,"")</f>
        <v/>
      </c>
      <c r="G374" s="23" t="str">
        <f>IF('Annual Plan'!G374&lt;&gt;"",'Annual Plan'!G374,"")</f>
        <v/>
      </c>
      <c r="H374" s="23" t="str">
        <f>IF(OR(F374="Absolute",F374="Absolute[-](cum.)"),SUM(G374,'Q1 Review'!J374),
IF(OR(F374="Incremental",F374="Absolute[+]"),MAX(G374,'Q1 Review'!J374),
IF(F374="Decremental",MIN(G374,'Q1 Review'!J374),
IF(F374="Absolute[-](avg.)",SUM(G374,'Q1 Review'!J374)/COUNT('Annual Plan'!H374:'Annual Plan'!K374),""
)
)
)
)</f>
        <v/>
      </c>
      <c r="I374" s="23" t="str">
        <f>IF('Annual Plan'!I374&lt;&gt;"",'Annual Plan'!I374,"")</f>
        <v/>
      </c>
      <c r="J374" s="37"/>
      <c r="K374" s="38" t="str">
        <f t="shared" si="40"/>
        <v/>
      </c>
      <c r="L374" s="38" t="str">
        <f t="shared" si="41"/>
        <v/>
      </c>
      <c r="M374" s="23" t="str">
        <f t="shared" si="42"/>
        <v/>
      </c>
      <c r="N374" s="39" t="str">
        <f>IF((('Annual Plan'!N374+'Annual Plan'!O374)-'Q1 Review'!O374)=0,"",(('Annual Plan'!N374+'Annual Plan'!O374)-'Q1 Review'!O374))</f>
        <v/>
      </c>
      <c r="O374" s="40"/>
      <c r="P374" s="41"/>
      <c r="Q374" s="41"/>
      <c r="R374" s="41"/>
      <c r="S374" s="131" t="str">
        <f t="shared" si="43"/>
        <v/>
      </c>
    </row>
    <row r="375" spans="1:19" s="11" customFormat="1" ht="15" customHeight="1" x14ac:dyDescent="0.25">
      <c r="A375" s="59" t="str">
        <f>IF('Annual Plan'!A375="","",'Annual Plan'!A375)</f>
        <v/>
      </c>
      <c r="B375" s="59" t="str">
        <f>IF('Annual Plan'!B375="","",'Annual Plan'!B375)</f>
        <v/>
      </c>
      <c r="C375" s="59" t="str">
        <f>IF('Annual Plan'!C375="","",'Annual Plan'!C375)</f>
        <v/>
      </c>
      <c r="D375" s="2" t="str">
        <f>IF('Annual Plan'!D375&lt;&gt;"",'Annual Plan'!D375,"")</f>
        <v/>
      </c>
      <c r="E375" s="2" t="str">
        <f>IF('Annual Plan'!E375&lt;&gt;"",'Annual Plan'!E375,"")</f>
        <v/>
      </c>
      <c r="F375" s="36" t="str">
        <f>IF('Annual Plan'!F375&lt;&gt;"",'Annual Plan'!F375,"")</f>
        <v/>
      </c>
      <c r="G375" s="23" t="str">
        <f>IF('Annual Plan'!G375&lt;&gt;"",'Annual Plan'!G375,"")</f>
        <v/>
      </c>
      <c r="H375" s="23" t="str">
        <f>IF(OR(F375="Absolute",F375="Absolute[-](cum.)"),SUM(G375,'Q1 Review'!J375),
IF(OR(F375="Incremental",F375="Absolute[+]"),MAX(G375,'Q1 Review'!J375),
IF(F375="Decremental",MIN(G375,'Q1 Review'!J375),
IF(F375="Absolute[-](avg.)",SUM(G375,'Q1 Review'!J375)/COUNT('Annual Plan'!H375:'Annual Plan'!K375),""
)
)
)
)</f>
        <v/>
      </c>
      <c r="I375" s="23" t="str">
        <f>IF('Annual Plan'!I375&lt;&gt;"",'Annual Plan'!I375,"")</f>
        <v/>
      </c>
      <c r="J375" s="37"/>
      <c r="K375" s="38" t="str">
        <f t="shared" si="40"/>
        <v/>
      </c>
      <c r="L375" s="38" t="str">
        <f t="shared" si="41"/>
        <v/>
      </c>
      <c r="M375" s="23" t="str">
        <f t="shared" si="42"/>
        <v/>
      </c>
      <c r="N375" s="39" t="str">
        <f>IF((('Annual Plan'!N375+'Annual Plan'!O375)-'Q1 Review'!O375)=0,"",(('Annual Plan'!N375+'Annual Plan'!O375)-'Q1 Review'!O375))</f>
        <v/>
      </c>
      <c r="O375" s="40"/>
      <c r="P375" s="41"/>
      <c r="Q375" s="41"/>
      <c r="R375" s="41"/>
      <c r="S375" s="131" t="str">
        <f t="shared" si="43"/>
        <v/>
      </c>
    </row>
    <row r="376" spans="1:19" s="11" customFormat="1" ht="15" customHeight="1" x14ac:dyDescent="0.25">
      <c r="A376" s="59" t="str">
        <f>IF('Annual Plan'!A376="","",'Annual Plan'!A376)</f>
        <v/>
      </c>
      <c r="B376" s="59" t="str">
        <f>IF('Annual Plan'!B376="","",'Annual Plan'!B376)</f>
        <v/>
      </c>
      <c r="C376" s="59" t="str">
        <f>IF('Annual Plan'!C376="","",'Annual Plan'!C376)</f>
        <v/>
      </c>
      <c r="D376" s="2" t="str">
        <f>IF('Annual Plan'!D376&lt;&gt;"",'Annual Plan'!D376,"")</f>
        <v/>
      </c>
      <c r="E376" s="2" t="str">
        <f>IF('Annual Plan'!E376&lt;&gt;"",'Annual Plan'!E376,"")</f>
        <v/>
      </c>
      <c r="F376" s="36" t="str">
        <f>IF('Annual Plan'!F376&lt;&gt;"",'Annual Plan'!F376,"")</f>
        <v/>
      </c>
      <c r="G376" s="23" t="str">
        <f>IF('Annual Plan'!G376&lt;&gt;"",'Annual Plan'!G376,"")</f>
        <v/>
      </c>
      <c r="H376" s="23" t="str">
        <f>IF(OR(F376="Absolute",F376="Absolute[-](cum.)"),SUM(G376,'Q1 Review'!J376),
IF(OR(F376="Incremental",F376="Absolute[+]"),MAX(G376,'Q1 Review'!J376),
IF(F376="Decremental",MIN(G376,'Q1 Review'!J376),
IF(F376="Absolute[-](avg.)",SUM(G376,'Q1 Review'!J376)/COUNT('Annual Plan'!H376:'Annual Plan'!K376),""
)
)
)
)</f>
        <v/>
      </c>
      <c r="I376" s="23" t="str">
        <f>IF('Annual Plan'!I376&lt;&gt;"",'Annual Plan'!I376,"")</f>
        <v/>
      </c>
      <c r="J376" s="37"/>
      <c r="K376" s="38" t="str">
        <f t="shared" si="40"/>
        <v/>
      </c>
      <c r="L376" s="38" t="str">
        <f t="shared" si="41"/>
        <v/>
      </c>
      <c r="M376" s="23" t="str">
        <f t="shared" si="42"/>
        <v/>
      </c>
      <c r="N376" s="39" t="str">
        <f>IF((('Annual Plan'!N376+'Annual Plan'!O376)-'Q1 Review'!O376)=0,"",(('Annual Plan'!N376+'Annual Plan'!O376)-'Q1 Review'!O376))</f>
        <v/>
      </c>
      <c r="O376" s="40"/>
      <c r="P376" s="41"/>
      <c r="Q376" s="41"/>
      <c r="R376" s="41"/>
      <c r="S376" s="131" t="str">
        <f t="shared" si="43"/>
        <v/>
      </c>
    </row>
    <row r="377" spans="1:19" s="11" customFormat="1" ht="15" customHeight="1" x14ac:dyDescent="0.25">
      <c r="A377" s="59" t="str">
        <f>IF('Annual Plan'!A377="","",'Annual Plan'!A377)</f>
        <v/>
      </c>
      <c r="B377" s="59" t="str">
        <f>IF('Annual Plan'!B377="","",'Annual Plan'!B377)</f>
        <v/>
      </c>
      <c r="C377" s="59" t="str">
        <f>IF('Annual Plan'!C377="","",'Annual Plan'!C377)</f>
        <v/>
      </c>
      <c r="D377" s="2" t="str">
        <f>IF('Annual Plan'!D377&lt;&gt;"",'Annual Plan'!D377,"")</f>
        <v/>
      </c>
      <c r="E377" s="2" t="str">
        <f>IF('Annual Plan'!E377&lt;&gt;"",'Annual Plan'!E377,"")</f>
        <v/>
      </c>
      <c r="F377" s="36" t="str">
        <f>IF('Annual Plan'!F377&lt;&gt;"",'Annual Plan'!F377,"")</f>
        <v/>
      </c>
      <c r="G377" s="23" t="str">
        <f>IF('Annual Plan'!G377&lt;&gt;"",'Annual Plan'!G377,"")</f>
        <v/>
      </c>
      <c r="H377" s="23" t="str">
        <f>IF(OR(F377="Absolute",F377="Absolute[-](cum.)"),SUM(G377,'Q1 Review'!J377),
IF(OR(F377="Incremental",F377="Absolute[+]"),MAX(G377,'Q1 Review'!J377),
IF(F377="Decremental",MIN(G377,'Q1 Review'!J377),
IF(F377="Absolute[-](avg.)",SUM(G377,'Q1 Review'!J377)/COUNT('Annual Plan'!H377:'Annual Plan'!K377),""
)
)
)
)</f>
        <v/>
      </c>
      <c r="I377" s="23" t="str">
        <f>IF('Annual Plan'!I377&lt;&gt;"",'Annual Plan'!I377,"")</f>
        <v/>
      </c>
      <c r="J377" s="37"/>
      <c r="K377" s="38" t="str">
        <f t="shared" si="40"/>
        <v/>
      </c>
      <c r="L377" s="38" t="str">
        <f t="shared" si="41"/>
        <v/>
      </c>
      <c r="M377" s="23" t="str">
        <f t="shared" si="42"/>
        <v/>
      </c>
      <c r="N377" s="39" t="str">
        <f>IF((('Annual Plan'!N377+'Annual Plan'!O377)-'Q1 Review'!O377)=0,"",(('Annual Plan'!N377+'Annual Plan'!O377)-'Q1 Review'!O377))</f>
        <v/>
      </c>
      <c r="O377" s="40"/>
      <c r="P377" s="41"/>
      <c r="Q377" s="41"/>
      <c r="R377" s="41"/>
      <c r="S377" s="131" t="str">
        <f t="shared" si="43"/>
        <v/>
      </c>
    </row>
    <row r="378" spans="1:19" s="11" customFormat="1" ht="15" customHeight="1" x14ac:dyDescent="0.25">
      <c r="A378" s="59" t="str">
        <f>IF('Annual Plan'!A378="","",'Annual Plan'!A378)</f>
        <v/>
      </c>
      <c r="B378" s="59" t="str">
        <f>IF('Annual Plan'!B378="","",'Annual Plan'!B378)</f>
        <v/>
      </c>
      <c r="C378" s="59" t="str">
        <f>IF('Annual Plan'!C378="","",'Annual Plan'!C378)</f>
        <v/>
      </c>
      <c r="D378" s="2" t="str">
        <f>IF('Annual Plan'!D378&lt;&gt;"",'Annual Plan'!D378,"")</f>
        <v/>
      </c>
      <c r="E378" s="2" t="str">
        <f>IF('Annual Plan'!E378&lt;&gt;"",'Annual Plan'!E378,"")</f>
        <v/>
      </c>
      <c r="F378" s="36" t="str">
        <f>IF('Annual Plan'!F378&lt;&gt;"",'Annual Plan'!F378,"")</f>
        <v/>
      </c>
      <c r="G378" s="23" t="str">
        <f>IF('Annual Plan'!G378&lt;&gt;"",'Annual Plan'!G378,"")</f>
        <v/>
      </c>
      <c r="H378" s="23" t="str">
        <f>IF(OR(F378="Absolute",F378="Absolute[-](cum.)"),SUM(G378,'Q1 Review'!J378),
IF(OR(F378="Incremental",F378="Absolute[+]"),MAX(G378,'Q1 Review'!J378),
IF(F378="Decremental",MIN(G378,'Q1 Review'!J378),
IF(F378="Absolute[-](avg.)",SUM(G378,'Q1 Review'!J378)/COUNT('Annual Plan'!H378:'Annual Plan'!K378),""
)
)
)
)</f>
        <v/>
      </c>
      <c r="I378" s="23" t="str">
        <f>IF('Annual Plan'!I378&lt;&gt;"",'Annual Plan'!I378,"")</f>
        <v/>
      </c>
      <c r="J378" s="37"/>
      <c r="K378" s="38" t="str">
        <f t="shared" si="40"/>
        <v/>
      </c>
      <c r="L378" s="38" t="str">
        <f t="shared" si="41"/>
        <v/>
      </c>
      <c r="M378" s="23" t="str">
        <f t="shared" si="42"/>
        <v/>
      </c>
      <c r="N378" s="39" t="str">
        <f>IF((('Annual Plan'!N378+'Annual Plan'!O378)-'Q1 Review'!O378)=0,"",(('Annual Plan'!N378+'Annual Plan'!O378)-'Q1 Review'!O378))</f>
        <v/>
      </c>
      <c r="O378" s="40"/>
      <c r="P378" s="41"/>
      <c r="Q378" s="41"/>
      <c r="R378" s="41"/>
      <c r="S378" s="131" t="str">
        <f t="shared" si="43"/>
        <v/>
      </c>
    </row>
    <row r="379" spans="1:19" s="11" customFormat="1" ht="15" customHeight="1" x14ac:dyDescent="0.25">
      <c r="A379" s="59" t="str">
        <f>IF('Annual Plan'!A379="","",'Annual Plan'!A379)</f>
        <v/>
      </c>
      <c r="B379" s="59" t="str">
        <f>IF('Annual Plan'!B379="","",'Annual Plan'!B379)</f>
        <v/>
      </c>
      <c r="C379" s="59" t="str">
        <f>IF('Annual Plan'!C379="","",'Annual Plan'!C379)</f>
        <v/>
      </c>
      <c r="D379" s="2" t="str">
        <f>IF('Annual Plan'!D379&lt;&gt;"",'Annual Plan'!D379,"")</f>
        <v/>
      </c>
      <c r="E379" s="2" t="str">
        <f>IF('Annual Plan'!E379&lt;&gt;"",'Annual Plan'!E379,"")</f>
        <v/>
      </c>
      <c r="F379" s="36" t="str">
        <f>IF('Annual Plan'!F379&lt;&gt;"",'Annual Plan'!F379,"")</f>
        <v/>
      </c>
      <c r="G379" s="23" t="str">
        <f>IF('Annual Plan'!G379&lt;&gt;"",'Annual Plan'!G379,"")</f>
        <v/>
      </c>
      <c r="H379" s="23" t="str">
        <f>IF(OR(F379="Absolute",F379="Absolute[-](cum.)"),SUM(G379,'Q1 Review'!J379),
IF(OR(F379="Incremental",F379="Absolute[+]"),MAX(G379,'Q1 Review'!J379),
IF(F379="Decremental",MIN(G379,'Q1 Review'!J379),
IF(F379="Absolute[-](avg.)",SUM(G379,'Q1 Review'!J379)/COUNT('Annual Plan'!H379:'Annual Plan'!K379),""
)
)
)
)</f>
        <v/>
      </c>
      <c r="I379" s="23" t="str">
        <f>IF('Annual Plan'!I379&lt;&gt;"",'Annual Plan'!I379,"")</f>
        <v/>
      </c>
      <c r="J379" s="37"/>
      <c r="K379" s="38" t="str">
        <f t="shared" si="40"/>
        <v/>
      </c>
      <c r="L379" s="38" t="str">
        <f t="shared" si="41"/>
        <v/>
      </c>
      <c r="M379" s="23" t="str">
        <f t="shared" si="42"/>
        <v/>
      </c>
      <c r="N379" s="39" t="str">
        <f>IF((('Annual Plan'!N379+'Annual Plan'!O379)-'Q1 Review'!O379)=0,"",(('Annual Plan'!N379+'Annual Plan'!O379)-'Q1 Review'!O379))</f>
        <v/>
      </c>
      <c r="O379" s="40"/>
      <c r="P379" s="41"/>
      <c r="Q379" s="41"/>
      <c r="R379" s="41"/>
      <c r="S379" s="131" t="str">
        <f t="shared" si="43"/>
        <v/>
      </c>
    </row>
    <row r="380" spans="1:19" s="58" customFormat="1" ht="59.25" customHeight="1" x14ac:dyDescent="0.3">
      <c r="A380" s="256" t="s">
        <v>94</v>
      </c>
      <c r="B380" s="256"/>
      <c r="C380" s="51">
        <f>'Annual Plan'!C380</f>
        <v>0</v>
      </c>
      <c r="D380" s="28"/>
      <c r="E380" s="28"/>
      <c r="F380" s="256" t="s">
        <v>102</v>
      </c>
      <c r="G380" s="256"/>
      <c r="H380" s="256"/>
      <c r="I380" s="256"/>
      <c r="J380" s="257"/>
      <c r="K380" s="43">
        <f>IF(SUM(K351:K379)=0,0,IF(SUM(K351:K379)&gt;0,AVERAGE(K351:K379)))</f>
        <v>0</v>
      </c>
      <c r="L380" s="258"/>
      <c r="M380" s="259"/>
      <c r="N380" s="60">
        <f>SUM(N351:N379)</f>
        <v>0</v>
      </c>
      <c r="O380" s="60">
        <f>SUM(O351:O379)</f>
        <v>0</v>
      </c>
      <c r="P380" s="28"/>
      <c r="Q380" s="28"/>
      <c r="S380" s="131"/>
    </row>
    <row r="381" spans="1:19" s="61" customFormat="1" ht="15" customHeight="1" x14ac:dyDescent="0.25">
      <c r="A381" s="12"/>
      <c r="B381" s="12"/>
      <c r="C381" s="12"/>
      <c r="D381" s="12"/>
      <c r="E381" s="12"/>
      <c r="F381" s="44"/>
      <c r="G381" s="45"/>
      <c r="H381" s="45"/>
      <c r="I381" s="45"/>
      <c r="J381" s="46"/>
      <c r="K381" s="47"/>
      <c r="L381" s="47"/>
      <c r="M381" s="45"/>
      <c r="N381" s="48"/>
      <c r="O381" s="49"/>
      <c r="P381" s="50"/>
      <c r="Q381" s="50"/>
      <c r="S381" s="132"/>
    </row>
    <row r="382" spans="1:19" s="11" customFormat="1" ht="34.5" customHeight="1" x14ac:dyDescent="0.25">
      <c r="A382" s="193" t="s">
        <v>91</v>
      </c>
      <c r="B382" s="193"/>
      <c r="C382" s="193"/>
      <c r="D382" s="260" t="str">
        <f>IF('Annual Plan'!D382:P382&lt;&gt;"", 'Annual Plan'!D382:P382,"")</f>
        <v/>
      </c>
      <c r="E382" s="260"/>
      <c r="F382" s="261"/>
      <c r="G382" s="261"/>
      <c r="H382" s="261"/>
      <c r="I382" s="261"/>
      <c r="J382" s="261"/>
      <c r="K382" s="261"/>
      <c r="L382" s="261"/>
      <c r="M382" s="261"/>
      <c r="N382" s="261"/>
      <c r="O382" s="261"/>
      <c r="P382" s="260"/>
      <c r="Q382" s="260"/>
      <c r="S382" s="131"/>
    </row>
    <row r="383" spans="1:19" s="11" customFormat="1" ht="51" customHeight="1" x14ac:dyDescent="0.25">
      <c r="A383" s="202" t="s">
        <v>1</v>
      </c>
      <c r="B383" s="202" t="s">
        <v>9</v>
      </c>
      <c r="C383" s="202" t="s">
        <v>2</v>
      </c>
      <c r="D383" s="202" t="s">
        <v>10</v>
      </c>
      <c r="E383" s="203" t="s">
        <v>11</v>
      </c>
      <c r="F383" s="204" t="s">
        <v>12</v>
      </c>
      <c r="G383" s="251" t="s">
        <v>3</v>
      </c>
      <c r="H383" s="251"/>
      <c r="I383" s="253" t="s">
        <v>74</v>
      </c>
      <c r="J383" s="254"/>
      <c r="K383" s="254"/>
      <c r="L383" s="254"/>
      <c r="M383" s="255"/>
      <c r="N383" s="253" t="s">
        <v>80</v>
      </c>
      <c r="O383" s="255"/>
      <c r="P383" s="202" t="s">
        <v>95</v>
      </c>
      <c r="Q383" s="202" t="s">
        <v>96</v>
      </c>
      <c r="R383" s="202" t="s">
        <v>114</v>
      </c>
      <c r="S383" s="131"/>
    </row>
    <row r="384" spans="1:19" s="11" customFormat="1" ht="66.75" customHeight="1" x14ac:dyDescent="0.25">
      <c r="A384" s="202"/>
      <c r="B384" s="202"/>
      <c r="C384" s="202"/>
      <c r="D384" s="202"/>
      <c r="E384" s="203"/>
      <c r="F384" s="204"/>
      <c r="G384" s="109" t="s">
        <v>19</v>
      </c>
      <c r="H384" s="109" t="s">
        <v>48</v>
      </c>
      <c r="I384" s="7" t="s">
        <v>49</v>
      </c>
      <c r="J384" s="7" t="s">
        <v>50</v>
      </c>
      <c r="K384" s="1" t="s">
        <v>21</v>
      </c>
      <c r="L384" s="1" t="s">
        <v>22</v>
      </c>
      <c r="M384" s="1" t="s">
        <v>23</v>
      </c>
      <c r="N384" s="7" t="s">
        <v>88</v>
      </c>
      <c r="O384" s="7" t="s">
        <v>81</v>
      </c>
      <c r="P384" s="252"/>
      <c r="Q384" s="202"/>
      <c r="R384" s="202"/>
      <c r="S384" s="131"/>
    </row>
    <row r="385" spans="1:19" s="11" customFormat="1" ht="15" customHeight="1" x14ac:dyDescent="0.25">
      <c r="A385" s="59" t="str">
        <f>IF('Annual Plan'!A385="","",'Annual Plan'!A385)</f>
        <v/>
      </c>
      <c r="B385" s="59" t="str">
        <f>IF('Annual Plan'!B385="","",'Annual Plan'!B385)</f>
        <v/>
      </c>
      <c r="C385" s="59" t="str">
        <f>IF('Annual Plan'!C385="","",'Annual Plan'!C385)</f>
        <v/>
      </c>
      <c r="D385" s="2" t="str">
        <f>IF('Annual Plan'!D385&lt;&gt;"",'Annual Plan'!D385,"")</f>
        <v/>
      </c>
      <c r="E385" s="2" t="str">
        <f>IF('Annual Plan'!E385&lt;&gt;"",'Annual Plan'!E385,"")</f>
        <v/>
      </c>
      <c r="F385" s="36" t="str">
        <f>IF('Annual Plan'!F385&lt;&gt;"",'Annual Plan'!F385,"")</f>
        <v/>
      </c>
      <c r="G385" s="23" t="str">
        <f>IF('Annual Plan'!G385&lt;&gt;"",'Annual Plan'!G385,"")</f>
        <v/>
      </c>
      <c r="H385" s="23" t="str">
        <f>IF(OR(F385="Absolute",F385="Absolute[-](cum.)"),SUM(G385,'Q1 Review'!J385),
IF(OR(F385="Incremental",F385="Absolute[+]"),MAX(G385,'Q1 Review'!J385),
IF(F385="Decremental",MIN(G385,'Q1 Review'!J385),
IF(F385="Absolute[-](avg.)",SUM(G385,'Q1 Review'!J385)/COUNT('Annual Plan'!H385:'Annual Plan'!K385),""
)
)
)
)</f>
        <v/>
      </c>
      <c r="I385" s="23" t="str">
        <f>IF('Annual Plan'!I385&lt;&gt;"",'Annual Plan'!I385,"")</f>
        <v/>
      </c>
      <c r="J385" s="37"/>
      <c r="K385" s="38" t="str">
        <f>IF(I385="","",
                         IF(AND(I385&lt;&gt;"",J385=""),0,
                                                  IF($F385="Absolute",IF(I385=0,0, IF((J385/I385)&gt;=1,1, IF((J385/I385)&lt;=0,0,(J385/I385)))),
                                                                                                      IF($F385="Incremental", IF(AND((I385-H385)=0,J385&gt;0,I385&gt;0,J385&gt;I385),1, IF(AND((I385-H385)=0,J385&lt;=I385),0, IF(((J385-H385)/(I385-H385))&gt;=1,1, IF(((J385-H385)/(I385-H385))&lt;=0,0, ((J385-H385)/(I385-H385)))))),
                                                                                                                                                                   IF($F385="Decremental", IF(AND((H385-I385)=0,J385&gt;0,I385&gt;0,J385&lt;I385),1,  IF(AND((I385-H385)=0,J385&gt;=I385),0, IF(((H385-J385)/(H385-I385))&gt;=1,1, IF(((H385-J385)/(H385-I385))&lt;=0,0, ((H385-J385)/(H385-I385)))))),
                                                                                                                                                                                              IF(OR($F385="Absolute[-](cum.)", $F385="Absolute[-](avg.)"),IF(J385="",0, IF((J385&lt;=I385),1,IF((J385&gt;I385),0,))),
                                                                                                                                                                                                        IF($F385="Absolute[+]",IF(J385=0,0,  IF(J385&lt;=I385,(J385/I385),1)),
                                                                                                                                                                                                            )
                                                                                                                                                                                                   )
                                                                                                                                                                       )
                                                                                                          )
                                                    )
                            )
     )</f>
        <v/>
      </c>
      <c r="L385" s="38" t="str">
        <f>IF(I385="","",
                        IF(AND(I385&lt;&gt;"",J385=""),-1,
                                                  IF($F385="Absolute", IF(I385=0,0,((J385-I385)/I385)),
                                                                               IF($F385="Incremental", IF((I385-H385)=0,0,(((J385-H385)-(I385-H385))/(I385-H385))),
                                                                                                            IF($F385="Decremental", IF((H385-I385)=0,0,(((H385-J385)-(H385-I385))/(H385-I385))),
                                                                                                                                              IF(OR($F385="Absolute[-](cum.)", $F385="Absolute[-](avg.)"), IF(J385="",0, IF(J385&gt;=0,1-(J385/I385))),
                                                                                                                                                                      IF($F385="Absolute[+]", IF(J385=0,-1,K385-1),  ""
                                                                                                                                                                                                                                          )
                                                                                                                                                                                                                          )
                                                                                                                                                                                  )
                                                                                                                   )
                                                   )
                          )
)</f>
        <v/>
      </c>
      <c r="M385" s="23" t="str">
        <f>IF(J385="","",
                         IF(I385="", "",
                                                   IF($F385="Absolute", (J385-I385),
                                                                                                       IF($F385="Incremental", ((J385-H385)-(I385-H385)),
                                                                                                                                                                                      IF($F385="Decremental", ((H385-J385)-(H385-I385)),
                                                                                                                                                                                                            IF(OR($F385="Absolute[-](cum.)", $F385="Absolute[-](avg.)"), (I385-J385),
                                                                                                                                                                                                                             IF($F385="Absolute[+]", (J385-I385), ""
                                                                                                                                                                                                                                  )
                                                                                                                                                                                                                )
                                                                                                                                                                                          )
                                                                                                           )
                                                      )
                               )
       )</f>
        <v/>
      </c>
      <c r="N385" s="39" t="str">
        <f>IF((('Annual Plan'!N385+'Annual Plan'!O385)-'Q1 Review'!O385)=0,"",(('Annual Plan'!N385+'Annual Plan'!O385)-'Q1 Review'!O385))</f>
        <v/>
      </c>
      <c r="O385" s="40"/>
      <c r="P385" s="41"/>
      <c r="Q385" s="41"/>
      <c r="R385" s="41"/>
      <c r="S385" s="131" t="str">
        <f xml:space="preserve"> IF(AND($F385="Incremental",G385=""),"Error - baseline data was not provided in the planning sheet.",
        IF(AND($F385="Decremental",G385=""),"Error - baseline data was not provided in the planning sheet.",""))</f>
        <v/>
      </c>
    </row>
    <row r="386" spans="1:19" s="11" customFormat="1" ht="15" customHeight="1" x14ac:dyDescent="0.25">
      <c r="A386" s="59" t="str">
        <f>IF('Annual Plan'!A386="","",'Annual Plan'!A386)</f>
        <v/>
      </c>
      <c r="B386" s="59" t="str">
        <f>IF('Annual Plan'!B386="","",'Annual Plan'!B386)</f>
        <v/>
      </c>
      <c r="C386" s="59" t="str">
        <f>IF('Annual Plan'!C386="","",'Annual Plan'!C386)</f>
        <v/>
      </c>
      <c r="D386" s="2" t="str">
        <f>IF('Annual Plan'!D386&lt;&gt;"",'Annual Plan'!D386,"")</f>
        <v/>
      </c>
      <c r="E386" s="2" t="str">
        <f>IF('Annual Plan'!E386&lt;&gt;"",'Annual Plan'!E386,"")</f>
        <v/>
      </c>
      <c r="F386" s="36" t="str">
        <f>IF('Annual Plan'!F386&lt;&gt;"",'Annual Plan'!F386,"")</f>
        <v/>
      </c>
      <c r="G386" s="23" t="str">
        <f>IF('Annual Plan'!G386&lt;&gt;"",'Annual Plan'!G386,"")</f>
        <v/>
      </c>
      <c r="H386" s="23" t="str">
        <f>IF(OR(F386="Absolute",F386="Absolute[-](cum.)"),SUM(G386,'Q1 Review'!J386),
IF(OR(F386="Incremental",F386="Absolute[+]"),MAX(G386,'Q1 Review'!J386),
IF(F386="Decremental",MIN(G386,'Q1 Review'!J386),
IF(F386="Absolute[-](avg.)",SUM(G386,'Q1 Review'!J386)/COUNT('Annual Plan'!H386:'Annual Plan'!K386),""
)
)
)
)</f>
        <v/>
      </c>
      <c r="I386" s="23" t="str">
        <f>IF('Annual Plan'!I386&lt;&gt;"",'Annual Plan'!I386,"")</f>
        <v/>
      </c>
      <c r="J386" s="37"/>
      <c r="K386" s="38" t="str">
        <f t="shared" ref="K386:K413" si="44">IF(I386="","",
                         IF(AND(I386&lt;&gt;"",J386=""),0,
                                                  IF($F386="Absolute",IF(I386=0,0, IF((J386/I386)&gt;=1,1, IF((J386/I386)&lt;=0,0,(J386/I386)))),
                                                                                                      IF($F386="Incremental", IF(AND((I386-H386)=0,J386&gt;0,I386&gt;0,J386&gt;I386),1, IF(AND((I386-H386)=0,J386&lt;=I386),0, IF(((J386-H386)/(I386-H386))&gt;=1,1, IF(((J386-H386)/(I386-H386))&lt;=0,0, ((J386-H386)/(I386-H386)))))),
                                                                                                                                                                   IF($F386="Decremental", IF(AND((H386-I386)=0,J386&gt;0,I386&gt;0,J386&lt;I386),1,  IF(AND((I386-H386)=0,J386&gt;=I386),0, IF(((H386-J386)/(H386-I386))&gt;=1,1, IF(((H386-J386)/(H386-I386))&lt;=0,0, ((H386-J386)/(H386-I386)))))),
                                                                                                                                                                                              IF(OR($F386="Absolute[-](cum.)", $F386="Absolute[-](avg.)"),IF(J386="",0, IF((J386&lt;=I386),1,IF((J386&gt;I386),0,))),
                                                                                                                                                                                                        IF($F386="Absolute[+]",IF(J386=0,0,  IF(J386&lt;=I386,(J386/I386),1)),
                                                                                                                                                                                                            )
                                                                                                                                                                                                   )
                                                                                                                                                                       )
                                                                                                          )
                                                    )
                            )
     )</f>
        <v/>
      </c>
      <c r="L386" s="38" t="str">
        <f t="shared" ref="L386:L413" si="45">IF(I386="","",
                        IF(AND(I386&lt;&gt;"",J386=""),-1,
                                                  IF($F386="Absolute", IF(I386=0,0,((J386-I386)/I386)),
                                                                               IF($F386="Incremental", IF((I386-H386)=0,0,(((J386-H386)-(I386-H386))/(I386-H386))),
                                                                                                            IF($F386="Decremental", IF((H386-I386)=0,0,(((H386-J386)-(H386-I386))/(H386-I386))),
                                                                                                                                              IF(OR($F386="Absolute[-](cum.)", $F386="Absolute[-](avg.)"), IF(J386="",0, IF(J386&gt;=0,1-(J386/I386))),
                                                                                                                                                                      IF($F386="Absolute[+]", IF(J386=0,-1,K386-1),  ""
                                                                                                                                                                                                                                          )
                                                                                                                                                                                                                          )
                                                                                                                                                                                  )
                                                                                                                   )
                                                   )
                          )
)</f>
        <v/>
      </c>
      <c r="M386" s="23" t="str">
        <f t="shared" ref="M386:M413" si="46">IF(J386="","",
                         IF(I386="", "",
                                                   IF($F386="Absolute", (J386-I386),
                                                                                                       IF($F386="Incremental", ((J386-H386)-(I386-H386)),
                                                                                                                                                                                      IF($F386="Decremental", ((H386-J386)-(H386-I386)),
                                                                                                                                                                                                            IF(OR($F386="Absolute[-](cum.)", $F386="Absolute[-](avg.)"), (I386-J386),
                                                                                                                                                                                                                             IF($F386="Absolute[+]", (J386-I386), ""
                                                                                                                                                                                                                                  )
                                                                                                                                                                                                                )
                                                                                                                                                                                          )
                                                                                                           )
                                                      )
                               )
       )</f>
        <v/>
      </c>
      <c r="N386" s="39" t="str">
        <f>IF((('Annual Plan'!N386+'Annual Plan'!O386)-'Q1 Review'!O386)=0,"",(('Annual Plan'!N386+'Annual Plan'!O386)-'Q1 Review'!O386))</f>
        <v/>
      </c>
      <c r="O386" s="40"/>
      <c r="P386" s="41"/>
      <c r="Q386" s="41"/>
      <c r="R386" s="41"/>
      <c r="S386" s="131" t="str">
        <f t="shared" ref="S386:S413" si="47" xml:space="preserve"> IF(AND($F386="Incremental",G386=""),"Error - baseline data was not provided in the planning sheet.",
        IF(AND($F386="Decremental",G386=""),"Error - baseline data was not provided in the planning sheet.",""))</f>
        <v/>
      </c>
    </row>
    <row r="387" spans="1:19" s="11" customFormat="1" ht="15" customHeight="1" x14ac:dyDescent="0.25">
      <c r="A387" s="59" t="str">
        <f>IF('Annual Plan'!A387="","",'Annual Plan'!A387)</f>
        <v/>
      </c>
      <c r="B387" s="59" t="str">
        <f>IF('Annual Plan'!B387="","",'Annual Plan'!B387)</f>
        <v/>
      </c>
      <c r="C387" s="59" t="str">
        <f>IF('Annual Plan'!C387="","",'Annual Plan'!C387)</f>
        <v/>
      </c>
      <c r="D387" s="2" t="str">
        <f>IF('Annual Plan'!D387&lt;&gt;"",'Annual Plan'!D387,"")</f>
        <v/>
      </c>
      <c r="E387" s="2" t="str">
        <f>IF('Annual Plan'!E387&lt;&gt;"",'Annual Plan'!E387,"")</f>
        <v/>
      </c>
      <c r="F387" s="36" t="str">
        <f>IF('Annual Plan'!F387&lt;&gt;"",'Annual Plan'!F387,"")</f>
        <v/>
      </c>
      <c r="G387" s="23" t="str">
        <f>IF('Annual Plan'!G387&lt;&gt;"",'Annual Plan'!G387,"")</f>
        <v/>
      </c>
      <c r="H387" s="23" t="str">
        <f>IF(OR(F387="Absolute",F387="Absolute[-](cum.)"),SUM(G387,'Q1 Review'!J387),
IF(OR(F387="Incremental",F387="Absolute[+]"),MAX(G387,'Q1 Review'!J387),
IF(F387="Decremental",MIN(G387,'Q1 Review'!J387),
IF(F387="Absolute[-](avg.)",SUM(G387,'Q1 Review'!J387)/COUNT('Annual Plan'!H387:'Annual Plan'!K387),""
)
)
)
)</f>
        <v/>
      </c>
      <c r="I387" s="23" t="str">
        <f>IF('Annual Plan'!I387&lt;&gt;"",'Annual Plan'!I387,"")</f>
        <v/>
      </c>
      <c r="J387" s="37"/>
      <c r="K387" s="38" t="str">
        <f t="shared" si="44"/>
        <v/>
      </c>
      <c r="L387" s="38" t="str">
        <f t="shared" si="45"/>
        <v/>
      </c>
      <c r="M387" s="23" t="str">
        <f t="shared" si="46"/>
        <v/>
      </c>
      <c r="N387" s="39" t="str">
        <f>IF((('Annual Plan'!N387+'Annual Plan'!O387)-'Q1 Review'!O387)=0,"",(('Annual Plan'!N387+'Annual Plan'!O387)-'Q1 Review'!O387))</f>
        <v/>
      </c>
      <c r="O387" s="40"/>
      <c r="P387" s="41"/>
      <c r="Q387" s="41"/>
      <c r="R387" s="41"/>
      <c r="S387" s="131" t="str">
        <f t="shared" si="47"/>
        <v/>
      </c>
    </row>
    <row r="388" spans="1:19" s="11" customFormat="1" ht="15" customHeight="1" x14ac:dyDescent="0.25">
      <c r="A388" s="59" t="str">
        <f>IF('Annual Plan'!A388="","",'Annual Plan'!A388)</f>
        <v/>
      </c>
      <c r="B388" s="59" t="str">
        <f>IF('Annual Plan'!B388="","",'Annual Plan'!B388)</f>
        <v/>
      </c>
      <c r="C388" s="59" t="str">
        <f>IF('Annual Plan'!C388="","",'Annual Plan'!C388)</f>
        <v/>
      </c>
      <c r="D388" s="2" t="str">
        <f>IF('Annual Plan'!D388&lt;&gt;"",'Annual Plan'!D388,"")</f>
        <v/>
      </c>
      <c r="E388" s="2" t="str">
        <f>IF('Annual Plan'!E388&lt;&gt;"",'Annual Plan'!E388,"")</f>
        <v/>
      </c>
      <c r="F388" s="36" t="str">
        <f>IF('Annual Plan'!F388&lt;&gt;"",'Annual Plan'!F388,"")</f>
        <v/>
      </c>
      <c r="G388" s="23" t="str">
        <f>IF('Annual Plan'!G388&lt;&gt;"",'Annual Plan'!G388,"")</f>
        <v/>
      </c>
      <c r="H388" s="23" t="str">
        <f>IF(OR(F388="Absolute",F388="Absolute[-](cum.)"),SUM(G388,'Q1 Review'!J388),
IF(OR(F388="Incremental",F388="Absolute[+]"),MAX(G388,'Q1 Review'!J388),
IF(F388="Decremental",MIN(G388,'Q1 Review'!J388),
IF(F388="Absolute[-](avg.)",SUM(G388,'Q1 Review'!J388)/COUNT('Annual Plan'!H388:'Annual Plan'!K388),""
)
)
)
)</f>
        <v/>
      </c>
      <c r="I388" s="23" t="str">
        <f>IF('Annual Plan'!I388&lt;&gt;"",'Annual Plan'!I388,"")</f>
        <v/>
      </c>
      <c r="J388" s="37"/>
      <c r="K388" s="38" t="str">
        <f t="shared" si="44"/>
        <v/>
      </c>
      <c r="L388" s="38" t="str">
        <f t="shared" si="45"/>
        <v/>
      </c>
      <c r="M388" s="23" t="str">
        <f t="shared" si="46"/>
        <v/>
      </c>
      <c r="N388" s="39" t="str">
        <f>IF((('Annual Plan'!N388+'Annual Plan'!O388)-'Q1 Review'!O388)=0,"",(('Annual Plan'!N388+'Annual Plan'!O388)-'Q1 Review'!O388))</f>
        <v/>
      </c>
      <c r="O388" s="40"/>
      <c r="P388" s="41"/>
      <c r="Q388" s="41"/>
      <c r="R388" s="41"/>
      <c r="S388" s="131" t="str">
        <f t="shared" si="47"/>
        <v/>
      </c>
    </row>
    <row r="389" spans="1:19" s="11" customFormat="1" ht="15" customHeight="1" x14ac:dyDescent="0.25">
      <c r="A389" s="59" t="str">
        <f>IF('Annual Plan'!A389="","",'Annual Plan'!A389)</f>
        <v/>
      </c>
      <c r="B389" s="59" t="str">
        <f>IF('Annual Plan'!B389="","",'Annual Plan'!B389)</f>
        <v/>
      </c>
      <c r="C389" s="59" t="str">
        <f>IF('Annual Plan'!C389="","",'Annual Plan'!C389)</f>
        <v/>
      </c>
      <c r="D389" s="2" t="str">
        <f>IF('Annual Plan'!D389&lt;&gt;"",'Annual Plan'!D389,"")</f>
        <v/>
      </c>
      <c r="E389" s="2" t="str">
        <f>IF('Annual Plan'!E389&lt;&gt;"",'Annual Plan'!E389,"")</f>
        <v/>
      </c>
      <c r="F389" s="36" t="str">
        <f>IF('Annual Plan'!F389&lt;&gt;"",'Annual Plan'!F389,"")</f>
        <v/>
      </c>
      <c r="G389" s="23" t="str">
        <f>IF('Annual Plan'!G389&lt;&gt;"",'Annual Plan'!G389,"")</f>
        <v/>
      </c>
      <c r="H389" s="23" t="str">
        <f>IF(OR(F389="Absolute",F389="Absolute[-](cum.)"),SUM(G389,'Q1 Review'!J389),
IF(OR(F389="Incremental",F389="Absolute[+]"),MAX(G389,'Q1 Review'!J389),
IF(F389="Decremental",MIN(G389,'Q1 Review'!J389),
IF(F389="Absolute[-](avg.)",SUM(G389,'Q1 Review'!J389)/COUNT('Annual Plan'!H389:'Annual Plan'!K389),""
)
)
)
)</f>
        <v/>
      </c>
      <c r="I389" s="23" t="str">
        <f>IF('Annual Plan'!I389&lt;&gt;"",'Annual Plan'!I389,"")</f>
        <v/>
      </c>
      <c r="J389" s="37"/>
      <c r="K389" s="38" t="str">
        <f t="shared" si="44"/>
        <v/>
      </c>
      <c r="L389" s="38" t="str">
        <f t="shared" si="45"/>
        <v/>
      </c>
      <c r="M389" s="23" t="str">
        <f t="shared" si="46"/>
        <v/>
      </c>
      <c r="N389" s="39" t="str">
        <f>IF((('Annual Plan'!N389+'Annual Plan'!O389)-'Q1 Review'!O389)=0,"",(('Annual Plan'!N389+'Annual Plan'!O389)-'Q1 Review'!O389))</f>
        <v/>
      </c>
      <c r="O389" s="40"/>
      <c r="P389" s="41"/>
      <c r="Q389" s="41"/>
      <c r="R389" s="41"/>
      <c r="S389" s="131" t="str">
        <f t="shared" si="47"/>
        <v/>
      </c>
    </row>
    <row r="390" spans="1:19" s="11" customFormat="1" ht="15" customHeight="1" x14ac:dyDescent="0.25">
      <c r="A390" s="59" t="str">
        <f>IF('Annual Plan'!A390="","",'Annual Plan'!A390)</f>
        <v/>
      </c>
      <c r="B390" s="59" t="str">
        <f>IF('Annual Plan'!B390="","",'Annual Plan'!B390)</f>
        <v/>
      </c>
      <c r="C390" s="59" t="str">
        <f>IF('Annual Plan'!C390="","",'Annual Plan'!C390)</f>
        <v/>
      </c>
      <c r="D390" s="2" t="str">
        <f>IF('Annual Plan'!D390&lt;&gt;"",'Annual Plan'!D390,"")</f>
        <v/>
      </c>
      <c r="E390" s="2" t="str">
        <f>IF('Annual Plan'!E390&lt;&gt;"",'Annual Plan'!E390,"")</f>
        <v/>
      </c>
      <c r="F390" s="36" t="str">
        <f>IF('Annual Plan'!F390&lt;&gt;"",'Annual Plan'!F390,"")</f>
        <v/>
      </c>
      <c r="G390" s="23" t="str">
        <f>IF('Annual Plan'!G390&lt;&gt;"",'Annual Plan'!G390,"")</f>
        <v/>
      </c>
      <c r="H390" s="23" t="str">
        <f>IF(OR(F390="Absolute",F390="Absolute[-](cum.)"),SUM(G390,'Q1 Review'!J390),
IF(OR(F390="Incremental",F390="Absolute[+]"),MAX(G390,'Q1 Review'!J390),
IF(F390="Decremental",MIN(G390,'Q1 Review'!J390),
IF(F390="Absolute[-](avg.)",SUM(G390,'Q1 Review'!J390)/COUNT('Annual Plan'!H390:'Annual Plan'!K390),""
)
)
)
)</f>
        <v/>
      </c>
      <c r="I390" s="23" t="str">
        <f>IF('Annual Plan'!I390&lt;&gt;"",'Annual Plan'!I390,"")</f>
        <v/>
      </c>
      <c r="J390" s="37"/>
      <c r="K390" s="38" t="str">
        <f t="shared" si="44"/>
        <v/>
      </c>
      <c r="L390" s="38" t="str">
        <f t="shared" si="45"/>
        <v/>
      </c>
      <c r="M390" s="23" t="str">
        <f t="shared" si="46"/>
        <v/>
      </c>
      <c r="N390" s="39" t="str">
        <f>IF((('Annual Plan'!N390+'Annual Plan'!O390)-'Q1 Review'!O390)=0,"",(('Annual Plan'!N390+'Annual Plan'!O390)-'Q1 Review'!O390))</f>
        <v/>
      </c>
      <c r="O390" s="40"/>
      <c r="P390" s="41"/>
      <c r="Q390" s="41"/>
      <c r="R390" s="41"/>
      <c r="S390" s="131" t="str">
        <f t="shared" si="47"/>
        <v/>
      </c>
    </row>
    <row r="391" spans="1:19" s="11" customFormat="1" ht="15" customHeight="1" x14ac:dyDescent="0.25">
      <c r="A391" s="59" t="str">
        <f>IF('Annual Plan'!A391="","",'Annual Plan'!A391)</f>
        <v/>
      </c>
      <c r="B391" s="59" t="str">
        <f>IF('Annual Plan'!B391="","",'Annual Plan'!B391)</f>
        <v/>
      </c>
      <c r="C391" s="59" t="str">
        <f>IF('Annual Plan'!C391="","",'Annual Plan'!C391)</f>
        <v/>
      </c>
      <c r="D391" s="2" t="str">
        <f>IF('Annual Plan'!D391&lt;&gt;"",'Annual Plan'!D391,"")</f>
        <v/>
      </c>
      <c r="E391" s="2" t="str">
        <f>IF('Annual Plan'!E391&lt;&gt;"",'Annual Plan'!E391,"")</f>
        <v/>
      </c>
      <c r="F391" s="36" t="str">
        <f>IF('Annual Plan'!F391&lt;&gt;"",'Annual Plan'!F391,"")</f>
        <v/>
      </c>
      <c r="G391" s="23" t="str">
        <f>IF('Annual Plan'!G391&lt;&gt;"",'Annual Plan'!G391,"")</f>
        <v/>
      </c>
      <c r="H391" s="23" t="str">
        <f>IF(OR(F391="Absolute",F391="Absolute[-](cum.)"),SUM(G391,'Q1 Review'!J391),
IF(OR(F391="Incremental",F391="Absolute[+]"),MAX(G391,'Q1 Review'!J391),
IF(F391="Decremental",MIN(G391,'Q1 Review'!J391),
IF(F391="Absolute[-](avg.)",SUM(G391,'Q1 Review'!J391)/COUNT('Annual Plan'!H391:'Annual Plan'!K391),""
)
)
)
)</f>
        <v/>
      </c>
      <c r="I391" s="23" t="str">
        <f>IF('Annual Plan'!I391&lt;&gt;"",'Annual Plan'!I391,"")</f>
        <v/>
      </c>
      <c r="J391" s="37"/>
      <c r="K391" s="38" t="str">
        <f t="shared" si="44"/>
        <v/>
      </c>
      <c r="L391" s="38" t="str">
        <f t="shared" si="45"/>
        <v/>
      </c>
      <c r="M391" s="23" t="str">
        <f t="shared" si="46"/>
        <v/>
      </c>
      <c r="N391" s="39" t="str">
        <f>IF((('Annual Plan'!N391+'Annual Plan'!O391)-'Q1 Review'!O391)=0,"",(('Annual Plan'!N391+'Annual Plan'!O391)-'Q1 Review'!O391))</f>
        <v/>
      </c>
      <c r="O391" s="40"/>
      <c r="P391" s="41"/>
      <c r="Q391" s="41"/>
      <c r="R391" s="41"/>
      <c r="S391" s="131" t="str">
        <f t="shared" si="47"/>
        <v/>
      </c>
    </row>
    <row r="392" spans="1:19" s="11" customFormat="1" ht="15" customHeight="1" x14ac:dyDescent="0.25">
      <c r="A392" s="59" t="str">
        <f>IF('Annual Plan'!A392="","",'Annual Plan'!A392)</f>
        <v/>
      </c>
      <c r="B392" s="59" t="str">
        <f>IF('Annual Plan'!B392="","",'Annual Plan'!B392)</f>
        <v/>
      </c>
      <c r="C392" s="59" t="str">
        <f>IF('Annual Plan'!C392="","",'Annual Plan'!C392)</f>
        <v/>
      </c>
      <c r="D392" s="2" t="str">
        <f>IF('Annual Plan'!D392&lt;&gt;"",'Annual Plan'!D392,"")</f>
        <v/>
      </c>
      <c r="E392" s="2" t="str">
        <f>IF('Annual Plan'!E392&lt;&gt;"",'Annual Plan'!E392,"")</f>
        <v/>
      </c>
      <c r="F392" s="36" t="str">
        <f>IF('Annual Plan'!F392&lt;&gt;"",'Annual Plan'!F392,"")</f>
        <v/>
      </c>
      <c r="G392" s="23" t="str">
        <f>IF('Annual Plan'!G392&lt;&gt;"",'Annual Plan'!G392,"")</f>
        <v/>
      </c>
      <c r="H392" s="23" t="str">
        <f>IF(OR(F392="Absolute",F392="Absolute[-](cum.)"),SUM(G392,'Q1 Review'!J392),
IF(OR(F392="Incremental",F392="Absolute[+]"),MAX(G392,'Q1 Review'!J392),
IF(F392="Decremental",MIN(G392,'Q1 Review'!J392),
IF(F392="Absolute[-](avg.)",SUM(G392,'Q1 Review'!J392)/COUNT('Annual Plan'!H392:'Annual Plan'!K392),""
)
)
)
)</f>
        <v/>
      </c>
      <c r="I392" s="23" t="str">
        <f>IF('Annual Plan'!I392&lt;&gt;"",'Annual Plan'!I392,"")</f>
        <v/>
      </c>
      <c r="J392" s="37"/>
      <c r="K392" s="38" t="str">
        <f t="shared" si="44"/>
        <v/>
      </c>
      <c r="L392" s="38" t="str">
        <f t="shared" si="45"/>
        <v/>
      </c>
      <c r="M392" s="23" t="str">
        <f t="shared" si="46"/>
        <v/>
      </c>
      <c r="N392" s="39" t="str">
        <f>IF((('Annual Plan'!N392+'Annual Plan'!O392)-'Q1 Review'!O392)=0,"",(('Annual Plan'!N392+'Annual Plan'!O392)-'Q1 Review'!O392))</f>
        <v/>
      </c>
      <c r="O392" s="40"/>
      <c r="P392" s="41"/>
      <c r="Q392" s="41"/>
      <c r="R392" s="41"/>
      <c r="S392" s="131" t="str">
        <f t="shared" si="47"/>
        <v/>
      </c>
    </row>
    <row r="393" spans="1:19" s="11" customFormat="1" ht="15" customHeight="1" x14ac:dyDescent="0.25">
      <c r="A393" s="59" t="str">
        <f>IF('Annual Plan'!A393="","",'Annual Plan'!A393)</f>
        <v/>
      </c>
      <c r="B393" s="59" t="str">
        <f>IF('Annual Plan'!B393="","",'Annual Plan'!B393)</f>
        <v/>
      </c>
      <c r="C393" s="59" t="str">
        <f>IF('Annual Plan'!C393="","",'Annual Plan'!C393)</f>
        <v/>
      </c>
      <c r="D393" s="2" t="str">
        <f>IF('Annual Plan'!D393&lt;&gt;"",'Annual Plan'!D393,"")</f>
        <v/>
      </c>
      <c r="E393" s="2" t="str">
        <f>IF('Annual Plan'!E393&lt;&gt;"",'Annual Plan'!E393,"")</f>
        <v/>
      </c>
      <c r="F393" s="36" t="str">
        <f>IF('Annual Plan'!F393&lt;&gt;"",'Annual Plan'!F393,"")</f>
        <v/>
      </c>
      <c r="G393" s="23" t="str">
        <f>IF('Annual Plan'!G393&lt;&gt;"",'Annual Plan'!G393,"")</f>
        <v/>
      </c>
      <c r="H393" s="23" t="str">
        <f>IF(OR(F393="Absolute",F393="Absolute[-](cum.)"),SUM(G393,'Q1 Review'!J393),
IF(OR(F393="Incremental",F393="Absolute[+]"),MAX(G393,'Q1 Review'!J393),
IF(F393="Decremental",MIN(G393,'Q1 Review'!J393),
IF(F393="Absolute[-](avg.)",SUM(G393,'Q1 Review'!J393)/COUNT('Annual Plan'!H393:'Annual Plan'!K393),""
)
)
)
)</f>
        <v/>
      </c>
      <c r="I393" s="23" t="str">
        <f>IF('Annual Plan'!I393&lt;&gt;"",'Annual Plan'!I393,"")</f>
        <v/>
      </c>
      <c r="J393" s="37"/>
      <c r="K393" s="38" t="str">
        <f t="shared" si="44"/>
        <v/>
      </c>
      <c r="L393" s="38" t="str">
        <f t="shared" si="45"/>
        <v/>
      </c>
      <c r="M393" s="23" t="str">
        <f t="shared" si="46"/>
        <v/>
      </c>
      <c r="N393" s="39" t="str">
        <f>IF((('Annual Plan'!N393+'Annual Plan'!O393)-'Q1 Review'!O393)=0,"",(('Annual Plan'!N393+'Annual Plan'!O393)-'Q1 Review'!O393))</f>
        <v/>
      </c>
      <c r="O393" s="40"/>
      <c r="P393" s="41"/>
      <c r="Q393" s="41"/>
      <c r="R393" s="41"/>
      <c r="S393" s="131" t="str">
        <f t="shared" si="47"/>
        <v/>
      </c>
    </row>
    <row r="394" spans="1:19" s="11" customFormat="1" ht="15" customHeight="1" x14ac:dyDescent="0.25">
      <c r="A394" s="59" t="str">
        <f>IF('Annual Plan'!A394="","",'Annual Plan'!A394)</f>
        <v/>
      </c>
      <c r="B394" s="59" t="str">
        <f>IF('Annual Plan'!B394="","",'Annual Plan'!B394)</f>
        <v/>
      </c>
      <c r="C394" s="59" t="str">
        <f>IF('Annual Plan'!C394="","",'Annual Plan'!C394)</f>
        <v/>
      </c>
      <c r="D394" s="2" t="str">
        <f>IF('Annual Plan'!D394&lt;&gt;"",'Annual Plan'!D394,"")</f>
        <v/>
      </c>
      <c r="E394" s="2" t="str">
        <f>IF('Annual Plan'!E394&lt;&gt;"",'Annual Plan'!E394,"")</f>
        <v/>
      </c>
      <c r="F394" s="36" t="str">
        <f>IF('Annual Plan'!F394&lt;&gt;"",'Annual Plan'!F394,"")</f>
        <v/>
      </c>
      <c r="G394" s="23" t="str">
        <f>IF('Annual Plan'!G394&lt;&gt;"",'Annual Plan'!G394,"")</f>
        <v/>
      </c>
      <c r="H394" s="23" t="str">
        <f>IF(OR(F394="Absolute",F394="Absolute[-](cum.)"),SUM(G394,'Q1 Review'!J394),
IF(OR(F394="Incremental",F394="Absolute[+]"),MAX(G394,'Q1 Review'!J394),
IF(F394="Decremental",MIN(G394,'Q1 Review'!J394),
IF(F394="Absolute[-](avg.)",SUM(G394,'Q1 Review'!J394)/COUNT('Annual Plan'!H394:'Annual Plan'!K394),""
)
)
)
)</f>
        <v/>
      </c>
      <c r="I394" s="23" t="str">
        <f>IF('Annual Plan'!I394&lt;&gt;"",'Annual Plan'!I394,"")</f>
        <v/>
      </c>
      <c r="J394" s="37"/>
      <c r="K394" s="38" t="str">
        <f t="shared" si="44"/>
        <v/>
      </c>
      <c r="L394" s="38" t="str">
        <f t="shared" si="45"/>
        <v/>
      </c>
      <c r="M394" s="23" t="str">
        <f t="shared" si="46"/>
        <v/>
      </c>
      <c r="N394" s="39" t="str">
        <f>IF((('Annual Plan'!N394+'Annual Plan'!O394)-'Q1 Review'!O394)=0,"",(('Annual Plan'!N394+'Annual Plan'!O394)-'Q1 Review'!O394))</f>
        <v/>
      </c>
      <c r="O394" s="40"/>
      <c r="P394" s="41"/>
      <c r="Q394" s="41"/>
      <c r="R394" s="41"/>
      <c r="S394" s="131" t="str">
        <f t="shared" si="47"/>
        <v/>
      </c>
    </row>
    <row r="395" spans="1:19" s="11" customFormat="1" ht="15" customHeight="1" x14ac:dyDescent="0.25">
      <c r="A395" s="59" t="str">
        <f>IF('Annual Plan'!A395="","",'Annual Plan'!A395)</f>
        <v/>
      </c>
      <c r="B395" s="59" t="str">
        <f>IF('Annual Plan'!B395="","",'Annual Plan'!B395)</f>
        <v/>
      </c>
      <c r="C395" s="59" t="str">
        <f>IF('Annual Plan'!C395="","",'Annual Plan'!C395)</f>
        <v/>
      </c>
      <c r="D395" s="2" t="str">
        <f>IF('Annual Plan'!D395&lt;&gt;"",'Annual Plan'!D395,"")</f>
        <v/>
      </c>
      <c r="E395" s="2" t="str">
        <f>IF('Annual Plan'!E395&lt;&gt;"",'Annual Plan'!E395,"")</f>
        <v/>
      </c>
      <c r="F395" s="36" t="str">
        <f>IF('Annual Plan'!F395&lt;&gt;"",'Annual Plan'!F395,"")</f>
        <v/>
      </c>
      <c r="G395" s="23" t="str">
        <f>IF('Annual Plan'!G395&lt;&gt;"",'Annual Plan'!G395,"")</f>
        <v/>
      </c>
      <c r="H395" s="23" t="str">
        <f>IF(OR(F395="Absolute",F395="Absolute[-](cum.)"),SUM(G395,'Q1 Review'!J395),
IF(OR(F395="Incremental",F395="Absolute[+]"),MAX(G395,'Q1 Review'!J395),
IF(F395="Decremental",MIN(G395,'Q1 Review'!J395),
IF(F395="Absolute[-](avg.)",SUM(G395,'Q1 Review'!J395)/COUNT('Annual Plan'!H395:'Annual Plan'!K395),""
)
)
)
)</f>
        <v/>
      </c>
      <c r="I395" s="23" t="str">
        <f>IF('Annual Plan'!I395&lt;&gt;"",'Annual Plan'!I395,"")</f>
        <v/>
      </c>
      <c r="J395" s="37"/>
      <c r="K395" s="38" t="str">
        <f t="shared" si="44"/>
        <v/>
      </c>
      <c r="L395" s="38" t="str">
        <f t="shared" si="45"/>
        <v/>
      </c>
      <c r="M395" s="23" t="str">
        <f t="shared" si="46"/>
        <v/>
      </c>
      <c r="N395" s="39" t="str">
        <f>IF((('Annual Plan'!N395+'Annual Plan'!O395)-'Q1 Review'!O395)=0,"",(('Annual Plan'!N395+'Annual Plan'!O395)-'Q1 Review'!O395))</f>
        <v/>
      </c>
      <c r="O395" s="40"/>
      <c r="P395" s="41"/>
      <c r="Q395" s="41"/>
      <c r="R395" s="41"/>
      <c r="S395" s="131" t="str">
        <f t="shared" si="47"/>
        <v/>
      </c>
    </row>
    <row r="396" spans="1:19" s="11" customFormat="1" ht="15" customHeight="1" x14ac:dyDescent="0.25">
      <c r="A396" s="59" t="str">
        <f>IF('Annual Plan'!A396="","",'Annual Plan'!A396)</f>
        <v/>
      </c>
      <c r="B396" s="59" t="str">
        <f>IF('Annual Plan'!B396="","",'Annual Plan'!B396)</f>
        <v/>
      </c>
      <c r="C396" s="59" t="str">
        <f>IF('Annual Plan'!C396="","",'Annual Plan'!C396)</f>
        <v/>
      </c>
      <c r="D396" s="2" t="str">
        <f>IF('Annual Plan'!D396&lt;&gt;"",'Annual Plan'!D396,"")</f>
        <v/>
      </c>
      <c r="E396" s="2" t="str">
        <f>IF('Annual Plan'!E396&lt;&gt;"",'Annual Plan'!E396,"")</f>
        <v/>
      </c>
      <c r="F396" s="36" t="str">
        <f>IF('Annual Plan'!F396&lt;&gt;"",'Annual Plan'!F396,"")</f>
        <v/>
      </c>
      <c r="G396" s="23" t="str">
        <f>IF('Annual Plan'!G396&lt;&gt;"",'Annual Plan'!G396,"")</f>
        <v/>
      </c>
      <c r="H396" s="23" t="str">
        <f>IF(OR(F396="Absolute",F396="Absolute[-](cum.)"),SUM(G396,'Q1 Review'!J396),
IF(OR(F396="Incremental",F396="Absolute[+]"),MAX(G396,'Q1 Review'!J396),
IF(F396="Decremental",MIN(G396,'Q1 Review'!J396),
IF(F396="Absolute[-](avg.)",SUM(G396,'Q1 Review'!J396)/COUNT('Annual Plan'!H396:'Annual Plan'!K396),""
)
)
)
)</f>
        <v/>
      </c>
      <c r="I396" s="23" t="str">
        <f>IF('Annual Plan'!I396&lt;&gt;"",'Annual Plan'!I396,"")</f>
        <v/>
      </c>
      <c r="J396" s="37"/>
      <c r="K396" s="38" t="str">
        <f t="shared" si="44"/>
        <v/>
      </c>
      <c r="L396" s="38" t="str">
        <f t="shared" si="45"/>
        <v/>
      </c>
      <c r="M396" s="23" t="str">
        <f t="shared" si="46"/>
        <v/>
      </c>
      <c r="N396" s="39" t="str">
        <f>IF((('Annual Plan'!N396+'Annual Plan'!O396)-'Q1 Review'!O396)=0,"",(('Annual Plan'!N396+'Annual Plan'!O396)-'Q1 Review'!O396))</f>
        <v/>
      </c>
      <c r="O396" s="40"/>
      <c r="P396" s="41"/>
      <c r="Q396" s="41"/>
      <c r="R396" s="41"/>
      <c r="S396" s="131" t="str">
        <f t="shared" si="47"/>
        <v/>
      </c>
    </row>
    <row r="397" spans="1:19" s="11" customFormat="1" ht="15" customHeight="1" x14ac:dyDescent="0.25">
      <c r="A397" s="59" t="str">
        <f>IF('Annual Plan'!A397="","",'Annual Plan'!A397)</f>
        <v/>
      </c>
      <c r="B397" s="59" t="str">
        <f>IF('Annual Plan'!B397="","",'Annual Plan'!B397)</f>
        <v/>
      </c>
      <c r="C397" s="59" t="str">
        <f>IF('Annual Plan'!C397="","",'Annual Plan'!C397)</f>
        <v/>
      </c>
      <c r="D397" s="2" t="str">
        <f>IF('Annual Plan'!D397&lt;&gt;"",'Annual Plan'!D397,"")</f>
        <v/>
      </c>
      <c r="E397" s="2" t="str">
        <f>IF('Annual Plan'!E397&lt;&gt;"",'Annual Plan'!E397,"")</f>
        <v/>
      </c>
      <c r="F397" s="36" t="str">
        <f>IF('Annual Plan'!F397&lt;&gt;"",'Annual Plan'!F397,"")</f>
        <v/>
      </c>
      <c r="G397" s="23" t="str">
        <f>IF('Annual Plan'!G397&lt;&gt;"",'Annual Plan'!G397,"")</f>
        <v/>
      </c>
      <c r="H397" s="23" t="str">
        <f>IF(OR(F397="Absolute",F397="Absolute[-](cum.)"),SUM(G397,'Q1 Review'!J397),
IF(OR(F397="Incremental",F397="Absolute[+]"),MAX(G397,'Q1 Review'!J397),
IF(F397="Decremental",MIN(G397,'Q1 Review'!J397),
IF(F397="Absolute[-](avg.)",SUM(G397,'Q1 Review'!J397)/COUNT('Annual Plan'!H397:'Annual Plan'!K397),""
)
)
)
)</f>
        <v/>
      </c>
      <c r="I397" s="23" t="str">
        <f>IF('Annual Plan'!I397&lt;&gt;"",'Annual Plan'!I397,"")</f>
        <v/>
      </c>
      <c r="J397" s="37"/>
      <c r="K397" s="38" t="str">
        <f t="shared" si="44"/>
        <v/>
      </c>
      <c r="L397" s="38" t="str">
        <f t="shared" si="45"/>
        <v/>
      </c>
      <c r="M397" s="23" t="str">
        <f t="shared" si="46"/>
        <v/>
      </c>
      <c r="N397" s="39" t="str">
        <f>IF((('Annual Plan'!N397+'Annual Plan'!O397)-'Q1 Review'!O397)=0,"",(('Annual Plan'!N397+'Annual Plan'!O397)-'Q1 Review'!O397))</f>
        <v/>
      </c>
      <c r="O397" s="40"/>
      <c r="P397" s="41"/>
      <c r="Q397" s="41"/>
      <c r="R397" s="41"/>
      <c r="S397" s="131" t="str">
        <f t="shared" si="47"/>
        <v/>
      </c>
    </row>
    <row r="398" spans="1:19" s="11" customFormat="1" ht="15" customHeight="1" x14ac:dyDescent="0.25">
      <c r="A398" s="59" t="str">
        <f>IF('Annual Plan'!A398="","",'Annual Plan'!A398)</f>
        <v/>
      </c>
      <c r="B398" s="59" t="str">
        <f>IF('Annual Plan'!B398="","",'Annual Plan'!B398)</f>
        <v/>
      </c>
      <c r="C398" s="59" t="str">
        <f>IF('Annual Plan'!C398="","",'Annual Plan'!C398)</f>
        <v/>
      </c>
      <c r="D398" s="2" t="str">
        <f>IF('Annual Plan'!D398&lt;&gt;"",'Annual Plan'!D398,"")</f>
        <v/>
      </c>
      <c r="E398" s="2" t="str">
        <f>IF('Annual Plan'!E398&lt;&gt;"",'Annual Plan'!E398,"")</f>
        <v/>
      </c>
      <c r="F398" s="36" t="str">
        <f>IF('Annual Plan'!F398&lt;&gt;"",'Annual Plan'!F398,"")</f>
        <v/>
      </c>
      <c r="G398" s="23" t="str">
        <f>IF('Annual Plan'!G398&lt;&gt;"",'Annual Plan'!G398,"")</f>
        <v/>
      </c>
      <c r="H398" s="23" t="str">
        <f>IF(OR(F398="Absolute",F398="Absolute[-](cum.)"),SUM(G398,'Q1 Review'!J398),
IF(OR(F398="Incremental",F398="Absolute[+]"),MAX(G398,'Q1 Review'!J398),
IF(F398="Decremental",MIN(G398,'Q1 Review'!J398),
IF(F398="Absolute[-](avg.)",SUM(G398,'Q1 Review'!J398)/COUNT('Annual Plan'!H398:'Annual Plan'!K398),""
)
)
)
)</f>
        <v/>
      </c>
      <c r="I398" s="23" t="str">
        <f>IF('Annual Plan'!I398&lt;&gt;"",'Annual Plan'!I398,"")</f>
        <v/>
      </c>
      <c r="J398" s="37"/>
      <c r="K398" s="38" t="str">
        <f t="shared" si="44"/>
        <v/>
      </c>
      <c r="L398" s="38" t="str">
        <f t="shared" si="45"/>
        <v/>
      </c>
      <c r="M398" s="23" t="str">
        <f t="shared" si="46"/>
        <v/>
      </c>
      <c r="N398" s="39" t="str">
        <f>IF((('Annual Plan'!N398+'Annual Plan'!O398)-'Q1 Review'!O398)=0,"",(('Annual Plan'!N398+'Annual Plan'!O398)-'Q1 Review'!O398))</f>
        <v/>
      </c>
      <c r="O398" s="40"/>
      <c r="P398" s="41"/>
      <c r="Q398" s="41"/>
      <c r="R398" s="41"/>
      <c r="S398" s="131" t="str">
        <f t="shared" si="47"/>
        <v/>
      </c>
    </row>
    <row r="399" spans="1:19" s="11" customFormat="1" ht="15" customHeight="1" x14ac:dyDescent="0.25">
      <c r="A399" s="59" t="str">
        <f>IF('Annual Plan'!A399="","",'Annual Plan'!A399)</f>
        <v/>
      </c>
      <c r="B399" s="59" t="str">
        <f>IF('Annual Plan'!B399="","",'Annual Plan'!B399)</f>
        <v/>
      </c>
      <c r="C399" s="59" t="str">
        <f>IF('Annual Plan'!C399="","",'Annual Plan'!C399)</f>
        <v/>
      </c>
      <c r="D399" s="2" t="str">
        <f>IF('Annual Plan'!D399&lt;&gt;"",'Annual Plan'!D399,"")</f>
        <v/>
      </c>
      <c r="E399" s="2" t="str">
        <f>IF('Annual Plan'!E399&lt;&gt;"",'Annual Plan'!E399,"")</f>
        <v/>
      </c>
      <c r="F399" s="36" t="str">
        <f>IF('Annual Plan'!F399&lt;&gt;"",'Annual Plan'!F399,"")</f>
        <v/>
      </c>
      <c r="G399" s="23" t="str">
        <f>IF('Annual Plan'!G399&lt;&gt;"",'Annual Plan'!G399,"")</f>
        <v/>
      </c>
      <c r="H399" s="23" t="str">
        <f>IF(OR(F399="Absolute",F399="Absolute[-](cum.)"),SUM(G399,'Q1 Review'!J399),
IF(OR(F399="Incremental",F399="Absolute[+]"),MAX(G399,'Q1 Review'!J399),
IF(F399="Decremental",MIN(G399,'Q1 Review'!J399),
IF(F399="Absolute[-](avg.)",SUM(G399,'Q1 Review'!J399)/COUNT('Annual Plan'!H399:'Annual Plan'!K399),""
)
)
)
)</f>
        <v/>
      </c>
      <c r="I399" s="23" t="str">
        <f>IF('Annual Plan'!I399&lt;&gt;"",'Annual Plan'!I399,"")</f>
        <v/>
      </c>
      <c r="J399" s="37"/>
      <c r="K399" s="38" t="str">
        <f t="shared" si="44"/>
        <v/>
      </c>
      <c r="L399" s="38" t="str">
        <f t="shared" si="45"/>
        <v/>
      </c>
      <c r="M399" s="23" t="str">
        <f t="shared" si="46"/>
        <v/>
      </c>
      <c r="N399" s="39" t="str">
        <f>IF((('Annual Plan'!N399+'Annual Plan'!O399)-'Q1 Review'!O399)=0,"",(('Annual Plan'!N399+'Annual Plan'!O399)-'Q1 Review'!O399))</f>
        <v/>
      </c>
      <c r="O399" s="40"/>
      <c r="P399" s="41"/>
      <c r="Q399" s="41"/>
      <c r="R399" s="41"/>
      <c r="S399" s="131" t="str">
        <f t="shared" si="47"/>
        <v/>
      </c>
    </row>
    <row r="400" spans="1:19" s="11" customFormat="1" ht="15" customHeight="1" x14ac:dyDescent="0.25">
      <c r="A400" s="59" t="str">
        <f>IF('Annual Plan'!A400="","",'Annual Plan'!A400)</f>
        <v/>
      </c>
      <c r="B400" s="59" t="str">
        <f>IF('Annual Plan'!B400="","",'Annual Plan'!B400)</f>
        <v/>
      </c>
      <c r="C400" s="59" t="str">
        <f>IF('Annual Plan'!C400="","",'Annual Plan'!C400)</f>
        <v/>
      </c>
      <c r="D400" s="2" t="str">
        <f>IF('Annual Plan'!D400&lt;&gt;"",'Annual Plan'!D400,"")</f>
        <v/>
      </c>
      <c r="E400" s="2" t="str">
        <f>IF('Annual Plan'!E400&lt;&gt;"",'Annual Plan'!E400,"")</f>
        <v/>
      </c>
      <c r="F400" s="36" t="str">
        <f>IF('Annual Plan'!F400&lt;&gt;"",'Annual Plan'!F400,"")</f>
        <v/>
      </c>
      <c r="G400" s="23" t="str">
        <f>IF('Annual Plan'!G400&lt;&gt;"",'Annual Plan'!G400,"")</f>
        <v/>
      </c>
      <c r="H400" s="23" t="str">
        <f>IF(OR(F400="Absolute",F400="Absolute[-](cum.)"),SUM(G400,'Q1 Review'!J400),
IF(OR(F400="Incremental",F400="Absolute[+]"),MAX(G400,'Q1 Review'!J400),
IF(F400="Decremental",MIN(G400,'Q1 Review'!J400),
IF(F400="Absolute[-](avg.)",SUM(G400,'Q1 Review'!J400)/COUNT('Annual Plan'!H400:'Annual Plan'!K400),""
)
)
)
)</f>
        <v/>
      </c>
      <c r="I400" s="23" t="str">
        <f>IF('Annual Plan'!I400&lt;&gt;"",'Annual Plan'!I400,"")</f>
        <v/>
      </c>
      <c r="J400" s="37"/>
      <c r="K400" s="38" t="str">
        <f t="shared" si="44"/>
        <v/>
      </c>
      <c r="L400" s="38" t="str">
        <f t="shared" si="45"/>
        <v/>
      </c>
      <c r="M400" s="23" t="str">
        <f t="shared" si="46"/>
        <v/>
      </c>
      <c r="N400" s="39" t="str">
        <f>IF((('Annual Plan'!N400+'Annual Plan'!O400)-'Q1 Review'!O400)=0,"",(('Annual Plan'!N400+'Annual Plan'!O400)-'Q1 Review'!O400))</f>
        <v/>
      </c>
      <c r="O400" s="40"/>
      <c r="P400" s="41"/>
      <c r="Q400" s="41"/>
      <c r="R400" s="41"/>
      <c r="S400" s="131" t="str">
        <f t="shared" si="47"/>
        <v/>
      </c>
    </row>
    <row r="401" spans="1:19" s="11" customFormat="1" ht="15" customHeight="1" x14ac:dyDescent="0.25">
      <c r="A401" s="59" t="str">
        <f>IF('Annual Plan'!A401="","",'Annual Plan'!A401)</f>
        <v/>
      </c>
      <c r="B401" s="59" t="str">
        <f>IF('Annual Plan'!B401="","",'Annual Plan'!B401)</f>
        <v/>
      </c>
      <c r="C401" s="59" t="str">
        <f>IF('Annual Plan'!C401="","",'Annual Plan'!C401)</f>
        <v/>
      </c>
      <c r="D401" s="2" t="str">
        <f>IF('Annual Plan'!D401&lt;&gt;"",'Annual Plan'!D401,"")</f>
        <v/>
      </c>
      <c r="E401" s="2" t="str">
        <f>IF('Annual Plan'!E401&lt;&gt;"",'Annual Plan'!E401,"")</f>
        <v/>
      </c>
      <c r="F401" s="36" t="str">
        <f>IF('Annual Plan'!F401&lt;&gt;"",'Annual Plan'!F401,"")</f>
        <v/>
      </c>
      <c r="G401" s="23" t="str">
        <f>IF('Annual Plan'!G401&lt;&gt;"",'Annual Plan'!G401,"")</f>
        <v/>
      </c>
      <c r="H401" s="23" t="str">
        <f>IF(OR(F401="Absolute",F401="Absolute[-](cum.)"),SUM(G401,'Q1 Review'!J401),
IF(OR(F401="Incremental",F401="Absolute[+]"),MAX(G401,'Q1 Review'!J401),
IF(F401="Decremental",MIN(G401,'Q1 Review'!J401),
IF(F401="Absolute[-](avg.)",SUM(G401,'Q1 Review'!J401)/COUNT('Annual Plan'!H401:'Annual Plan'!K401),""
)
)
)
)</f>
        <v/>
      </c>
      <c r="I401" s="23" t="str">
        <f>IF('Annual Plan'!I401&lt;&gt;"",'Annual Plan'!I401,"")</f>
        <v/>
      </c>
      <c r="J401" s="37"/>
      <c r="K401" s="38" t="str">
        <f t="shared" si="44"/>
        <v/>
      </c>
      <c r="L401" s="38" t="str">
        <f t="shared" si="45"/>
        <v/>
      </c>
      <c r="M401" s="23" t="str">
        <f t="shared" si="46"/>
        <v/>
      </c>
      <c r="N401" s="39" t="str">
        <f>IF((('Annual Plan'!N401+'Annual Plan'!O401)-'Q1 Review'!O401)=0,"",(('Annual Plan'!N401+'Annual Plan'!O401)-'Q1 Review'!O401))</f>
        <v/>
      </c>
      <c r="O401" s="40"/>
      <c r="P401" s="41"/>
      <c r="Q401" s="41"/>
      <c r="R401" s="41"/>
      <c r="S401" s="131" t="str">
        <f t="shared" si="47"/>
        <v/>
      </c>
    </row>
    <row r="402" spans="1:19" s="11" customFormat="1" ht="15" customHeight="1" x14ac:dyDescent="0.25">
      <c r="A402" s="59" t="str">
        <f>IF('Annual Plan'!A402="","",'Annual Plan'!A402)</f>
        <v/>
      </c>
      <c r="B402" s="59" t="str">
        <f>IF('Annual Plan'!B402="","",'Annual Plan'!B402)</f>
        <v/>
      </c>
      <c r="C402" s="59" t="str">
        <f>IF('Annual Plan'!C402="","",'Annual Plan'!C402)</f>
        <v/>
      </c>
      <c r="D402" s="2" t="str">
        <f>IF('Annual Plan'!D402&lt;&gt;"",'Annual Plan'!D402,"")</f>
        <v/>
      </c>
      <c r="E402" s="2" t="str">
        <f>IF('Annual Plan'!E402&lt;&gt;"",'Annual Plan'!E402,"")</f>
        <v/>
      </c>
      <c r="F402" s="36" t="str">
        <f>IF('Annual Plan'!F402&lt;&gt;"",'Annual Plan'!F402,"")</f>
        <v/>
      </c>
      <c r="G402" s="23" t="str">
        <f>IF('Annual Plan'!G402&lt;&gt;"",'Annual Plan'!G402,"")</f>
        <v/>
      </c>
      <c r="H402" s="23" t="str">
        <f>IF(OR(F402="Absolute",F402="Absolute[-](cum.)"),SUM(G402,'Q1 Review'!J402),
IF(OR(F402="Incremental",F402="Absolute[+]"),MAX(G402,'Q1 Review'!J402),
IF(F402="Decremental",MIN(G402,'Q1 Review'!J402),
IF(F402="Absolute[-](avg.)",SUM(G402,'Q1 Review'!J402)/COUNT('Annual Plan'!H402:'Annual Plan'!K402),""
)
)
)
)</f>
        <v/>
      </c>
      <c r="I402" s="23" t="str">
        <f>IF('Annual Plan'!I402&lt;&gt;"",'Annual Plan'!I402,"")</f>
        <v/>
      </c>
      <c r="J402" s="37"/>
      <c r="K402" s="38" t="str">
        <f t="shared" si="44"/>
        <v/>
      </c>
      <c r="L402" s="38" t="str">
        <f t="shared" si="45"/>
        <v/>
      </c>
      <c r="M402" s="23" t="str">
        <f t="shared" si="46"/>
        <v/>
      </c>
      <c r="N402" s="39" t="str">
        <f>IF((('Annual Plan'!N402+'Annual Plan'!O402)-'Q1 Review'!O402)=0,"",(('Annual Plan'!N402+'Annual Plan'!O402)-'Q1 Review'!O402))</f>
        <v/>
      </c>
      <c r="O402" s="40"/>
      <c r="P402" s="41"/>
      <c r="Q402" s="41"/>
      <c r="R402" s="41"/>
      <c r="S402" s="131" t="str">
        <f t="shared" si="47"/>
        <v/>
      </c>
    </row>
    <row r="403" spans="1:19" s="11" customFormat="1" ht="15" customHeight="1" x14ac:dyDescent="0.25">
      <c r="A403" s="59" t="str">
        <f>IF('Annual Plan'!A403="","",'Annual Plan'!A403)</f>
        <v/>
      </c>
      <c r="B403" s="59" t="str">
        <f>IF('Annual Plan'!B403="","",'Annual Plan'!B403)</f>
        <v/>
      </c>
      <c r="C403" s="59" t="str">
        <f>IF('Annual Plan'!C403="","",'Annual Plan'!C403)</f>
        <v/>
      </c>
      <c r="D403" s="2" t="str">
        <f>IF('Annual Plan'!D403&lt;&gt;"",'Annual Plan'!D403,"")</f>
        <v/>
      </c>
      <c r="E403" s="2" t="str">
        <f>IF('Annual Plan'!E403&lt;&gt;"",'Annual Plan'!E403,"")</f>
        <v/>
      </c>
      <c r="F403" s="36" t="str">
        <f>IF('Annual Plan'!F403&lt;&gt;"",'Annual Plan'!F403,"")</f>
        <v/>
      </c>
      <c r="G403" s="23" t="str">
        <f>IF('Annual Plan'!G403&lt;&gt;"",'Annual Plan'!G403,"")</f>
        <v/>
      </c>
      <c r="H403" s="23" t="str">
        <f>IF(OR(F403="Absolute",F403="Absolute[-](cum.)"),SUM(G403,'Q1 Review'!J403),
IF(OR(F403="Incremental",F403="Absolute[+]"),MAX(G403,'Q1 Review'!J403),
IF(F403="Decremental",MIN(G403,'Q1 Review'!J403),
IF(F403="Absolute[-](avg.)",SUM(G403,'Q1 Review'!J403)/COUNT('Annual Plan'!H403:'Annual Plan'!K403),""
)
)
)
)</f>
        <v/>
      </c>
      <c r="I403" s="23" t="str">
        <f>IF('Annual Plan'!I403&lt;&gt;"",'Annual Plan'!I403,"")</f>
        <v/>
      </c>
      <c r="J403" s="37"/>
      <c r="K403" s="38" t="str">
        <f t="shared" si="44"/>
        <v/>
      </c>
      <c r="L403" s="38" t="str">
        <f t="shared" si="45"/>
        <v/>
      </c>
      <c r="M403" s="23" t="str">
        <f t="shared" si="46"/>
        <v/>
      </c>
      <c r="N403" s="39" t="str">
        <f>IF((('Annual Plan'!N403+'Annual Plan'!O403)-'Q1 Review'!O403)=0,"",(('Annual Plan'!N403+'Annual Plan'!O403)-'Q1 Review'!O403))</f>
        <v/>
      </c>
      <c r="O403" s="40"/>
      <c r="P403" s="41"/>
      <c r="Q403" s="41"/>
      <c r="R403" s="41"/>
      <c r="S403" s="131" t="str">
        <f t="shared" si="47"/>
        <v/>
      </c>
    </row>
    <row r="404" spans="1:19" s="11" customFormat="1" ht="15" customHeight="1" x14ac:dyDescent="0.25">
      <c r="A404" s="59" t="str">
        <f>IF('Annual Plan'!A404="","",'Annual Plan'!A404)</f>
        <v/>
      </c>
      <c r="B404" s="59" t="str">
        <f>IF('Annual Plan'!B404="","",'Annual Plan'!B404)</f>
        <v/>
      </c>
      <c r="C404" s="59" t="str">
        <f>IF('Annual Plan'!C404="","",'Annual Plan'!C404)</f>
        <v/>
      </c>
      <c r="D404" s="2" t="str">
        <f>IF('Annual Plan'!D404&lt;&gt;"",'Annual Plan'!D404,"")</f>
        <v/>
      </c>
      <c r="E404" s="2" t="str">
        <f>IF('Annual Plan'!E404&lt;&gt;"",'Annual Plan'!E404,"")</f>
        <v/>
      </c>
      <c r="F404" s="36" t="str">
        <f>IF('Annual Plan'!F404&lt;&gt;"",'Annual Plan'!F404,"")</f>
        <v/>
      </c>
      <c r="G404" s="23" t="str">
        <f>IF('Annual Plan'!G404&lt;&gt;"",'Annual Plan'!G404,"")</f>
        <v/>
      </c>
      <c r="H404" s="23" t="str">
        <f>IF(OR(F404="Absolute",F404="Absolute[-](cum.)"),SUM(G404,'Q1 Review'!J404),
IF(OR(F404="Incremental",F404="Absolute[+]"),MAX(G404,'Q1 Review'!J404),
IF(F404="Decremental",MIN(G404,'Q1 Review'!J404),
IF(F404="Absolute[-](avg.)",SUM(G404,'Q1 Review'!J404)/COUNT('Annual Plan'!H404:'Annual Plan'!K404),""
)
)
)
)</f>
        <v/>
      </c>
      <c r="I404" s="23" t="str">
        <f>IF('Annual Plan'!I404&lt;&gt;"",'Annual Plan'!I404,"")</f>
        <v/>
      </c>
      <c r="J404" s="37"/>
      <c r="K404" s="38" t="str">
        <f t="shared" si="44"/>
        <v/>
      </c>
      <c r="L404" s="38" t="str">
        <f t="shared" si="45"/>
        <v/>
      </c>
      <c r="M404" s="23" t="str">
        <f t="shared" si="46"/>
        <v/>
      </c>
      <c r="N404" s="39" t="str">
        <f>IF((('Annual Plan'!N404+'Annual Plan'!O404)-'Q1 Review'!O404)=0,"",(('Annual Plan'!N404+'Annual Plan'!O404)-'Q1 Review'!O404))</f>
        <v/>
      </c>
      <c r="O404" s="40"/>
      <c r="P404" s="41"/>
      <c r="Q404" s="41"/>
      <c r="R404" s="41"/>
      <c r="S404" s="131" t="str">
        <f t="shared" si="47"/>
        <v/>
      </c>
    </row>
    <row r="405" spans="1:19" s="11" customFormat="1" ht="15" customHeight="1" x14ac:dyDescent="0.25">
      <c r="A405" s="59" t="str">
        <f>IF('Annual Plan'!A405="","",'Annual Plan'!A405)</f>
        <v/>
      </c>
      <c r="B405" s="59" t="str">
        <f>IF('Annual Plan'!B405="","",'Annual Plan'!B405)</f>
        <v/>
      </c>
      <c r="C405" s="59" t="str">
        <f>IF('Annual Plan'!C405="","",'Annual Plan'!C405)</f>
        <v/>
      </c>
      <c r="D405" s="2" t="str">
        <f>IF('Annual Plan'!D405&lt;&gt;"",'Annual Plan'!D405,"")</f>
        <v/>
      </c>
      <c r="E405" s="2" t="str">
        <f>IF('Annual Plan'!E405&lt;&gt;"",'Annual Plan'!E405,"")</f>
        <v/>
      </c>
      <c r="F405" s="36" t="str">
        <f>IF('Annual Plan'!F405&lt;&gt;"",'Annual Plan'!F405,"")</f>
        <v/>
      </c>
      <c r="G405" s="23" t="str">
        <f>IF('Annual Plan'!G405&lt;&gt;"",'Annual Plan'!G405,"")</f>
        <v/>
      </c>
      <c r="H405" s="23" t="str">
        <f>IF(OR(F405="Absolute",F405="Absolute[-](cum.)"),SUM(G405,'Q1 Review'!J405),
IF(OR(F405="Incremental",F405="Absolute[+]"),MAX(G405,'Q1 Review'!J405),
IF(F405="Decremental",MIN(G405,'Q1 Review'!J405),
IF(F405="Absolute[-](avg.)",SUM(G405,'Q1 Review'!J405)/COUNT('Annual Plan'!H405:'Annual Plan'!K405),""
)
)
)
)</f>
        <v/>
      </c>
      <c r="I405" s="23" t="str">
        <f>IF('Annual Plan'!I405&lt;&gt;"",'Annual Plan'!I405,"")</f>
        <v/>
      </c>
      <c r="J405" s="37"/>
      <c r="K405" s="38" t="str">
        <f t="shared" si="44"/>
        <v/>
      </c>
      <c r="L405" s="38" t="str">
        <f t="shared" si="45"/>
        <v/>
      </c>
      <c r="M405" s="23" t="str">
        <f t="shared" si="46"/>
        <v/>
      </c>
      <c r="N405" s="39" t="str">
        <f>IF((('Annual Plan'!N405+'Annual Plan'!O405)-'Q1 Review'!O405)=0,"",(('Annual Plan'!N405+'Annual Plan'!O405)-'Q1 Review'!O405))</f>
        <v/>
      </c>
      <c r="O405" s="40"/>
      <c r="P405" s="41"/>
      <c r="Q405" s="41"/>
      <c r="R405" s="41"/>
      <c r="S405" s="131" t="str">
        <f t="shared" si="47"/>
        <v/>
      </c>
    </row>
    <row r="406" spans="1:19" s="11" customFormat="1" ht="15" customHeight="1" x14ac:dyDescent="0.25">
      <c r="A406" s="59" t="str">
        <f>IF('Annual Plan'!A406="","",'Annual Plan'!A406)</f>
        <v/>
      </c>
      <c r="B406" s="59" t="str">
        <f>IF('Annual Plan'!B406="","",'Annual Plan'!B406)</f>
        <v/>
      </c>
      <c r="C406" s="59" t="str">
        <f>IF('Annual Plan'!C406="","",'Annual Plan'!C406)</f>
        <v/>
      </c>
      <c r="D406" s="2" t="str">
        <f>IF('Annual Plan'!D406&lt;&gt;"",'Annual Plan'!D406,"")</f>
        <v/>
      </c>
      <c r="E406" s="2" t="str">
        <f>IF('Annual Plan'!E406&lt;&gt;"",'Annual Plan'!E406,"")</f>
        <v/>
      </c>
      <c r="F406" s="36" t="str">
        <f>IF('Annual Plan'!F406&lt;&gt;"",'Annual Plan'!F406,"")</f>
        <v/>
      </c>
      <c r="G406" s="23" t="str">
        <f>IF('Annual Plan'!G406&lt;&gt;"",'Annual Plan'!G406,"")</f>
        <v/>
      </c>
      <c r="H406" s="23" t="str">
        <f>IF(OR(F406="Absolute",F406="Absolute[-](cum.)"),SUM(G406,'Q1 Review'!J406),
IF(OR(F406="Incremental",F406="Absolute[+]"),MAX(G406,'Q1 Review'!J406),
IF(F406="Decremental",MIN(G406,'Q1 Review'!J406),
IF(F406="Absolute[-](avg.)",SUM(G406,'Q1 Review'!J406)/COUNT('Annual Plan'!H406:'Annual Plan'!K406),""
)
)
)
)</f>
        <v/>
      </c>
      <c r="I406" s="23" t="str">
        <f>IF('Annual Plan'!I406&lt;&gt;"",'Annual Plan'!I406,"")</f>
        <v/>
      </c>
      <c r="J406" s="37"/>
      <c r="K406" s="38" t="str">
        <f t="shared" si="44"/>
        <v/>
      </c>
      <c r="L406" s="38" t="str">
        <f t="shared" si="45"/>
        <v/>
      </c>
      <c r="M406" s="23" t="str">
        <f t="shared" si="46"/>
        <v/>
      </c>
      <c r="N406" s="39" t="str">
        <f>IF((('Annual Plan'!N406+'Annual Plan'!O406)-'Q1 Review'!O406)=0,"",(('Annual Plan'!N406+'Annual Plan'!O406)-'Q1 Review'!O406))</f>
        <v/>
      </c>
      <c r="O406" s="40"/>
      <c r="P406" s="41"/>
      <c r="Q406" s="41"/>
      <c r="R406" s="41"/>
      <c r="S406" s="131" t="str">
        <f t="shared" si="47"/>
        <v/>
      </c>
    </row>
    <row r="407" spans="1:19" s="11" customFormat="1" ht="15" customHeight="1" x14ac:dyDescent="0.25">
      <c r="A407" s="59" t="str">
        <f>IF('Annual Plan'!A407="","",'Annual Plan'!A407)</f>
        <v/>
      </c>
      <c r="B407" s="59" t="str">
        <f>IF('Annual Plan'!B407="","",'Annual Plan'!B407)</f>
        <v/>
      </c>
      <c r="C407" s="59" t="str">
        <f>IF('Annual Plan'!C407="","",'Annual Plan'!C407)</f>
        <v/>
      </c>
      <c r="D407" s="2" t="str">
        <f>IF('Annual Plan'!D407&lt;&gt;"",'Annual Plan'!D407,"")</f>
        <v/>
      </c>
      <c r="E407" s="2" t="str">
        <f>IF('Annual Plan'!E407&lt;&gt;"",'Annual Plan'!E407,"")</f>
        <v/>
      </c>
      <c r="F407" s="36" t="str">
        <f>IF('Annual Plan'!F407&lt;&gt;"",'Annual Plan'!F407,"")</f>
        <v/>
      </c>
      <c r="G407" s="23" t="str">
        <f>IF('Annual Plan'!G407&lt;&gt;"",'Annual Plan'!G407,"")</f>
        <v/>
      </c>
      <c r="H407" s="23" t="str">
        <f>IF(OR(F407="Absolute",F407="Absolute[-](cum.)"),SUM(G407,'Q1 Review'!J407),
IF(OR(F407="Incremental",F407="Absolute[+]"),MAX(G407,'Q1 Review'!J407),
IF(F407="Decremental",MIN(G407,'Q1 Review'!J407),
IF(F407="Absolute[-](avg.)",SUM(G407,'Q1 Review'!J407)/COUNT('Annual Plan'!H407:'Annual Plan'!K407),""
)
)
)
)</f>
        <v/>
      </c>
      <c r="I407" s="23" t="str">
        <f>IF('Annual Plan'!I407&lt;&gt;"",'Annual Plan'!I407,"")</f>
        <v/>
      </c>
      <c r="J407" s="37"/>
      <c r="K407" s="38" t="str">
        <f t="shared" si="44"/>
        <v/>
      </c>
      <c r="L407" s="38" t="str">
        <f t="shared" si="45"/>
        <v/>
      </c>
      <c r="M407" s="23" t="str">
        <f t="shared" si="46"/>
        <v/>
      </c>
      <c r="N407" s="39" t="str">
        <f>IF((('Annual Plan'!N407+'Annual Plan'!O407)-'Q1 Review'!O407)=0,"",(('Annual Plan'!N407+'Annual Plan'!O407)-'Q1 Review'!O407))</f>
        <v/>
      </c>
      <c r="O407" s="40"/>
      <c r="P407" s="41"/>
      <c r="Q407" s="41"/>
      <c r="R407" s="41"/>
      <c r="S407" s="131" t="str">
        <f t="shared" si="47"/>
        <v/>
      </c>
    </row>
    <row r="408" spans="1:19" s="11" customFormat="1" ht="15" customHeight="1" x14ac:dyDescent="0.25">
      <c r="A408" s="59" t="str">
        <f>IF('Annual Plan'!A408="","",'Annual Plan'!A408)</f>
        <v/>
      </c>
      <c r="B408" s="59" t="str">
        <f>IF('Annual Plan'!B408="","",'Annual Plan'!B408)</f>
        <v/>
      </c>
      <c r="C408" s="59" t="str">
        <f>IF('Annual Plan'!C408="","",'Annual Plan'!C408)</f>
        <v/>
      </c>
      <c r="D408" s="2" t="str">
        <f>IF('Annual Plan'!D408&lt;&gt;"",'Annual Plan'!D408,"")</f>
        <v/>
      </c>
      <c r="E408" s="2" t="str">
        <f>IF('Annual Plan'!E408&lt;&gt;"",'Annual Plan'!E408,"")</f>
        <v/>
      </c>
      <c r="F408" s="36" t="str">
        <f>IF('Annual Plan'!F408&lt;&gt;"",'Annual Plan'!F408,"")</f>
        <v/>
      </c>
      <c r="G408" s="23" t="str">
        <f>IF('Annual Plan'!G408&lt;&gt;"",'Annual Plan'!G408,"")</f>
        <v/>
      </c>
      <c r="H408" s="23" t="str">
        <f>IF(OR(F408="Absolute",F408="Absolute[-](cum.)"),SUM(G408,'Q1 Review'!J408),
IF(OR(F408="Incremental",F408="Absolute[+]"),MAX(G408,'Q1 Review'!J408),
IF(F408="Decremental",MIN(G408,'Q1 Review'!J408),
IF(F408="Absolute[-](avg.)",SUM(G408,'Q1 Review'!J408)/COUNT('Annual Plan'!H408:'Annual Plan'!K408),""
)
)
)
)</f>
        <v/>
      </c>
      <c r="I408" s="23" t="str">
        <f>IF('Annual Plan'!I408&lt;&gt;"",'Annual Plan'!I408,"")</f>
        <v/>
      </c>
      <c r="J408" s="37"/>
      <c r="K408" s="38" t="str">
        <f t="shared" si="44"/>
        <v/>
      </c>
      <c r="L408" s="38" t="str">
        <f t="shared" si="45"/>
        <v/>
      </c>
      <c r="M408" s="23" t="str">
        <f t="shared" si="46"/>
        <v/>
      </c>
      <c r="N408" s="39" t="str">
        <f>IF((('Annual Plan'!N408+'Annual Plan'!O408)-'Q1 Review'!O408)=0,"",(('Annual Plan'!N408+'Annual Plan'!O408)-'Q1 Review'!O408))</f>
        <v/>
      </c>
      <c r="O408" s="40"/>
      <c r="P408" s="41"/>
      <c r="Q408" s="41"/>
      <c r="R408" s="41"/>
      <c r="S408" s="131" t="str">
        <f t="shared" si="47"/>
        <v/>
      </c>
    </row>
    <row r="409" spans="1:19" s="11" customFormat="1" ht="15" customHeight="1" x14ac:dyDescent="0.25">
      <c r="A409" s="59" t="str">
        <f>IF('Annual Plan'!A409="","",'Annual Plan'!A409)</f>
        <v/>
      </c>
      <c r="B409" s="59" t="str">
        <f>IF('Annual Plan'!B409="","",'Annual Plan'!B409)</f>
        <v/>
      </c>
      <c r="C409" s="59" t="str">
        <f>IF('Annual Plan'!C409="","",'Annual Plan'!C409)</f>
        <v/>
      </c>
      <c r="D409" s="2" t="str">
        <f>IF('Annual Plan'!D409&lt;&gt;"",'Annual Plan'!D409,"")</f>
        <v/>
      </c>
      <c r="E409" s="2" t="str">
        <f>IF('Annual Plan'!E409&lt;&gt;"",'Annual Plan'!E409,"")</f>
        <v/>
      </c>
      <c r="F409" s="36" t="str">
        <f>IF('Annual Plan'!F409&lt;&gt;"",'Annual Plan'!F409,"")</f>
        <v/>
      </c>
      <c r="G409" s="23" t="str">
        <f>IF('Annual Plan'!G409&lt;&gt;"",'Annual Plan'!G409,"")</f>
        <v/>
      </c>
      <c r="H409" s="23" t="str">
        <f>IF(OR(F409="Absolute",F409="Absolute[-](cum.)"),SUM(G409,'Q1 Review'!J409),
IF(OR(F409="Incremental",F409="Absolute[+]"),MAX(G409,'Q1 Review'!J409),
IF(F409="Decremental",MIN(G409,'Q1 Review'!J409),
IF(F409="Absolute[-](avg.)",SUM(G409,'Q1 Review'!J409)/COUNT('Annual Plan'!H409:'Annual Plan'!K409),""
)
)
)
)</f>
        <v/>
      </c>
      <c r="I409" s="23" t="str">
        <f>IF('Annual Plan'!I409&lt;&gt;"",'Annual Plan'!I409,"")</f>
        <v/>
      </c>
      <c r="J409" s="37"/>
      <c r="K409" s="38" t="str">
        <f t="shared" si="44"/>
        <v/>
      </c>
      <c r="L409" s="38" t="str">
        <f t="shared" si="45"/>
        <v/>
      </c>
      <c r="M409" s="23" t="str">
        <f t="shared" si="46"/>
        <v/>
      </c>
      <c r="N409" s="39" t="str">
        <f>IF((('Annual Plan'!N409+'Annual Plan'!O409)-'Q1 Review'!O409)=0,"",(('Annual Plan'!N409+'Annual Plan'!O409)-'Q1 Review'!O409))</f>
        <v/>
      </c>
      <c r="O409" s="40"/>
      <c r="P409" s="41"/>
      <c r="Q409" s="41"/>
      <c r="R409" s="41"/>
      <c r="S409" s="131" t="str">
        <f t="shared" si="47"/>
        <v/>
      </c>
    </row>
    <row r="410" spans="1:19" s="11" customFormat="1" ht="15" customHeight="1" x14ac:dyDescent="0.25">
      <c r="A410" s="59" t="str">
        <f>IF('Annual Plan'!A410="","",'Annual Plan'!A410)</f>
        <v/>
      </c>
      <c r="B410" s="59" t="str">
        <f>IF('Annual Plan'!B410="","",'Annual Plan'!B410)</f>
        <v/>
      </c>
      <c r="C410" s="59" t="str">
        <f>IF('Annual Plan'!C410="","",'Annual Plan'!C410)</f>
        <v/>
      </c>
      <c r="D410" s="2" t="str">
        <f>IF('Annual Plan'!D410&lt;&gt;"",'Annual Plan'!D410,"")</f>
        <v/>
      </c>
      <c r="E410" s="2" t="str">
        <f>IF('Annual Plan'!E410&lt;&gt;"",'Annual Plan'!E410,"")</f>
        <v/>
      </c>
      <c r="F410" s="36" t="str">
        <f>IF('Annual Plan'!F410&lt;&gt;"",'Annual Plan'!F410,"")</f>
        <v/>
      </c>
      <c r="G410" s="23" t="str">
        <f>IF('Annual Plan'!G410&lt;&gt;"",'Annual Plan'!G410,"")</f>
        <v/>
      </c>
      <c r="H410" s="23" t="str">
        <f>IF(OR(F410="Absolute",F410="Absolute[-](cum.)"),SUM(G410,'Q1 Review'!J410),
IF(OR(F410="Incremental",F410="Absolute[+]"),MAX(G410,'Q1 Review'!J410),
IF(F410="Decremental",MIN(G410,'Q1 Review'!J410),
IF(F410="Absolute[-](avg.)",SUM(G410,'Q1 Review'!J410)/COUNT('Annual Plan'!H410:'Annual Plan'!K410),""
)
)
)
)</f>
        <v/>
      </c>
      <c r="I410" s="23" t="str">
        <f>IF('Annual Plan'!I410&lt;&gt;"",'Annual Plan'!I410,"")</f>
        <v/>
      </c>
      <c r="J410" s="37"/>
      <c r="K410" s="38" t="str">
        <f t="shared" si="44"/>
        <v/>
      </c>
      <c r="L410" s="38" t="str">
        <f t="shared" si="45"/>
        <v/>
      </c>
      <c r="M410" s="23" t="str">
        <f t="shared" si="46"/>
        <v/>
      </c>
      <c r="N410" s="39" t="str">
        <f>IF((('Annual Plan'!N410+'Annual Plan'!O410)-'Q1 Review'!O410)=0,"",(('Annual Plan'!N410+'Annual Plan'!O410)-'Q1 Review'!O410))</f>
        <v/>
      </c>
      <c r="O410" s="40"/>
      <c r="P410" s="41"/>
      <c r="Q410" s="41"/>
      <c r="R410" s="41"/>
      <c r="S410" s="131" t="str">
        <f t="shared" si="47"/>
        <v/>
      </c>
    </row>
    <row r="411" spans="1:19" s="11" customFormat="1" ht="15" customHeight="1" x14ac:dyDescent="0.25">
      <c r="A411" s="59" t="str">
        <f>IF('Annual Plan'!A411="","",'Annual Plan'!A411)</f>
        <v/>
      </c>
      <c r="B411" s="59" t="str">
        <f>IF('Annual Plan'!B411="","",'Annual Plan'!B411)</f>
        <v/>
      </c>
      <c r="C411" s="59" t="str">
        <f>IF('Annual Plan'!C411="","",'Annual Plan'!C411)</f>
        <v/>
      </c>
      <c r="D411" s="2" t="str">
        <f>IF('Annual Plan'!D411&lt;&gt;"",'Annual Plan'!D411,"")</f>
        <v/>
      </c>
      <c r="E411" s="2" t="str">
        <f>IF('Annual Plan'!E411&lt;&gt;"",'Annual Plan'!E411,"")</f>
        <v/>
      </c>
      <c r="F411" s="36" t="str">
        <f>IF('Annual Plan'!F411&lt;&gt;"",'Annual Plan'!F411,"")</f>
        <v/>
      </c>
      <c r="G411" s="23" t="str">
        <f>IF('Annual Plan'!G411&lt;&gt;"",'Annual Plan'!G411,"")</f>
        <v/>
      </c>
      <c r="H411" s="23" t="str">
        <f>IF(OR(F411="Absolute",F411="Absolute[-](cum.)"),SUM(G411,'Q1 Review'!J411),
IF(OR(F411="Incremental",F411="Absolute[+]"),MAX(G411,'Q1 Review'!J411),
IF(F411="Decremental",MIN(G411,'Q1 Review'!J411),
IF(F411="Absolute[-](avg.)",SUM(G411,'Q1 Review'!J411)/COUNT('Annual Plan'!H411:'Annual Plan'!K411),""
)
)
)
)</f>
        <v/>
      </c>
      <c r="I411" s="23" t="str">
        <f>IF('Annual Plan'!I411&lt;&gt;"",'Annual Plan'!I411,"")</f>
        <v/>
      </c>
      <c r="J411" s="37"/>
      <c r="K411" s="38" t="str">
        <f t="shared" si="44"/>
        <v/>
      </c>
      <c r="L411" s="38" t="str">
        <f t="shared" si="45"/>
        <v/>
      </c>
      <c r="M411" s="23" t="str">
        <f t="shared" si="46"/>
        <v/>
      </c>
      <c r="N411" s="39" t="str">
        <f>IF((('Annual Plan'!N411+'Annual Plan'!O411)-'Q1 Review'!O411)=0,"",(('Annual Plan'!N411+'Annual Plan'!O411)-'Q1 Review'!O411))</f>
        <v/>
      </c>
      <c r="O411" s="40"/>
      <c r="P411" s="41"/>
      <c r="Q411" s="41"/>
      <c r="R411" s="41"/>
      <c r="S411" s="131" t="str">
        <f t="shared" si="47"/>
        <v/>
      </c>
    </row>
    <row r="412" spans="1:19" s="11" customFormat="1" ht="15" customHeight="1" x14ac:dyDescent="0.25">
      <c r="A412" s="59" t="str">
        <f>IF('Annual Plan'!A412="","",'Annual Plan'!A412)</f>
        <v/>
      </c>
      <c r="B412" s="59" t="str">
        <f>IF('Annual Plan'!B412="","",'Annual Plan'!B412)</f>
        <v/>
      </c>
      <c r="C412" s="59" t="str">
        <f>IF('Annual Plan'!C412="","",'Annual Plan'!C412)</f>
        <v/>
      </c>
      <c r="D412" s="2" t="str">
        <f>IF('Annual Plan'!D412&lt;&gt;"",'Annual Plan'!D412,"")</f>
        <v/>
      </c>
      <c r="E412" s="2" t="str">
        <f>IF('Annual Plan'!E412&lt;&gt;"",'Annual Plan'!E412,"")</f>
        <v/>
      </c>
      <c r="F412" s="36" t="str">
        <f>IF('Annual Plan'!F412&lt;&gt;"",'Annual Plan'!F412,"")</f>
        <v/>
      </c>
      <c r="G412" s="23" t="str">
        <f>IF('Annual Plan'!G412&lt;&gt;"",'Annual Plan'!G412,"")</f>
        <v/>
      </c>
      <c r="H412" s="23" t="str">
        <f>IF(OR(F412="Absolute",F412="Absolute[-](cum.)"),SUM(G412,'Q1 Review'!J412),
IF(OR(F412="Incremental",F412="Absolute[+]"),MAX(G412,'Q1 Review'!J412),
IF(F412="Decremental",MIN(G412,'Q1 Review'!J412),
IF(F412="Absolute[-](avg.)",SUM(G412,'Q1 Review'!J412)/COUNT('Annual Plan'!H412:'Annual Plan'!K412),""
)
)
)
)</f>
        <v/>
      </c>
      <c r="I412" s="23" t="str">
        <f>IF('Annual Plan'!I412&lt;&gt;"",'Annual Plan'!I412,"")</f>
        <v/>
      </c>
      <c r="J412" s="37"/>
      <c r="K412" s="38" t="str">
        <f t="shared" si="44"/>
        <v/>
      </c>
      <c r="L412" s="38" t="str">
        <f t="shared" si="45"/>
        <v/>
      </c>
      <c r="M412" s="23" t="str">
        <f t="shared" si="46"/>
        <v/>
      </c>
      <c r="N412" s="39" t="str">
        <f>IF((('Annual Plan'!N412+'Annual Plan'!O412)-'Q1 Review'!O412)=0,"",(('Annual Plan'!N412+'Annual Plan'!O412)-'Q1 Review'!O412))</f>
        <v/>
      </c>
      <c r="O412" s="40"/>
      <c r="P412" s="41"/>
      <c r="Q412" s="41"/>
      <c r="R412" s="41"/>
      <c r="S412" s="131" t="str">
        <f t="shared" si="47"/>
        <v/>
      </c>
    </row>
    <row r="413" spans="1:19" s="11" customFormat="1" ht="15" customHeight="1" x14ac:dyDescent="0.25">
      <c r="A413" s="59" t="str">
        <f>IF('Annual Plan'!A413="","",'Annual Plan'!A413)</f>
        <v/>
      </c>
      <c r="B413" s="59" t="str">
        <f>IF('Annual Plan'!B413="","",'Annual Plan'!B413)</f>
        <v/>
      </c>
      <c r="C413" s="59" t="str">
        <f>IF('Annual Plan'!C413="","",'Annual Plan'!C413)</f>
        <v/>
      </c>
      <c r="D413" s="2" t="str">
        <f>IF('Annual Plan'!D413&lt;&gt;"",'Annual Plan'!D413,"")</f>
        <v/>
      </c>
      <c r="E413" s="2" t="str">
        <f>IF('Annual Plan'!E413&lt;&gt;"",'Annual Plan'!E413,"")</f>
        <v/>
      </c>
      <c r="F413" s="36" t="str">
        <f>IF('Annual Plan'!F413&lt;&gt;"",'Annual Plan'!F413,"")</f>
        <v/>
      </c>
      <c r="G413" s="23" t="str">
        <f>IF('Annual Plan'!G413&lt;&gt;"",'Annual Plan'!G413,"")</f>
        <v/>
      </c>
      <c r="H413" s="23" t="str">
        <f>IF(OR(F413="Absolute",F413="Absolute[-](cum.)"),SUM(G413,'Q1 Review'!J413),
IF(OR(F413="Incremental",F413="Absolute[+]"),MAX(G413,'Q1 Review'!J413),
IF(F413="Decremental",MIN(G413,'Q1 Review'!J413),
IF(F413="Absolute[-](avg.)",SUM(G413,'Q1 Review'!J413)/COUNT('Annual Plan'!H413:'Annual Plan'!K413),""
)
)
)
)</f>
        <v/>
      </c>
      <c r="I413" s="23" t="str">
        <f>IF('Annual Plan'!I413&lt;&gt;"",'Annual Plan'!I413,"")</f>
        <v/>
      </c>
      <c r="J413" s="37"/>
      <c r="K413" s="38" t="str">
        <f t="shared" si="44"/>
        <v/>
      </c>
      <c r="L413" s="38" t="str">
        <f t="shared" si="45"/>
        <v/>
      </c>
      <c r="M413" s="23" t="str">
        <f t="shared" si="46"/>
        <v/>
      </c>
      <c r="N413" s="39" t="str">
        <f>IF((('Annual Plan'!N413+'Annual Plan'!O413)-'Q1 Review'!O413)=0,"",(('Annual Plan'!N413+'Annual Plan'!O413)-'Q1 Review'!O413))</f>
        <v/>
      </c>
      <c r="O413" s="40"/>
      <c r="P413" s="41"/>
      <c r="Q413" s="41"/>
      <c r="R413" s="41"/>
      <c r="S413" s="131" t="str">
        <f t="shared" si="47"/>
        <v/>
      </c>
    </row>
    <row r="414" spans="1:19" s="58" customFormat="1" ht="59.25" customHeight="1" x14ac:dyDescent="0.3">
      <c r="A414" s="256" t="s">
        <v>94</v>
      </c>
      <c r="B414" s="256"/>
      <c r="C414" s="51">
        <f>'Annual Plan'!C414</f>
        <v>0</v>
      </c>
      <c r="D414" s="28"/>
      <c r="E414" s="28"/>
      <c r="F414" s="256" t="s">
        <v>102</v>
      </c>
      <c r="G414" s="256"/>
      <c r="H414" s="256"/>
      <c r="I414" s="256"/>
      <c r="J414" s="257"/>
      <c r="K414" s="43">
        <f>IF(SUM(K385:K413)=0,0,IF(SUM(K385:K413)&gt;0,AVERAGE(K385:K413)))</f>
        <v>0</v>
      </c>
      <c r="L414" s="258"/>
      <c r="M414" s="259"/>
      <c r="N414" s="60">
        <f>SUM(N385:N413)</f>
        <v>0</v>
      </c>
      <c r="O414" s="60">
        <f>SUM(O385:O413)</f>
        <v>0</v>
      </c>
      <c r="P414" s="28"/>
      <c r="Q414" s="28"/>
      <c r="S414" s="131"/>
    </row>
    <row r="415" spans="1:19" s="61" customFormat="1" ht="15" customHeight="1" x14ac:dyDescent="0.25">
      <c r="A415" s="12"/>
      <c r="B415" s="12"/>
      <c r="C415" s="12"/>
      <c r="D415" s="12"/>
      <c r="E415" s="12"/>
      <c r="F415" s="44"/>
      <c r="G415" s="45"/>
      <c r="H415" s="45"/>
      <c r="I415" s="45"/>
      <c r="J415" s="46"/>
      <c r="K415" s="47"/>
      <c r="L415" s="47"/>
      <c r="M415" s="45"/>
      <c r="N415" s="48"/>
      <c r="O415" s="49"/>
      <c r="P415" s="50"/>
      <c r="Q415" s="50"/>
      <c r="S415" s="132"/>
    </row>
    <row r="416" spans="1:19" s="11" customFormat="1" ht="34.5" customHeight="1" x14ac:dyDescent="0.25">
      <c r="A416" s="193" t="s">
        <v>91</v>
      </c>
      <c r="B416" s="193"/>
      <c r="C416" s="193"/>
      <c r="D416" s="260" t="str">
        <f>IF('Annual Plan'!D416:P416&lt;&gt;"", 'Annual Plan'!D416:P416,"")</f>
        <v/>
      </c>
      <c r="E416" s="260"/>
      <c r="F416" s="261"/>
      <c r="G416" s="261"/>
      <c r="H416" s="261"/>
      <c r="I416" s="261"/>
      <c r="J416" s="261"/>
      <c r="K416" s="261"/>
      <c r="L416" s="261"/>
      <c r="M416" s="261"/>
      <c r="N416" s="261"/>
      <c r="O416" s="261"/>
      <c r="P416" s="260"/>
      <c r="Q416" s="260"/>
      <c r="S416" s="131"/>
    </row>
    <row r="417" spans="1:19" s="11" customFormat="1" ht="51" customHeight="1" x14ac:dyDescent="0.25">
      <c r="A417" s="202" t="s">
        <v>1</v>
      </c>
      <c r="B417" s="202" t="s">
        <v>9</v>
      </c>
      <c r="C417" s="202" t="s">
        <v>2</v>
      </c>
      <c r="D417" s="202" t="s">
        <v>10</v>
      </c>
      <c r="E417" s="203" t="s">
        <v>11</v>
      </c>
      <c r="F417" s="204" t="s">
        <v>12</v>
      </c>
      <c r="G417" s="251" t="s">
        <v>3</v>
      </c>
      <c r="H417" s="251"/>
      <c r="I417" s="253" t="s">
        <v>74</v>
      </c>
      <c r="J417" s="254"/>
      <c r="K417" s="254"/>
      <c r="L417" s="254"/>
      <c r="M417" s="255"/>
      <c r="N417" s="253" t="s">
        <v>80</v>
      </c>
      <c r="O417" s="255"/>
      <c r="P417" s="202" t="s">
        <v>95</v>
      </c>
      <c r="Q417" s="202" t="s">
        <v>96</v>
      </c>
      <c r="R417" s="202" t="s">
        <v>114</v>
      </c>
      <c r="S417" s="131"/>
    </row>
    <row r="418" spans="1:19" s="11" customFormat="1" ht="66.75" customHeight="1" x14ac:dyDescent="0.25">
      <c r="A418" s="202"/>
      <c r="B418" s="202"/>
      <c r="C418" s="202"/>
      <c r="D418" s="202"/>
      <c r="E418" s="203"/>
      <c r="F418" s="204"/>
      <c r="G418" s="109" t="s">
        <v>19</v>
      </c>
      <c r="H418" s="109" t="s">
        <v>48</v>
      </c>
      <c r="I418" s="7" t="s">
        <v>49</v>
      </c>
      <c r="J418" s="7" t="s">
        <v>50</v>
      </c>
      <c r="K418" s="1" t="s">
        <v>21</v>
      </c>
      <c r="L418" s="1" t="s">
        <v>22</v>
      </c>
      <c r="M418" s="1" t="s">
        <v>23</v>
      </c>
      <c r="N418" s="7" t="s">
        <v>88</v>
      </c>
      <c r="O418" s="7" t="s">
        <v>81</v>
      </c>
      <c r="P418" s="252"/>
      <c r="Q418" s="202"/>
      <c r="R418" s="202"/>
      <c r="S418" s="131"/>
    </row>
    <row r="419" spans="1:19" s="11" customFormat="1" ht="15" customHeight="1" x14ac:dyDescent="0.25">
      <c r="A419" s="59" t="str">
        <f>IF('Annual Plan'!A419="","",'Annual Plan'!A419)</f>
        <v/>
      </c>
      <c r="B419" s="59" t="str">
        <f>IF('Annual Plan'!B419="","",'Annual Plan'!B419)</f>
        <v/>
      </c>
      <c r="C419" s="59" t="str">
        <f>IF('Annual Plan'!C419="","",'Annual Plan'!C419)</f>
        <v/>
      </c>
      <c r="D419" s="2" t="str">
        <f>IF('Annual Plan'!D419&lt;&gt;"",'Annual Plan'!D419,"")</f>
        <v/>
      </c>
      <c r="E419" s="2" t="str">
        <f>IF('Annual Plan'!E419&lt;&gt;"",'Annual Plan'!E419,"")</f>
        <v/>
      </c>
      <c r="F419" s="36" t="str">
        <f>IF('Annual Plan'!F419&lt;&gt;"",'Annual Plan'!F419,"")</f>
        <v/>
      </c>
      <c r="G419" s="23" t="str">
        <f>IF('Annual Plan'!G419&lt;&gt;"",'Annual Plan'!G419,"")</f>
        <v/>
      </c>
      <c r="H419" s="23" t="str">
        <f>IF(OR(F419="Absolute",F419="Absolute[-](cum.)"),SUM(G419,'Q1 Review'!J419),
IF(OR(F419="Incremental",F419="Absolute[+]"),MAX(G419,'Q1 Review'!J419),
IF(F419="Decremental",MIN(G419,'Q1 Review'!J419),
IF(F419="Absolute[-](avg.)",SUM(G419,'Q1 Review'!J419)/COUNT('Annual Plan'!H419:'Annual Plan'!K419),""
)
)
)
)</f>
        <v/>
      </c>
      <c r="I419" s="23" t="str">
        <f>IF('Annual Plan'!I419&lt;&gt;"",'Annual Plan'!I419,"")</f>
        <v/>
      </c>
      <c r="J419" s="37"/>
      <c r="K419" s="38" t="str">
        <f>IF(I419="","",
                         IF(AND(I419&lt;&gt;"",J419=""),0,
                                                  IF($F419="Absolute",IF(I419=0,0, IF((J419/I419)&gt;=1,1, IF((J419/I419)&lt;=0,0,(J419/I419)))),
                                                                                                      IF($F419="Incremental", IF(AND((I419-H419)=0,J419&gt;0,I419&gt;0,J419&gt;I419),1, IF(AND((I419-H419)=0,J419&lt;=I419),0, IF(((J419-H419)/(I419-H419))&gt;=1,1, IF(((J419-H419)/(I419-H419))&lt;=0,0, ((J419-H419)/(I419-H419)))))),
                                                                                                                                                                   IF($F419="Decremental", IF(AND((H419-I419)=0,J419&gt;0,I419&gt;0,J419&lt;I419),1,  IF(AND((I419-H419)=0,J419&gt;=I419),0, IF(((H419-J419)/(H419-I419))&gt;=1,1, IF(((H419-J419)/(H419-I419))&lt;=0,0, ((H419-J419)/(H419-I419)))))),
                                                                                                                                                                                              IF(OR($F419="Absolute[-](cum.)", $F419="Absolute[-](avg.)"),IF(J419="",0, IF((J419&lt;=I419),1,IF((J419&gt;I419),0,))),
                                                                                                                                                                                                        IF($F419="Absolute[+]",IF(J419=0,0,  IF(J419&lt;=I419,(J419/I419),1)),
                                                                                                                                                                                                            )
                                                                                                                                                                                                   )
                                                                                                                                                                       )
                                                                                                          )
                                                    )
                            )
     )</f>
        <v/>
      </c>
      <c r="L419" s="38" t="str">
        <f>IF(I419="","",
                        IF(AND(I419&lt;&gt;"",J419=""),-1,
                                                  IF($F419="Absolute", IF(I419=0,0,((J419-I419)/I419)),
                                                                               IF($F419="Incremental", IF((I419-H419)=0,0,(((J419-H419)-(I419-H419))/(I419-H419))),
                                                                                                            IF($F419="Decremental", IF((H419-I419)=0,0,(((H419-J419)-(H419-I419))/(H419-I419))),
                                                                                                                                              IF(OR($F419="Absolute[-](cum.)", $F419="Absolute[-](avg.)"), IF(J419="",0, IF(J419&gt;=0,1-(J419/I419))),
                                                                                                                                                                      IF($F419="Absolute[+]", IF(J419=0,-1,K419-1),  ""
                                                                                                                                                                                                                                          )
                                                                                                                                                                                                                          )
                                                                                                                                                                                  )
                                                                                                                   )
                                                   )
                          )
)</f>
        <v/>
      </c>
      <c r="M419" s="23" t="str">
        <f>IF(J419="","",
                         IF(I419="", "",
                                                   IF($F419="Absolute", (J419-I419),
                                                                                                       IF($F419="Incremental", ((J419-H419)-(I419-H419)),
                                                                                                                                                                                      IF($F419="Decremental", ((H419-J419)-(H419-I419)),
                                                                                                                                                                                                            IF(OR($F419="Absolute[-](cum.)", $F419="Absolute[-](avg.)"), (I419-J419),
                                                                                                                                                                                                                             IF($F419="Absolute[+]", (J419-I419), ""
                                                                                                                                                                                                                                  )
                                                                                                                                                                                                                )
                                                                                                                                                                                          )
                                                                                                           )
                                                      )
                               )
       )</f>
        <v/>
      </c>
      <c r="N419" s="39" t="str">
        <f>IF((('Annual Plan'!N419+'Annual Plan'!O419)-'Q1 Review'!O419)=0,"",(('Annual Plan'!N419+'Annual Plan'!O419)-'Q1 Review'!O419))</f>
        <v/>
      </c>
      <c r="O419" s="40"/>
      <c r="P419" s="41"/>
      <c r="Q419" s="41"/>
      <c r="R419" s="41"/>
      <c r="S419" s="131" t="str">
        <f xml:space="preserve"> IF(AND($F419="Incremental",G419=""),"Error - baseline data was not provided in the planning sheet.",
        IF(AND($F419="Decremental",G419=""),"Error - baseline data was not provided in the planning sheet.",""))</f>
        <v/>
      </c>
    </row>
    <row r="420" spans="1:19" s="11" customFormat="1" ht="15" customHeight="1" x14ac:dyDescent="0.25">
      <c r="A420" s="59" t="str">
        <f>IF('Annual Plan'!A420="","",'Annual Plan'!A420)</f>
        <v/>
      </c>
      <c r="B420" s="59" t="str">
        <f>IF('Annual Plan'!B420="","",'Annual Plan'!B420)</f>
        <v/>
      </c>
      <c r="C420" s="59" t="str">
        <f>IF('Annual Plan'!C420="","",'Annual Plan'!C420)</f>
        <v/>
      </c>
      <c r="D420" s="2" t="str">
        <f>IF('Annual Plan'!D420&lt;&gt;"",'Annual Plan'!D420,"")</f>
        <v/>
      </c>
      <c r="E420" s="2" t="str">
        <f>IF('Annual Plan'!E420&lt;&gt;"",'Annual Plan'!E420,"")</f>
        <v/>
      </c>
      <c r="F420" s="36" t="str">
        <f>IF('Annual Plan'!F420&lt;&gt;"",'Annual Plan'!F420,"")</f>
        <v/>
      </c>
      <c r="G420" s="23" t="str">
        <f>IF('Annual Plan'!G420&lt;&gt;"",'Annual Plan'!G420,"")</f>
        <v/>
      </c>
      <c r="H420" s="23" t="str">
        <f>IF(OR(F420="Absolute",F420="Absolute[-](cum.)"),SUM(G420,'Q1 Review'!J420),
IF(OR(F420="Incremental",F420="Absolute[+]"),MAX(G420,'Q1 Review'!J420),
IF(F420="Decremental",MIN(G420,'Q1 Review'!J420),
IF(F420="Absolute[-](avg.)",SUM(G420,'Q1 Review'!J420)/COUNT('Annual Plan'!H420:'Annual Plan'!K420),""
)
)
)
)</f>
        <v/>
      </c>
      <c r="I420" s="23" t="str">
        <f>IF('Annual Plan'!I420&lt;&gt;"",'Annual Plan'!I420,"")</f>
        <v/>
      </c>
      <c r="J420" s="37"/>
      <c r="K420" s="38" t="str">
        <f t="shared" ref="K420:K447" si="48">IF(I420="","",
                         IF(AND(I420&lt;&gt;"",J420=""),0,
                                                  IF($F420="Absolute",IF(I420=0,0, IF((J420/I420)&gt;=1,1, IF((J420/I420)&lt;=0,0,(J420/I420)))),
                                                                                                      IF($F420="Incremental", IF(AND((I420-H420)=0,J420&gt;0,I420&gt;0,J420&gt;I420),1, IF(AND((I420-H420)=0,J420&lt;=I420),0, IF(((J420-H420)/(I420-H420))&gt;=1,1, IF(((J420-H420)/(I420-H420))&lt;=0,0, ((J420-H420)/(I420-H420)))))),
                                                                                                                                                                   IF($F420="Decremental", IF(AND((H420-I420)=0,J420&gt;0,I420&gt;0,J420&lt;I420),1,  IF(AND((I420-H420)=0,J420&gt;=I420),0, IF(((H420-J420)/(H420-I420))&gt;=1,1, IF(((H420-J420)/(H420-I420))&lt;=0,0, ((H420-J420)/(H420-I420)))))),
                                                                                                                                                                                              IF(OR($F420="Absolute[-](cum.)", $F420="Absolute[-](avg.)"),IF(J420="",0, IF((J420&lt;=I420),1,IF((J420&gt;I420),0,))),
                                                                                                                                                                                                        IF($F420="Absolute[+]",IF(J420=0,0,  IF(J420&lt;=I420,(J420/I420),1)),
                                                                                                                                                                                                            )
                                                                                                                                                                                                   )
                                                                                                                                                                       )
                                                                                                          )
                                                    )
                            )
     )</f>
        <v/>
      </c>
      <c r="L420" s="38" t="str">
        <f t="shared" ref="L420:L447" si="49">IF(I420="","",
                        IF(AND(I420&lt;&gt;"",J420=""),-1,
                                                  IF($F420="Absolute", IF(I420=0,0,((J420-I420)/I420)),
                                                                               IF($F420="Incremental", IF((I420-H420)=0,0,(((J420-H420)-(I420-H420))/(I420-H420))),
                                                                                                            IF($F420="Decremental", IF((H420-I420)=0,0,(((H420-J420)-(H420-I420))/(H420-I420))),
                                                                                                                                              IF(OR($F420="Absolute[-](cum.)", $F420="Absolute[-](avg.)"), IF(J420="",0, IF(J420&gt;=0,1-(J420/I420))),
                                                                                                                                                                      IF($F420="Absolute[+]", IF(J420=0,-1,K420-1),  ""
                                                                                                                                                                                                                                          )
                                                                                                                                                                                                                          )
                                                                                                                                                                                  )
                                                                                                                   )
                                                   )
                          )
)</f>
        <v/>
      </c>
      <c r="M420" s="23" t="str">
        <f t="shared" ref="M420:M447" si="50">IF(J420="","",
                         IF(I420="", "",
                                                   IF($F420="Absolute", (J420-I420),
                                                                                                       IF($F420="Incremental", ((J420-H420)-(I420-H420)),
                                                                                                                                                                                      IF($F420="Decremental", ((H420-J420)-(H420-I420)),
                                                                                                                                                                                                            IF(OR($F420="Absolute[-](cum.)", $F420="Absolute[-](avg.)"), (I420-J420),
                                                                                                                                                                                                                             IF($F420="Absolute[+]", (J420-I420), ""
                                                                                                                                                                                                                                  )
                                                                                                                                                                                                                )
                                                                                                                                                                                          )
                                                                                                           )
                                                      )
                               )
       )</f>
        <v/>
      </c>
      <c r="N420" s="39" t="str">
        <f>IF((('Annual Plan'!N420+'Annual Plan'!O420)-'Q1 Review'!O420)=0,"",(('Annual Plan'!N420+'Annual Plan'!O420)-'Q1 Review'!O420))</f>
        <v/>
      </c>
      <c r="O420" s="40"/>
      <c r="P420" s="41"/>
      <c r="Q420" s="41"/>
      <c r="R420" s="41"/>
      <c r="S420" s="131" t="str">
        <f t="shared" ref="S420:S447" si="51" xml:space="preserve"> IF(AND($F420="Incremental",G420=""),"Error - baseline data was not provided in the planning sheet.",
        IF(AND($F420="Decremental",G420=""),"Error - baseline data was not provided in the planning sheet.",""))</f>
        <v/>
      </c>
    </row>
    <row r="421" spans="1:19" s="11" customFormat="1" ht="15" customHeight="1" x14ac:dyDescent="0.25">
      <c r="A421" s="59" t="str">
        <f>IF('Annual Plan'!A421="","",'Annual Plan'!A421)</f>
        <v/>
      </c>
      <c r="B421" s="59" t="str">
        <f>IF('Annual Plan'!B421="","",'Annual Plan'!B421)</f>
        <v/>
      </c>
      <c r="C421" s="59" t="str">
        <f>IF('Annual Plan'!C421="","",'Annual Plan'!C421)</f>
        <v/>
      </c>
      <c r="D421" s="2" t="str">
        <f>IF('Annual Plan'!D421&lt;&gt;"",'Annual Plan'!D421,"")</f>
        <v/>
      </c>
      <c r="E421" s="2" t="str">
        <f>IF('Annual Plan'!E421&lt;&gt;"",'Annual Plan'!E421,"")</f>
        <v/>
      </c>
      <c r="F421" s="36" t="str">
        <f>IF('Annual Plan'!F421&lt;&gt;"",'Annual Plan'!F421,"")</f>
        <v/>
      </c>
      <c r="G421" s="23" t="str">
        <f>IF('Annual Plan'!G421&lt;&gt;"",'Annual Plan'!G421,"")</f>
        <v/>
      </c>
      <c r="H421" s="23" t="str">
        <f>IF(OR(F421="Absolute",F421="Absolute[-](cum.)"),SUM(G421,'Q1 Review'!J421),
IF(OR(F421="Incremental",F421="Absolute[+]"),MAX(G421,'Q1 Review'!J421),
IF(F421="Decremental",MIN(G421,'Q1 Review'!J421),
IF(F421="Absolute[-](avg.)",SUM(G421,'Q1 Review'!J421)/COUNT('Annual Plan'!H421:'Annual Plan'!K421),""
)
)
)
)</f>
        <v/>
      </c>
      <c r="I421" s="23" t="str">
        <f>IF('Annual Plan'!I421&lt;&gt;"",'Annual Plan'!I421,"")</f>
        <v/>
      </c>
      <c r="J421" s="37"/>
      <c r="K421" s="38" t="str">
        <f t="shared" si="48"/>
        <v/>
      </c>
      <c r="L421" s="38" t="str">
        <f t="shared" si="49"/>
        <v/>
      </c>
      <c r="M421" s="23" t="str">
        <f t="shared" si="50"/>
        <v/>
      </c>
      <c r="N421" s="39" t="str">
        <f>IF((('Annual Plan'!N421+'Annual Plan'!O421)-'Q1 Review'!O421)=0,"",(('Annual Plan'!N421+'Annual Plan'!O421)-'Q1 Review'!O421))</f>
        <v/>
      </c>
      <c r="O421" s="40"/>
      <c r="P421" s="41"/>
      <c r="Q421" s="41"/>
      <c r="R421" s="41"/>
      <c r="S421" s="131" t="str">
        <f t="shared" si="51"/>
        <v/>
      </c>
    </row>
    <row r="422" spans="1:19" s="11" customFormat="1" ht="15" customHeight="1" x14ac:dyDescent="0.25">
      <c r="A422" s="59" t="str">
        <f>IF('Annual Plan'!A422="","",'Annual Plan'!A422)</f>
        <v/>
      </c>
      <c r="B422" s="59" t="str">
        <f>IF('Annual Plan'!B422="","",'Annual Plan'!B422)</f>
        <v/>
      </c>
      <c r="C422" s="59" t="str">
        <f>IF('Annual Plan'!C422="","",'Annual Plan'!C422)</f>
        <v/>
      </c>
      <c r="D422" s="2" t="str">
        <f>IF('Annual Plan'!D422&lt;&gt;"",'Annual Plan'!D422,"")</f>
        <v/>
      </c>
      <c r="E422" s="2" t="str">
        <f>IF('Annual Plan'!E422&lt;&gt;"",'Annual Plan'!E422,"")</f>
        <v/>
      </c>
      <c r="F422" s="36" t="str">
        <f>IF('Annual Plan'!F422&lt;&gt;"",'Annual Plan'!F422,"")</f>
        <v/>
      </c>
      <c r="G422" s="23" t="str">
        <f>IF('Annual Plan'!G422&lt;&gt;"",'Annual Plan'!G422,"")</f>
        <v/>
      </c>
      <c r="H422" s="23" t="str">
        <f>IF(OR(F422="Absolute",F422="Absolute[-](cum.)"),SUM(G422,'Q1 Review'!J422),
IF(OR(F422="Incremental",F422="Absolute[+]"),MAX(G422,'Q1 Review'!J422),
IF(F422="Decremental",MIN(G422,'Q1 Review'!J422),
IF(F422="Absolute[-](avg.)",SUM(G422,'Q1 Review'!J422)/COUNT('Annual Plan'!H422:'Annual Plan'!K422),""
)
)
)
)</f>
        <v/>
      </c>
      <c r="I422" s="23" t="str">
        <f>IF('Annual Plan'!I422&lt;&gt;"",'Annual Plan'!I422,"")</f>
        <v/>
      </c>
      <c r="J422" s="37"/>
      <c r="K422" s="38" t="str">
        <f t="shared" si="48"/>
        <v/>
      </c>
      <c r="L422" s="38" t="str">
        <f t="shared" si="49"/>
        <v/>
      </c>
      <c r="M422" s="23" t="str">
        <f t="shared" si="50"/>
        <v/>
      </c>
      <c r="N422" s="39" t="str">
        <f>IF((('Annual Plan'!N422+'Annual Plan'!O422)-'Q1 Review'!O422)=0,"",(('Annual Plan'!N422+'Annual Plan'!O422)-'Q1 Review'!O422))</f>
        <v/>
      </c>
      <c r="O422" s="40"/>
      <c r="P422" s="41"/>
      <c r="Q422" s="41"/>
      <c r="R422" s="41"/>
      <c r="S422" s="131" t="str">
        <f t="shared" si="51"/>
        <v/>
      </c>
    </row>
    <row r="423" spans="1:19" s="11" customFormat="1" ht="15" customHeight="1" x14ac:dyDescent="0.25">
      <c r="A423" s="59" t="str">
        <f>IF('Annual Plan'!A423="","",'Annual Plan'!A423)</f>
        <v/>
      </c>
      <c r="B423" s="59" t="str">
        <f>IF('Annual Plan'!B423="","",'Annual Plan'!B423)</f>
        <v/>
      </c>
      <c r="C423" s="59" t="str">
        <f>IF('Annual Plan'!C423="","",'Annual Plan'!C423)</f>
        <v/>
      </c>
      <c r="D423" s="2" t="str">
        <f>IF('Annual Plan'!D423&lt;&gt;"",'Annual Plan'!D423,"")</f>
        <v/>
      </c>
      <c r="E423" s="2" t="str">
        <f>IF('Annual Plan'!E423&lt;&gt;"",'Annual Plan'!E423,"")</f>
        <v/>
      </c>
      <c r="F423" s="36" t="str">
        <f>IF('Annual Plan'!F423&lt;&gt;"",'Annual Plan'!F423,"")</f>
        <v/>
      </c>
      <c r="G423" s="23" t="str">
        <f>IF('Annual Plan'!G423&lt;&gt;"",'Annual Plan'!G423,"")</f>
        <v/>
      </c>
      <c r="H423" s="23" t="str">
        <f>IF(OR(F423="Absolute",F423="Absolute[-](cum.)"),SUM(G423,'Q1 Review'!J423),
IF(OR(F423="Incremental",F423="Absolute[+]"),MAX(G423,'Q1 Review'!J423),
IF(F423="Decremental",MIN(G423,'Q1 Review'!J423),
IF(F423="Absolute[-](avg.)",SUM(G423,'Q1 Review'!J423)/COUNT('Annual Plan'!H423:'Annual Plan'!K423),""
)
)
)
)</f>
        <v/>
      </c>
      <c r="I423" s="23" t="str">
        <f>IF('Annual Plan'!I423&lt;&gt;"",'Annual Plan'!I423,"")</f>
        <v/>
      </c>
      <c r="J423" s="37"/>
      <c r="K423" s="38" t="str">
        <f t="shared" si="48"/>
        <v/>
      </c>
      <c r="L423" s="38" t="str">
        <f t="shared" si="49"/>
        <v/>
      </c>
      <c r="M423" s="23" t="str">
        <f t="shared" si="50"/>
        <v/>
      </c>
      <c r="N423" s="39" t="str">
        <f>IF((('Annual Plan'!N423+'Annual Plan'!O423)-'Q1 Review'!O423)=0,"",(('Annual Plan'!N423+'Annual Plan'!O423)-'Q1 Review'!O423))</f>
        <v/>
      </c>
      <c r="O423" s="40"/>
      <c r="P423" s="41"/>
      <c r="Q423" s="41"/>
      <c r="R423" s="41"/>
      <c r="S423" s="131" t="str">
        <f t="shared" si="51"/>
        <v/>
      </c>
    </row>
    <row r="424" spans="1:19" s="11" customFormat="1" ht="15" customHeight="1" x14ac:dyDescent="0.25">
      <c r="A424" s="59" t="str">
        <f>IF('Annual Plan'!A424="","",'Annual Plan'!A424)</f>
        <v/>
      </c>
      <c r="B424" s="59" t="str">
        <f>IF('Annual Plan'!B424="","",'Annual Plan'!B424)</f>
        <v/>
      </c>
      <c r="C424" s="59" t="str">
        <f>IF('Annual Plan'!C424="","",'Annual Plan'!C424)</f>
        <v/>
      </c>
      <c r="D424" s="2" t="str">
        <f>IF('Annual Plan'!D424&lt;&gt;"",'Annual Plan'!D424,"")</f>
        <v/>
      </c>
      <c r="E424" s="2" t="str">
        <f>IF('Annual Plan'!E424&lt;&gt;"",'Annual Plan'!E424,"")</f>
        <v/>
      </c>
      <c r="F424" s="36" t="str">
        <f>IF('Annual Plan'!F424&lt;&gt;"",'Annual Plan'!F424,"")</f>
        <v/>
      </c>
      <c r="G424" s="23" t="str">
        <f>IF('Annual Plan'!G424&lt;&gt;"",'Annual Plan'!G424,"")</f>
        <v/>
      </c>
      <c r="H424" s="23" t="str">
        <f>IF(OR(F424="Absolute",F424="Absolute[-](cum.)"),SUM(G424,'Q1 Review'!J424),
IF(OR(F424="Incremental",F424="Absolute[+]"),MAX(G424,'Q1 Review'!J424),
IF(F424="Decremental",MIN(G424,'Q1 Review'!J424),
IF(F424="Absolute[-](avg.)",SUM(G424,'Q1 Review'!J424)/COUNT('Annual Plan'!H424:'Annual Plan'!K424),""
)
)
)
)</f>
        <v/>
      </c>
      <c r="I424" s="23" t="str">
        <f>IF('Annual Plan'!I424&lt;&gt;"",'Annual Plan'!I424,"")</f>
        <v/>
      </c>
      <c r="J424" s="37"/>
      <c r="K424" s="38" t="str">
        <f t="shared" si="48"/>
        <v/>
      </c>
      <c r="L424" s="38" t="str">
        <f t="shared" si="49"/>
        <v/>
      </c>
      <c r="M424" s="23" t="str">
        <f t="shared" si="50"/>
        <v/>
      </c>
      <c r="N424" s="39" t="str">
        <f>IF((('Annual Plan'!N424+'Annual Plan'!O424)-'Q1 Review'!O424)=0,"",(('Annual Plan'!N424+'Annual Plan'!O424)-'Q1 Review'!O424))</f>
        <v/>
      </c>
      <c r="O424" s="40"/>
      <c r="P424" s="41"/>
      <c r="Q424" s="41"/>
      <c r="R424" s="41"/>
      <c r="S424" s="131" t="str">
        <f t="shared" si="51"/>
        <v/>
      </c>
    </row>
    <row r="425" spans="1:19" s="11" customFormat="1" ht="15" customHeight="1" x14ac:dyDescent="0.25">
      <c r="A425" s="59" t="str">
        <f>IF('Annual Plan'!A425="","",'Annual Plan'!A425)</f>
        <v/>
      </c>
      <c r="B425" s="59" t="str">
        <f>IF('Annual Plan'!B425="","",'Annual Plan'!B425)</f>
        <v/>
      </c>
      <c r="C425" s="59" t="str">
        <f>IF('Annual Plan'!C425="","",'Annual Plan'!C425)</f>
        <v/>
      </c>
      <c r="D425" s="2" t="str">
        <f>IF('Annual Plan'!D425&lt;&gt;"",'Annual Plan'!D425,"")</f>
        <v/>
      </c>
      <c r="E425" s="2" t="str">
        <f>IF('Annual Plan'!E425&lt;&gt;"",'Annual Plan'!E425,"")</f>
        <v/>
      </c>
      <c r="F425" s="36" t="str">
        <f>IF('Annual Plan'!F425&lt;&gt;"",'Annual Plan'!F425,"")</f>
        <v/>
      </c>
      <c r="G425" s="23" t="str">
        <f>IF('Annual Plan'!G425&lt;&gt;"",'Annual Plan'!G425,"")</f>
        <v/>
      </c>
      <c r="H425" s="23" t="str">
        <f>IF(OR(F425="Absolute",F425="Absolute[-](cum.)"),SUM(G425,'Q1 Review'!J425),
IF(OR(F425="Incremental",F425="Absolute[+]"),MAX(G425,'Q1 Review'!J425),
IF(F425="Decremental",MIN(G425,'Q1 Review'!J425),
IF(F425="Absolute[-](avg.)",SUM(G425,'Q1 Review'!J425)/COUNT('Annual Plan'!H425:'Annual Plan'!K425),""
)
)
)
)</f>
        <v/>
      </c>
      <c r="I425" s="23" t="str">
        <f>IF('Annual Plan'!I425&lt;&gt;"",'Annual Plan'!I425,"")</f>
        <v/>
      </c>
      <c r="J425" s="37"/>
      <c r="K425" s="38" t="str">
        <f t="shared" si="48"/>
        <v/>
      </c>
      <c r="L425" s="38" t="str">
        <f t="shared" si="49"/>
        <v/>
      </c>
      <c r="M425" s="23" t="str">
        <f t="shared" si="50"/>
        <v/>
      </c>
      <c r="N425" s="39" t="str">
        <f>IF((('Annual Plan'!N425+'Annual Plan'!O425)-'Q1 Review'!O425)=0,"",(('Annual Plan'!N425+'Annual Plan'!O425)-'Q1 Review'!O425))</f>
        <v/>
      </c>
      <c r="O425" s="40"/>
      <c r="P425" s="41"/>
      <c r="Q425" s="41"/>
      <c r="R425" s="41"/>
      <c r="S425" s="131" t="str">
        <f t="shared" si="51"/>
        <v/>
      </c>
    </row>
    <row r="426" spans="1:19" s="11" customFormat="1" ht="15" customHeight="1" x14ac:dyDescent="0.25">
      <c r="A426" s="59" t="str">
        <f>IF('Annual Plan'!A426="","",'Annual Plan'!A426)</f>
        <v/>
      </c>
      <c r="B426" s="59" t="str">
        <f>IF('Annual Plan'!B426="","",'Annual Plan'!B426)</f>
        <v/>
      </c>
      <c r="C426" s="59" t="str">
        <f>IF('Annual Plan'!C426="","",'Annual Plan'!C426)</f>
        <v/>
      </c>
      <c r="D426" s="2" t="str">
        <f>IF('Annual Plan'!D426&lt;&gt;"",'Annual Plan'!D426,"")</f>
        <v/>
      </c>
      <c r="E426" s="2" t="str">
        <f>IF('Annual Plan'!E426&lt;&gt;"",'Annual Plan'!E426,"")</f>
        <v/>
      </c>
      <c r="F426" s="36" t="str">
        <f>IF('Annual Plan'!F426&lt;&gt;"",'Annual Plan'!F426,"")</f>
        <v/>
      </c>
      <c r="G426" s="23" t="str">
        <f>IF('Annual Plan'!G426&lt;&gt;"",'Annual Plan'!G426,"")</f>
        <v/>
      </c>
      <c r="H426" s="23" t="str">
        <f>IF(OR(F426="Absolute",F426="Absolute[-](cum.)"),SUM(G426,'Q1 Review'!J426),
IF(OR(F426="Incremental",F426="Absolute[+]"),MAX(G426,'Q1 Review'!J426),
IF(F426="Decremental",MIN(G426,'Q1 Review'!J426),
IF(F426="Absolute[-](avg.)",SUM(G426,'Q1 Review'!J426)/COUNT('Annual Plan'!H426:'Annual Plan'!K426),""
)
)
)
)</f>
        <v/>
      </c>
      <c r="I426" s="23" t="str">
        <f>IF('Annual Plan'!I426&lt;&gt;"",'Annual Plan'!I426,"")</f>
        <v/>
      </c>
      <c r="J426" s="37"/>
      <c r="K426" s="38" t="str">
        <f t="shared" si="48"/>
        <v/>
      </c>
      <c r="L426" s="38" t="str">
        <f t="shared" si="49"/>
        <v/>
      </c>
      <c r="M426" s="23" t="str">
        <f t="shared" si="50"/>
        <v/>
      </c>
      <c r="N426" s="39" t="str">
        <f>IF((('Annual Plan'!N426+'Annual Plan'!O426)-'Q1 Review'!O426)=0,"",(('Annual Plan'!N426+'Annual Plan'!O426)-'Q1 Review'!O426))</f>
        <v/>
      </c>
      <c r="O426" s="40"/>
      <c r="P426" s="41"/>
      <c r="Q426" s="41"/>
      <c r="R426" s="41"/>
      <c r="S426" s="131" t="str">
        <f t="shared" si="51"/>
        <v/>
      </c>
    </row>
    <row r="427" spans="1:19" s="11" customFormat="1" ht="15" customHeight="1" x14ac:dyDescent="0.25">
      <c r="A427" s="59" t="str">
        <f>IF('Annual Plan'!A427="","",'Annual Plan'!A427)</f>
        <v/>
      </c>
      <c r="B427" s="59" t="str">
        <f>IF('Annual Plan'!B427="","",'Annual Plan'!B427)</f>
        <v/>
      </c>
      <c r="C427" s="59" t="str">
        <f>IF('Annual Plan'!C427="","",'Annual Plan'!C427)</f>
        <v/>
      </c>
      <c r="D427" s="2" t="str">
        <f>IF('Annual Plan'!D427&lt;&gt;"",'Annual Plan'!D427,"")</f>
        <v/>
      </c>
      <c r="E427" s="2" t="str">
        <f>IF('Annual Plan'!E427&lt;&gt;"",'Annual Plan'!E427,"")</f>
        <v/>
      </c>
      <c r="F427" s="36" t="str">
        <f>IF('Annual Plan'!F427&lt;&gt;"",'Annual Plan'!F427,"")</f>
        <v/>
      </c>
      <c r="G427" s="23" t="str">
        <f>IF('Annual Plan'!G427&lt;&gt;"",'Annual Plan'!G427,"")</f>
        <v/>
      </c>
      <c r="H427" s="23" t="str">
        <f>IF(OR(F427="Absolute",F427="Absolute[-](cum.)"),SUM(G427,'Q1 Review'!J427),
IF(OR(F427="Incremental",F427="Absolute[+]"),MAX(G427,'Q1 Review'!J427),
IF(F427="Decremental",MIN(G427,'Q1 Review'!J427),
IF(F427="Absolute[-](avg.)",SUM(G427,'Q1 Review'!J427)/COUNT('Annual Plan'!H427:'Annual Plan'!K427),""
)
)
)
)</f>
        <v/>
      </c>
      <c r="I427" s="23" t="str">
        <f>IF('Annual Plan'!I427&lt;&gt;"",'Annual Plan'!I427,"")</f>
        <v/>
      </c>
      <c r="J427" s="37"/>
      <c r="K427" s="38" t="str">
        <f t="shared" si="48"/>
        <v/>
      </c>
      <c r="L427" s="38" t="str">
        <f t="shared" si="49"/>
        <v/>
      </c>
      <c r="M427" s="23" t="str">
        <f t="shared" si="50"/>
        <v/>
      </c>
      <c r="N427" s="39" t="str">
        <f>IF((('Annual Plan'!N427+'Annual Plan'!O427)-'Q1 Review'!O427)=0,"",(('Annual Plan'!N427+'Annual Plan'!O427)-'Q1 Review'!O427))</f>
        <v/>
      </c>
      <c r="O427" s="40"/>
      <c r="P427" s="41"/>
      <c r="Q427" s="41"/>
      <c r="R427" s="41"/>
      <c r="S427" s="131" t="str">
        <f t="shared" si="51"/>
        <v/>
      </c>
    </row>
    <row r="428" spans="1:19" s="11" customFormat="1" ht="15" customHeight="1" x14ac:dyDescent="0.25">
      <c r="A428" s="59" t="str">
        <f>IF('Annual Plan'!A428="","",'Annual Plan'!A428)</f>
        <v/>
      </c>
      <c r="B428" s="59" t="str">
        <f>IF('Annual Plan'!B428="","",'Annual Plan'!B428)</f>
        <v/>
      </c>
      <c r="C428" s="59" t="str">
        <f>IF('Annual Plan'!C428="","",'Annual Plan'!C428)</f>
        <v/>
      </c>
      <c r="D428" s="2" t="str">
        <f>IF('Annual Plan'!D428&lt;&gt;"",'Annual Plan'!D428,"")</f>
        <v/>
      </c>
      <c r="E428" s="2" t="str">
        <f>IF('Annual Plan'!E428&lt;&gt;"",'Annual Plan'!E428,"")</f>
        <v/>
      </c>
      <c r="F428" s="36" t="str">
        <f>IF('Annual Plan'!F428&lt;&gt;"",'Annual Plan'!F428,"")</f>
        <v/>
      </c>
      <c r="G428" s="23" t="str">
        <f>IF('Annual Plan'!G428&lt;&gt;"",'Annual Plan'!G428,"")</f>
        <v/>
      </c>
      <c r="H428" s="23" t="str">
        <f>IF(OR(F428="Absolute",F428="Absolute[-](cum.)"),SUM(G428,'Q1 Review'!J428),
IF(OR(F428="Incremental",F428="Absolute[+]"),MAX(G428,'Q1 Review'!J428),
IF(F428="Decremental",MIN(G428,'Q1 Review'!J428),
IF(F428="Absolute[-](avg.)",SUM(G428,'Q1 Review'!J428)/COUNT('Annual Plan'!H428:'Annual Plan'!K428),""
)
)
)
)</f>
        <v/>
      </c>
      <c r="I428" s="23" t="str">
        <f>IF('Annual Plan'!I428&lt;&gt;"",'Annual Plan'!I428,"")</f>
        <v/>
      </c>
      <c r="J428" s="37"/>
      <c r="K428" s="38" t="str">
        <f t="shared" si="48"/>
        <v/>
      </c>
      <c r="L428" s="38" t="str">
        <f t="shared" si="49"/>
        <v/>
      </c>
      <c r="M428" s="23" t="str">
        <f t="shared" si="50"/>
        <v/>
      </c>
      <c r="N428" s="39" t="str">
        <f>IF((('Annual Plan'!N428+'Annual Plan'!O428)-'Q1 Review'!O428)=0,"",(('Annual Plan'!N428+'Annual Plan'!O428)-'Q1 Review'!O428))</f>
        <v/>
      </c>
      <c r="O428" s="40"/>
      <c r="P428" s="41"/>
      <c r="Q428" s="41"/>
      <c r="R428" s="41"/>
      <c r="S428" s="131" t="str">
        <f t="shared" si="51"/>
        <v/>
      </c>
    </row>
    <row r="429" spans="1:19" s="11" customFormat="1" ht="15" customHeight="1" x14ac:dyDescent="0.25">
      <c r="A429" s="59" t="str">
        <f>IF('Annual Plan'!A429="","",'Annual Plan'!A429)</f>
        <v/>
      </c>
      <c r="B429" s="59" t="str">
        <f>IF('Annual Plan'!B429="","",'Annual Plan'!B429)</f>
        <v/>
      </c>
      <c r="C429" s="59" t="str">
        <f>IF('Annual Plan'!C429="","",'Annual Plan'!C429)</f>
        <v/>
      </c>
      <c r="D429" s="2" t="str">
        <f>IF('Annual Plan'!D429&lt;&gt;"",'Annual Plan'!D429,"")</f>
        <v/>
      </c>
      <c r="E429" s="2" t="str">
        <f>IF('Annual Plan'!E429&lt;&gt;"",'Annual Plan'!E429,"")</f>
        <v/>
      </c>
      <c r="F429" s="36" t="str">
        <f>IF('Annual Plan'!F429&lt;&gt;"",'Annual Plan'!F429,"")</f>
        <v/>
      </c>
      <c r="G429" s="23" t="str">
        <f>IF('Annual Plan'!G429&lt;&gt;"",'Annual Plan'!G429,"")</f>
        <v/>
      </c>
      <c r="H429" s="23" t="str">
        <f>IF(OR(F429="Absolute",F429="Absolute[-](cum.)"),SUM(G429,'Q1 Review'!J429),
IF(OR(F429="Incremental",F429="Absolute[+]"),MAX(G429,'Q1 Review'!J429),
IF(F429="Decremental",MIN(G429,'Q1 Review'!J429),
IF(F429="Absolute[-](avg.)",SUM(G429,'Q1 Review'!J429)/COUNT('Annual Plan'!H429:'Annual Plan'!K429),""
)
)
)
)</f>
        <v/>
      </c>
      <c r="I429" s="23" t="str">
        <f>IF('Annual Plan'!I429&lt;&gt;"",'Annual Plan'!I429,"")</f>
        <v/>
      </c>
      <c r="J429" s="37"/>
      <c r="K429" s="38" t="str">
        <f t="shared" si="48"/>
        <v/>
      </c>
      <c r="L429" s="38" t="str">
        <f t="shared" si="49"/>
        <v/>
      </c>
      <c r="M429" s="23" t="str">
        <f t="shared" si="50"/>
        <v/>
      </c>
      <c r="N429" s="39" t="str">
        <f>IF((('Annual Plan'!N429+'Annual Plan'!O429)-'Q1 Review'!O429)=0,"",(('Annual Plan'!N429+'Annual Plan'!O429)-'Q1 Review'!O429))</f>
        <v/>
      </c>
      <c r="O429" s="40"/>
      <c r="P429" s="41"/>
      <c r="Q429" s="41"/>
      <c r="R429" s="41"/>
      <c r="S429" s="131" t="str">
        <f t="shared" si="51"/>
        <v/>
      </c>
    </row>
    <row r="430" spans="1:19" s="11" customFormat="1" ht="15" customHeight="1" x14ac:dyDescent="0.25">
      <c r="A430" s="59" t="str">
        <f>IF('Annual Plan'!A430="","",'Annual Plan'!A430)</f>
        <v/>
      </c>
      <c r="B430" s="59" t="str">
        <f>IF('Annual Plan'!B430="","",'Annual Plan'!B430)</f>
        <v/>
      </c>
      <c r="C430" s="59" t="str">
        <f>IF('Annual Plan'!C430="","",'Annual Plan'!C430)</f>
        <v/>
      </c>
      <c r="D430" s="2" t="str">
        <f>IF('Annual Plan'!D430&lt;&gt;"",'Annual Plan'!D430,"")</f>
        <v/>
      </c>
      <c r="E430" s="2" t="str">
        <f>IF('Annual Plan'!E430&lt;&gt;"",'Annual Plan'!E430,"")</f>
        <v/>
      </c>
      <c r="F430" s="36" t="str">
        <f>IF('Annual Plan'!F430&lt;&gt;"",'Annual Plan'!F430,"")</f>
        <v/>
      </c>
      <c r="G430" s="23" t="str">
        <f>IF('Annual Plan'!G430&lt;&gt;"",'Annual Plan'!G430,"")</f>
        <v/>
      </c>
      <c r="H430" s="23" t="str">
        <f>IF(OR(F430="Absolute",F430="Absolute[-](cum.)"),SUM(G430,'Q1 Review'!J430),
IF(OR(F430="Incremental",F430="Absolute[+]"),MAX(G430,'Q1 Review'!J430),
IF(F430="Decremental",MIN(G430,'Q1 Review'!J430),
IF(F430="Absolute[-](avg.)",SUM(G430,'Q1 Review'!J430)/COUNT('Annual Plan'!H430:'Annual Plan'!K430),""
)
)
)
)</f>
        <v/>
      </c>
      <c r="I430" s="23" t="str">
        <f>IF('Annual Plan'!I430&lt;&gt;"",'Annual Plan'!I430,"")</f>
        <v/>
      </c>
      <c r="J430" s="37"/>
      <c r="K430" s="38" t="str">
        <f t="shared" si="48"/>
        <v/>
      </c>
      <c r="L430" s="38" t="str">
        <f t="shared" si="49"/>
        <v/>
      </c>
      <c r="M430" s="23" t="str">
        <f t="shared" si="50"/>
        <v/>
      </c>
      <c r="N430" s="39" t="str">
        <f>IF((('Annual Plan'!N430+'Annual Plan'!O430)-'Q1 Review'!O430)=0,"",(('Annual Plan'!N430+'Annual Plan'!O430)-'Q1 Review'!O430))</f>
        <v/>
      </c>
      <c r="O430" s="40"/>
      <c r="P430" s="41"/>
      <c r="Q430" s="41"/>
      <c r="R430" s="41"/>
      <c r="S430" s="131" t="str">
        <f t="shared" si="51"/>
        <v/>
      </c>
    </row>
    <row r="431" spans="1:19" s="11" customFormat="1" ht="15" customHeight="1" x14ac:dyDescent="0.25">
      <c r="A431" s="59" t="str">
        <f>IF('Annual Plan'!A431="","",'Annual Plan'!A431)</f>
        <v/>
      </c>
      <c r="B431" s="59" t="str">
        <f>IF('Annual Plan'!B431="","",'Annual Plan'!B431)</f>
        <v/>
      </c>
      <c r="C431" s="59" t="str">
        <f>IF('Annual Plan'!C431="","",'Annual Plan'!C431)</f>
        <v/>
      </c>
      <c r="D431" s="2" t="str">
        <f>IF('Annual Plan'!D431&lt;&gt;"",'Annual Plan'!D431,"")</f>
        <v/>
      </c>
      <c r="E431" s="2" t="str">
        <f>IF('Annual Plan'!E431&lt;&gt;"",'Annual Plan'!E431,"")</f>
        <v/>
      </c>
      <c r="F431" s="36" t="str">
        <f>IF('Annual Plan'!F431&lt;&gt;"",'Annual Plan'!F431,"")</f>
        <v/>
      </c>
      <c r="G431" s="23" t="str">
        <f>IF('Annual Plan'!G431&lt;&gt;"",'Annual Plan'!G431,"")</f>
        <v/>
      </c>
      <c r="H431" s="23" t="str">
        <f>IF(OR(F431="Absolute",F431="Absolute[-](cum.)"),SUM(G431,'Q1 Review'!J431),
IF(OR(F431="Incremental",F431="Absolute[+]"),MAX(G431,'Q1 Review'!J431),
IF(F431="Decremental",MIN(G431,'Q1 Review'!J431),
IF(F431="Absolute[-](avg.)",SUM(G431,'Q1 Review'!J431)/COUNT('Annual Plan'!H431:'Annual Plan'!K431),""
)
)
)
)</f>
        <v/>
      </c>
      <c r="I431" s="23" t="str">
        <f>IF('Annual Plan'!I431&lt;&gt;"",'Annual Plan'!I431,"")</f>
        <v/>
      </c>
      <c r="J431" s="37"/>
      <c r="K431" s="38" t="str">
        <f t="shared" si="48"/>
        <v/>
      </c>
      <c r="L431" s="38" t="str">
        <f t="shared" si="49"/>
        <v/>
      </c>
      <c r="M431" s="23" t="str">
        <f t="shared" si="50"/>
        <v/>
      </c>
      <c r="N431" s="39" t="str">
        <f>IF((('Annual Plan'!N431+'Annual Plan'!O431)-'Q1 Review'!O431)=0,"",(('Annual Plan'!N431+'Annual Plan'!O431)-'Q1 Review'!O431))</f>
        <v/>
      </c>
      <c r="O431" s="40"/>
      <c r="P431" s="41"/>
      <c r="Q431" s="41"/>
      <c r="R431" s="41"/>
      <c r="S431" s="131" t="str">
        <f t="shared" si="51"/>
        <v/>
      </c>
    </row>
    <row r="432" spans="1:19" s="11" customFormat="1" ht="15" customHeight="1" x14ac:dyDescent="0.25">
      <c r="A432" s="59" t="str">
        <f>IF('Annual Plan'!A432="","",'Annual Plan'!A432)</f>
        <v/>
      </c>
      <c r="B432" s="59" t="str">
        <f>IF('Annual Plan'!B432="","",'Annual Plan'!B432)</f>
        <v/>
      </c>
      <c r="C432" s="59" t="str">
        <f>IF('Annual Plan'!C432="","",'Annual Plan'!C432)</f>
        <v/>
      </c>
      <c r="D432" s="2" t="str">
        <f>IF('Annual Plan'!D432&lt;&gt;"",'Annual Plan'!D432,"")</f>
        <v/>
      </c>
      <c r="E432" s="2" t="str">
        <f>IF('Annual Plan'!E432&lt;&gt;"",'Annual Plan'!E432,"")</f>
        <v/>
      </c>
      <c r="F432" s="36" t="str">
        <f>IF('Annual Plan'!F432&lt;&gt;"",'Annual Plan'!F432,"")</f>
        <v/>
      </c>
      <c r="G432" s="23" t="str">
        <f>IF('Annual Plan'!G432&lt;&gt;"",'Annual Plan'!G432,"")</f>
        <v/>
      </c>
      <c r="H432" s="23" t="str">
        <f>IF(OR(F432="Absolute",F432="Absolute[-](cum.)"),SUM(G432,'Q1 Review'!J432),
IF(OR(F432="Incremental",F432="Absolute[+]"),MAX(G432,'Q1 Review'!J432),
IF(F432="Decremental",MIN(G432,'Q1 Review'!J432),
IF(F432="Absolute[-](avg.)",SUM(G432,'Q1 Review'!J432)/COUNT('Annual Plan'!H432:'Annual Plan'!K432),""
)
)
)
)</f>
        <v/>
      </c>
      <c r="I432" s="23" t="str">
        <f>IF('Annual Plan'!I432&lt;&gt;"",'Annual Plan'!I432,"")</f>
        <v/>
      </c>
      <c r="J432" s="37"/>
      <c r="K432" s="38" t="str">
        <f t="shared" si="48"/>
        <v/>
      </c>
      <c r="L432" s="38" t="str">
        <f t="shared" si="49"/>
        <v/>
      </c>
      <c r="M432" s="23" t="str">
        <f t="shared" si="50"/>
        <v/>
      </c>
      <c r="N432" s="39" t="str">
        <f>IF((('Annual Plan'!N432+'Annual Plan'!O432)-'Q1 Review'!O432)=0,"",(('Annual Plan'!N432+'Annual Plan'!O432)-'Q1 Review'!O432))</f>
        <v/>
      </c>
      <c r="O432" s="40"/>
      <c r="P432" s="41"/>
      <c r="Q432" s="41"/>
      <c r="R432" s="41"/>
      <c r="S432" s="131" t="str">
        <f t="shared" si="51"/>
        <v/>
      </c>
    </row>
    <row r="433" spans="1:19" s="11" customFormat="1" ht="15" customHeight="1" x14ac:dyDescent="0.25">
      <c r="A433" s="59" t="str">
        <f>IF('Annual Plan'!A433="","",'Annual Plan'!A433)</f>
        <v/>
      </c>
      <c r="B433" s="59" t="str">
        <f>IF('Annual Plan'!B433="","",'Annual Plan'!B433)</f>
        <v/>
      </c>
      <c r="C433" s="59" t="str">
        <f>IF('Annual Plan'!C433="","",'Annual Plan'!C433)</f>
        <v/>
      </c>
      <c r="D433" s="2" t="str">
        <f>IF('Annual Plan'!D433&lt;&gt;"",'Annual Plan'!D433,"")</f>
        <v/>
      </c>
      <c r="E433" s="2" t="str">
        <f>IF('Annual Plan'!E433&lt;&gt;"",'Annual Plan'!E433,"")</f>
        <v/>
      </c>
      <c r="F433" s="36" t="str">
        <f>IF('Annual Plan'!F433&lt;&gt;"",'Annual Plan'!F433,"")</f>
        <v/>
      </c>
      <c r="G433" s="23" t="str">
        <f>IF('Annual Plan'!G433&lt;&gt;"",'Annual Plan'!G433,"")</f>
        <v/>
      </c>
      <c r="H433" s="23" t="str">
        <f>IF(OR(F433="Absolute",F433="Absolute[-](cum.)"),SUM(G433,'Q1 Review'!J433),
IF(OR(F433="Incremental",F433="Absolute[+]"),MAX(G433,'Q1 Review'!J433),
IF(F433="Decremental",MIN(G433,'Q1 Review'!J433),
IF(F433="Absolute[-](avg.)",SUM(G433,'Q1 Review'!J433)/COUNT('Annual Plan'!H433:'Annual Plan'!K433),""
)
)
)
)</f>
        <v/>
      </c>
      <c r="I433" s="23" t="str">
        <f>IF('Annual Plan'!I433&lt;&gt;"",'Annual Plan'!I433,"")</f>
        <v/>
      </c>
      <c r="J433" s="37"/>
      <c r="K433" s="38" t="str">
        <f t="shared" si="48"/>
        <v/>
      </c>
      <c r="L433" s="38" t="str">
        <f t="shared" si="49"/>
        <v/>
      </c>
      <c r="M433" s="23" t="str">
        <f t="shared" si="50"/>
        <v/>
      </c>
      <c r="N433" s="39" t="str">
        <f>IF((('Annual Plan'!N433+'Annual Plan'!O433)-'Q1 Review'!O433)=0,"",(('Annual Plan'!N433+'Annual Plan'!O433)-'Q1 Review'!O433))</f>
        <v/>
      </c>
      <c r="O433" s="40"/>
      <c r="P433" s="41"/>
      <c r="Q433" s="41"/>
      <c r="R433" s="41"/>
      <c r="S433" s="131" t="str">
        <f t="shared" si="51"/>
        <v/>
      </c>
    </row>
    <row r="434" spans="1:19" s="11" customFormat="1" ht="15" customHeight="1" x14ac:dyDescent="0.25">
      <c r="A434" s="59" t="str">
        <f>IF('Annual Plan'!A434="","",'Annual Plan'!A434)</f>
        <v/>
      </c>
      <c r="B434" s="59" t="str">
        <f>IF('Annual Plan'!B434="","",'Annual Plan'!B434)</f>
        <v/>
      </c>
      <c r="C434" s="59" t="str">
        <f>IF('Annual Plan'!C434="","",'Annual Plan'!C434)</f>
        <v/>
      </c>
      <c r="D434" s="2" t="str">
        <f>IF('Annual Plan'!D434&lt;&gt;"",'Annual Plan'!D434,"")</f>
        <v/>
      </c>
      <c r="E434" s="2" t="str">
        <f>IF('Annual Plan'!E434&lt;&gt;"",'Annual Plan'!E434,"")</f>
        <v/>
      </c>
      <c r="F434" s="36" t="str">
        <f>IF('Annual Plan'!F434&lt;&gt;"",'Annual Plan'!F434,"")</f>
        <v/>
      </c>
      <c r="G434" s="23" t="str">
        <f>IF('Annual Plan'!G434&lt;&gt;"",'Annual Plan'!G434,"")</f>
        <v/>
      </c>
      <c r="H434" s="23" t="str">
        <f>IF(OR(F434="Absolute",F434="Absolute[-](cum.)"),SUM(G434,'Q1 Review'!J434),
IF(OR(F434="Incremental",F434="Absolute[+]"),MAX(G434,'Q1 Review'!J434),
IF(F434="Decremental",MIN(G434,'Q1 Review'!J434),
IF(F434="Absolute[-](avg.)",SUM(G434,'Q1 Review'!J434)/COUNT('Annual Plan'!H434:'Annual Plan'!K434),""
)
)
)
)</f>
        <v/>
      </c>
      <c r="I434" s="23" t="str">
        <f>IF('Annual Plan'!I434&lt;&gt;"",'Annual Plan'!I434,"")</f>
        <v/>
      </c>
      <c r="J434" s="37"/>
      <c r="K434" s="38" t="str">
        <f t="shared" si="48"/>
        <v/>
      </c>
      <c r="L434" s="38" t="str">
        <f t="shared" si="49"/>
        <v/>
      </c>
      <c r="M434" s="23" t="str">
        <f t="shared" si="50"/>
        <v/>
      </c>
      <c r="N434" s="39" t="str">
        <f>IF((('Annual Plan'!N434+'Annual Plan'!O434)-'Q1 Review'!O434)=0,"",(('Annual Plan'!N434+'Annual Plan'!O434)-'Q1 Review'!O434))</f>
        <v/>
      </c>
      <c r="O434" s="40"/>
      <c r="P434" s="41"/>
      <c r="Q434" s="41"/>
      <c r="R434" s="41"/>
      <c r="S434" s="131" t="str">
        <f t="shared" si="51"/>
        <v/>
      </c>
    </row>
    <row r="435" spans="1:19" s="11" customFormat="1" ht="15" customHeight="1" x14ac:dyDescent="0.25">
      <c r="A435" s="59" t="str">
        <f>IF('Annual Plan'!A435="","",'Annual Plan'!A435)</f>
        <v/>
      </c>
      <c r="B435" s="59" t="str">
        <f>IF('Annual Plan'!B435="","",'Annual Plan'!B435)</f>
        <v/>
      </c>
      <c r="C435" s="59" t="str">
        <f>IF('Annual Plan'!C435="","",'Annual Plan'!C435)</f>
        <v/>
      </c>
      <c r="D435" s="2" t="str">
        <f>IF('Annual Plan'!D435&lt;&gt;"",'Annual Plan'!D435,"")</f>
        <v/>
      </c>
      <c r="E435" s="2" t="str">
        <f>IF('Annual Plan'!E435&lt;&gt;"",'Annual Plan'!E435,"")</f>
        <v/>
      </c>
      <c r="F435" s="36" t="str">
        <f>IF('Annual Plan'!F435&lt;&gt;"",'Annual Plan'!F435,"")</f>
        <v/>
      </c>
      <c r="G435" s="23" t="str">
        <f>IF('Annual Plan'!G435&lt;&gt;"",'Annual Plan'!G435,"")</f>
        <v/>
      </c>
      <c r="H435" s="23" t="str">
        <f>IF(OR(F435="Absolute",F435="Absolute[-](cum.)"),SUM(G435,'Q1 Review'!J435),
IF(OR(F435="Incremental",F435="Absolute[+]"),MAX(G435,'Q1 Review'!J435),
IF(F435="Decremental",MIN(G435,'Q1 Review'!J435),
IF(F435="Absolute[-](avg.)",SUM(G435,'Q1 Review'!J435)/COUNT('Annual Plan'!H435:'Annual Plan'!K435),""
)
)
)
)</f>
        <v/>
      </c>
      <c r="I435" s="23" t="str">
        <f>IF('Annual Plan'!I435&lt;&gt;"",'Annual Plan'!I435,"")</f>
        <v/>
      </c>
      <c r="J435" s="37"/>
      <c r="K435" s="38" t="str">
        <f t="shared" si="48"/>
        <v/>
      </c>
      <c r="L435" s="38" t="str">
        <f t="shared" si="49"/>
        <v/>
      </c>
      <c r="M435" s="23" t="str">
        <f t="shared" si="50"/>
        <v/>
      </c>
      <c r="N435" s="39" t="str">
        <f>IF((('Annual Plan'!N435+'Annual Plan'!O435)-'Q1 Review'!O435)=0,"",(('Annual Plan'!N435+'Annual Plan'!O435)-'Q1 Review'!O435))</f>
        <v/>
      </c>
      <c r="O435" s="40"/>
      <c r="P435" s="41"/>
      <c r="Q435" s="41"/>
      <c r="R435" s="41"/>
      <c r="S435" s="131" t="str">
        <f t="shared" si="51"/>
        <v/>
      </c>
    </row>
    <row r="436" spans="1:19" s="11" customFormat="1" ht="15" customHeight="1" x14ac:dyDescent="0.25">
      <c r="A436" s="59" t="str">
        <f>IF('Annual Plan'!A436="","",'Annual Plan'!A436)</f>
        <v/>
      </c>
      <c r="B436" s="59" t="str">
        <f>IF('Annual Plan'!B436="","",'Annual Plan'!B436)</f>
        <v/>
      </c>
      <c r="C436" s="59" t="str">
        <f>IF('Annual Plan'!C436="","",'Annual Plan'!C436)</f>
        <v/>
      </c>
      <c r="D436" s="2" t="str">
        <f>IF('Annual Plan'!D436&lt;&gt;"",'Annual Plan'!D436,"")</f>
        <v/>
      </c>
      <c r="E436" s="2" t="str">
        <f>IF('Annual Plan'!E436&lt;&gt;"",'Annual Plan'!E436,"")</f>
        <v/>
      </c>
      <c r="F436" s="36" t="str">
        <f>IF('Annual Plan'!F436&lt;&gt;"",'Annual Plan'!F436,"")</f>
        <v/>
      </c>
      <c r="G436" s="23" t="str">
        <f>IF('Annual Plan'!G436&lt;&gt;"",'Annual Plan'!G436,"")</f>
        <v/>
      </c>
      <c r="H436" s="23" t="str">
        <f>IF(OR(F436="Absolute",F436="Absolute[-](cum.)"),SUM(G436,'Q1 Review'!J436),
IF(OR(F436="Incremental",F436="Absolute[+]"),MAX(G436,'Q1 Review'!J436),
IF(F436="Decremental",MIN(G436,'Q1 Review'!J436),
IF(F436="Absolute[-](avg.)",SUM(G436,'Q1 Review'!J436)/COUNT('Annual Plan'!H436:'Annual Plan'!K436),""
)
)
)
)</f>
        <v/>
      </c>
      <c r="I436" s="23" t="str">
        <f>IF('Annual Plan'!I436&lt;&gt;"",'Annual Plan'!I436,"")</f>
        <v/>
      </c>
      <c r="J436" s="37"/>
      <c r="K436" s="38" t="str">
        <f t="shared" si="48"/>
        <v/>
      </c>
      <c r="L436" s="38" t="str">
        <f t="shared" si="49"/>
        <v/>
      </c>
      <c r="M436" s="23" t="str">
        <f t="shared" si="50"/>
        <v/>
      </c>
      <c r="N436" s="39" t="str">
        <f>IF((('Annual Plan'!N436+'Annual Plan'!O436)-'Q1 Review'!O436)=0,"",(('Annual Plan'!N436+'Annual Plan'!O436)-'Q1 Review'!O436))</f>
        <v/>
      </c>
      <c r="O436" s="40"/>
      <c r="P436" s="41"/>
      <c r="Q436" s="41"/>
      <c r="R436" s="41"/>
      <c r="S436" s="131" t="str">
        <f t="shared" si="51"/>
        <v/>
      </c>
    </row>
    <row r="437" spans="1:19" s="11" customFormat="1" ht="15" customHeight="1" x14ac:dyDescent="0.25">
      <c r="A437" s="59" t="str">
        <f>IF('Annual Plan'!A437="","",'Annual Plan'!A437)</f>
        <v/>
      </c>
      <c r="B437" s="59" t="str">
        <f>IF('Annual Plan'!B437="","",'Annual Plan'!B437)</f>
        <v/>
      </c>
      <c r="C437" s="59" t="str">
        <f>IF('Annual Plan'!C437="","",'Annual Plan'!C437)</f>
        <v/>
      </c>
      <c r="D437" s="2" t="str">
        <f>IF('Annual Plan'!D437&lt;&gt;"",'Annual Plan'!D437,"")</f>
        <v/>
      </c>
      <c r="E437" s="2" t="str">
        <f>IF('Annual Plan'!E437&lt;&gt;"",'Annual Plan'!E437,"")</f>
        <v/>
      </c>
      <c r="F437" s="36" t="str">
        <f>IF('Annual Plan'!F437&lt;&gt;"",'Annual Plan'!F437,"")</f>
        <v/>
      </c>
      <c r="G437" s="23" t="str">
        <f>IF('Annual Plan'!G437&lt;&gt;"",'Annual Plan'!G437,"")</f>
        <v/>
      </c>
      <c r="H437" s="23" t="str">
        <f>IF(OR(F437="Absolute",F437="Absolute[-](cum.)"),SUM(G437,'Q1 Review'!J437),
IF(OR(F437="Incremental",F437="Absolute[+]"),MAX(G437,'Q1 Review'!J437),
IF(F437="Decremental",MIN(G437,'Q1 Review'!J437),
IF(F437="Absolute[-](avg.)",SUM(G437,'Q1 Review'!J437)/COUNT('Annual Plan'!H437:'Annual Plan'!K437),""
)
)
)
)</f>
        <v/>
      </c>
      <c r="I437" s="23" t="str">
        <f>IF('Annual Plan'!I437&lt;&gt;"",'Annual Plan'!I437,"")</f>
        <v/>
      </c>
      <c r="J437" s="37"/>
      <c r="K437" s="38" t="str">
        <f t="shared" si="48"/>
        <v/>
      </c>
      <c r="L437" s="38" t="str">
        <f t="shared" si="49"/>
        <v/>
      </c>
      <c r="M437" s="23" t="str">
        <f t="shared" si="50"/>
        <v/>
      </c>
      <c r="N437" s="39" t="str">
        <f>IF((('Annual Plan'!N437+'Annual Plan'!O437)-'Q1 Review'!O437)=0,"",(('Annual Plan'!N437+'Annual Plan'!O437)-'Q1 Review'!O437))</f>
        <v/>
      </c>
      <c r="O437" s="40"/>
      <c r="P437" s="41"/>
      <c r="Q437" s="41"/>
      <c r="R437" s="41"/>
      <c r="S437" s="131" t="str">
        <f t="shared" si="51"/>
        <v/>
      </c>
    </row>
    <row r="438" spans="1:19" s="11" customFormat="1" ht="15" customHeight="1" x14ac:dyDescent="0.25">
      <c r="A438" s="59" t="str">
        <f>IF('Annual Plan'!A438="","",'Annual Plan'!A438)</f>
        <v/>
      </c>
      <c r="B438" s="59" t="str">
        <f>IF('Annual Plan'!B438="","",'Annual Plan'!B438)</f>
        <v/>
      </c>
      <c r="C438" s="59" t="str">
        <f>IF('Annual Plan'!C438="","",'Annual Plan'!C438)</f>
        <v/>
      </c>
      <c r="D438" s="2" t="str">
        <f>IF('Annual Plan'!D438&lt;&gt;"",'Annual Plan'!D438,"")</f>
        <v/>
      </c>
      <c r="E438" s="2" t="str">
        <f>IF('Annual Plan'!E438&lt;&gt;"",'Annual Plan'!E438,"")</f>
        <v/>
      </c>
      <c r="F438" s="36" t="str">
        <f>IF('Annual Plan'!F438&lt;&gt;"",'Annual Plan'!F438,"")</f>
        <v/>
      </c>
      <c r="G438" s="23" t="str">
        <f>IF('Annual Plan'!G438&lt;&gt;"",'Annual Plan'!G438,"")</f>
        <v/>
      </c>
      <c r="H438" s="23" t="str">
        <f>IF(OR(F438="Absolute",F438="Absolute[-](cum.)"),SUM(G438,'Q1 Review'!J438),
IF(OR(F438="Incremental",F438="Absolute[+]"),MAX(G438,'Q1 Review'!J438),
IF(F438="Decremental",MIN(G438,'Q1 Review'!J438),
IF(F438="Absolute[-](avg.)",SUM(G438,'Q1 Review'!J438)/COUNT('Annual Plan'!H438:'Annual Plan'!K438),""
)
)
)
)</f>
        <v/>
      </c>
      <c r="I438" s="23" t="str">
        <f>IF('Annual Plan'!I438&lt;&gt;"",'Annual Plan'!I438,"")</f>
        <v/>
      </c>
      <c r="J438" s="37"/>
      <c r="K438" s="38" t="str">
        <f t="shared" si="48"/>
        <v/>
      </c>
      <c r="L438" s="38" t="str">
        <f t="shared" si="49"/>
        <v/>
      </c>
      <c r="M438" s="23" t="str">
        <f t="shared" si="50"/>
        <v/>
      </c>
      <c r="N438" s="39" t="str">
        <f>IF((('Annual Plan'!N438+'Annual Plan'!O438)-'Q1 Review'!O438)=0,"",(('Annual Plan'!N438+'Annual Plan'!O438)-'Q1 Review'!O438))</f>
        <v/>
      </c>
      <c r="O438" s="40"/>
      <c r="P438" s="41"/>
      <c r="Q438" s="41"/>
      <c r="R438" s="41"/>
      <c r="S438" s="131" t="str">
        <f t="shared" si="51"/>
        <v/>
      </c>
    </row>
    <row r="439" spans="1:19" s="11" customFormat="1" ht="15" customHeight="1" x14ac:dyDescent="0.25">
      <c r="A439" s="59" t="str">
        <f>IF('Annual Plan'!A439="","",'Annual Plan'!A439)</f>
        <v/>
      </c>
      <c r="B439" s="59" t="str">
        <f>IF('Annual Plan'!B439="","",'Annual Plan'!B439)</f>
        <v/>
      </c>
      <c r="C439" s="59" t="str">
        <f>IF('Annual Plan'!C439="","",'Annual Plan'!C439)</f>
        <v/>
      </c>
      <c r="D439" s="2" t="str">
        <f>IF('Annual Plan'!D439&lt;&gt;"",'Annual Plan'!D439,"")</f>
        <v/>
      </c>
      <c r="E439" s="2" t="str">
        <f>IF('Annual Plan'!E439&lt;&gt;"",'Annual Plan'!E439,"")</f>
        <v/>
      </c>
      <c r="F439" s="36" t="str">
        <f>IF('Annual Plan'!F439&lt;&gt;"",'Annual Plan'!F439,"")</f>
        <v/>
      </c>
      <c r="G439" s="23" t="str">
        <f>IF('Annual Plan'!G439&lt;&gt;"",'Annual Plan'!G439,"")</f>
        <v/>
      </c>
      <c r="H439" s="23" t="str">
        <f>IF(OR(F439="Absolute",F439="Absolute[-](cum.)"),SUM(G439,'Q1 Review'!J439),
IF(OR(F439="Incremental",F439="Absolute[+]"),MAX(G439,'Q1 Review'!J439),
IF(F439="Decremental",MIN(G439,'Q1 Review'!J439),
IF(F439="Absolute[-](avg.)",SUM(G439,'Q1 Review'!J439)/COUNT('Annual Plan'!H439:'Annual Plan'!K439),""
)
)
)
)</f>
        <v/>
      </c>
      <c r="I439" s="23" t="str">
        <f>IF('Annual Plan'!I439&lt;&gt;"",'Annual Plan'!I439,"")</f>
        <v/>
      </c>
      <c r="J439" s="37"/>
      <c r="K439" s="38" t="str">
        <f t="shared" si="48"/>
        <v/>
      </c>
      <c r="L439" s="38" t="str">
        <f t="shared" si="49"/>
        <v/>
      </c>
      <c r="M439" s="23" t="str">
        <f t="shared" si="50"/>
        <v/>
      </c>
      <c r="N439" s="39" t="str">
        <f>IF((('Annual Plan'!N439+'Annual Plan'!O439)-'Q1 Review'!O439)=0,"",(('Annual Plan'!N439+'Annual Plan'!O439)-'Q1 Review'!O439))</f>
        <v/>
      </c>
      <c r="O439" s="40"/>
      <c r="P439" s="41"/>
      <c r="Q439" s="41"/>
      <c r="R439" s="41"/>
      <c r="S439" s="131" t="str">
        <f t="shared" si="51"/>
        <v/>
      </c>
    </row>
    <row r="440" spans="1:19" s="11" customFormat="1" ht="15" customHeight="1" x14ac:dyDescent="0.25">
      <c r="A440" s="59" t="str">
        <f>IF('Annual Plan'!A440="","",'Annual Plan'!A440)</f>
        <v/>
      </c>
      <c r="B440" s="59" t="str">
        <f>IF('Annual Plan'!B440="","",'Annual Plan'!B440)</f>
        <v/>
      </c>
      <c r="C440" s="59" t="str">
        <f>IF('Annual Plan'!C440="","",'Annual Plan'!C440)</f>
        <v/>
      </c>
      <c r="D440" s="2" t="str">
        <f>IF('Annual Plan'!D440&lt;&gt;"",'Annual Plan'!D440,"")</f>
        <v/>
      </c>
      <c r="E440" s="2" t="str">
        <f>IF('Annual Plan'!E440&lt;&gt;"",'Annual Plan'!E440,"")</f>
        <v/>
      </c>
      <c r="F440" s="36" t="str">
        <f>IF('Annual Plan'!F440&lt;&gt;"",'Annual Plan'!F440,"")</f>
        <v/>
      </c>
      <c r="G440" s="23" t="str">
        <f>IF('Annual Plan'!G440&lt;&gt;"",'Annual Plan'!G440,"")</f>
        <v/>
      </c>
      <c r="H440" s="23" t="str">
        <f>IF(OR(F440="Absolute",F440="Absolute[-](cum.)"),SUM(G440,'Q1 Review'!J440),
IF(OR(F440="Incremental",F440="Absolute[+]"),MAX(G440,'Q1 Review'!J440),
IF(F440="Decremental",MIN(G440,'Q1 Review'!J440),
IF(F440="Absolute[-](avg.)",SUM(G440,'Q1 Review'!J440)/COUNT('Annual Plan'!H440:'Annual Plan'!K440),""
)
)
)
)</f>
        <v/>
      </c>
      <c r="I440" s="23" t="str">
        <f>IF('Annual Plan'!I440&lt;&gt;"",'Annual Plan'!I440,"")</f>
        <v/>
      </c>
      <c r="J440" s="37"/>
      <c r="K440" s="38" t="str">
        <f t="shared" si="48"/>
        <v/>
      </c>
      <c r="L440" s="38" t="str">
        <f t="shared" si="49"/>
        <v/>
      </c>
      <c r="M440" s="23" t="str">
        <f t="shared" si="50"/>
        <v/>
      </c>
      <c r="N440" s="39" t="str">
        <f>IF((('Annual Plan'!N440+'Annual Plan'!O440)-'Q1 Review'!O440)=0,"",(('Annual Plan'!N440+'Annual Plan'!O440)-'Q1 Review'!O440))</f>
        <v/>
      </c>
      <c r="O440" s="40"/>
      <c r="P440" s="41"/>
      <c r="Q440" s="41"/>
      <c r="R440" s="41"/>
      <c r="S440" s="131" t="str">
        <f t="shared" si="51"/>
        <v/>
      </c>
    </row>
    <row r="441" spans="1:19" s="11" customFormat="1" ht="15" customHeight="1" x14ac:dyDescent="0.25">
      <c r="A441" s="59" t="str">
        <f>IF('Annual Plan'!A441="","",'Annual Plan'!A441)</f>
        <v/>
      </c>
      <c r="B441" s="59" t="str">
        <f>IF('Annual Plan'!B441="","",'Annual Plan'!B441)</f>
        <v/>
      </c>
      <c r="C441" s="59" t="str">
        <f>IF('Annual Plan'!C441="","",'Annual Plan'!C441)</f>
        <v/>
      </c>
      <c r="D441" s="2" t="str">
        <f>IF('Annual Plan'!D441&lt;&gt;"",'Annual Plan'!D441,"")</f>
        <v/>
      </c>
      <c r="E441" s="2" t="str">
        <f>IF('Annual Plan'!E441&lt;&gt;"",'Annual Plan'!E441,"")</f>
        <v/>
      </c>
      <c r="F441" s="36" t="str">
        <f>IF('Annual Plan'!F441&lt;&gt;"",'Annual Plan'!F441,"")</f>
        <v/>
      </c>
      <c r="G441" s="23" t="str">
        <f>IF('Annual Plan'!G441&lt;&gt;"",'Annual Plan'!G441,"")</f>
        <v/>
      </c>
      <c r="H441" s="23" t="str">
        <f>IF(OR(F441="Absolute",F441="Absolute[-](cum.)"),SUM(G441,'Q1 Review'!J441),
IF(OR(F441="Incremental",F441="Absolute[+]"),MAX(G441,'Q1 Review'!J441),
IF(F441="Decremental",MIN(G441,'Q1 Review'!J441),
IF(F441="Absolute[-](avg.)",SUM(G441,'Q1 Review'!J441)/COUNT('Annual Plan'!H441:'Annual Plan'!K441),""
)
)
)
)</f>
        <v/>
      </c>
      <c r="I441" s="23" t="str">
        <f>IF('Annual Plan'!I441&lt;&gt;"",'Annual Plan'!I441,"")</f>
        <v/>
      </c>
      <c r="J441" s="37"/>
      <c r="K441" s="38" t="str">
        <f t="shared" si="48"/>
        <v/>
      </c>
      <c r="L441" s="38" t="str">
        <f t="shared" si="49"/>
        <v/>
      </c>
      <c r="M441" s="23" t="str">
        <f t="shared" si="50"/>
        <v/>
      </c>
      <c r="N441" s="39" t="str">
        <f>IF((('Annual Plan'!N441+'Annual Plan'!O441)-'Q1 Review'!O441)=0,"",(('Annual Plan'!N441+'Annual Plan'!O441)-'Q1 Review'!O441))</f>
        <v/>
      </c>
      <c r="O441" s="40"/>
      <c r="P441" s="41"/>
      <c r="Q441" s="41"/>
      <c r="R441" s="41"/>
      <c r="S441" s="131" t="str">
        <f t="shared" si="51"/>
        <v/>
      </c>
    </row>
    <row r="442" spans="1:19" s="11" customFormat="1" ht="15" customHeight="1" x14ac:dyDescent="0.25">
      <c r="A442" s="59" t="str">
        <f>IF('Annual Plan'!A442="","",'Annual Plan'!A442)</f>
        <v/>
      </c>
      <c r="B442" s="59" t="str">
        <f>IF('Annual Plan'!B442="","",'Annual Plan'!B442)</f>
        <v/>
      </c>
      <c r="C442" s="59" t="str">
        <f>IF('Annual Plan'!C442="","",'Annual Plan'!C442)</f>
        <v/>
      </c>
      <c r="D442" s="2" t="str">
        <f>IF('Annual Plan'!D442&lt;&gt;"",'Annual Plan'!D442,"")</f>
        <v/>
      </c>
      <c r="E442" s="2" t="str">
        <f>IF('Annual Plan'!E442&lt;&gt;"",'Annual Plan'!E442,"")</f>
        <v/>
      </c>
      <c r="F442" s="36" t="str">
        <f>IF('Annual Plan'!F442&lt;&gt;"",'Annual Plan'!F442,"")</f>
        <v/>
      </c>
      <c r="G442" s="23" t="str">
        <f>IF('Annual Plan'!G442&lt;&gt;"",'Annual Plan'!G442,"")</f>
        <v/>
      </c>
      <c r="H442" s="23" t="str">
        <f>IF(OR(F442="Absolute",F442="Absolute[-](cum.)"),SUM(G442,'Q1 Review'!J442),
IF(OR(F442="Incremental",F442="Absolute[+]"),MAX(G442,'Q1 Review'!J442),
IF(F442="Decremental",MIN(G442,'Q1 Review'!J442),
IF(F442="Absolute[-](avg.)",SUM(G442,'Q1 Review'!J442)/COUNT('Annual Plan'!H442:'Annual Plan'!K442),""
)
)
)
)</f>
        <v/>
      </c>
      <c r="I442" s="23" t="str">
        <f>IF('Annual Plan'!I442&lt;&gt;"",'Annual Plan'!I442,"")</f>
        <v/>
      </c>
      <c r="J442" s="37"/>
      <c r="K442" s="38" t="str">
        <f t="shared" si="48"/>
        <v/>
      </c>
      <c r="L442" s="38" t="str">
        <f t="shared" si="49"/>
        <v/>
      </c>
      <c r="M442" s="23" t="str">
        <f t="shared" si="50"/>
        <v/>
      </c>
      <c r="N442" s="39" t="str">
        <f>IF((('Annual Plan'!N442+'Annual Plan'!O442)-'Q1 Review'!O442)=0,"",(('Annual Plan'!N442+'Annual Plan'!O442)-'Q1 Review'!O442))</f>
        <v/>
      </c>
      <c r="O442" s="40"/>
      <c r="P442" s="41"/>
      <c r="Q442" s="41"/>
      <c r="R442" s="41"/>
      <c r="S442" s="131" t="str">
        <f t="shared" si="51"/>
        <v/>
      </c>
    </row>
    <row r="443" spans="1:19" s="11" customFormat="1" ht="15" customHeight="1" x14ac:dyDescent="0.25">
      <c r="A443" s="59" t="str">
        <f>IF('Annual Plan'!A443="","",'Annual Plan'!A443)</f>
        <v/>
      </c>
      <c r="B443" s="59" t="str">
        <f>IF('Annual Plan'!B443="","",'Annual Plan'!B443)</f>
        <v/>
      </c>
      <c r="C443" s="59" t="str">
        <f>IF('Annual Plan'!C443="","",'Annual Plan'!C443)</f>
        <v/>
      </c>
      <c r="D443" s="2" t="str">
        <f>IF('Annual Plan'!D443&lt;&gt;"",'Annual Plan'!D443,"")</f>
        <v/>
      </c>
      <c r="E443" s="2" t="str">
        <f>IF('Annual Plan'!E443&lt;&gt;"",'Annual Plan'!E443,"")</f>
        <v/>
      </c>
      <c r="F443" s="36" t="str">
        <f>IF('Annual Plan'!F443&lt;&gt;"",'Annual Plan'!F443,"")</f>
        <v/>
      </c>
      <c r="G443" s="23" t="str">
        <f>IF('Annual Plan'!G443&lt;&gt;"",'Annual Plan'!G443,"")</f>
        <v/>
      </c>
      <c r="H443" s="23" t="str">
        <f>IF(OR(F443="Absolute",F443="Absolute[-](cum.)"),SUM(G443,'Q1 Review'!J443),
IF(OR(F443="Incremental",F443="Absolute[+]"),MAX(G443,'Q1 Review'!J443),
IF(F443="Decremental",MIN(G443,'Q1 Review'!J443),
IF(F443="Absolute[-](avg.)",SUM(G443,'Q1 Review'!J443)/COUNT('Annual Plan'!H443:'Annual Plan'!K443),""
)
)
)
)</f>
        <v/>
      </c>
      <c r="I443" s="23" t="str">
        <f>IF('Annual Plan'!I443&lt;&gt;"",'Annual Plan'!I443,"")</f>
        <v/>
      </c>
      <c r="J443" s="37"/>
      <c r="K443" s="38" t="str">
        <f t="shared" si="48"/>
        <v/>
      </c>
      <c r="L443" s="38" t="str">
        <f t="shared" si="49"/>
        <v/>
      </c>
      <c r="M443" s="23" t="str">
        <f t="shared" si="50"/>
        <v/>
      </c>
      <c r="N443" s="39" t="str">
        <f>IF((('Annual Plan'!N443+'Annual Plan'!O443)-'Q1 Review'!O443)=0,"",(('Annual Plan'!N443+'Annual Plan'!O443)-'Q1 Review'!O443))</f>
        <v/>
      </c>
      <c r="O443" s="40"/>
      <c r="P443" s="41"/>
      <c r="Q443" s="41"/>
      <c r="R443" s="41"/>
      <c r="S443" s="131" t="str">
        <f t="shared" si="51"/>
        <v/>
      </c>
    </row>
    <row r="444" spans="1:19" s="11" customFormat="1" ht="15" customHeight="1" x14ac:dyDescent="0.25">
      <c r="A444" s="59" t="str">
        <f>IF('Annual Plan'!A444="","",'Annual Plan'!A444)</f>
        <v/>
      </c>
      <c r="B444" s="59" t="str">
        <f>IF('Annual Plan'!B444="","",'Annual Plan'!B444)</f>
        <v/>
      </c>
      <c r="C444" s="59" t="str">
        <f>IF('Annual Plan'!C444="","",'Annual Plan'!C444)</f>
        <v/>
      </c>
      <c r="D444" s="2" t="str">
        <f>IF('Annual Plan'!D444&lt;&gt;"",'Annual Plan'!D444,"")</f>
        <v/>
      </c>
      <c r="E444" s="2" t="str">
        <f>IF('Annual Plan'!E444&lt;&gt;"",'Annual Plan'!E444,"")</f>
        <v/>
      </c>
      <c r="F444" s="36" t="str">
        <f>IF('Annual Plan'!F444&lt;&gt;"",'Annual Plan'!F444,"")</f>
        <v/>
      </c>
      <c r="G444" s="23" t="str">
        <f>IF('Annual Plan'!G444&lt;&gt;"",'Annual Plan'!G444,"")</f>
        <v/>
      </c>
      <c r="H444" s="23" t="str">
        <f>IF(OR(F444="Absolute",F444="Absolute[-](cum.)"),SUM(G444,'Q1 Review'!J444),
IF(OR(F444="Incremental",F444="Absolute[+]"),MAX(G444,'Q1 Review'!J444),
IF(F444="Decremental",MIN(G444,'Q1 Review'!J444),
IF(F444="Absolute[-](avg.)",SUM(G444,'Q1 Review'!J444)/COUNT('Annual Plan'!H444:'Annual Plan'!K444),""
)
)
)
)</f>
        <v/>
      </c>
      <c r="I444" s="23" t="str">
        <f>IF('Annual Plan'!I444&lt;&gt;"",'Annual Plan'!I444,"")</f>
        <v/>
      </c>
      <c r="J444" s="37"/>
      <c r="K444" s="38" t="str">
        <f t="shared" si="48"/>
        <v/>
      </c>
      <c r="L444" s="38" t="str">
        <f t="shared" si="49"/>
        <v/>
      </c>
      <c r="M444" s="23" t="str">
        <f t="shared" si="50"/>
        <v/>
      </c>
      <c r="N444" s="39" t="str">
        <f>IF((('Annual Plan'!N444+'Annual Plan'!O444)-'Q1 Review'!O444)=0,"",(('Annual Plan'!N444+'Annual Plan'!O444)-'Q1 Review'!O444))</f>
        <v/>
      </c>
      <c r="O444" s="40"/>
      <c r="P444" s="41"/>
      <c r="Q444" s="41"/>
      <c r="R444" s="41"/>
      <c r="S444" s="131" t="str">
        <f t="shared" si="51"/>
        <v/>
      </c>
    </row>
    <row r="445" spans="1:19" s="11" customFormat="1" ht="15" customHeight="1" x14ac:dyDescent="0.25">
      <c r="A445" s="59" t="str">
        <f>IF('Annual Plan'!A445="","",'Annual Plan'!A445)</f>
        <v/>
      </c>
      <c r="B445" s="59" t="str">
        <f>IF('Annual Plan'!B445="","",'Annual Plan'!B445)</f>
        <v/>
      </c>
      <c r="C445" s="59" t="str">
        <f>IF('Annual Plan'!C445="","",'Annual Plan'!C445)</f>
        <v/>
      </c>
      <c r="D445" s="2" t="str">
        <f>IF('Annual Plan'!D445&lt;&gt;"",'Annual Plan'!D445,"")</f>
        <v/>
      </c>
      <c r="E445" s="2" t="str">
        <f>IF('Annual Plan'!E445&lt;&gt;"",'Annual Plan'!E445,"")</f>
        <v/>
      </c>
      <c r="F445" s="36" t="str">
        <f>IF('Annual Plan'!F445&lt;&gt;"",'Annual Plan'!F445,"")</f>
        <v/>
      </c>
      <c r="G445" s="23" t="str">
        <f>IF('Annual Plan'!G445&lt;&gt;"",'Annual Plan'!G445,"")</f>
        <v/>
      </c>
      <c r="H445" s="23" t="str">
        <f>IF(OR(F445="Absolute",F445="Absolute[-](cum.)"),SUM(G445,'Q1 Review'!J445),
IF(OR(F445="Incremental",F445="Absolute[+]"),MAX(G445,'Q1 Review'!J445),
IF(F445="Decremental",MIN(G445,'Q1 Review'!J445),
IF(F445="Absolute[-](avg.)",SUM(G445,'Q1 Review'!J445)/COUNT('Annual Plan'!H445:'Annual Plan'!K445),""
)
)
)
)</f>
        <v/>
      </c>
      <c r="I445" s="23" t="str">
        <f>IF('Annual Plan'!I445&lt;&gt;"",'Annual Plan'!I445,"")</f>
        <v/>
      </c>
      <c r="J445" s="37"/>
      <c r="K445" s="38" t="str">
        <f t="shared" si="48"/>
        <v/>
      </c>
      <c r="L445" s="38" t="str">
        <f t="shared" si="49"/>
        <v/>
      </c>
      <c r="M445" s="23" t="str">
        <f t="shared" si="50"/>
        <v/>
      </c>
      <c r="N445" s="39" t="str">
        <f>IF((('Annual Plan'!N445+'Annual Plan'!O445)-'Q1 Review'!O445)=0,"",(('Annual Plan'!N445+'Annual Plan'!O445)-'Q1 Review'!O445))</f>
        <v/>
      </c>
      <c r="O445" s="40"/>
      <c r="P445" s="41"/>
      <c r="Q445" s="41"/>
      <c r="R445" s="41"/>
      <c r="S445" s="131" t="str">
        <f t="shared" si="51"/>
        <v/>
      </c>
    </row>
    <row r="446" spans="1:19" s="11" customFormat="1" ht="15" customHeight="1" x14ac:dyDescent="0.25">
      <c r="A446" s="59" t="str">
        <f>IF('Annual Plan'!A446="","",'Annual Plan'!A446)</f>
        <v/>
      </c>
      <c r="B446" s="59" t="str">
        <f>IF('Annual Plan'!B446="","",'Annual Plan'!B446)</f>
        <v/>
      </c>
      <c r="C446" s="59" t="str">
        <f>IF('Annual Plan'!C446="","",'Annual Plan'!C446)</f>
        <v/>
      </c>
      <c r="D446" s="2" t="str">
        <f>IF('Annual Plan'!D446&lt;&gt;"",'Annual Plan'!D446,"")</f>
        <v/>
      </c>
      <c r="E446" s="2" t="str">
        <f>IF('Annual Plan'!E446&lt;&gt;"",'Annual Plan'!E446,"")</f>
        <v/>
      </c>
      <c r="F446" s="36" t="str">
        <f>IF('Annual Plan'!F446&lt;&gt;"",'Annual Plan'!F446,"")</f>
        <v/>
      </c>
      <c r="G446" s="23" t="str">
        <f>IF('Annual Plan'!G446&lt;&gt;"",'Annual Plan'!G446,"")</f>
        <v/>
      </c>
      <c r="H446" s="23" t="str">
        <f>IF(OR(F446="Absolute",F446="Absolute[-](cum.)"),SUM(G446,'Q1 Review'!J446),
IF(OR(F446="Incremental",F446="Absolute[+]"),MAX(G446,'Q1 Review'!J446),
IF(F446="Decremental",MIN(G446,'Q1 Review'!J446),
IF(F446="Absolute[-](avg.)",SUM(G446,'Q1 Review'!J446)/COUNT('Annual Plan'!H446:'Annual Plan'!K446),""
)
)
)
)</f>
        <v/>
      </c>
      <c r="I446" s="23" t="str">
        <f>IF('Annual Plan'!I446&lt;&gt;"",'Annual Plan'!I446,"")</f>
        <v/>
      </c>
      <c r="J446" s="37"/>
      <c r="K446" s="38" t="str">
        <f t="shared" si="48"/>
        <v/>
      </c>
      <c r="L446" s="38" t="str">
        <f t="shared" si="49"/>
        <v/>
      </c>
      <c r="M446" s="23" t="str">
        <f t="shared" si="50"/>
        <v/>
      </c>
      <c r="N446" s="39" t="str">
        <f>IF((('Annual Plan'!N446+'Annual Plan'!O446)-'Q1 Review'!O446)=0,"",(('Annual Plan'!N446+'Annual Plan'!O446)-'Q1 Review'!O446))</f>
        <v/>
      </c>
      <c r="O446" s="40"/>
      <c r="P446" s="41"/>
      <c r="Q446" s="41"/>
      <c r="R446" s="41"/>
      <c r="S446" s="131" t="str">
        <f t="shared" si="51"/>
        <v/>
      </c>
    </row>
    <row r="447" spans="1:19" s="11" customFormat="1" ht="15" customHeight="1" x14ac:dyDescent="0.25">
      <c r="A447" s="59" t="str">
        <f>IF('Annual Plan'!A447="","",'Annual Plan'!A447)</f>
        <v/>
      </c>
      <c r="B447" s="59" t="str">
        <f>IF('Annual Plan'!B447="","",'Annual Plan'!B447)</f>
        <v/>
      </c>
      <c r="C447" s="59" t="str">
        <f>IF('Annual Plan'!C447="","",'Annual Plan'!C447)</f>
        <v/>
      </c>
      <c r="D447" s="2" t="str">
        <f>IF('Annual Plan'!D447&lt;&gt;"",'Annual Plan'!D447,"")</f>
        <v/>
      </c>
      <c r="E447" s="2" t="str">
        <f>IF('Annual Plan'!E447&lt;&gt;"",'Annual Plan'!E447,"")</f>
        <v/>
      </c>
      <c r="F447" s="36" t="str">
        <f>IF('Annual Plan'!F447&lt;&gt;"",'Annual Plan'!F447,"")</f>
        <v/>
      </c>
      <c r="G447" s="23" t="str">
        <f>IF('Annual Plan'!G447&lt;&gt;"",'Annual Plan'!G447,"")</f>
        <v/>
      </c>
      <c r="H447" s="23" t="str">
        <f>IF(OR(F447="Absolute",F447="Absolute[-](cum.)"),SUM(G447,'Q1 Review'!J447),
IF(OR(F447="Incremental",F447="Absolute[+]"),MAX(G447,'Q1 Review'!J447),
IF(F447="Decremental",MIN(G447,'Q1 Review'!J447),
IF(F447="Absolute[-](avg.)",SUM(G447,'Q1 Review'!J447)/COUNT('Annual Plan'!H447:'Annual Plan'!K447),""
)
)
)
)</f>
        <v/>
      </c>
      <c r="I447" s="23" t="str">
        <f>IF('Annual Plan'!I447&lt;&gt;"",'Annual Plan'!I447,"")</f>
        <v/>
      </c>
      <c r="J447" s="37"/>
      <c r="K447" s="38" t="str">
        <f t="shared" si="48"/>
        <v/>
      </c>
      <c r="L447" s="38" t="str">
        <f t="shared" si="49"/>
        <v/>
      </c>
      <c r="M447" s="23" t="str">
        <f t="shared" si="50"/>
        <v/>
      </c>
      <c r="N447" s="39" t="str">
        <f>IF((('Annual Plan'!N447+'Annual Plan'!O447)-'Q1 Review'!O447)=0,"",(('Annual Plan'!N447+'Annual Plan'!O447)-'Q1 Review'!O447))</f>
        <v/>
      </c>
      <c r="O447" s="40"/>
      <c r="P447" s="41"/>
      <c r="Q447" s="41"/>
      <c r="R447" s="41"/>
      <c r="S447" s="131" t="str">
        <f t="shared" si="51"/>
        <v/>
      </c>
    </row>
    <row r="448" spans="1:19" s="58" customFormat="1" ht="59.25" customHeight="1" x14ac:dyDescent="0.3">
      <c r="A448" s="256" t="s">
        <v>94</v>
      </c>
      <c r="B448" s="256"/>
      <c r="C448" s="51">
        <f>'Annual Plan'!C448</f>
        <v>0</v>
      </c>
      <c r="D448" s="28"/>
      <c r="E448" s="28"/>
      <c r="F448" s="256" t="s">
        <v>102</v>
      </c>
      <c r="G448" s="256"/>
      <c r="H448" s="256"/>
      <c r="I448" s="256"/>
      <c r="J448" s="257"/>
      <c r="K448" s="43">
        <f>IF(SUM(K419:K447)=0,0,IF(SUM(K419:K447)&gt;0,AVERAGE(K419:K447)))</f>
        <v>0</v>
      </c>
      <c r="L448" s="258"/>
      <c r="M448" s="259"/>
      <c r="N448" s="60">
        <f>SUM(N419:N447)</f>
        <v>0</v>
      </c>
      <c r="O448" s="60">
        <f>SUM(O419:O447)</f>
        <v>0</v>
      </c>
      <c r="P448" s="28"/>
      <c r="Q448" s="28"/>
      <c r="S448" s="131"/>
    </row>
    <row r="449" spans="1:19" s="61" customFormat="1" ht="15" customHeight="1" x14ac:dyDescent="0.25">
      <c r="A449" s="12"/>
      <c r="B449" s="12"/>
      <c r="C449" s="12"/>
      <c r="D449" s="12"/>
      <c r="E449" s="12"/>
      <c r="F449" s="44"/>
      <c r="G449" s="45"/>
      <c r="H449" s="45"/>
      <c r="I449" s="45"/>
      <c r="J449" s="46"/>
      <c r="K449" s="47"/>
      <c r="L449" s="47"/>
      <c r="M449" s="45"/>
      <c r="N449" s="48"/>
      <c r="O449" s="49"/>
      <c r="P449" s="50"/>
      <c r="Q449" s="50"/>
      <c r="S449" s="132"/>
    </row>
    <row r="450" spans="1:19" s="11" customFormat="1" ht="34.5" customHeight="1" x14ac:dyDescent="0.25">
      <c r="A450" s="193" t="s">
        <v>91</v>
      </c>
      <c r="B450" s="193"/>
      <c r="C450" s="193"/>
      <c r="D450" s="260" t="str">
        <f>IF('Annual Plan'!D450:P450&lt;&gt;"", 'Annual Plan'!D450:P450,"")</f>
        <v/>
      </c>
      <c r="E450" s="260"/>
      <c r="F450" s="261"/>
      <c r="G450" s="261"/>
      <c r="H450" s="261"/>
      <c r="I450" s="261"/>
      <c r="J450" s="261"/>
      <c r="K450" s="261"/>
      <c r="L450" s="261"/>
      <c r="M450" s="261"/>
      <c r="N450" s="261"/>
      <c r="O450" s="261"/>
      <c r="P450" s="260"/>
      <c r="Q450" s="260"/>
      <c r="S450" s="131"/>
    </row>
    <row r="451" spans="1:19" s="11" customFormat="1" ht="51" customHeight="1" x14ac:dyDescent="0.25">
      <c r="A451" s="202" t="s">
        <v>1</v>
      </c>
      <c r="B451" s="202" t="s">
        <v>9</v>
      </c>
      <c r="C451" s="202" t="s">
        <v>2</v>
      </c>
      <c r="D451" s="202" t="s">
        <v>10</v>
      </c>
      <c r="E451" s="203" t="s">
        <v>11</v>
      </c>
      <c r="F451" s="204" t="s">
        <v>12</v>
      </c>
      <c r="G451" s="251" t="s">
        <v>3</v>
      </c>
      <c r="H451" s="251"/>
      <c r="I451" s="253" t="s">
        <v>74</v>
      </c>
      <c r="J451" s="254"/>
      <c r="K451" s="254"/>
      <c r="L451" s="254"/>
      <c r="M451" s="255"/>
      <c r="N451" s="253" t="s">
        <v>80</v>
      </c>
      <c r="O451" s="255"/>
      <c r="P451" s="202" t="s">
        <v>95</v>
      </c>
      <c r="Q451" s="202" t="s">
        <v>96</v>
      </c>
      <c r="R451" s="202" t="s">
        <v>114</v>
      </c>
      <c r="S451" s="131"/>
    </row>
    <row r="452" spans="1:19" s="11" customFormat="1" ht="66.75" customHeight="1" x14ac:dyDescent="0.25">
      <c r="A452" s="202"/>
      <c r="B452" s="202"/>
      <c r="C452" s="202"/>
      <c r="D452" s="202"/>
      <c r="E452" s="203"/>
      <c r="F452" s="204"/>
      <c r="G452" s="109" t="s">
        <v>19</v>
      </c>
      <c r="H452" s="109" t="s">
        <v>48</v>
      </c>
      <c r="I452" s="7" t="s">
        <v>49</v>
      </c>
      <c r="J452" s="7" t="s">
        <v>50</v>
      </c>
      <c r="K452" s="1" t="s">
        <v>21</v>
      </c>
      <c r="L452" s="1" t="s">
        <v>22</v>
      </c>
      <c r="M452" s="1" t="s">
        <v>23</v>
      </c>
      <c r="N452" s="7" t="s">
        <v>88</v>
      </c>
      <c r="O452" s="7" t="s">
        <v>81</v>
      </c>
      <c r="P452" s="252"/>
      <c r="Q452" s="202"/>
      <c r="R452" s="202"/>
      <c r="S452" s="131"/>
    </row>
    <row r="453" spans="1:19" s="11" customFormat="1" ht="15" customHeight="1" x14ac:dyDescent="0.25">
      <c r="A453" s="59" t="str">
        <f>IF('Annual Plan'!A453="","",'Annual Plan'!A453)</f>
        <v/>
      </c>
      <c r="B453" s="59" t="str">
        <f>IF('Annual Plan'!B453="","",'Annual Plan'!B453)</f>
        <v/>
      </c>
      <c r="C453" s="59" t="str">
        <f>IF('Annual Plan'!C453="","",'Annual Plan'!C453)</f>
        <v/>
      </c>
      <c r="D453" s="2" t="str">
        <f>IF('Annual Plan'!D453&lt;&gt;"",'Annual Plan'!D453,"")</f>
        <v/>
      </c>
      <c r="E453" s="2" t="str">
        <f>IF('Annual Plan'!E453&lt;&gt;"",'Annual Plan'!E453,"")</f>
        <v/>
      </c>
      <c r="F453" s="36" t="str">
        <f>IF('Annual Plan'!F453&lt;&gt;"",'Annual Plan'!F453,"")</f>
        <v/>
      </c>
      <c r="G453" s="23" t="str">
        <f>IF('Annual Plan'!G453&lt;&gt;"",'Annual Plan'!G453,"")</f>
        <v/>
      </c>
      <c r="H453" s="23" t="str">
        <f>IF(OR(F453="Absolute",F453="Absolute[-](cum.)"),SUM(G453,'Q1 Review'!J453),
IF(OR(F453="Incremental",F453="Absolute[+]"),MAX(G453,'Q1 Review'!J453),
IF(F453="Decremental",MIN(G453,'Q1 Review'!J453),
IF(F453="Absolute[-](avg.)",SUM(G453,'Q1 Review'!J453)/COUNT('Annual Plan'!H453:'Annual Plan'!K453),""
)
)
)
)</f>
        <v/>
      </c>
      <c r="I453" s="23" t="str">
        <f>IF('Annual Plan'!I453&lt;&gt;"",'Annual Plan'!I453,"")</f>
        <v/>
      </c>
      <c r="J453" s="37"/>
      <c r="K453" s="38" t="str">
        <f>IF(I453="","",
                         IF(AND(I453&lt;&gt;"",J453=""),0,
                                                  IF($F453="Absolute",IF(I453=0,0, IF((J453/I453)&gt;=1,1, IF((J453/I453)&lt;=0,0,(J453/I453)))),
                                                                                                      IF($F453="Incremental", IF(AND((I453-H453)=0,J453&gt;0,I453&gt;0,J453&gt;I453),1, IF(AND((I453-H453)=0,J453&lt;=I453),0, IF(((J453-H453)/(I453-H453))&gt;=1,1, IF(((J453-H453)/(I453-H453))&lt;=0,0, ((J453-H453)/(I453-H453)))))),
                                                                                                                                                                   IF($F453="Decremental", IF(AND((H453-I453)=0,J453&gt;0,I453&gt;0,J453&lt;I453),1,  IF(AND((I453-H453)=0,J453&gt;=I453),0, IF(((H453-J453)/(H453-I453))&gt;=1,1, IF(((H453-J453)/(H453-I453))&lt;=0,0, ((H453-J453)/(H453-I453)))))),
                                                                                                                                                                                              IF(OR($F453="Absolute[-](cum.)", $F453="Absolute[-](avg.)"),IF(J453="",0, IF((J453&lt;=I453),1,IF((J453&gt;I453),0,))),
                                                                                                                                                                                                        IF($F453="Absolute[+]",IF(J453=0,0,  IF(J453&lt;=I453,(J453/I453),1)),
                                                                                                                                                                                                            )
                                                                                                                                                                                                   )
                                                                                                                                                                       )
                                                                                                          )
                                                    )
                            )
     )</f>
        <v/>
      </c>
      <c r="L453" s="38" t="str">
        <f>IF(I453="","",
                        IF(AND(I453&lt;&gt;"",J453=""),-1,
                                                  IF($F453="Absolute", IF(I453=0,0,((J453-I453)/I453)),
                                                                               IF($F453="Incremental", IF((I453-H453)=0,0,(((J453-H453)-(I453-H453))/(I453-H453))),
                                                                                                            IF($F453="Decremental", IF((H453-I453)=0,0,(((H453-J453)-(H453-I453))/(H453-I453))),
                                                                                                                                              IF(OR($F453="Absolute[-](cum.)", $F453="Absolute[-](avg.)"), IF(J453="",0, IF(J453&gt;=0,1-(J453/I453))),
                                                                                                                                                                      IF($F453="Absolute[+]", IF(J453=0,-1,K453-1),  ""
                                                                                                                                                                                                                                          )
                                                                                                                                                                                                                          )
                                                                                                                                                                                  )
                                                                                                                   )
                                                   )
                          )
)</f>
        <v/>
      </c>
      <c r="M453" s="23" t="str">
        <f>IF(J453="","",
                         IF(I453="", "",
                                                   IF($F453="Absolute", (J453-I453),
                                                                                                       IF($F453="Incremental", ((J453-H453)-(I453-H453)),
                                                                                                                                                                                      IF($F453="Decremental", ((H453-J453)-(H453-I453)),
                                                                                                                                                                                                            IF(OR($F453="Absolute[-](cum.)", $F453="Absolute[-](avg.)"), (I453-J453),
                                                                                                                                                                                                                             IF($F453="Absolute[+]", (J453-I453), ""
                                                                                                                                                                                                                                  )
                                                                                                                                                                                                                )
                                                                                                                                                                                          )
                                                                                                           )
                                                      )
                               )
       )</f>
        <v/>
      </c>
      <c r="N453" s="39" t="str">
        <f>IF((('Annual Plan'!N453+'Annual Plan'!O453)-'Q1 Review'!O453)=0,"",(('Annual Plan'!N453+'Annual Plan'!O453)-'Q1 Review'!O453))</f>
        <v/>
      </c>
      <c r="O453" s="40"/>
      <c r="P453" s="41"/>
      <c r="Q453" s="41"/>
      <c r="R453" s="41"/>
      <c r="S453" s="131" t="str">
        <f xml:space="preserve"> IF(AND($F453="Incremental",G453=""),"Error - baseline data was not provided in the planning sheet.",
        IF(AND($F453="Decremental",G453=""),"Error - baseline data was not provided in the planning sheet.",""))</f>
        <v/>
      </c>
    </row>
    <row r="454" spans="1:19" s="11" customFormat="1" ht="15" customHeight="1" x14ac:dyDescent="0.25">
      <c r="A454" s="59" t="str">
        <f>IF('Annual Plan'!A454="","",'Annual Plan'!A454)</f>
        <v/>
      </c>
      <c r="B454" s="59" t="str">
        <f>IF('Annual Plan'!B454="","",'Annual Plan'!B454)</f>
        <v/>
      </c>
      <c r="C454" s="59" t="str">
        <f>IF('Annual Plan'!C454="","",'Annual Plan'!C454)</f>
        <v/>
      </c>
      <c r="D454" s="2" t="str">
        <f>IF('Annual Plan'!D454&lt;&gt;"",'Annual Plan'!D454,"")</f>
        <v/>
      </c>
      <c r="E454" s="2" t="str">
        <f>IF('Annual Plan'!E454&lt;&gt;"",'Annual Plan'!E454,"")</f>
        <v/>
      </c>
      <c r="F454" s="36" t="str">
        <f>IF('Annual Plan'!F454&lt;&gt;"",'Annual Plan'!F454,"")</f>
        <v/>
      </c>
      <c r="G454" s="23" t="str">
        <f>IF('Annual Plan'!G454&lt;&gt;"",'Annual Plan'!G454,"")</f>
        <v/>
      </c>
      <c r="H454" s="23" t="str">
        <f>IF(OR(F454="Absolute",F454="Absolute[-](cum.)"),SUM(G454,'Q1 Review'!J454),
IF(OR(F454="Incremental",F454="Absolute[+]"),MAX(G454,'Q1 Review'!J454),
IF(F454="Decremental",MIN(G454,'Q1 Review'!J454),
IF(F454="Absolute[-](avg.)",SUM(G454,'Q1 Review'!J454)/COUNT('Annual Plan'!H454:'Annual Plan'!K454),""
)
)
)
)</f>
        <v/>
      </c>
      <c r="I454" s="23" t="str">
        <f>IF('Annual Plan'!I454&lt;&gt;"",'Annual Plan'!I454,"")</f>
        <v/>
      </c>
      <c r="J454" s="37"/>
      <c r="K454" s="38" t="str">
        <f t="shared" ref="K454:K481" si="52">IF(I454="","",
                         IF(AND(I454&lt;&gt;"",J454=""),0,
                                                  IF($F454="Absolute",IF(I454=0,0, IF((J454/I454)&gt;=1,1, IF((J454/I454)&lt;=0,0,(J454/I454)))),
                                                                                                      IF($F454="Incremental", IF(AND((I454-H454)=0,J454&gt;0,I454&gt;0,J454&gt;I454),1, IF(AND((I454-H454)=0,J454&lt;=I454),0, IF(((J454-H454)/(I454-H454))&gt;=1,1, IF(((J454-H454)/(I454-H454))&lt;=0,0, ((J454-H454)/(I454-H454)))))),
                                                                                                                                                                   IF($F454="Decremental", IF(AND((H454-I454)=0,J454&gt;0,I454&gt;0,J454&lt;I454),1,  IF(AND((I454-H454)=0,J454&gt;=I454),0, IF(((H454-J454)/(H454-I454))&gt;=1,1, IF(((H454-J454)/(H454-I454))&lt;=0,0, ((H454-J454)/(H454-I454)))))),
                                                                                                                                                                                              IF(OR($F454="Absolute[-](cum.)", $F454="Absolute[-](avg.)"),IF(J454="",0, IF((J454&lt;=I454),1,IF((J454&gt;I454),0,))),
                                                                                                                                                                                                        IF($F454="Absolute[+]",IF(J454=0,0,  IF(J454&lt;=I454,(J454/I454),1)),
                                                                                                                                                                                                            )
                                                                                                                                                                                                   )
                                                                                                                                                                       )
                                                                                                          )
                                                    )
                            )
     )</f>
        <v/>
      </c>
      <c r="L454" s="38" t="str">
        <f t="shared" ref="L454:L481" si="53">IF(I454="","",
                        IF(AND(I454&lt;&gt;"",J454=""),-1,
                                                  IF($F454="Absolute", IF(I454=0,0,((J454-I454)/I454)),
                                                                               IF($F454="Incremental", IF((I454-H454)=0,0,(((J454-H454)-(I454-H454))/(I454-H454))),
                                                                                                            IF($F454="Decremental", IF((H454-I454)=0,0,(((H454-J454)-(H454-I454))/(H454-I454))),
                                                                                                                                              IF(OR($F454="Absolute[-](cum.)", $F454="Absolute[-](avg.)"), IF(J454="",0, IF(J454&gt;=0,1-(J454/I454))),
                                                                                                                                                                      IF($F454="Absolute[+]", IF(J454=0,-1,K454-1),  ""
                                                                                                                                                                                                                                          )
                                                                                                                                                                                                                          )
                                                                                                                                                                                  )
                                                                                                                   )
                                                   )
                          )
)</f>
        <v/>
      </c>
      <c r="M454" s="23" t="str">
        <f t="shared" ref="M454:M481" si="54">IF(J454="","",
                         IF(I454="", "",
                                                   IF($F454="Absolute", (J454-I454),
                                                                                                       IF($F454="Incremental", ((J454-H454)-(I454-H454)),
                                                                                                                                                                                      IF($F454="Decremental", ((H454-J454)-(H454-I454)),
                                                                                                                                                                                                            IF(OR($F454="Absolute[-](cum.)", $F454="Absolute[-](avg.)"), (I454-J454),
                                                                                                                                                                                                                             IF($F454="Absolute[+]", (J454-I454), ""
                                                                                                                                                                                                                                  )
                                                                                                                                                                                                                )
                                                                                                                                                                                          )
                                                                                                           )
                                                      )
                               )
       )</f>
        <v/>
      </c>
      <c r="N454" s="39" t="str">
        <f>IF((('Annual Plan'!N454+'Annual Plan'!O454)-'Q1 Review'!O454)=0,"",(('Annual Plan'!N454+'Annual Plan'!O454)-'Q1 Review'!O454))</f>
        <v/>
      </c>
      <c r="O454" s="40"/>
      <c r="P454" s="41"/>
      <c r="Q454" s="41"/>
      <c r="R454" s="41"/>
      <c r="S454" s="131" t="str">
        <f t="shared" ref="S454:S481" si="55" xml:space="preserve"> IF(AND($F454="Incremental",G454=""),"Error - baseline data was not provided in the planning sheet.",
        IF(AND($F454="Decremental",G454=""),"Error - baseline data was not provided in the planning sheet.",""))</f>
        <v/>
      </c>
    </row>
    <row r="455" spans="1:19" s="11" customFormat="1" ht="15" customHeight="1" x14ac:dyDescent="0.25">
      <c r="A455" s="59" t="str">
        <f>IF('Annual Plan'!A455="","",'Annual Plan'!A455)</f>
        <v/>
      </c>
      <c r="B455" s="59" t="str">
        <f>IF('Annual Plan'!B455="","",'Annual Plan'!B455)</f>
        <v/>
      </c>
      <c r="C455" s="59" t="str">
        <f>IF('Annual Plan'!C455="","",'Annual Plan'!C455)</f>
        <v/>
      </c>
      <c r="D455" s="2" t="str">
        <f>IF('Annual Plan'!D455&lt;&gt;"",'Annual Plan'!D455,"")</f>
        <v/>
      </c>
      <c r="E455" s="2" t="str">
        <f>IF('Annual Plan'!E455&lt;&gt;"",'Annual Plan'!E455,"")</f>
        <v/>
      </c>
      <c r="F455" s="36" t="str">
        <f>IF('Annual Plan'!F455&lt;&gt;"",'Annual Plan'!F455,"")</f>
        <v/>
      </c>
      <c r="G455" s="23" t="str">
        <f>IF('Annual Plan'!G455&lt;&gt;"",'Annual Plan'!G455,"")</f>
        <v/>
      </c>
      <c r="H455" s="23" t="str">
        <f>IF(OR(F455="Absolute",F455="Absolute[-](cum.)"),SUM(G455,'Q1 Review'!J455),
IF(OR(F455="Incremental",F455="Absolute[+]"),MAX(G455,'Q1 Review'!J455),
IF(F455="Decremental",MIN(G455,'Q1 Review'!J455),
IF(F455="Absolute[-](avg.)",SUM(G455,'Q1 Review'!J455)/COUNT('Annual Plan'!H455:'Annual Plan'!K455),""
)
)
)
)</f>
        <v/>
      </c>
      <c r="I455" s="23" t="str">
        <f>IF('Annual Plan'!I455&lt;&gt;"",'Annual Plan'!I455,"")</f>
        <v/>
      </c>
      <c r="J455" s="37"/>
      <c r="K455" s="38" t="str">
        <f t="shared" si="52"/>
        <v/>
      </c>
      <c r="L455" s="38" t="str">
        <f t="shared" si="53"/>
        <v/>
      </c>
      <c r="M455" s="23" t="str">
        <f t="shared" si="54"/>
        <v/>
      </c>
      <c r="N455" s="39" t="str">
        <f>IF((('Annual Plan'!N455+'Annual Plan'!O455)-'Q1 Review'!O455)=0,"",(('Annual Plan'!N455+'Annual Plan'!O455)-'Q1 Review'!O455))</f>
        <v/>
      </c>
      <c r="O455" s="40"/>
      <c r="P455" s="41"/>
      <c r="Q455" s="41"/>
      <c r="R455" s="41"/>
      <c r="S455" s="131" t="str">
        <f t="shared" si="55"/>
        <v/>
      </c>
    </row>
    <row r="456" spans="1:19" s="11" customFormat="1" ht="15" customHeight="1" x14ac:dyDescent="0.25">
      <c r="A456" s="59" t="str">
        <f>IF('Annual Plan'!A456="","",'Annual Plan'!A456)</f>
        <v/>
      </c>
      <c r="B456" s="59" t="str">
        <f>IF('Annual Plan'!B456="","",'Annual Plan'!B456)</f>
        <v/>
      </c>
      <c r="C456" s="59" t="str">
        <f>IF('Annual Plan'!C456="","",'Annual Plan'!C456)</f>
        <v/>
      </c>
      <c r="D456" s="2" t="str">
        <f>IF('Annual Plan'!D456&lt;&gt;"",'Annual Plan'!D456,"")</f>
        <v/>
      </c>
      <c r="E456" s="2" t="str">
        <f>IF('Annual Plan'!E456&lt;&gt;"",'Annual Plan'!E456,"")</f>
        <v/>
      </c>
      <c r="F456" s="36" t="str">
        <f>IF('Annual Plan'!F456&lt;&gt;"",'Annual Plan'!F456,"")</f>
        <v/>
      </c>
      <c r="G456" s="23" t="str">
        <f>IF('Annual Plan'!G456&lt;&gt;"",'Annual Plan'!G456,"")</f>
        <v/>
      </c>
      <c r="H456" s="23" t="str">
        <f>IF(OR(F456="Absolute",F456="Absolute[-](cum.)"),SUM(G456,'Q1 Review'!J456),
IF(OR(F456="Incremental",F456="Absolute[+]"),MAX(G456,'Q1 Review'!J456),
IF(F456="Decremental",MIN(G456,'Q1 Review'!J456),
IF(F456="Absolute[-](avg.)",SUM(G456,'Q1 Review'!J456)/COUNT('Annual Plan'!H456:'Annual Plan'!K456),""
)
)
)
)</f>
        <v/>
      </c>
      <c r="I456" s="23" t="str">
        <f>IF('Annual Plan'!I456&lt;&gt;"",'Annual Plan'!I456,"")</f>
        <v/>
      </c>
      <c r="J456" s="37"/>
      <c r="K456" s="38" t="str">
        <f t="shared" si="52"/>
        <v/>
      </c>
      <c r="L456" s="38" t="str">
        <f t="shared" si="53"/>
        <v/>
      </c>
      <c r="M456" s="23" t="str">
        <f t="shared" si="54"/>
        <v/>
      </c>
      <c r="N456" s="39" t="str">
        <f>IF((('Annual Plan'!N456+'Annual Plan'!O456)-'Q1 Review'!O456)=0,"",(('Annual Plan'!N456+'Annual Plan'!O456)-'Q1 Review'!O456))</f>
        <v/>
      </c>
      <c r="O456" s="40"/>
      <c r="P456" s="41"/>
      <c r="Q456" s="41"/>
      <c r="R456" s="41"/>
      <c r="S456" s="131" t="str">
        <f t="shared" si="55"/>
        <v/>
      </c>
    </row>
    <row r="457" spans="1:19" s="11" customFormat="1" ht="15" customHeight="1" x14ac:dyDescent="0.25">
      <c r="A457" s="59" t="str">
        <f>IF('Annual Plan'!A457="","",'Annual Plan'!A457)</f>
        <v/>
      </c>
      <c r="B457" s="59" t="str">
        <f>IF('Annual Plan'!B457="","",'Annual Plan'!B457)</f>
        <v/>
      </c>
      <c r="C457" s="59" t="str">
        <f>IF('Annual Plan'!C457="","",'Annual Plan'!C457)</f>
        <v/>
      </c>
      <c r="D457" s="2" t="str">
        <f>IF('Annual Plan'!D457&lt;&gt;"",'Annual Plan'!D457,"")</f>
        <v/>
      </c>
      <c r="E457" s="2" t="str">
        <f>IF('Annual Plan'!E457&lt;&gt;"",'Annual Plan'!E457,"")</f>
        <v/>
      </c>
      <c r="F457" s="36" t="str">
        <f>IF('Annual Plan'!F457&lt;&gt;"",'Annual Plan'!F457,"")</f>
        <v/>
      </c>
      <c r="G457" s="23" t="str">
        <f>IF('Annual Plan'!G457&lt;&gt;"",'Annual Plan'!G457,"")</f>
        <v/>
      </c>
      <c r="H457" s="23" t="str">
        <f>IF(OR(F457="Absolute",F457="Absolute[-](cum.)"),SUM(G457,'Q1 Review'!J457),
IF(OR(F457="Incremental",F457="Absolute[+]"),MAX(G457,'Q1 Review'!J457),
IF(F457="Decremental",MIN(G457,'Q1 Review'!J457),
IF(F457="Absolute[-](avg.)",SUM(G457,'Q1 Review'!J457)/COUNT('Annual Plan'!H457:'Annual Plan'!K457),""
)
)
)
)</f>
        <v/>
      </c>
      <c r="I457" s="23" t="str">
        <f>IF('Annual Plan'!I457&lt;&gt;"",'Annual Plan'!I457,"")</f>
        <v/>
      </c>
      <c r="J457" s="37"/>
      <c r="K457" s="38" t="str">
        <f t="shared" si="52"/>
        <v/>
      </c>
      <c r="L457" s="38" t="str">
        <f t="shared" si="53"/>
        <v/>
      </c>
      <c r="M457" s="23" t="str">
        <f t="shared" si="54"/>
        <v/>
      </c>
      <c r="N457" s="39" t="str">
        <f>IF((('Annual Plan'!N457+'Annual Plan'!O457)-'Q1 Review'!O457)=0,"",(('Annual Plan'!N457+'Annual Plan'!O457)-'Q1 Review'!O457))</f>
        <v/>
      </c>
      <c r="O457" s="40"/>
      <c r="P457" s="41"/>
      <c r="Q457" s="41"/>
      <c r="R457" s="41"/>
      <c r="S457" s="131" t="str">
        <f t="shared" si="55"/>
        <v/>
      </c>
    </row>
    <row r="458" spans="1:19" s="11" customFormat="1" ht="15" customHeight="1" x14ac:dyDescent="0.25">
      <c r="A458" s="59" t="str">
        <f>IF('Annual Plan'!A458="","",'Annual Plan'!A458)</f>
        <v/>
      </c>
      <c r="B458" s="59" t="str">
        <f>IF('Annual Plan'!B458="","",'Annual Plan'!B458)</f>
        <v/>
      </c>
      <c r="C458" s="59" t="str">
        <f>IF('Annual Plan'!C458="","",'Annual Plan'!C458)</f>
        <v/>
      </c>
      <c r="D458" s="2" t="str">
        <f>IF('Annual Plan'!D458&lt;&gt;"",'Annual Plan'!D458,"")</f>
        <v/>
      </c>
      <c r="E458" s="2" t="str">
        <f>IF('Annual Plan'!E458&lt;&gt;"",'Annual Plan'!E458,"")</f>
        <v/>
      </c>
      <c r="F458" s="36" t="str">
        <f>IF('Annual Plan'!F458&lt;&gt;"",'Annual Plan'!F458,"")</f>
        <v/>
      </c>
      <c r="G458" s="23" t="str">
        <f>IF('Annual Plan'!G458&lt;&gt;"",'Annual Plan'!G458,"")</f>
        <v/>
      </c>
      <c r="H458" s="23" t="str">
        <f>IF(OR(F458="Absolute",F458="Absolute[-](cum.)"),SUM(G458,'Q1 Review'!J458),
IF(OR(F458="Incremental",F458="Absolute[+]"),MAX(G458,'Q1 Review'!J458),
IF(F458="Decremental",MIN(G458,'Q1 Review'!J458),
IF(F458="Absolute[-](avg.)",SUM(G458,'Q1 Review'!J458)/COUNT('Annual Plan'!H458:'Annual Plan'!K458),""
)
)
)
)</f>
        <v/>
      </c>
      <c r="I458" s="23" t="str">
        <f>IF('Annual Plan'!I458&lt;&gt;"",'Annual Plan'!I458,"")</f>
        <v/>
      </c>
      <c r="J458" s="37"/>
      <c r="K458" s="38" t="str">
        <f t="shared" si="52"/>
        <v/>
      </c>
      <c r="L458" s="38" t="str">
        <f t="shared" si="53"/>
        <v/>
      </c>
      <c r="M458" s="23" t="str">
        <f t="shared" si="54"/>
        <v/>
      </c>
      <c r="N458" s="39" t="str">
        <f>IF((('Annual Plan'!N458+'Annual Plan'!O458)-'Q1 Review'!O458)=0,"",(('Annual Plan'!N458+'Annual Plan'!O458)-'Q1 Review'!O458))</f>
        <v/>
      </c>
      <c r="O458" s="40"/>
      <c r="P458" s="41"/>
      <c r="Q458" s="41"/>
      <c r="R458" s="41"/>
      <c r="S458" s="131" t="str">
        <f t="shared" si="55"/>
        <v/>
      </c>
    </row>
    <row r="459" spans="1:19" s="11" customFormat="1" ht="15" customHeight="1" x14ac:dyDescent="0.25">
      <c r="A459" s="59" t="str">
        <f>IF('Annual Plan'!A459="","",'Annual Plan'!A459)</f>
        <v/>
      </c>
      <c r="B459" s="59" t="str">
        <f>IF('Annual Plan'!B459="","",'Annual Plan'!B459)</f>
        <v/>
      </c>
      <c r="C459" s="59" t="str">
        <f>IF('Annual Plan'!C459="","",'Annual Plan'!C459)</f>
        <v/>
      </c>
      <c r="D459" s="2" t="str">
        <f>IF('Annual Plan'!D459&lt;&gt;"",'Annual Plan'!D459,"")</f>
        <v/>
      </c>
      <c r="E459" s="2" t="str">
        <f>IF('Annual Plan'!E459&lt;&gt;"",'Annual Plan'!E459,"")</f>
        <v/>
      </c>
      <c r="F459" s="36" t="str">
        <f>IF('Annual Plan'!F459&lt;&gt;"",'Annual Plan'!F459,"")</f>
        <v/>
      </c>
      <c r="G459" s="23" t="str">
        <f>IF('Annual Plan'!G459&lt;&gt;"",'Annual Plan'!G459,"")</f>
        <v/>
      </c>
      <c r="H459" s="23" t="str">
        <f>IF(OR(F459="Absolute",F459="Absolute[-](cum.)"),SUM(G459,'Q1 Review'!J459),
IF(OR(F459="Incremental",F459="Absolute[+]"),MAX(G459,'Q1 Review'!J459),
IF(F459="Decremental",MIN(G459,'Q1 Review'!J459),
IF(F459="Absolute[-](avg.)",SUM(G459,'Q1 Review'!J459)/COUNT('Annual Plan'!H459:'Annual Plan'!K459),""
)
)
)
)</f>
        <v/>
      </c>
      <c r="I459" s="23" t="str">
        <f>IF('Annual Plan'!I459&lt;&gt;"",'Annual Plan'!I459,"")</f>
        <v/>
      </c>
      <c r="J459" s="37"/>
      <c r="K459" s="38" t="str">
        <f t="shared" si="52"/>
        <v/>
      </c>
      <c r="L459" s="38" t="str">
        <f t="shared" si="53"/>
        <v/>
      </c>
      <c r="M459" s="23" t="str">
        <f t="shared" si="54"/>
        <v/>
      </c>
      <c r="N459" s="39" t="str">
        <f>IF((('Annual Plan'!N459+'Annual Plan'!O459)-'Q1 Review'!O459)=0,"",(('Annual Plan'!N459+'Annual Plan'!O459)-'Q1 Review'!O459))</f>
        <v/>
      </c>
      <c r="O459" s="40"/>
      <c r="P459" s="41"/>
      <c r="Q459" s="41"/>
      <c r="R459" s="41"/>
      <c r="S459" s="131" t="str">
        <f t="shared" si="55"/>
        <v/>
      </c>
    </row>
    <row r="460" spans="1:19" s="11" customFormat="1" ht="15" customHeight="1" x14ac:dyDescent="0.25">
      <c r="A460" s="59" t="str">
        <f>IF('Annual Plan'!A460="","",'Annual Plan'!A460)</f>
        <v/>
      </c>
      <c r="B460" s="59" t="str">
        <f>IF('Annual Plan'!B460="","",'Annual Plan'!B460)</f>
        <v/>
      </c>
      <c r="C460" s="59" t="str">
        <f>IF('Annual Plan'!C460="","",'Annual Plan'!C460)</f>
        <v/>
      </c>
      <c r="D460" s="2" t="str">
        <f>IF('Annual Plan'!D460&lt;&gt;"",'Annual Plan'!D460,"")</f>
        <v/>
      </c>
      <c r="E460" s="2" t="str">
        <f>IF('Annual Plan'!E460&lt;&gt;"",'Annual Plan'!E460,"")</f>
        <v/>
      </c>
      <c r="F460" s="36" t="str">
        <f>IF('Annual Plan'!F460&lt;&gt;"",'Annual Plan'!F460,"")</f>
        <v/>
      </c>
      <c r="G460" s="23" t="str">
        <f>IF('Annual Plan'!G460&lt;&gt;"",'Annual Plan'!G460,"")</f>
        <v/>
      </c>
      <c r="H460" s="23" t="str">
        <f>IF(OR(F460="Absolute",F460="Absolute[-](cum.)"),SUM(G460,'Q1 Review'!J460),
IF(OR(F460="Incremental",F460="Absolute[+]"),MAX(G460,'Q1 Review'!J460),
IF(F460="Decremental",MIN(G460,'Q1 Review'!J460),
IF(F460="Absolute[-](avg.)",SUM(G460,'Q1 Review'!J460)/COUNT('Annual Plan'!H460:'Annual Plan'!K460),""
)
)
)
)</f>
        <v/>
      </c>
      <c r="I460" s="23" t="str">
        <f>IF('Annual Plan'!I460&lt;&gt;"",'Annual Plan'!I460,"")</f>
        <v/>
      </c>
      <c r="J460" s="37"/>
      <c r="K460" s="38" t="str">
        <f t="shared" si="52"/>
        <v/>
      </c>
      <c r="L460" s="38" t="str">
        <f t="shared" si="53"/>
        <v/>
      </c>
      <c r="M460" s="23" t="str">
        <f t="shared" si="54"/>
        <v/>
      </c>
      <c r="N460" s="39" t="str">
        <f>IF((('Annual Plan'!N460+'Annual Plan'!O460)-'Q1 Review'!O460)=0,"",(('Annual Plan'!N460+'Annual Plan'!O460)-'Q1 Review'!O460))</f>
        <v/>
      </c>
      <c r="O460" s="40"/>
      <c r="P460" s="41"/>
      <c r="Q460" s="41"/>
      <c r="R460" s="41"/>
      <c r="S460" s="131" t="str">
        <f t="shared" si="55"/>
        <v/>
      </c>
    </row>
    <row r="461" spans="1:19" s="11" customFormat="1" ht="15" customHeight="1" x14ac:dyDescent="0.25">
      <c r="A461" s="59" t="str">
        <f>IF('Annual Plan'!A461="","",'Annual Plan'!A461)</f>
        <v/>
      </c>
      <c r="B461" s="59" t="str">
        <f>IF('Annual Plan'!B461="","",'Annual Plan'!B461)</f>
        <v/>
      </c>
      <c r="C461" s="59" t="str">
        <f>IF('Annual Plan'!C461="","",'Annual Plan'!C461)</f>
        <v/>
      </c>
      <c r="D461" s="2" t="str">
        <f>IF('Annual Plan'!D461&lt;&gt;"",'Annual Plan'!D461,"")</f>
        <v/>
      </c>
      <c r="E461" s="2" t="str">
        <f>IF('Annual Plan'!E461&lt;&gt;"",'Annual Plan'!E461,"")</f>
        <v/>
      </c>
      <c r="F461" s="36" t="str">
        <f>IF('Annual Plan'!F461&lt;&gt;"",'Annual Plan'!F461,"")</f>
        <v/>
      </c>
      <c r="G461" s="23" t="str">
        <f>IF('Annual Plan'!G461&lt;&gt;"",'Annual Plan'!G461,"")</f>
        <v/>
      </c>
      <c r="H461" s="23" t="str">
        <f>IF(OR(F461="Absolute",F461="Absolute[-](cum.)"),SUM(G461,'Q1 Review'!J461),
IF(OR(F461="Incremental",F461="Absolute[+]"),MAX(G461,'Q1 Review'!J461),
IF(F461="Decremental",MIN(G461,'Q1 Review'!J461),
IF(F461="Absolute[-](avg.)",SUM(G461,'Q1 Review'!J461)/COUNT('Annual Plan'!H461:'Annual Plan'!K461),""
)
)
)
)</f>
        <v/>
      </c>
      <c r="I461" s="23" t="str">
        <f>IF('Annual Plan'!I461&lt;&gt;"",'Annual Plan'!I461,"")</f>
        <v/>
      </c>
      <c r="J461" s="37"/>
      <c r="K461" s="38" t="str">
        <f t="shared" si="52"/>
        <v/>
      </c>
      <c r="L461" s="38" t="str">
        <f t="shared" si="53"/>
        <v/>
      </c>
      <c r="M461" s="23" t="str">
        <f t="shared" si="54"/>
        <v/>
      </c>
      <c r="N461" s="39" t="str">
        <f>IF((('Annual Plan'!N461+'Annual Plan'!O461)-'Q1 Review'!O461)=0,"",(('Annual Plan'!N461+'Annual Plan'!O461)-'Q1 Review'!O461))</f>
        <v/>
      </c>
      <c r="O461" s="40"/>
      <c r="P461" s="41"/>
      <c r="Q461" s="41"/>
      <c r="R461" s="41"/>
      <c r="S461" s="131" t="str">
        <f t="shared" si="55"/>
        <v/>
      </c>
    </row>
    <row r="462" spans="1:19" s="11" customFormat="1" ht="15" customHeight="1" x14ac:dyDescent="0.25">
      <c r="A462" s="59" t="str">
        <f>IF('Annual Plan'!A462="","",'Annual Plan'!A462)</f>
        <v/>
      </c>
      <c r="B462" s="59" t="str">
        <f>IF('Annual Plan'!B462="","",'Annual Plan'!B462)</f>
        <v/>
      </c>
      <c r="C462" s="59" t="str">
        <f>IF('Annual Plan'!C462="","",'Annual Plan'!C462)</f>
        <v/>
      </c>
      <c r="D462" s="2" t="str">
        <f>IF('Annual Plan'!D462&lt;&gt;"",'Annual Plan'!D462,"")</f>
        <v/>
      </c>
      <c r="E462" s="2" t="str">
        <f>IF('Annual Plan'!E462&lt;&gt;"",'Annual Plan'!E462,"")</f>
        <v/>
      </c>
      <c r="F462" s="36" t="str">
        <f>IF('Annual Plan'!F462&lt;&gt;"",'Annual Plan'!F462,"")</f>
        <v/>
      </c>
      <c r="G462" s="23" t="str">
        <f>IF('Annual Plan'!G462&lt;&gt;"",'Annual Plan'!G462,"")</f>
        <v/>
      </c>
      <c r="H462" s="23" t="str">
        <f>IF(OR(F462="Absolute",F462="Absolute[-](cum.)"),SUM(G462,'Q1 Review'!J462),
IF(OR(F462="Incremental",F462="Absolute[+]"),MAX(G462,'Q1 Review'!J462),
IF(F462="Decremental",MIN(G462,'Q1 Review'!J462),
IF(F462="Absolute[-](avg.)",SUM(G462,'Q1 Review'!J462)/COUNT('Annual Plan'!H462:'Annual Plan'!K462),""
)
)
)
)</f>
        <v/>
      </c>
      <c r="I462" s="23" t="str">
        <f>IF('Annual Plan'!I462&lt;&gt;"",'Annual Plan'!I462,"")</f>
        <v/>
      </c>
      <c r="J462" s="37"/>
      <c r="K462" s="38" t="str">
        <f t="shared" si="52"/>
        <v/>
      </c>
      <c r="L462" s="38" t="str">
        <f t="shared" si="53"/>
        <v/>
      </c>
      <c r="M462" s="23" t="str">
        <f t="shared" si="54"/>
        <v/>
      </c>
      <c r="N462" s="39" t="str">
        <f>IF((('Annual Plan'!N462+'Annual Plan'!O462)-'Q1 Review'!O462)=0,"",(('Annual Plan'!N462+'Annual Plan'!O462)-'Q1 Review'!O462))</f>
        <v/>
      </c>
      <c r="O462" s="40"/>
      <c r="P462" s="41"/>
      <c r="Q462" s="41"/>
      <c r="R462" s="41"/>
      <c r="S462" s="131" t="str">
        <f t="shared" si="55"/>
        <v/>
      </c>
    </row>
    <row r="463" spans="1:19" s="11" customFormat="1" ht="15" customHeight="1" x14ac:dyDescent="0.25">
      <c r="A463" s="59" t="str">
        <f>IF('Annual Plan'!A463="","",'Annual Plan'!A463)</f>
        <v/>
      </c>
      <c r="B463" s="59" t="str">
        <f>IF('Annual Plan'!B463="","",'Annual Plan'!B463)</f>
        <v/>
      </c>
      <c r="C463" s="59" t="str">
        <f>IF('Annual Plan'!C463="","",'Annual Plan'!C463)</f>
        <v/>
      </c>
      <c r="D463" s="2" t="str">
        <f>IF('Annual Plan'!D463&lt;&gt;"",'Annual Plan'!D463,"")</f>
        <v/>
      </c>
      <c r="E463" s="2" t="str">
        <f>IF('Annual Plan'!E463&lt;&gt;"",'Annual Plan'!E463,"")</f>
        <v/>
      </c>
      <c r="F463" s="36" t="str">
        <f>IF('Annual Plan'!F463&lt;&gt;"",'Annual Plan'!F463,"")</f>
        <v/>
      </c>
      <c r="G463" s="23" t="str">
        <f>IF('Annual Plan'!G463&lt;&gt;"",'Annual Plan'!G463,"")</f>
        <v/>
      </c>
      <c r="H463" s="23" t="str">
        <f>IF(OR(F463="Absolute",F463="Absolute[-](cum.)"),SUM(G463,'Q1 Review'!J463),
IF(OR(F463="Incremental",F463="Absolute[+]"),MAX(G463,'Q1 Review'!J463),
IF(F463="Decremental",MIN(G463,'Q1 Review'!J463),
IF(F463="Absolute[-](avg.)",SUM(G463,'Q1 Review'!J463)/COUNT('Annual Plan'!H463:'Annual Plan'!K463),""
)
)
)
)</f>
        <v/>
      </c>
      <c r="I463" s="23" t="str">
        <f>IF('Annual Plan'!I463&lt;&gt;"",'Annual Plan'!I463,"")</f>
        <v/>
      </c>
      <c r="J463" s="37"/>
      <c r="K463" s="38" t="str">
        <f t="shared" si="52"/>
        <v/>
      </c>
      <c r="L463" s="38" t="str">
        <f t="shared" si="53"/>
        <v/>
      </c>
      <c r="M463" s="23" t="str">
        <f t="shared" si="54"/>
        <v/>
      </c>
      <c r="N463" s="39" t="str">
        <f>IF((('Annual Plan'!N463+'Annual Plan'!O463)-'Q1 Review'!O463)=0,"",(('Annual Plan'!N463+'Annual Plan'!O463)-'Q1 Review'!O463))</f>
        <v/>
      </c>
      <c r="O463" s="40"/>
      <c r="P463" s="41"/>
      <c r="Q463" s="41"/>
      <c r="R463" s="41"/>
      <c r="S463" s="131" t="str">
        <f t="shared" si="55"/>
        <v/>
      </c>
    </row>
    <row r="464" spans="1:19" s="11" customFormat="1" ht="15" customHeight="1" x14ac:dyDescent="0.25">
      <c r="A464" s="59" t="str">
        <f>IF('Annual Plan'!A464="","",'Annual Plan'!A464)</f>
        <v/>
      </c>
      <c r="B464" s="59" t="str">
        <f>IF('Annual Plan'!B464="","",'Annual Plan'!B464)</f>
        <v/>
      </c>
      <c r="C464" s="59" t="str">
        <f>IF('Annual Plan'!C464="","",'Annual Plan'!C464)</f>
        <v/>
      </c>
      <c r="D464" s="2" t="str">
        <f>IF('Annual Plan'!D464&lt;&gt;"",'Annual Plan'!D464,"")</f>
        <v/>
      </c>
      <c r="E464" s="2" t="str">
        <f>IF('Annual Plan'!E464&lt;&gt;"",'Annual Plan'!E464,"")</f>
        <v/>
      </c>
      <c r="F464" s="36" t="str">
        <f>IF('Annual Plan'!F464&lt;&gt;"",'Annual Plan'!F464,"")</f>
        <v/>
      </c>
      <c r="G464" s="23" t="str">
        <f>IF('Annual Plan'!G464&lt;&gt;"",'Annual Plan'!G464,"")</f>
        <v/>
      </c>
      <c r="H464" s="23" t="str">
        <f>IF(OR(F464="Absolute",F464="Absolute[-](cum.)"),SUM(G464,'Q1 Review'!J464),
IF(OR(F464="Incremental",F464="Absolute[+]"),MAX(G464,'Q1 Review'!J464),
IF(F464="Decremental",MIN(G464,'Q1 Review'!J464),
IF(F464="Absolute[-](avg.)",SUM(G464,'Q1 Review'!J464)/COUNT('Annual Plan'!H464:'Annual Plan'!K464),""
)
)
)
)</f>
        <v/>
      </c>
      <c r="I464" s="23" t="str">
        <f>IF('Annual Plan'!I464&lt;&gt;"",'Annual Plan'!I464,"")</f>
        <v/>
      </c>
      <c r="J464" s="37"/>
      <c r="K464" s="38" t="str">
        <f t="shared" si="52"/>
        <v/>
      </c>
      <c r="L464" s="38" t="str">
        <f t="shared" si="53"/>
        <v/>
      </c>
      <c r="M464" s="23" t="str">
        <f t="shared" si="54"/>
        <v/>
      </c>
      <c r="N464" s="39" t="str">
        <f>IF((('Annual Plan'!N464+'Annual Plan'!O464)-'Q1 Review'!O464)=0,"",(('Annual Plan'!N464+'Annual Plan'!O464)-'Q1 Review'!O464))</f>
        <v/>
      </c>
      <c r="O464" s="40"/>
      <c r="P464" s="41"/>
      <c r="Q464" s="41"/>
      <c r="R464" s="41"/>
      <c r="S464" s="131" t="str">
        <f t="shared" si="55"/>
        <v/>
      </c>
    </row>
    <row r="465" spans="1:19" s="11" customFormat="1" ht="15" customHeight="1" x14ac:dyDescent="0.25">
      <c r="A465" s="59" t="str">
        <f>IF('Annual Plan'!A465="","",'Annual Plan'!A465)</f>
        <v/>
      </c>
      <c r="B465" s="59" t="str">
        <f>IF('Annual Plan'!B465="","",'Annual Plan'!B465)</f>
        <v/>
      </c>
      <c r="C465" s="59" t="str">
        <f>IF('Annual Plan'!C465="","",'Annual Plan'!C465)</f>
        <v/>
      </c>
      <c r="D465" s="2" t="str">
        <f>IF('Annual Plan'!D465&lt;&gt;"",'Annual Plan'!D465,"")</f>
        <v/>
      </c>
      <c r="E465" s="2" t="str">
        <f>IF('Annual Plan'!E465&lt;&gt;"",'Annual Plan'!E465,"")</f>
        <v/>
      </c>
      <c r="F465" s="36" t="str">
        <f>IF('Annual Plan'!F465&lt;&gt;"",'Annual Plan'!F465,"")</f>
        <v/>
      </c>
      <c r="G465" s="23" t="str">
        <f>IF('Annual Plan'!G465&lt;&gt;"",'Annual Plan'!G465,"")</f>
        <v/>
      </c>
      <c r="H465" s="23" t="str">
        <f>IF(OR(F465="Absolute",F465="Absolute[-](cum.)"),SUM(G465,'Q1 Review'!J465),
IF(OR(F465="Incremental",F465="Absolute[+]"),MAX(G465,'Q1 Review'!J465),
IF(F465="Decremental",MIN(G465,'Q1 Review'!J465),
IF(F465="Absolute[-](avg.)",SUM(G465,'Q1 Review'!J465)/COUNT('Annual Plan'!H465:'Annual Plan'!K465),""
)
)
)
)</f>
        <v/>
      </c>
      <c r="I465" s="23" t="str">
        <f>IF('Annual Plan'!I465&lt;&gt;"",'Annual Plan'!I465,"")</f>
        <v/>
      </c>
      <c r="J465" s="37"/>
      <c r="K465" s="38" t="str">
        <f t="shared" si="52"/>
        <v/>
      </c>
      <c r="L465" s="38" t="str">
        <f t="shared" si="53"/>
        <v/>
      </c>
      <c r="M465" s="23" t="str">
        <f t="shared" si="54"/>
        <v/>
      </c>
      <c r="N465" s="39" t="str">
        <f>IF((('Annual Plan'!N465+'Annual Plan'!O465)-'Q1 Review'!O465)=0,"",(('Annual Plan'!N465+'Annual Plan'!O465)-'Q1 Review'!O465))</f>
        <v/>
      </c>
      <c r="O465" s="40"/>
      <c r="P465" s="41"/>
      <c r="Q465" s="41"/>
      <c r="R465" s="41"/>
      <c r="S465" s="131" t="str">
        <f t="shared" si="55"/>
        <v/>
      </c>
    </row>
    <row r="466" spans="1:19" s="11" customFormat="1" ht="15" customHeight="1" x14ac:dyDescent="0.25">
      <c r="A466" s="59" t="str">
        <f>IF('Annual Plan'!A466="","",'Annual Plan'!A466)</f>
        <v/>
      </c>
      <c r="B466" s="59" t="str">
        <f>IF('Annual Plan'!B466="","",'Annual Plan'!B466)</f>
        <v/>
      </c>
      <c r="C466" s="59" t="str">
        <f>IF('Annual Plan'!C466="","",'Annual Plan'!C466)</f>
        <v/>
      </c>
      <c r="D466" s="2" t="str">
        <f>IF('Annual Plan'!D466&lt;&gt;"",'Annual Plan'!D466,"")</f>
        <v/>
      </c>
      <c r="E466" s="2" t="str">
        <f>IF('Annual Plan'!E466&lt;&gt;"",'Annual Plan'!E466,"")</f>
        <v/>
      </c>
      <c r="F466" s="36" t="str">
        <f>IF('Annual Plan'!F466&lt;&gt;"",'Annual Plan'!F466,"")</f>
        <v/>
      </c>
      <c r="G466" s="23" t="str">
        <f>IF('Annual Plan'!G466&lt;&gt;"",'Annual Plan'!G466,"")</f>
        <v/>
      </c>
      <c r="H466" s="23" t="str">
        <f>IF(OR(F466="Absolute",F466="Absolute[-](cum.)"),SUM(G466,'Q1 Review'!J466),
IF(OR(F466="Incremental",F466="Absolute[+]"),MAX(G466,'Q1 Review'!J466),
IF(F466="Decremental",MIN(G466,'Q1 Review'!J466),
IF(F466="Absolute[-](avg.)",SUM(G466,'Q1 Review'!J466)/COUNT('Annual Plan'!H466:'Annual Plan'!K466),""
)
)
)
)</f>
        <v/>
      </c>
      <c r="I466" s="23" t="str">
        <f>IF('Annual Plan'!I466&lt;&gt;"",'Annual Plan'!I466,"")</f>
        <v/>
      </c>
      <c r="J466" s="37"/>
      <c r="K466" s="38" t="str">
        <f t="shared" si="52"/>
        <v/>
      </c>
      <c r="L466" s="38" t="str">
        <f t="shared" si="53"/>
        <v/>
      </c>
      <c r="M466" s="23" t="str">
        <f t="shared" si="54"/>
        <v/>
      </c>
      <c r="N466" s="39" t="str">
        <f>IF((('Annual Plan'!N466+'Annual Plan'!O466)-'Q1 Review'!O466)=0,"",(('Annual Plan'!N466+'Annual Plan'!O466)-'Q1 Review'!O466))</f>
        <v/>
      </c>
      <c r="O466" s="40"/>
      <c r="P466" s="41"/>
      <c r="Q466" s="41"/>
      <c r="R466" s="41"/>
      <c r="S466" s="131" t="str">
        <f t="shared" si="55"/>
        <v/>
      </c>
    </row>
    <row r="467" spans="1:19" s="11" customFormat="1" ht="15" customHeight="1" x14ac:dyDescent="0.25">
      <c r="A467" s="59" t="str">
        <f>IF('Annual Plan'!A467="","",'Annual Plan'!A467)</f>
        <v/>
      </c>
      <c r="B467" s="59" t="str">
        <f>IF('Annual Plan'!B467="","",'Annual Plan'!B467)</f>
        <v/>
      </c>
      <c r="C467" s="59" t="str">
        <f>IF('Annual Plan'!C467="","",'Annual Plan'!C467)</f>
        <v/>
      </c>
      <c r="D467" s="2" t="str">
        <f>IF('Annual Plan'!D467&lt;&gt;"",'Annual Plan'!D467,"")</f>
        <v/>
      </c>
      <c r="E467" s="2" t="str">
        <f>IF('Annual Plan'!E467&lt;&gt;"",'Annual Plan'!E467,"")</f>
        <v/>
      </c>
      <c r="F467" s="36" t="str">
        <f>IF('Annual Plan'!F467&lt;&gt;"",'Annual Plan'!F467,"")</f>
        <v/>
      </c>
      <c r="G467" s="23" t="str">
        <f>IF('Annual Plan'!G467&lt;&gt;"",'Annual Plan'!G467,"")</f>
        <v/>
      </c>
      <c r="H467" s="23" t="str">
        <f>IF(OR(F467="Absolute",F467="Absolute[-](cum.)"),SUM(G467,'Q1 Review'!J467),
IF(OR(F467="Incremental",F467="Absolute[+]"),MAX(G467,'Q1 Review'!J467),
IF(F467="Decremental",MIN(G467,'Q1 Review'!J467),
IF(F467="Absolute[-](avg.)",SUM(G467,'Q1 Review'!J467)/COUNT('Annual Plan'!H467:'Annual Plan'!K467),""
)
)
)
)</f>
        <v/>
      </c>
      <c r="I467" s="23" t="str">
        <f>IF('Annual Plan'!I467&lt;&gt;"",'Annual Plan'!I467,"")</f>
        <v/>
      </c>
      <c r="J467" s="37"/>
      <c r="K467" s="38" t="str">
        <f t="shared" si="52"/>
        <v/>
      </c>
      <c r="L467" s="38" t="str">
        <f t="shared" si="53"/>
        <v/>
      </c>
      <c r="M467" s="23" t="str">
        <f t="shared" si="54"/>
        <v/>
      </c>
      <c r="N467" s="39" t="str">
        <f>IF((('Annual Plan'!N467+'Annual Plan'!O467)-'Q1 Review'!O467)=0,"",(('Annual Plan'!N467+'Annual Plan'!O467)-'Q1 Review'!O467))</f>
        <v/>
      </c>
      <c r="O467" s="40"/>
      <c r="P467" s="41"/>
      <c r="Q467" s="41"/>
      <c r="R467" s="41"/>
      <c r="S467" s="131" t="str">
        <f t="shared" si="55"/>
        <v/>
      </c>
    </row>
    <row r="468" spans="1:19" s="11" customFormat="1" ht="15" customHeight="1" x14ac:dyDescent="0.25">
      <c r="A468" s="59" t="str">
        <f>IF('Annual Plan'!A468="","",'Annual Plan'!A468)</f>
        <v/>
      </c>
      <c r="B468" s="59" t="str">
        <f>IF('Annual Plan'!B468="","",'Annual Plan'!B468)</f>
        <v/>
      </c>
      <c r="C468" s="59" t="str">
        <f>IF('Annual Plan'!C468="","",'Annual Plan'!C468)</f>
        <v/>
      </c>
      <c r="D468" s="2" t="str">
        <f>IF('Annual Plan'!D468&lt;&gt;"",'Annual Plan'!D468,"")</f>
        <v/>
      </c>
      <c r="E468" s="2" t="str">
        <f>IF('Annual Plan'!E468&lt;&gt;"",'Annual Plan'!E468,"")</f>
        <v/>
      </c>
      <c r="F468" s="36" t="str">
        <f>IF('Annual Plan'!F468&lt;&gt;"",'Annual Plan'!F468,"")</f>
        <v/>
      </c>
      <c r="G468" s="23" t="str">
        <f>IF('Annual Plan'!G468&lt;&gt;"",'Annual Plan'!G468,"")</f>
        <v/>
      </c>
      <c r="H468" s="23" t="str">
        <f>IF(OR(F468="Absolute",F468="Absolute[-](cum.)"),SUM(G468,'Q1 Review'!J468),
IF(OR(F468="Incremental",F468="Absolute[+]"),MAX(G468,'Q1 Review'!J468),
IF(F468="Decremental",MIN(G468,'Q1 Review'!J468),
IF(F468="Absolute[-](avg.)",SUM(G468,'Q1 Review'!J468)/COUNT('Annual Plan'!H468:'Annual Plan'!K468),""
)
)
)
)</f>
        <v/>
      </c>
      <c r="I468" s="23" t="str">
        <f>IF('Annual Plan'!I468&lt;&gt;"",'Annual Plan'!I468,"")</f>
        <v/>
      </c>
      <c r="J468" s="37"/>
      <c r="K468" s="38" t="str">
        <f t="shared" si="52"/>
        <v/>
      </c>
      <c r="L468" s="38" t="str">
        <f t="shared" si="53"/>
        <v/>
      </c>
      <c r="M468" s="23" t="str">
        <f t="shared" si="54"/>
        <v/>
      </c>
      <c r="N468" s="39" t="str">
        <f>IF((('Annual Plan'!N468+'Annual Plan'!O468)-'Q1 Review'!O468)=0,"",(('Annual Plan'!N468+'Annual Plan'!O468)-'Q1 Review'!O468))</f>
        <v/>
      </c>
      <c r="O468" s="40"/>
      <c r="P468" s="41"/>
      <c r="Q468" s="41"/>
      <c r="R468" s="41"/>
      <c r="S468" s="131" t="str">
        <f t="shared" si="55"/>
        <v/>
      </c>
    </row>
    <row r="469" spans="1:19" s="11" customFormat="1" ht="15" customHeight="1" x14ac:dyDescent="0.25">
      <c r="A469" s="59" t="str">
        <f>IF('Annual Plan'!A469="","",'Annual Plan'!A469)</f>
        <v/>
      </c>
      <c r="B469" s="59" t="str">
        <f>IF('Annual Plan'!B469="","",'Annual Plan'!B469)</f>
        <v/>
      </c>
      <c r="C469" s="59" t="str">
        <f>IF('Annual Plan'!C469="","",'Annual Plan'!C469)</f>
        <v/>
      </c>
      <c r="D469" s="2" t="str">
        <f>IF('Annual Plan'!D469&lt;&gt;"",'Annual Plan'!D469,"")</f>
        <v/>
      </c>
      <c r="E469" s="2" t="str">
        <f>IF('Annual Plan'!E469&lt;&gt;"",'Annual Plan'!E469,"")</f>
        <v/>
      </c>
      <c r="F469" s="36" t="str">
        <f>IF('Annual Plan'!F469&lt;&gt;"",'Annual Plan'!F469,"")</f>
        <v/>
      </c>
      <c r="G469" s="23" t="str">
        <f>IF('Annual Plan'!G469&lt;&gt;"",'Annual Plan'!G469,"")</f>
        <v/>
      </c>
      <c r="H469" s="23" t="str">
        <f>IF(OR(F469="Absolute",F469="Absolute[-](cum.)"),SUM(G469,'Q1 Review'!J469),
IF(OR(F469="Incremental",F469="Absolute[+]"),MAX(G469,'Q1 Review'!J469),
IF(F469="Decremental",MIN(G469,'Q1 Review'!J469),
IF(F469="Absolute[-](avg.)",SUM(G469,'Q1 Review'!J469)/COUNT('Annual Plan'!H469:'Annual Plan'!K469),""
)
)
)
)</f>
        <v/>
      </c>
      <c r="I469" s="23" t="str">
        <f>IF('Annual Plan'!I469&lt;&gt;"",'Annual Plan'!I469,"")</f>
        <v/>
      </c>
      <c r="J469" s="37"/>
      <c r="K469" s="38" t="str">
        <f t="shared" si="52"/>
        <v/>
      </c>
      <c r="L469" s="38" t="str">
        <f t="shared" si="53"/>
        <v/>
      </c>
      <c r="M469" s="23" t="str">
        <f t="shared" si="54"/>
        <v/>
      </c>
      <c r="N469" s="39" t="str">
        <f>IF((('Annual Plan'!N469+'Annual Plan'!O469)-'Q1 Review'!O469)=0,"",(('Annual Plan'!N469+'Annual Plan'!O469)-'Q1 Review'!O469))</f>
        <v/>
      </c>
      <c r="O469" s="40"/>
      <c r="P469" s="41"/>
      <c r="Q469" s="41"/>
      <c r="R469" s="41"/>
      <c r="S469" s="131" t="str">
        <f t="shared" si="55"/>
        <v/>
      </c>
    </row>
    <row r="470" spans="1:19" s="11" customFormat="1" ht="15" customHeight="1" x14ac:dyDescent="0.25">
      <c r="A470" s="59" t="str">
        <f>IF('Annual Plan'!A470="","",'Annual Plan'!A470)</f>
        <v/>
      </c>
      <c r="B470" s="59" t="str">
        <f>IF('Annual Plan'!B470="","",'Annual Plan'!B470)</f>
        <v/>
      </c>
      <c r="C470" s="59" t="str">
        <f>IF('Annual Plan'!C470="","",'Annual Plan'!C470)</f>
        <v/>
      </c>
      <c r="D470" s="2" t="str">
        <f>IF('Annual Plan'!D470&lt;&gt;"",'Annual Plan'!D470,"")</f>
        <v/>
      </c>
      <c r="E470" s="2" t="str">
        <f>IF('Annual Plan'!E470&lt;&gt;"",'Annual Plan'!E470,"")</f>
        <v/>
      </c>
      <c r="F470" s="36" t="str">
        <f>IF('Annual Plan'!F470&lt;&gt;"",'Annual Plan'!F470,"")</f>
        <v/>
      </c>
      <c r="G470" s="23" t="str">
        <f>IF('Annual Plan'!G470&lt;&gt;"",'Annual Plan'!G470,"")</f>
        <v/>
      </c>
      <c r="H470" s="23" t="str">
        <f>IF(OR(F470="Absolute",F470="Absolute[-](cum.)"),SUM(G470,'Q1 Review'!J470),
IF(OR(F470="Incremental",F470="Absolute[+]"),MAX(G470,'Q1 Review'!J470),
IF(F470="Decremental",MIN(G470,'Q1 Review'!J470),
IF(F470="Absolute[-](avg.)",SUM(G470,'Q1 Review'!J470)/COUNT('Annual Plan'!H470:'Annual Plan'!K470),""
)
)
)
)</f>
        <v/>
      </c>
      <c r="I470" s="23" t="str">
        <f>IF('Annual Plan'!I470&lt;&gt;"",'Annual Plan'!I470,"")</f>
        <v/>
      </c>
      <c r="J470" s="37"/>
      <c r="K470" s="38" t="str">
        <f t="shared" si="52"/>
        <v/>
      </c>
      <c r="L470" s="38" t="str">
        <f t="shared" si="53"/>
        <v/>
      </c>
      <c r="M470" s="23" t="str">
        <f t="shared" si="54"/>
        <v/>
      </c>
      <c r="N470" s="39" t="str">
        <f>IF((('Annual Plan'!N470+'Annual Plan'!O470)-'Q1 Review'!O470)=0,"",(('Annual Plan'!N470+'Annual Plan'!O470)-'Q1 Review'!O470))</f>
        <v/>
      </c>
      <c r="O470" s="40"/>
      <c r="P470" s="41"/>
      <c r="Q470" s="41"/>
      <c r="R470" s="41"/>
      <c r="S470" s="131" t="str">
        <f t="shared" si="55"/>
        <v/>
      </c>
    </row>
    <row r="471" spans="1:19" s="11" customFormat="1" ht="15" customHeight="1" x14ac:dyDescent="0.25">
      <c r="A471" s="59" t="str">
        <f>IF('Annual Plan'!A471="","",'Annual Plan'!A471)</f>
        <v/>
      </c>
      <c r="B471" s="59" t="str">
        <f>IF('Annual Plan'!B471="","",'Annual Plan'!B471)</f>
        <v/>
      </c>
      <c r="C471" s="59" t="str">
        <f>IF('Annual Plan'!C471="","",'Annual Plan'!C471)</f>
        <v/>
      </c>
      <c r="D471" s="2" t="str">
        <f>IF('Annual Plan'!D471&lt;&gt;"",'Annual Plan'!D471,"")</f>
        <v/>
      </c>
      <c r="E471" s="2" t="str">
        <f>IF('Annual Plan'!E471&lt;&gt;"",'Annual Plan'!E471,"")</f>
        <v/>
      </c>
      <c r="F471" s="36" t="str">
        <f>IF('Annual Plan'!F471&lt;&gt;"",'Annual Plan'!F471,"")</f>
        <v/>
      </c>
      <c r="G471" s="23" t="str">
        <f>IF('Annual Plan'!G471&lt;&gt;"",'Annual Plan'!G471,"")</f>
        <v/>
      </c>
      <c r="H471" s="23" t="str">
        <f>IF(OR(F471="Absolute",F471="Absolute[-](cum.)"),SUM(G471,'Q1 Review'!J471),
IF(OR(F471="Incremental",F471="Absolute[+]"),MAX(G471,'Q1 Review'!J471),
IF(F471="Decremental",MIN(G471,'Q1 Review'!J471),
IF(F471="Absolute[-](avg.)",SUM(G471,'Q1 Review'!J471)/COUNT('Annual Plan'!H471:'Annual Plan'!K471),""
)
)
)
)</f>
        <v/>
      </c>
      <c r="I471" s="23" t="str">
        <f>IF('Annual Plan'!I471&lt;&gt;"",'Annual Plan'!I471,"")</f>
        <v/>
      </c>
      <c r="J471" s="37"/>
      <c r="K471" s="38" t="str">
        <f t="shared" si="52"/>
        <v/>
      </c>
      <c r="L471" s="38" t="str">
        <f t="shared" si="53"/>
        <v/>
      </c>
      <c r="M471" s="23" t="str">
        <f t="shared" si="54"/>
        <v/>
      </c>
      <c r="N471" s="39" t="str">
        <f>IF((('Annual Plan'!N471+'Annual Plan'!O471)-'Q1 Review'!O471)=0,"",(('Annual Plan'!N471+'Annual Plan'!O471)-'Q1 Review'!O471))</f>
        <v/>
      </c>
      <c r="O471" s="40"/>
      <c r="P471" s="41"/>
      <c r="Q471" s="41"/>
      <c r="R471" s="41"/>
      <c r="S471" s="131" t="str">
        <f t="shared" si="55"/>
        <v/>
      </c>
    </row>
    <row r="472" spans="1:19" s="11" customFormat="1" ht="15" customHeight="1" x14ac:dyDescent="0.25">
      <c r="A472" s="59" t="str">
        <f>IF('Annual Plan'!A472="","",'Annual Plan'!A472)</f>
        <v/>
      </c>
      <c r="B472" s="59" t="str">
        <f>IF('Annual Plan'!B472="","",'Annual Plan'!B472)</f>
        <v/>
      </c>
      <c r="C472" s="59" t="str">
        <f>IF('Annual Plan'!C472="","",'Annual Plan'!C472)</f>
        <v/>
      </c>
      <c r="D472" s="2" t="str">
        <f>IF('Annual Plan'!D472&lt;&gt;"",'Annual Plan'!D472,"")</f>
        <v/>
      </c>
      <c r="E472" s="2" t="str">
        <f>IF('Annual Plan'!E472&lt;&gt;"",'Annual Plan'!E472,"")</f>
        <v/>
      </c>
      <c r="F472" s="36" t="str">
        <f>IF('Annual Plan'!F472&lt;&gt;"",'Annual Plan'!F472,"")</f>
        <v/>
      </c>
      <c r="G472" s="23" t="str">
        <f>IF('Annual Plan'!G472&lt;&gt;"",'Annual Plan'!G472,"")</f>
        <v/>
      </c>
      <c r="H472" s="23" t="str">
        <f>IF(OR(F472="Absolute",F472="Absolute[-](cum.)"),SUM(G472,'Q1 Review'!J472),
IF(OR(F472="Incremental",F472="Absolute[+]"),MAX(G472,'Q1 Review'!J472),
IF(F472="Decremental",MIN(G472,'Q1 Review'!J472),
IF(F472="Absolute[-](avg.)",SUM(G472,'Q1 Review'!J472)/COUNT('Annual Plan'!H472:'Annual Plan'!K472),""
)
)
)
)</f>
        <v/>
      </c>
      <c r="I472" s="23" t="str">
        <f>IF('Annual Plan'!I472&lt;&gt;"",'Annual Plan'!I472,"")</f>
        <v/>
      </c>
      <c r="J472" s="37"/>
      <c r="K472" s="38" t="str">
        <f t="shared" si="52"/>
        <v/>
      </c>
      <c r="L472" s="38" t="str">
        <f t="shared" si="53"/>
        <v/>
      </c>
      <c r="M472" s="23" t="str">
        <f t="shared" si="54"/>
        <v/>
      </c>
      <c r="N472" s="39" t="str">
        <f>IF((('Annual Plan'!N472+'Annual Plan'!O472)-'Q1 Review'!O472)=0,"",(('Annual Plan'!N472+'Annual Plan'!O472)-'Q1 Review'!O472))</f>
        <v/>
      </c>
      <c r="O472" s="40"/>
      <c r="P472" s="41"/>
      <c r="Q472" s="41"/>
      <c r="R472" s="41"/>
      <c r="S472" s="131" t="str">
        <f t="shared" si="55"/>
        <v/>
      </c>
    </row>
    <row r="473" spans="1:19" s="11" customFormat="1" ht="15" customHeight="1" x14ac:dyDescent="0.25">
      <c r="A473" s="59" t="str">
        <f>IF('Annual Plan'!A473="","",'Annual Plan'!A473)</f>
        <v/>
      </c>
      <c r="B473" s="59" t="str">
        <f>IF('Annual Plan'!B473="","",'Annual Plan'!B473)</f>
        <v/>
      </c>
      <c r="C473" s="59" t="str">
        <f>IF('Annual Plan'!C473="","",'Annual Plan'!C473)</f>
        <v/>
      </c>
      <c r="D473" s="2" t="str">
        <f>IF('Annual Plan'!D473&lt;&gt;"",'Annual Plan'!D473,"")</f>
        <v/>
      </c>
      <c r="E473" s="2" t="str">
        <f>IF('Annual Plan'!E473&lt;&gt;"",'Annual Plan'!E473,"")</f>
        <v/>
      </c>
      <c r="F473" s="36" t="str">
        <f>IF('Annual Plan'!F473&lt;&gt;"",'Annual Plan'!F473,"")</f>
        <v/>
      </c>
      <c r="G473" s="23" t="str">
        <f>IF('Annual Plan'!G473&lt;&gt;"",'Annual Plan'!G473,"")</f>
        <v/>
      </c>
      <c r="H473" s="23" t="str">
        <f>IF(OR(F473="Absolute",F473="Absolute[-](cum.)"),SUM(G473,'Q1 Review'!J473),
IF(OR(F473="Incremental",F473="Absolute[+]"),MAX(G473,'Q1 Review'!J473),
IF(F473="Decremental",MIN(G473,'Q1 Review'!J473),
IF(F473="Absolute[-](avg.)",SUM(G473,'Q1 Review'!J473)/COUNT('Annual Plan'!H473:'Annual Plan'!K473),""
)
)
)
)</f>
        <v/>
      </c>
      <c r="I473" s="23" t="str">
        <f>IF('Annual Plan'!I473&lt;&gt;"",'Annual Plan'!I473,"")</f>
        <v/>
      </c>
      <c r="J473" s="37"/>
      <c r="K473" s="38" t="str">
        <f t="shared" si="52"/>
        <v/>
      </c>
      <c r="L473" s="38" t="str">
        <f t="shared" si="53"/>
        <v/>
      </c>
      <c r="M473" s="23" t="str">
        <f t="shared" si="54"/>
        <v/>
      </c>
      <c r="N473" s="39" t="str">
        <f>IF((('Annual Plan'!N473+'Annual Plan'!O473)-'Q1 Review'!O473)=0,"",(('Annual Plan'!N473+'Annual Plan'!O473)-'Q1 Review'!O473))</f>
        <v/>
      </c>
      <c r="O473" s="40"/>
      <c r="P473" s="41"/>
      <c r="Q473" s="41"/>
      <c r="R473" s="41"/>
      <c r="S473" s="131" t="str">
        <f t="shared" si="55"/>
        <v/>
      </c>
    </row>
    <row r="474" spans="1:19" s="11" customFormat="1" ht="15" customHeight="1" x14ac:dyDescent="0.25">
      <c r="A474" s="59" t="str">
        <f>IF('Annual Plan'!A474="","",'Annual Plan'!A474)</f>
        <v/>
      </c>
      <c r="B474" s="59" t="str">
        <f>IF('Annual Plan'!B474="","",'Annual Plan'!B474)</f>
        <v/>
      </c>
      <c r="C474" s="59" t="str">
        <f>IF('Annual Plan'!C474="","",'Annual Plan'!C474)</f>
        <v/>
      </c>
      <c r="D474" s="2" t="str">
        <f>IF('Annual Plan'!D474&lt;&gt;"",'Annual Plan'!D474,"")</f>
        <v/>
      </c>
      <c r="E474" s="2" t="str">
        <f>IF('Annual Plan'!E474&lt;&gt;"",'Annual Plan'!E474,"")</f>
        <v/>
      </c>
      <c r="F474" s="36" t="str">
        <f>IF('Annual Plan'!F474&lt;&gt;"",'Annual Plan'!F474,"")</f>
        <v/>
      </c>
      <c r="G474" s="23" t="str">
        <f>IF('Annual Plan'!G474&lt;&gt;"",'Annual Plan'!G474,"")</f>
        <v/>
      </c>
      <c r="H474" s="23" t="str">
        <f>IF(OR(F474="Absolute",F474="Absolute[-](cum.)"),SUM(G474,'Q1 Review'!J474),
IF(OR(F474="Incremental",F474="Absolute[+]"),MAX(G474,'Q1 Review'!J474),
IF(F474="Decremental",MIN(G474,'Q1 Review'!J474),
IF(F474="Absolute[-](avg.)",SUM(G474,'Q1 Review'!J474)/COUNT('Annual Plan'!H474:'Annual Plan'!K474),""
)
)
)
)</f>
        <v/>
      </c>
      <c r="I474" s="23" t="str">
        <f>IF('Annual Plan'!I474&lt;&gt;"",'Annual Plan'!I474,"")</f>
        <v/>
      </c>
      <c r="J474" s="37"/>
      <c r="K474" s="38" t="str">
        <f t="shared" si="52"/>
        <v/>
      </c>
      <c r="L474" s="38" t="str">
        <f t="shared" si="53"/>
        <v/>
      </c>
      <c r="M474" s="23" t="str">
        <f t="shared" si="54"/>
        <v/>
      </c>
      <c r="N474" s="39" t="str">
        <f>IF((('Annual Plan'!N474+'Annual Plan'!O474)-'Q1 Review'!O474)=0,"",(('Annual Plan'!N474+'Annual Plan'!O474)-'Q1 Review'!O474))</f>
        <v/>
      </c>
      <c r="O474" s="40"/>
      <c r="P474" s="41"/>
      <c r="Q474" s="41"/>
      <c r="R474" s="41"/>
      <c r="S474" s="131" t="str">
        <f t="shared" si="55"/>
        <v/>
      </c>
    </row>
    <row r="475" spans="1:19" s="11" customFormat="1" ht="15" customHeight="1" x14ac:dyDescent="0.25">
      <c r="A475" s="59" t="str">
        <f>IF('Annual Plan'!A475="","",'Annual Plan'!A475)</f>
        <v/>
      </c>
      <c r="B475" s="59" t="str">
        <f>IF('Annual Plan'!B475="","",'Annual Plan'!B475)</f>
        <v/>
      </c>
      <c r="C475" s="59" t="str">
        <f>IF('Annual Plan'!C475="","",'Annual Plan'!C475)</f>
        <v/>
      </c>
      <c r="D475" s="2" t="str">
        <f>IF('Annual Plan'!D475&lt;&gt;"",'Annual Plan'!D475,"")</f>
        <v/>
      </c>
      <c r="E475" s="2" t="str">
        <f>IF('Annual Plan'!E475&lt;&gt;"",'Annual Plan'!E475,"")</f>
        <v/>
      </c>
      <c r="F475" s="36" t="str">
        <f>IF('Annual Plan'!F475&lt;&gt;"",'Annual Plan'!F475,"")</f>
        <v/>
      </c>
      <c r="G475" s="23" t="str">
        <f>IF('Annual Plan'!G475&lt;&gt;"",'Annual Plan'!G475,"")</f>
        <v/>
      </c>
      <c r="H475" s="23" t="str">
        <f>IF(OR(F475="Absolute",F475="Absolute[-](cum.)"),SUM(G475,'Q1 Review'!J475),
IF(OR(F475="Incremental",F475="Absolute[+]"),MAX(G475,'Q1 Review'!J475),
IF(F475="Decremental",MIN(G475,'Q1 Review'!J475),
IF(F475="Absolute[-](avg.)",SUM(G475,'Q1 Review'!J475)/COUNT('Annual Plan'!H475:'Annual Plan'!K475),""
)
)
)
)</f>
        <v/>
      </c>
      <c r="I475" s="23" t="str">
        <f>IF('Annual Plan'!I475&lt;&gt;"",'Annual Plan'!I475,"")</f>
        <v/>
      </c>
      <c r="J475" s="37"/>
      <c r="K475" s="38" t="str">
        <f t="shared" si="52"/>
        <v/>
      </c>
      <c r="L475" s="38" t="str">
        <f t="shared" si="53"/>
        <v/>
      </c>
      <c r="M475" s="23" t="str">
        <f t="shared" si="54"/>
        <v/>
      </c>
      <c r="N475" s="39" t="str">
        <f>IF((('Annual Plan'!N475+'Annual Plan'!O475)-'Q1 Review'!O475)=0,"",(('Annual Plan'!N475+'Annual Plan'!O475)-'Q1 Review'!O475))</f>
        <v/>
      </c>
      <c r="O475" s="40"/>
      <c r="P475" s="41"/>
      <c r="Q475" s="41"/>
      <c r="R475" s="41"/>
      <c r="S475" s="131" t="str">
        <f t="shared" si="55"/>
        <v/>
      </c>
    </row>
    <row r="476" spans="1:19" s="11" customFormat="1" ht="15" customHeight="1" x14ac:dyDescent="0.25">
      <c r="A476" s="59" t="str">
        <f>IF('Annual Plan'!A476="","",'Annual Plan'!A476)</f>
        <v/>
      </c>
      <c r="B476" s="59" t="str">
        <f>IF('Annual Plan'!B476="","",'Annual Plan'!B476)</f>
        <v/>
      </c>
      <c r="C476" s="59" t="str">
        <f>IF('Annual Plan'!C476="","",'Annual Plan'!C476)</f>
        <v/>
      </c>
      <c r="D476" s="2" t="str">
        <f>IF('Annual Plan'!D476&lt;&gt;"",'Annual Plan'!D476,"")</f>
        <v/>
      </c>
      <c r="E476" s="2" t="str">
        <f>IF('Annual Plan'!E476&lt;&gt;"",'Annual Plan'!E476,"")</f>
        <v/>
      </c>
      <c r="F476" s="36" t="str">
        <f>IF('Annual Plan'!F476&lt;&gt;"",'Annual Plan'!F476,"")</f>
        <v/>
      </c>
      <c r="G476" s="23" t="str">
        <f>IF('Annual Plan'!G476&lt;&gt;"",'Annual Plan'!G476,"")</f>
        <v/>
      </c>
      <c r="H476" s="23" t="str">
        <f>IF(OR(F476="Absolute",F476="Absolute[-](cum.)"),SUM(G476,'Q1 Review'!J476),
IF(OR(F476="Incremental",F476="Absolute[+]"),MAX(G476,'Q1 Review'!J476),
IF(F476="Decremental",MIN(G476,'Q1 Review'!J476),
IF(F476="Absolute[-](avg.)",SUM(G476,'Q1 Review'!J476)/COUNT('Annual Plan'!H476:'Annual Plan'!K476),""
)
)
)
)</f>
        <v/>
      </c>
      <c r="I476" s="23" t="str">
        <f>IF('Annual Plan'!I476&lt;&gt;"",'Annual Plan'!I476,"")</f>
        <v/>
      </c>
      <c r="J476" s="37"/>
      <c r="K476" s="38" t="str">
        <f t="shared" si="52"/>
        <v/>
      </c>
      <c r="L476" s="38" t="str">
        <f t="shared" si="53"/>
        <v/>
      </c>
      <c r="M476" s="23" t="str">
        <f t="shared" si="54"/>
        <v/>
      </c>
      <c r="N476" s="39" t="str">
        <f>IF((('Annual Plan'!N476+'Annual Plan'!O476)-'Q1 Review'!O476)=0,"",(('Annual Plan'!N476+'Annual Plan'!O476)-'Q1 Review'!O476))</f>
        <v/>
      </c>
      <c r="O476" s="40"/>
      <c r="P476" s="41"/>
      <c r="Q476" s="41"/>
      <c r="R476" s="41"/>
      <c r="S476" s="131" t="str">
        <f t="shared" si="55"/>
        <v/>
      </c>
    </row>
    <row r="477" spans="1:19" s="11" customFormat="1" ht="15" customHeight="1" x14ac:dyDescent="0.25">
      <c r="A477" s="59" t="str">
        <f>IF('Annual Plan'!A477="","",'Annual Plan'!A477)</f>
        <v/>
      </c>
      <c r="B477" s="59" t="str">
        <f>IF('Annual Plan'!B477="","",'Annual Plan'!B477)</f>
        <v/>
      </c>
      <c r="C477" s="59" t="str">
        <f>IF('Annual Plan'!C477="","",'Annual Plan'!C477)</f>
        <v/>
      </c>
      <c r="D477" s="2" t="str">
        <f>IF('Annual Plan'!D477&lt;&gt;"",'Annual Plan'!D477,"")</f>
        <v/>
      </c>
      <c r="E477" s="2" t="str">
        <f>IF('Annual Plan'!E477&lt;&gt;"",'Annual Plan'!E477,"")</f>
        <v/>
      </c>
      <c r="F477" s="36" t="str">
        <f>IF('Annual Plan'!F477&lt;&gt;"",'Annual Plan'!F477,"")</f>
        <v/>
      </c>
      <c r="G477" s="23" t="str">
        <f>IF('Annual Plan'!G477&lt;&gt;"",'Annual Plan'!G477,"")</f>
        <v/>
      </c>
      <c r="H477" s="23" t="str">
        <f>IF(OR(F477="Absolute",F477="Absolute[-](cum.)"),SUM(G477,'Q1 Review'!J477),
IF(OR(F477="Incremental",F477="Absolute[+]"),MAX(G477,'Q1 Review'!J477),
IF(F477="Decremental",MIN(G477,'Q1 Review'!J477),
IF(F477="Absolute[-](avg.)",SUM(G477,'Q1 Review'!J477)/COUNT('Annual Plan'!H477:'Annual Plan'!K477),""
)
)
)
)</f>
        <v/>
      </c>
      <c r="I477" s="23" t="str">
        <f>IF('Annual Plan'!I477&lt;&gt;"",'Annual Plan'!I477,"")</f>
        <v/>
      </c>
      <c r="J477" s="37"/>
      <c r="K477" s="38" t="str">
        <f t="shared" si="52"/>
        <v/>
      </c>
      <c r="L477" s="38" t="str">
        <f t="shared" si="53"/>
        <v/>
      </c>
      <c r="M477" s="23" t="str">
        <f t="shared" si="54"/>
        <v/>
      </c>
      <c r="N477" s="39" t="str">
        <f>IF((('Annual Plan'!N477+'Annual Plan'!O477)-'Q1 Review'!O477)=0,"",(('Annual Plan'!N477+'Annual Plan'!O477)-'Q1 Review'!O477))</f>
        <v/>
      </c>
      <c r="O477" s="40"/>
      <c r="P477" s="41"/>
      <c r="Q477" s="41"/>
      <c r="R477" s="41"/>
      <c r="S477" s="131" t="str">
        <f t="shared" si="55"/>
        <v/>
      </c>
    </row>
    <row r="478" spans="1:19" s="11" customFormat="1" ht="15" customHeight="1" x14ac:dyDescent="0.25">
      <c r="A478" s="59" t="str">
        <f>IF('Annual Plan'!A478="","",'Annual Plan'!A478)</f>
        <v/>
      </c>
      <c r="B478" s="59" t="str">
        <f>IF('Annual Plan'!B478="","",'Annual Plan'!B478)</f>
        <v/>
      </c>
      <c r="C478" s="59" t="str">
        <f>IF('Annual Plan'!C478="","",'Annual Plan'!C478)</f>
        <v/>
      </c>
      <c r="D478" s="2" t="str">
        <f>IF('Annual Plan'!D478&lt;&gt;"",'Annual Plan'!D478,"")</f>
        <v/>
      </c>
      <c r="E478" s="2" t="str">
        <f>IF('Annual Plan'!E478&lt;&gt;"",'Annual Plan'!E478,"")</f>
        <v/>
      </c>
      <c r="F478" s="36" t="str">
        <f>IF('Annual Plan'!F478&lt;&gt;"",'Annual Plan'!F478,"")</f>
        <v/>
      </c>
      <c r="G478" s="23" t="str">
        <f>IF('Annual Plan'!G478&lt;&gt;"",'Annual Plan'!G478,"")</f>
        <v/>
      </c>
      <c r="H478" s="23" t="str">
        <f>IF(OR(F478="Absolute",F478="Absolute[-](cum.)"),SUM(G478,'Q1 Review'!J478),
IF(OR(F478="Incremental",F478="Absolute[+]"),MAX(G478,'Q1 Review'!J478),
IF(F478="Decremental",MIN(G478,'Q1 Review'!J478),
IF(F478="Absolute[-](avg.)",SUM(G478,'Q1 Review'!J478)/COUNT('Annual Plan'!H478:'Annual Plan'!K478),""
)
)
)
)</f>
        <v/>
      </c>
      <c r="I478" s="23" t="str">
        <f>IF('Annual Plan'!I478&lt;&gt;"",'Annual Plan'!I478,"")</f>
        <v/>
      </c>
      <c r="J478" s="37"/>
      <c r="K478" s="38" t="str">
        <f t="shared" si="52"/>
        <v/>
      </c>
      <c r="L478" s="38" t="str">
        <f t="shared" si="53"/>
        <v/>
      </c>
      <c r="M478" s="23" t="str">
        <f t="shared" si="54"/>
        <v/>
      </c>
      <c r="N478" s="39" t="str">
        <f>IF((('Annual Plan'!N478+'Annual Plan'!O478)-'Q1 Review'!O478)=0,"",(('Annual Plan'!N478+'Annual Plan'!O478)-'Q1 Review'!O478))</f>
        <v/>
      </c>
      <c r="O478" s="40"/>
      <c r="P478" s="41"/>
      <c r="Q478" s="41"/>
      <c r="R478" s="41"/>
      <c r="S478" s="131" t="str">
        <f t="shared" si="55"/>
        <v/>
      </c>
    </row>
    <row r="479" spans="1:19" s="11" customFormat="1" ht="15" customHeight="1" x14ac:dyDescent="0.25">
      <c r="A479" s="59" t="str">
        <f>IF('Annual Plan'!A479="","",'Annual Plan'!A479)</f>
        <v/>
      </c>
      <c r="B479" s="59" t="str">
        <f>IF('Annual Plan'!B479="","",'Annual Plan'!B479)</f>
        <v/>
      </c>
      <c r="C479" s="59" t="str">
        <f>IF('Annual Plan'!C479="","",'Annual Plan'!C479)</f>
        <v/>
      </c>
      <c r="D479" s="2" t="str">
        <f>IF('Annual Plan'!D479&lt;&gt;"",'Annual Plan'!D479,"")</f>
        <v/>
      </c>
      <c r="E479" s="2" t="str">
        <f>IF('Annual Plan'!E479&lt;&gt;"",'Annual Plan'!E479,"")</f>
        <v/>
      </c>
      <c r="F479" s="36" t="str">
        <f>IF('Annual Plan'!F479&lt;&gt;"",'Annual Plan'!F479,"")</f>
        <v/>
      </c>
      <c r="G479" s="23" t="str">
        <f>IF('Annual Plan'!G479&lt;&gt;"",'Annual Plan'!G479,"")</f>
        <v/>
      </c>
      <c r="H479" s="23" t="str">
        <f>IF(OR(F479="Absolute",F479="Absolute[-](cum.)"),SUM(G479,'Q1 Review'!J479),
IF(OR(F479="Incremental",F479="Absolute[+]"),MAX(G479,'Q1 Review'!J479),
IF(F479="Decremental",MIN(G479,'Q1 Review'!J479),
IF(F479="Absolute[-](avg.)",SUM(G479,'Q1 Review'!J479)/COUNT('Annual Plan'!H479:'Annual Plan'!K479),""
)
)
)
)</f>
        <v/>
      </c>
      <c r="I479" s="23" t="str">
        <f>IF('Annual Plan'!I479&lt;&gt;"",'Annual Plan'!I479,"")</f>
        <v/>
      </c>
      <c r="J479" s="37"/>
      <c r="K479" s="38" t="str">
        <f t="shared" si="52"/>
        <v/>
      </c>
      <c r="L479" s="38" t="str">
        <f t="shared" si="53"/>
        <v/>
      </c>
      <c r="M479" s="23" t="str">
        <f t="shared" si="54"/>
        <v/>
      </c>
      <c r="N479" s="39" t="str">
        <f>IF((('Annual Plan'!N479+'Annual Plan'!O479)-'Q1 Review'!O479)=0,"",(('Annual Plan'!N479+'Annual Plan'!O479)-'Q1 Review'!O479))</f>
        <v/>
      </c>
      <c r="O479" s="40"/>
      <c r="P479" s="41"/>
      <c r="Q479" s="41"/>
      <c r="R479" s="41"/>
      <c r="S479" s="131" t="str">
        <f t="shared" si="55"/>
        <v/>
      </c>
    </row>
    <row r="480" spans="1:19" s="11" customFormat="1" ht="15" customHeight="1" x14ac:dyDescent="0.25">
      <c r="A480" s="59" t="str">
        <f>IF('Annual Plan'!A480="","",'Annual Plan'!A480)</f>
        <v/>
      </c>
      <c r="B480" s="59" t="str">
        <f>IF('Annual Plan'!B480="","",'Annual Plan'!B480)</f>
        <v/>
      </c>
      <c r="C480" s="59" t="str">
        <f>IF('Annual Plan'!C480="","",'Annual Plan'!C480)</f>
        <v/>
      </c>
      <c r="D480" s="2" t="str">
        <f>IF('Annual Plan'!D480&lt;&gt;"",'Annual Plan'!D480,"")</f>
        <v/>
      </c>
      <c r="E480" s="2" t="str">
        <f>IF('Annual Plan'!E480&lt;&gt;"",'Annual Plan'!E480,"")</f>
        <v/>
      </c>
      <c r="F480" s="36" t="str">
        <f>IF('Annual Plan'!F480&lt;&gt;"",'Annual Plan'!F480,"")</f>
        <v/>
      </c>
      <c r="G480" s="23" t="str">
        <f>IF('Annual Plan'!G480&lt;&gt;"",'Annual Plan'!G480,"")</f>
        <v/>
      </c>
      <c r="H480" s="23" t="str">
        <f>IF(OR(F480="Absolute",F480="Absolute[-](cum.)"),SUM(G480,'Q1 Review'!J480),
IF(OR(F480="Incremental",F480="Absolute[+]"),MAX(G480,'Q1 Review'!J480),
IF(F480="Decremental",MIN(G480,'Q1 Review'!J480),
IF(F480="Absolute[-](avg.)",SUM(G480,'Q1 Review'!J480)/COUNT('Annual Plan'!H480:'Annual Plan'!K480),""
)
)
)
)</f>
        <v/>
      </c>
      <c r="I480" s="23" t="str">
        <f>IF('Annual Plan'!I480&lt;&gt;"",'Annual Plan'!I480,"")</f>
        <v/>
      </c>
      <c r="J480" s="37"/>
      <c r="K480" s="38" t="str">
        <f t="shared" si="52"/>
        <v/>
      </c>
      <c r="L480" s="38" t="str">
        <f t="shared" si="53"/>
        <v/>
      </c>
      <c r="M480" s="23" t="str">
        <f t="shared" si="54"/>
        <v/>
      </c>
      <c r="N480" s="39" t="str">
        <f>IF((('Annual Plan'!N480+'Annual Plan'!O480)-'Q1 Review'!O480)=0,"",(('Annual Plan'!N480+'Annual Plan'!O480)-'Q1 Review'!O480))</f>
        <v/>
      </c>
      <c r="O480" s="40"/>
      <c r="P480" s="41"/>
      <c r="Q480" s="41"/>
      <c r="R480" s="41"/>
      <c r="S480" s="131" t="str">
        <f t="shared" si="55"/>
        <v/>
      </c>
    </row>
    <row r="481" spans="1:19" s="11" customFormat="1" ht="15" customHeight="1" x14ac:dyDescent="0.25">
      <c r="A481" s="59" t="str">
        <f>IF('Annual Plan'!A481="","",'Annual Plan'!A481)</f>
        <v/>
      </c>
      <c r="B481" s="59" t="str">
        <f>IF('Annual Plan'!B481="","",'Annual Plan'!B481)</f>
        <v/>
      </c>
      <c r="C481" s="59" t="str">
        <f>IF('Annual Plan'!C481="","",'Annual Plan'!C481)</f>
        <v/>
      </c>
      <c r="D481" s="2" t="str">
        <f>IF('Annual Plan'!D481&lt;&gt;"",'Annual Plan'!D481,"")</f>
        <v/>
      </c>
      <c r="E481" s="2" t="str">
        <f>IF('Annual Plan'!E481&lt;&gt;"",'Annual Plan'!E481,"")</f>
        <v/>
      </c>
      <c r="F481" s="36" t="str">
        <f>IF('Annual Plan'!F481&lt;&gt;"",'Annual Plan'!F481,"")</f>
        <v/>
      </c>
      <c r="G481" s="23" t="str">
        <f>IF('Annual Plan'!G481&lt;&gt;"",'Annual Plan'!G481,"")</f>
        <v/>
      </c>
      <c r="H481" s="23" t="str">
        <f>IF(OR(F481="Absolute",F481="Absolute[-](cum.)"),SUM(G481,'Q1 Review'!J481),
IF(OR(F481="Incremental",F481="Absolute[+]"),MAX(G481,'Q1 Review'!J481),
IF(F481="Decremental",MIN(G481,'Q1 Review'!J481),
IF(F481="Absolute[-](avg.)",SUM(G481,'Q1 Review'!J481)/COUNT('Annual Plan'!H481:'Annual Plan'!K481),""
)
)
)
)</f>
        <v/>
      </c>
      <c r="I481" s="23" t="str">
        <f>IF('Annual Plan'!I481&lt;&gt;"",'Annual Plan'!I481,"")</f>
        <v/>
      </c>
      <c r="J481" s="37"/>
      <c r="K481" s="38" t="str">
        <f t="shared" si="52"/>
        <v/>
      </c>
      <c r="L481" s="38" t="str">
        <f t="shared" si="53"/>
        <v/>
      </c>
      <c r="M481" s="23" t="str">
        <f t="shared" si="54"/>
        <v/>
      </c>
      <c r="N481" s="39" t="str">
        <f>IF((('Annual Plan'!N481+'Annual Plan'!O481)-'Q1 Review'!O481)=0,"",(('Annual Plan'!N481+'Annual Plan'!O481)-'Q1 Review'!O481))</f>
        <v/>
      </c>
      <c r="O481" s="40"/>
      <c r="P481" s="41"/>
      <c r="Q481" s="41"/>
      <c r="R481" s="41"/>
      <c r="S481" s="131" t="str">
        <f t="shared" si="55"/>
        <v/>
      </c>
    </row>
    <row r="482" spans="1:19" s="58" customFormat="1" ht="59.25" customHeight="1" x14ac:dyDescent="0.3">
      <c r="A482" s="256" t="s">
        <v>94</v>
      </c>
      <c r="B482" s="256"/>
      <c r="C482" s="51">
        <f>'Annual Plan'!C482</f>
        <v>0</v>
      </c>
      <c r="D482" s="28"/>
      <c r="E482" s="28"/>
      <c r="F482" s="256" t="s">
        <v>102</v>
      </c>
      <c r="G482" s="256"/>
      <c r="H482" s="256"/>
      <c r="I482" s="256"/>
      <c r="J482" s="257"/>
      <c r="K482" s="43">
        <f>IF(SUM(K453:K481)=0,0,IF(SUM(K453:K481)&gt;0,AVERAGE(K453:K481)))</f>
        <v>0</v>
      </c>
      <c r="L482" s="258"/>
      <c r="M482" s="259"/>
      <c r="N482" s="60">
        <f>SUM(N453:N481)</f>
        <v>0</v>
      </c>
      <c r="O482" s="60">
        <f>SUM(O453:O481)</f>
        <v>0</v>
      </c>
      <c r="P482" s="28"/>
      <c r="Q482" s="28"/>
      <c r="S482" s="131"/>
    </row>
    <row r="483" spans="1:19" s="61" customFormat="1" ht="15" customHeight="1" x14ac:dyDescent="0.25">
      <c r="A483" s="12"/>
      <c r="B483" s="12"/>
      <c r="C483" s="12"/>
      <c r="D483" s="12"/>
      <c r="E483" s="12"/>
      <c r="F483" s="44"/>
      <c r="G483" s="45"/>
      <c r="H483" s="45"/>
      <c r="I483" s="45"/>
      <c r="J483" s="46"/>
      <c r="K483" s="47"/>
      <c r="L483" s="47"/>
      <c r="M483" s="45"/>
      <c r="N483" s="48"/>
      <c r="O483" s="49"/>
      <c r="P483" s="50"/>
      <c r="Q483" s="50"/>
      <c r="S483" s="132"/>
    </row>
    <row r="484" spans="1:19" s="11" customFormat="1" ht="34.5" customHeight="1" x14ac:dyDescent="0.25">
      <c r="A484" s="193" t="s">
        <v>91</v>
      </c>
      <c r="B484" s="193"/>
      <c r="C484" s="193"/>
      <c r="D484" s="260" t="str">
        <f>IF('Annual Plan'!D484:P484&lt;&gt;"", 'Annual Plan'!D484:P484,"")</f>
        <v/>
      </c>
      <c r="E484" s="260"/>
      <c r="F484" s="261"/>
      <c r="G484" s="261"/>
      <c r="H484" s="261"/>
      <c r="I484" s="261"/>
      <c r="J484" s="261"/>
      <c r="K484" s="261"/>
      <c r="L484" s="261"/>
      <c r="M484" s="261"/>
      <c r="N484" s="261"/>
      <c r="O484" s="261"/>
      <c r="P484" s="260"/>
      <c r="Q484" s="260"/>
      <c r="S484" s="131"/>
    </row>
    <row r="485" spans="1:19" s="11" customFormat="1" ht="51" customHeight="1" x14ac:dyDescent="0.25">
      <c r="A485" s="202" t="s">
        <v>1</v>
      </c>
      <c r="B485" s="202" t="s">
        <v>9</v>
      </c>
      <c r="C485" s="202" t="s">
        <v>2</v>
      </c>
      <c r="D485" s="202" t="s">
        <v>10</v>
      </c>
      <c r="E485" s="203" t="s">
        <v>11</v>
      </c>
      <c r="F485" s="204" t="s">
        <v>12</v>
      </c>
      <c r="G485" s="251" t="s">
        <v>3</v>
      </c>
      <c r="H485" s="251"/>
      <c r="I485" s="253" t="s">
        <v>74</v>
      </c>
      <c r="J485" s="254"/>
      <c r="K485" s="254"/>
      <c r="L485" s="254"/>
      <c r="M485" s="255"/>
      <c r="N485" s="253" t="s">
        <v>80</v>
      </c>
      <c r="O485" s="255"/>
      <c r="P485" s="202" t="s">
        <v>95</v>
      </c>
      <c r="Q485" s="202" t="s">
        <v>96</v>
      </c>
      <c r="R485" s="202" t="s">
        <v>114</v>
      </c>
      <c r="S485" s="131"/>
    </row>
    <row r="486" spans="1:19" s="11" customFormat="1" ht="66.75" customHeight="1" x14ac:dyDescent="0.25">
      <c r="A486" s="202"/>
      <c r="B486" s="202"/>
      <c r="C486" s="202"/>
      <c r="D486" s="202"/>
      <c r="E486" s="203"/>
      <c r="F486" s="204"/>
      <c r="G486" s="109" t="s">
        <v>19</v>
      </c>
      <c r="H486" s="109" t="s">
        <v>48</v>
      </c>
      <c r="I486" s="7" t="s">
        <v>49</v>
      </c>
      <c r="J486" s="7" t="s">
        <v>50</v>
      </c>
      <c r="K486" s="1" t="s">
        <v>21</v>
      </c>
      <c r="L486" s="1" t="s">
        <v>22</v>
      </c>
      <c r="M486" s="1" t="s">
        <v>23</v>
      </c>
      <c r="N486" s="7" t="s">
        <v>88</v>
      </c>
      <c r="O486" s="7" t="s">
        <v>81</v>
      </c>
      <c r="P486" s="252"/>
      <c r="Q486" s="202"/>
      <c r="R486" s="202"/>
      <c r="S486" s="131"/>
    </row>
    <row r="487" spans="1:19" s="11" customFormat="1" ht="15" customHeight="1" x14ac:dyDescent="0.25">
      <c r="A487" s="59" t="str">
        <f>IF('Annual Plan'!A487="","",'Annual Plan'!A487)</f>
        <v/>
      </c>
      <c r="B487" s="59" t="str">
        <f>IF('Annual Plan'!B487="","",'Annual Plan'!B487)</f>
        <v/>
      </c>
      <c r="C487" s="59" t="str">
        <f>IF('Annual Plan'!C487="","",'Annual Plan'!C487)</f>
        <v/>
      </c>
      <c r="D487" s="2" t="str">
        <f>IF('Annual Plan'!D487&lt;&gt;"",'Annual Plan'!D487,"")</f>
        <v/>
      </c>
      <c r="E487" s="2" t="str">
        <f>IF('Annual Plan'!E487&lt;&gt;"",'Annual Plan'!E487,"")</f>
        <v/>
      </c>
      <c r="F487" s="36" t="str">
        <f>IF('Annual Plan'!F487&lt;&gt;"",'Annual Plan'!F487,"")</f>
        <v/>
      </c>
      <c r="G487" s="23" t="str">
        <f>IF('Annual Plan'!G487&lt;&gt;"",'Annual Plan'!G487,"")</f>
        <v/>
      </c>
      <c r="H487" s="23" t="str">
        <f>IF(OR(F487="Absolute",F487="Absolute[-](cum.)"),SUM(G487,'Q1 Review'!J487),
IF(OR(F487="Incremental",F487="Absolute[+]"),MAX(G487,'Q1 Review'!J487),
IF(F487="Decremental",MIN(G487,'Q1 Review'!J487),
IF(F487="Absolute[-](avg.)",SUM(G487,'Q1 Review'!J487)/COUNT('Annual Plan'!H487:'Annual Plan'!K487),""
)
)
)
)</f>
        <v/>
      </c>
      <c r="I487" s="23" t="str">
        <f>IF('Annual Plan'!I487&lt;&gt;"",'Annual Plan'!I487,"")</f>
        <v/>
      </c>
      <c r="J487" s="37"/>
      <c r="K487" s="38" t="str">
        <f>IF(I487="","",
                         IF(AND(I487&lt;&gt;"",J487=""),0,
                                                  IF($F487="Absolute",IF(I487=0,0, IF((J487/I487)&gt;=1,1, IF((J487/I487)&lt;=0,0,(J487/I487)))),
                                                                                                      IF($F487="Incremental", IF(AND((I487-H487)=0,J487&gt;0,I487&gt;0,J487&gt;I487),1, IF(AND((I487-H487)=0,J487&lt;=I487),0, IF(((J487-H487)/(I487-H487))&gt;=1,1, IF(((J487-H487)/(I487-H487))&lt;=0,0, ((J487-H487)/(I487-H487)))))),
                                                                                                                                                                   IF($F487="Decremental", IF(AND((H487-I487)=0,J487&gt;0,I487&gt;0,J487&lt;I487),1,  IF(AND((I487-H487)=0,J487&gt;=I487),0, IF(((H487-J487)/(H487-I487))&gt;=1,1, IF(((H487-J487)/(H487-I487))&lt;=0,0, ((H487-J487)/(H487-I487)))))),
                                                                                                                                                                                              IF(OR($F487="Absolute[-](cum.)", $F487="Absolute[-](avg.)"),IF(J487="",0, IF((J487&lt;=I487),1,IF((J487&gt;I487),0,))),
                                                                                                                                                                                                        IF($F487="Absolute[+]",IF(J487=0,0,  IF(J487&lt;=I487,(J487/I487),1)),
                                                                                                                                                                                                            )
                                                                                                                                                                                                   )
                                                                                                                                                                       )
                                                                                                          )
                                                    )
                            )
     )</f>
        <v/>
      </c>
      <c r="L487" s="38" t="str">
        <f>IF(I487="","",
                        IF(AND(I487&lt;&gt;"",J487=""),-1,
                                                  IF($F487="Absolute", IF(I487=0,0,((J487-I487)/I487)),
                                                                               IF($F487="Incremental", IF((I487-H487)=0,0,(((J487-H487)-(I487-H487))/(I487-H487))),
                                                                                                            IF($F487="Decremental", IF((H487-I487)=0,0,(((H487-J487)-(H487-I487))/(H487-I487))),
                                                                                                                                              IF(OR($F487="Absolute[-](cum.)", $F487="Absolute[-](avg.)"), IF(J487="",0, IF(J487&gt;=0,1-(J487/I487))),
                                                                                                                                                                      IF($F487="Absolute[+]", IF(J487=0,-1,K487-1),  ""
                                                                                                                                                                                                                                          )
                                                                                                                                                                                                                          )
                                                                                                                                                                                  )
                                                                                                                   )
                                                   )
                          )
)</f>
        <v/>
      </c>
      <c r="M487" s="23" t="str">
        <f>IF(J487="","",
                         IF(I487="", "",
                                                   IF($F487="Absolute", (J487-I487),
                                                                                                       IF($F487="Incremental", ((J487-H487)-(I487-H487)),
                                                                                                                                                                                      IF($F487="Decremental", ((H487-J487)-(H487-I487)),
                                                                                                                                                                                                            IF(OR($F487="Absolute[-](cum.)", $F487="Absolute[-](avg.)"), (I487-J487),
                                                                                                                                                                                                                             IF($F487="Absolute[+]", (J487-I487), ""
                                                                                                                                                                                                                                  )
                                                                                                                                                                                                                )
                                                                                                                                                                                          )
                                                                                                           )
                                                      )
                               )
       )</f>
        <v/>
      </c>
      <c r="N487" s="39" t="str">
        <f>IF((('Annual Plan'!N487+'Annual Plan'!O487)-'Q1 Review'!O487)=0,"",(('Annual Plan'!N487+'Annual Plan'!O487)-'Q1 Review'!O487))</f>
        <v/>
      </c>
      <c r="O487" s="40"/>
      <c r="P487" s="41"/>
      <c r="Q487" s="41"/>
      <c r="R487" s="41"/>
      <c r="S487" s="131" t="str">
        <f xml:space="preserve"> IF(AND($F487="Incremental",G487=""),"Error - baseline data was not provided in the planning sheet.",
        IF(AND($F487="Decremental",G487=""),"Error - baseline data was not provided in the planning sheet.",""))</f>
        <v/>
      </c>
    </row>
    <row r="488" spans="1:19" s="11" customFormat="1" ht="15" customHeight="1" x14ac:dyDescent="0.25">
      <c r="A488" s="59" t="str">
        <f>IF('Annual Plan'!A488="","",'Annual Plan'!A488)</f>
        <v/>
      </c>
      <c r="B488" s="59" t="str">
        <f>IF('Annual Plan'!B488="","",'Annual Plan'!B488)</f>
        <v/>
      </c>
      <c r="C488" s="59" t="str">
        <f>IF('Annual Plan'!C488="","",'Annual Plan'!C488)</f>
        <v/>
      </c>
      <c r="D488" s="2" t="str">
        <f>IF('Annual Plan'!D488&lt;&gt;"",'Annual Plan'!D488,"")</f>
        <v/>
      </c>
      <c r="E488" s="2" t="str">
        <f>IF('Annual Plan'!E488&lt;&gt;"",'Annual Plan'!E488,"")</f>
        <v/>
      </c>
      <c r="F488" s="36" t="str">
        <f>IF('Annual Plan'!F488&lt;&gt;"",'Annual Plan'!F488,"")</f>
        <v/>
      </c>
      <c r="G488" s="23" t="str">
        <f>IF('Annual Plan'!G488&lt;&gt;"",'Annual Plan'!G488,"")</f>
        <v/>
      </c>
      <c r="H488" s="23" t="str">
        <f>IF(OR(F488="Absolute",F488="Absolute[-](cum.)"),SUM(G488,'Q1 Review'!J488),
IF(OR(F488="Incremental",F488="Absolute[+]"),MAX(G488,'Q1 Review'!J488),
IF(F488="Decremental",MIN(G488,'Q1 Review'!J488),
IF(F488="Absolute[-](avg.)",SUM(G488,'Q1 Review'!J488)/COUNT('Annual Plan'!H488:'Annual Plan'!K488),""
)
)
)
)</f>
        <v/>
      </c>
      <c r="I488" s="23" t="str">
        <f>IF('Annual Plan'!I488&lt;&gt;"",'Annual Plan'!I488,"")</f>
        <v/>
      </c>
      <c r="J488" s="37"/>
      <c r="K488" s="38" t="str">
        <f t="shared" ref="K488:K515" si="56">IF(I488="","",
                         IF(AND(I488&lt;&gt;"",J488=""),0,
                                                  IF($F488="Absolute",IF(I488=0,0, IF((J488/I488)&gt;=1,1, IF((J488/I488)&lt;=0,0,(J488/I488)))),
                                                                                                      IF($F488="Incremental", IF(AND((I488-H488)=0,J488&gt;0,I488&gt;0,J488&gt;I488),1, IF(AND((I488-H488)=0,J488&lt;=I488),0, IF(((J488-H488)/(I488-H488))&gt;=1,1, IF(((J488-H488)/(I488-H488))&lt;=0,0, ((J488-H488)/(I488-H488)))))),
                                                                                                                                                                   IF($F488="Decremental", IF(AND((H488-I488)=0,J488&gt;0,I488&gt;0,J488&lt;I488),1,  IF(AND((I488-H488)=0,J488&gt;=I488),0, IF(((H488-J488)/(H488-I488))&gt;=1,1, IF(((H488-J488)/(H488-I488))&lt;=0,0, ((H488-J488)/(H488-I488)))))),
                                                                                                                                                                                              IF(OR($F488="Absolute[-](cum.)", $F488="Absolute[-](avg.)"),IF(J488="",0, IF((J488&lt;=I488),1,IF((J488&gt;I488),0,))),
                                                                                                                                                                                                        IF($F488="Absolute[+]",IF(J488=0,0,  IF(J488&lt;=I488,(J488/I488),1)),
                                                                                                                                                                                                            )
                                                                                                                                                                                                   )
                                                                                                                                                                       )
                                                                                                          )
                                                    )
                            )
     )</f>
        <v/>
      </c>
      <c r="L488" s="38" t="str">
        <f t="shared" ref="L488:L515" si="57">IF(I488="","",
                        IF(AND(I488&lt;&gt;"",J488=""),-1,
                                                  IF($F488="Absolute", IF(I488=0,0,((J488-I488)/I488)),
                                                                               IF($F488="Incremental", IF((I488-H488)=0,0,(((J488-H488)-(I488-H488))/(I488-H488))),
                                                                                                            IF($F488="Decremental", IF((H488-I488)=0,0,(((H488-J488)-(H488-I488))/(H488-I488))),
                                                                                                                                              IF(OR($F488="Absolute[-](cum.)", $F488="Absolute[-](avg.)"), IF(J488="",0, IF(J488&gt;=0,1-(J488/I488))),
                                                                                                                                                                      IF($F488="Absolute[+]", IF(J488=0,-1,K488-1),  ""
                                                                                                                                                                                                                                          )
                                                                                                                                                                                                                          )
                                                                                                                                                                                  )
                                                                                                                   )
                                                   )
                          )
)</f>
        <v/>
      </c>
      <c r="M488" s="23" t="str">
        <f t="shared" ref="M488:M515" si="58">IF(J488="","",
                         IF(I488="", "",
                                                   IF($F488="Absolute", (J488-I488),
                                                                                                       IF($F488="Incremental", ((J488-H488)-(I488-H488)),
                                                                                                                                                                                      IF($F488="Decremental", ((H488-J488)-(H488-I488)),
                                                                                                                                                                                                            IF(OR($F488="Absolute[-](cum.)", $F488="Absolute[-](avg.)"), (I488-J488),
                                                                                                                                                                                                                             IF($F488="Absolute[+]", (J488-I488), ""
                                                                                                                                                                                                                                  )
                                                                                                                                                                                                                )
                                                                                                                                                                                          )
                                                                                                           )
                                                      )
                               )
       )</f>
        <v/>
      </c>
      <c r="N488" s="39" t="str">
        <f>IF((('Annual Plan'!N488+'Annual Plan'!O488)-'Q1 Review'!O488)=0,"",(('Annual Plan'!N488+'Annual Plan'!O488)-'Q1 Review'!O488))</f>
        <v/>
      </c>
      <c r="O488" s="40"/>
      <c r="P488" s="41"/>
      <c r="Q488" s="41"/>
      <c r="R488" s="41"/>
      <c r="S488" s="131" t="str">
        <f t="shared" ref="S488:S515" si="59" xml:space="preserve"> IF(AND($F488="Incremental",G488=""),"Error - baseline data was not provided in the planning sheet.",
        IF(AND($F488="Decremental",G488=""),"Error - baseline data was not provided in the planning sheet.",""))</f>
        <v/>
      </c>
    </row>
    <row r="489" spans="1:19" s="11" customFormat="1" ht="15" customHeight="1" x14ac:dyDescent="0.25">
      <c r="A489" s="59" t="str">
        <f>IF('Annual Plan'!A489="","",'Annual Plan'!A489)</f>
        <v/>
      </c>
      <c r="B489" s="59" t="str">
        <f>IF('Annual Plan'!B489="","",'Annual Plan'!B489)</f>
        <v/>
      </c>
      <c r="C489" s="59" t="str">
        <f>IF('Annual Plan'!C489="","",'Annual Plan'!C489)</f>
        <v/>
      </c>
      <c r="D489" s="2" t="str">
        <f>IF('Annual Plan'!D489&lt;&gt;"",'Annual Plan'!D489,"")</f>
        <v/>
      </c>
      <c r="E489" s="2" t="str">
        <f>IF('Annual Plan'!E489&lt;&gt;"",'Annual Plan'!E489,"")</f>
        <v/>
      </c>
      <c r="F489" s="36" t="str">
        <f>IF('Annual Plan'!F489&lt;&gt;"",'Annual Plan'!F489,"")</f>
        <v/>
      </c>
      <c r="G489" s="23" t="str">
        <f>IF('Annual Plan'!G489&lt;&gt;"",'Annual Plan'!G489,"")</f>
        <v/>
      </c>
      <c r="H489" s="23" t="str">
        <f>IF(OR(F489="Absolute",F489="Absolute[-](cum.)"),SUM(G489,'Q1 Review'!J489),
IF(OR(F489="Incremental",F489="Absolute[+]"),MAX(G489,'Q1 Review'!J489),
IF(F489="Decremental",MIN(G489,'Q1 Review'!J489),
IF(F489="Absolute[-](avg.)",SUM(G489,'Q1 Review'!J489)/COUNT('Annual Plan'!H489:'Annual Plan'!K489),""
)
)
)
)</f>
        <v/>
      </c>
      <c r="I489" s="23" t="str">
        <f>IF('Annual Plan'!I489&lt;&gt;"",'Annual Plan'!I489,"")</f>
        <v/>
      </c>
      <c r="J489" s="37"/>
      <c r="K489" s="38" t="str">
        <f t="shared" si="56"/>
        <v/>
      </c>
      <c r="L489" s="38" t="str">
        <f t="shared" si="57"/>
        <v/>
      </c>
      <c r="M489" s="23" t="str">
        <f t="shared" si="58"/>
        <v/>
      </c>
      <c r="N489" s="39" t="str">
        <f>IF((('Annual Plan'!N489+'Annual Plan'!O489)-'Q1 Review'!O489)=0,"",(('Annual Plan'!N489+'Annual Plan'!O489)-'Q1 Review'!O489))</f>
        <v/>
      </c>
      <c r="O489" s="40"/>
      <c r="P489" s="41"/>
      <c r="Q489" s="41"/>
      <c r="R489" s="41"/>
      <c r="S489" s="131" t="str">
        <f t="shared" si="59"/>
        <v/>
      </c>
    </row>
    <row r="490" spans="1:19" s="11" customFormat="1" ht="15" customHeight="1" x14ac:dyDescent="0.25">
      <c r="A490" s="59" t="str">
        <f>IF('Annual Plan'!A490="","",'Annual Plan'!A490)</f>
        <v/>
      </c>
      <c r="B490" s="59" t="str">
        <f>IF('Annual Plan'!B490="","",'Annual Plan'!B490)</f>
        <v/>
      </c>
      <c r="C490" s="59" t="str">
        <f>IF('Annual Plan'!C490="","",'Annual Plan'!C490)</f>
        <v/>
      </c>
      <c r="D490" s="2" t="str">
        <f>IF('Annual Plan'!D490&lt;&gt;"",'Annual Plan'!D490,"")</f>
        <v/>
      </c>
      <c r="E490" s="2" t="str">
        <f>IF('Annual Plan'!E490&lt;&gt;"",'Annual Plan'!E490,"")</f>
        <v/>
      </c>
      <c r="F490" s="36" t="str">
        <f>IF('Annual Plan'!F490&lt;&gt;"",'Annual Plan'!F490,"")</f>
        <v/>
      </c>
      <c r="G490" s="23" t="str">
        <f>IF('Annual Plan'!G490&lt;&gt;"",'Annual Plan'!G490,"")</f>
        <v/>
      </c>
      <c r="H490" s="23" t="str">
        <f>IF(OR(F490="Absolute",F490="Absolute[-](cum.)"),SUM(G490,'Q1 Review'!J490),
IF(OR(F490="Incremental",F490="Absolute[+]"),MAX(G490,'Q1 Review'!J490),
IF(F490="Decremental",MIN(G490,'Q1 Review'!J490),
IF(F490="Absolute[-](avg.)",SUM(G490,'Q1 Review'!J490)/COUNT('Annual Plan'!H490:'Annual Plan'!K490),""
)
)
)
)</f>
        <v/>
      </c>
      <c r="I490" s="23" t="str">
        <f>IF('Annual Plan'!I490&lt;&gt;"",'Annual Plan'!I490,"")</f>
        <v/>
      </c>
      <c r="J490" s="37"/>
      <c r="K490" s="38" t="str">
        <f t="shared" si="56"/>
        <v/>
      </c>
      <c r="L490" s="38" t="str">
        <f t="shared" si="57"/>
        <v/>
      </c>
      <c r="M490" s="23" t="str">
        <f t="shared" si="58"/>
        <v/>
      </c>
      <c r="N490" s="39" t="str">
        <f>IF((('Annual Plan'!N490+'Annual Plan'!O490)-'Q1 Review'!O490)=0,"",(('Annual Plan'!N490+'Annual Plan'!O490)-'Q1 Review'!O490))</f>
        <v/>
      </c>
      <c r="O490" s="40"/>
      <c r="P490" s="41"/>
      <c r="Q490" s="41"/>
      <c r="R490" s="41"/>
      <c r="S490" s="131" t="str">
        <f t="shared" si="59"/>
        <v/>
      </c>
    </row>
    <row r="491" spans="1:19" s="11" customFormat="1" ht="15" customHeight="1" x14ac:dyDescent="0.25">
      <c r="A491" s="59" t="str">
        <f>IF('Annual Plan'!A491="","",'Annual Plan'!A491)</f>
        <v/>
      </c>
      <c r="B491" s="59" t="str">
        <f>IF('Annual Plan'!B491="","",'Annual Plan'!B491)</f>
        <v/>
      </c>
      <c r="C491" s="59" t="str">
        <f>IF('Annual Plan'!C491="","",'Annual Plan'!C491)</f>
        <v/>
      </c>
      <c r="D491" s="2" t="str">
        <f>IF('Annual Plan'!D491&lt;&gt;"",'Annual Plan'!D491,"")</f>
        <v/>
      </c>
      <c r="E491" s="2" t="str">
        <f>IF('Annual Plan'!E491&lt;&gt;"",'Annual Plan'!E491,"")</f>
        <v/>
      </c>
      <c r="F491" s="36" t="str">
        <f>IF('Annual Plan'!F491&lt;&gt;"",'Annual Plan'!F491,"")</f>
        <v/>
      </c>
      <c r="G491" s="23" t="str">
        <f>IF('Annual Plan'!G491&lt;&gt;"",'Annual Plan'!G491,"")</f>
        <v/>
      </c>
      <c r="H491" s="23" t="str">
        <f>IF(OR(F491="Absolute",F491="Absolute[-](cum.)"),SUM(G491,'Q1 Review'!J491),
IF(OR(F491="Incremental",F491="Absolute[+]"),MAX(G491,'Q1 Review'!J491),
IF(F491="Decremental",MIN(G491,'Q1 Review'!J491),
IF(F491="Absolute[-](avg.)",SUM(G491,'Q1 Review'!J491)/COUNT('Annual Plan'!H491:'Annual Plan'!K491),""
)
)
)
)</f>
        <v/>
      </c>
      <c r="I491" s="23" t="str">
        <f>IF('Annual Plan'!I491&lt;&gt;"",'Annual Plan'!I491,"")</f>
        <v/>
      </c>
      <c r="J491" s="37"/>
      <c r="K491" s="38" t="str">
        <f t="shared" si="56"/>
        <v/>
      </c>
      <c r="L491" s="38" t="str">
        <f t="shared" si="57"/>
        <v/>
      </c>
      <c r="M491" s="23" t="str">
        <f t="shared" si="58"/>
        <v/>
      </c>
      <c r="N491" s="39" t="str">
        <f>IF((('Annual Plan'!N491+'Annual Plan'!O491)-'Q1 Review'!O491)=0,"",(('Annual Plan'!N491+'Annual Plan'!O491)-'Q1 Review'!O491))</f>
        <v/>
      </c>
      <c r="O491" s="40"/>
      <c r="P491" s="41"/>
      <c r="Q491" s="41"/>
      <c r="R491" s="41"/>
      <c r="S491" s="131" t="str">
        <f t="shared" si="59"/>
        <v/>
      </c>
    </row>
    <row r="492" spans="1:19" s="11" customFormat="1" ht="15" customHeight="1" x14ac:dyDescent="0.25">
      <c r="A492" s="59" t="str">
        <f>IF('Annual Plan'!A492="","",'Annual Plan'!A492)</f>
        <v/>
      </c>
      <c r="B492" s="59" t="str">
        <f>IF('Annual Plan'!B492="","",'Annual Plan'!B492)</f>
        <v/>
      </c>
      <c r="C492" s="59" t="str">
        <f>IF('Annual Plan'!C492="","",'Annual Plan'!C492)</f>
        <v/>
      </c>
      <c r="D492" s="2" t="str">
        <f>IF('Annual Plan'!D492&lt;&gt;"",'Annual Plan'!D492,"")</f>
        <v/>
      </c>
      <c r="E492" s="2" t="str">
        <f>IF('Annual Plan'!E492&lt;&gt;"",'Annual Plan'!E492,"")</f>
        <v/>
      </c>
      <c r="F492" s="36" t="str">
        <f>IF('Annual Plan'!F492&lt;&gt;"",'Annual Plan'!F492,"")</f>
        <v/>
      </c>
      <c r="G492" s="23" t="str">
        <f>IF('Annual Plan'!G492&lt;&gt;"",'Annual Plan'!G492,"")</f>
        <v/>
      </c>
      <c r="H492" s="23" t="str">
        <f>IF(OR(F492="Absolute",F492="Absolute[-](cum.)"),SUM(G492,'Q1 Review'!J492),
IF(OR(F492="Incremental",F492="Absolute[+]"),MAX(G492,'Q1 Review'!J492),
IF(F492="Decremental",MIN(G492,'Q1 Review'!J492),
IF(F492="Absolute[-](avg.)",SUM(G492,'Q1 Review'!J492)/COUNT('Annual Plan'!H492:'Annual Plan'!K492),""
)
)
)
)</f>
        <v/>
      </c>
      <c r="I492" s="23" t="str">
        <f>IF('Annual Plan'!I492&lt;&gt;"",'Annual Plan'!I492,"")</f>
        <v/>
      </c>
      <c r="J492" s="37"/>
      <c r="K492" s="38" t="str">
        <f t="shared" si="56"/>
        <v/>
      </c>
      <c r="L492" s="38" t="str">
        <f t="shared" si="57"/>
        <v/>
      </c>
      <c r="M492" s="23" t="str">
        <f t="shared" si="58"/>
        <v/>
      </c>
      <c r="N492" s="39" t="str">
        <f>IF((('Annual Plan'!N492+'Annual Plan'!O492)-'Q1 Review'!O492)=0,"",(('Annual Plan'!N492+'Annual Plan'!O492)-'Q1 Review'!O492))</f>
        <v/>
      </c>
      <c r="O492" s="40"/>
      <c r="P492" s="41"/>
      <c r="Q492" s="41"/>
      <c r="R492" s="41"/>
      <c r="S492" s="131" t="str">
        <f t="shared" si="59"/>
        <v/>
      </c>
    </row>
    <row r="493" spans="1:19" s="11" customFormat="1" ht="15" customHeight="1" x14ac:dyDescent="0.25">
      <c r="A493" s="59" t="str">
        <f>IF('Annual Plan'!A493="","",'Annual Plan'!A493)</f>
        <v/>
      </c>
      <c r="B493" s="59" t="str">
        <f>IF('Annual Plan'!B493="","",'Annual Plan'!B493)</f>
        <v/>
      </c>
      <c r="C493" s="59" t="str">
        <f>IF('Annual Plan'!C493="","",'Annual Plan'!C493)</f>
        <v/>
      </c>
      <c r="D493" s="2" t="str">
        <f>IF('Annual Plan'!D493&lt;&gt;"",'Annual Plan'!D493,"")</f>
        <v/>
      </c>
      <c r="E493" s="2" t="str">
        <f>IF('Annual Plan'!E493&lt;&gt;"",'Annual Plan'!E493,"")</f>
        <v/>
      </c>
      <c r="F493" s="36" t="str">
        <f>IF('Annual Plan'!F493&lt;&gt;"",'Annual Plan'!F493,"")</f>
        <v/>
      </c>
      <c r="G493" s="23" t="str">
        <f>IF('Annual Plan'!G493&lt;&gt;"",'Annual Plan'!G493,"")</f>
        <v/>
      </c>
      <c r="H493" s="23" t="str">
        <f>IF(OR(F493="Absolute",F493="Absolute[-](cum.)"),SUM(G493,'Q1 Review'!J493),
IF(OR(F493="Incremental",F493="Absolute[+]"),MAX(G493,'Q1 Review'!J493),
IF(F493="Decremental",MIN(G493,'Q1 Review'!J493),
IF(F493="Absolute[-](avg.)",SUM(G493,'Q1 Review'!J493)/COUNT('Annual Plan'!H493:'Annual Plan'!K493),""
)
)
)
)</f>
        <v/>
      </c>
      <c r="I493" s="23" t="str">
        <f>IF('Annual Plan'!I493&lt;&gt;"",'Annual Plan'!I493,"")</f>
        <v/>
      </c>
      <c r="J493" s="37"/>
      <c r="K493" s="38" t="str">
        <f t="shared" si="56"/>
        <v/>
      </c>
      <c r="L493" s="38" t="str">
        <f t="shared" si="57"/>
        <v/>
      </c>
      <c r="M493" s="23" t="str">
        <f t="shared" si="58"/>
        <v/>
      </c>
      <c r="N493" s="39" t="str">
        <f>IF((('Annual Plan'!N493+'Annual Plan'!O493)-'Q1 Review'!O493)=0,"",(('Annual Plan'!N493+'Annual Plan'!O493)-'Q1 Review'!O493))</f>
        <v/>
      </c>
      <c r="O493" s="40"/>
      <c r="P493" s="41"/>
      <c r="Q493" s="41"/>
      <c r="R493" s="41"/>
      <c r="S493" s="131" t="str">
        <f t="shared" si="59"/>
        <v/>
      </c>
    </row>
    <row r="494" spans="1:19" s="11" customFormat="1" ht="15" customHeight="1" x14ac:dyDescent="0.25">
      <c r="A494" s="59" t="str">
        <f>IF('Annual Plan'!A494="","",'Annual Plan'!A494)</f>
        <v/>
      </c>
      <c r="B494" s="59" t="str">
        <f>IF('Annual Plan'!B494="","",'Annual Plan'!B494)</f>
        <v/>
      </c>
      <c r="C494" s="59" t="str">
        <f>IF('Annual Plan'!C494="","",'Annual Plan'!C494)</f>
        <v/>
      </c>
      <c r="D494" s="2" t="str">
        <f>IF('Annual Plan'!D494&lt;&gt;"",'Annual Plan'!D494,"")</f>
        <v/>
      </c>
      <c r="E494" s="2" t="str">
        <f>IF('Annual Plan'!E494&lt;&gt;"",'Annual Plan'!E494,"")</f>
        <v/>
      </c>
      <c r="F494" s="36" t="str">
        <f>IF('Annual Plan'!F494&lt;&gt;"",'Annual Plan'!F494,"")</f>
        <v/>
      </c>
      <c r="G494" s="23" t="str">
        <f>IF('Annual Plan'!G494&lt;&gt;"",'Annual Plan'!G494,"")</f>
        <v/>
      </c>
      <c r="H494" s="23" t="str">
        <f>IF(OR(F494="Absolute",F494="Absolute[-](cum.)"),SUM(G494,'Q1 Review'!J494),
IF(OR(F494="Incremental",F494="Absolute[+]"),MAX(G494,'Q1 Review'!J494),
IF(F494="Decremental",MIN(G494,'Q1 Review'!J494),
IF(F494="Absolute[-](avg.)",SUM(G494,'Q1 Review'!J494)/COUNT('Annual Plan'!H494:'Annual Plan'!K494),""
)
)
)
)</f>
        <v/>
      </c>
      <c r="I494" s="23" t="str">
        <f>IF('Annual Plan'!I494&lt;&gt;"",'Annual Plan'!I494,"")</f>
        <v/>
      </c>
      <c r="J494" s="37"/>
      <c r="K494" s="38" t="str">
        <f t="shared" si="56"/>
        <v/>
      </c>
      <c r="L494" s="38" t="str">
        <f t="shared" si="57"/>
        <v/>
      </c>
      <c r="M494" s="23" t="str">
        <f t="shared" si="58"/>
        <v/>
      </c>
      <c r="N494" s="39" t="str">
        <f>IF((('Annual Plan'!N494+'Annual Plan'!O494)-'Q1 Review'!O494)=0,"",(('Annual Plan'!N494+'Annual Plan'!O494)-'Q1 Review'!O494))</f>
        <v/>
      </c>
      <c r="O494" s="40"/>
      <c r="P494" s="41"/>
      <c r="Q494" s="41"/>
      <c r="R494" s="41"/>
      <c r="S494" s="131" t="str">
        <f t="shared" si="59"/>
        <v/>
      </c>
    </row>
    <row r="495" spans="1:19" s="11" customFormat="1" ht="15" customHeight="1" x14ac:dyDescent="0.25">
      <c r="A495" s="59" t="str">
        <f>IF('Annual Plan'!A495="","",'Annual Plan'!A495)</f>
        <v/>
      </c>
      <c r="B495" s="59" t="str">
        <f>IF('Annual Plan'!B495="","",'Annual Plan'!B495)</f>
        <v/>
      </c>
      <c r="C495" s="59" t="str">
        <f>IF('Annual Plan'!C495="","",'Annual Plan'!C495)</f>
        <v/>
      </c>
      <c r="D495" s="2" t="str">
        <f>IF('Annual Plan'!D495&lt;&gt;"",'Annual Plan'!D495,"")</f>
        <v/>
      </c>
      <c r="E495" s="2" t="str">
        <f>IF('Annual Plan'!E495&lt;&gt;"",'Annual Plan'!E495,"")</f>
        <v/>
      </c>
      <c r="F495" s="36" t="str">
        <f>IF('Annual Plan'!F495&lt;&gt;"",'Annual Plan'!F495,"")</f>
        <v/>
      </c>
      <c r="G495" s="23" t="str">
        <f>IF('Annual Plan'!G495&lt;&gt;"",'Annual Plan'!G495,"")</f>
        <v/>
      </c>
      <c r="H495" s="23" t="str">
        <f>IF(OR(F495="Absolute",F495="Absolute[-](cum.)"),SUM(G495,'Q1 Review'!J495),
IF(OR(F495="Incremental",F495="Absolute[+]"),MAX(G495,'Q1 Review'!J495),
IF(F495="Decremental",MIN(G495,'Q1 Review'!J495),
IF(F495="Absolute[-](avg.)",SUM(G495,'Q1 Review'!J495)/COUNT('Annual Plan'!H495:'Annual Plan'!K495),""
)
)
)
)</f>
        <v/>
      </c>
      <c r="I495" s="23" t="str">
        <f>IF('Annual Plan'!I495&lt;&gt;"",'Annual Plan'!I495,"")</f>
        <v/>
      </c>
      <c r="J495" s="37"/>
      <c r="K495" s="38" t="str">
        <f t="shared" si="56"/>
        <v/>
      </c>
      <c r="L495" s="38" t="str">
        <f t="shared" si="57"/>
        <v/>
      </c>
      <c r="M495" s="23" t="str">
        <f t="shared" si="58"/>
        <v/>
      </c>
      <c r="N495" s="39" t="str">
        <f>IF((('Annual Plan'!N495+'Annual Plan'!O495)-'Q1 Review'!O495)=0,"",(('Annual Plan'!N495+'Annual Plan'!O495)-'Q1 Review'!O495))</f>
        <v/>
      </c>
      <c r="O495" s="40"/>
      <c r="P495" s="41"/>
      <c r="Q495" s="41"/>
      <c r="R495" s="41"/>
      <c r="S495" s="131" t="str">
        <f t="shared" si="59"/>
        <v/>
      </c>
    </row>
    <row r="496" spans="1:19" s="11" customFormat="1" ht="15" customHeight="1" x14ac:dyDescent="0.25">
      <c r="A496" s="59" t="str">
        <f>IF('Annual Plan'!A496="","",'Annual Plan'!A496)</f>
        <v/>
      </c>
      <c r="B496" s="59" t="str">
        <f>IF('Annual Plan'!B496="","",'Annual Plan'!B496)</f>
        <v/>
      </c>
      <c r="C496" s="59" t="str">
        <f>IF('Annual Plan'!C496="","",'Annual Plan'!C496)</f>
        <v/>
      </c>
      <c r="D496" s="2" t="str">
        <f>IF('Annual Plan'!D496&lt;&gt;"",'Annual Plan'!D496,"")</f>
        <v/>
      </c>
      <c r="E496" s="2" t="str">
        <f>IF('Annual Plan'!E496&lt;&gt;"",'Annual Plan'!E496,"")</f>
        <v/>
      </c>
      <c r="F496" s="36" t="str">
        <f>IF('Annual Plan'!F496&lt;&gt;"",'Annual Plan'!F496,"")</f>
        <v/>
      </c>
      <c r="G496" s="23" t="str">
        <f>IF('Annual Plan'!G496&lt;&gt;"",'Annual Plan'!G496,"")</f>
        <v/>
      </c>
      <c r="H496" s="23" t="str">
        <f>IF(OR(F496="Absolute",F496="Absolute[-](cum.)"),SUM(G496,'Q1 Review'!J496),
IF(OR(F496="Incremental",F496="Absolute[+]"),MAX(G496,'Q1 Review'!J496),
IF(F496="Decremental",MIN(G496,'Q1 Review'!J496),
IF(F496="Absolute[-](avg.)",SUM(G496,'Q1 Review'!J496)/COUNT('Annual Plan'!H496:'Annual Plan'!K496),""
)
)
)
)</f>
        <v/>
      </c>
      <c r="I496" s="23" t="str">
        <f>IF('Annual Plan'!I496&lt;&gt;"",'Annual Plan'!I496,"")</f>
        <v/>
      </c>
      <c r="J496" s="37"/>
      <c r="K496" s="38" t="str">
        <f t="shared" si="56"/>
        <v/>
      </c>
      <c r="L496" s="38" t="str">
        <f t="shared" si="57"/>
        <v/>
      </c>
      <c r="M496" s="23" t="str">
        <f t="shared" si="58"/>
        <v/>
      </c>
      <c r="N496" s="39" t="str">
        <f>IF((('Annual Plan'!N496+'Annual Plan'!O496)-'Q1 Review'!O496)=0,"",(('Annual Plan'!N496+'Annual Plan'!O496)-'Q1 Review'!O496))</f>
        <v/>
      </c>
      <c r="O496" s="40"/>
      <c r="P496" s="41"/>
      <c r="Q496" s="41"/>
      <c r="R496" s="41"/>
      <c r="S496" s="131" t="str">
        <f t="shared" si="59"/>
        <v/>
      </c>
    </row>
    <row r="497" spans="1:19" s="11" customFormat="1" ht="15" customHeight="1" x14ac:dyDescent="0.25">
      <c r="A497" s="59" t="str">
        <f>IF('Annual Plan'!A497="","",'Annual Plan'!A497)</f>
        <v/>
      </c>
      <c r="B497" s="59" t="str">
        <f>IF('Annual Plan'!B497="","",'Annual Plan'!B497)</f>
        <v/>
      </c>
      <c r="C497" s="59" t="str">
        <f>IF('Annual Plan'!C497="","",'Annual Plan'!C497)</f>
        <v/>
      </c>
      <c r="D497" s="2" t="str">
        <f>IF('Annual Plan'!D497&lt;&gt;"",'Annual Plan'!D497,"")</f>
        <v/>
      </c>
      <c r="E497" s="2" t="str">
        <f>IF('Annual Plan'!E497&lt;&gt;"",'Annual Plan'!E497,"")</f>
        <v/>
      </c>
      <c r="F497" s="36" t="str">
        <f>IF('Annual Plan'!F497&lt;&gt;"",'Annual Plan'!F497,"")</f>
        <v/>
      </c>
      <c r="G497" s="23" t="str">
        <f>IF('Annual Plan'!G497&lt;&gt;"",'Annual Plan'!G497,"")</f>
        <v/>
      </c>
      <c r="H497" s="23" t="str">
        <f>IF(OR(F497="Absolute",F497="Absolute[-](cum.)"),SUM(G497,'Q1 Review'!J497),
IF(OR(F497="Incremental",F497="Absolute[+]"),MAX(G497,'Q1 Review'!J497),
IF(F497="Decremental",MIN(G497,'Q1 Review'!J497),
IF(F497="Absolute[-](avg.)",SUM(G497,'Q1 Review'!J497)/COUNT('Annual Plan'!H497:'Annual Plan'!K497),""
)
)
)
)</f>
        <v/>
      </c>
      <c r="I497" s="23" t="str">
        <f>IF('Annual Plan'!I497&lt;&gt;"",'Annual Plan'!I497,"")</f>
        <v/>
      </c>
      <c r="J497" s="37"/>
      <c r="K497" s="38" t="str">
        <f t="shared" si="56"/>
        <v/>
      </c>
      <c r="L497" s="38" t="str">
        <f t="shared" si="57"/>
        <v/>
      </c>
      <c r="M497" s="23" t="str">
        <f t="shared" si="58"/>
        <v/>
      </c>
      <c r="N497" s="39" t="str">
        <f>IF((('Annual Plan'!N497+'Annual Plan'!O497)-'Q1 Review'!O497)=0,"",(('Annual Plan'!N497+'Annual Plan'!O497)-'Q1 Review'!O497))</f>
        <v/>
      </c>
      <c r="O497" s="40"/>
      <c r="P497" s="41"/>
      <c r="Q497" s="41"/>
      <c r="R497" s="41"/>
      <c r="S497" s="131" t="str">
        <f t="shared" si="59"/>
        <v/>
      </c>
    </row>
    <row r="498" spans="1:19" s="11" customFormat="1" ht="15" customHeight="1" x14ac:dyDescent="0.25">
      <c r="A498" s="59" t="str">
        <f>IF('Annual Plan'!A498="","",'Annual Plan'!A498)</f>
        <v/>
      </c>
      <c r="B498" s="59" t="str">
        <f>IF('Annual Plan'!B498="","",'Annual Plan'!B498)</f>
        <v/>
      </c>
      <c r="C498" s="59" t="str">
        <f>IF('Annual Plan'!C498="","",'Annual Plan'!C498)</f>
        <v/>
      </c>
      <c r="D498" s="2" t="str">
        <f>IF('Annual Plan'!D498&lt;&gt;"",'Annual Plan'!D498,"")</f>
        <v/>
      </c>
      <c r="E498" s="2" t="str">
        <f>IF('Annual Plan'!E498&lt;&gt;"",'Annual Plan'!E498,"")</f>
        <v/>
      </c>
      <c r="F498" s="36" t="str">
        <f>IF('Annual Plan'!F498&lt;&gt;"",'Annual Plan'!F498,"")</f>
        <v/>
      </c>
      <c r="G498" s="23" t="str">
        <f>IF('Annual Plan'!G498&lt;&gt;"",'Annual Plan'!G498,"")</f>
        <v/>
      </c>
      <c r="H498" s="23" t="str">
        <f>IF(OR(F498="Absolute",F498="Absolute[-](cum.)"),SUM(G498,'Q1 Review'!J498),
IF(OR(F498="Incremental",F498="Absolute[+]"),MAX(G498,'Q1 Review'!J498),
IF(F498="Decremental",MIN(G498,'Q1 Review'!J498),
IF(F498="Absolute[-](avg.)",SUM(G498,'Q1 Review'!J498)/COUNT('Annual Plan'!H498:'Annual Plan'!K498),""
)
)
)
)</f>
        <v/>
      </c>
      <c r="I498" s="23" t="str">
        <f>IF('Annual Plan'!I498&lt;&gt;"",'Annual Plan'!I498,"")</f>
        <v/>
      </c>
      <c r="J498" s="37"/>
      <c r="K498" s="38" t="str">
        <f t="shared" si="56"/>
        <v/>
      </c>
      <c r="L498" s="38" t="str">
        <f t="shared" si="57"/>
        <v/>
      </c>
      <c r="M498" s="23" t="str">
        <f t="shared" si="58"/>
        <v/>
      </c>
      <c r="N498" s="39" t="str">
        <f>IF((('Annual Plan'!N498+'Annual Plan'!O498)-'Q1 Review'!O498)=0,"",(('Annual Plan'!N498+'Annual Plan'!O498)-'Q1 Review'!O498))</f>
        <v/>
      </c>
      <c r="O498" s="40"/>
      <c r="P498" s="41"/>
      <c r="Q498" s="41"/>
      <c r="R498" s="41"/>
      <c r="S498" s="131" t="str">
        <f t="shared" si="59"/>
        <v/>
      </c>
    </row>
    <row r="499" spans="1:19" s="11" customFormat="1" ht="15" customHeight="1" x14ac:dyDescent="0.25">
      <c r="A499" s="59" t="str">
        <f>IF('Annual Plan'!A499="","",'Annual Plan'!A499)</f>
        <v/>
      </c>
      <c r="B499" s="59" t="str">
        <f>IF('Annual Plan'!B499="","",'Annual Plan'!B499)</f>
        <v/>
      </c>
      <c r="C499" s="59" t="str">
        <f>IF('Annual Plan'!C499="","",'Annual Plan'!C499)</f>
        <v/>
      </c>
      <c r="D499" s="2" t="str">
        <f>IF('Annual Plan'!D499&lt;&gt;"",'Annual Plan'!D499,"")</f>
        <v/>
      </c>
      <c r="E499" s="2" t="str">
        <f>IF('Annual Plan'!E499&lt;&gt;"",'Annual Plan'!E499,"")</f>
        <v/>
      </c>
      <c r="F499" s="36" t="str">
        <f>IF('Annual Plan'!F499&lt;&gt;"",'Annual Plan'!F499,"")</f>
        <v/>
      </c>
      <c r="G499" s="23" t="str">
        <f>IF('Annual Plan'!G499&lt;&gt;"",'Annual Plan'!G499,"")</f>
        <v/>
      </c>
      <c r="H499" s="23" t="str">
        <f>IF(OR(F499="Absolute",F499="Absolute[-](cum.)"),SUM(G499,'Q1 Review'!J499),
IF(OR(F499="Incremental",F499="Absolute[+]"),MAX(G499,'Q1 Review'!J499),
IF(F499="Decremental",MIN(G499,'Q1 Review'!J499),
IF(F499="Absolute[-](avg.)",SUM(G499,'Q1 Review'!J499)/COUNT('Annual Plan'!H499:'Annual Plan'!K499),""
)
)
)
)</f>
        <v/>
      </c>
      <c r="I499" s="23" t="str">
        <f>IF('Annual Plan'!I499&lt;&gt;"",'Annual Plan'!I499,"")</f>
        <v/>
      </c>
      <c r="J499" s="37"/>
      <c r="K499" s="38" t="str">
        <f t="shared" si="56"/>
        <v/>
      </c>
      <c r="L499" s="38" t="str">
        <f t="shared" si="57"/>
        <v/>
      </c>
      <c r="M499" s="23" t="str">
        <f t="shared" si="58"/>
        <v/>
      </c>
      <c r="N499" s="39" t="str">
        <f>IF((('Annual Plan'!N499+'Annual Plan'!O499)-'Q1 Review'!O499)=0,"",(('Annual Plan'!N499+'Annual Plan'!O499)-'Q1 Review'!O499))</f>
        <v/>
      </c>
      <c r="O499" s="40"/>
      <c r="P499" s="41"/>
      <c r="Q499" s="41"/>
      <c r="R499" s="41"/>
      <c r="S499" s="131" t="str">
        <f t="shared" si="59"/>
        <v/>
      </c>
    </row>
    <row r="500" spans="1:19" s="11" customFormat="1" ht="15" customHeight="1" x14ac:dyDescent="0.25">
      <c r="A500" s="59" t="str">
        <f>IF('Annual Plan'!A500="","",'Annual Plan'!A500)</f>
        <v/>
      </c>
      <c r="B500" s="59" t="str">
        <f>IF('Annual Plan'!B500="","",'Annual Plan'!B500)</f>
        <v/>
      </c>
      <c r="C500" s="59" t="str">
        <f>IF('Annual Plan'!C500="","",'Annual Plan'!C500)</f>
        <v/>
      </c>
      <c r="D500" s="2" t="str">
        <f>IF('Annual Plan'!D500&lt;&gt;"",'Annual Plan'!D500,"")</f>
        <v/>
      </c>
      <c r="E500" s="2" t="str">
        <f>IF('Annual Plan'!E500&lt;&gt;"",'Annual Plan'!E500,"")</f>
        <v/>
      </c>
      <c r="F500" s="36" t="str">
        <f>IF('Annual Plan'!F500&lt;&gt;"",'Annual Plan'!F500,"")</f>
        <v/>
      </c>
      <c r="G500" s="23" t="str">
        <f>IF('Annual Plan'!G500&lt;&gt;"",'Annual Plan'!G500,"")</f>
        <v/>
      </c>
      <c r="H500" s="23" t="str">
        <f>IF(OR(F500="Absolute",F500="Absolute[-](cum.)"),SUM(G500,'Q1 Review'!J500),
IF(OR(F500="Incremental",F500="Absolute[+]"),MAX(G500,'Q1 Review'!J500),
IF(F500="Decremental",MIN(G500,'Q1 Review'!J500),
IF(F500="Absolute[-](avg.)",SUM(G500,'Q1 Review'!J500)/COUNT('Annual Plan'!H500:'Annual Plan'!K500),""
)
)
)
)</f>
        <v/>
      </c>
      <c r="I500" s="23" t="str">
        <f>IF('Annual Plan'!I500&lt;&gt;"",'Annual Plan'!I500,"")</f>
        <v/>
      </c>
      <c r="J500" s="37"/>
      <c r="K500" s="38" t="str">
        <f t="shared" si="56"/>
        <v/>
      </c>
      <c r="L500" s="38" t="str">
        <f t="shared" si="57"/>
        <v/>
      </c>
      <c r="M500" s="23" t="str">
        <f t="shared" si="58"/>
        <v/>
      </c>
      <c r="N500" s="39" t="str">
        <f>IF((('Annual Plan'!N500+'Annual Plan'!O500)-'Q1 Review'!O500)=0,"",(('Annual Plan'!N500+'Annual Plan'!O500)-'Q1 Review'!O500))</f>
        <v/>
      </c>
      <c r="O500" s="40"/>
      <c r="P500" s="41"/>
      <c r="Q500" s="41"/>
      <c r="R500" s="41"/>
      <c r="S500" s="131" t="str">
        <f t="shared" si="59"/>
        <v/>
      </c>
    </row>
    <row r="501" spans="1:19" s="11" customFormat="1" ht="15" customHeight="1" x14ac:dyDescent="0.25">
      <c r="A501" s="59" t="str">
        <f>IF('Annual Plan'!A501="","",'Annual Plan'!A501)</f>
        <v/>
      </c>
      <c r="B501" s="59" t="str">
        <f>IF('Annual Plan'!B501="","",'Annual Plan'!B501)</f>
        <v/>
      </c>
      <c r="C501" s="59" t="str">
        <f>IF('Annual Plan'!C501="","",'Annual Plan'!C501)</f>
        <v/>
      </c>
      <c r="D501" s="2" t="str">
        <f>IF('Annual Plan'!D501&lt;&gt;"",'Annual Plan'!D501,"")</f>
        <v/>
      </c>
      <c r="E501" s="2" t="str">
        <f>IF('Annual Plan'!E501&lt;&gt;"",'Annual Plan'!E501,"")</f>
        <v/>
      </c>
      <c r="F501" s="36" t="str">
        <f>IF('Annual Plan'!F501&lt;&gt;"",'Annual Plan'!F501,"")</f>
        <v/>
      </c>
      <c r="G501" s="23" t="str">
        <f>IF('Annual Plan'!G501&lt;&gt;"",'Annual Plan'!G501,"")</f>
        <v/>
      </c>
      <c r="H501" s="23" t="str">
        <f>IF(OR(F501="Absolute",F501="Absolute[-](cum.)"),SUM(G501,'Q1 Review'!J501),
IF(OR(F501="Incremental",F501="Absolute[+]"),MAX(G501,'Q1 Review'!J501),
IF(F501="Decremental",MIN(G501,'Q1 Review'!J501),
IF(F501="Absolute[-](avg.)",SUM(G501,'Q1 Review'!J501)/COUNT('Annual Plan'!H501:'Annual Plan'!K501),""
)
)
)
)</f>
        <v/>
      </c>
      <c r="I501" s="23" t="str">
        <f>IF('Annual Plan'!I501&lt;&gt;"",'Annual Plan'!I501,"")</f>
        <v/>
      </c>
      <c r="J501" s="37"/>
      <c r="K501" s="38" t="str">
        <f t="shared" si="56"/>
        <v/>
      </c>
      <c r="L501" s="38" t="str">
        <f t="shared" si="57"/>
        <v/>
      </c>
      <c r="M501" s="23" t="str">
        <f t="shared" si="58"/>
        <v/>
      </c>
      <c r="N501" s="39" t="str">
        <f>IF((('Annual Plan'!N501+'Annual Plan'!O501)-'Q1 Review'!O501)=0,"",(('Annual Plan'!N501+'Annual Plan'!O501)-'Q1 Review'!O501))</f>
        <v/>
      </c>
      <c r="O501" s="40"/>
      <c r="P501" s="41"/>
      <c r="Q501" s="41"/>
      <c r="R501" s="41"/>
      <c r="S501" s="131" t="str">
        <f t="shared" si="59"/>
        <v/>
      </c>
    </row>
    <row r="502" spans="1:19" s="11" customFormat="1" ht="15" customHeight="1" x14ac:dyDescent="0.25">
      <c r="A502" s="59" t="str">
        <f>IF('Annual Plan'!A502="","",'Annual Plan'!A502)</f>
        <v/>
      </c>
      <c r="B502" s="59" t="str">
        <f>IF('Annual Plan'!B502="","",'Annual Plan'!B502)</f>
        <v/>
      </c>
      <c r="C502" s="59" t="str">
        <f>IF('Annual Plan'!C502="","",'Annual Plan'!C502)</f>
        <v/>
      </c>
      <c r="D502" s="2" t="str">
        <f>IF('Annual Plan'!D502&lt;&gt;"",'Annual Plan'!D502,"")</f>
        <v/>
      </c>
      <c r="E502" s="2" t="str">
        <f>IF('Annual Plan'!E502&lt;&gt;"",'Annual Plan'!E502,"")</f>
        <v/>
      </c>
      <c r="F502" s="36" t="str">
        <f>IF('Annual Plan'!F502&lt;&gt;"",'Annual Plan'!F502,"")</f>
        <v/>
      </c>
      <c r="G502" s="23" t="str">
        <f>IF('Annual Plan'!G502&lt;&gt;"",'Annual Plan'!G502,"")</f>
        <v/>
      </c>
      <c r="H502" s="23" t="str">
        <f>IF(OR(F502="Absolute",F502="Absolute[-](cum.)"),SUM(G502,'Q1 Review'!J502),
IF(OR(F502="Incremental",F502="Absolute[+]"),MAX(G502,'Q1 Review'!J502),
IF(F502="Decremental",MIN(G502,'Q1 Review'!J502),
IF(F502="Absolute[-](avg.)",SUM(G502,'Q1 Review'!J502)/COUNT('Annual Plan'!H502:'Annual Plan'!K502),""
)
)
)
)</f>
        <v/>
      </c>
      <c r="I502" s="23" t="str">
        <f>IF('Annual Plan'!I502&lt;&gt;"",'Annual Plan'!I502,"")</f>
        <v/>
      </c>
      <c r="J502" s="37"/>
      <c r="K502" s="38" t="str">
        <f t="shared" si="56"/>
        <v/>
      </c>
      <c r="L502" s="38" t="str">
        <f t="shared" si="57"/>
        <v/>
      </c>
      <c r="M502" s="23" t="str">
        <f t="shared" si="58"/>
        <v/>
      </c>
      <c r="N502" s="39" t="str">
        <f>IF((('Annual Plan'!N502+'Annual Plan'!O502)-'Q1 Review'!O502)=0,"",(('Annual Plan'!N502+'Annual Plan'!O502)-'Q1 Review'!O502))</f>
        <v/>
      </c>
      <c r="O502" s="40"/>
      <c r="P502" s="41"/>
      <c r="Q502" s="41"/>
      <c r="R502" s="41"/>
      <c r="S502" s="131" t="str">
        <f t="shared" si="59"/>
        <v/>
      </c>
    </row>
    <row r="503" spans="1:19" s="11" customFormat="1" ht="15" customHeight="1" x14ac:dyDescent="0.25">
      <c r="A503" s="59" t="str">
        <f>IF('Annual Plan'!A503="","",'Annual Plan'!A503)</f>
        <v/>
      </c>
      <c r="B503" s="59" t="str">
        <f>IF('Annual Plan'!B503="","",'Annual Plan'!B503)</f>
        <v/>
      </c>
      <c r="C503" s="59" t="str">
        <f>IF('Annual Plan'!C503="","",'Annual Plan'!C503)</f>
        <v/>
      </c>
      <c r="D503" s="2" t="str">
        <f>IF('Annual Plan'!D503&lt;&gt;"",'Annual Plan'!D503,"")</f>
        <v/>
      </c>
      <c r="E503" s="2" t="str">
        <f>IF('Annual Plan'!E503&lt;&gt;"",'Annual Plan'!E503,"")</f>
        <v/>
      </c>
      <c r="F503" s="36" t="str">
        <f>IF('Annual Plan'!F503&lt;&gt;"",'Annual Plan'!F503,"")</f>
        <v/>
      </c>
      <c r="G503" s="23" t="str">
        <f>IF('Annual Plan'!G503&lt;&gt;"",'Annual Plan'!G503,"")</f>
        <v/>
      </c>
      <c r="H503" s="23" t="str">
        <f>IF(OR(F503="Absolute",F503="Absolute[-](cum.)"),SUM(G503,'Q1 Review'!J503),
IF(OR(F503="Incremental",F503="Absolute[+]"),MAX(G503,'Q1 Review'!J503),
IF(F503="Decremental",MIN(G503,'Q1 Review'!J503),
IF(F503="Absolute[-](avg.)",SUM(G503,'Q1 Review'!J503)/COUNT('Annual Plan'!H503:'Annual Plan'!K503),""
)
)
)
)</f>
        <v/>
      </c>
      <c r="I503" s="23" t="str">
        <f>IF('Annual Plan'!I503&lt;&gt;"",'Annual Plan'!I503,"")</f>
        <v/>
      </c>
      <c r="J503" s="37"/>
      <c r="K503" s="38" t="str">
        <f t="shared" si="56"/>
        <v/>
      </c>
      <c r="L503" s="38" t="str">
        <f t="shared" si="57"/>
        <v/>
      </c>
      <c r="M503" s="23" t="str">
        <f t="shared" si="58"/>
        <v/>
      </c>
      <c r="N503" s="39" t="str">
        <f>IF((('Annual Plan'!N503+'Annual Plan'!O503)-'Q1 Review'!O503)=0,"",(('Annual Plan'!N503+'Annual Plan'!O503)-'Q1 Review'!O503))</f>
        <v/>
      </c>
      <c r="O503" s="40"/>
      <c r="P503" s="41"/>
      <c r="Q503" s="41"/>
      <c r="R503" s="41"/>
      <c r="S503" s="131" t="str">
        <f t="shared" si="59"/>
        <v/>
      </c>
    </row>
    <row r="504" spans="1:19" s="11" customFormat="1" ht="15" customHeight="1" x14ac:dyDescent="0.25">
      <c r="A504" s="59" t="str">
        <f>IF('Annual Plan'!A504="","",'Annual Plan'!A504)</f>
        <v/>
      </c>
      <c r="B504" s="59" t="str">
        <f>IF('Annual Plan'!B504="","",'Annual Plan'!B504)</f>
        <v/>
      </c>
      <c r="C504" s="59" t="str">
        <f>IF('Annual Plan'!C504="","",'Annual Plan'!C504)</f>
        <v/>
      </c>
      <c r="D504" s="2" t="str">
        <f>IF('Annual Plan'!D504&lt;&gt;"",'Annual Plan'!D504,"")</f>
        <v/>
      </c>
      <c r="E504" s="2" t="str">
        <f>IF('Annual Plan'!E504&lt;&gt;"",'Annual Plan'!E504,"")</f>
        <v/>
      </c>
      <c r="F504" s="36" t="str">
        <f>IF('Annual Plan'!F504&lt;&gt;"",'Annual Plan'!F504,"")</f>
        <v/>
      </c>
      <c r="G504" s="23" t="str">
        <f>IF('Annual Plan'!G504&lt;&gt;"",'Annual Plan'!G504,"")</f>
        <v/>
      </c>
      <c r="H504" s="23" t="str">
        <f>IF(OR(F504="Absolute",F504="Absolute[-](cum.)"),SUM(G504,'Q1 Review'!J504),
IF(OR(F504="Incremental",F504="Absolute[+]"),MAX(G504,'Q1 Review'!J504),
IF(F504="Decremental",MIN(G504,'Q1 Review'!J504),
IF(F504="Absolute[-](avg.)",SUM(G504,'Q1 Review'!J504)/COUNT('Annual Plan'!H504:'Annual Plan'!K504),""
)
)
)
)</f>
        <v/>
      </c>
      <c r="I504" s="23" t="str">
        <f>IF('Annual Plan'!I504&lt;&gt;"",'Annual Plan'!I504,"")</f>
        <v/>
      </c>
      <c r="J504" s="37"/>
      <c r="K504" s="38" t="str">
        <f t="shared" si="56"/>
        <v/>
      </c>
      <c r="L504" s="38" t="str">
        <f t="shared" si="57"/>
        <v/>
      </c>
      <c r="M504" s="23" t="str">
        <f t="shared" si="58"/>
        <v/>
      </c>
      <c r="N504" s="39" t="str">
        <f>IF((('Annual Plan'!N504+'Annual Plan'!O504)-'Q1 Review'!O504)=0,"",(('Annual Plan'!N504+'Annual Plan'!O504)-'Q1 Review'!O504))</f>
        <v/>
      </c>
      <c r="O504" s="40"/>
      <c r="P504" s="41"/>
      <c r="Q504" s="41"/>
      <c r="R504" s="41"/>
      <c r="S504" s="131" t="str">
        <f t="shared" si="59"/>
        <v/>
      </c>
    </row>
    <row r="505" spans="1:19" s="11" customFormat="1" ht="15" customHeight="1" x14ac:dyDescent="0.25">
      <c r="A505" s="59" t="str">
        <f>IF('Annual Plan'!A505="","",'Annual Plan'!A505)</f>
        <v/>
      </c>
      <c r="B505" s="59" t="str">
        <f>IF('Annual Plan'!B505="","",'Annual Plan'!B505)</f>
        <v/>
      </c>
      <c r="C505" s="59" t="str">
        <f>IF('Annual Plan'!C505="","",'Annual Plan'!C505)</f>
        <v/>
      </c>
      <c r="D505" s="2" t="str">
        <f>IF('Annual Plan'!D505&lt;&gt;"",'Annual Plan'!D505,"")</f>
        <v/>
      </c>
      <c r="E505" s="2" t="str">
        <f>IF('Annual Plan'!E505&lt;&gt;"",'Annual Plan'!E505,"")</f>
        <v/>
      </c>
      <c r="F505" s="36" t="str">
        <f>IF('Annual Plan'!F505&lt;&gt;"",'Annual Plan'!F505,"")</f>
        <v/>
      </c>
      <c r="G505" s="23" t="str">
        <f>IF('Annual Plan'!G505&lt;&gt;"",'Annual Plan'!G505,"")</f>
        <v/>
      </c>
      <c r="H505" s="23" t="str">
        <f>IF(OR(F505="Absolute",F505="Absolute[-](cum.)"),SUM(G505,'Q1 Review'!J505),
IF(OR(F505="Incremental",F505="Absolute[+]"),MAX(G505,'Q1 Review'!J505),
IF(F505="Decremental",MIN(G505,'Q1 Review'!J505),
IF(F505="Absolute[-](avg.)",SUM(G505,'Q1 Review'!J505)/COUNT('Annual Plan'!H505:'Annual Plan'!K505),""
)
)
)
)</f>
        <v/>
      </c>
      <c r="I505" s="23" t="str">
        <f>IF('Annual Plan'!I505&lt;&gt;"",'Annual Plan'!I505,"")</f>
        <v/>
      </c>
      <c r="J505" s="37"/>
      <c r="K505" s="38" t="str">
        <f t="shared" si="56"/>
        <v/>
      </c>
      <c r="L505" s="38" t="str">
        <f t="shared" si="57"/>
        <v/>
      </c>
      <c r="M505" s="23" t="str">
        <f t="shared" si="58"/>
        <v/>
      </c>
      <c r="N505" s="39" t="str">
        <f>IF((('Annual Plan'!N505+'Annual Plan'!O505)-'Q1 Review'!O505)=0,"",(('Annual Plan'!N505+'Annual Plan'!O505)-'Q1 Review'!O505))</f>
        <v/>
      </c>
      <c r="O505" s="40"/>
      <c r="P505" s="41"/>
      <c r="Q505" s="41"/>
      <c r="R505" s="41"/>
      <c r="S505" s="131" t="str">
        <f t="shared" si="59"/>
        <v/>
      </c>
    </row>
    <row r="506" spans="1:19" s="11" customFormat="1" ht="15" customHeight="1" x14ac:dyDescent="0.25">
      <c r="A506" s="59" t="str">
        <f>IF('Annual Plan'!A506="","",'Annual Plan'!A506)</f>
        <v/>
      </c>
      <c r="B506" s="59" t="str">
        <f>IF('Annual Plan'!B506="","",'Annual Plan'!B506)</f>
        <v/>
      </c>
      <c r="C506" s="59" t="str">
        <f>IF('Annual Plan'!C506="","",'Annual Plan'!C506)</f>
        <v/>
      </c>
      <c r="D506" s="2" t="str">
        <f>IF('Annual Plan'!D506&lt;&gt;"",'Annual Plan'!D506,"")</f>
        <v/>
      </c>
      <c r="E506" s="2" t="str">
        <f>IF('Annual Plan'!E506&lt;&gt;"",'Annual Plan'!E506,"")</f>
        <v/>
      </c>
      <c r="F506" s="36" t="str">
        <f>IF('Annual Plan'!F506&lt;&gt;"",'Annual Plan'!F506,"")</f>
        <v/>
      </c>
      <c r="G506" s="23" t="str">
        <f>IF('Annual Plan'!G506&lt;&gt;"",'Annual Plan'!G506,"")</f>
        <v/>
      </c>
      <c r="H506" s="23" t="str">
        <f>IF(OR(F506="Absolute",F506="Absolute[-](cum.)"),SUM(G506,'Q1 Review'!J506),
IF(OR(F506="Incremental",F506="Absolute[+]"),MAX(G506,'Q1 Review'!J506),
IF(F506="Decremental",MIN(G506,'Q1 Review'!J506),
IF(F506="Absolute[-](avg.)",SUM(G506,'Q1 Review'!J506)/COUNT('Annual Plan'!H506:'Annual Plan'!K506),""
)
)
)
)</f>
        <v/>
      </c>
      <c r="I506" s="23" t="str">
        <f>IF('Annual Plan'!I506&lt;&gt;"",'Annual Plan'!I506,"")</f>
        <v/>
      </c>
      <c r="J506" s="37"/>
      <c r="K506" s="38" t="str">
        <f t="shared" si="56"/>
        <v/>
      </c>
      <c r="L506" s="38" t="str">
        <f t="shared" si="57"/>
        <v/>
      </c>
      <c r="M506" s="23" t="str">
        <f t="shared" si="58"/>
        <v/>
      </c>
      <c r="N506" s="39" t="str">
        <f>IF((('Annual Plan'!N506+'Annual Plan'!O506)-'Q1 Review'!O506)=0,"",(('Annual Plan'!N506+'Annual Plan'!O506)-'Q1 Review'!O506))</f>
        <v/>
      </c>
      <c r="O506" s="40"/>
      <c r="P506" s="41"/>
      <c r="Q506" s="41"/>
      <c r="R506" s="41"/>
      <c r="S506" s="131" t="str">
        <f t="shared" si="59"/>
        <v/>
      </c>
    </row>
    <row r="507" spans="1:19" s="11" customFormat="1" ht="15" customHeight="1" x14ac:dyDescent="0.25">
      <c r="A507" s="59" t="str">
        <f>IF('Annual Plan'!A507="","",'Annual Plan'!A507)</f>
        <v/>
      </c>
      <c r="B507" s="59" t="str">
        <f>IF('Annual Plan'!B507="","",'Annual Plan'!B507)</f>
        <v/>
      </c>
      <c r="C507" s="59" t="str">
        <f>IF('Annual Plan'!C507="","",'Annual Plan'!C507)</f>
        <v/>
      </c>
      <c r="D507" s="2" t="str">
        <f>IF('Annual Plan'!D507&lt;&gt;"",'Annual Plan'!D507,"")</f>
        <v/>
      </c>
      <c r="E507" s="2" t="str">
        <f>IF('Annual Plan'!E507&lt;&gt;"",'Annual Plan'!E507,"")</f>
        <v/>
      </c>
      <c r="F507" s="36" t="str">
        <f>IF('Annual Plan'!F507&lt;&gt;"",'Annual Plan'!F507,"")</f>
        <v/>
      </c>
      <c r="G507" s="23" t="str">
        <f>IF('Annual Plan'!G507&lt;&gt;"",'Annual Plan'!G507,"")</f>
        <v/>
      </c>
      <c r="H507" s="23" t="str">
        <f>IF(OR(F507="Absolute",F507="Absolute[-](cum.)"),SUM(G507,'Q1 Review'!J507),
IF(OR(F507="Incremental",F507="Absolute[+]"),MAX(G507,'Q1 Review'!J507),
IF(F507="Decremental",MIN(G507,'Q1 Review'!J507),
IF(F507="Absolute[-](avg.)",SUM(G507,'Q1 Review'!J507)/COUNT('Annual Plan'!H507:'Annual Plan'!K507),""
)
)
)
)</f>
        <v/>
      </c>
      <c r="I507" s="23" t="str">
        <f>IF('Annual Plan'!I507&lt;&gt;"",'Annual Plan'!I507,"")</f>
        <v/>
      </c>
      <c r="J507" s="37"/>
      <c r="K507" s="38" t="str">
        <f t="shared" si="56"/>
        <v/>
      </c>
      <c r="L507" s="38" t="str">
        <f t="shared" si="57"/>
        <v/>
      </c>
      <c r="M507" s="23" t="str">
        <f t="shared" si="58"/>
        <v/>
      </c>
      <c r="N507" s="39" t="str">
        <f>IF((('Annual Plan'!N507+'Annual Plan'!O507)-'Q1 Review'!O507)=0,"",(('Annual Plan'!N507+'Annual Plan'!O507)-'Q1 Review'!O507))</f>
        <v/>
      </c>
      <c r="O507" s="40"/>
      <c r="P507" s="41"/>
      <c r="Q507" s="41"/>
      <c r="R507" s="41"/>
      <c r="S507" s="131" t="str">
        <f t="shared" si="59"/>
        <v/>
      </c>
    </row>
    <row r="508" spans="1:19" s="11" customFormat="1" ht="15" customHeight="1" x14ac:dyDescent="0.25">
      <c r="A508" s="59" t="str">
        <f>IF('Annual Plan'!A508="","",'Annual Plan'!A508)</f>
        <v/>
      </c>
      <c r="B508" s="59" t="str">
        <f>IF('Annual Plan'!B508="","",'Annual Plan'!B508)</f>
        <v/>
      </c>
      <c r="C508" s="59" t="str">
        <f>IF('Annual Plan'!C508="","",'Annual Plan'!C508)</f>
        <v/>
      </c>
      <c r="D508" s="2" t="str">
        <f>IF('Annual Plan'!D508&lt;&gt;"",'Annual Plan'!D508,"")</f>
        <v/>
      </c>
      <c r="E508" s="2" t="str">
        <f>IF('Annual Plan'!E508&lt;&gt;"",'Annual Plan'!E508,"")</f>
        <v/>
      </c>
      <c r="F508" s="36" t="str">
        <f>IF('Annual Plan'!F508&lt;&gt;"",'Annual Plan'!F508,"")</f>
        <v/>
      </c>
      <c r="G508" s="23" t="str">
        <f>IF('Annual Plan'!G508&lt;&gt;"",'Annual Plan'!G508,"")</f>
        <v/>
      </c>
      <c r="H508" s="23" t="str">
        <f>IF(OR(F508="Absolute",F508="Absolute[-](cum.)"),SUM(G508,'Q1 Review'!J508),
IF(OR(F508="Incremental",F508="Absolute[+]"),MAX(G508,'Q1 Review'!J508),
IF(F508="Decremental",MIN(G508,'Q1 Review'!J508),
IF(F508="Absolute[-](avg.)",SUM(G508,'Q1 Review'!J508)/COUNT('Annual Plan'!H508:'Annual Plan'!K508),""
)
)
)
)</f>
        <v/>
      </c>
      <c r="I508" s="23" t="str">
        <f>IF('Annual Plan'!I508&lt;&gt;"",'Annual Plan'!I508,"")</f>
        <v/>
      </c>
      <c r="J508" s="37"/>
      <c r="K508" s="38" t="str">
        <f t="shared" si="56"/>
        <v/>
      </c>
      <c r="L508" s="38" t="str">
        <f t="shared" si="57"/>
        <v/>
      </c>
      <c r="M508" s="23" t="str">
        <f t="shared" si="58"/>
        <v/>
      </c>
      <c r="N508" s="39" t="str">
        <f>IF((('Annual Plan'!N508+'Annual Plan'!O508)-'Q1 Review'!O508)=0,"",(('Annual Plan'!N508+'Annual Plan'!O508)-'Q1 Review'!O508))</f>
        <v/>
      </c>
      <c r="O508" s="40"/>
      <c r="P508" s="41"/>
      <c r="Q508" s="41"/>
      <c r="R508" s="41"/>
      <c r="S508" s="131" t="str">
        <f t="shared" si="59"/>
        <v/>
      </c>
    </row>
    <row r="509" spans="1:19" s="11" customFormat="1" ht="15" customHeight="1" x14ac:dyDescent="0.25">
      <c r="A509" s="59" t="str">
        <f>IF('Annual Plan'!A509="","",'Annual Plan'!A509)</f>
        <v/>
      </c>
      <c r="B509" s="59" t="str">
        <f>IF('Annual Plan'!B509="","",'Annual Plan'!B509)</f>
        <v/>
      </c>
      <c r="C509" s="59" t="str">
        <f>IF('Annual Plan'!C509="","",'Annual Plan'!C509)</f>
        <v/>
      </c>
      <c r="D509" s="2" t="str">
        <f>IF('Annual Plan'!D509&lt;&gt;"",'Annual Plan'!D509,"")</f>
        <v/>
      </c>
      <c r="E509" s="2" t="str">
        <f>IF('Annual Plan'!E509&lt;&gt;"",'Annual Plan'!E509,"")</f>
        <v/>
      </c>
      <c r="F509" s="36" t="str">
        <f>IF('Annual Plan'!F509&lt;&gt;"",'Annual Plan'!F509,"")</f>
        <v/>
      </c>
      <c r="G509" s="23" t="str">
        <f>IF('Annual Plan'!G509&lt;&gt;"",'Annual Plan'!G509,"")</f>
        <v/>
      </c>
      <c r="H509" s="23" t="str">
        <f>IF(OR(F509="Absolute",F509="Absolute[-](cum.)"),SUM(G509,'Q1 Review'!J509),
IF(OR(F509="Incremental",F509="Absolute[+]"),MAX(G509,'Q1 Review'!J509),
IF(F509="Decremental",MIN(G509,'Q1 Review'!J509),
IF(F509="Absolute[-](avg.)",SUM(G509,'Q1 Review'!J509)/COUNT('Annual Plan'!H509:'Annual Plan'!K509),""
)
)
)
)</f>
        <v/>
      </c>
      <c r="I509" s="23" t="str">
        <f>IF('Annual Plan'!I509&lt;&gt;"",'Annual Plan'!I509,"")</f>
        <v/>
      </c>
      <c r="J509" s="37"/>
      <c r="K509" s="38" t="str">
        <f t="shared" si="56"/>
        <v/>
      </c>
      <c r="L509" s="38" t="str">
        <f t="shared" si="57"/>
        <v/>
      </c>
      <c r="M509" s="23" t="str">
        <f t="shared" si="58"/>
        <v/>
      </c>
      <c r="N509" s="39" t="str">
        <f>IF((('Annual Plan'!N509+'Annual Plan'!O509)-'Q1 Review'!O509)=0,"",(('Annual Plan'!N509+'Annual Plan'!O509)-'Q1 Review'!O509))</f>
        <v/>
      </c>
      <c r="O509" s="40"/>
      <c r="P509" s="41"/>
      <c r="Q509" s="41"/>
      <c r="R509" s="41"/>
      <c r="S509" s="131" t="str">
        <f t="shared" si="59"/>
        <v/>
      </c>
    </row>
    <row r="510" spans="1:19" s="11" customFormat="1" ht="15" customHeight="1" x14ac:dyDescent="0.25">
      <c r="A510" s="59" t="str">
        <f>IF('Annual Plan'!A510="","",'Annual Plan'!A510)</f>
        <v/>
      </c>
      <c r="B510" s="59" t="str">
        <f>IF('Annual Plan'!B510="","",'Annual Plan'!B510)</f>
        <v/>
      </c>
      <c r="C510" s="59" t="str">
        <f>IF('Annual Plan'!C510="","",'Annual Plan'!C510)</f>
        <v/>
      </c>
      <c r="D510" s="2" t="str">
        <f>IF('Annual Plan'!D510&lt;&gt;"",'Annual Plan'!D510,"")</f>
        <v/>
      </c>
      <c r="E510" s="2" t="str">
        <f>IF('Annual Plan'!E510&lt;&gt;"",'Annual Plan'!E510,"")</f>
        <v/>
      </c>
      <c r="F510" s="36" t="str">
        <f>IF('Annual Plan'!F510&lt;&gt;"",'Annual Plan'!F510,"")</f>
        <v/>
      </c>
      <c r="G510" s="23" t="str">
        <f>IF('Annual Plan'!G510&lt;&gt;"",'Annual Plan'!G510,"")</f>
        <v/>
      </c>
      <c r="H510" s="23" t="str">
        <f>IF(OR(F510="Absolute",F510="Absolute[-](cum.)"),SUM(G510,'Q1 Review'!J510),
IF(OR(F510="Incremental",F510="Absolute[+]"),MAX(G510,'Q1 Review'!J510),
IF(F510="Decremental",MIN(G510,'Q1 Review'!J510),
IF(F510="Absolute[-](avg.)",SUM(G510,'Q1 Review'!J510)/COUNT('Annual Plan'!H510:'Annual Plan'!K510),""
)
)
)
)</f>
        <v/>
      </c>
      <c r="I510" s="23" t="str">
        <f>IF('Annual Plan'!I510&lt;&gt;"",'Annual Plan'!I510,"")</f>
        <v/>
      </c>
      <c r="J510" s="37"/>
      <c r="K510" s="38" t="str">
        <f t="shared" si="56"/>
        <v/>
      </c>
      <c r="L510" s="38" t="str">
        <f t="shared" si="57"/>
        <v/>
      </c>
      <c r="M510" s="23" t="str">
        <f t="shared" si="58"/>
        <v/>
      </c>
      <c r="N510" s="39" t="str">
        <f>IF((('Annual Plan'!N510+'Annual Plan'!O510)-'Q1 Review'!O510)=0,"",(('Annual Plan'!N510+'Annual Plan'!O510)-'Q1 Review'!O510))</f>
        <v/>
      </c>
      <c r="O510" s="40"/>
      <c r="P510" s="41"/>
      <c r="Q510" s="41"/>
      <c r="R510" s="41"/>
      <c r="S510" s="131" t="str">
        <f t="shared" si="59"/>
        <v/>
      </c>
    </row>
    <row r="511" spans="1:19" s="11" customFormat="1" ht="15" customHeight="1" x14ac:dyDescent="0.25">
      <c r="A511" s="59" t="str">
        <f>IF('Annual Plan'!A511="","",'Annual Plan'!A511)</f>
        <v/>
      </c>
      <c r="B511" s="59" t="str">
        <f>IF('Annual Plan'!B511="","",'Annual Plan'!B511)</f>
        <v/>
      </c>
      <c r="C511" s="59" t="str">
        <f>IF('Annual Plan'!C511="","",'Annual Plan'!C511)</f>
        <v/>
      </c>
      <c r="D511" s="2" t="str">
        <f>IF('Annual Plan'!D511&lt;&gt;"",'Annual Plan'!D511,"")</f>
        <v/>
      </c>
      <c r="E511" s="2" t="str">
        <f>IF('Annual Plan'!E511&lt;&gt;"",'Annual Plan'!E511,"")</f>
        <v/>
      </c>
      <c r="F511" s="36" t="str">
        <f>IF('Annual Plan'!F511&lt;&gt;"",'Annual Plan'!F511,"")</f>
        <v/>
      </c>
      <c r="G511" s="23" t="str">
        <f>IF('Annual Plan'!G511&lt;&gt;"",'Annual Plan'!G511,"")</f>
        <v/>
      </c>
      <c r="H511" s="23" t="str">
        <f>IF(OR(F511="Absolute",F511="Absolute[-](cum.)"),SUM(G511,'Q1 Review'!J511),
IF(OR(F511="Incremental",F511="Absolute[+]"),MAX(G511,'Q1 Review'!J511),
IF(F511="Decremental",MIN(G511,'Q1 Review'!J511),
IF(F511="Absolute[-](avg.)",SUM(G511,'Q1 Review'!J511)/COUNT('Annual Plan'!H511:'Annual Plan'!K511),""
)
)
)
)</f>
        <v/>
      </c>
      <c r="I511" s="23" t="str">
        <f>IF('Annual Plan'!I511&lt;&gt;"",'Annual Plan'!I511,"")</f>
        <v/>
      </c>
      <c r="J511" s="37"/>
      <c r="K511" s="38" t="str">
        <f t="shared" si="56"/>
        <v/>
      </c>
      <c r="L511" s="38" t="str">
        <f t="shared" si="57"/>
        <v/>
      </c>
      <c r="M511" s="23" t="str">
        <f t="shared" si="58"/>
        <v/>
      </c>
      <c r="N511" s="39" t="str">
        <f>IF((('Annual Plan'!N511+'Annual Plan'!O511)-'Q1 Review'!O511)=0,"",(('Annual Plan'!N511+'Annual Plan'!O511)-'Q1 Review'!O511))</f>
        <v/>
      </c>
      <c r="O511" s="40"/>
      <c r="P511" s="41"/>
      <c r="Q511" s="41"/>
      <c r="R511" s="41"/>
      <c r="S511" s="131" t="str">
        <f t="shared" si="59"/>
        <v/>
      </c>
    </row>
    <row r="512" spans="1:19" s="11" customFormat="1" ht="15" customHeight="1" x14ac:dyDescent="0.25">
      <c r="A512" s="59" t="str">
        <f>IF('Annual Plan'!A512="","",'Annual Plan'!A512)</f>
        <v/>
      </c>
      <c r="B512" s="59" t="str">
        <f>IF('Annual Plan'!B512="","",'Annual Plan'!B512)</f>
        <v/>
      </c>
      <c r="C512" s="59" t="str">
        <f>IF('Annual Plan'!C512="","",'Annual Plan'!C512)</f>
        <v/>
      </c>
      <c r="D512" s="2" t="str">
        <f>IF('Annual Plan'!D512&lt;&gt;"",'Annual Plan'!D512,"")</f>
        <v/>
      </c>
      <c r="E512" s="2" t="str">
        <f>IF('Annual Plan'!E512&lt;&gt;"",'Annual Plan'!E512,"")</f>
        <v/>
      </c>
      <c r="F512" s="36" t="str">
        <f>IF('Annual Plan'!F512&lt;&gt;"",'Annual Plan'!F512,"")</f>
        <v/>
      </c>
      <c r="G512" s="23" t="str">
        <f>IF('Annual Plan'!G512&lt;&gt;"",'Annual Plan'!G512,"")</f>
        <v/>
      </c>
      <c r="H512" s="23" t="str">
        <f>IF(OR(F512="Absolute",F512="Absolute[-](cum.)"),SUM(G512,'Q1 Review'!J512),
IF(OR(F512="Incremental",F512="Absolute[+]"),MAX(G512,'Q1 Review'!J512),
IF(F512="Decremental",MIN(G512,'Q1 Review'!J512),
IF(F512="Absolute[-](avg.)",SUM(G512,'Q1 Review'!J512)/COUNT('Annual Plan'!H512:'Annual Plan'!K512),""
)
)
)
)</f>
        <v/>
      </c>
      <c r="I512" s="23" t="str">
        <f>IF('Annual Plan'!I512&lt;&gt;"",'Annual Plan'!I512,"")</f>
        <v/>
      </c>
      <c r="J512" s="37"/>
      <c r="K512" s="38" t="str">
        <f t="shared" si="56"/>
        <v/>
      </c>
      <c r="L512" s="38" t="str">
        <f t="shared" si="57"/>
        <v/>
      </c>
      <c r="M512" s="23" t="str">
        <f t="shared" si="58"/>
        <v/>
      </c>
      <c r="N512" s="39" t="str">
        <f>IF((('Annual Plan'!N512+'Annual Plan'!O512)-'Q1 Review'!O512)=0,"",(('Annual Plan'!N512+'Annual Plan'!O512)-'Q1 Review'!O512))</f>
        <v/>
      </c>
      <c r="O512" s="40"/>
      <c r="P512" s="41"/>
      <c r="Q512" s="41"/>
      <c r="R512" s="41"/>
      <c r="S512" s="131" t="str">
        <f t="shared" si="59"/>
        <v/>
      </c>
    </row>
    <row r="513" spans="1:19" s="11" customFormat="1" ht="15" customHeight="1" x14ac:dyDescent="0.25">
      <c r="A513" s="59" t="str">
        <f>IF('Annual Plan'!A513="","",'Annual Plan'!A513)</f>
        <v/>
      </c>
      <c r="B513" s="59" t="str">
        <f>IF('Annual Plan'!B513="","",'Annual Plan'!B513)</f>
        <v/>
      </c>
      <c r="C513" s="59" t="str">
        <f>IF('Annual Plan'!C513="","",'Annual Plan'!C513)</f>
        <v/>
      </c>
      <c r="D513" s="2" t="str">
        <f>IF('Annual Plan'!D513&lt;&gt;"",'Annual Plan'!D513,"")</f>
        <v/>
      </c>
      <c r="E513" s="2" t="str">
        <f>IF('Annual Plan'!E513&lt;&gt;"",'Annual Plan'!E513,"")</f>
        <v/>
      </c>
      <c r="F513" s="36" t="str">
        <f>IF('Annual Plan'!F513&lt;&gt;"",'Annual Plan'!F513,"")</f>
        <v/>
      </c>
      <c r="G513" s="23" t="str">
        <f>IF('Annual Plan'!G513&lt;&gt;"",'Annual Plan'!G513,"")</f>
        <v/>
      </c>
      <c r="H513" s="23" t="str">
        <f>IF(OR(F513="Absolute",F513="Absolute[-](cum.)"),SUM(G513,'Q1 Review'!J513),
IF(OR(F513="Incremental",F513="Absolute[+]"),MAX(G513,'Q1 Review'!J513),
IF(F513="Decremental",MIN(G513,'Q1 Review'!J513),
IF(F513="Absolute[-](avg.)",SUM(G513,'Q1 Review'!J513)/COUNT('Annual Plan'!H513:'Annual Plan'!K513),""
)
)
)
)</f>
        <v/>
      </c>
      <c r="I513" s="23" t="str">
        <f>IF('Annual Plan'!I513&lt;&gt;"",'Annual Plan'!I513,"")</f>
        <v/>
      </c>
      <c r="J513" s="37"/>
      <c r="K513" s="38" t="str">
        <f t="shared" si="56"/>
        <v/>
      </c>
      <c r="L513" s="38" t="str">
        <f t="shared" si="57"/>
        <v/>
      </c>
      <c r="M513" s="23" t="str">
        <f t="shared" si="58"/>
        <v/>
      </c>
      <c r="N513" s="39" t="str">
        <f>IF((('Annual Plan'!N513+'Annual Plan'!O513)-'Q1 Review'!O513)=0,"",(('Annual Plan'!N513+'Annual Plan'!O513)-'Q1 Review'!O513))</f>
        <v/>
      </c>
      <c r="O513" s="40"/>
      <c r="P513" s="41"/>
      <c r="Q513" s="41"/>
      <c r="R513" s="41"/>
      <c r="S513" s="131" t="str">
        <f t="shared" si="59"/>
        <v/>
      </c>
    </row>
    <row r="514" spans="1:19" s="11" customFormat="1" ht="15" customHeight="1" x14ac:dyDescent="0.25">
      <c r="A514" s="59" t="str">
        <f>IF('Annual Plan'!A514="","",'Annual Plan'!A514)</f>
        <v/>
      </c>
      <c r="B514" s="59" t="str">
        <f>IF('Annual Plan'!B514="","",'Annual Plan'!B514)</f>
        <v/>
      </c>
      <c r="C514" s="59" t="str">
        <f>IF('Annual Plan'!C514="","",'Annual Plan'!C514)</f>
        <v/>
      </c>
      <c r="D514" s="2" t="str">
        <f>IF('Annual Plan'!D514&lt;&gt;"",'Annual Plan'!D514,"")</f>
        <v/>
      </c>
      <c r="E514" s="2" t="str">
        <f>IF('Annual Plan'!E514&lt;&gt;"",'Annual Plan'!E514,"")</f>
        <v/>
      </c>
      <c r="F514" s="36" t="str">
        <f>IF('Annual Plan'!F514&lt;&gt;"",'Annual Plan'!F514,"")</f>
        <v/>
      </c>
      <c r="G514" s="23" t="str">
        <f>IF('Annual Plan'!G514&lt;&gt;"",'Annual Plan'!G514,"")</f>
        <v/>
      </c>
      <c r="H514" s="23" t="str">
        <f>IF(OR(F514="Absolute",F514="Absolute[-](cum.)"),SUM(G514,'Q1 Review'!J514),
IF(OR(F514="Incremental",F514="Absolute[+]"),MAX(G514,'Q1 Review'!J514),
IF(F514="Decremental",MIN(G514,'Q1 Review'!J514),
IF(F514="Absolute[-](avg.)",SUM(G514,'Q1 Review'!J514)/COUNT('Annual Plan'!H514:'Annual Plan'!K514),""
)
)
)
)</f>
        <v/>
      </c>
      <c r="I514" s="23" t="str">
        <f>IF('Annual Plan'!I514&lt;&gt;"",'Annual Plan'!I514,"")</f>
        <v/>
      </c>
      <c r="J514" s="37"/>
      <c r="K514" s="38" t="str">
        <f t="shared" si="56"/>
        <v/>
      </c>
      <c r="L514" s="38" t="str">
        <f t="shared" si="57"/>
        <v/>
      </c>
      <c r="M514" s="23" t="str">
        <f t="shared" si="58"/>
        <v/>
      </c>
      <c r="N514" s="39" t="str">
        <f>IF((('Annual Plan'!N514+'Annual Plan'!O514)-'Q1 Review'!O514)=0,"",(('Annual Plan'!N514+'Annual Plan'!O514)-'Q1 Review'!O514))</f>
        <v/>
      </c>
      <c r="O514" s="40"/>
      <c r="P514" s="41"/>
      <c r="Q514" s="41"/>
      <c r="R514" s="41"/>
      <c r="S514" s="131" t="str">
        <f t="shared" si="59"/>
        <v/>
      </c>
    </row>
    <row r="515" spans="1:19" s="11" customFormat="1" ht="15" customHeight="1" x14ac:dyDescent="0.25">
      <c r="A515" s="59" t="str">
        <f>IF('Annual Plan'!A515="","",'Annual Plan'!A515)</f>
        <v/>
      </c>
      <c r="B515" s="59" t="str">
        <f>IF('Annual Plan'!B515="","",'Annual Plan'!B515)</f>
        <v/>
      </c>
      <c r="C515" s="59" t="str">
        <f>IF('Annual Plan'!C515="","",'Annual Plan'!C515)</f>
        <v/>
      </c>
      <c r="D515" s="2" t="str">
        <f>IF('Annual Plan'!D515&lt;&gt;"",'Annual Plan'!D515,"")</f>
        <v/>
      </c>
      <c r="E515" s="2" t="str">
        <f>IF('Annual Plan'!E515&lt;&gt;"",'Annual Plan'!E515,"")</f>
        <v/>
      </c>
      <c r="F515" s="36" t="str">
        <f>IF('Annual Plan'!F515&lt;&gt;"",'Annual Plan'!F515,"")</f>
        <v/>
      </c>
      <c r="G515" s="23" t="str">
        <f>IF('Annual Plan'!G515&lt;&gt;"",'Annual Plan'!G515,"")</f>
        <v/>
      </c>
      <c r="H515" s="23" t="str">
        <f>IF(OR(F515="Absolute",F515="Absolute[-](cum.)"),SUM(G515,'Q1 Review'!J515),
IF(OR(F515="Incremental",F515="Absolute[+]"),MAX(G515,'Q1 Review'!J515),
IF(F515="Decremental",MIN(G515,'Q1 Review'!J515),
IF(F515="Absolute[-](avg.)",SUM(G515,'Q1 Review'!J515)/COUNT('Annual Plan'!H515:'Annual Plan'!K515),""
)
)
)
)</f>
        <v/>
      </c>
      <c r="I515" s="23" t="str">
        <f>IF('Annual Plan'!I515&lt;&gt;"",'Annual Plan'!I515,"")</f>
        <v/>
      </c>
      <c r="J515" s="37"/>
      <c r="K515" s="38" t="str">
        <f t="shared" si="56"/>
        <v/>
      </c>
      <c r="L515" s="38" t="str">
        <f t="shared" si="57"/>
        <v/>
      </c>
      <c r="M515" s="23" t="str">
        <f t="shared" si="58"/>
        <v/>
      </c>
      <c r="N515" s="39" t="str">
        <f>IF((('Annual Plan'!N515+'Annual Plan'!O515)-'Q1 Review'!O515)=0,"",(('Annual Plan'!N515+'Annual Plan'!O515)-'Q1 Review'!O515))</f>
        <v/>
      </c>
      <c r="O515" s="40"/>
      <c r="P515" s="41"/>
      <c r="Q515" s="41"/>
      <c r="R515" s="41"/>
      <c r="S515" s="131" t="str">
        <f t="shared" si="59"/>
        <v/>
      </c>
    </row>
    <row r="516" spans="1:19" s="58" customFormat="1" ht="59.25" customHeight="1" x14ac:dyDescent="0.3">
      <c r="A516" s="256" t="s">
        <v>94</v>
      </c>
      <c r="B516" s="256"/>
      <c r="C516" s="51">
        <f>'Annual Plan'!C516</f>
        <v>0</v>
      </c>
      <c r="D516" s="28"/>
      <c r="E516" s="28"/>
      <c r="F516" s="256" t="s">
        <v>102</v>
      </c>
      <c r="G516" s="256"/>
      <c r="H516" s="256"/>
      <c r="I516" s="256"/>
      <c r="J516" s="257"/>
      <c r="K516" s="43">
        <f>IF(SUM(K487:K515)=0,0,IF(SUM(K487:K515)&gt;0,AVERAGE(K487:K515)))</f>
        <v>0</v>
      </c>
      <c r="L516" s="258"/>
      <c r="M516" s="259"/>
      <c r="N516" s="60">
        <f>SUM(N487:N515)</f>
        <v>0</v>
      </c>
      <c r="O516" s="60">
        <f>SUM(O487:O515)</f>
        <v>0</v>
      </c>
      <c r="P516" s="28"/>
      <c r="Q516" s="28"/>
      <c r="S516" s="131"/>
    </row>
    <row r="517" spans="1:19" s="61" customFormat="1" ht="15" customHeight="1" x14ac:dyDescent="0.25">
      <c r="A517" s="12"/>
      <c r="B517" s="12"/>
      <c r="C517" s="12"/>
      <c r="D517" s="12"/>
      <c r="E517" s="12"/>
      <c r="F517" s="44"/>
      <c r="G517" s="45"/>
      <c r="H517" s="45"/>
      <c r="I517" s="45"/>
      <c r="J517" s="46"/>
      <c r="K517" s="47"/>
      <c r="L517" s="47"/>
      <c r="M517" s="45"/>
      <c r="N517" s="48"/>
      <c r="O517" s="49"/>
      <c r="P517" s="50"/>
      <c r="Q517" s="50"/>
      <c r="S517" s="132"/>
    </row>
    <row r="518" spans="1:19" s="11" customFormat="1" ht="34.5" customHeight="1" x14ac:dyDescent="0.25">
      <c r="A518" s="193" t="s">
        <v>91</v>
      </c>
      <c r="B518" s="193"/>
      <c r="C518" s="193"/>
      <c r="D518" s="260" t="str">
        <f>IF('Annual Plan'!D518:P518&lt;&gt;"", 'Annual Plan'!D518:P518,"")</f>
        <v/>
      </c>
      <c r="E518" s="260"/>
      <c r="F518" s="261"/>
      <c r="G518" s="261"/>
      <c r="H518" s="261"/>
      <c r="I518" s="261"/>
      <c r="J518" s="261"/>
      <c r="K518" s="261"/>
      <c r="L518" s="261"/>
      <c r="M518" s="261"/>
      <c r="N518" s="261"/>
      <c r="O518" s="261"/>
      <c r="P518" s="260"/>
      <c r="Q518" s="260"/>
      <c r="S518" s="131"/>
    </row>
    <row r="519" spans="1:19" s="11" customFormat="1" ht="51" customHeight="1" x14ac:dyDescent="0.25">
      <c r="A519" s="202" t="s">
        <v>1</v>
      </c>
      <c r="B519" s="202" t="s">
        <v>9</v>
      </c>
      <c r="C519" s="202" t="s">
        <v>2</v>
      </c>
      <c r="D519" s="202" t="s">
        <v>10</v>
      </c>
      <c r="E519" s="203" t="s">
        <v>11</v>
      </c>
      <c r="F519" s="204" t="s">
        <v>12</v>
      </c>
      <c r="G519" s="251" t="s">
        <v>3</v>
      </c>
      <c r="H519" s="251"/>
      <c r="I519" s="253" t="s">
        <v>74</v>
      </c>
      <c r="J519" s="254"/>
      <c r="K519" s="254"/>
      <c r="L519" s="254"/>
      <c r="M519" s="255"/>
      <c r="N519" s="253" t="s">
        <v>80</v>
      </c>
      <c r="O519" s="255"/>
      <c r="P519" s="202" t="s">
        <v>95</v>
      </c>
      <c r="Q519" s="202" t="s">
        <v>96</v>
      </c>
      <c r="R519" s="202" t="s">
        <v>114</v>
      </c>
      <c r="S519" s="131"/>
    </row>
    <row r="520" spans="1:19" s="11" customFormat="1" ht="66.75" customHeight="1" x14ac:dyDescent="0.25">
      <c r="A520" s="202"/>
      <c r="B520" s="202"/>
      <c r="C520" s="202"/>
      <c r="D520" s="202"/>
      <c r="E520" s="203"/>
      <c r="F520" s="204"/>
      <c r="G520" s="109" t="s">
        <v>19</v>
      </c>
      <c r="H520" s="109" t="s">
        <v>48</v>
      </c>
      <c r="I520" s="7" t="s">
        <v>49</v>
      </c>
      <c r="J520" s="7" t="s">
        <v>50</v>
      </c>
      <c r="K520" s="1" t="s">
        <v>21</v>
      </c>
      <c r="L520" s="1" t="s">
        <v>22</v>
      </c>
      <c r="M520" s="1" t="s">
        <v>23</v>
      </c>
      <c r="N520" s="7" t="s">
        <v>88</v>
      </c>
      <c r="O520" s="7" t="s">
        <v>81</v>
      </c>
      <c r="P520" s="252"/>
      <c r="Q520" s="202"/>
      <c r="R520" s="202"/>
      <c r="S520" s="131"/>
    </row>
    <row r="521" spans="1:19" s="11" customFormat="1" ht="15" customHeight="1" x14ac:dyDescent="0.25">
      <c r="A521" s="59" t="str">
        <f>IF('Annual Plan'!A521="","",'Annual Plan'!A521)</f>
        <v/>
      </c>
      <c r="B521" s="59" t="str">
        <f>IF('Annual Plan'!B521="","",'Annual Plan'!B521)</f>
        <v/>
      </c>
      <c r="C521" s="59" t="str">
        <f>IF('Annual Plan'!C521="","",'Annual Plan'!C521)</f>
        <v/>
      </c>
      <c r="D521" s="2" t="str">
        <f>IF('Annual Plan'!D521&lt;&gt;"",'Annual Plan'!D521,"")</f>
        <v/>
      </c>
      <c r="E521" s="2" t="str">
        <f>IF('Annual Plan'!E521&lt;&gt;"",'Annual Plan'!E521,"")</f>
        <v/>
      </c>
      <c r="F521" s="36" t="str">
        <f>IF('Annual Plan'!F521&lt;&gt;"",'Annual Plan'!F521,"")</f>
        <v/>
      </c>
      <c r="G521" s="23" t="str">
        <f>IF('Annual Plan'!G521&lt;&gt;"",'Annual Plan'!G521,"")</f>
        <v/>
      </c>
      <c r="H521" s="23" t="str">
        <f>IF(OR(F521="Absolute",F521="Absolute[-](cum.)"),SUM(G521,'Q1 Review'!J521),
IF(OR(F521="Incremental",F521="Absolute[+]"),MAX(G521,'Q1 Review'!J521),
IF(F521="Decremental",MIN(G521,'Q1 Review'!J521),
IF(F521="Absolute[-](avg.)",SUM(G521,'Q1 Review'!J521)/COUNT('Annual Plan'!H521:'Annual Plan'!K521),""
)
)
)
)</f>
        <v/>
      </c>
      <c r="I521" s="23" t="str">
        <f>IF('Annual Plan'!I521&lt;&gt;"",'Annual Plan'!I521,"")</f>
        <v/>
      </c>
      <c r="J521" s="37"/>
      <c r="K521" s="38" t="str">
        <f>IF(I521="","",
                         IF(AND(I521&lt;&gt;"",J521=""),0,
                                                  IF($F521="Absolute",IF(I521=0,0, IF((J521/I521)&gt;=1,1, IF((J521/I521)&lt;=0,0,(J521/I521)))),
                                                                                                      IF($F521="Incremental", IF(AND((I521-H521)=0,J521&gt;0,I521&gt;0,J521&gt;I521),1, IF(AND((I521-H521)=0,J521&lt;=I521),0, IF(((J521-H521)/(I521-H521))&gt;=1,1, IF(((J521-H521)/(I521-H521))&lt;=0,0, ((J521-H521)/(I521-H521)))))),
                                                                                                                                                                   IF($F521="Decremental", IF(AND((H521-I521)=0,J521&gt;0,I521&gt;0,J521&lt;I521),1,  IF(AND((I521-H521)=0,J521&gt;=I521),0, IF(((H521-J521)/(H521-I521))&gt;=1,1, IF(((H521-J521)/(H521-I521))&lt;=0,0, ((H521-J521)/(H521-I521)))))),
                                                                                                                                                                                              IF(OR($F521="Absolute[-](cum.)", $F521="Absolute[-](avg.)"),IF(J521="",0, IF((J521&lt;=I521),1,IF((J521&gt;I521),0,))),
                                                                                                                                                                                                        IF($F521="Absolute[+]",IF(J521=0,0,  IF(J521&lt;=I521,(J521/I521),1)),
                                                                                                                                                                                                            )
                                                                                                                                                                                                   )
                                                                                                                                                                       )
                                                                                                          )
                                                    )
                            )
     )</f>
        <v/>
      </c>
      <c r="L521" s="38" t="str">
        <f>IF(I521="","",
                        IF(AND(I521&lt;&gt;"",J521=""),-1,
                                                  IF($F521="Absolute", IF(I521=0,0,((J521-I521)/I521)),
                                                                               IF($F521="Incremental", IF((I521-H521)=0,0,(((J521-H521)-(I521-H521))/(I521-H521))),
                                                                                                            IF($F521="Decremental", IF((H521-I521)=0,0,(((H521-J521)-(H521-I521))/(H521-I521))),
                                                                                                                                              IF(OR($F521="Absolute[-](cum.)", $F521="Absolute[-](avg.)"), IF(J521="",0, IF(J521&gt;=0,1-(J521/I521))),
                                                                                                                                                                      IF($F521="Absolute[+]", IF(J521=0,-1,K521-1),  ""
                                                                                                                                                                                                                                          )
                                                                                                                                                                                                                          )
                                                                                                                                                                                  )
                                                                                                                   )
                                                   )
                          )
)</f>
        <v/>
      </c>
      <c r="M521" s="23" t="str">
        <f>IF(J521="","",
                         IF(I521="", "",
                                                   IF($F521="Absolute", (J521-I521),
                                                                                                       IF($F521="Incremental", ((J521-H521)-(I521-H521)),
                                                                                                                                                                                      IF($F521="Decremental", ((H521-J521)-(H521-I521)),
                                                                                                                                                                                                            IF(OR($F521="Absolute[-](cum.)", $F521="Absolute[-](avg.)"), (I521-J521),
                                                                                                                                                                                                                             IF($F521="Absolute[+]", (J521-I521), ""
                                                                                                                                                                                                                                  )
                                                                                                                                                                                                                )
                                                                                                                                                                                          )
                                                                                                           )
                                                      )
                               )
       )</f>
        <v/>
      </c>
      <c r="N521" s="39" t="str">
        <f>IF((('Annual Plan'!N521+'Annual Plan'!O521)-'Q1 Review'!O521)=0,"",(('Annual Plan'!N521+'Annual Plan'!O521)-'Q1 Review'!O521))</f>
        <v/>
      </c>
      <c r="O521" s="40"/>
      <c r="P521" s="41"/>
      <c r="Q521" s="41"/>
      <c r="R521" s="41"/>
      <c r="S521" s="131" t="str">
        <f xml:space="preserve"> IF(AND($F521="Incremental",G521=""),"Error - baseline data was not provided in the planning sheet.",
        IF(AND($F521="Decremental",G521=""),"Error - baseline data was not provided in the planning sheet.",""))</f>
        <v/>
      </c>
    </row>
    <row r="522" spans="1:19" s="11" customFormat="1" ht="15" customHeight="1" x14ac:dyDescent="0.25">
      <c r="A522" s="59" t="str">
        <f>IF('Annual Plan'!A522="","",'Annual Plan'!A522)</f>
        <v/>
      </c>
      <c r="B522" s="59" t="str">
        <f>IF('Annual Plan'!B522="","",'Annual Plan'!B522)</f>
        <v/>
      </c>
      <c r="C522" s="59" t="str">
        <f>IF('Annual Plan'!C522="","",'Annual Plan'!C522)</f>
        <v/>
      </c>
      <c r="D522" s="2" t="str">
        <f>IF('Annual Plan'!D522&lt;&gt;"",'Annual Plan'!D522,"")</f>
        <v/>
      </c>
      <c r="E522" s="2" t="str">
        <f>IF('Annual Plan'!E522&lt;&gt;"",'Annual Plan'!E522,"")</f>
        <v/>
      </c>
      <c r="F522" s="36" t="str">
        <f>IF('Annual Plan'!F522&lt;&gt;"",'Annual Plan'!F522,"")</f>
        <v/>
      </c>
      <c r="G522" s="23" t="str">
        <f>IF('Annual Plan'!G522&lt;&gt;"",'Annual Plan'!G522,"")</f>
        <v/>
      </c>
      <c r="H522" s="23" t="str">
        <f>IF(OR(F522="Absolute",F522="Absolute[-](cum.)"),SUM(G522,'Q1 Review'!J522),
IF(OR(F522="Incremental",F522="Absolute[+]"),MAX(G522,'Q1 Review'!J522),
IF(F522="Decremental",MIN(G522,'Q1 Review'!J522),
IF(F522="Absolute[-](avg.)",SUM(G522,'Q1 Review'!J522)/COUNT('Annual Plan'!H522:'Annual Plan'!K522),""
)
)
)
)</f>
        <v/>
      </c>
      <c r="I522" s="23" t="str">
        <f>IF('Annual Plan'!I522&lt;&gt;"",'Annual Plan'!I522,"")</f>
        <v/>
      </c>
      <c r="J522" s="37"/>
      <c r="K522" s="38" t="str">
        <f t="shared" ref="K522:K549" si="60">IF(I522="","",
                         IF(AND(I522&lt;&gt;"",J522=""),0,
                                                  IF($F522="Absolute",IF(I522=0,0, IF((J522/I522)&gt;=1,1, IF((J522/I522)&lt;=0,0,(J522/I522)))),
                                                                                                      IF($F522="Incremental", IF(AND((I522-H522)=0,J522&gt;0,I522&gt;0,J522&gt;I522),1, IF(AND((I522-H522)=0,J522&lt;=I522),0, IF(((J522-H522)/(I522-H522))&gt;=1,1, IF(((J522-H522)/(I522-H522))&lt;=0,0, ((J522-H522)/(I522-H522)))))),
                                                                                                                                                                   IF($F522="Decremental", IF(AND((H522-I522)=0,J522&gt;0,I522&gt;0,J522&lt;I522),1,  IF(AND((I522-H522)=0,J522&gt;=I522),0, IF(((H522-J522)/(H522-I522))&gt;=1,1, IF(((H522-J522)/(H522-I522))&lt;=0,0, ((H522-J522)/(H522-I522)))))),
                                                                                                                                                                                              IF(OR($F522="Absolute[-](cum.)", $F522="Absolute[-](avg.)"),IF(J522="",0, IF((J522&lt;=I522),1,IF((J522&gt;I522),0,))),
                                                                                                                                                                                                        IF($F522="Absolute[+]",IF(J522=0,0,  IF(J522&lt;=I522,(J522/I522),1)),
                                                                                                                                                                                                            )
                                                                                                                                                                                                   )
                                                                                                                                                                       )
                                                                                                          )
                                                    )
                            )
     )</f>
        <v/>
      </c>
      <c r="L522" s="38" t="str">
        <f t="shared" ref="L522:L549" si="61">IF(I522="","",
                        IF(AND(I522&lt;&gt;"",J522=""),-1,
                                                  IF($F522="Absolute", IF(I522=0,0,((J522-I522)/I522)),
                                                                               IF($F522="Incremental", IF((I522-H522)=0,0,(((J522-H522)-(I522-H522))/(I522-H522))),
                                                                                                            IF($F522="Decremental", IF((H522-I522)=0,0,(((H522-J522)-(H522-I522))/(H522-I522))),
                                                                                                                                              IF(OR($F522="Absolute[-](cum.)", $F522="Absolute[-](avg.)"), IF(J522="",0, IF(J522&gt;=0,1-(J522/I522))),
                                                                                                                                                                      IF($F522="Absolute[+]", IF(J522=0,-1,K522-1),  ""
                                                                                                                                                                                                                                          )
                                                                                                                                                                                                                          )
                                                                                                                                                                                  )
                                                                                                                   )
                                                   )
                          )
)</f>
        <v/>
      </c>
      <c r="M522" s="23" t="str">
        <f t="shared" ref="M522:M549" si="62">IF(J522="","",
                         IF(I522="", "",
                                                   IF($F522="Absolute", (J522-I522),
                                                                                                       IF($F522="Incremental", ((J522-H522)-(I522-H522)),
                                                                                                                                                                                      IF($F522="Decremental", ((H522-J522)-(H522-I522)),
                                                                                                                                                                                                            IF(OR($F522="Absolute[-](cum.)", $F522="Absolute[-](avg.)"), (I522-J522),
                                                                                                                                                                                                                             IF($F522="Absolute[+]", (J522-I522), ""
                                                                                                                                                                                                                                  )
                                                                                                                                                                                                                )
                                                                                                                                                                                          )
                                                                                                           )
                                                      )
                               )
       )</f>
        <v/>
      </c>
      <c r="N522" s="39" t="str">
        <f>IF((('Annual Plan'!N522+'Annual Plan'!O522)-'Q1 Review'!O522)=0,"",(('Annual Plan'!N522+'Annual Plan'!O522)-'Q1 Review'!O522))</f>
        <v/>
      </c>
      <c r="O522" s="40"/>
      <c r="P522" s="41"/>
      <c r="Q522" s="41"/>
      <c r="R522" s="41"/>
      <c r="S522" s="131" t="str">
        <f t="shared" ref="S522:S549" si="63" xml:space="preserve"> IF(AND($F522="Incremental",G522=""),"Error - baseline data was not provided in the planning sheet.",
        IF(AND($F522="Decremental",G522=""),"Error - baseline data was not provided in the planning sheet.",""))</f>
        <v/>
      </c>
    </row>
    <row r="523" spans="1:19" s="11" customFormat="1" ht="15" customHeight="1" x14ac:dyDescent="0.25">
      <c r="A523" s="59" t="str">
        <f>IF('Annual Plan'!A523="","",'Annual Plan'!A523)</f>
        <v/>
      </c>
      <c r="B523" s="59" t="str">
        <f>IF('Annual Plan'!B523="","",'Annual Plan'!B523)</f>
        <v/>
      </c>
      <c r="C523" s="59" t="str">
        <f>IF('Annual Plan'!C523="","",'Annual Plan'!C523)</f>
        <v/>
      </c>
      <c r="D523" s="2" t="str">
        <f>IF('Annual Plan'!D523&lt;&gt;"",'Annual Plan'!D523,"")</f>
        <v/>
      </c>
      <c r="E523" s="2" t="str">
        <f>IF('Annual Plan'!E523&lt;&gt;"",'Annual Plan'!E523,"")</f>
        <v/>
      </c>
      <c r="F523" s="36" t="str">
        <f>IF('Annual Plan'!F523&lt;&gt;"",'Annual Plan'!F523,"")</f>
        <v/>
      </c>
      <c r="G523" s="23" t="str">
        <f>IF('Annual Plan'!G523&lt;&gt;"",'Annual Plan'!G523,"")</f>
        <v/>
      </c>
      <c r="H523" s="23" t="str">
        <f>IF(OR(F523="Absolute",F523="Absolute[-](cum.)"),SUM(G523,'Q1 Review'!J523),
IF(OR(F523="Incremental",F523="Absolute[+]"),MAX(G523,'Q1 Review'!J523),
IF(F523="Decremental",MIN(G523,'Q1 Review'!J523),
IF(F523="Absolute[-](avg.)",SUM(G523,'Q1 Review'!J523)/COUNT('Annual Plan'!H523:'Annual Plan'!K523),""
)
)
)
)</f>
        <v/>
      </c>
      <c r="I523" s="23" t="str">
        <f>IF('Annual Plan'!I523&lt;&gt;"",'Annual Plan'!I523,"")</f>
        <v/>
      </c>
      <c r="J523" s="37"/>
      <c r="K523" s="38" t="str">
        <f t="shared" si="60"/>
        <v/>
      </c>
      <c r="L523" s="38" t="str">
        <f t="shared" si="61"/>
        <v/>
      </c>
      <c r="M523" s="23" t="str">
        <f t="shared" si="62"/>
        <v/>
      </c>
      <c r="N523" s="39" t="str">
        <f>IF((('Annual Plan'!N523+'Annual Plan'!O523)-'Q1 Review'!O523)=0,"",(('Annual Plan'!N523+'Annual Plan'!O523)-'Q1 Review'!O523))</f>
        <v/>
      </c>
      <c r="O523" s="40"/>
      <c r="P523" s="41"/>
      <c r="Q523" s="41"/>
      <c r="R523" s="41"/>
      <c r="S523" s="131" t="str">
        <f t="shared" si="63"/>
        <v/>
      </c>
    </row>
    <row r="524" spans="1:19" s="11" customFormat="1" ht="15" customHeight="1" x14ac:dyDescent="0.25">
      <c r="A524" s="59" t="str">
        <f>IF('Annual Plan'!A524="","",'Annual Plan'!A524)</f>
        <v/>
      </c>
      <c r="B524" s="59" t="str">
        <f>IF('Annual Plan'!B524="","",'Annual Plan'!B524)</f>
        <v/>
      </c>
      <c r="C524" s="59" t="str">
        <f>IF('Annual Plan'!C524="","",'Annual Plan'!C524)</f>
        <v/>
      </c>
      <c r="D524" s="2" t="str">
        <f>IF('Annual Plan'!D524&lt;&gt;"",'Annual Plan'!D524,"")</f>
        <v/>
      </c>
      <c r="E524" s="2" t="str">
        <f>IF('Annual Plan'!E524&lt;&gt;"",'Annual Plan'!E524,"")</f>
        <v/>
      </c>
      <c r="F524" s="36" t="str">
        <f>IF('Annual Plan'!F524&lt;&gt;"",'Annual Plan'!F524,"")</f>
        <v/>
      </c>
      <c r="G524" s="23" t="str">
        <f>IF('Annual Plan'!G524&lt;&gt;"",'Annual Plan'!G524,"")</f>
        <v/>
      </c>
      <c r="H524" s="23" t="str">
        <f>IF(OR(F524="Absolute",F524="Absolute[-](cum.)"),SUM(G524,'Q1 Review'!J524),
IF(OR(F524="Incremental",F524="Absolute[+]"),MAX(G524,'Q1 Review'!J524),
IF(F524="Decremental",MIN(G524,'Q1 Review'!J524),
IF(F524="Absolute[-](avg.)",SUM(G524,'Q1 Review'!J524)/COUNT('Annual Plan'!H524:'Annual Plan'!K524),""
)
)
)
)</f>
        <v/>
      </c>
      <c r="I524" s="23" t="str">
        <f>IF('Annual Plan'!I524&lt;&gt;"",'Annual Plan'!I524,"")</f>
        <v/>
      </c>
      <c r="J524" s="37"/>
      <c r="K524" s="38" t="str">
        <f t="shared" si="60"/>
        <v/>
      </c>
      <c r="L524" s="38" t="str">
        <f t="shared" si="61"/>
        <v/>
      </c>
      <c r="M524" s="23" t="str">
        <f t="shared" si="62"/>
        <v/>
      </c>
      <c r="N524" s="39" t="str">
        <f>IF((('Annual Plan'!N524+'Annual Plan'!O524)-'Q1 Review'!O524)=0,"",(('Annual Plan'!N524+'Annual Plan'!O524)-'Q1 Review'!O524))</f>
        <v/>
      </c>
      <c r="O524" s="40"/>
      <c r="P524" s="41"/>
      <c r="Q524" s="41"/>
      <c r="R524" s="41"/>
      <c r="S524" s="131" t="str">
        <f t="shared" si="63"/>
        <v/>
      </c>
    </row>
    <row r="525" spans="1:19" s="11" customFormat="1" ht="15" customHeight="1" x14ac:dyDescent="0.25">
      <c r="A525" s="59" t="str">
        <f>IF('Annual Plan'!A525="","",'Annual Plan'!A525)</f>
        <v/>
      </c>
      <c r="B525" s="59" t="str">
        <f>IF('Annual Plan'!B525="","",'Annual Plan'!B525)</f>
        <v/>
      </c>
      <c r="C525" s="59" t="str">
        <f>IF('Annual Plan'!C525="","",'Annual Plan'!C525)</f>
        <v/>
      </c>
      <c r="D525" s="2" t="str">
        <f>IF('Annual Plan'!D525&lt;&gt;"",'Annual Plan'!D525,"")</f>
        <v/>
      </c>
      <c r="E525" s="2" t="str">
        <f>IF('Annual Plan'!E525&lt;&gt;"",'Annual Plan'!E525,"")</f>
        <v/>
      </c>
      <c r="F525" s="36" t="str">
        <f>IF('Annual Plan'!F525&lt;&gt;"",'Annual Plan'!F525,"")</f>
        <v/>
      </c>
      <c r="G525" s="23" t="str">
        <f>IF('Annual Plan'!G525&lt;&gt;"",'Annual Plan'!G525,"")</f>
        <v/>
      </c>
      <c r="H525" s="23" t="str">
        <f>IF(OR(F525="Absolute",F525="Absolute[-](cum.)"),SUM(G525,'Q1 Review'!J525),
IF(OR(F525="Incremental",F525="Absolute[+]"),MAX(G525,'Q1 Review'!J525),
IF(F525="Decremental",MIN(G525,'Q1 Review'!J525),
IF(F525="Absolute[-](avg.)",SUM(G525,'Q1 Review'!J525)/COUNT('Annual Plan'!H525:'Annual Plan'!K525),""
)
)
)
)</f>
        <v/>
      </c>
      <c r="I525" s="23" t="str">
        <f>IF('Annual Plan'!I525&lt;&gt;"",'Annual Plan'!I525,"")</f>
        <v/>
      </c>
      <c r="J525" s="37"/>
      <c r="K525" s="38" t="str">
        <f t="shared" si="60"/>
        <v/>
      </c>
      <c r="L525" s="38" t="str">
        <f t="shared" si="61"/>
        <v/>
      </c>
      <c r="M525" s="23" t="str">
        <f t="shared" si="62"/>
        <v/>
      </c>
      <c r="N525" s="39" t="str">
        <f>IF((('Annual Plan'!N525+'Annual Plan'!O525)-'Q1 Review'!O525)=0,"",(('Annual Plan'!N525+'Annual Plan'!O525)-'Q1 Review'!O525))</f>
        <v/>
      </c>
      <c r="O525" s="40"/>
      <c r="P525" s="41"/>
      <c r="Q525" s="41"/>
      <c r="R525" s="41"/>
      <c r="S525" s="131" t="str">
        <f t="shared" si="63"/>
        <v/>
      </c>
    </row>
    <row r="526" spans="1:19" s="11" customFormat="1" ht="15" customHeight="1" x14ac:dyDescent="0.25">
      <c r="A526" s="59" t="str">
        <f>IF('Annual Plan'!A526="","",'Annual Plan'!A526)</f>
        <v/>
      </c>
      <c r="B526" s="59" t="str">
        <f>IF('Annual Plan'!B526="","",'Annual Plan'!B526)</f>
        <v/>
      </c>
      <c r="C526" s="59" t="str">
        <f>IF('Annual Plan'!C526="","",'Annual Plan'!C526)</f>
        <v/>
      </c>
      <c r="D526" s="2" t="str">
        <f>IF('Annual Plan'!D526&lt;&gt;"",'Annual Plan'!D526,"")</f>
        <v/>
      </c>
      <c r="E526" s="2" t="str">
        <f>IF('Annual Plan'!E526&lt;&gt;"",'Annual Plan'!E526,"")</f>
        <v/>
      </c>
      <c r="F526" s="36" t="str">
        <f>IF('Annual Plan'!F526&lt;&gt;"",'Annual Plan'!F526,"")</f>
        <v/>
      </c>
      <c r="G526" s="23" t="str">
        <f>IF('Annual Plan'!G526&lt;&gt;"",'Annual Plan'!G526,"")</f>
        <v/>
      </c>
      <c r="H526" s="23" t="str">
        <f>IF(OR(F526="Absolute",F526="Absolute[-](cum.)"),SUM(G526,'Q1 Review'!J526),
IF(OR(F526="Incremental",F526="Absolute[+]"),MAX(G526,'Q1 Review'!J526),
IF(F526="Decremental",MIN(G526,'Q1 Review'!J526),
IF(F526="Absolute[-](avg.)",SUM(G526,'Q1 Review'!J526)/COUNT('Annual Plan'!H526:'Annual Plan'!K526),""
)
)
)
)</f>
        <v/>
      </c>
      <c r="I526" s="23" t="str">
        <f>IF('Annual Plan'!I526&lt;&gt;"",'Annual Plan'!I526,"")</f>
        <v/>
      </c>
      <c r="J526" s="37"/>
      <c r="K526" s="38" t="str">
        <f t="shared" si="60"/>
        <v/>
      </c>
      <c r="L526" s="38" t="str">
        <f t="shared" si="61"/>
        <v/>
      </c>
      <c r="M526" s="23" t="str">
        <f t="shared" si="62"/>
        <v/>
      </c>
      <c r="N526" s="39" t="str">
        <f>IF((('Annual Plan'!N526+'Annual Plan'!O526)-'Q1 Review'!O526)=0,"",(('Annual Plan'!N526+'Annual Plan'!O526)-'Q1 Review'!O526))</f>
        <v/>
      </c>
      <c r="O526" s="40"/>
      <c r="P526" s="41"/>
      <c r="Q526" s="41"/>
      <c r="R526" s="41"/>
      <c r="S526" s="131" t="str">
        <f t="shared" si="63"/>
        <v/>
      </c>
    </row>
    <row r="527" spans="1:19" s="11" customFormat="1" ht="15" customHeight="1" x14ac:dyDescent="0.25">
      <c r="A527" s="59" t="str">
        <f>IF('Annual Plan'!A527="","",'Annual Plan'!A527)</f>
        <v/>
      </c>
      <c r="B527" s="59" t="str">
        <f>IF('Annual Plan'!B527="","",'Annual Plan'!B527)</f>
        <v/>
      </c>
      <c r="C527" s="59" t="str">
        <f>IF('Annual Plan'!C527="","",'Annual Plan'!C527)</f>
        <v/>
      </c>
      <c r="D527" s="2" t="str">
        <f>IF('Annual Plan'!D527&lt;&gt;"",'Annual Plan'!D527,"")</f>
        <v/>
      </c>
      <c r="E527" s="2" t="str">
        <f>IF('Annual Plan'!E527&lt;&gt;"",'Annual Plan'!E527,"")</f>
        <v/>
      </c>
      <c r="F527" s="36" t="str">
        <f>IF('Annual Plan'!F527&lt;&gt;"",'Annual Plan'!F527,"")</f>
        <v/>
      </c>
      <c r="G527" s="23" t="str">
        <f>IF('Annual Plan'!G527&lt;&gt;"",'Annual Plan'!G527,"")</f>
        <v/>
      </c>
      <c r="H527" s="23" t="str">
        <f>IF(OR(F527="Absolute",F527="Absolute[-](cum.)"),SUM(G527,'Q1 Review'!J527),
IF(OR(F527="Incremental",F527="Absolute[+]"),MAX(G527,'Q1 Review'!J527),
IF(F527="Decremental",MIN(G527,'Q1 Review'!J527),
IF(F527="Absolute[-](avg.)",SUM(G527,'Q1 Review'!J527)/COUNT('Annual Plan'!H527:'Annual Plan'!K527),""
)
)
)
)</f>
        <v/>
      </c>
      <c r="I527" s="23" t="str">
        <f>IF('Annual Plan'!I527&lt;&gt;"",'Annual Plan'!I527,"")</f>
        <v/>
      </c>
      <c r="J527" s="37"/>
      <c r="K527" s="38" t="str">
        <f t="shared" si="60"/>
        <v/>
      </c>
      <c r="L527" s="38" t="str">
        <f t="shared" si="61"/>
        <v/>
      </c>
      <c r="M527" s="23" t="str">
        <f t="shared" si="62"/>
        <v/>
      </c>
      <c r="N527" s="39" t="str">
        <f>IF((('Annual Plan'!N527+'Annual Plan'!O527)-'Q1 Review'!O527)=0,"",(('Annual Plan'!N527+'Annual Plan'!O527)-'Q1 Review'!O527))</f>
        <v/>
      </c>
      <c r="O527" s="40"/>
      <c r="P527" s="41"/>
      <c r="Q527" s="41"/>
      <c r="R527" s="41"/>
      <c r="S527" s="131" t="str">
        <f t="shared" si="63"/>
        <v/>
      </c>
    </row>
    <row r="528" spans="1:19" s="11" customFormat="1" ht="15" customHeight="1" x14ac:dyDescent="0.25">
      <c r="A528" s="59" t="str">
        <f>IF('Annual Plan'!A528="","",'Annual Plan'!A528)</f>
        <v/>
      </c>
      <c r="B528" s="59" t="str">
        <f>IF('Annual Plan'!B528="","",'Annual Plan'!B528)</f>
        <v/>
      </c>
      <c r="C528" s="59" t="str">
        <f>IF('Annual Plan'!C528="","",'Annual Plan'!C528)</f>
        <v/>
      </c>
      <c r="D528" s="2" t="str">
        <f>IF('Annual Plan'!D528&lt;&gt;"",'Annual Plan'!D528,"")</f>
        <v/>
      </c>
      <c r="E528" s="2" t="str">
        <f>IF('Annual Plan'!E528&lt;&gt;"",'Annual Plan'!E528,"")</f>
        <v/>
      </c>
      <c r="F528" s="36" t="str">
        <f>IF('Annual Plan'!F528&lt;&gt;"",'Annual Plan'!F528,"")</f>
        <v/>
      </c>
      <c r="G528" s="23" t="str">
        <f>IF('Annual Plan'!G528&lt;&gt;"",'Annual Plan'!G528,"")</f>
        <v/>
      </c>
      <c r="H528" s="23" t="str">
        <f>IF(OR(F528="Absolute",F528="Absolute[-](cum.)"),SUM(G528,'Q1 Review'!J528),
IF(OR(F528="Incremental",F528="Absolute[+]"),MAX(G528,'Q1 Review'!J528),
IF(F528="Decremental",MIN(G528,'Q1 Review'!J528),
IF(F528="Absolute[-](avg.)",SUM(G528,'Q1 Review'!J528)/COUNT('Annual Plan'!H528:'Annual Plan'!K528),""
)
)
)
)</f>
        <v/>
      </c>
      <c r="I528" s="23" t="str">
        <f>IF('Annual Plan'!I528&lt;&gt;"",'Annual Plan'!I528,"")</f>
        <v/>
      </c>
      <c r="J528" s="37"/>
      <c r="K528" s="38" t="str">
        <f t="shared" si="60"/>
        <v/>
      </c>
      <c r="L528" s="38" t="str">
        <f t="shared" si="61"/>
        <v/>
      </c>
      <c r="M528" s="23" t="str">
        <f t="shared" si="62"/>
        <v/>
      </c>
      <c r="N528" s="39" t="str">
        <f>IF((('Annual Plan'!N528+'Annual Plan'!O528)-'Q1 Review'!O528)=0,"",(('Annual Plan'!N528+'Annual Plan'!O528)-'Q1 Review'!O528))</f>
        <v/>
      </c>
      <c r="O528" s="40"/>
      <c r="P528" s="41"/>
      <c r="Q528" s="41"/>
      <c r="R528" s="41"/>
      <c r="S528" s="131" t="str">
        <f t="shared" si="63"/>
        <v/>
      </c>
    </row>
    <row r="529" spans="1:19" s="11" customFormat="1" ht="15" customHeight="1" x14ac:dyDescent="0.25">
      <c r="A529" s="59" t="str">
        <f>IF('Annual Plan'!A529="","",'Annual Plan'!A529)</f>
        <v/>
      </c>
      <c r="B529" s="59" t="str">
        <f>IF('Annual Plan'!B529="","",'Annual Plan'!B529)</f>
        <v/>
      </c>
      <c r="C529" s="59" t="str">
        <f>IF('Annual Plan'!C529="","",'Annual Plan'!C529)</f>
        <v/>
      </c>
      <c r="D529" s="2" t="str">
        <f>IF('Annual Plan'!D529&lt;&gt;"",'Annual Plan'!D529,"")</f>
        <v/>
      </c>
      <c r="E529" s="2" t="str">
        <f>IF('Annual Plan'!E529&lt;&gt;"",'Annual Plan'!E529,"")</f>
        <v/>
      </c>
      <c r="F529" s="36" t="str">
        <f>IF('Annual Plan'!F529&lt;&gt;"",'Annual Plan'!F529,"")</f>
        <v/>
      </c>
      <c r="G529" s="23" t="str">
        <f>IF('Annual Plan'!G529&lt;&gt;"",'Annual Plan'!G529,"")</f>
        <v/>
      </c>
      <c r="H529" s="23" t="str">
        <f>IF(OR(F529="Absolute",F529="Absolute[-](cum.)"),SUM(G529,'Q1 Review'!J529),
IF(OR(F529="Incremental",F529="Absolute[+]"),MAX(G529,'Q1 Review'!J529),
IF(F529="Decremental",MIN(G529,'Q1 Review'!J529),
IF(F529="Absolute[-](avg.)",SUM(G529,'Q1 Review'!J529)/COUNT('Annual Plan'!H529:'Annual Plan'!K529),""
)
)
)
)</f>
        <v/>
      </c>
      <c r="I529" s="23" t="str">
        <f>IF('Annual Plan'!I529&lt;&gt;"",'Annual Plan'!I529,"")</f>
        <v/>
      </c>
      <c r="J529" s="37"/>
      <c r="K529" s="38" t="str">
        <f t="shared" si="60"/>
        <v/>
      </c>
      <c r="L529" s="38" t="str">
        <f t="shared" si="61"/>
        <v/>
      </c>
      <c r="M529" s="23" t="str">
        <f t="shared" si="62"/>
        <v/>
      </c>
      <c r="N529" s="39" t="str">
        <f>IF((('Annual Plan'!N529+'Annual Plan'!O529)-'Q1 Review'!O529)=0,"",(('Annual Plan'!N529+'Annual Plan'!O529)-'Q1 Review'!O529))</f>
        <v/>
      </c>
      <c r="O529" s="40"/>
      <c r="P529" s="41"/>
      <c r="Q529" s="41"/>
      <c r="R529" s="41"/>
      <c r="S529" s="131" t="str">
        <f t="shared" si="63"/>
        <v/>
      </c>
    </row>
    <row r="530" spans="1:19" s="11" customFormat="1" ht="15" customHeight="1" x14ac:dyDescent="0.25">
      <c r="A530" s="59" t="str">
        <f>IF('Annual Plan'!A530="","",'Annual Plan'!A530)</f>
        <v/>
      </c>
      <c r="B530" s="59" t="str">
        <f>IF('Annual Plan'!B530="","",'Annual Plan'!B530)</f>
        <v/>
      </c>
      <c r="C530" s="59" t="str">
        <f>IF('Annual Plan'!C530="","",'Annual Plan'!C530)</f>
        <v/>
      </c>
      <c r="D530" s="2" t="str">
        <f>IF('Annual Plan'!D530&lt;&gt;"",'Annual Plan'!D530,"")</f>
        <v/>
      </c>
      <c r="E530" s="2" t="str">
        <f>IF('Annual Plan'!E530&lt;&gt;"",'Annual Plan'!E530,"")</f>
        <v/>
      </c>
      <c r="F530" s="36" t="str">
        <f>IF('Annual Plan'!F530&lt;&gt;"",'Annual Plan'!F530,"")</f>
        <v/>
      </c>
      <c r="G530" s="23" t="str">
        <f>IF('Annual Plan'!G530&lt;&gt;"",'Annual Plan'!G530,"")</f>
        <v/>
      </c>
      <c r="H530" s="23" t="str">
        <f>IF(OR(F530="Absolute",F530="Absolute[-](cum.)"),SUM(G530,'Q1 Review'!J530),
IF(OR(F530="Incremental",F530="Absolute[+]"),MAX(G530,'Q1 Review'!J530),
IF(F530="Decremental",MIN(G530,'Q1 Review'!J530),
IF(F530="Absolute[-](avg.)",SUM(G530,'Q1 Review'!J530)/COUNT('Annual Plan'!H530:'Annual Plan'!K530),""
)
)
)
)</f>
        <v/>
      </c>
      <c r="I530" s="23" t="str">
        <f>IF('Annual Plan'!I530&lt;&gt;"",'Annual Plan'!I530,"")</f>
        <v/>
      </c>
      <c r="J530" s="37"/>
      <c r="K530" s="38" t="str">
        <f t="shared" si="60"/>
        <v/>
      </c>
      <c r="L530" s="38" t="str">
        <f t="shared" si="61"/>
        <v/>
      </c>
      <c r="M530" s="23" t="str">
        <f t="shared" si="62"/>
        <v/>
      </c>
      <c r="N530" s="39" t="str">
        <f>IF((('Annual Plan'!N530+'Annual Plan'!O530)-'Q1 Review'!O530)=0,"",(('Annual Plan'!N530+'Annual Plan'!O530)-'Q1 Review'!O530))</f>
        <v/>
      </c>
      <c r="O530" s="40"/>
      <c r="P530" s="41"/>
      <c r="Q530" s="41"/>
      <c r="R530" s="41"/>
      <c r="S530" s="131" t="str">
        <f t="shared" si="63"/>
        <v/>
      </c>
    </row>
    <row r="531" spans="1:19" s="11" customFormat="1" ht="15" customHeight="1" x14ac:dyDescent="0.25">
      <c r="A531" s="59" t="str">
        <f>IF('Annual Plan'!A531="","",'Annual Plan'!A531)</f>
        <v/>
      </c>
      <c r="B531" s="59" t="str">
        <f>IF('Annual Plan'!B531="","",'Annual Plan'!B531)</f>
        <v/>
      </c>
      <c r="C531" s="59" t="str">
        <f>IF('Annual Plan'!C531="","",'Annual Plan'!C531)</f>
        <v/>
      </c>
      <c r="D531" s="2" t="str">
        <f>IF('Annual Plan'!D531&lt;&gt;"",'Annual Plan'!D531,"")</f>
        <v/>
      </c>
      <c r="E531" s="2" t="str">
        <f>IF('Annual Plan'!E531&lt;&gt;"",'Annual Plan'!E531,"")</f>
        <v/>
      </c>
      <c r="F531" s="36" t="str">
        <f>IF('Annual Plan'!F531&lt;&gt;"",'Annual Plan'!F531,"")</f>
        <v/>
      </c>
      <c r="G531" s="23" t="str">
        <f>IF('Annual Plan'!G531&lt;&gt;"",'Annual Plan'!G531,"")</f>
        <v/>
      </c>
      <c r="H531" s="23" t="str">
        <f>IF(OR(F531="Absolute",F531="Absolute[-](cum.)"),SUM(G531,'Q1 Review'!J531),
IF(OR(F531="Incremental",F531="Absolute[+]"),MAX(G531,'Q1 Review'!J531),
IF(F531="Decremental",MIN(G531,'Q1 Review'!J531),
IF(F531="Absolute[-](avg.)",SUM(G531,'Q1 Review'!J531)/COUNT('Annual Plan'!H531:'Annual Plan'!K531),""
)
)
)
)</f>
        <v/>
      </c>
      <c r="I531" s="23" t="str">
        <f>IF('Annual Plan'!I531&lt;&gt;"",'Annual Plan'!I531,"")</f>
        <v/>
      </c>
      <c r="J531" s="37"/>
      <c r="K531" s="38" t="str">
        <f t="shared" si="60"/>
        <v/>
      </c>
      <c r="L531" s="38" t="str">
        <f t="shared" si="61"/>
        <v/>
      </c>
      <c r="M531" s="23" t="str">
        <f t="shared" si="62"/>
        <v/>
      </c>
      <c r="N531" s="39" t="str">
        <f>IF((('Annual Plan'!N531+'Annual Plan'!O531)-'Q1 Review'!O531)=0,"",(('Annual Plan'!N531+'Annual Plan'!O531)-'Q1 Review'!O531))</f>
        <v/>
      </c>
      <c r="O531" s="40"/>
      <c r="P531" s="41"/>
      <c r="Q531" s="41"/>
      <c r="R531" s="41"/>
      <c r="S531" s="131" t="str">
        <f t="shared" si="63"/>
        <v/>
      </c>
    </row>
    <row r="532" spans="1:19" s="11" customFormat="1" ht="15" customHeight="1" x14ac:dyDescent="0.25">
      <c r="A532" s="59" t="str">
        <f>IF('Annual Plan'!A532="","",'Annual Plan'!A532)</f>
        <v/>
      </c>
      <c r="B532" s="59" t="str">
        <f>IF('Annual Plan'!B532="","",'Annual Plan'!B532)</f>
        <v/>
      </c>
      <c r="C532" s="59" t="str">
        <f>IF('Annual Plan'!C532="","",'Annual Plan'!C532)</f>
        <v/>
      </c>
      <c r="D532" s="2" t="str">
        <f>IF('Annual Plan'!D532&lt;&gt;"",'Annual Plan'!D532,"")</f>
        <v/>
      </c>
      <c r="E532" s="2" t="str">
        <f>IF('Annual Plan'!E532&lt;&gt;"",'Annual Plan'!E532,"")</f>
        <v/>
      </c>
      <c r="F532" s="36" t="str">
        <f>IF('Annual Plan'!F532&lt;&gt;"",'Annual Plan'!F532,"")</f>
        <v/>
      </c>
      <c r="G532" s="23" t="str">
        <f>IF('Annual Plan'!G532&lt;&gt;"",'Annual Plan'!G532,"")</f>
        <v/>
      </c>
      <c r="H532" s="23" t="str">
        <f>IF(OR(F532="Absolute",F532="Absolute[-](cum.)"),SUM(G532,'Q1 Review'!J532),
IF(OR(F532="Incremental",F532="Absolute[+]"),MAX(G532,'Q1 Review'!J532),
IF(F532="Decremental",MIN(G532,'Q1 Review'!J532),
IF(F532="Absolute[-](avg.)",SUM(G532,'Q1 Review'!J532)/COUNT('Annual Plan'!H532:'Annual Plan'!K532),""
)
)
)
)</f>
        <v/>
      </c>
      <c r="I532" s="23" t="str">
        <f>IF('Annual Plan'!I532&lt;&gt;"",'Annual Plan'!I532,"")</f>
        <v/>
      </c>
      <c r="J532" s="37"/>
      <c r="K532" s="38" t="str">
        <f t="shared" si="60"/>
        <v/>
      </c>
      <c r="L532" s="38" t="str">
        <f t="shared" si="61"/>
        <v/>
      </c>
      <c r="M532" s="23" t="str">
        <f t="shared" si="62"/>
        <v/>
      </c>
      <c r="N532" s="39" t="str">
        <f>IF((('Annual Plan'!N532+'Annual Plan'!O532)-'Q1 Review'!O532)=0,"",(('Annual Plan'!N532+'Annual Plan'!O532)-'Q1 Review'!O532))</f>
        <v/>
      </c>
      <c r="O532" s="40"/>
      <c r="P532" s="41"/>
      <c r="Q532" s="41"/>
      <c r="R532" s="41"/>
      <c r="S532" s="131" t="str">
        <f t="shared" si="63"/>
        <v/>
      </c>
    </row>
    <row r="533" spans="1:19" s="11" customFormat="1" ht="15" customHeight="1" x14ac:dyDescent="0.25">
      <c r="A533" s="59" t="str">
        <f>IF('Annual Plan'!A533="","",'Annual Plan'!A533)</f>
        <v/>
      </c>
      <c r="B533" s="59" t="str">
        <f>IF('Annual Plan'!B533="","",'Annual Plan'!B533)</f>
        <v/>
      </c>
      <c r="C533" s="59" t="str">
        <f>IF('Annual Plan'!C533="","",'Annual Plan'!C533)</f>
        <v/>
      </c>
      <c r="D533" s="2" t="str">
        <f>IF('Annual Plan'!D533&lt;&gt;"",'Annual Plan'!D533,"")</f>
        <v/>
      </c>
      <c r="E533" s="2" t="str">
        <f>IF('Annual Plan'!E533&lt;&gt;"",'Annual Plan'!E533,"")</f>
        <v/>
      </c>
      <c r="F533" s="36" t="str">
        <f>IF('Annual Plan'!F533&lt;&gt;"",'Annual Plan'!F533,"")</f>
        <v/>
      </c>
      <c r="G533" s="23" t="str">
        <f>IF('Annual Plan'!G533&lt;&gt;"",'Annual Plan'!G533,"")</f>
        <v/>
      </c>
      <c r="H533" s="23" t="str">
        <f>IF(OR(F533="Absolute",F533="Absolute[-](cum.)"),SUM(G533,'Q1 Review'!J533),
IF(OR(F533="Incremental",F533="Absolute[+]"),MAX(G533,'Q1 Review'!J533),
IF(F533="Decremental",MIN(G533,'Q1 Review'!J533),
IF(F533="Absolute[-](avg.)",SUM(G533,'Q1 Review'!J533)/COUNT('Annual Plan'!H533:'Annual Plan'!K533),""
)
)
)
)</f>
        <v/>
      </c>
      <c r="I533" s="23" t="str">
        <f>IF('Annual Plan'!I533&lt;&gt;"",'Annual Plan'!I533,"")</f>
        <v/>
      </c>
      <c r="J533" s="37"/>
      <c r="K533" s="38" t="str">
        <f t="shared" si="60"/>
        <v/>
      </c>
      <c r="L533" s="38" t="str">
        <f t="shared" si="61"/>
        <v/>
      </c>
      <c r="M533" s="23" t="str">
        <f t="shared" si="62"/>
        <v/>
      </c>
      <c r="N533" s="39" t="str">
        <f>IF((('Annual Plan'!N533+'Annual Plan'!O533)-'Q1 Review'!O533)=0,"",(('Annual Plan'!N533+'Annual Plan'!O533)-'Q1 Review'!O533))</f>
        <v/>
      </c>
      <c r="O533" s="40"/>
      <c r="P533" s="41"/>
      <c r="Q533" s="41"/>
      <c r="R533" s="41"/>
      <c r="S533" s="131" t="str">
        <f t="shared" si="63"/>
        <v/>
      </c>
    </row>
    <row r="534" spans="1:19" s="11" customFormat="1" ht="15" customHeight="1" x14ac:dyDescent="0.25">
      <c r="A534" s="59" t="str">
        <f>IF('Annual Plan'!A534="","",'Annual Plan'!A534)</f>
        <v/>
      </c>
      <c r="B534" s="59" t="str">
        <f>IF('Annual Plan'!B534="","",'Annual Plan'!B534)</f>
        <v/>
      </c>
      <c r="C534" s="59" t="str">
        <f>IF('Annual Plan'!C534="","",'Annual Plan'!C534)</f>
        <v/>
      </c>
      <c r="D534" s="2" t="str">
        <f>IF('Annual Plan'!D534&lt;&gt;"",'Annual Plan'!D534,"")</f>
        <v/>
      </c>
      <c r="E534" s="2" t="str">
        <f>IF('Annual Plan'!E534&lt;&gt;"",'Annual Plan'!E534,"")</f>
        <v/>
      </c>
      <c r="F534" s="36" t="str">
        <f>IF('Annual Plan'!F534&lt;&gt;"",'Annual Plan'!F534,"")</f>
        <v/>
      </c>
      <c r="G534" s="23" t="str">
        <f>IF('Annual Plan'!G534&lt;&gt;"",'Annual Plan'!G534,"")</f>
        <v/>
      </c>
      <c r="H534" s="23" t="str">
        <f>IF(OR(F534="Absolute",F534="Absolute[-](cum.)"),SUM(G534,'Q1 Review'!J534),
IF(OR(F534="Incremental",F534="Absolute[+]"),MAX(G534,'Q1 Review'!J534),
IF(F534="Decremental",MIN(G534,'Q1 Review'!J534),
IF(F534="Absolute[-](avg.)",SUM(G534,'Q1 Review'!J534)/COUNT('Annual Plan'!H534:'Annual Plan'!K534),""
)
)
)
)</f>
        <v/>
      </c>
      <c r="I534" s="23" t="str">
        <f>IF('Annual Plan'!I534&lt;&gt;"",'Annual Plan'!I534,"")</f>
        <v/>
      </c>
      <c r="J534" s="37"/>
      <c r="K534" s="38" t="str">
        <f t="shared" si="60"/>
        <v/>
      </c>
      <c r="L534" s="38" t="str">
        <f t="shared" si="61"/>
        <v/>
      </c>
      <c r="M534" s="23" t="str">
        <f t="shared" si="62"/>
        <v/>
      </c>
      <c r="N534" s="39" t="str">
        <f>IF((('Annual Plan'!N534+'Annual Plan'!O534)-'Q1 Review'!O534)=0,"",(('Annual Plan'!N534+'Annual Plan'!O534)-'Q1 Review'!O534))</f>
        <v/>
      </c>
      <c r="O534" s="40"/>
      <c r="P534" s="41"/>
      <c r="Q534" s="41"/>
      <c r="R534" s="41"/>
      <c r="S534" s="131" t="str">
        <f t="shared" si="63"/>
        <v/>
      </c>
    </row>
    <row r="535" spans="1:19" s="11" customFormat="1" ht="15" customHeight="1" x14ac:dyDescent="0.25">
      <c r="A535" s="59" t="str">
        <f>IF('Annual Plan'!A535="","",'Annual Plan'!A535)</f>
        <v/>
      </c>
      <c r="B535" s="59" t="str">
        <f>IF('Annual Plan'!B535="","",'Annual Plan'!B535)</f>
        <v/>
      </c>
      <c r="C535" s="59" t="str">
        <f>IF('Annual Plan'!C535="","",'Annual Plan'!C535)</f>
        <v/>
      </c>
      <c r="D535" s="2" t="str">
        <f>IF('Annual Plan'!D535&lt;&gt;"",'Annual Plan'!D535,"")</f>
        <v/>
      </c>
      <c r="E535" s="2" t="str">
        <f>IF('Annual Plan'!E535&lt;&gt;"",'Annual Plan'!E535,"")</f>
        <v/>
      </c>
      <c r="F535" s="36" t="str">
        <f>IF('Annual Plan'!F535&lt;&gt;"",'Annual Plan'!F535,"")</f>
        <v/>
      </c>
      <c r="G535" s="23" t="str">
        <f>IF('Annual Plan'!G535&lt;&gt;"",'Annual Plan'!G535,"")</f>
        <v/>
      </c>
      <c r="H535" s="23" t="str">
        <f>IF(OR(F535="Absolute",F535="Absolute[-](cum.)"),SUM(G535,'Q1 Review'!J535),
IF(OR(F535="Incremental",F535="Absolute[+]"),MAX(G535,'Q1 Review'!J535),
IF(F535="Decremental",MIN(G535,'Q1 Review'!J535),
IF(F535="Absolute[-](avg.)",SUM(G535,'Q1 Review'!J535)/COUNT('Annual Plan'!H535:'Annual Plan'!K535),""
)
)
)
)</f>
        <v/>
      </c>
      <c r="I535" s="23" t="str">
        <f>IF('Annual Plan'!I535&lt;&gt;"",'Annual Plan'!I535,"")</f>
        <v/>
      </c>
      <c r="J535" s="37"/>
      <c r="K535" s="38" t="str">
        <f t="shared" si="60"/>
        <v/>
      </c>
      <c r="L535" s="38" t="str">
        <f t="shared" si="61"/>
        <v/>
      </c>
      <c r="M535" s="23" t="str">
        <f t="shared" si="62"/>
        <v/>
      </c>
      <c r="N535" s="39" t="str">
        <f>IF((('Annual Plan'!N535+'Annual Plan'!O535)-'Q1 Review'!O535)=0,"",(('Annual Plan'!N535+'Annual Plan'!O535)-'Q1 Review'!O535))</f>
        <v/>
      </c>
      <c r="O535" s="40"/>
      <c r="P535" s="41"/>
      <c r="Q535" s="41"/>
      <c r="R535" s="41"/>
      <c r="S535" s="131" t="str">
        <f t="shared" si="63"/>
        <v/>
      </c>
    </row>
    <row r="536" spans="1:19" s="11" customFormat="1" ht="15" customHeight="1" x14ac:dyDescent="0.25">
      <c r="A536" s="59" t="str">
        <f>IF('Annual Plan'!A536="","",'Annual Plan'!A536)</f>
        <v/>
      </c>
      <c r="B536" s="59" t="str">
        <f>IF('Annual Plan'!B536="","",'Annual Plan'!B536)</f>
        <v/>
      </c>
      <c r="C536" s="59" t="str">
        <f>IF('Annual Plan'!C536="","",'Annual Plan'!C536)</f>
        <v/>
      </c>
      <c r="D536" s="2" t="str">
        <f>IF('Annual Plan'!D536&lt;&gt;"",'Annual Plan'!D536,"")</f>
        <v/>
      </c>
      <c r="E536" s="2" t="str">
        <f>IF('Annual Plan'!E536&lt;&gt;"",'Annual Plan'!E536,"")</f>
        <v/>
      </c>
      <c r="F536" s="36" t="str">
        <f>IF('Annual Plan'!F536&lt;&gt;"",'Annual Plan'!F536,"")</f>
        <v/>
      </c>
      <c r="G536" s="23" t="str">
        <f>IF('Annual Plan'!G536&lt;&gt;"",'Annual Plan'!G536,"")</f>
        <v/>
      </c>
      <c r="H536" s="23" t="str">
        <f>IF(OR(F536="Absolute",F536="Absolute[-](cum.)"),SUM(G536,'Q1 Review'!J536),
IF(OR(F536="Incremental",F536="Absolute[+]"),MAX(G536,'Q1 Review'!J536),
IF(F536="Decremental",MIN(G536,'Q1 Review'!J536),
IF(F536="Absolute[-](avg.)",SUM(G536,'Q1 Review'!J536)/COUNT('Annual Plan'!H536:'Annual Plan'!K536),""
)
)
)
)</f>
        <v/>
      </c>
      <c r="I536" s="23" t="str">
        <f>IF('Annual Plan'!I536&lt;&gt;"",'Annual Plan'!I536,"")</f>
        <v/>
      </c>
      <c r="J536" s="37"/>
      <c r="K536" s="38" t="str">
        <f t="shared" si="60"/>
        <v/>
      </c>
      <c r="L536" s="38" t="str">
        <f t="shared" si="61"/>
        <v/>
      </c>
      <c r="M536" s="23" t="str">
        <f t="shared" si="62"/>
        <v/>
      </c>
      <c r="N536" s="39" t="str">
        <f>IF((('Annual Plan'!N536+'Annual Plan'!O536)-'Q1 Review'!O536)=0,"",(('Annual Plan'!N536+'Annual Plan'!O536)-'Q1 Review'!O536))</f>
        <v/>
      </c>
      <c r="O536" s="40"/>
      <c r="P536" s="41"/>
      <c r="Q536" s="41"/>
      <c r="R536" s="41"/>
      <c r="S536" s="131" t="str">
        <f t="shared" si="63"/>
        <v/>
      </c>
    </row>
    <row r="537" spans="1:19" s="11" customFormat="1" ht="15" customHeight="1" x14ac:dyDescent="0.25">
      <c r="A537" s="59" t="str">
        <f>IF('Annual Plan'!A537="","",'Annual Plan'!A537)</f>
        <v/>
      </c>
      <c r="B537" s="59" t="str">
        <f>IF('Annual Plan'!B537="","",'Annual Plan'!B537)</f>
        <v/>
      </c>
      <c r="C537" s="59" t="str">
        <f>IF('Annual Plan'!C537="","",'Annual Plan'!C537)</f>
        <v/>
      </c>
      <c r="D537" s="2" t="str">
        <f>IF('Annual Plan'!D537&lt;&gt;"",'Annual Plan'!D537,"")</f>
        <v/>
      </c>
      <c r="E537" s="2" t="str">
        <f>IF('Annual Plan'!E537&lt;&gt;"",'Annual Plan'!E537,"")</f>
        <v/>
      </c>
      <c r="F537" s="36" t="str">
        <f>IF('Annual Plan'!F537&lt;&gt;"",'Annual Plan'!F537,"")</f>
        <v/>
      </c>
      <c r="G537" s="23" t="str">
        <f>IF('Annual Plan'!G537&lt;&gt;"",'Annual Plan'!G537,"")</f>
        <v/>
      </c>
      <c r="H537" s="23" t="str">
        <f>IF(OR(F537="Absolute",F537="Absolute[-](cum.)"),SUM(G537,'Q1 Review'!J537),
IF(OR(F537="Incremental",F537="Absolute[+]"),MAX(G537,'Q1 Review'!J537),
IF(F537="Decremental",MIN(G537,'Q1 Review'!J537),
IF(F537="Absolute[-](avg.)",SUM(G537,'Q1 Review'!J537)/COUNT('Annual Plan'!H537:'Annual Plan'!K537),""
)
)
)
)</f>
        <v/>
      </c>
      <c r="I537" s="23" t="str">
        <f>IF('Annual Plan'!I537&lt;&gt;"",'Annual Plan'!I537,"")</f>
        <v/>
      </c>
      <c r="J537" s="37"/>
      <c r="K537" s="38" t="str">
        <f t="shared" si="60"/>
        <v/>
      </c>
      <c r="L537" s="38" t="str">
        <f t="shared" si="61"/>
        <v/>
      </c>
      <c r="M537" s="23" t="str">
        <f t="shared" si="62"/>
        <v/>
      </c>
      <c r="N537" s="39" t="str">
        <f>IF((('Annual Plan'!N537+'Annual Plan'!O537)-'Q1 Review'!O537)=0,"",(('Annual Plan'!N537+'Annual Plan'!O537)-'Q1 Review'!O537))</f>
        <v/>
      </c>
      <c r="O537" s="40"/>
      <c r="P537" s="41"/>
      <c r="Q537" s="41"/>
      <c r="R537" s="41"/>
      <c r="S537" s="131" t="str">
        <f t="shared" si="63"/>
        <v/>
      </c>
    </row>
    <row r="538" spans="1:19" s="11" customFormat="1" ht="15" customHeight="1" x14ac:dyDescent="0.25">
      <c r="A538" s="59" t="str">
        <f>IF('Annual Plan'!A538="","",'Annual Plan'!A538)</f>
        <v/>
      </c>
      <c r="B538" s="59" t="str">
        <f>IF('Annual Plan'!B538="","",'Annual Plan'!B538)</f>
        <v/>
      </c>
      <c r="C538" s="59" t="str">
        <f>IF('Annual Plan'!C538="","",'Annual Plan'!C538)</f>
        <v/>
      </c>
      <c r="D538" s="2" t="str">
        <f>IF('Annual Plan'!D538&lt;&gt;"",'Annual Plan'!D538,"")</f>
        <v/>
      </c>
      <c r="E538" s="2" t="str">
        <f>IF('Annual Plan'!E538&lt;&gt;"",'Annual Plan'!E538,"")</f>
        <v/>
      </c>
      <c r="F538" s="36" t="str">
        <f>IF('Annual Plan'!F538&lt;&gt;"",'Annual Plan'!F538,"")</f>
        <v/>
      </c>
      <c r="G538" s="23" t="str">
        <f>IF('Annual Plan'!G538&lt;&gt;"",'Annual Plan'!G538,"")</f>
        <v/>
      </c>
      <c r="H538" s="23" t="str">
        <f>IF(OR(F538="Absolute",F538="Absolute[-](cum.)"),SUM(G538,'Q1 Review'!J538),
IF(OR(F538="Incremental",F538="Absolute[+]"),MAX(G538,'Q1 Review'!J538),
IF(F538="Decremental",MIN(G538,'Q1 Review'!J538),
IF(F538="Absolute[-](avg.)",SUM(G538,'Q1 Review'!J538)/COUNT('Annual Plan'!H538:'Annual Plan'!K538),""
)
)
)
)</f>
        <v/>
      </c>
      <c r="I538" s="23" t="str">
        <f>IF('Annual Plan'!I538&lt;&gt;"",'Annual Plan'!I538,"")</f>
        <v/>
      </c>
      <c r="J538" s="37"/>
      <c r="K538" s="38" t="str">
        <f t="shared" si="60"/>
        <v/>
      </c>
      <c r="L538" s="38" t="str">
        <f t="shared" si="61"/>
        <v/>
      </c>
      <c r="M538" s="23" t="str">
        <f t="shared" si="62"/>
        <v/>
      </c>
      <c r="N538" s="39" t="str">
        <f>IF((('Annual Plan'!N538+'Annual Plan'!O538)-'Q1 Review'!O538)=0,"",(('Annual Plan'!N538+'Annual Plan'!O538)-'Q1 Review'!O538))</f>
        <v/>
      </c>
      <c r="O538" s="40"/>
      <c r="P538" s="41"/>
      <c r="Q538" s="41"/>
      <c r="R538" s="41"/>
      <c r="S538" s="131" t="str">
        <f t="shared" si="63"/>
        <v/>
      </c>
    </row>
    <row r="539" spans="1:19" s="11" customFormat="1" ht="15" customHeight="1" x14ac:dyDescent="0.25">
      <c r="A539" s="59" t="str">
        <f>IF('Annual Plan'!A539="","",'Annual Plan'!A539)</f>
        <v/>
      </c>
      <c r="B539" s="59" t="str">
        <f>IF('Annual Plan'!B539="","",'Annual Plan'!B539)</f>
        <v/>
      </c>
      <c r="C539" s="59" t="str">
        <f>IF('Annual Plan'!C539="","",'Annual Plan'!C539)</f>
        <v/>
      </c>
      <c r="D539" s="2" t="str">
        <f>IF('Annual Plan'!D539&lt;&gt;"",'Annual Plan'!D539,"")</f>
        <v/>
      </c>
      <c r="E539" s="2" t="str">
        <f>IF('Annual Plan'!E539&lt;&gt;"",'Annual Plan'!E539,"")</f>
        <v/>
      </c>
      <c r="F539" s="36" t="str">
        <f>IF('Annual Plan'!F539&lt;&gt;"",'Annual Plan'!F539,"")</f>
        <v/>
      </c>
      <c r="G539" s="23" t="str">
        <f>IF('Annual Plan'!G539&lt;&gt;"",'Annual Plan'!G539,"")</f>
        <v/>
      </c>
      <c r="H539" s="23" t="str">
        <f>IF(OR(F539="Absolute",F539="Absolute[-](cum.)"),SUM(G539,'Q1 Review'!J539),
IF(OR(F539="Incremental",F539="Absolute[+]"),MAX(G539,'Q1 Review'!J539),
IF(F539="Decremental",MIN(G539,'Q1 Review'!J539),
IF(F539="Absolute[-](avg.)",SUM(G539,'Q1 Review'!J539)/COUNT('Annual Plan'!H539:'Annual Plan'!K539),""
)
)
)
)</f>
        <v/>
      </c>
      <c r="I539" s="23" t="str">
        <f>IF('Annual Plan'!I539&lt;&gt;"",'Annual Plan'!I539,"")</f>
        <v/>
      </c>
      <c r="J539" s="37"/>
      <c r="K539" s="38" t="str">
        <f t="shared" si="60"/>
        <v/>
      </c>
      <c r="L539" s="38" t="str">
        <f t="shared" si="61"/>
        <v/>
      </c>
      <c r="M539" s="23" t="str">
        <f t="shared" si="62"/>
        <v/>
      </c>
      <c r="N539" s="39" t="str">
        <f>IF((('Annual Plan'!N539+'Annual Plan'!O539)-'Q1 Review'!O539)=0,"",(('Annual Plan'!N539+'Annual Plan'!O539)-'Q1 Review'!O539))</f>
        <v/>
      </c>
      <c r="O539" s="40"/>
      <c r="P539" s="41"/>
      <c r="Q539" s="41"/>
      <c r="R539" s="41"/>
      <c r="S539" s="131" t="str">
        <f t="shared" si="63"/>
        <v/>
      </c>
    </row>
    <row r="540" spans="1:19" s="11" customFormat="1" ht="15" customHeight="1" x14ac:dyDescent="0.25">
      <c r="A540" s="59" t="str">
        <f>IF('Annual Plan'!A540="","",'Annual Plan'!A540)</f>
        <v/>
      </c>
      <c r="B540" s="59" t="str">
        <f>IF('Annual Plan'!B540="","",'Annual Plan'!B540)</f>
        <v/>
      </c>
      <c r="C540" s="59" t="str">
        <f>IF('Annual Plan'!C540="","",'Annual Plan'!C540)</f>
        <v/>
      </c>
      <c r="D540" s="2" t="str">
        <f>IF('Annual Plan'!D540&lt;&gt;"",'Annual Plan'!D540,"")</f>
        <v/>
      </c>
      <c r="E540" s="2" t="str">
        <f>IF('Annual Plan'!E540&lt;&gt;"",'Annual Plan'!E540,"")</f>
        <v/>
      </c>
      <c r="F540" s="36" t="str">
        <f>IF('Annual Plan'!F540&lt;&gt;"",'Annual Plan'!F540,"")</f>
        <v/>
      </c>
      <c r="G540" s="23" t="str">
        <f>IF('Annual Plan'!G540&lt;&gt;"",'Annual Plan'!G540,"")</f>
        <v/>
      </c>
      <c r="H540" s="23" t="str">
        <f>IF(OR(F540="Absolute",F540="Absolute[-](cum.)"),SUM(G540,'Q1 Review'!J540),
IF(OR(F540="Incremental",F540="Absolute[+]"),MAX(G540,'Q1 Review'!J540),
IF(F540="Decremental",MIN(G540,'Q1 Review'!J540),
IF(F540="Absolute[-](avg.)",SUM(G540,'Q1 Review'!J540)/COUNT('Annual Plan'!H540:'Annual Plan'!K540),""
)
)
)
)</f>
        <v/>
      </c>
      <c r="I540" s="23" t="str">
        <f>IF('Annual Plan'!I540&lt;&gt;"",'Annual Plan'!I540,"")</f>
        <v/>
      </c>
      <c r="J540" s="37"/>
      <c r="K540" s="38" t="str">
        <f t="shared" si="60"/>
        <v/>
      </c>
      <c r="L540" s="38" t="str">
        <f t="shared" si="61"/>
        <v/>
      </c>
      <c r="M540" s="23" t="str">
        <f t="shared" si="62"/>
        <v/>
      </c>
      <c r="N540" s="39" t="str">
        <f>IF((('Annual Plan'!N540+'Annual Plan'!O540)-'Q1 Review'!O540)=0,"",(('Annual Plan'!N540+'Annual Plan'!O540)-'Q1 Review'!O540))</f>
        <v/>
      </c>
      <c r="O540" s="40"/>
      <c r="P540" s="41"/>
      <c r="Q540" s="41"/>
      <c r="R540" s="41"/>
      <c r="S540" s="131" t="str">
        <f t="shared" si="63"/>
        <v/>
      </c>
    </row>
    <row r="541" spans="1:19" s="11" customFormat="1" ht="15" customHeight="1" x14ac:dyDescent="0.25">
      <c r="A541" s="59" t="str">
        <f>IF('Annual Plan'!A541="","",'Annual Plan'!A541)</f>
        <v/>
      </c>
      <c r="B541" s="59" t="str">
        <f>IF('Annual Plan'!B541="","",'Annual Plan'!B541)</f>
        <v/>
      </c>
      <c r="C541" s="59" t="str">
        <f>IF('Annual Plan'!C541="","",'Annual Plan'!C541)</f>
        <v/>
      </c>
      <c r="D541" s="2" t="str">
        <f>IF('Annual Plan'!D541&lt;&gt;"",'Annual Plan'!D541,"")</f>
        <v/>
      </c>
      <c r="E541" s="2" t="str">
        <f>IF('Annual Plan'!E541&lt;&gt;"",'Annual Plan'!E541,"")</f>
        <v/>
      </c>
      <c r="F541" s="36" t="str">
        <f>IF('Annual Plan'!F541&lt;&gt;"",'Annual Plan'!F541,"")</f>
        <v/>
      </c>
      <c r="G541" s="23" t="str">
        <f>IF('Annual Plan'!G541&lt;&gt;"",'Annual Plan'!G541,"")</f>
        <v/>
      </c>
      <c r="H541" s="23" t="str">
        <f>IF(OR(F541="Absolute",F541="Absolute[-](cum.)"),SUM(G541,'Q1 Review'!J541),
IF(OR(F541="Incremental",F541="Absolute[+]"),MAX(G541,'Q1 Review'!J541),
IF(F541="Decremental",MIN(G541,'Q1 Review'!J541),
IF(F541="Absolute[-](avg.)",SUM(G541,'Q1 Review'!J541)/COUNT('Annual Plan'!H541:'Annual Plan'!K541),""
)
)
)
)</f>
        <v/>
      </c>
      <c r="I541" s="23" t="str">
        <f>IF('Annual Plan'!I541&lt;&gt;"",'Annual Plan'!I541,"")</f>
        <v/>
      </c>
      <c r="J541" s="37"/>
      <c r="K541" s="38" t="str">
        <f t="shared" si="60"/>
        <v/>
      </c>
      <c r="L541" s="38" t="str">
        <f t="shared" si="61"/>
        <v/>
      </c>
      <c r="M541" s="23" t="str">
        <f t="shared" si="62"/>
        <v/>
      </c>
      <c r="N541" s="39" t="str">
        <f>IF((('Annual Plan'!N541+'Annual Plan'!O541)-'Q1 Review'!O541)=0,"",(('Annual Plan'!N541+'Annual Plan'!O541)-'Q1 Review'!O541))</f>
        <v/>
      </c>
      <c r="O541" s="40"/>
      <c r="P541" s="41"/>
      <c r="Q541" s="41"/>
      <c r="R541" s="41"/>
      <c r="S541" s="131" t="str">
        <f t="shared" si="63"/>
        <v/>
      </c>
    </row>
    <row r="542" spans="1:19" s="11" customFormat="1" ht="15" customHeight="1" x14ac:dyDescent="0.25">
      <c r="A542" s="59" t="str">
        <f>IF('Annual Plan'!A542="","",'Annual Plan'!A542)</f>
        <v/>
      </c>
      <c r="B542" s="59" t="str">
        <f>IF('Annual Plan'!B542="","",'Annual Plan'!B542)</f>
        <v/>
      </c>
      <c r="C542" s="59" t="str">
        <f>IF('Annual Plan'!C542="","",'Annual Plan'!C542)</f>
        <v/>
      </c>
      <c r="D542" s="2" t="str">
        <f>IF('Annual Plan'!D542&lt;&gt;"",'Annual Plan'!D542,"")</f>
        <v/>
      </c>
      <c r="E542" s="2" t="str">
        <f>IF('Annual Plan'!E542&lt;&gt;"",'Annual Plan'!E542,"")</f>
        <v/>
      </c>
      <c r="F542" s="36" t="str">
        <f>IF('Annual Plan'!F542&lt;&gt;"",'Annual Plan'!F542,"")</f>
        <v/>
      </c>
      <c r="G542" s="23" t="str">
        <f>IF('Annual Plan'!G542&lt;&gt;"",'Annual Plan'!G542,"")</f>
        <v/>
      </c>
      <c r="H542" s="23" t="str">
        <f>IF(OR(F542="Absolute",F542="Absolute[-](cum.)"),SUM(G542,'Q1 Review'!J542),
IF(OR(F542="Incremental",F542="Absolute[+]"),MAX(G542,'Q1 Review'!J542),
IF(F542="Decremental",MIN(G542,'Q1 Review'!J542),
IF(F542="Absolute[-](avg.)",SUM(G542,'Q1 Review'!J542)/COUNT('Annual Plan'!H542:'Annual Plan'!K542),""
)
)
)
)</f>
        <v/>
      </c>
      <c r="I542" s="23" t="str">
        <f>IF('Annual Plan'!I542&lt;&gt;"",'Annual Plan'!I542,"")</f>
        <v/>
      </c>
      <c r="J542" s="37"/>
      <c r="K542" s="38" t="str">
        <f t="shared" si="60"/>
        <v/>
      </c>
      <c r="L542" s="38" t="str">
        <f t="shared" si="61"/>
        <v/>
      </c>
      <c r="M542" s="23" t="str">
        <f t="shared" si="62"/>
        <v/>
      </c>
      <c r="N542" s="39" t="str">
        <f>IF((('Annual Plan'!N542+'Annual Plan'!O542)-'Q1 Review'!O542)=0,"",(('Annual Plan'!N542+'Annual Plan'!O542)-'Q1 Review'!O542))</f>
        <v/>
      </c>
      <c r="O542" s="40"/>
      <c r="P542" s="41"/>
      <c r="Q542" s="41"/>
      <c r="R542" s="41"/>
      <c r="S542" s="131" t="str">
        <f t="shared" si="63"/>
        <v/>
      </c>
    </row>
    <row r="543" spans="1:19" s="11" customFormat="1" ht="15" customHeight="1" x14ac:dyDescent="0.25">
      <c r="A543" s="59" t="str">
        <f>IF('Annual Plan'!A543="","",'Annual Plan'!A543)</f>
        <v/>
      </c>
      <c r="B543" s="59" t="str">
        <f>IF('Annual Plan'!B543="","",'Annual Plan'!B543)</f>
        <v/>
      </c>
      <c r="C543" s="59" t="str">
        <f>IF('Annual Plan'!C543="","",'Annual Plan'!C543)</f>
        <v/>
      </c>
      <c r="D543" s="2" t="str">
        <f>IF('Annual Plan'!D543&lt;&gt;"",'Annual Plan'!D543,"")</f>
        <v/>
      </c>
      <c r="E543" s="2" t="str">
        <f>IF('Annual Plan'!E543&lt;&gt;"",'Annual Plan'!E543,"")</f>
        <v/>
      </c>
      <c r="F543" s="36" t="str">
        <f>IF('Annual Plan'!F543&lt;&gt;"",'Annual Plan'!F543,"")</f>
        <v/>
      </c>
      <c r="G543" s="23" t="str">
        <f>IF('Annual Plan'!G543&lt;&gt;"",'Annual Plan'!G543,"")</f>
        <v/>
      </c>
      <c r="H543" s="23" t="str">
        <f>IF(OR(F543="Absolute",F543="Absolute[-](cum.)"),SUM(G543,'Q1 Review'!J543),
IF(OR(F543="Incremental",F543="Absolute[+]"),MAX(G543,'Q1 Review'!J543),
IF(F543="Decremental",MIN(G543,'Q1 Review'!J543),
IF(F543="Absolute[-](avg.)",SUM(G543,'Q1 Review'!J543)/COUNT('Annual Plan'!H543:'Annual Plan'!K543),""
)
)
)
)</f>
        <v/>
      </c>
      <c r="I543" s="23" t="str">
        <f>IF('Annual Plan'!I543&lt;&gt;"",'Annual Plan'!I543,"")</f>
        <v/>
      </c>
      <c r="J543" s="37"/>
      <c r="K543" s="38" t="str">
        <f t="shared" si="60"/>
        <v/>
      </c>
      <c r="L543" s="38" t="str">
        <f t="shared" si="61"/>
        <v/>
      </c>
      <c r="M543" s="23" t="str">
        <f t="shared" si="62"/>
        <v/>
      </c>
      <c r="N543" s="39" t="str">
        <f>IF((('Annual Plan'!N543+'Annual Plan'!O543)-'Q1 Review'!O543)=0,"",(('Annual Plan'!N543+'Annual Plan'!O543)-'Q1 Review'!O543))</f>
        <v/>
      </c>
      <c r="O543" s="40"/>
      <c r="P543" s="41"/>
      <c r="Q543" s="41"/>
      <c r="R543" s="41"/>
      <c r="S543" s="131" t="str">
        <f t="shared" si="63"/>
        <v/>
      </c>
    </row>
    <row r="544" spans="1:19" s="11" customFormat="1" ht="15" customHeight="1" x14ac:dyDescent="0.25">
      <c r="A544" s="59" t="str">
        <f>IF('Annual Plan'!A544="","",'Annual Plan'!A544)</f>
        <v/>
      </c>
      <c r="B544" s="59" t="str">
        <f>IF('Annual Plan'!B544="","",'Annual Plan'!B544)</f>
        <v/>
      </c>
      <c r="C544" s="59" t="str">
        <f>IF('Annual Plan'!C544="","",'Annual Plan'!C544)</f>
        <v/>
      </c>
      <c r="D544" s="2" t="str">
        <f>IF('Annual Plan'!D544&lt;&gt;"",'Annual Plan'!D544,"")</f>
        <v/>
      </c>
      <c r="E544" s="2" t="str">
        <f>IF('Annual Plan'!E544&lt;&gt;"",'Annual Plan'!E544,"")</f>
        <v/>
      </c>
      <c r="F544" s="36" t="str">
        <f>IF('Annual Plan'!F544&lt;&gt;"",'Annual Plan'!F544,"")</f>
        <v/>
      </c>
      <c r="G544" s="23" t="str">
        <f>IF('Annual Plan'!G544&lt;&gt;"",'Annual Plan'!G544,"")</f>
        <v/>
      </c>
      <c r="H544" s="23" t="str">
        <f>IF(OR(F544="Absolute",F544="Absolute[-](cum.)"),SUM(G544,'Q1 Review'!J544),
IF(OR(F544="Incremental",F544="Absolute[+]"),MAX(G544,'Q1 Review'!J544),
IF(F544="Decremental",MIN(G544,'Q1 Review'!J544),
IF(F544="Absolute[-](avg.)",SUM(G544,'Q1 Review'!J544)/COUNT('Annual Plan'!H544:'Annual Plan'!K544),""
)
)
)
)</f>
        <v/>
      </c>
      <c r="I544" s="23" t="str">
        <f>IF('Annual Plan'!I544&lt;&gt;"",'Annual Plan'!I544,"")</f>
        <v/>
      </c>
      <c r="J544" s="37"/>
      <c r="K544" s="38" t="str">
        <f t="shared" si="60"/>
        <v/>
      </c>
      <c r="L544" s="38" t="str">
        <f t="shared" si="61"/>
        <v/>
      </c>
      <c r="M544" s="23" t="str">
        <f t="shared" si="62"/>
        <v/>
      </c>
      <c r="N544" s="39" t="str">
        <f>IF((('Annual Plan'!N544+'Annual Plan'!O544)-'Q1 Review'!O544)=0,"",(('Annual Plan'!N544+'Annual Plan'!O544)-'Q1 Review'!O544))</f>
        <v/>
      </c>
      <c r="O544" s="40"/>
      <c r="P544" s="41"/>
      <c r="Q544" s="41"/>
      <c r="R544" s="41"/>
      <c r="S544" s="131" t="str">
        <f t="shared" si="63"/>
        <v/>
      </c>
    </row>
    <row r="545" spans="1:19" s="11" customFormat="1" ht="15" customHeight="1" x14ac:dyDescent="0.25">
      <c r="A545" s="59" t="str">
        <f>IF('Annual Plan'!A545="","",'Annual Plan'!A545)</f>
        <v/>
      </c>
      <c r="B545" s="59" t="str">
        <f>IF('Annual Plan'!B545="","",'Annual Plan'!B545)</f>
        <v/>
      </c>
      <c r="C545" s="59" t="str">
        <f>IF('Annual Plan'!C545="","",'Annual Plan'!C545)</f>
        <v/>
      </c>
      <c r="D545" s="2" t="str">
        <f>IF('Annual Plan'!D545&lt;&gt;"",'Annual Plan'!D545,"")</f>
        <v/>
      </c>
      <c r="E545" s="2" t="str">
        <f>IF('Annual Plan'!E545&lt;&gt;"",'Annual Plan'!E545,"")</f>
        <v/>
      </c>
      <c r="F545" s="36" t="str">
        <f>IF('Annual Plan'!F545&lt;&gt;"",'Annual Plan'!F545,"")</f>
        <v/>
      </c>
      <c r="G545" s="23" t="str">
        <f>IF('Annual Plan'!G545&lt;&gt;"",'Annual Plan'!G545,"")</f>
        <v/>
      </c>
      <c r="H545" s="23" t="str">
        <f>IF(OR(F545="Absolute",F545="Absolute[-](cum.)"),SUM(G545,'Q1 Review'!J545),
IF(OR(F545="Incremental",F545="Absolute[+]"),MAX(G545,'Q1 Review'!J545),
IF(F545="Decremental",MIN(G545,'Q1 Review'!J545),
IF(F545="Absolute[-](avg.)",SUM(G545,'Q1 Review'!J545)/COUNT('Annual Plan'!H545:'Annual Plan'!K545),""
)
)
)
)</f>
        <v/>
      </c>
      <c r="I545" s="23" t="str">
        <f>IF('Annual Plan'!I545&lt;&gt;"",'Annual Plan'!I545,"")</f>
        <v/>
      </c>
      <c r="J545" s="37"/>
      <c r="K545" s="38" t="str">
        <f t="shared" si="60"/>
        <v/>
      </c>
      <c r="L545" s="38" t="str">
        <f t="shared" si="61"/>
        <v/>
      </c>
      <c r="M545" s="23" t="str">
        <f t="shared" si="62"/>
        <v/>
      </c>
      <c r="N545" s="39" t="str">
        <f>IF((('Annual Plan'!N545+'Annual Plan'!O545)-'Q1 Review'!O545)=0,"",(('Annual Plan'!N545+'Annual Plan'!O545)-'Q1 Review'!O545))</f>
        <v/>
      </c>
      <c r="O545" s="40"/>
      <c r="P545" s="41"/>
      <c r="Q545" s="41"/>
      <c r="R545" s="41"/>
      <c r="S545" s="131" t="str">
        <f t="shared" si="63"/>
        <v/>
      </c>
    </row>
    <row r="546" spans="1:19" s="11" customFormat="1" ht="15" customHeight="1" x14ac:dyDescent="0.25">
      <c r="A546" s="59" t="str">
        <f>IF('Annual Plan'!A546="","",'Annual Plan'!A546)</f>
        <v/>
      </c>
      <c r="B546" s="59" t="str">
        <f>IF('Annual Plan'!B546="","",'Annual Plan'!B546)</f>
        <v/>
      </c>
      <c r="C546" s="59" t="str">
        <f>IF('Annual Plan'!C546="","",'Annual Plan'!C546)</f>
        <v/>
      </c>
      <c r="D546" s="2" t="str">
        <f>IF('Annual Plan'!D546&lt;&gt;"",'Annual Plan'!D546,"")</f>
        <v/>
      </c>
      <c r="E546" s="2" t="str">
        <f>IF('Annual Plan'!E546&lt;&gt;"",'Annual Plan'!E546,"")</f>
        <v/>
      </c>
      <c r="F546" s="36" t="str">
        <f>IF('Annual Plan'!F546&lt;&gt;"",'Annual Plan'!F546,"")</f>
        <v/>
      </c>
      <c r="G546" s="23" t="str">
        <f>IF('Annual Plan'!G546&lt;&gt;"",'Annual Plan'!G546,"")</f>
        <v/>
      </c>
      <c r="H546" s="23" t="str">
        <f>IF(OR(F546="Absolute",F546="Absolute[-](cum.)"),SUM(G546,'Q1 Review'!J546),
IF(OR(F546="Incremental",F546="Absolute[+]"),MAX(G546,'Q1 Review'!J546),
IF(F546="Decremental",MIN(G546,'Q1 Review'!J546),
IF(F546="Absolute[-](avg.)",SUM(G546,'Q1 Review'!J546)/COUNT('Annual Plan'!H546:'Annual Plan'!K546),""
)
)
)
)</f>
        <v/>
      </c>
      <c r="I546" s="23" t="str">
        <f>IF('Annual Plan'!I546&lt;&gt;"",'Annual Plan'!I546,"")</f>
        <v/>
      </c>
      <c r="J546" s="37"/>
      <c r="K546" s="38" t="str">
        <f t="shared" si="60"/>
        <v/>
      </c>
      <c r="L546" s="38" t="str">
        <f t="shared" si="61"/>
        <v/>
      </c>
      <c r="M546" s="23" t="str">
        <f t="shared" si="62"/>
        <v/>
      </c>
      <c r="N546" s="39" t="str">
        <f>IF((('Annual Plan'!N546+'Annual Plan'!O546)-'Q1 Review'!O546)=0,"",(('Annual Plan'!N546+'Annual Plan'!O546)-'Q1 Review'!O546))</f>
        <v/>
      </c>
      <c r="O546" s="40"/>
      <c r="P546" s="41"/>
      <c r="Q546" s="41"/>
      <c r="R546" s="41"/>
      <c r="S546" s="131" t="str">
        <f t="shared" si="63"/>
        <v/>
      </c>
    </row>
    <row r="547" spans="1:19" s="11" customFormat="1" ht="15" customHeight="1" x14ac:dyDescent="0.25">
      <c r="A547" s="59" t="str">
        <f>IF('Annual Plan'!A547="","",'Annual Plan'!A547)</f>
        <v/>
      </c>
      <c r="B547" s="59" t="str">
        <f>IF('Annual Plan'!B547="","",'Annual Plan'!B547)</f>
        <v/>
      </c>
      <c r="C547" s="59" t="str">
        <f>IF('Annual Plan'!C547="","",'Annual Plan'!C547)</f>
        <v/>
      </c>
      <c r="D547" s="2" t="str">
        <f>IF('Annual Plan'!D547&lt;&gt;"",'Annual Plan'!D547,"")</f>
        <v/>
      </c>
      <c r="E547" s="2" t="str">
        <f>IF('Annual Plan'!E547&lt;&gt;"",'Annual Plan'!E547,"")</f>
        <v/>
      </c>
      <c r="F547" s="36" t="str">
        <f>IF('Annual Plan'!F547&lt;&gt;"",'Annual Plan'!F547,"")</f>
        <v/>
      </c>
      <c r="G547" s="23" t="str">
        <f>IF('Annual Plan'!G547&lt;&gt;"",'Annual Plan'!G547,"")</f>
        <v/>
      </c>
      <c r="H547" s="23" t="str">
        <f>IF(OR(F547="Absolute",F547="Absolute[-](cum.)"),SUM(G547,'Q1 Review'!J547),
IF(OR(F547="Incremental",F547="Absolute[+]"),MAX(G547,'Q1 Review'!J547),
IF(F547="Decremental",MIN(G547,'Q1 Review'!J547),
IF(F547="Absolute[-](avg.)",SUM(G547,'Q1 Review'!J547)/COUNT('Annual Plan'!H547:'Annual Plan'!K547),""
)
)
)
)</f>
        <v/>
      </c>
      <c r="I547" s="23" t="str">
        <f>IF('Annual Plan'!I547&lt;&gt;"",'Annual Plan'!I547,"")</f>
        <v/>
      </c>
      <c r="J547" s="37"/>
      <c r="K547" s="38" t="str">
        <f t="shared" si="60"/>
        <v/>
      </c>
      <c r="L547" s="38" t="str">
        <f t="shared" si="61"/>
        <v/>
      </c>
      <c r="M547" s="23" t="str">
        <f t="shared" si="62"/>
        <v/>
      </c>
      <c r="N547" s="39" t="str">
        <f>IF((('Annual Plan'!N547+'Annual Plan'!O547)-'Q1 Review'!O547)=0,"",(('Annual Plan'!N547+'Annual Plan'!O547)-'Q1 Review'!O547))</f>
        <v/>
      </c>
      <c r="O547" s="40"/>
      <c r="P547" s="41"/>
      <c r="Q547" s="41"/>
      <c r="R547" s="41"/>
      <c r="S547" s="131" t="str">
        <f t="shared" si="63"/>
        <v/>
      </c>
    </row>
    <row r="548" spans="1:19" s="11" customFormat="1" ht="15" customHeight="1" x14ac:dyDescent="0.25">
      <c r="A548" s="59" t="str">
        <f>IF('Annual Plan'!A548="","",'Annual Plan'!A548)</f>
        <v/>
      </c>
      <c r="B548" s="59" t="str">
        <f>IF('Annual Plan'!B548="","",'Annual Plan'!B548)</f>
        <v/>
      </c>
      <c r="C548" s="59" t="str">
        <f>IF('Annual Plan'!C548="","",'Annual Plan'!C548)</f>
        <v/>
      </c>
      <c r="D548" s="2" t="str">
        <f>IF('Annual Plan'!D548&lt;&gt;"",'Annual Plan'!D548,"")</f>
        <v/>
      </c>
      <c r="E548" s="2" t="str">
        <f>IF('Annual Plan'!E548&lt;&gt;"",'Annual Plan'!E548,"")</f>
        <v/>
      </c>
      <c r="F548" s="36" t="str">
        <f>IF('Annual Plan'!F548&lt;&gt;"",'Annual Plan'!F548,"")</f>
        <v/>
      </c>
      <c r="G548" s="23" t="str">
        <f>IF('Annual Plan'!G548&lt;&gt;"",'Annual Plan'!G548,"")</f>
        <v/>
      </c>
      <c r="H548" s="23" t="str">
        <f>IF(OR(F548="Absolute",F548="Absolute[-](cum.)"),SUM(G548,'Q1 Review'!J548),
IF(OR(F548="Incremental",F548="Absolute[+]"),MAX(G548,'Q1 Review'!J548),
IF(F548="Decremental",MIN(G548,'Q1 Review'!J548),
IF(F548="Absolute[-](avg.)",SUM(G548,'Q1 Review'!J548)/COUNT('Annual Plan'!H548:'Annual Plan'!K548),""
)
)
)
)</f>
        <v/>
      </c>
      <c r="I548" s="23" t="str">
        <f>IF('Annual Plan'!I548&lt;&gt;"",'Annual Plan'!I548,"")</f>
        <v/>
      </c>
      <c r="J548" s="37"/>
      <c r="K548" s="38" t="str">
        <f t="shared" si="60"/>
        <v/>
      </c>
      <c r="L548" s="38" t="str">
        <f t="shared" si="61"/>
        <v/>
      </c>
      <c r="M548" s="23" t="str">
        <f t="shared" si="62"/>
        <v/>
      </c>
      <c r="N548" s="39" t="str">
        <f>IF((('Annual Plan'!N548+'Annual Plan'!O548)-'Q1 Review'!O548)=0,"",(('Annual Plan'!N548+'Annual Plan'!O548)-'Q1 Review'!O548))</f>
        <v/>
      </c>
      <c r="O548" s="40"/>
      <c r="P548" s="41"/>
      <c r="Q548" s="41"/>
      <c r="R548" s="41"/>
      <c r="S548" s="131" t="str">
        <f t="shared" si="63"/>
        <v/>
      </c>
    </row>
    <row r="549" spans="1:19" s="11" customFormat="1" ht="15" customHeight="1" x14ac:dyDescent="0.25">
      <c r="A549" s="59" t="str">
        <f>IF('Annual Plan'!A549="","",'Annual Plan'!A549)</f>
        <v/>
      </c>
      <c r="B549" s="59" t="str">
        <f>IF('Annual Plan'!B549="","",'Annual Plan'!B549)</f>
        <v/>
      </c>
      <c r="C549" s="59" t="str">
        <f>IF('Annual Plan'!C549="","",'Annual Plan'!C549)</f>
        <v/>
      </c>
      <c r="D549" s="2" t="str">
        <f>IF('Annual Plan'!D549&lt;&gt;"",'Annual Plan'!D549,"")</f>
        <v/>
      </c>
      <c r="E549" s="2" t="str">
        <f>IF('Annual Plan'!E549&lt;&gt;"",'Annual Plan'!E549,"")</f>
        <v/>
      </c>
      <c r="F549" s="36" t="str">
        <f>IF('Annual Plan'!F549&lt;&gt;"",'Annual Plan'!F549,"")</f>
        <v/>
      </c>
      <c r="G549" s="23" t="str">
        <f>IF('Annual Plan'!G549&lt;&gt;"",'Annual Plan'!G549,"")</f>
        <v/>
      </c>
      <c r="H549" s="23" t="str">
        <f>IF(OR(F549="Absolute",F549="Absolute[-](cum.)"),SUM(G549,'Q1 Review'!J549),
IF(OR(F549="Incremental",F549="Absolute[+]"),MAX(G549,'Q1 Review'!J549),
IF(F549="Decremental",MIN(G549,'Q1 Review'!J549),
IF(F549="Absolute[-](avg.)",SUM(G549,'Q1 Review'!J549)/COUNT('Annual Plan'!H549:'Annual Plan'!K549),""
)
)
)
)</f>
        <v/>
      </c>
      <c r="I549" s="23" t="str">
        <f>IF('Annual Plan'!I549&lt;&gt;"",'Annual Plan'!I549,"")</f>
        <v/>
      </c>
      <c r="J549" s="37"/>
      <c r="K549" s="38" t="str">
        <f t="shared" si="60"/>
        <v/>
      </c>
      <c r="L549" s="38" t="str">
        <f t="shared" si="61"/>
        <v/>
      </c>
      <c r="M549" s="23" t="str">
        <f t="shared" si="62"/>
        <v/>
      </c>
      <c r="N549" s="39" t="str">
        <f>IF((('Annual Plan'!N549+'Annual Plan'!O549)-'Q1 Review'!O549)=0,"",(('Annual Plan'!N549+'Annual Plan'!O549)-'Q1 Review'!O549))</f>
        <v/>
      </c>
      <c r="O549" s="40"/>
      <c r="P549" s="41"/>
      <c r="Q549" s="41"/>
      <c r="R549" s="41"/>
      <c r="S549" s="131" t="str">
        <f t="shared" si="63"/>
        <v/>
      </c>
    </row>
    <row r="550" spans="1:19" s="58" customFormat="1" ht="59.25" customHeight="1" x14ac:dyDescent="0.3">
      <c r="A550" s="256" t="s">
        <v>94</v>
      </c>
      <c r="B550" s="256"/>
      <c r="C550" s="51">
        <f>'Annual Plan'!C550</f>
        <v>0</v>
      </c>
      <c r="D550" s="28"/>
      <c r="E550" s="28"/>
      <c r="F550" s="256" t="s">
        <v>102</v>
      </c>
      <c r="G550" s="256"/>
      <c r="H550" s="256"/>
      <c r="I550" s="256"/>
      <c r="J550" s="257"/>
      <c r="K550" s="43">
        <f>IF(SUM(K521:K549)=0,0,IF(SUM(K521:K549)&gt;0,AVERAGE(K521:K549)))</f>
        <v>0</v>
      </c>
      <c r="L550" s="258"/>
      <c r="M550" s="259"/>
      <c r="N550" s="60">
        <f>SUM(N521:N549)</f>
        <v>0</v>
      </c>
      <c r="O550" s="60">
        <f>SUM(O521:O549)</f>
        <v>0</v>
      </c>
      <c r="P550" s="28"/>
      <c r="Q550" s="28"/>
      <c r="S550" s="131"/>
    </row>
    <row r="551" spans="1:19" s="61" customFormat="1" ht="15" customHeight="1" x14ac:dyDescent="0.25">
      <c r="A551" s="12"/>
      <c r="B551" s="12"/>
      <c r="C551" s="12"/>
      <c r="D551" s="12"/>
      <c r="E551" s="12"/>
      <c r="F551" s="44"/>
      <c r="G551" s="45"/>
      <c r="H551" s="45"/>
      <c r="I551" s="45"/>
      <c r="J551" s="46"/>
      <c r="K551" s="47"/>
      <c r="L551" s="47"/>
      <c r="M551" s="45"/>
      <c r="N551" s="48"/>
      <c r="O551" s="49"/>
      <c r="P551" s="50"/>
      <c r="Q551" s="50"/>
      <c r="S551" s="132"/>
    </row>
    <row r="552" spans="1:19" s="11" customFormat="1" ht="34.5" customHeight="1" x14ac:dyDescent="0.25">
      <c r="A552" s="193" t="s">
        <v>91</v>
      </c>
      <c r="B552" s="193"/>
      <c r="C552" s="193"/>
      <c r="D552" s="260" t="str">
        <f>IF('Annual Plan'!D552:P552&lt;&gt;"", 'Annual Plan'!D552:P552,"")</f>
        <v/>
      </c>
      <c r="E552" s="260"/>
      <c r="F552" s="261"/>
      <c r="G552" s="261"/>
      <c r="H552" s="261"/>
      <c r="I552" s="261"/>
      <c r="J552" s="261"/>
      <c r="K552" s="261"/>
      <c r="L552" s="261"/>
      <c r="M552" s="261"/>
      <c r="N552" s="261"/>
      <c r="O552" s="261"/>
      <c r="P552" s="260"/>
      <c r="Q552" s="260"/>
      <c r="S552" s="131"/>
    </row>
    <row r="553" spans="1:19" s="11" customFormat="1" ht="51" customHeight="1" x14ac:dyDescent="0.25">
      <c r="A553" s="202" t="s">
        <v>1</v>
      </c>
      <c r="B553" s="202" t="s">
        <v>9</v>
      </c>
      <c r="C553" s="202" t="s">
        <v>2</v>
      </c>
      <c r="D553" s="202" t="s">
        <v>10</v>
      </c>
      <c r="E553" s="203" t="s">
        <v>11</v>
      </c>
      <c r="F553" s="204" t="s">
        <v>12</v>
      </c>
      <c r="G553" s="251" t="s">
        <v>3</v>
      </c>
      <c r="H553" s="251"/>
      <c r="I553" s="253" t="s">
        <v>74</v>
      </c>
      <c r="J553" s="254"/>
      <c r="K553" s="254"/>
      <c r="L553" s="254"/>
      <c r="M553" s="255"/>
      <c r="N553" s="253" t="s">
        <v>80</v>
      </c>
      <c r="O553" s="255"/>
      <c r="P553" s="202" t="s">
        <v>95</v>
      </c>
      <c r="Q553" s="202" t="s">
        <v>96</v>
      </c>
      <c r="R553" s="202" t="s">
        <v>114</v>
      </c>
      <c r="S553" s="131"/>
    </row>
    <row r="554" spans="1:19" s="11" customFormat="1" ht="66.75" customHeight="1" x14ac:dyDescent="0.25">
      <c r="A554" s="202"/>
      <c r="B554" s="202"/>
      <c r="C554" s="202"/>
      <c r="D554" s="202"/>
      <c r="E554" s="203"/>
      <c r="F554" s="204"/>
      <c r="G554" s="109" t="s">
        <v>19</v>
      </c>
      <c r="H554" s="109" t="s">
        <v>48</v>
      </c>
      <c r="I554" s="7" t="s">
        <v>49</v>
      </c>
      <c r="J554" s="7" t="s">
        <v>50</v>
      </c>
      <c r="K554" s="1" t="s">
        <v>21</v>
      </c>
      <c r="L554" s="1" t="s">
        <v>22</v>
      </c>
      <c r="M554" s="1" t="s">
        <v>23</v>
      </c>
      <c r="N554" s="7" t="s">
        <v>88</v>
      </c>
      <c r="O554" s="7" t="s">
        <v>81</v>
      </c>
      <c r="P554" s="252"/>
      <c r="Q554" s="202"/>
      <c r="R554" s="202"/>
      <c r="S554" s="131"/>
    </row>
    <row r="555" spans="1:19" s="11" customFormat="1" ht="15" customHeight="1" x14ac:dyDescent="0.25">
      <c r="A555" s="59" t="str">
        <f>IF('Annual Plan'!A555="","",'Annual Plan'!A555)</f>
        <v/>
      </c>
      <c r="B555" s="59" t="str">
        <f>IF('Annual Plan'!B555="","",'Annual Plan'!B555)</f>
        <v/>
      </c>
      <c r="C555" s="59" t="str">
        <f>IF('Annual Plan'!C555="","",'Annual Plan'!C555)</f>
        <v/>
      </c>
      <c r="D555" s="2" t="str">
        <f>IF('Annual Plan'!D555&lt;&gt;"",'Annual Plan'!D555,"")</f>
        <v/>
      </c>
      <c r="E555" s="2" t="str">
        <f>IF('Annual Plan'!E555&lt;&gt;"",'Annual Plan'!E555,"")</f>
        <v/>
      </c>
      <c r="F555" s="36" t="str">
        <f>IF('Annual Plan'!F555&lt;&gt;"",'Annual Plan'!F555,"")</f>
        <v/>
      </c>
      <c r="G555" s="23" t="str">
        <f>IF('Annual Plan'!G555&lt;&gt;"",'Annual Plan'!G555,"")</f>
        <v/>
      </c>
      <c r="H555" s="23" t="str">
        <f>IF(OR(F555="Absolute",F555="Absolute[-](cum.)"),SUM(G555,'Q1 Review'!J555),
IF(OR(F555="Incremental",F555="Absolute[+]"),MAX(G555,'Q1 Review'!J555),
IF(F555="Decremental",MIN(G555,'Q1 Review'!J555),
IF(F555="Absolute[-](avg.)",SUM(G555,'Q1 Review'!J555)/COUNT('Annual Plan'!H555:'Annual Plan'!K555),""
)
)
)
)</f>
        <v/>
      </c>
      <c r="I555" s="23" t="str">
        <f>IF('Annual Plan'!I555&lt;&gt;"",'Annual Plan'!I555,"")</f>
        <v/>
      </c>
      <c r="J555" s="37"/>
      <c r="K555" s="38" t="str">
        <f>IF(I555="","",
                         IF(AND(I555&lt;&gt;"",J555=""),0,
                                                  IF($F555="Absolute",IF(I555=0,0, IF((J555/I555)&gt;=1,1, IF((J555/I555)&lt;=0,0,(J555/I555)))),
                                                                                                      IF($F555="Incremental", IF(AND((I555-H555)=0,J555&gt;0,I555&gt;0,J555&gt;I555),1, IF(AND((I555-H555)=0,J555&lt;=I555),0, IF(((J555-H555)/(I555-H555))&gt;=1,1, IF(((J555-H555)/(I555-H555))&lt;=0,0, ((J555-H555)/(I555-H555)))))),
                                                                                                                                                                   IF($F555="Decremental", IF(AND((H555-I555)=0,J555&gt;0,I555&gt;0,J555&lt;I555),1,  IF(AND((I555-H555)=0,J555&gt;=I555),0, IF(((H555-J555)/(H555-I555))&gt;=1,1, IF(((H555-J555)/(H555-I555))&lt;=0,0, ((H555-J555)/(H555-I555)))))),
                                                                                                                                                                                              IF(OR($F555="Absolute[-](cum.)", $F555="Absolute[-](avg.)"),IF(J555="",0, IF((J555&lt;=I555),1,IF((J555&gt;I555),0,))),
                                                                                                                                                                                                        IF($F555="Absolute[+]",IF(J555=0,0,  IF(J555&lt;=I555,(J555/I555),1)),
                                                                                                                                                                                                            )
                                                                                                                                                                                                   )
                                                                                                                                                                       )
                                                                                                          )
                                                    )
                            )
     )</f>
        <v/>
      </c>
      <c r="L555" s="38" t="str">
        <f>IF(I555="","",
                        IF(AND(I555&lt;&gt;"",J555=""),-1,
                                                  IF($F555="Absolute", IF(I555=0,0,((J555-I555)/I555)),
                                                                               IF($F555="Incremental", IF((I555-H555)=0,0,(((J555-H555)-(I555-H555))/(I555-H555))),
                                                                                                            IF($F555="Decremental", IF((H555-I555)=0,0,(((H555-J555)-(H555-I555))/(H555-I555))),
                                                                                                                                              IF(OR($F555="Absolute[-](cum.)", $F555="Absolute[-](avg.)"), IF(J555="",0, IF(J555&gt;=0,1-(J555/I555))),
                                                                                                                                                                      IF($F555="Absolute[+]", IF(J555=0,-1,K555-1),  ""
                                                                                                                                                                                                                                          )
                                                                                                                                                                                                                          )
                                                                                                                                                                                  )
                                                                                                                   )
                                                   )
                          )
)</f>
        <v/>
      </c>
      <c r="M555" s="23" t="str">
        <f>IF(J555="","",
                         IF(I555="", "",
                                                   IF($F555="Absolute", (J555-I555),
                                                                                                       IF($F555="Incremental", ((J555-H555)-(I555-H555)),
                                                                                                                                                                                      IF($F555="Decremental", ((H555-J555)-(H555-I555)),
                                                                                                                                                                                                            IF(OR($F555="Absolute[-](cum.)", $F555="Absolute[-](avg.)"), (I555-J555),
                                                                                                                                                                                                                             IF($F555="Absolute[+]", (J555-I555), ""
                                                                                                                                                                                                                                  )
                                                                                                                                                                                                                )
                                                                                                                                                                                          )
                                                                                                           )
                                                      )
                               )
       )</f>
        <v/>
      </c>
      <c r="N555" s="39" t="str">
        <f>IF((('Annual Plan'!N555+'Annual Plan'!O555)-'Q1 Review'!O555)=0,"",(('Annual Plan'!N555+'Annual Plan'!O555)-'Q1 Review'!O555))</f>
        <v/>
      </c>
      <c r="O555" s="40"/>
      <c r="P555" s="41"/>
      <c r="Q555" s="41"/>
      <c r="R555" s="41"/>
      <c r="S555" s="131" t="str">
        <f xml:space="preserve"> IF(AND($F555="Incremental",G555=""),"Error - baseline data was not provided in the planning sheet.",
        IF(AND($F555="Decremental",G555=""),"Error - baseline data was not provided in the planning sheet.",""))</f>
        <v/>
      </c>
    </row>
    <row r="556" spans="1:19" s="11" customFormat="1" ht="15" customHeight="1" x14ac:dyDescent="0.25">
      <c r="A556" s="59" t="str">
        <f>IF('Annual Plan'!A556="","",'Annual Plan'!A556)</f>
        <v/>
      </c>
      <c r="B556" s="59" t="str">
        <f>IF('Annual Plan'!B556="","",'Annual Plan'!B556)</f>
        <v/>
      </c>
      <c r="C556" s="59" t="str">
        <f>IF('Annual Plan'!C556="","",'Annual Plan'!C556)</f>
        <v/>
      </c>
      <c r="D556" s="2" t="str">
        <f>IF('Annual Plan'!D556&lt;&gt;"",'Annual Plan'!D556,"")</f>
        <v/>
      </c>
      <c r="E556" s="2" t="str">
        <f>IF('Annual Plan'!E556&lt;&gt;"",'Annual Plan'!E556,"")</f>
        <v/>
      </c>
      <c r="F556" s="36" t="str">
        <f>IF('Annual Plan'!F556&lt;&gt;"",'Annual Plan'!F556,"")</f>
        <v/>
      </c>
      <c r="G556" s="23" t="str">
        <f>IF('Annual Plan'!G556&lt;&gt;"",'Annual Plan'!G556,"")</f>
        <v/>
      </c>
      <c r="H556" s="23" t="str">
        <f>IF(OR(F556="Absolute",F556="Absolute[-](cum.)"),SUM(G556,'Q1 Review'!J556),
IF(OR(F556="Incremental",F556="Absolute[+]"),MAX(G556,'Q1 Review'!J556),
IF(F556="Decremental",MIN(G556,'Q1 Review'!J556),
IF(F556="Absolute[-](avg.)",SUM(G556,'Q1 Review'!J556)/COUNT('Annual Plan'!H556:'Annual Plan'!K556),""
)
)
)
)</f>
        <v/>
      </c>
      <c r="I556" s="23" t="str">
        <f>IF('Annual Plan'!I556&lt;&gt;"",'Annual Plan'!I556,"")</f>
        <v/>
      </c>
      <c r="J556" s="37"/>
      <c r="K556" s="38" t="str">
        <f t="shared" ref="K556:K583" si="64">IF(I556="","",
                         IF(AND(I556&lt;&gt;"",J556=""),0,
                                                  IF($F556="Absolute",IF(I556=0,0, IF((J556/I556)&gt;=1,1, IF((J556/I556)&lt;=0,0,(J556/I556)))),
                                                                                                      IF($F556="Incremental", IF(AND((I556-H556)=0,J556&gt;0,I556&gt;0,J556&gt;I556),1, IF(AND((I556-H556)=0,J556&lt;=I556),0, IF(((J556-H556)/(I556-H556))&gt;=1,1, IF(((J556-H556)/(I556-H556))&lt;=0,0, ((J556-H556)/(I556-H556)))))),
                                                                                                                                                                   IF($F556="Decremental", IF(AND((H556-I556)=0,J556&gt;0,I556&gt;0,J556&lt;I556),1,  IF(AND((I556-H556)=0,J556&gt;=I556),0, IF(((H556-J556)/(H556-I556))&gt;=1,1, IF(((H556-J556)/(H556-I556))&lt;=0,0, ((H556-J556)/(H556-I556)))))),
                                                                                                                                                                                              IF(OR($F556="Absolute[-](cum.)", $F556="Absolute[-](avg.)"),IF(J556="",0, IF((J556&lt;=I556),1,IF((J556&gt;I556),0,))),
                                                                                                                                                                                                        IF($F556="Absolute[+]",IF(J556=0,0,  IF(J556&lt;=I556,(J556/I556),1)),
                                                                                                                                                                                                            )
                                                                                                                                                                                                   )
                                                                                                                                                                       )
                                                                                                          )
                                                    )
                            )
     )</f>
        <v/>
      </c>
      <c r="L556" s="38" t="str">
        <f t="shared" ref="L556:L583" si="65">IF(I556="","",
                        IF(AND(I556&lt;&gt;"",J556=""),-1,
                                                  IF($F556="Absolute", IF(I556=0,0,((J556-I556)/I556)),
                                                                               IF($F556="Incremental", IF((I556-H556)=0,0,(((J556-H556)-(I556-H556))/(I556-H556))),
                                                                                                            IF($F556="Decremental", IF((H556-I556)=0,0,(((H556-J556)-(H556-I556))/(H556-I556))),
                                                                                                                                              IF(OR($F556="Absolute[-](cum.)", $F556="Absolute[-](avg.)"), IF(J556="",0, IF(J556&gt;=0,1-(J556/I556))),
                                                                                                                                                                      IF($F556="Absolute[+]", IF(J556=0,-1,K556-1),  ""
                                                                                                                                                                                                                                          )
                                                                                                                                                                                                                          )
                                                                                                                                                                                  )
                                                                                                                   )
                                                   )
                          )
)</f>
        <v/>
      </c>
      <c r="M556" s="23" t="str">
        <f t="shared" ref="M556:M583" si="66">IF(J556="","",
                         IF(I556="", "",
                                                   IF($F556="Absolute", (J556-I556),
                                                                                                       IF($F556="Incremental", ((J556-H556)-(I556-H556)),
                                                                                                                                                                                      IF($F556="Decremental", ((H556-J556)-(H556-I556)),
                                                                                                                                                                                                            IF(OR($F556="Absolute[-](cum.)", $F556="Absolute[-](avg.)"), (I556-J556),
                                                                                                                                                                                                                             IF($F556="Absolute[+]", (J556-I556), ""
                                                                                                                                                                                                                                  )
                                                                                                                                                                                                                )
                                                                                                                                                                                          )
                                                                                                           )
                                                      )
                               )
       )</f>
        <v/>
      </c>
      <c r="N556" s="39" t="str">
        <f>IF((('Annual Plan'!N556+'Annual Plan'!O556)-'Q1 Review'!O556)=0,"",(('Annual Plan'!N556+'Annual Plan'!O556)-'Q1 Review'!O556))</f>
        <v/>
      </c>
      <c r="O556" s="40"/>
      <c r="P556" s="41"/>
      <c r="Q556" s="41"/>
      <c r="R556" s="41"/>
      <c r="S556" s="131" t="str">
        <f t="shared" ref="S556:S583" si="67" xml:space="preserve"> IF(AND($F556="Incremental",G556=""),"Error - baseline data was not provided in the planning sheet.",
        IF(AND($F556="Decremental",G556=""),"Error - baseline data was not provided in the planning sheet.",""))</f>
        <v/>
      </c>
    </row>
    <row r="557" spans="1:19" s="11" customFormat="1" ht="15" customHeight="1" x14ac:dyDescent="0.25">
      <c r="A557" s="59" t="str">
        <f>IF('Annual Plan'!A557="","",'Annual Plan'!A557)</f>
        <v/>
      </c>
      <c r="B557" s="59" t="str">
        <f>IF('Annual Plan'!B557="","",'Annual Plan'!B557)</f>
        <v/>
      </c>
      <c r="C557" s="59" t="str">
        <f>IF('Annual Plan'!C557="","",'Annual Plan'!C557)</f>
        <v/>
      </c>
      <c r="D557" s="2" t="str">
        <f>IF('Annual Plan'!D557&lt;&gt;"",'Annual Plan'!D557,"")</f>
        <v/>
      </c>
      <c r="E557" s="2" t="str">
        <f>IF('Annual Plan'!E557&lt;&gt;"",'Annual Plan'!E557,"")</f>
        <v/>
      </c>
      <c r="F557" s="36" t="str">
        <f>IF('Annual Plan'!F557&lt;&gt;"",'Annual Plan'!F557,"")</f>
        <v/>
      </c>
      <c r="G557" s="23" t="str">
        <f>IF('Annual Plan'!G557&lt;&gt;"",'Annual Plan'!G557,"")</f>
        <v/>
      </c>
      <c r="H557" s="23" t="str">
        <f>IF(OR(F557="Absolute",F557="Absolute[-](cum.)"),SUM(G557,'Q1 Review'!J557),
IF(OR(F557="Incremental",F557="Absolute[+]"),MAX(G557,'Q1 Review'!J557),
IF(F557="Decremental",MIN(G557,'Q1 Review'!J557),
IF(F557="Absolute[-](avg.)",SUM(G557,'Q1 Review'!J557)/COUNT('Annual Plan'!H557:'Annual Plan'!K557),""
)
)
)
)</f>
        <v/>
      </c>
      <c r="I557" s="23" t="str">
        <f>IF('Annual Plan'!I557&lt;&gt;"",'Annual Plan'!I557,"")</f>
        <v/>
      </c>
      <c r="J557" s="37"/>
      <c r="K557" s="38" t="str">
        <f t="shared" si="64"/>
        <v/>
      </c>
      <c r="L557" s="38" t="str">
        <f t="shared" si="65"/>
        <v/>
      </c>
      <c r="M557" s="23" t="str">
        <f t="shared" si="66"/>
        <v/>
      </c>
      <c r="N557" s="39" t="str">
        <f>IF((('Annual Plan'!N557+'Annual Plan'!O557)-'Q1 Review'!O557)=0,"",(('Annual Plan'!N557+'Annual Plan'!O557)-'Q1 Review'!O557))</f>
        <v/>
      </c>
      <c r="O557" s="40"/>
      <c r="P557" s="41"/>
      <c r="Q557" s="41"/>
      <c r="R557" s="41"/>
      <c r="S557" s="131" t="str">
        <f t="shared" si="67"/>
        <v/>
      </c>
    </row>
    <row r="558" spans="1:19" s="11" customFormat="1" ht="15" customHeight="1" x14ac:dyDescent="0.25">
      <c r="A558" s="59" t="str">
        <f>IF('Annual Plan'!A558="","",'Annual Plan'!A558)</f>
        <v/>
      </c>
      <c r="B558" s="59" t="str">
        <f>IF('Annual Plan'!B558="","",'Annual Plan'!B558)</f>
        <v/>
      </c>
      <c r="C558" s="59" t="str">
        <f>IF('Annual Plan'!C558="","",'Annual Plan'!C558)</f>
        <v/>
      </c>
      <c r="D558" s="2" t="str">
        <f>IF('Annual Plan'!D558&lt;&gt;"",'Annual Plan'!D558,"")</f>
        <v/>
      </c>
      <c r="E558" s="2" t="str">
        <f>IF('Annual Plan'!E558&lt;&gt;"",'Annual Plan'!E558,"")</f>
        <v/>
      </c>
      <c r="F558" s="36" t="str">
        <f>IF('Annual Plan'!F558&lt;&gt;"",'Annual Plan'!F558,"")</f>
        <v/>
      </c>
      <c r="G558" s="23" t="str">
        <f>IF('Annual Plan'!G558&lt;&gt;"",'Annual Plan'!G558,"")</f>
        <v/>
      </c>
      <c r="H558" s="23" t="str">
        <f>IF(OR(F558="Absolute",F558="Absolute[-](cum.)"),SUM(G558,'Q1 Review'!J558),
IF(OR(F558="Incremental",F558="Absolute[+]"),MAX(G558,'Q1 Review'!J558),
IF(F558="Decremental",MIN(G558,'Q1 Review'!J558),
IF(F558="Absolute[-](avg.)",SUM(G558,'Q1 Review'!J558)/COUNT('Annual Plan'!H558:'Annual Plan'!K558),""
)
)
)
)</f>
        <v/>
      </c>
      <c r="I558" s="23" t="str">
        <f>IF('Annual Plan'!I558&lt;&gt;"",'Annual Plan'!I558,"")</f>
        <v/>
      </c>
      <c r="J558" s="37"/>
      <c r="K558" s="38" t="str">
        <f t="shared" si="64"/>
        <v/>
      </c>
      <c r="L558" s="38" t="str">
        <f t="shared" si="65"/>
        <v/>
      </c>
      <c r="M558" s="23" t="str">
        <f t="shared" si="66"/>
        <v/>
      </c>
      <c r="N558" s="39" t="str">
        <f>IF((('Annual Plan'!N558+'Annual Plan'!O558)-'Q1 Review'!O558)=0,"",(('Annual Plan'!N558+'Annual Plan'!O558)-'Q1 Review'!O558))</f>
        <v/>
      </c>
      <c r="O558" s="40"/>
      <c r="P558" s="41"/>
      <c r="Q558" s="41"/>
      <c r="R558" s="41"/>
      <c r="S558" s="131" t="str">
        <f t="shared" si="67"/>
        <v/>
      </c>
    </row>
    <row r="559" spans="1:19" s="11" customFormat="1" ht="15" customHeight="1" x14ac:dyDescent="0.25">
      <c r="A559" s="59" t="str">
        <f>IF('Annual Plan'!A559="","",'Annual Plan'!A559)</f>
        <v/>
      </c>
      <c r="B559" s="59" t="str">
        <f>IF('Annual Plan'!B559="","",'Annual Plan'!B559)</f>
        <v/>
      </c>
      <c r="C559" s="59" t="str">
        <f>IF('Annual Plan'!C559="","",'Annual Plan'!C559)</f>
        <v/>
      </c>
      <c r="D559" s="2" t="str">
        <f>IF('Annual Plan'!D559&lt;&gt;"",'Annual Plan'!D559,"")</f>
        <v/>
      </c>
      <c r="E559" s="2" t="str">
        <f>IF('Annual Plan'!E559&lt;&gt;"",'Annual Plan'!E559,"")</f>
        <v/>
      </c>
      <c r="F559" s="36" t="str">
        <f>IF('Annual Plan'!F559&lt;&gt;"",'Annual Plan'!F559,"")</f>
        <v/>
      </c>
      <c r="G559" s="23" t="str">
        <f>IF('Annual Plan'!G559&lt;&gt;"",'Annual Plan'!G559,"")</f>
        <v/>
      </c>
      <c r="H559" s="23" t="str">
        <f>IF(OR(F559="Absolute",F559="Absolute[-](cum.)"),SUM(G559,'Q1 Review'!J559),
IF(OR(F559="Incremental",F559="Absolute[+]"),MAX(G559,'Q1 Review'!J559),
IF(F559="Decremental",MIN(G559,'Q1 Review'!J559),
IF(F559="Absolute[-](avg.)",SUM(G559,'Q1 Review'!J559)/COUNT('Annual Plan'!H559:'Annual Plan'!K559),""
)
)
)
)</f>
        <v/>
      </c>
      <c r="I559" s="23" t="str">
        <f>IF('Annual Plan'!I559&lt;&gt;"",'Annual Plan'!I559,"")</f>
        <v/>
      </c>
      <c r="J559" s="37"/>
      <c r="K559" s="38" t="str">
        <f t="shared" si="64"/>
        <v/>
      </c>
      <c r="L559" s="38" t="str">
        <f t="shared" si="65"/>
        <v/>
      </c>
      <c r="M559" s="23" t="str">
        <f t="shared" si="66"/>
        <v/>
      </c>
      <c r="N559" s="39" t="str">
        <f>IF((('Annual Plan'!N559+'Annual Plan'!O559)-'Q1 Review'!O559)=0,"",(('Annual Plan'!N559+'Annual Plan'!O559)-'Q1 Review'!O559))</f>
        <v/>
      </c>
      <c r="O559" s="40"/>
      <c r="P559" s="41"/>
      <c r="Q559" s="41"/>
      <c r="R559" s="41"/>
      <c r="S559" s="131" t="str">
        <f t="shared" si="67"/>
        <v/>
      </c>
    </row>
    <row r="560" spans="1:19" s="11" customFormat="1" ht="15" customHeight="1" x14ac:dyDescent="0.25">
      <c r="A560" s="59" t="str">
        <f>IF('Annual Plan'!A560="","",'Annual Plan'!A560)</f>
        <v/>
      </c>
      <c r="B560" s="59" t="str">
        <f>IF('Annual Plan'!B560="","",'Annual Plan'!B560)</f>
        <v/>
      </c>
      <c r="C560" s="59" t="str">
        <f>IF('Annual Plan'!C560="","",'Annual Plan'!C560)</f>
        <v/>
      </c>
      <c r="D560" s="2" t="str">
        <f>IF('Annual Plan'!D560&lt;&gt;"",'Annual Plan'!D560,"")</f>
        <v/>
      </c>
      <c r="E560" s="2" t="str">
        <f>IF('Annual Plan'!E560&lt;&gt;"",'Annual Plan'!E560,"")</f>
        <v/>
      </c>
      <c r="F560" s="36" t="str">
        <f>IF('Annual Plan'!F560&lt;&gt;"",'Annual Plan'!F560,"")</f>
        <v/>
      </c>
      <c r="G560" s="23" t="str">
        <f>IF('Annual Plan'!G560&lt;&gt;"",'Annual Plan'!G560,"")</f>
        <v/>
      </c>
      <c r="H560" s="23" t="str">
        <f>IF(OR(F560="Absolute",F560="Absolute[-](cum.)"),SUM(G560,'Q1 Review'!J560),
IF(OR(F560="Incremental",F560="Absolute[+]"),MAX(G560,'Q1 Review'!J560),
IF(F560="Decremental",MIN(G560,'Q1 Review'!J560),
IF(F560="Absolute[-](avg.)",SUM(G560,'Q1 Review'!J560)/COUNT('Annual Plan'!H560:'Annual Plan'!K560),""
)
)
)
)</f>
        <v/>
      </c>
      <c r="I560" s="23" t="str">
        <f>IF('Annual Plan'!I560&lt;&gt;"",'Annual Plan'!I560,"")</f>
        <v/>
      </c>
      <c r="J560" s="37"/>
      <c r="K560" s="38" t="str">
        <f t="shared" si="64"/>
        <v/>
      </c>
      <c r="L560" s="38" t="str">
        <f t="shared" si="65"/>
        <v/>
      </c>
      <c r="M560" s="23" t="str">
        <f t="shared" si="66"/>
        <v/>
      </c>
      <c r="N560" s="39" t="str">
        <f>IF((('Annual Plan'!N560+'Annual Plan'!O560)-'Q1 Review'!O560)=0,"",(('Annual Plan'!N560+'Annual Plan'!O560)-'Q1 Review'!O560))</f>
        <v/>
      </c>
      <c r="O560" s="40"/>
      <c r="P560" s="41"/>
      <c r="Q560" s="41"/>
      <c r="R560" s="41"/>
      <c r="S560" s="131" t="str">
        <f t="shared" si="67"/>
        <v/>
      </c>
    </row>
    <row r="561" spans="1:19" s="11" customFormat="1" ht="15" customHeight="1" x14ac:dyDescent="0.25">
      <c r="A561" s="59" t="str">
        <f>IF('Annual Plan'!A561="","",'Annual Plan'!A561)</f>
        <v/>
      </c>
      <c r="B561" s="59" t="str">
        <f>IF('Annual Plan'!B561="","",'Annual Plan'!B561)</f>
        <v/>
      </c>
      <c r="C561" s="59" t="str">
        <f>IF('Annual Plan'!C561="","",'Annual Plan'!C561)</f>
        <v/>
      </c>
      <c r="D561" s="2" t="str">
        <f>IF('Annual Plan'!D561&lt;&gt;"",'Annual Plan'!D561,"")</f>
        <v/>
      </c>
      <c r="E561" s="2" t="str">
        <f>IF('Annual Plan'!E561&lt;&gt;"",'Annual Plan'!E561,"")</f>
        <v/>
      </c>
      <c r="F561" s="36" t="str">
        <f>IF('Annual Plan'!F561&lt;&gt;"",'Annual Plan'!F561,"")</f>
        <v/>
      </c>
      <c r="G561" s="23" t="str">
        <f>IF('Annual Plan'!G561&lt;&gt;"",'Annual Plan'!G561,"")</f>
        <v/>
      </c>
      <c r="H561" s="23" t="str">
        <f>IF(OR(F561="Absolute",F561="Absolute[-](cum.)"),SUM(G561,'Q1 Review'!J561),
IF(OR(F561="Incremental",F561="Absolute[+]"),MAX(G561,'Q1 Review'!J561),
IF(F561="Decremental",MIN(G561,'Q1 Review'!J561),
IF(F561="Absolute[-](avg.)",SUM(G561,'Q1 Review'!J561)/COUNT('Annual Plan'!H561:'Annual Plan'!K561),""
)
)
)
)</f>
        <v/>
      </c>
      <c r="I561" s="23" t="str">
        <f>IF('Annual Plan'!I561&lt;&gt;"",'Annual Plan'!I561,"")</f>
        <v/>
      </c>
      <c r="J561" s="37"/>
      <c r="K561" s="38" t="str">
        <f t="shared" si="64"/>
        <v/>
      </c>
      <c r="L561" s="38" t="str">
        <f t="shared" si="65"/>
        <v/>
      </c>
      <c r="M561" s="23" t="str">
        <f t="shared" si="66"/>
        <v/>
      </c>
      <c r="N561" s="39" t="str">
        <f>IF((('Annual Plan'!N561+'Annual Plan'!O561)-'Q1 Review'!O561)=0,"",(('Annual Plan'!N561+'Annual Plan'!O561)-'Q1 Review'!O561))</f>
        <v/>
      </c>
      <c r="O561" s="40"/>
      <c r="P561" s="41"/>
      <c r="Q561" s="41"/>
      <c r="R561" s="41"/>
      <c r="S561" s="131" t="str">
        <f t="shared" si="67"/>
        <v/>
      </c>
    </row>
    <row r="562" spans="1:19" s="11" customFormat="1" ht="15" customHeight="1" x14ac:dyDescent="0.25">
      <c r="A562" s="59" t="str">
        <f>IF('Annual Plan'!A562="","",'Annual Plan'!A562)</f>
        <v/>
      </c>
      <c r="B562" s="59" t="str">
        <f>IF('Annual Plan'!B562="","",'Annual Plan'!B562)</f>
        <v/>
      </c>
      <c r="C562" s="59" t="str">
        <f>IF('Annual Plan'!C562="","",'Annual Plan'!C562)</f>
        <v/>
      </c>
      <c r="D562" s="2" t="str">
        <f>IF('Annual Plan'!D562&lt;&gt;"",'Annual Plan'!D562,"")</f>
        <v/>
      </c>
      <c r="E562" s="2" t="str">
        <f>IF('Annual Plan'!E562&lt;&gt;"",'Annual Plan'!E562,"")</f>
        <v/>
      </c>
      <c r="F562" s="36" t="str">
        <f>IF('Annual Plan'!F562&lt;&gt;"",'Annual Plan'!F562,"")</f>
        <v/>
      </c>
      <c r="G562" s="23" t="str">
        <f>IF('Annual Plan'!G562&lt;&gt;"",'Annual Plan'!G562,"")</f>
        <v/>
      </c>
      <c r="H562" s="23" t="str">
        <f>IF(OR(F562="Absolute",F562="Absolute[-](cum.)"),SUM(G562,'Q1 Review'!J562),
IF(OR(F562="Incremental",F562="Absolute[+]"),MAX(G562,'Q1 Review'!J562),
IF(F562="Decremental",MIN(G562,'Q1 Review'!J562),
IF(F562="Absolute[-](avg.)",SUM(G562,'Q1 Review'!J562)/COUNT('Annual Plan'!H562:'Annual Plan'!K562),""
)
)
)
)</f>
        <v/>
      </c>
      <c r="I562" s="23" t="str">
        <f>IF('Annual Plan'!I562&lt;&gt;"",'Annual Plan'!I562,"")</f>
        <v/>
      </c>
      <c r="J562" s="37"/>
      <c r="K562" s="38" t="str">
        <f t="shared" si="64"/>
        <v/>
      </c>
      <c r="L562" s="38" t="str">
        <f t="shared" si="65"/>
        <v/>
      </c>
      <c r="M562" s="23" t="str">
        <f t="shared" si="66"/>
        <v/>
      </c>
      <c r="N562" s="39" t="str">
        <f>IF((('Annual Plan'!N562+'Annual Plan'!O562)-'Q1 Review'!O562)=0,"",(('Annual Plan'!N562+'Annual Plan'!O562)-'Q1 Review'!O562))</f>
        <v/>
      </c>
      <c r="O562" s="40"/>
      <c r="P562" s="41"/>
      <c r="Q562" s="41"/>
      <c r="R562" s="41"/>
      <c r="S562" s="131" t="str">
        <f t="shared" si="67"/>
        <v/>
      </c>
    </row>
    <row r="563" spans="1:19" s="11" customFormat="1" ht="15" customHeight="1" x14ac:dyDescent="0.25">
      <c r="A563" s="59" t="str">
        <f>IF('Annual Plan'!A563="","",'Annual Plan'!A563)</f>
        <v/>
      </c>
      <c r="B563" s="59" t="str">
        <f>IF('Annual Plan'!B563="","",'Annual Plan'!B563)</f>
        <v/>
      </c>
      <c r="C563" s="59" t="str">
        <f>IF('Annual Plan'!C563="","",'Annual Plan'!C563)</f>
        <v/>
      </c>
      <c r="D563" s="2" t="str">
        <f>IF('Annual Plan'!D563&lt;&gt;"",'Annual Plan'!D563,"")</f>
        <v/>
      </c>
      <c r="E563" s="2" t="str">
        <f>IF('Annual Plan'!E563&lt;&gt;"",'Annual Plan'!E563,"")</f>
        <v/>
      </c>
      <c r="F563" s="36" t="str">
        <f>IF('Annual Plan'!F563&lt;&gt;"",'Annual Plan'!F563,"")</f>
        <v/>
      </c>
      <c r="G563" s="23" t="str">
        <f>IF('Annual Plan'!G563&lt;&gt;"",'Annual Plan'!G563,"")</f>
        <v/>
      </c>
      <c r="H563" s="23" t="str">
        <f>IF(OR(F563="Absolute",F563="Absolute[-](cum.)"),SUM(G563,'Q1 Review'!J563),
IF(OR(F563="Incremental",F563="Absolute[+]"),MAX(G563,'Q1 Review'!J563),
IF(F563="Decremental",MIN(G563,'Q1 Review'!J563),
IF(F563="Absolute[-](avg.)",SUM(G563,'Q1 Review'!J563)/COUNT('Annual Plan'!H563:'Annual Plan'!K563),""
)
)
)
)</f>
        <v/>
      </c>
      <c r="I563" s="23" t="str">
        <f>IF('Annual Plan'!I563&lt;&gt;"",'Annual Plan'!I563,"")</f>
        <v/>
      </c>
      <c r="J563" s="37"/>
      <c r="K563" s="38" t="str">
        <f t="shared" si="64"/>
        <v/>
      </c>
      <c r="L563" s="38" t="str">
        <f t="shared" si="65"/>
        <v/>
      </c>
      <c r="M563" s="23" t="str">
        <f t="shared" si="66"/>
        <v/>
      </c>
      <c r="N563" s="39" t="str">
        <f>IF((('Annual Plan'!N563+'Annual Plan'!O563)-'Q1 Review'!O563)=0,"",(('Annual Plan'!N563+'Annual Plan'!O563)-'Q1 Review'!O563))</f>
        <v/>
      </c>
      <c r="O563" s="40"/>
      <c r="P563" s="41"/>
      <c r="Q563" s="41"/>
      <c r="R563" s="41"/>
      <c r="S563" s="131" t="str">
        <f t="shared" si="67"/>
        <v/>
      </c>
    </row>
    <row r="564" spans="1:19" s="11" customFormat="1" ht="15" customHeight="1" x14ac:dyDescent="0.25">
      <c r="A564" s="59" t="str">
        <f>IF('Annual Plan'!A564="","",'Annual Plan'!A564)</f>
        <v/>
      </c>
      <c r="B564" s="59" t="str">
        <f>IF('Annual Plan'!B564="","",'Annual Plan'!B564)</f>
        <v/>
      </c>
      <c r="C564" s="59" t="str">
        <f>IF('Annual Plan'!C564="","",'Annual Plan'!C564)</f>
        <v/>
      </c>
      <c r="D564" s="2" t="str">
        <f>IF('Annual Plan'!D564&lt;&gt;"",'Annual Plan'!D564,"")</f>
        <v/>
      </c>
      <c r="E564" s="2" t="str">
        <f>IF('Annual Plan'!E564&lt;&gt;"",'Annual Plan'!E564,"")</f>
        <v/>
      </c>
      <c r="F564" s="36" t="str">
        <f>IF('Annual Plan'!F564&lt;&gt;"",'Annual Plan'!F564,"")</f>
        <v/>
      </c>
      <c r="G564" s="23" t="str">
        <f>IF('Annual Plan'!G564&lt;&gt;"",'Annual Plan'!G564,"")</f>
        <v/>
      </c>
      <c r="H564" s="23" t="str">
        <f>IF(OR(F564="Absolute",F564="Absolute[-](cum.)"),SUM(G564,'Q1 Review'!J564),
IF(OR(F564="Incremental",F564="Absolute[+]"),MAX(G564,'Q1 Review'!J564),
IF(F564="Decremental",MIN(G564,'Q1 Review'!J564),
IF(F564="Absolute[-](avg.)",SUM(G564,'Q1 Review'!J564)/COUNT('Annual Plan'!H564:'Annual Plan'!K564),""
)
)
)
)</f>
        <v/>
      </c>
      <c r="I564" s="23" t="str">
        <f>IF('Annual Plan'!I564&lt;&gt;"",'Annual Plan'!I564,"")</f>
        <v/>
      </c>
      <c r="J564" s="37"/>
      <c r="K564" s="38" t="str">
        <f t="shared" si="64"/>
        <v/>
      </c>
      <c r="L564" s="38" t="str">
        <f t="shared" si="65"/>
        <v/>
      </c>
      <c r="M564" s="23" t="str">
        <f t="shared" si="66"/>
        <v/>
      </c>
      <c r="N564" s="39" t="str">
        <f>IF((('Annual Plan'!N564+'Annual Plan'!O564)-'Q1 Review'!O564)=0,"",(('Annual Plan'!N564+'Annual Plan'!O564)-'Q1 Review'!O564))</f>
        <v/>
      </c>
      <c r="O564" s="40"/>
      <c r="P564" s="41"/>
      <c r="Q564" s="41"/>
      <c r="R564" s="41"/>
      <c r="S564" s="131" t="str">
        <f t="shared" si="67"/>
        <v/>
      </c>
    </row>
    <row r="565" spans="1:19" s="11" customFormat="1" ht="15" customHeight="1" x14ac:dyDescent="0.25">
      <c r="A565" s="59" t="str">
        <f>IF('Annual Plan'!A565="","",'Annual Plan'!A565)</f>
        <v/>
      </c>
      <c r="B565" s="59" t="str">
        <f>IF('Annual Plan'!B565="","",'Annual Plan'!B565)</f>
        <v/>
      </c>
      <c r="C565" s="59" t="str">
        <f>IF('Annual Plan'!C565="","",'Annual Plan'!C565)</f>
        <v/>
      </c>
      <c r="D565" s="2" t="str">
        <f>IF('Annual Plan'!D565&lt;&gt;"",'Annual Plan'!D565,"")</f>
        <v/>
      </c>
      <c r="E565" s="2" t="str">
        <f>IF('Annual Plan'!E565&lt;&gt;"",'Annual Plan'!E565,"")</f>
        <v/>
      </c>
      <c r="F565" s="36" t="str">
        <f>IF('Annual Plan'!F565&lt;&gt;"",'Annual Plan'!F565,"")</f>
        <v/>
      </c>
      <c r="G565" s="23" t="str">
        <f>IF('Annual Plan'!G565&lt;&gt;"",'Annual Plan'!G565,"")</f>
        <v/>
      </c>
      <c r="H565" s="23" t="str">
        <f>IF(OR(F565="Absolute",F565="Absolute[-](cum.)"),SUM(G565,'Q1 Review'!J565),
IF(OR(F565="Incremental",F565="Absolute[+]"),MAX(G565,'Q1 Review'!J565),
IF(F565="Decremental",MIN(G565,'Q1 Review'!J565),
IF(F565="Absolute[-](avg.)",SUM(G565,'Q1 Review'!J565)/COUNT('Annual Plan'!H565:'Annual Plan'!K565),""
)
)
)
)</f>
        <v/>
      </c>
      <c r="I565" s="23" t="str">
        <f>IF('Annual Plan'!I565&lt;&gt;"",'Annual Plan'!I565,"")</f>
        <v/>
      </c>
      <c r="J565" s="37"/>
      <c r="K565" s="38" t="str">
        <f t="shared" si="64"/>
        <v/>
      </c>
      <c r="L565" s="38" t="str">
        <f t="shared" si="65"/>
        <v/>
      </c>
      <c r="M565" s="23" t="str">
        <f t="shared" si="66"/>
        <v/>
      </c>
      <c r="N565" s="39" t="str">
        <f>IF((('Annual Plan'!N565+'Annual Plan'!O565)-'Q1 Review'!O565)=0,"",(('Annual Plan'!N565+'Annual Plan'!O565)-'Q1 Review'!O565))</f>
        <v/>
      </c>
      <c r="O565" s="40"/>
      <c r="P565" s="41"/>
      <c r="Q565" s="41"/>
      <c r="R565" s="41"/>
      <c r="S565" s="131" t="str">
        <f t="shared" si="67"/>
        <v/>
      </c>
    </row>
    <row r="566" spans="1:19" s="11" customFormat="1" ht="15" customHeight="1" x14ac:dyDescent="0.25">
      <c r="A566" s="59" t="str">
        <f>IF('Annual Plan'!A566="","",'Annual Plan'!A566)</f>
        <v/>
      </c>
      <c r="B566" s="59" t="str">
        <f>IF('Annual Plan'!B566="","",'Annual Plan'!B566)</f>
        <v/>
      </c>
      <c r="C566" s="59" t="str">
        <f>IF('Annual Plan'!C566="","",'Annual Plan'!C566)</f>
        <v/>
      </c>
      <c r="D566" s="2" t="str">
        <f>IF('Annual Plan'!D566&lt;&gt;"",'Annual Plan'!D566,"")</f>
        <v/>
      </c>
      <c r="E566" s="2" t="str">
        <f>IF('Annual Plan'!E566&lt;&gt;"",'Annual Plan'!E566,"")</f>
        <v/>
      </c>
      <c r="F566" s="36" t="str">
        <f>IF('Annual Plan'!F566&lt;&gt;"",'Annual Plan'!F566,"")</f>
        <v/>
      </c>
      <c r="G566" s="23" t="str">
        <f>IF('Annual Plan'!G566&lt;&gt;"",'Annual Plan'!G566,"")</f>
        <v/>
      </c>
      <c r="H566" s="23" t="str">
        <f>IF(OR(F566="Absolute",F566="Absolute[-](cum.)"),SUM(G566,'Q1 Review'!J566),
IF(OR(F566="Incremental",F566="Absolute[+]"),MAX(G566,'Q1 Review'!J566),
IF(F566="Decremental",MIN(G566,'Q1 Review'!J566),
IF(F566="Absolute[-](avg.)",SUM(G566,'Q1 Review'!J566)/COUNT('Annual Plan'!H566:'Annual Plan'!K566),""
)
)
)
)</f>
        <v/>
      </c>
      <c r="I566" s="23" t="str">
        <f>IF('Annual Plan'!I566&lt;&gt;"",'Annual Plan'!I566,"")</f>
        <v/>
      </c>
      <c r="J566" s="37"/>
      <c r="K566" s="38" t="str">
        <f t="shared" si="64"/>
        <v/>
      </c>
      <c r="L566" s="38" t="str">
        <f t="shared" si="65"/>
        <v/>
      </c>
      <c r="M566" s="23" t="str">
        <f t="shared" si="66"/>
        <v/>
      </c>
      <c r="N566" s="39" t="str">
        <f>IF((('Annual Plan'!N566+'Annual Plan'!O566)-'Q1 Review'!O566)=0,"",(('Annual Plan'!N566+'Annual Plan'!O566)-'Q1 Review'!O566))</f>
        <v/>
      </c>
      <c r="O566" s="40"/>
      <c r="P566" s="41"/>
      <c r="Q566" s="41"/>
      <c r="R566" s="41"/>
      <c r="S566" s="131" t="str">
        <f t="shared" si="67"/>
        <v/>
      </c>
    </row>
    <row r="567" spans="1:19" s="11" customFormat="1" ht="15" customHeight="1" x14ac:dyDescent="0.25">
      <c r="A567" s="59" t="str">
        <f>IF('Annual Plan'!A567="","",'Annual Plan'!A567)</f>
        <v/>
      </c>
      <c r="B567" s="59" t="str">
        <f>IF('Annual Plan'!B567="","",'Annual Plan'!B567)</f>
        <v/>
      </c>
      <c r="C567" s="59" t="str">
        <f>IF('Annual Plan'!C567="","",'Annual Plan'!C567)</f>
        <v/>
      </c>
      <c r="D567" s="2" t="str">
        <f>IF('Annual Plan'!D567&lt;&gt;"",'Annual Plan'!D567,"")</f>
        <v/>
      </c>
      <c r="E567" s="2" t="str">
        <f>IF('Annual Plan'!E567&lt;&gt;"",'Annual Plan'!E567,"")</f>
        <v/>
      </c>
      <c r="F567" s="36" t="str">
        <f>IF('Annual Plan'!F567&lt;&gt;"",'Annual Plan'!F567,"")</f>
        <v/>
      </c>
      <c r="G567" s="23" t="str">
        <f>IF('Annual Plan'!G567&lt;&gt;"",'Annual Plan'!G567,"")</f>
        <v/>
      </c>
      <c r="H567" s="23" t="str">
        <f>IF(OR(F567="Absolute",F567="Absolute[-](cum.)"),SUM(G567,'Q1 Review'!J567),
IF(OR(F567="Incremental",F567="Absolute[+]"),MAX(G567,'Q1 Review'!J567),
IF(F567="Decremental",MIN(G567,'Q1 Review'!J567),
IF(F567="Absolute[-](avg.)",SUM(G567,'Q1 Review'!J567)/COUNT('Annual Plan'!H567:'Annual Plan'!K567),""
)
)
)
)</f>
        <v/>
      </c>
      <c r="I567" s="23" t="str">
        <f>IF('Annual Plan'!I567&lt;&gt;"",'Annual Plan'!I567,"")</f>
        <v/>
      </c>
      <c r="J567" s="37"/>
      <c r="K567" s="38" t="str">
        <f t="shared" si="64"/>
        <v/>
      </c>
      <c r="L567" s="38" t="str">
        <f t="shared" si="65"/>
        <v/>
      </c>
      <c r="M567" s="23" t="str">
        <f t="shared" si="66"/>
        <v/>
      </c>
      <c r="N567" s="39" t="str">
        <f>IF((('Annual Plan'!N567+'Annual Plan'!O567)-'Q1 Review'!O567)=0,"",(('Annual Plan'!N567+'Annual Plan'!O567)-'Q1 Review'!O567))</f>
        <v/>
      </c>
      <c r="O567" s="40"/>
      <c r="P567" s="41"/>
      <c r="Q567" s="41"/>
      <c r="R567" s="41"/>
      <c r="S567" s="131" t="str">
        <f t="shared" si="67"/>
        <v/>
      </c>
    </row>
    <row r="568" spans="1:19" s="11" customFormat="1" ht="15" customHeight="1" x14ac:dyDescent="0.25">
      <c r="A568" s="59" t="str">
        <f>IF('Annual Plan'!A568="","",'Annual Plan'!A568)</f>
        <v/>
      </c>
      <c r="B568" s="59" t="str">
        <f>IF('Annual Plan'!B568="","",'Annual Plan'!B568)</f>
        <v/>
      </c>
      <c r="C568" s="59" t="str">
        <f>IF('Annual Plan'!C568="","",'Annual Plan'!C568)</f>
        <v/>
      </c>
      <c r="D568" s="2" t="str">
        <f>IF('Annual Plan'!D568&lt;&gt;"",'Annual Plan'!D568,"")</f>
        <v/>
      </c>
      <c r="E568" s="2" t="str">
        <f>IF('Annual Plan'!E568&lt;&gt;"",'Annual Plan'!E568,"")</f>
        <v/>
      </c>
      <c r="F568" s="36" t="str">
        <f>IF('Annual Plan'!F568&lt;&gt;"",'Annual Plan'!F568,"")</f>
        <v/>
      </c>
      <c r="G568" s="23" t="str">
        <f>IF('Annual Plan'!G568&lt;&gt;"",'Annual Plan'!G568,"")</f>
        <v/>
      </c>
      <c r="H568" s="23" t="str">
        <f>IF(OR(F568="Absolute",F568="Absolute[-](cum.)"),SUM(G568,'Q1 Review'!J568),
IF(OR(F568="Incremental",F568="Absolute[+]"),MAX(G568,'Q1 Review'!J568),
IF(F568="Decremental",MIN(G568,'Q1 Review'!J568),
IF(F568="Absolute[-](avg.)",SUM(G568,'Q1 Review'!J568)/COUNT('Annual Plan'!H568:'Annual Plan'!K568),""
)
)
)
)</f>
        <v/>
      </c>
      <c r="I568" s="23" t="str">
        <f>IF('Annual Plan'!I568&lt;&gt;"",'Annual Plan'!I568,"")</f>
        <v/>
      </c>
      <c r="J568" s="37"/>
      <c r="K568" s="38" t="str">
        <f t="shared" si="64"/>
        <v/>
      </c>
      <c r="L568" s="38" t="str">
        <f t="shared" si="65"/>
        <v/>
      </c>
      <c r="M568" s="23" t="str">
        <f t="shared" si="66"/>
        <v/>
      </c>
      <c r="N568" s="39" t="str">
        <f>IF((('Annual Plan'!N568+'Annual Plan'!O568)-'Q1 Review'!O568)=0,"",(('Annual Plan'!N568+'Annual Plan'!O568)-'Q1 Review'!O568))</f>
        <v/>
      </c>
      <c r="O568" s="40"/>
      <c r="P568" s="41"/>
      <c r="Q568" s="41"/>
      <c r="R568" s="41"/>
      <c r="S568" s="131" t="str">
        <f t="shared" si="67"/>
        <v/>
      </c>
    </row>
    <row r="569" spans="1:19" s="11" customFormat="1" ht="15" customHeight="1" x14ac:dyDescent="0.25">
      <c r="A569" s="59" t="str">
        <f>IF('Annual Plan'!A569="","",'Annual Plan'!A569)</f>
        <v/>
      </c>
      <c r="B569" s="59" t="str">
        <f>IF('Annual Plan'!B569="","",'Annual Plan'!B569)</f>
        <v/>
      </c>
      <c r="C569" s="59" t="str">
        <f>IF('Annual Plan'!C569="","",'Annual Plan'!C569)</f>
        <v/>
      </c>
      <c r="D569" s="2" t="str">
        <f>IF('Annual Plan'!D569&lt;&gt;"",'Annual Plan'!D569,"")</f>
        <v/>
      </c>
      <c r="E569" s="2" t="str">
        <f>IF('Annual Plan'!E569&lt;&gt;"",'Annual Plan'!E569,"")</f>
        <v/>
      </c>
      <c r="F569" s="36" t="str">
        <f>IF('Annual Plan'!F569&lt;&gt;"",'Annual Plan'!F569,"")</f>
        <v/>
      </c>
      <c r="G569" s="23" t="str">
        <f>IF('Annual Plan'!G569&lt;&gt;"",'Annual Plan'!G569,"")</f>
        <v/>
      </c>
      <c r="H569" s="23" t="str">
        <f>IF(OR(F569="Absolute",F569="Absolute[-](cum.)"),SUM(G569,'Q1 Review'!J569),
IF(OR(F569="Incremental",F569="Absolute[+]"),MAX(G569,'Q1 Review'!J569),
IF(F569="Decremental",MIN(G569,'Q1 Review'!J569),
IF(F569="Absolute[-](avg.)",SUM(G569,'Q1 Review'!J569)/COUNT('Annual Plan'!H569:'Annual Plan'!K569),""
)
)
)
)</f>
        <v/>
      </c>
      <c r="I569" s="23" t="str">
        <f>IF('Annual Plan'!I569&lt;&gt;"",'Annual Plan'!I569,"")</f>
        <v/>
      </c>
      <c r="J569" s="37"/>
      <c r="K569" s="38" t="str">
        <f t="shared" si="64"/>
        <v/>
      </c>
      <c r="L569" s="38" t="str">
        <f t="shared" si="65"/>
        <v/>
      </c>
      <c r="M569" s="23" t="str">
        <f t="shared" si="66"/>
        <v/>
      </c>
      <c r="N569" s="39" t="str">
        <f>IF((('Annual Plan'!N569+'Annual Plan'!O569)-'Q1 Review'!O569)=0,"",(('Annual Plan'!N569+'Annual Plan'!O569)-'Q1 Review'!O569))</f>
        <v/>
      </c>
      <c r="O569" s="40"/>
      <c r="P569" s="41"/>
      <c r="Q569" s="41"/>
      <c r="R569" s="41"/>
      <c r="S569" s="131" t="str">
        <f t="shared" si="67"/>
        <v/>
      </c>
    </row>
    <row r="570" spans="1:19" s="11" customFormat="1" ht="15" customHeight="1" x14ac:dyDescent="0.25">
      <c r="A570" s="59" t="str">
        <f>IF('Annual Plan'!A570="","",'Annual Plan'!A570)</f>
        <v/>
      </c>
      <c r="B570" s="59" t="str">
        <f>IF('Annual Plan'!B570="","",'Annual Plan'!B570)</f>
        <v/>
      </c>
      <c r="C570" s="59" t="str">
        <f>IF('Annual Plan'!C570="","",'Annual Plan'!C570)</f>
        <v/>
      </c>
      <c r="D570" s="2" t="str">
        <f>IF('Annual Plan'!D570&lt;&gt;"",'Annual Plan'!D570,"")</f>
        <v/>
      </c>
      <c r="E570" s="2" t="str">
        <f>IF('Annual Plan'!E570&lt;&gt;"",'Annual Plan'!E570,"")</f>
        <v/>
      </c>
      <c r="F570" s="36" t="str">
        <f>IF('Annual Plan'!F570&lt;&gt;"",'Annual Plan'!F570,"")</f>
        <v/>
      </c>
      <c r="G570" s="23" t="str">
        <f>IF('Annual Plan'!G570&lt;&gt;"",'Annual Plan'!G570,"")</f>
        <v/>
      </c>
      <c r="H570" s="23" t="str">
        <f>IF(OR(F570="Absolute",F570="Absolute[-](cum.)"),SUM(G570,'Q1 Review'!J570),
IF(OR(F570="Incremental",F570="Absolute[+]"),MAX(G570,'Q1 Review'!J570),
IF(F570="Decremental",MIN(G570,'Q1 Review'!J570),
IF(F570="Absolute[-](avg.)",SUM(G570,'Q1 Review'!J570)/COUNT('Annual Plan'!H570:'Annual Plan'!K570),""
)
)
)
)</f>
        <v/>
      </c>
      <c r="I570" s="23" t="str">
        <f>IF('Annual Plan'!I570&lt;&gt;"",'Annual Plan'!I570,"")</f>
        <v/>
      </c>
      <c r="J570" s="37"/>
      <c r="K570" s="38" t="str">
        <f t="shared" si="64"/>
        <v/>
      </c>
      <c r="L570" s="38" t="str">
        <f t="shared" si="65"/>
        <v/>
      </c>
      <c r="M570" s="23" t="str">
        <f t="shared" si="66"/>
        <v/>
      </c>
      <c r="N570" s="39" t="str">
        <f>IF((('Annual Plan'!N570+'Annual Plan'!O570)-'Q1 Review'!O570)=0,"",(('Annual Plan'!N570+'Annual Plan'!O570)-'Q1 Review'!O570))</f>
        <v/>
      </c>
      <c r="O570" s="40"/>
      <c r="P570" s="41"/>
      <c r="Q570" s="41"/>
      <c r="R570" s="41"/>
      <c r="S570" s="131" t="str">
        <f t="shared" si="67"/>
        <v/>
      </c>
    </row>
    <row r="571" spans="1:19" s="11" customFormat="1" ht="15" customHeight="1" x14ac:dyDescent="0.25">
      <c r="A571" s="59" t="str">
        <f>IF('Annual Plan'!A571="","",'Annual Plan'!A571)</f>
        <v/>
      </c>
      <c r="B571" s="59" t="str">
        <f>IF('Annual Plan'!B571="","",'Annual Plan'!B571)</f>
        <v/>
      </c>
      <c r="C571" s="59" t="str">
        <f>IF('Annual Plan'!C571="","",'Annual Plan'!C571)</f>
        <v/>
      </c>
      <c r="D571" s="2" t="str">
        <f>IF('Annual Plan'!D571&lt;&gt;"",'Annual Plan'!D571,"")</f>
        <v/>
      </c>
      <c r="E571" s="2" t="str">
        <f>IF('Annual Plan'!E571&lt;&gt;"",'Annual Plan'!E571,"")</f>
        <v/>
      </c>
      <c r="F571" s="36" t="str">
        <f>IF('Annual Plan'!F571&lt;&gt;"",'Annual Plan'!F571,"")</f>
        <v/>
      </c>
      <c r="G571" s="23" t="str">
        <f>IF('Annual Plan'!G571&lt;&gt;"",'Annual Plan'!G571,"")</f>
        <v/>
      </c>
      <c r="H571" s="23" t="str">
        <f>IF(OR(F571="Absolute",F571="Absolute[-](cum.)"),SUM(G571,'Q1 Review'!J571),
IF(OR(F571="Incremental",F571="Absolute[+]"),MAX(G571,'Q1 Review'!J571),
IF(F571="Decremental",MIN(G571,'Q1 Review'!J571),
IF(F571="Absolute[-](avg.)",SUM(G571,'Q1 Review'!J571)/COUNT('Annual Plan'!H571:'Annual Plan'!K571),""
)
)
)
)</f>
        <v/>
      </c>
      <c r="I571" s="23" t="str">
        <f>IF('Annual Plan'!I571&lt;&gt;"",'Annual Plan'!I571,"")</f>
        <v/>
      </c>
      <c r="J571" s="37"/>
      <c r="K571" s="38" t="str">
        <f t="shared" si="64"/>
        <v/>
      </c>
      <c r="L571" s="38" t="str">
        <f t="shared" si="65"/>
        <v/>
      </c>
      <c r="M571" s="23" t="str">
        <f t="shared" si="66"/>
        <v/>
      </c>
      <c r="N571" s="39" t="str">
        <f>IF((('Annual Plan'!N571+'Annual Plan'!O571)-'Q1 Review'!O571)=0,"",(('Annual Plan'!N571+'Annual Plan'!O571)-'Q1 Review'!O571))</f>
        <v/>
      </c>
      <c r="O571" s="40"/>
      <c r="P571" s="41"/>
      <c r="Q571" s="41"/>
      <c r="R571" s="41"/>
      <c r="S571" s="131" t="str">
        <f t="shared" si="67"/>
        <v/>
      </c>
    </row>
    <row r="572" spans="1:19" s="11" customFormat="1" ht="15" customHeight="1" x14ac:dyDescent="0.25">
      <c r="A572" s="59" t="str">
        <f>IF('Annual Plan'!A572="","",'Annual Plan'!A572)</f>
        <v/>
      </c>
      <c r="B572" s="59" t="str">
        <f>IF('Annual Plan'!B572="","",'Annual Plan'!B572)</f>
        <v/>
      </c>
      <c r="C572" s="59" t="str">
        <f>IF('Annual Plan'!C572="","",'Annual Plan'!C572)</f>
        <v/>
      </c>
      <c r="D572" s="2" t="str">
        <f>IF('Annual Plan'!D572&lt;&gt;"",'Annual Plan'!D572,"")</f>
        <v/>
      </c>
      <c r="E572" s="2" t="str">
        <f>IF('Annual Plan'!E572&lt;&gt;"",'Annual Plan'!E572,"")</f>
        <v/>
      </c>
      <c r="F572" s="36" t="str">
        <f>IF('Annual Plan'!F572&lt;&gt;"",'Annual Plan'!F572,"")</f>
        <v/>
      </c>
      <c r="G572" s="23" t="str">
        <f>IF('Annual Plan'!G572&lt;&gt;"",'Annual Plan'!G572,"")</f>
        <v/>
      </c>
      <c r="H572" s="23" t="str">
        <f>IF(OR(F572="Absolute",F572="Absolute[-](cum.)"),SUM(G572,'Q1 Review'!J572),
IF(OR(F572="Incremental",F572="Absolute[+]"),MAX(G572,'Q1 Review'!J572),
IF(F572="Decremental",MIN(G572,'Q1 Review'!J572),
IF(F572="Absolute[-](avg.)",SUM(G572,'Q1 Review'!J572)/COUNT('Annual Plan'!H572:'Annual Plan'!K572),""
)
)
)
)</f>
        <v/>
      </c>
      <c r="I572" s="23" t="str">
        <f>IF('Annual Plan'!I572&lt;&gt;"",'Annual Plan'!I572,"")</f>
        <v/>
      </c>
      <c r="J572" s="37"/>
      <c r="K572" s="38" t="str">
        <f t="shared" si="64"/>
        <v/>
      </c>
      <c r="L572" s="38" t="str">
        <f t="shared" si="65"/>
        <v/>
      </c>
      <c r="M572" s="23" t="str">
        <f t="shared" si="66"/>
        <v/>
      </c>
      <c r="N572" s="39" t="str">
        <f>IF((('Annual Plan'!N572+'Annual Plan'!O572)-'Q1 Review'!O572)=0,"",(('Annual Plan'!N572+'Annual Plan'!O572)-'Q1 Review'!O572))</f>
        <v/>
      </c>
      <c r="O572" s="40"/>
      <c r="P572" s="41"/>
      <c r="Q572" s="41"/>
      <c r="R572" s="41"/>
      <c r="S572" s="131" t="str">
        <f t="shared" si="67"/>
        <v/>
      </c>
    </row>
    <row r="573" spans="1:19" s="11" customFormat="1" ht="15" customHeight="1" x14ac:dyDescent="0.25">
      <c r="A573" s="59" t="str">
        <f>IF('Annual Plan'!A573="","",'Annual Plan'!A573)</f>
        <v/>
      </c>
      <c r="B573" s="59" t="str">
        <f>IF('Annual Plan'!B573="","",'Annual Plan'!B573)</f>
        <v/>
      </c>
      <c r="C573" s="59" t="str">
        <f>IF('Annual Plan'!C573="","",'Annual Plan'!C573)</f>
        <v/>
      </c>
      <c r="D573" s="2" t="str">
        <f>IF('Annual Plan'!D573&lt;&gt;"",'Annual Plan'!D573,"")</f>
        <v/>
      </c>
      <c r="E573" s="2" t="str">
        <f>IF('Annual Plan'!E573&lt;&gt;"",'Annual Plan'!E573,"")</f>
        <v/>
      </c>
      <c r="F573" s="36" t="str">
        <f>IF('Annual Plan'!F573&lt;&gt;"",'Annual Plan'!F573,"")</f>
        <v/>
      </c>
      <c r="G573" s="23" t="str">
        <f>IF('Annual Plan'!G573&lt;&gt;"",'Annual Plan'!G573,"")</f>
        <v/>
      </c>
      <c r="H573" s="23" t="str">
        <f>IF(OR(F573="Absolute",F573="Absolute[-](cum.)"),SUM(G573,'Q1 Review'!J573),
IF(OR(F573="Incremental",F573="Absolute[+]"),MAX(G573,'Q1 Review'!J573),
IF(F573="Decremental",MIN(G573,'Q1 Review'!J573),
IF(F573="Absolute[-](avg.)",SUM(G573,'Q1 Review'!J573)/COUNT('Annual Plan'!H573:'Annual Plan'!K573),""
)
)
)
)</f>
        <v/>
      </c>
      <c r="I573" s="23" t="str">
        <f>IF('Annual Plan'!I573&lt;&gt;"",'Annual Plan'!I573,"")</f>
        <v/>
      </c>
      <c r="J573" s="37"/>
      <c r="K573" s="38" t="str">
        <f t="shared" si="64"/>
        <v/>
      </c>
      <c r="L573" s="38" t="str">
        <f t="shared" si="65"/>
        <v/>
      </c>
      <c r="M573" s="23" t="str">
        <f t="shared" si="66"/>
        <v/>
      </c>
      <c r="N573" s="39" t="str">
        <f>IF((('Annual Plan'!N573+'Annual Plan'!O573)-'Q1 Review'!O573)=0,"",(('Annual Plan'!N573+'Annual Plan'!O573)-'Q1 Review'!O573))</f>
        <v/>
      </c>
      <c r="O573" s="40"/>
      <c r="P573" s="41"/>
      <c r="Q573" s="41"/>
      <c r="R573" s="41"/>
      <c r="S573" s="131" t="str">
        <f t="shared" si="67"/>
        <v/>
      </c>
    </row>
    <row r="574" spans="1:19" s="11" customFormat="1" ht="15" customHeight="1" x14ac:dyDescent="0.25">
      <c r="A574" s="59" t="str">
        <f>IF('Annual Plan'!A574="","",'Annual Plan'!A574)</f>
        <v/>
      </c>
      <c r="B574" s="59" t="str">
        <f>IF('Annual Plan'!B574="","",'Annual Plan'!B574)</f>
        <v/>
      </c>
      <c r="C574" s="59" t="str">
        <f>IF('Annual Plan'!C574="","",'Annual Plan'!C574)</f>
        <v/>
      </c>
      <c r="D574" s="2" t="str">
        <f>IF('Annual Plan'!D574&lt;&gt;"",'Annual Plan'!D574,"")</f>
        <v/>
      </c>
      <c r="E574" s="2" t="str">
        <f>IF('Annual Plan'!E574&lt;&gt;"",'Annual Plan'!E574,"")</f>
        <v/>
      </c>
      <c r="F574" s="36" t="str">
        <f>IF('Annual Plan'!F574&lt;&gt;"",'Annual Plan'!F574,"")</f>
        <v/>
      </c>
      <c r="G574" s="23" t="str">
        <f>IF('Annual Plan'!G574&lt;&gt;"",'Annual Plan'!G574,"")</f>
        <v/>
      </c>
      <c r="H574" s="23" t="str">
        <f>IF(OR(F574="Absolute",F574="Absolute[-](cum.)"),SUM(G574,'Q1 Review'!J574),
IF(OR(F574="Incremental",F574="Absolute[+]"),MAX(G574,'Q1 Review'!J574),
IF(F574="Decremental",MIN(G574,'Q1 Review'!J574),
IF(F574="Absolute[-](avg.)",SUM(G574,'Q1 Review'!J574)/COUNT('Annual Plan'!H574:'Annual Plan'!K574),""
)
)
)
)</f>
        <v/>
      </c>
      <c r="I574" s="23" t="str">
        <f>IF('Annual Plan'!I574&lt;&gt;"",'Annual Plan'!I574,"")</f>
        <v/>
      </c>
      <c r="J574" s="37"/>
      <c r="K574" s="38" t="str">
        <f t="shared" si="64"/>
        <v/>
      </c>
      <c r="L574" s="38" t="str">
        <f t="shared" si="65"/>
        <v/>
      </c>
      <c r="M574" s="23" t="str">
        <f t="shared" si="66"/>
        <v/>
      </c>
      <c r="N574" s="39" t="str">
        <f>IF((('Annual Plan'!N574+'Annual Plan'!O574)-'Q1 Review'!O574)=0,"",(('Annual Plan'!N574+'Annual Plan'!O574)-'Q1 Review'!O574))</f>
        <v/>
      </c>
      <c r="O574" s="40"/>
      <c r="P574" s="41"/>
      <c r="Q574" s="41"/>
      <c r="R574" s="41"/>
      <c r="S574" s="131" t="str">
        <f t="shared" si="67"/>
        <v/>
      </c>
    </row>
    <row r="575" spans="1:19" s="11" customFormat="1" ht="15" customHeight="1" x14ac:dyDescent="0.25">
      <c r="A575" s="59" t="str">
        <f>IF('Annual Plan'!A575="","",'Annual Plan'!A575)</f>
        <v/>
      </c>
      <c r="B575" s="59" t="str">
        <f>IF('Annual Plan'!B575="","",'Annual Plan'!B575)</f>
        <v/>
      </c>
      <c r="C575" s="59" t="str">
        <f>IF('Annual Plan'!C575="","",'Annual Plan'!C575)</f>
        <v/>
      </c>
      <c r="D575" s="2" t="str">
        <f>IF('Annual Plan'!D575&lt;&gt;"",'Annual Plan'!D575,"")</f>
        <v/>
      </c>
      <c r="E575" s="2" t="str">
        <f>IF('Annual Plan'!E575&lt;&gt;"",'Annual Plan'!E575,"")</f>
        <v/>
      </c>
      <c r="F575" s="36" t="str">
        <f>IF('Annual Plan'!F575&lt;&gt;"",'Annual Plan'!F575,"")</f>
        <v/>
      </c>
      <c r="G575" s="23" t="str">
        <f>IF('Annual Plan'!G575&lt;&gt;"",'Annual Plan'!G575,"")</f>
        <v/>
      </c>
      <c r="H575" s="23" t="str">
        <f>IF(OR(F575="Absolute",F575="Absolute[-](cum.)"),SUM(G575,'Q1 Review'!J575),
IF(OR(F575="Incremental",F575="Absolute[+]"),MAX(G575,'Q1 Review'!J575),
IF(F575="Decremental",MIN(G575,'Q1 Review'!J575),
IF(F575="Absolute[-](avg.)",SUM(G575,'Q1 Review'!J575)/COUNT('Annual Plan'!H575:'Annual Plan'!K575),""
)
)
)
)</f>
        <v/>
      </c>
      <c r="I575" s="23" t="str">
        <f>IF('Annual Plan'!I575&lt;&gt;"",'Annual Plan'!I575,"")</f>
        <v/>
      </c>
      <c r="J575" s="37"/>
      <c r="K575" s="38" t="str">
        <f t="shared" si="64"/>
        <v/>
      </c>
      <c r="L575" s="38" t="str">
        <f t="shared" si="65"/>
        <v/>
      </c>
      <c r="M575" s="23" t="str">
        <f t="shared" si="66"/>
        <v/>
      </c>
      <c r="N575" s="39" t="str">
        <f>IF((('Annual Plan'!N575+'Annual Plan'!O575)-'Q1 Review'!O575)=0,"",(('Annual Plan'!N575+'Annual Plan'!O575)-'Q1 Review'!O575))</f>
        <v/>
      </c>
      <c r="O575" s="40"/>
      <c r="P575" s="41"/>
      <c r="Q575" s="41"/>
      <c r="R575" s="41"/>
      <c r="S575" s="131" t="str">
        <f t="shared" si="67"/>
        <v/>
      </c>
    </row>
    <row r="576" spans="1:19" s="11" customFormat="1" ht="15" customHeight="1" x14ac:dyDescent="0.25">
      <c r="A576" s="59" t="str">
        <f>IF('Annual Plan'!A576="","",'Annual Plan'!A576)</f>
        <v/>
      </c>
      <c r="B576" s="59" t="str">
        <f>IF('Annual Plan'!B576="","",'Annual Plan'!B576)</f>
        <v/>
      </c>
      <c r="C576" s="59" t="str">
        <f>IF('Annual Plan'!C576="","",'Annual Plan'!C576)</f>
        <v/>
      </c>
      <c r="D576" s="2" t="str">
        <f>IF('Annual Plan'!D576&lt;&gt;"",'Annual Plan'!D576,"")</f>
        <v/>
      </c>
      <c r="E576" s="2" t="str">
        <f>IF('Annual Plan'!E576&lt;&gt;"",'Annual Plan'!E576,"")</f>
        <v/>
      </c>
      <c r="F576" s="36" t="str">
        <f>IF('Annual Plan'!F576&lt;&gt;"",'Annual Plan'!F576,"")</f>
        <v/>
      </c>
      <c r="G576" s="23" t="str">
        <f>IF('Annual Plan'!G576&lt;&gt;"",'Annual Plan'!G576,"")</f>
        <v/>
      </c>
      <c r="H576" s="23" t="str">
        <f>IF(OR(F576="Absolute",F576="Absolute[-](cum.)"),SUM(G576,'Q1 Review'!J576),
IF(OR(F576="Incremental",F576="Absolute[+]"),MAX(G576,'Q1 Review'!J576),
IF(F576="Decremental",MIN(G576,'Q1 Review'!J576),
IF(F576="Absolute[-](avg.)",SUM(G576,'Q1 Review'!J576)/COUNT('Annual Plan'!H576:'Annual Plan'!K576),""
)
)
)
)</f>
        <v/>
      </c>
      <c r="I576" s="23" t="str">
        <f>IF('Annual Plan'!I576&lt;&gt;"",'Annual Plan'!I576,"")</f>
        <v/>
      </c>
      <c r="J576" s="37"/>
      <c r="K576" s="38" t="str">
        <f t="shared" si="64"/>
        <v/>
      </c>
      <c r="L576" s="38" t="str">
        <f t="shared" si="65"/>
        <v/>
      </c>
      <c r="M576" s="23" t="str">
        <f t="shared" si="66"/>
        <v/>
      </c>
      <c r="N576" s="39" t="str">
        <f>IF((('Annual Plan'!N576+'Annual Plan'!O576)-'Q1 Review'!O576)=0,"",(('Annual Plan'!N576+'Annual Plan'!O576)-'Q1 Review'!O576))</f>
        <v/>
      </c>
      <c r="O576" s="40"/>
      <c r="P576" s="41"/>
      <c r="Q576" s="41"/>
      <c r="R576" s="41"/>
      <c r="S576" s="131" t="str">
        <f t="shared" si="67"/>
        <v/>
      </c>
    </row>
    <row r="577" spans="1:19" s="11" customFormat="1" ht="15" customHeight="1" x14ac:dyDescent="0.25">
      <c r="A577" s="59" t="str">
        <f>IF('Annual Plan'!A577="","",'Annual Plan'!A577)</f>
        <v/>
      </c>
      <c r="B577" s="59" t="str">
        <f>IF('Annual Plan'!B577="","",'Annual Plan'!B577)</f>
        <v/>
      </c>
      <c r="C577" s="59" t="str">
        <f>IF('Annual Plan'!C577="","",'Annual Plan'!C577)</f>
        <v/>
      </c>
      <c r="D577" s="2" t="str">
        <f>IF('Annual Plan'!D577&lt;&gt;"",'Annual Plan'!D577,"")</f>
        <v/>
      </c>
      <c r="E577" s="2" t="str">
        <f>IF('Annual Plan'!E577&lt;&gt;"",'Annual Plan'!E577,"")</f>
        <v/>
      </c>
      <c r="F577" s="36" t="str">
        <f>IF('Annual Plan'!F577&lt;&gt;"",'Annual Plan'!F577,"")</f>
        <v/>
      </c>
      <c r="G577" s="23" t="str">
        <f>IF('Annual Plan'!G577&lt;&gt;"",'Annual Plan'!G577,"")</f>
        <v/>
      </c>
      <c r="H577" s="23" t="str">
        <f>IF(OR(F577="Absolute",F577="Absolute[-](cum.)"),SUM(G577,'Q1 Review'!J577),
IF(OR(F577="Incremental",F577="Absolute[+]"),MAX(G577,'Q1 Review'!J577),
IF(F577="Decremental",MIN(G577,'Q1 Review'!J577),
IF(F577="Absolute[-](avg.)",SUM(G577,'Q1 Review'!J577)/COUNT('Annual Plan'!H577:'Annual Plan'!K577),""
)
)
)
)</f>
        <v/>
      </c>
      <c r="I577" s="23" t="str">
        <f>IF('Annual Plan'!I577&lt;&gt;"",'Annual Plan'!I577,"")</f>
        <v/>
      </c>
      <c r="J577" s="37"/>
      <c r="K577" s="38" t="str">
        <f t="shared" si="64"/>
        <v/>
      </c>
      <c r="L577" s="38" t="str">
        <f t="shared" si="65"/>
        <v/>
      </c>
      <c r="M577" s="23" t="str">
        <f t="shared" si="66"/>
        <v/>
      </c>
      <c r="N577" s="39" t="str">
        <f>IF((('Annual Plan'!N577+'Annual Plan'!O577)-'Q1 Review'!O577)=0,"",(('Annual Plan'!N577+'Annual Plan'!O577)-'Q1 Review'!O577))</f>
        <v/>
      </c>
      <c r="O577" s="40"/>
      <c r="P577" s="41"/>
      <c r="Q577" s="41"/>
      <c r="R577" s="41"/>
      <c r="S577" s="131" t="str">
        <f t="shared" si="67"/>
        <v/>
      </c>
    </row>
    <row r="578" spans="1:19" s="11" customFormat="1" ht="15" customHeight="1" x14ac:dyDescent="0.25">
      <c r="A578" s="59" t="str">
        <f>IF('Annual Plan'!A578="","",'Annual Plan'!A578)</f>
        <v/>
      </c>
      <c r="B578" s="59" t="str">
        <f>IF('Annual Plan'!B578="","",'Annual Plan'!B578)</f>
        <v/>
      </c>
      <c r="C578" s="59" t="str">
        <f>IF('Annual Plan'!C578="","",'Annual Plan'!C578)</f>
        <v/>
      </c>
      <c r="D578" s="2" t="str">
        <f>IF('Annual Plan'!D578&lt;&gt;"",'Annual Plan'!D578,"")</f>
        <v/>
      </c>
      <c r="E578" s="2" t="str">
        <f>IF('Annual Plan'!E578&lt;&gt;"",'Annual Plan'!E578,"")</f>
        <v/>
      </c>
      <c r="F578" s="36" t="str">
        <f>IF('Annual Plan'!F578&lt;&gt;"",'Annual Plan'!F578,"")</f>
        <v/>
      </c>
      <c r="G578" s="23" t="str">
        <f>IF('Annual Plan'!G578&lt;&gt;"",'Annual Plan'!G578,"")</f>
        <v/>
      </c>
      <c r="H578" s="23" t="str">
        <f>IF(OR(F578="Absolute",F578="Absolute[-](cum.)"),SUM(G578,'Q1 Review'!J578),
IF(OR(F578="Incremental",F578="Absolute[+]"),MAX(G578,'Q1 Review'!J578),
IF(F578="Decremental",MIN(G578,'Q1 Review'!J578),
IF(F578="Absolute[-](avg.)",SUM(G578,'Q1 Review'!J578)/COUNT('Annual Plan'!H578:'Annual Plan'!K578),""
)
)
)
)</f>
        <v/>
      </c>
      <c r="I578" s="23" t="str">
        <f>IF('Annual Plan'!I578&lt;&gt;"",'Annual Plan'!I578,"")</f>
        <v/>
      </c>
      <c r="J578" s="37"/>
      <c r="K578" s="38" t="str">
        <f t="shared" si="64"/>
        <v/>
      </c>
      <c r="L578" s="38" t="str">
        <f t="shared" si="65"/>
        <v/>
      </c>
      <c r="M578" s="23" t="str">
        <f t="shared" si="66"/>
        <v/>
      </c>
      <c r="N578" s="39" t="str">
        <f>IF((('Annual Plan'!N578+'Annual Plan'!O578)-'Q1 Review'!O578)=0,"",(('Annual Plan'!N578+'Annual Plan'!O578)-'Q1 Review'!O578))</f>
        <v/>
      </c>
      <c r="O578" s="40"/>
      <c r="P578" s="41"/>
      <c r="Q578" s="41"/>
      <c r="R578" s="41"/>
      <c r="S578" s="131" t="str">
        <f t="shared" si="67"/>
        <v/>
      </c>
    </row>
    <row r="579" spans="1:19" s="11" customFormat="1" ht="15" customHeight="1" x14ac:dyDescent="0.25">
      <c r="A579" s="59" t="str">
        <f>IF('Annual Plan'!A579="","",'Annual Plan'!A579)</f>
        <v/>
      </c>
      <c r="B579" s="59" t="str">
        <f>IF('Annual Plan'!B579="","",'Annual Plan'!B579)</f>
        <v/>
      </c>
      <c r="C579" s="59" t="str">
        <f>IF('Annual Plan'!C579="","",'Annual Plan'!C579)</f>
        <v/>
      </c>
      <c r="D579" s="2" t="str">
        <f>IF('Annual Plan'!D579&lt;&gt;"",'Annual Plan'!D579,"")</f>
        <v/>
      </c>
      <c r="E579" s="2" t="str">
        <f>IF('Annual Plan'!E579&lt;&gt;"",'Annual Plan'!E579,"")</f>
        <v/>
      </c>
      <c r="F579" s="36" t="str">
        <f>IF('Annual Plan'!F579&lt;&gt;"",'Annual Plan'!F579,"")</f>
        <v/>
      </c>
      <c r="G579" s="23" t="str">
        <f>IF('Annual Plan'!G579&lt;&gt;"",'Annual Plan'!G579,"")</f>
        <v/>
      </c>
      <c r="H579" s="23" t="str">
        <f>IF(OR(F579="Absolute",F579="Absolute[-](cum.)"),SUM(G579,'Q1 Review'!J579),
IF(OR(F579="Incremental",F579="Absolute[+]"),MAX(G579,'Q1 Review'!J579),
IF(F579="Decremental",MIN(G579,'Q1 Review'!J579),
IF(F579="Absolute[-](avg.)",SUM(G579,'Q1 Review'!J579)/COUNT('Annual Plan'!H579:'Annual Plan'!K579),""
)
)
)
)</f>
        <v/>
      </c>
      <c r="I579" s="23" t="str">
        <f>IF('Annual Plan'!I579&lt;&gt;"",'Annual Plan'!I579,"")</f>
        <v/>
      </c>
      <c r="J579" s="37"/>
      <c r="K579" s="38" t="str">
        <f t="shared" si="64"/>
        <v/>
      </c>
      <c r="L579" s="38" t="str">
        <f t="shared" si="65"/>
        <v/>
      </c>
      <c r="M579" s="23" t="str">
        <f t="shared" si="66"/>
        <v/>
      </c>
      <c r="N579" s="39" t="str">
        <f>IF((('Annual Plan'!N579+'Annual Plan'!O579)-'Q1 Review'!O579)=0,"",(('Annual Plan'!N579+'Annual Plan'!O579)-'Q1 Review'!O579))</f>
        <v/>
      </c>
      <c r="O579" s="40"/>
      <c r="P579" s="41"/>
      <c r="Q579" s="41"/>
      <c r="R579" s="41"/>
      <c r="S579" s="131" t="str">
        <f t="shared" si="67"/>
        <v/>
      </c>
    </row>
    <row r="580" spans="1:19" s="11" customFormat="1" ht="15" customHeight="1" x14ac:dyDescent="0.25">
      <c r="A580" s="59" t="str">
        <f>IF('Annual Plan'!A580="","",'Annual Plan'!A580)</f>
        <v/>
      </c>
      <c r="B580" s="59" t="str">
        <f>IF('Annual Plan'!B580="","",'Annual Plan'!B580)</f>
        <v/>
      </c>
      <c r="C580" s="59" t="str">
        <f>IF('Annual Plan'!C580="","",'Annual Plan'!C580)</f>
        <v/>
      </c>
      <c r="D580" s="2" t="str">
        <f>IF('Annual Plan'!D580&lt;&gt;"",'Annual Plan'!D580,"")</f>
        <v/>
      </c>
      <c r="E580" s="2" t="str">
        <f>IF('Annual Plan'!E580&lt;&gt;"",'Annual Plan'!E580,"")</f>
        <v/>
      </c>
      <c r="F580" s="36" t="str">
        <f>IF('Annual Plan'!F580&lt;&gt;"",'Annual Plan'!F580,"")</f>
        <v/>
      </c>
      <c r="G580" s="23" t="str">
        <f>IF('Annual Plan'!G580&lt;&gt;"",'Annual Plan'!G580,"")</f>
        <v/>
      </c>
      <c r="H580" s="23" t="str">
        <f>IF(OR(F580="Absolute",F580="Absolute[-](cum.)"),SUM(G580,'Q1 Review'!J580),
IF(OR(F580="Incremental",F580="Absolute[+]"),MAX(G580,'Q1 Review'!J580),
IF(F580="Decremental",MIN(G580,'Q1 Review'!J580),
IF(F580="Absolute[-](avg.)",SUM(G580,'Q1 Review'!J580)/COUNT('Annual Plan'!H580:'Annual Plan'!K580),""
)
)
)
)</f>
        <v/>
      </c>
      <c r="I580" s="23" t="str">
        <f>IF('Annual Plan'!I580&lt;&gt;"",'Annual Plan'!I580,"")</f>
        <v/>
      </c>
      <c r="J580" s="37"/>
      <c r="K580" s="38" t="str">
        <f t="shared" si="64"/>
        <v/>
      </c>
      <c r="L580" s="38" t="str">
        <f t="shared" si="65"/>
        <v/>
      </c>
      <c r="M580" s="23" t="str">
        <f t="shared" si="66"/>
        <v/>
      </c>
      <c r="N580" s="39" t="str">
        <f>IF((('Annual Plan'!N580+'Annual Plan'!O580)-'Q1 Review'!O580)=0,"",(('Annual Plan'!N580+'Annual Plan'!O580)-'Q1 Review'!O580))</f>
        <v/>
      </c>
      <c r="O580" s="40"/>
      <c r="P580" s="41"/>
      <c r="Q580" s="41"/>
      <c r="R580" s="41"/>
      <c r="S580" s="131" t="str">
        <f t="shared" si="67"/>
        <v/>
      </c>
    </row>
    <row r="581" spans="1:19" s="11" customFormat="1" ht="15" customHeight="1" x14ac:dyDescent="0.25">
      <c r="A581" s="59" t="str">
        <f>IF('Annual Plan'!A581="","",'Annual Plan'!A581)</f>
        <v/>
      </c>
      <c r="B581" s="59" t="str">
        <f>IF('Annual Plan'!B581="","",'Annual Plan'!B581)</f>
        <v/>
      </c>
      <c r="C581" s="59" t="str">
        <f>IF('Annual Plan'!C581="","",'Annual Plan'!C581)</f>
        <v/>
      </c>
      <c r="D581" s="2" t="str">
        <f>IF('Annual Plan'!D581&lt;&gt;"",'Annual Plan'!D581,"")</f>
        <v/>
      </c>
      <c r="E581" s="2" t="str">
        <f>IF('Annual Plan'!E581&lt;&gt;"",'Annual Plan'!E581,"")</f>
        <v/>
      </c>
      <c r="F581" s="36" t="str">
        <f>IF('Annual Plan'!F581&lt;&gt;"",'Annual Plan'!F581,"")</f>
        <v/>
      </c>
      <c r="G581" s="23" t="str">
        <f>IF('Annual Plan'!G581&lt;&gt;"",'Annual Plan'!G581,"")</f>
        <v/>
      </c>
      <c r="H581" s="23" t="str">
        <f>IF(OR(F581="Absolute",F581="Absolute[-](cum.)"),SUM(G581,'Q1 Review'!J581),
IF(OR(F581="Incremental",F581="Absolute[+]"),MAX(G581,'Q1 Review'!J581),
IF(F581="Decremental",MIN(G581,'Q1 Review'!J581),
IF(F581="Absolute[-](avg.)",SUM(G581,'Q1 Review'!J581)/COUNT('Annual Plan'!H581:'Annual Plan'!K581),""
)
)
)
)</f>
        <v/>
      </c>
      <c r="I581" s="23" t="str">
        <f>IF('Annual Plan'!I581&lt;&gt;"",'Annual Plan'!I581,"")</f>
        <v/>
      </c>
      <c r="J581" s="37"/>
      <c r="K581" s="38" t="str">
        <f t="shared" si="64"/>
        <v/>
      </c>
      <c r="L581" s="38" t="str">
        <f t="shared" si="65"/>
        <v/>
      </c>
      <c r="M581" s="23" t="str">
        <f t="shared" si="66"/>
        <v/>
      </c>
      <c r="N581" s="39" t="str">
        <f>IF((('Annual Plan'!N581+'Annual Plan'!O581)-'Q1 Review'!O581)=0,"",(('Annual Plan'!N581+'Annual Plan'!O581)-'Q1 Review'!O581))</f>
        <v/>
      </c>
      <c r="O581" s="40"/>
      <c r="P581" s="41"/>
      <c r="Q581" s="41"/>
      <c r="R581" s="41"/>
      <c r="S581" s="131" t="str">
        <f t="shared" si="67"/>
        <v/>
      </c>
    </row>
    <row r="582" spans="1:19" s="11" customFormat="1" ht="15" customHeight="1" x14ac:dyDescent="0.25">
      <c r="A582" s="59" t="str">
        <f>IF('Annual Plan'!A582="","",'Annual Plan'!A582)</f>
        <v/>
      </c>
      <c r="B582" s="59" t="str">
        <f>IF('Annual Plan'!B582="","",'Annual Plan'!B582)</f>
        <v/>
      </c>
      <c r="C582" s="59" t="str">
        <f>IF('Annual Plan'!C582="","",'Annual Plan'!C582)</f>
        <v/>
      </c>
      <c r="D582" s="2" t="str">
        <f>IF('Annual Plan'!D582&lt;&gt;"",'Annual Plan'!D582,"")</f>
        <v/>
      </c>
      <c r="E582" s="2" t="str">
        <f>IF('Annual Plan'!E582&lt;&gt;"",'Annual Plan'!E582,"")</f>
        <v/>
      </c>
      <c r="F582" s="36" t="str">
        <f>IF('Annual Plan'!F582&lt;&gt;"",'Annual Plan'!F582,"")</f>
        <v/>
      </c>
      <c r="G582" s="23" t="str">
        <f>IF('Annual Plan'!G582&lt;&gt;"",'Annual Plan'!G582,"")</f>
        <v/>
      </c>
      <c r="H582" s="23" t="str">
        <f>IF(OR(F582="Absolute",F582="Absolute[-](cum.)"),SUM(G582,'Q1 Review'!J582),
IF(OR(F582="Incremental",F582="Absolute[+]"),MAX(G582,'Q1 Review'!J582),
IF(F582="Decremental",MIN(G582,'Q1 Review'!J582),
IF(F582="Absolute[-](avg.)",SUM(G582,'Q1 Review'!J582)/COUNT('Annual Plan'!H582:'Annual Plan'!K582),""
)
)
)
)</f>
        <v/>
      </c>
      <c r="I582" s="23" t="str">
        <f>IF('Annual Plan'!I582&lt;&gt;"",'Annual Plan'!I582,"")</f>
        <v/>
      </c>
      <c r="J582" s="37"/>
      <c r="K582" s="38" t="str">
        <f t="shared" si="64"/>
        <v/>
      </c>
      <c r="L582" s="38" t="str">
        <f t="shared" si="65"/>
        <v/>
      </c>
      <c r="M582" s="23" t="str">
        <f t="shared" si="66"/>
        <v/>
      </c>
      <c r="N582" s="39" t="str">
        <f>IF((('Annual Plan'!N582+'Annual Plan'!O582)-'Q1 Review'!O582)=0,"",(('Annual Plan'!N582+'Annual Plan'!O582)-'Q1 Review'!O582))</f>
        <v/>
      </c>
      <c r="O582" s="40"/>
      <c r="P582" s="41"/>
      <c r="Q582" s="41"/>
      <c r="R582" s="41"/>
      <c r="S582" s="131" t="str">
        <f t="shared" si="67"/>
        <v/>
      </c>
    </row>
    <row r="583" spans="1:19" s="11" customFormat="1" ht="15" customHeight="1" x14ac:dyDescent="0.25">
      <c r="A583" s="59" t="str">
        <f>IF('Annual Plan'!A583="","",'Annual Plan'!A583)</f>
        <v/>
      </c>
      <c r="B583" s="59" t="str">
        <f>IF('Annual Plan'!B583="","",'Annual Plan'!B583)</f>
        <v/>
      </c>
      <c r="C583" s="59" t="str">
        <f>IF('Annual Plan'!C583="","",'Annual Plan'!C583)</f>
        <v/>
      </c>
      <c r="D583" s="2" t="str">
        <f>IF('Annual Plan'!D583&lt;&gt;"",'Annual Plan'!D583,"")</f>
        <v/>
      </c>
      <c r="E583" s="2" t="str">
        <f>IF('Annual Plan'!E583&lt;&gt;"",'Annual Plan'!E583,"")</f>
        <v/>
      </c>
      <c r="F583" s="36" t="str">
        <f>IF('Annual Plan'!F583&lt;&gt;"",'Annual Plan'!F583,"")</f>
        <v/>
      </c>
      <c r="G583" s="23" t="str">
        <f>IF('Annual Plan'!G583&lt;&gt;"",'Annual Plan'!G583,"")</f>
        <v/>
      </c>
      <c r="H583" s="23" t="str">
        <f>IF(OR(F583="Absolute",F583="Absolute[-](cum.)"),SUM(G583,'Q1 Review'!J583),
IF(OR(F583="Incremental",F583="Absolute[+]"),MAX(G583,'Q1 Review'!J583),
IF(F583="Decremental",MIN(G583,'Q1 Review'!J583),
IF(F583="Absolute[-](avg.)",SUM(G583,'Q1 Review'!J583)/COUNT('Annual Plan'!H583:'Annual Plan'!K583),""
)
)
)
)</f>
        <v/>
      </c>
      <c r="I583" s="23" t="str">
        <f>IF('Annual Plan'!I583&lt;&gt;"",'Annual Plan'!I583,"")</f>
        <v/>
      </c>
      <c r="J583" s="37"/>
      <c r="K583" s="38" t="str">
        <f t="shared" si="64"/>
        <v/>
      </c>
      <c r="L583" s="38" t="str">
        <f t="shared" si="65"/>
        <v/>
      </c>
      <c r="M583" s="23" t="str">
        <f t="shared" si="66"/>
        <v/>
      </c>
      <c r="N583" s="39" t="str">
        <f>IF((('Annual Plan'!N583+'Annual Plan'!O583)-'Q1 Review'!O583)=0,"",(('Annual Plan'!N583+'Annual Plan'!O583)-'Q1 Review'!O583))</f>
        <v/>
      </c>
      <c r="O583" s="40"/>
      <c r="P583" s="41"/>
      <c r="Q583" s="41"/>
      <c r="R583" s="41"/>
      <c r="S583" s="131" t="str">
        <f t="shared" si="67"/>
        <v/>
      </c>
    </row>
    <row r="584" spans="1:19" s="58" customFormat="1" ht="59.25" customHeight="1" x14ac:dyDescent="0.3">
      <c r="A584" s="256" t="s">
        <v>94</v>
      </c>
      <c r="B584" s="256"/>
      <c r="C584" s="51">
        <f>'Annual Plan'!C584</f>
        <v>0</v>
      </c>
      <c r="D584" s="28"/>
      <c r="E584" s="28"/>
      <c r="F584" s="256" t="s">
        <v>102</v>
      </c>
      <c r="G584" s="256"/>
      <c r="H584" s="256"/>
      <c r="I584" s="256"/>
      <c r="J584" s="257"/>
      <c r="K584" s="43">
        <f>IF(SUM(K555:K583)=0,0,IF(SUM(K555:K583)&gt;0,AVERAGE(K555:K583)))</f>
        <v>0</v>
      </c>
      <c r="L584" s="258"/>
      <c r="M584" s="259"/>
      <c r="N584" s="60">
        <f>SUM(N555:N583)</f>
        <v>0</v>
      </c>
      <c r="O584" s="60">
        <f>SUM(O555:O583)</f>
        <v>0</v>
      </c>
      <c r="P584" s="28"/>
      <c r="Q584" s="28"/>
      <c r="S584" s="131"/>
    </row>
    <row r="585" spans="1:19" s="61" customFormat="1" ht="15" customHeight="1" x14ac:dyDescent="0.25">
      <c r="A585" s="12"/>
      <c r="B585" s="12"/>
      <c r="C585" s="12"/>
      <c r="D585" s="12"/>
      <c r="E585" s="12"/>
      <c r="F585" s="44"/>
      <c r="G585" s="45"/>
      <c r="H585" s="45"/>
      <c r="I585" s="45"/>
      <c r="J585" s="46"/>
      <c r="K585" s="47"/>
      <c r="L585" s="47"/>
      <c r="M585" s="45"/>
      <c r="N585" s="48"/>
      <c r="O585" s="49"/>
      <c r="P585" s="50"/>
      <c r="Q585" s="50"/>
      <c r="S585" s="132"/>
    </row>
    <row r="586" spans="1:19" s="11" customFormat="1" ht="34.5" customHeight="1" x14ac:dyDescent="0.25">
      <c r="A586" s="193" t="s">
        <v>91</v>
      </c>
      <c r="B586" s="193"/>
      <c r="C586" s="193"/>
      <c r="D586" s="260" t="str">
        <f>IF('Annual Plan'!D586:P586&lt;&gt;"", 'Annual Plan'!D586:P586,"")</f>
        <v/>
      </c>
      <c r="E586" s="260"/>
      <c r="F586" s="261"/>
      <c r="G586" s="261"/>
      <c r="H586" s="261"/>
      <c r="I586" s="261"/>
      <c r="J586" s="261"/>
      <c r="K586" s="261"/>
      <c r="L586" s="261"/>
      <c r="M586" s="261"/>
      <c r="N586" s="261"/>
      <c r="O586" s="261"/>
      <c r="P586" s="260"/>
      <c r="Q586" s="260"/>
      <c r="S586" s="131"/>
    </row>
    <row r="587" spans="1:19" s="11" customFormat="1" ht="51" customHeight="1" x14ac:dyDescent="0.25">
      <c r="A587" s="202" t="s">
        <v>1</v>
      </c>
      <c r="B587" s="202" t="s">
        <v>9</v>
      </c>
      <c r="C587" s="202" t="s">
        <v>2</v>
      </c>
      <c r="D587" s="202" t="s">
        <v>10</v>
      </c>
      <c r="E587" s="203" t="s">
        <v>11</v>
      </c>
      <c r="F587" s="204" t="s">
        <v>12</v>
      </c>
      <c r="G587" s="251" t="s">
        <v>3</v>
      </c>
      <c r="H587" s="251"/>
      <c r="I587" s="253" t="s">
        <v>74</v>
      </c>
      <c r="J587" s="254"/>
      <c r="K587" s="254"/>
      <c r="L587" s="254"/>
      <c r="M587" s="255"/>
      <c r="N587" s="253" t="s">
        <v>80</v>
      </c>
      <c r="O587" s="255"/>
      <c r="P587" s="202" t="s">
        <v>95</v>
      </c>
      <c r="Q587" s="202" t="s">
        <v>96</v>
      </c>
      <c r="R587" s="202" t="s">
        <v>114</v>
      </c>
      <c r="S587" s="131"/>
    </row>
    <row r="588" spans="1:19" s="11" customFormat="1" ht="66.75" customHeight="1" x14ac:dyDescent="0.25">
      <c r="A588" s="202"/>
      <c r="B588" s="202"/>
      <c r="C588" s="202"/>
      <c r="D588" s="202"/>
      <c r="E588" s="203"/>
      <c r="F588" s="204"/>
      <c r="G588" s="109" t="s">
        <v>19</v>
      </c>
      <c r="H588" s="109" t="s">
        <v>48</v>
      </c>
      <c r="I588" s="7" t="s">
        <v>49</v>
      </c>
      <c r="J588" s="7" t="s">
        <v>50</v>
      </c>
      <c r="K588" s="1" t="s">
        <v>21</v>
      </c>
      <c r="L588" s="1" t="s">
        <v>22</v>
      </c>
      <c r="M588" s="1" t="s">
        <v>23</v>
      </c>
      <c r="N588" s="7" t="s">
        <v>88</v>
      </c>
      <c r="O588" s="7" t="s">
        <v>81</v>
      </c>
      <c r="P588" s="252"/>
      <c r="Q588" s="202"/>
      <c r="R588" s="202"/>
      <c r="S588" s="131"/>
    </row>
    <row r="589" spans="1:19" s="11" customFormat="1" ht="15" customHeight="1" x14ac:dyDescent="0.25">
      <c r="A589" s="59" t="str">
        <f>IF('Annual Plan'!A589="","",'Annual Plan'!A589)</f>
        <v/>
      </c>
      <c r="B589" s="59" t="str">
        <f>IF('Annual Plan'!B589="","",'Annual Plan'!B589)</f>
        <v/>
      </c>
      <c r="C589" s="59" t="str">
        <f>IF('Annual Plan'!C589="","",'Annual Plan'!C589)</f>
        <v/>
      </c>
      <c r="D589" s="2" t="str">
        <f>IF('Annual Plan'!D589&lt;&gt;"",'Annual Plan'!D589,"")</f>
        <v/>
      </c>
      <c r="E589" s="2" t="str">
        <f>IF('Annual Plan'!E589&lt;&gt;"",'Annual Plan'!E589,"")</f>
        <v/>
      </c>
      <c r="F589" s="36" t="str">
        <f>IF('Annual Plan'!F589&lt;&gt;"",'Annual Plan'!F589,"")</f>
        <v/>
      </c>
      <c r="G589" s="23" t="str">
        <f>IF('Annual Plan'!G589&lt;&gt;"",'Annual Plan'!G589,"")</f>
        <v/>
      </c>
      <c r="H589" s="23" t="str">
        <f>IF(OR(F589="Absolute",F589="Absolute[-](cum.)"),SUM(G589,'Q1 Review'!J589),
IF(OR(F589="Incremental",F589="Absolute[+]"),MAX(G589,'Q1 Review'!J589),
IF(F589="Decremental",MIN(G589,'Q1 Review'!J589),
IF(F589="Absolute[-](avg.)",SUM(G589,'Q1 Review'!J589)/COUNT('Annual Plan'!H589:'Annual Plan'!K589),""
)
)
)
)</f>
        <v/>
      </c>
      <c r="I589" s="23" t="str">
        <f>IF('Annual Plan'!I589&lt;&gt;"",'Annual Plan'!I589,"")</f>
        <v/>
      </c>
      <c r="J589" s="37"/>
      <c r="K589" s="38" t="str">
        <f>IF(I589="","",
                         IF(AND(I589&lt;&gt;"",J589=""),0,
                                                  IF($F589="Absolute",IF(I589=0,0, IF((J589/I589)&gt;=1,1, IF((J589/I589)&lt;=0,0,(J589/I589)))),
                                                                                                      IF($F589="Incremental", IF(AND((I589-H589)=0,J589&gt;0,I589&gt;0,J589&gt;I589),1, IF(AND((I589-H589)=0,J589&lt;=I589),0, IF(((J589-H589)/(I589-H589))&gt;=1,1, IF(((J589-H589)/(I589-H589))&lt;=0,0, ((J589-H589)/(I589-H589)))))),
                                                                                                                                                                   IF($F589="Decremental", IF(AND((H589-I589)=0,J589&gt;0,I589&gt;0,J589&lt;I589),1,  IF(AND((I589-H589)=0,J589&gt;=I589),0, IF(((H589-J589)/(H589-I589))&gt;=1,1, IF(((H589-J589)/(H589-I589))&lt;=0,0, ((H589-J589)/(H589-I589)))))),
                                                                                                                                                                                              IF(OR($F589="Absolute[-](cum.)", $F589="Absolute[-](avg.)"),IF(J589="",0, IF((J589&lt;=I589),1,IF((J589&gt;I589),0,))),
                                                                                                                                                                                                        IF($F589="Absolute[+]",IF(J589=0,0,  IF(J589&lt;=I589,(J589/I589),1)),
                                                                                                                                                                                                            )
                                                                                                                                                                                                   )
                                                                                                                                                                       )
                                                                                                          )
                                                    )
                            )
     )</f>
        <v/>
      </c>
      <c r="L589" s="38" t="str">
        <f>IF(I589="","",
                        IF(AND(I589&lt;&gt;"",J589=""),-1,
                                                  IF($F589="Absolute", IF(I589=0,0,((J589-I589)/I589)),
                                                                               IF($F589="Incremental", IF((I589-H589)=0,0,(((J589-H589)-(I589-H589))/(I589-H589))),
                                                                                                            IF($F589="Decremental", IF((H589-I589)=0,0,(((H589-J589)-(H589-I589))/(H589-I589))),
                                                                                                                                              IF(OR($F589="Absolute[-](cum.)", $F589="Absolute[-](avg.)"), IF(J589="",0, IF(J589&gt;=0,1-(J589/I589))),
                                                                                                                                                                      IF($F589="Absolute[+]", IF(J589=0,-1,K589-1),  ""
                                                                                                                                                                                                                                          )
                                                                                                                                                                                                                          )
                                                                                                                                                                                  )
                                                                                                                   )
                                                   )
                          )
)</f>
        <v/>
      </c>
      <c r="M589" s="23" t="str">
        <f>IF(J589="","",
                         IF(I589="", "",
                                                   IF($F589="Absolute", (J589-I589),
                                                                                                       IF($F589="Incremental", ((J589-H589)-(I589-H589)),
                                                                                                                                                                                      IF($F589="Decremental", ((H589-J589)-(H589-I589)),
                                                                                                                                                                                                            IF(OR($F589="Absolute[-](cum.)", $F589="Absolute[-](avg.)"), (I589-J589),
                                                                                                                                                                                                                             IF($F589="Absolute[+]", (J589-I589), ""
                                                                                                                                                                                                                                  )
                                                                                                                                                                                                                )
                                                                                                                                                                                          )
                                                                                                           )
                                                      )
                               )
       )</f>
        <v/>
      </c>
      <c r="N589" s="39" t="str">
        <f>IF((('Annual Plan'!N589+'Annual Plan'!O589)-'Q1 Review'!O589)=0,"",(('Annual Plan'!N589+'Annual Plan'!O589)-'Q1 Review'!O589))</f>
        <v/>
      </c>
      <c r="O589" s="40"/>
      <c r="P589" s="41"/>
      <c r="Q589" s="41"/>
      <c r="R589" s="41"/>
      <c r="S589" s="131" t="str">
        <f xml:space="preserve"> IF(AND($F589="Incremental",G589=""),"Error - baseline data was not provided in the planning sheet.",
        IF(AND($F589="Decremental",G589=""),"Error - baseline data was not provided in the planning sheet.",""))</f>
        <v/>
      </c>
    </row>
    <row r="590" spans="1:19" s="11" customFormat="1" ht="15" customHeight="1" x14ac:dyDescent="0.25">
      <c r="A590" s="59" t="str">
        <f>IF('Annual Plan'!A590="","",'Annual Plan'!A590)</f>
        <v/>
      </c>
      <c r="B590" s="59" t="str">
        <f>IF('Annual Plan'!B590="","",'Annual Plan'!B590)</f>
        <v/>
      </c>
      <c r="C590" s="59" t="str">
        <f>IF('Annual Plan'!C590="","",'Annual Plan'!C590)</f>
        <v/>
      </c>
      <c r="D590" s="2" t="str">
        <f>IF('Annual Plan'!D590&lt;&gt;"",'Annual Plan'!D590,"")</f>
        <v/>
      </c>
      <c r="E590" s="2" t="str">
        <f>IF('Annual Plan'!E590&lt;&gt;"",'Annual Plan'!E590,"")</f>
        <v/>
      </c>
      <c r="F590" s="36" t="str">
        <f>IF('Annual Plan'!F590&lt;&gt;"",'Annual Plan'!F590,"")</f>
        <v/>
      </c>
      <c r="G590" s="23" t="str">
        <f>IF('Annual Plan'!G590&lt;&gt;"",'Annual Plan'!G590,"")</f>
        <v/>
      </c>
      <c r="H590" s="23" t="str">
        <f>IF(OR(F590="Absolute",F590="Absolute[-](cum.)"),SUM(G590,'Q1 Review'!J590),
IF(OR(F590="Incremental",F590="Absolute[+]"),MAX(G590,'Q1 Review'!J590),
IF(F590="Decremental",MIN(G590,'Q1 Review'!J590),
IF(F590="Absolute[-](avg.)",SUM(G590,'Q1 Review'!J590)/COUNT('Annual Plan'!H590:'Annual Plan'!K590),""
)
)
)
)</f>
        <v/>
      </c>
      <c r="I590" s="23" t="str">
        <f>IF('Annual Plan'!I590&lt;&gt;"",'Annual Plan'!I590,"")</f>
        <v/>
      </c>
      <c r="J590" s="37"/>
      <c r="K590" s="38" t="str">
        <f t="shared" ref="K590:K617" si="68">IF(I590="","",
                         IF(AND(I590&lt;&gt;"",J590=""),0,
                                                  IF($F590="Absolute",IF(I590=0,0, IF((J590/I590)&gt;=1,1, IF((J590/I590)&lt;=0,0,(J590/I590)))),
                                                                                                      IF($F590="Incremental", IF(AND((I590-H590)=0,J590&gt;0,I590&gt;0,J590&gt;I590),1, IF(AND((I590-H590)=0,J590&lt;=I590),0, IF(((J590-H590)/(I590-H590))&gt;=1,1, IF(((J590-H590)/(I590-H590))&lt;=0,0, ((J590-H590)/(I590-H590)))))),
                                                                                                                                                                   IF($F590="Decremental", IF(AND((H590-I590)=0,J590&gt;0,I590&gt;0,J590&lt;I590),1,  IF(AND((I590-H590)=0,J590&gt;=I590),0, IF(((H590-J590)/(H590-I590))&gt;=1,1, IF(((H590-J590)/(H590-I590))&lt;=0,0, ((H590-J590)/(H590-I590)))))),
                                                                                                                                                                                              IF(OR($F590="Absolute[-](cum.)", $F590="Absolute[-](avg.)"),IF(J590="",0, IF((J590&lt;=I590),1,IF((J590&gt;I590),0,))),
                                                                                                                                                                                                        IF($F590="Absolute[+]",IF(J590=0,0,  IF(J590&lt;=I590,(J590/I590),1)),
                                                                                                                                                                                                            )
                                                                                                                                                                                                   )
                                                                                                                                                                       )
                                                                                                          )
                                                    )
                            )
     )</f>
        <v/>
      </c>
      <c r="L590" s="38" t="str">
        <f t="shared" ref="L590:L617" si="69">IF(I590="","",
                        IF(AND(I590&lt;&gt;"",J590=""),-1,
                                                  IF($F590="Absolute", IF(I590=0,0,((J590-I590)/I590)),
                                                                               IF($F590="Incremental", IF((I590-H590)=0,0,(((J590-H590)-(I590-H590))/(I590-H590))),
                                                                                                            IF($F590="Decremental", IF((H590-I590)=0,0,(((H590-J590)-(H590-I590))/(H590-I590))),
                                                                                                                                              IF(OR($F590="Absolute[-](cum.)", $F590="Absolute[-](avg.)"), IF(J590="",0, IF(J590&gt;=0,1-(J590/I590))),
                                                                                                                                                                      IF($F590="Absolute[+]", IF(J590=0,-1,K590-1),  ""
                                                                                                                                                                                                                                          )
                                                                                                                                                                                                                          )
                                                                                                                                                                                  )
                                                                                                                   )
                                                   )
                          )
)</f>
        <v/>
      </c>
      <c r="M590" s="23" t="str">
        <f t="shared" ref="M590:M617" si="70">IF(J590="","",
                         IF(I590="", "",
                                                   IF($F590="Absolute", (J590-I590),
                                                                                                       IF($F590="Incremental", ((J590-H590)-(I590-H590)),
                                                                                                                                                                                      IF($F590="Decremental", ((H590-J590)-(H590-I590)),
                                                                                                                                                                                                            IF(OR($F590="Absolute[-](cum.)", $F590="Absolute[-](avg.)"), (I590-J590),
                                                                                                                                                                                                                             IF($F590="Absolute[+]", (J590-I590), ""
                                                                                                                                                                                                                                  )
                                                                                                                                                                                                                )
                                                                                                                                                                                          )
                                                                                                           )
                                                      )
                               )
       )</f>
        <v/>
      </c>
      <c r="N590" s="39" t="str">
        <f>IF((('Annual Plan'!N590+'Annual Plan'!O590)-'Q1 Review'!O590)=0,"",(('Annual Plan'!N590+'Annual Plan'!O590)-'Q1 Review'!O590))</f>
        <v/>
      </c>
      <c r="O590" s="40"/>
      <c r="P590" s="41"/>
      <c r="Q590" s="41"/>
      <c r="R590" s="41"/>
      <c r="S590" s="131" t="str">
        <f t="shared" ref="S590:S617" si="71" xml:space="preserve"> IF(AND($F590="Incremental",G590=""),"Error - baseline data was not provided in the planning sheet.",
        IF(AND($F590="Decremental",G590=""),"Error - baseline data was not provided in the planning sheet.",""))</f>
        <v/>
      </c>
    </row>
    <row r="591" spans="1:19" s="11" customFormat="1" ht="15" customHeight="1" x14ac:dyDescent="0.25">
      <c r="A591" s="59" t="str">
        <f>IF('Annual Plan'!A591="","",'Annual Plan'!A591)</f>
        <v/>
      </c>
      <c r="B591" s="59" t="str">
        <f>IF('Annual Plan'!B591="","",'Annual Plan'!B591)</f>
        <v/>
      </c>
      <c r="C591" s="59" t="str">
        <f>IF('Annual Plan'!C591="","",'Annual Plan'!C591)</f>
        <v/>
      </c>
      <c r="D591" s="2" t="str">
        <f>IF('Annual Plan'!D591&lt;&gt;"",'Annual Plan'!D591,"")</f>
        <v/>
      </c>
      <c r="E591" s="2" t="str">
        <f>IF('Annual Plan'!E591&lt;&gt;"",'Annual Plan'!E591,"")</f>
        <v/>
      </c>
      <c r="F591" s="36" t="str">
        <f>IF('Annual Plan'!F591&lt;&gt;"",'Annual Plan'!F591,"")</f>
        <v/>
      </c>
      <c r="G591" s="23" t="str">
        <f>IF('Annual Plan'!G591&lt;&gt;"",'Annual Plan'!G591,"")</f>
        <v/>
      </c>
      <c r="H591" s="23" t="str">
        <f>IF(OR(F591="Absolute",F591="Absolute[-](cum.)"),SUM(G591,'Q1 Review'!J591),
IF(OR(F591="Incremental",F591="Absolute[+]"),MAX(G591,'Q1 Review'!J591),
IF(F591="Decremental",MIN(G591,'Q1 Review'!J591),
IF(F591="Absolute[-](avg.)",SUM(G591,'Q1 Review'!J591)/COUNT('Annual Plan'!H591:'Annual Plan'!K591),""
)
)
)
)</f>
        <v/>
      </c>
      <c r="I591" s="23" t="str">
        <f>IF('Annual Plan'!I591&lt;&gt;"",'Annual Plan'!I591,"")</f>
        <v/>
      </c>
      <c r="J591" s="37"/>
      <c r="K591" s="38" t="str">
        <f t="shared" si="68"/>
        <v/>
      </c>
      <c r="L591" s="38" t="str">
        <f t="shared" si="69"/>
        <v/>
      </c>
      <c r="M591" s="23" t="str">
        <f t="shared" si="70"/>
        <v/>
      </c>
      <c r="N591" s="39" t="str">
        <f>IF((('Annual Plan'!N591+'Annual Plan'!O591)-'Q1 Review'!O591)=0,"",(('Annual Plan'!N591+'Annual Plan'!O591)-'Q1 Review'!O591))</f>
        <v/>
      </c>
      <c r="O591" s="40"/>
      <c r="P591" s="41"/>
      <c r="Q591" s="41"/>
      <c r="R591" s="41"/>
      <c r="S591" s="131" t="str">
        <f t="shared" si="71"/>
        <v/>
      </c>
    </row>
    <row r="592" spans="1:19" s="11" customFormat="1" ht="15" customHeight="1" x14ac:dyDescent="0.25">
      <c r="A592" s="59" t="str">
        <f>IF('Annual Plan'!A592="","",'Annual Plan'!A592)</f>
        <v/>
      </c>
      <c r="B592" s="59" t="str">
        <f>IF('Annual Plan'!B592="","",'Annual Plan'!B592)</f>
        <v/>
      </c>
      <c r="C592" s="59" t="str">
        <f>IF('Annual Plan'!C592="","",'Annual Plan'!C592)</f>
        <v/>
      </c>
      <c r="D592" s="2" t="str">
        <f>IF('Annual Plan'!D592&lt;&gt;"",'Annual Plan'!D592,"")</f>
        <v/>
      </c>
      <c r="E592" s="2" t="str">
        <f>IF('Annual Plan'!E592&lt;&gt;"",'Annual Plan'!E592,"")</f>
        <v/>
      </c>
      <c r="F592" s="36" t="str">
        <f>IF('Annual Plan'!F592&lt;&gt;"",'Annual Plan'!F592,"")</f>
        <v/>
      </c>
      <c r="G592" s="23" t="str">
        <f>IF('Annual Plan'!G592&lt;&gt;"",'Annual Plan'!G592,"")</f>
        <v/>
      </c>
      <c r="H592" s="23" t="str">
        <f>IF(OR(F592="Absolute",F592="Absolute[-](cum.)"),SUM(G592,'Q1 Review'!J592),
IF(OR(F592="Incremental",F592="Absolute[+]"),MAX(G592,'Q1 Review'!J592),
IF(F592="Decremental",MIN(G592,'Q1 Review'!J592),
IF(F592="Absolute[-](avg.)",SUM(G592,'Q1 Review'!J592)/COUNT('Annual Plan'!H592:'Annual Plan'!K592),""
)
)
)
)</f>
        <v/>
      </c>
      <c r="I592" s="23" t="str">
        <f>IF('Annual Plan'!I592&lt;&gt;"",'Annual Plan'!I592,"")</f>
        <v/>
      </c>
      <c r="J592" s="37"/>
      <c r="K592" s="38" t="str">
        <f t="shared" si="68"/>
        <v/>
      </c>
      <c r="L592" s="38" t="str">
        <f t="shared" si="69"/>
        <v/>
      </c>
      <c r="M592" s="23" t="str">
        <f t="shared" si="70"/>
        <v/>
      </c>
      <c r="N592" s="39" t="str">
        <f>IF((('Annual Plan'!N592+'Annual Plan'!O592)-'Q1 Review'!O592)=0,"",(('Annual Plan'!N592+'Annual Plan'!O592)-'Q1 Review'!O592))</f>
        <v/>
      </c>
      <c r="O592" s="40"/>
      <c r="P592" s="41"/>
      <c r="Q592" s="41"/>
      <c r="R592" s="41"/>
      <c r="S592" s="131" t="str">
        <f t="shared" si="71"/>
        <v/>
      </c>
    </row>
    <row r="593" spans="1:19" s="11" customFormat="1" ht="15" customHeight="1" x14ac:dyDescent="0.25">
      <c r="A593" s="59" t="str">
        <f>IF('Annual Plan'!A593="","",'Annual Plan'!A593)</f>
        <v/>
      </c>
      <c r="B593" s="59" t="str">
        <f>IF('Annual Plan'!B593="","",'Annual Plan'!B593)</f>
        <v/>
      </c>
      <c r="C593" s="59" t="str">
        <f>IF('Annual Plan'!C593="","",'Annual Plan'!C593)</f>
        <v/>
      </c>
      <c r="D593" s="2" t="str">
        <f>IF('Annual Plan'!D593&lt;&gt;"",'Annual Plan'!D593,"")</f>
        <v/>
      </c>
      <c r="E593" s="2" t="str">
        <f>IF('Annual Plan'!E593&lt;&gt;"",'Annual Plan'!E593,"")</f>
        <v/>
      </c>
      <c r="F593" s="36" t="str">
        <f>IF('Annual Plan'!F593&lt;&gt;"",'Annual Plan'!F593,"")</f>
        <v/>
      </c>
      <c r="G593" s="23" t="str">
        <f>IF('Annual Plan'!G593&lt;&gt;"",'Annual Plan'!G593,"")</f>
        <v/>
      </c>
      <c r="H593" s="23" t="str">
        <f>IF(OR(F593="Absolute",F593="Absolute[-](cum.)"),SUM(G593,'Q1 Review'!J593),
IF(OR(F593="Incremental",F593="Absolute[+]"),MAX(G593,'Q1 Review'!J593),
IF(F593="Decremental",MIN(G593,'Q1 Review'!J593),
IF(F593="Absolute[-](avg.)",SUM(G593,'Q1 Review'!J593)/COUNT('Annual Plan'!H593:'Annual Plan'!K593),""
)
)
)
)</f>
        <v/>
      </c>
      <c r="I593" s="23" t="str">
        <f>IF('Annual Plan'!I593&lt;&gt;"",'Annual Plan'!I593,"")</f>
        <v/>
      </c>
      <c r="J593" s="37"/>
      <c r="K593" s="38" t="str">
        <f t="shared" si="68"/>
        <v/>
      </c>
      <c r="L593" s="38" t="str">
        <f t="shared" si="69"/>
        <v/>
      </c>
      <c r="M593" s="23" t="str">
        <f t="shared" si="70"/>
        <v/>
      </c>
      <c r="N593" s="39" t="str">
        <f>IF((('Annual Plan'!N593+'Annual Plan'!O593)-'Q1 Review'!O593)=0,"",(('Annual Plan'!N593+'Annual Plan'!O593)-'Q1 Review'!O593))</f>
        <v/>
      </c>
      <c r="O593" s="40"/>
      <c r="P593" s="41"/>
      <c r="Q593" s="41"/>
      <c r="R593" s="41"/>
      <c r="S593" s="131" t="str">
        <f t="shared" si="71"/>
        <v/>
      </c>
    </row>
    <row r="594" spans="1:19" s="11" customFormat="1" ht="15" customHeight="1" x14ac:dyDescent="0.25">
      <c r="A594" s="59" t="str">
        <f>IF('Annual Plan'!A594="","",'Annual Plan'!A594)</f>
        <v/>
      </c>
      <c r="B594" s="59" t="str">
        <f>IF('Annual Plan'!B594="","",'Annual Plan'!B594)</f>
        <v/>
      </c>
      <c r="C594" s="59" t="str">
        <f>IF('Annual Plan'!C594="","",'Annual Plan'!C594)</f>
        <v/>
      </c>
      <c r="D594" s="2" t="str">
        <f>IF('Annual Plan'!D594&lt;&gt;"",'Annual Plan'!D594,"")</f>
        <v/>
      </c>
      <c r="E594" s="2" t="str">
        <f>IF('Annual Plan'!E594&lt;&gt;"",'Annual Plan'!E594,"")</f>
        <v/>
      </c>
      <c r="F594" s="36" t="str">
        <f>IF('Annual Plan'!F594&lt;&gt;"",'Annual Plan'!F594,"")</f>
        <v/>
      </c>
      <c r="G594" s="23" t="str">
        <f>IF('Annual Plan'!G594&lt;&gt;"",'Annual Plan'!G594,"")</f>
        <v/>
      </c>
      <c r="H594" s="23" t="str">
        <f>IF(OR(F594="Absolute",F594="Absolute[-](cum.)"),SUM(G594,'Q1 Review'!J594),
IF(OR(F594="Incremental",F594="Absolute[+]"),MAX(G594,'Q1 Review'!J594),
IF(F594="Decremental",MIN(G594,'Q1 Review'!J594),
IF(F594="Absolute[-](avg.)",SUM(G594,'Q1 Review'!J594)/COUNT('Annual Plan'!H594:'Annual Plan'!K594),""
)
)
)
)</f>
        <v/>
      </c>
      <c r="I594" s="23" t="str">
        <f>IF('Annual Plan'!I594&lt;&gt;"",'Annual Plan'!I594,"")</f>
        <v/>
      </c>
      <c r="J594" s="37"/>
      <c r="K594" s="38" t="str">
        <f t="shared" si="68"/>
        <v/>
      </c>
      <c r="L594" s="38" t="str">
        <f t="shared" si="69"/>
        <v/>
      </c>
      <c r="M594" s="23" t="str">
        <f t="shared" si="70"/>
        <v/>
      </c>
      <c r="N594" s="39" t="str">
        <f>IF((('Annual Plan'!N594+'Annual Plan'!O594)-'Q1 Review'!O594)=0,"",(('Annual Plan'!N594+'Annual Plan'!O594)-'Q1 Review'!O594))</f>
        <v/>
      </c>
      <c r="O594" s="40"/>
      <c r="P594" s="41"/>
      <c r="Q594" s="41"/>
      <c r="R594" s="41"/>
      <c r="S594" s="131" t="str">
        <f t="shared" si="71"/>
        <v/>
      </c>
    </row>
    <row r="595" spans="1:19" s="11" customFormat="1" ht="15" customHeight="1" x14ac:dyDescent="0.25">
      <c r="A595" s="59" t="str">
        <f>IF('Annual Plan'!A595="","",'Annual Plan'!A595)</f>
        <v/>
      </c>
      <c r="B595" s="59" t="str">
        <f>IF('Annual Plan'!B595="","",'Annual Plan'!B595)</f>
        <v/>
      </c>
      <c r="C595" s="59" t="str">
        <f>IF('Annual Plan'!C595="","",'Annual Plan'!C595)</f>
        <v/>
      </c>
      <c r="D595" s="2" t="str">
        <f>IF('Annual Plan'!D595&lt;&gt;"",'Annual Plan'!D595,"")</f>
        <v/>
      </c>
      <c r="E595" s="2" t="str">
        <f>IF('Annual Plan'!E595&lt;&gt;"",'Annual Plan'!E595,"")</f>
        <v/>
      </c>
      <c r="F595" s="36" t="str">
        <f>IF('Annual Plan'!F595&lt;&gt;"",'Annual Plan'!F595,"")</f>
        <v/>
      </c>
      <c r="G595" s="23" t="str">
        <f>IF('Annual Plan'!G595&lt;&gt;"",'Annual Plan'!G595,"")</f>
        <v/>
      </c>
      <c r="H595" s="23" t="str">
        <f>IF(OR(F595="Absolute",F595="Absolute[-](cum.)"),SUM(G595,'Q1 Review'!J595),
IF(OR(F595="Incremental",F595="Absolute[+]"),MAX(G595,'Q1 Review'!J595),
IF(F595="Decremental",MIN(G595,'Q1 Review'!J595),
IF(F595="Absolute[-](avg.)",SUM(G595,'Q1 Review'!J595)/COUNT('Annual Plan'!H595:'Annual Plan'!K595),""
)
)
)
)</f>
        <v/>
      </c>
      <c r="I595" s="23" t="str">
        <f>IF('Annual Plan'!I595&lt;&gt;"",'Annual Plan'!I595,"")</f>
        <v/>
      </c>
      <c r="J595" s="37"/>
      <c r="K595" s="38" t="str">
        <f t="shared" si="68"/>
        <v/>
      </c>
      <c r="L595" s="38" t="str">
        <f t="shared" si="69"/>
        <v/>
      </c>
      <c r="M595" s="23" t="str">
        <f t="shared" si="70"/>
        <v/>
      </c>
      <c r="N595" s="39" t="str">
        <f>IF((('Annual Plan'!N595+'Annual Plan'!O595)-'Q1 Review'!O595)=0,"",(('Annual Plan'!N595+'Annual Plan'!O595)-'Q1 Review'!O595))</f>
        <v/>
      </c>
      <c r="O595" s="40"/>
      <c r="P595" s="41"/>
      <c r="Q595" s="41"/>
      <c r="R595" s="41"/>
      <c r="S595" s="131" t="str">
        <f t="shared" si="71"/>
        <v/>
      </c>
    </row>
    <row r="596" spans="1:19" s="11" customFormat="1" ht="15" customHeight="1" x14ac:dyDescent="0.25">
      <c r="A596" s="59" t="str">
        <f>IF('Annual Plan'!A596="","",'Annual Plan'!A596)</f>
        <v/>
      </c>
      <c r="B596" s="59" t="str">
        <f>IF('Annual Plan'!B596="","",'Annual Plan'!B596)</f>
        <v/>
      </c>
      <c r="C596" s="59" t="str">
        <f>IF('Annual Plan'!C596="","",'Annual Plan'!C596)</f>
        <v/>
      </c>
      <c r="D596" s="2" t="str">
        <f>IF('Annual Plan'!D596&lt;&gt;"",'Annual Plan'!D596,"")</f>
        <v/>
      </c>
      <c r="E596" s="2" t="str">
        <f>IF('Annual Plan'!E596&lt;&gt;"",'Annual Plan'!E596,"")</f>
        <v/>
      </c>
      <c r="F596" s="36" t="str">
        <f>IF('Annual Plan'!F596&lt;&gt;"",'Annual Plan'!F596,"")</f>
        <v/>
      </c>
      <c r="G596" s="23" t="str">
        <f>IF('Annual Plan'!G596&lt;&gt;"",'Annual Plan'!G596,"")</f>
        <v/>
      </c>
      <c r="H596" s="23" t="str">
        <f>IF(OR(F596="Absolute",F596="Absolute[-](cum.)"),SUM(G596,'Q1 Review'!J596),
IF(OR(F596="Incremental",F596="Absolute[+]"),MAX(G596,'Q1 Review'!J596),
IF(F596="Decremental",MIN(G596,'Q1 Review'!J596),
IF(F596="Absolute[-](avg.)",SUM(G596,'Q1 Review'!J596)/COUNT('Annual Plan'!H596:'Annual Plan'!K596),""
)
)
)
)</f>
        <v/>
      </c>
      <c r="I596" s="23" t="str">
        <f>IF('Annual Plan'!I596&lt;&gt;"",'Annual Plan'!I596,"")</f>
        <v/>
      </c>
      <c r="J596" s="37"/>
      <c r="K596" s="38" t="str">
        <f t="shared" si="68"/>
        <v/>
      </c>
      <c r="L596" s="38" t="str">
        <f t="shared" si="69"/>
        <v/>
      </c>
      <c r="M596" s="23" t="str">
        <f t="shared" si="70"/>
        <v/>
      </c>
      <c r="N596" s="39" t="str">
        <f>IF((('Annual Plan'!N596+'Annual Plan'!O596)-'Q1 Review'!O596)=0,"",(('Annual Plan'!N596+'Annual Plan'!O596)-'Q1 Review'!O596))</f>
        <v/>
      </c>
      <c r="O596" s="40"/>
      <c r="P596" s="41"/>
      <c r="Q596" s="41"/>
      <c r="R596" s="41"/>
      <c r="S596" s="131" t="str">
        <f t="shared" si="71"/>
        <v/>
      </c>
    </row>
    <row r="597" spans="1:19" s="11" customFormat="1" ht="15" customHeight="1" x14ac:dyDescent="0.25">
      <c r="A597" s="59" t="str">
        <f>IF('Annual Plan'!A597="","",'Annual Plan'!A597)</f>
        <v/>
      </c>
      <c r="B597" s="59" t="str">
        <f>IF('Annual Plan'!B597="","",'Annual Plan'!B597)</f>
        <v/>
      </c>
      <c r="C597" s="59" t="str">
        <f>IF('Annual Plan'!C597="","",'Annual Plan'!C597)</f>
        <v/>
      </c>
      <c r="D597" s="2" t="str">
        <f>IF('Annual Plan'!D597&lt;&gt;"",'Annual Plan'!D597,"")</f>
        <v/>
      </c>
      <c r="E597" s="2" t="str">
        <f>IF('Annual Plan'!E597&lt;&gt;"",'Annual Plan'!E597,"")</f>
        <v/>
      </c>
      <c r="F597" s="36" t="str">
        <f>IF('Annual Plan'!F597&lt;&gt;"",'Annual Plan'!F597,"")</f>
        <v/>
      </c>
      <c r="G597" s="23" t="str">
        <f>IF('Annual Plan'!G597&lt;&gt;"",'Annual Plan'!G597,"")</f>
        <v/>
      </c>
      <c r="H597" s="23" t="str">
        <f>IF(OR(F597="Absolute",F597="Absolute[-](cum.)"),SUM(G597,'Q1 Review'!J597),
IF(OR(F597="Incremental",F597="Absolute[+]"),MAX(G597,'Q1 Review'!J597),
IF(F597="Decremental",MIN(G597,'Q1 Review'!J597),
IF(F597="Absolute[-](avg.)",SUM(G597,'Q1 Review'!J597)/COUNT('Annual Plan'!H597:'Annual Plan'!K597),""
)
)
)
)</f>
        <v/>
      </c>
      <c r="I597" s="23" t="str">
        <f>IF('Annual Plan'!I597&lt;&gt;"",'Annual Plan'!I597,"")</f>
        <v/>
      </c>
      <c r="J597" s="37"/>
      <c r="K597" s="38" t="str">
        <f t="shared" si="68"/>
        <v/>
      </c>
      <c r="L597" s="38" t="str">
        <f t="shared" si="69"/>
        <v/>
      </c>
      <c r="M597" s="23" t="str">
        <f t="shared" si="70"/>
        <v/>
      </c>
      <c r="N597" s="39" t="str">
        <f>IF((('Annual Plan'!N597+'Annual Plan'!O597)-'Q1 Review'!O597)=0,"",(('Annual Plan'!N597+'Annual Plan'!O597)-'Q1 Review'!O597))</f>
        <v/>
      </c>
      <c r="O597" s="40"/>
      <c r="P597" s="41"/>
      <c r="Q597" s="41"/>
      <c r="R597" s="41"/>
      <c r="S597" s="131" t="str">
        <f t="shared" si="71"/>
        <v/>
      </c>
    </row>
    <row r="598" spans="1:19" s="11" customFormat="1" ht="15" customHeight="1" x14ac:dyDescent="0.25">
      <c r="A598" s="59" t="str">
        <f>IF('Annual Plan'!A598="","",'Annual Plan'!A598)</f>
        <v/>
      </c>
      <c r="B598" s="59" t="str">
        <f>IF('Annual Plan'!B598="","",'Annual Plan'!B598)</f>
        <v/>
      </c>
      <c r="C598" s="59" t="str">
        <f>IF('Annual Plan'!C598="","",'Annual Plan'!C598)</f>
        <v/>
      </c>
      <c r="D598" s="2" t="str">
        <f>IF('Annual Plan'!D598&lt;&gt;"",'Annual Plan'!D598,"")</f>
        <v/>
      </c>
      <c r="E598" s="2" t="str">
        <f>IF('Annual Plan'!E598&lt;&gt;"",'Annual Plan'!E598,"")</f>
        <v/>
      </c>
      <c r="F598" s="36" t="str">
        <f>IF('Annual Plan'!F598&lt;&gt;"",'Annual Plan'!F598,"")</f>
        <v/>
      </c>
      <c r="G598" s="23" t="str">
        <f>IF('Annual Plan'!G598&lt;&gt;"",'Annual Plan'!G598,"")</f>
        <v/>
      </c>
      <c r="H598" s="23" t="str">
        <f>IF(OR(F598="Absolute",F598="Absolute[-](cum.)"),SUM(G598,'Q1 Review'!J598),
IF(OR(F598="Incremental",F598="Absolute[+]"),MAX(G598,'Q1 Review'!J598),
IF(F598="Decremental",MIN(G598,'Q1 Review'!J598),
IF(F598="Absolute[-](avg.)",SUM(G598,'Q1 Review'!J598)/COUNT('Annual Plan'!H598:'Annual Plan'!K598),""
)
)
)
)</f>
        <v/>
      </c>
      <c r="I598" s="23" t="str">
        <f>IF('Annual Plan'!I598&lt;&gt;"",'Annual Plan'!I598,"")</f>
        <v/>
      </c>
      <c r="J598" s="37"/>
      <c r="K598" s="38" t="str">
        <f t="shared" si="68"/>
        <v/>
      </c>
      <c r="L598" s="38" t="str">
        <f t="shared" si="69"/>
        <v/>
      </c>
      <c r="M598" s="23" t="str">
        <f t="shared" si="70"/>
        <v/>
      </c>
      <c r="N598" s="39" t="str">
        <f>IF((('Annual Plan'!N598+'Annual Plan'!O598)-'Q1 Review'!O598)=0,"",(('Annual Plan'!N598+'Annual Plan'!O598)-'Q1 Review'!O598))</f>
        <v/>
      </c>
      <c r="O598" s="40"/>
      <c r="P598" s="41"/>
      <c r="Q598" s="41"/>
      <c r="R598" s="41"/>
      <c r="S598" s="131" t="str">
        <f t="shared" si="71"/>
        <v/>
      </c>
    </row>
    <row r="599" spans="1:19" s="11" customFormat="1" ht="15" customHeight="1" x14ac:dyDescent="0.25">
      <c r="A599" s="59" t="str">
        <f>IF('Annual Plan'!A599="","",'Annual Plan'!A599)</f>
        <v/>
      </c>
      <c r="B599" s="59" t="str">
        <f>IF('Annual Plan'!B599="","",'Annual Plan'!B599)</f>
        <v/>
      </c>
      <c r="C599" s="59" t="str">
        <f>IF('Annual Plan'!C599="","",'Annual Plan'!C599)</f>
        <v/>
      </c>
      <c r="D599" s="2" t="str">
        <f>IF('Annual Plan'!D599&lt;&gt;"",'Annual Plan'!D599,"")</f>
        <v/>
      </c>
      <c r="E599" s="2" t="str">
        <f>IF('Annual Plan'!E599&lt;&gt;"",'Annual Plan'!E599,"")</f>
        <v/>
      </c>
      <c r="F599" s="36" t="str">
        <f>IF('Annual Plan'!F599&lt;&gt;"",'Annual Plan'!F599,"")</f>
        <v/>
      </c>
      <c r="G599" s="23" t="str">
        <f>IF('Annual Plan'!G599&lt;&gt;"",'Annual Plan'!G599,"")</f>
        <v/>
      </c>
      <c r="H599" s="23" t="str">
        <f>IF(OR(F599="Absolute",F599="Absolute[-](cum.)"),SUM(G599,'Q1 Review'!J599),
IF(OR(F599="Incremental",F599="Absolute[+]"),MAX(G599,'Q1 Review'!J599),
IF(F599="Decremental",MIN(G599,'Q1 Review'!J599),
IF(F599="Absolute[-](avg.)",SUM(G599,'Q1 Review'!J599)/COUNT('Annual Plan'!H599:'Annual Plan'!K599),""
)
)
)
)</f>
        <v/>
      </c>
      <c r="I599" s="23" t="str">
        <f>IF('Annual Plan'!I599&lt;&gt;"",'Annual Plan'!I599,"")</f>
        <v/>
      </c>
      <c r="J599" s="37"/>
      <c r="K599" s="38" t="str">
        <f t="shared" si="68"/>
        <v/>
      </c>
      <c r="L599" s="38" t="str">
        <f t="shared" si="69"/>
        <v/>
      </c>
      <c r="M599" s="23" t="str">
        <f t="shared" si="70"/>
        <v/>
      </c>
      <c r="N599" s="39" t="str">
        <f>IF((('Annual Plan'!N599+'Annual Plan'!O599)-'Q1 Review'!O599)=0,"",(('Annual Plan'!N599+'Annual Plan'!O599)-'Q1 Review'!O599))</f>
        <v/>
      </c>
      <c r="O599" s="40"/>
      <c r="P599" s="41"/>
      <c r="Q599" s="41"/>
      <c r="R599" s="41"/>
      <c r="S599" s="131" t="str">
        <f t="shared" si="71"/>
        <v/>
      </c>
    </row>
    <row r="600" spans="1:19" s="11" customFormat="1" ht="15" customHeight="1" x14ac:dyDescent="0.25">
      <c r="A600" s="59" t="str">
        <f>IF('Annual Plan'!A600="","",'Annual Plan'!A600)</f>
        <v/>
      </c>
      <c r="B600" s="59" t="str">
        <f>IF('Annual Plan'!B600="","",'Annual Plan'!B600)</f>
        <v/>
      </c>
      <c r="C600" s="59" t="str">
        <f>IF('Annual Plan'!C600="","",'Annual Plan'!C600)</f>
        <v/>
      </c>
      <c r="D600" s="2" t="str">
        <f>IF('Annual Plan'!D600&lt;&gt;"",'Annual Plan'!D600,"")</f>
        <v/>
      </c>
      <c r="E600" s="2" t="str">
        <f>IF('Annual Plan'!E600&lt;&gt;"",'Annual Plan'!E600,"")</f>
        <v/>
      </c>
      <c r="F600" s="36" t="str">
        <f>IF('Annual Plan'!F600&lt;&gt;"",'Annual Plan'!F600,"")</f>
        <v/>
      </c>
      <c r="G600" s="23" t="str">
        <f>IF('Annual Plan'!G600&lt;&gt;"",'Annual Plan'!G600,"")</f>
        <v/>
      </c>
      <c r="H600" s="23" t="str">
        <f>IF(OR(F600="Absolute",F600="Absolute[-](cum.)"),SUM(G600,'Q1 Review'!J600),
IF(OR(F600="Incremental",F600="Absolute[+]"),MAX(G600,'Q1 Review'!J600),
IF(F600="Decremental",MIN(G600,'Q1 Review'!J600),
IF(F600="Absolute[-](avg.)",SUM(G600,'Q1 Review'!J600)/COUNT('Annual Plan'!H600:'Annual Plan'!K600),""
)
)
)
)</f>
        <v/>
      </c>
      <c r="I600" s="23" t="str">
        <f>IF('Annual Plan'!I600&lt;&gt;"",'Annual Plan'!I600,"")</f>
        <v/>
      </c>
      <c r="J600" s="37"/>
      <c r="K600" s="38" t="str">
        <f t="shared" si="68"/>
        <v/>
      </c>
      <c r="L600" s="38" t="str">
        <f t="shared" si="69"/>
        <v/>
      </c>
      <c r="M600" s="23" t="str">
        <f t="shared" si="70"/>
        <v/>
      </c>
      <c r="N600" s="39" t="str">
        <f>IF((('Annual Plan'!N600+'Annual Plan'!O600)-'Q1 Review'!O600)=0,"",(('Annual Plan'!N600+'Annual Plan'!O600)-'Q1 Review'!O600))</f>
        <v/>
      </c>
      <c r="O600" s="40"/>
      <c r="P600" s="41"/>
      <c r="Q600" s="41"/>
      <c r="R600" s="41"/>
      <c r="S600" s="131" t="str">
        <f t="shared" si="71"/>
        <v/>
      </c>
    </row>
    <row r="601" spans="1:19" s="11" customFormat="1" ht="15" customHeight="1" x14ac:dyDescent="0.25">
      <c r="A601" s="59" t="str">
        <f>IF('Annual Plan'!A601="","",'Annual Plan'!A601)</f>
        <v/>
      </c>
      <c r="B601" s="59" t="str">
        <f>IF('Annual Plan'!B601="","",'Annual Plan'!B601)</f>
        <v/>
      </c>
      <c r="C601" s="59" t="str">
        <f>IF('Annual Plan'!C601="","",'Annual Plan'!C601)</f>
        <v/>
      </c>
      <c r="D601" s="2" t="str">
        <f>IF('Annual Plan'!D601&lt;&gt;"",'Annual Plan'!D601,"")</f>
        <v/>
      </c>
      <c r="E601" s="2" t="str">
        <f>IF('Annual Plan'!E601&lt;&gt;"",'Annual Plan'!E601,"")</f>
        <v/>
      </c>
      <c r="F601" s="36" t="str">
        <f>IF('Annual Plan'!F601&lt;&gt;"",'Annual Plan'!F601,"")</f>
        <v/>
      </c>
      <c r="G601" s="23" t="str">
        <f>IF('Annual Plan'!G601&lt;&gt;"",'Annual Plan'!G601,"")</f>
        <v/>
      </c>
      <c r="H601" s="23" t="str">
        <f>IF(OR(F601="Absolute",F601="Absolute[-](cum.)"),SUM(G601,'Q1 Review'!J601),
IF(OR(F601="Incremental",F601="Absolute[+]"),MAX(G601,'Q1 Review'!J601),
IF(F601="Decremental",MIN(G601,'Q1 Review'!J601),
IF(F601="Absolute[-](avg.)",SUM(G601,'Q1 Review'!J601)/COUNT('Annual Plan'!H601:'Annual Plan'!K601),""
)
)
)
)</f>
        <v/>
      </c>
      <c r="I601" s="23" t="str">
        <f>IF('Annual Plan'!I601&lt;&gt;"",'Annual Plan'!I601,"")</f>
        <v/>
      </c>
      <c r="J601" s="37"/>
      <c r="K601" s="38" t="str">
        <f t="shared" si="68"/>
        <v/>
      </c>
      <c r="L601" s="38" t="str">
        <f t="shared" si="69"/>
        <v/>
      </c>
      <c r="M601" s="23" t="str">
        <f t="shared" si="70"/>
        <v/>
      </c>
      <c r="N601" s="39" t="str">
        <f>IF((('Annual Plan'!N601+'Annual Plan'!O601)-'Q1 Review'!O601)=0,"",(('Annual Plan'!N601+'Annual Plan'!O601)-'Q1 Review'!O601))</f>
        <v/>
      </c>
      <c r="O601" s="40"/>
      <c r="P601" s="41"/>
      <c r="Q601" s="41"/>
      <c r="R601" s="41"/>
      <c r="S601" s="131" t="str">
        <f t="shared" si="71"/>
        <v/>
      </c>
    </row>
    <row r="602" spans="1:19" s="11" customFormat="1" ht="15" customHeight="1" x14ac:dyDescent="0.25">
      <c r="A602" s="59" t="str">
        <f>IF('Annual Plan'!A602="","",'Annual Plan'!A602)</f>
        <v/>
      </c>
      <c r="B602" s="59" t="str">
        <f>IF('Annual Plan'!B602="","",'Annual Plan'!B602)</f>
        <v/>
      </c>
      <c r="C602" s="59" t="str">
        <f>IF('Annual Plan'!C602="","",'Annual Plan'!C602)</f>
        <v/>
      </c>
      <c r="D602" s="2" t="str">
        <f>IF('Annual Plan'!D602&lt;&gt;"",'Annual Plan'!D602,"")</f>
        <v/>
      </c>
      <c r="E602" s="2" t="str">
        <f>IF('Annual Plan'!E602&lt;&gt;"",'Annual Plan'!E602,"")</f>
        <v/>
      </c>
      <c r="F602" s="36" t="str">
        <f>IF('Annual Plan'!F602&lt;&gt;"",'Annual Plan'!F602,"")</f>
        <v/>
      </c>
      <c r="G602" s="23" t="str">
        <f>IF('Annual Plan'!G602&lt;&gt;"",'Annual Plan'!G602,"")</f>
        <v/>
      </c>
      <c r="H602" s="23" t="str">
        <f>IF(OR(F602="Absolute",F602="Absolute[-](cum.)"),SUM(G602,'Q1 Review'!J602),
IF(OR(F602="Incremental",F602="Absolute[+]"),MAX(G602,'Q1 Review'!J602),
IF(F602="Decremental",MIN(G602,'Q1 Review'!J602),
IF(F602="Absolute[-](avg.)",SUM(G602,'Q1 Review'!J602)/COUNT('Annual Plan'!H602:'Annual Plan'!K602),""
)
)
)
)</f>
        <v/>
      </c>
      <c r="I602" s="23" t="str">
        <f>IF('Annual Plan'!I602&lt;&gt;"",'Annual Plan'!I602,"")</f>
        <v/>
      </c>
      <c r="J602" s="37"/>
      <c r="K602" s="38" t="str">
        <f t="shared" si="68"/>
        <v/>
      </c>
      <c r="L602" s="38" t="str">
        <f t="shared" si="69"/>
        <v/>
      </c>
      <c r="M602" s="23" t="str">
        <f t="shared" si="70"/>
        <v/>
      </c>
      <c r="N602" s="39" t="str">
        <f>IF((('Annual Plan'!N602+'Annual Plan'!O602)-'Q1 Review'!O602)=0,"",(('Annual Plan'!N602+'Annual Plan'!O602)-'Q1 Review'!O602))</f>
        <v/>
      </c>
      <c r="O602" s="40"/>
      <c r="P602" s="41"/>
      <c r="Q602" s="41"/>
      <c r="R602" s="41"/>
      <c r="S602" s="131" t="str">
        <f t="shared" si="71"/>
        <v/>
      </c>
    </row>
    <row r="603" spans="1:19" s="11" customFormat="1" ht="15" customHeight="1" x14ac:dyDescent="0.25">
      <c r="A603" s="59" t="str">
        <f>IF('Annual Plan'!A603="","",'Annual Plan'!A603)</f>
        <v/>
      </c>
      <c r="B603" s="59" t="str">
        <f>IF('Annual Plan'!B603="","",'Annual Plan'!B603)</f>
        <v/>
      </c>
      <c r="C603" s="59" t="str">
        <f>IF('Annual Plan'!C603="","",'Annual Plan'!C603)</f>
        <v/>
      </c>
      <c r="D603" s="2" t="str">
        <f>IF('Annual Plan'!D603&lt;&gt;"",'Annual Plan'!D603,"")</f>
        <v/>
      </c>
      <c r="E603" s="2" t="str">
        <f>IF('Annual Plan'!E603&lt;&gt;"",'Annual Plan'!E603,"")</f>
        <v/>
      </c>
      <c r="F603" s="36" t="str">
        <f>IF('Annual Plan'!F603&lt;&gt;"",'Annual Plan'!F603,"")</f>
        <v/>
      </c>
      <c r="G603" s="23" t="str">
        <f>IF('Annual Plan'!G603&lt;&gt;"",'Annual Plan'!G603,"")</f>
        <v/>
      </c>
      <c r="H603" s="23" t="str">
        <f>IF(OR(F603="Absolute",F603="Absolute[-](cum.)"),SUM(G603,'Q1 Review'!J603),
IF(OR(F603="Incremental",F603="Absolute[+]"),MAX(G603,'Q1 Review'!J603),
IF(F603="Decremental",MIN(G603,'Q1 Review'!J603),
IF(F603="Absolute[-](avg.)",SUM(G603,'Q1 Review'!J603)/COUNT('Annual Plan'!H603:'Annual Plan'!K603),""
)
)
)
)</f>
        <v/>
      </c>
      <c r="I603" s="23" t="str">
        <f>IF('Annual Plan'!I603&lt;&gt;"",'Annual Plan'!I603,"")</f>
        <v/>
      </c>
      <c r="J603" s="37"/>
      <c r="K603" s="38" t="str">
        <f t="shared" si="68"/>
        <v/>
      </c>
      <c r="L603" s="38" t="str">
        <f t="shared" si="69"/>
        <v/>
      </c>
      <c r="M603" s="23" t="str">
        <f t="shared" si="70"/>
        <v/>
      </c>
      <c r="N603" s="39" t="str">
        <f>IF((('Annual Plan'!N603+'Annual Plan'!O603)-'Q1 Review'!O603)=0,"",(('Annual Plan'!N603+'Annual Plan'!O603)-'Q1 Review'!O603))</f>
        <v/>
      </c>
      <c r="O603" s="40"/>
      <c r="P603" s="41"/>
      <c r="Q603" s="41"/>
      <c r="R603" s="41"/>
      <c r="S603" s="131" t="str">
        <f t="shared" si="71"/>
        <v/>
      </c>
    </row>
    <row r="604" spans="1:19" s="11" customFormat="1" ht="15" customHeight="1" x14ac:dyDescent="0.25">
      <c r="A604" s="59" t="str">
        <f>IF('Annual Plan'!A604="","",'Annual Plan'!A604)</f>
        <v/>
      </c>
      <c r="B604" s="59" t="str">
        <f>IF('Annual Plan'!B604="","",'Annual Plan'!B604)</f>
        <v/>
      </c>
      <c r="C604" s="59" t="str">
        <f>IF('Annual Plan'!C604="","",'Annual Plan'!C604)</f>
        <v/>
      </c>
      <c r="D604" s="2" t="str">
        <f>IF('Annual Plan'!D604&lt;&gt;"",'Annual Plan'!D604,"")</f>
        <v/>
      </c>
      <c r="E604" s="2" t="str">
        <f>IF('Annual Plan'!E604&lt;&gt;"",'Annual Plan'!E604,"")</f>
        <v/>
      </c>
      <c r="F604" s="36" t="str">
        <f>IF('Annual Plan'!F604&lt;&gt;"",'Annual Plan'!F604,"")</f>
        <v/>
      </c>
      <c r="G604" s="23" t="str">
        <f>IF('Annual Plan'!G604&lt;&gt;"",'Annual Plan'!G604,"")</f>
        <v/>
      </c>
      <c r="H604" s="23" t="str">
        <f>IF(OR(F604="Absolute",F604="Absolute[-](cum.)"),SUM(G604,'Q1 Review'!J604),
IF(OR(F604="Incremental",F604="Absolute[+]"),MAX(G604,'Q1 Review'!J604),
IF(F604="Decremental",MIN(G604,'Q1 Review'!J604),
IF(F604="Absolute[-](avg.)",SUM(G604,'Q1 Review'!J604)/COUNT('Annual Plan'!H604:'Annual Plan'!K604),""
)
)
)
)</f>
        <v/>
      </c>
      <c r="I604" s="23" t="str">
        <f>IF('Annual Plan'!I604&lt;&gt;"",'Annual Plan'!I604,"")</f>
        <v/>
      </c>
      <c r="J604" s="37"/>
      <c r="K604" s="38" t="str">
        <f t="shared" si="68"/>
        <v/>
      </c>
      <c r="L604" s="38" t="str">
        <f t="shared" si="69"/>
        <v/>
      </c>
      <c r="M604" s="23" t="str">
        <f t="shared" si="70"/>
        <v/>
      </c>
      <c r="N604" s="39" t="str">
        <f>IF((('Annual Plan'!N604+'Annual Plan'!O604)-'Q1 Review'!O604)=0,"",(('Annual Plan'!N604+'Annual Plan'!O604)-'Q1 Review'!O604))</f>
        <v/>
      </c>
      <c r="O604" s="40"/>
      <c r="P604" s="41"/>
      <c r="Q604" s="41"/>
      <c r="R604" s="41"/>
      <c r="S604" s="131" t="str">
        <f t="shared" si="71"/>
        <v/>
      </c>
    </row>
    <row r="605" spans="1:19" s="11" customFormat="1" ht="15" customHeight="1" x14ac:dyDescent="0.25">
      <c r="A605" s="59" t="str">
        <f>IF('Annual Plan'!A605="","",'Annual Plan'!A605)</f>
        <v/>
      </c>
      <c r="B605" s="59" t="str">
        <f>IF('Annual Plan'!B605="","",'Annual Plan'!B605)</f>
        <v/>
      </c>
      <c r="C605" s="59" t="str">
        <f>IF('Annual Plan'!C605="","",'Annual Plan'!C605)</f>
        <v/>
      </c>
      <c r="D605" s="2" t="str">
        <f>IF('Annual Plan'!D605&lt;&gt;"",'Annual Plan'!D605,"")</f>
        <v/>
      </c>
      <c r="E605" s="2" t="str">
        <f>IF('Annual Plan'!E605&lt;&gt;"",'Annual Plan'!E605,"")</f>
        <v/>
      </c>
      <c r="F605" s="36" t="str">
        <f>IF('Annual Plan'!F605&lt;&gt;"",'Annual Plan'!F605,"")</f>
        <v/>
      </c>
      <c r="G605" s="23" t="str">
        <f>IF('Annual Plan'!G605&lt;&gt;"",'Annual Plan'!G605,"")</f>
        <v/>
      </c>
      <c r="H605" s="23" t="str">
        <f>IF(OR(F605="Absolute",F605="Absolute[-](cum.)"),SUM(G605,'Q1 Review'!J605),
IF(OR(F605="Incremental",F605="Absolute[+]"),MAX(G605,'Q1 Review'!J605),
IF(F605="Decremental",MIN(G605,'Q1 Review'!J605),
IF(F605="Absolute[-](avg.)",SUM(G605,'Q1 Review'!J605)/COUNT('Annual Plan'!H605:'Annual Plan'!K605),""
)
)
)
)</f>
        <v/>
      </c>
      <c r="I605" s="23" t="str">
        <f>IF('Annual Plan'!I605&lt;&gt;"",'Annual Plan'!I605,"")</f>
        <v/>
      </c>
      <c r="J605" s="37"/>
      <c r="K605" s="38" t="str">
        <f t="shared" si="68"/>
        <v/>
      </c>
      <c r="L605" s="38" t="str">
        <f t="shared" si="69"/>
        <v/>
      </c>
      <c r="M605" s="23" t="str">
        <f t="shared" si="70"/>
        <v/>
      </c>
      <c r="N605" s="39" t="str">
        <f>IF((('Annual Plan'!N605+'Annual Plan'!O605)-'Q1 Review'!O605)=0,"",(('Annual Plan'!N605+'Annual Plan'!O605)-'Q1 Review'!O605))</f>
        <v/>
      </c>
      <c r="O605" s="40"/>
      <c r="P605" s="41"/>
      <c r="Q605" s="41"/>
      <c r="R605" s="41"/>
      <c r="S605" s="131" t="str">
        <f t="shared" si="71"/>
        <v/>
      </c>
    </row>
    <row r="606" spans="1:19" s="11" customFormat="1" ht="15" customHeight="1" x14ac:dyDescent="0.25">
      <c r="A606" s="59" t="str">
        <f>IF('Annual Plan'!A606="","",'Annual Plan'!A606)</f>
        <v/>
      </c>
      <c r="B606" s="59" t="str">
        <f>IF('Annual Plan'!B606="","",'Annual Plan'!B606)</f>
        <v/>
      </c>
      <c r="C606" s="59" t="str">
        <f>IF('Annual Plan'!C606="","",'Annual Plan'!C606)</f>
        <v/>
      </c>
      <c r="D606" s="2" t="str">
        <f>IF('Annual Plan'!D606&lt;&gt;"",'Annual Plan'!D606,"")</f>
        <v/>
      </c>
      <c r="E606" s="2" t="str">
        <f>IF('Annual Plan'!E606&lt;&gt;"",'Annual Plan'!E606,"")</f>
        <v/>
      </c>
      <c r="F606" s="36" t="str">
        <f>IF('Annual Plan'!F606&lt;&gt;"",'Annual Plan'!F606,"")</f>
        <v/>
      </c>
      <c r="G606" s="23" t="str">
        <f>IF('Annual Plan'!G606&lt;&gt;"",'Annual Plan'!G606,"")</f>
        <v/>
      </c>
      <c r="H606" s="23" t="str">
        <f>IF(OR(F606="Absolute",F606="Absolute[-](cum.)"),SUM(G606,'Q1 Review'!J606),
IF(OR(F606="Incremental",F606="Absolute[+]"),MAX(G606,'Q1 Review'!J606),
IF(F606="Decremental",MIN(G606,'Q1 Review'!J606),
IF(F606="Absolute[-](avg.)",SUM(G606,'Q1 Review'!J606)/COUNT('Annual Plan'!H606:'Annual Plan'!K606),""
)
)
)
)</f>
        <v/>
      </c>
      <c r="I606" s="23" t="str">
        <f>IF('Annual Plan'!I606&lt;&gt;"",'Annual Plan'!I606,"")</f>
        <v/>
      </c>
      <c r="J606" s="37"/>
      <c r="K606" s="38" t="str">
        <f t="shared" si="68"/>
        <v/>
      </c>
      <c r="L606" s="38" t="str">
        <f t="shared" si="69"/>
        <v/>
      </c>
      <c r="M606" s="23" t="str">
        <f t="shared" si="70"/>
        <v/>
      </c>
      <c r="N606" s="39" t="str">
        <f>IF((('Annual Plan'!N606+'Annual Plan'!O606)-'Q1 Review'!O606)=0,"",(('Annual Plan'!N606+'Annual Plan'!O606)-'Q1 Review'!O606))</f>
        <v/>
      </c>
      <c r="O606" s="40"/>
      <c r="P606" s="41"/>
      <c r="Q606" s="41"/>
      <c r="R606" s="41"/>
      <c r="S606" s="131" t="str">
        <f t="shared" si="71"/>
        <v/>
      </c>
    </row>
    <row r="607" spans="1:19" s="11" customFormat="1" ht="15" customHeight="1" x14ac:dyDescent="0.25">
      <c r="A607" s="59" t="str">
        <f>IF('Annual Plan'!A607="","",'Annual Plan'!A607)</f>
        <v/>
      </c>
      <c r="B607" s="59" t="str">
        <f>IF('Annual Plan'!B607="","",'Annual Plan'!B607)</f>
        <v/>
      </c>
      <c r="C607" s="59" t="str">
        <f>IF('Annual Plan'!C607="","",'Annual Plan'!C607)</f>
        <v/>
      </c>
      <c r="D607" s="2" t="str">
        <f>IF('Annual Plan'!D607&lt;&gt;"",'Annual Plan'!D607,"")</f>
        <v/>
      </c>
      <c r="E607" s="2" t="str">
        <f>IF('Annual Plan'!E607&lt;&gt;"",'Annual Plan'!E607,"")</f>
        <v/>
      </c>
      <c r="F607" s="36" t="str">
        <f>IF('Annual Plan'!F607&lt;&gt;"",'Annual Plan'!F607,"")</f>
        <v/>
      </c>
      <c r="G607" s="23" t="str">
        <f>IF('Annual Plan'!G607&lt;&gt;"",'Annual Plan'!G607,"")</f>
        <v/>
      </c>
      <c r="H607" s="23" t="str">
        <f>IF(OR(F607="Absolute",F607="Absolute[-](cum.)"),SUM(G607,'Q1 Review'!J607),
IF(OR(F607="Incremental",F607="Absolute[+]"),MAX(G607,'Q1 Review'!J607),
IF(F607="Decremental",MIN(G607,'Q1 Review'!J607),
IF(F607="Absolute[-](avg.)",SUM(G607,'Q1 Review'!J607)/COUNT('Annual Plan'!H607:'Annual Plan'!K607),""
)
)
)
)</f>
        <v/>
      </c>
      <c r="I607" s="23" t="str">
        <f>IF('Annual Plan'!I607&lt;&gt;"",'Annual Plan'!I607,"")</f>
        <v/>
      </c>
      <c r="J607" s="37"/>
      <c r="K607" s="38" t="str">
        <f t="shared" si="68"/>
        <v/>
      </c>
      <c r="L607" s="38" t="str">
        <f t="shared" si="69"/>
        <v/>
      </c>
      <c r="M607" s="23" t="str">
        <f t="shared" si="70"/>
        <v/>
      </c>
      <c r="N607" s="39" t="str">
        <f>IF((('Annual Plan'!N607+'Annual Plan'!O607)-'Q1 Review'!O607)=0,"",(('Annual Plan'!N607+'Annual Plan'!O607)-'Q1 Review'!O607))</f>
        <v/>
      </c>
      <c r="O607" s="40"/>
      <c r="P607" s="41"/>
      <c r="Q607" s="41"/>
      <c r="R607" s="41"/>
      <c r="S607" s="131" t="str">
        <f t="shared" si="71"/>
        <v/>
      </c>
    </row>
    <row r="608" spans="1:19" s="11" customFormat="1" ht="15" customHeight="1" x14ac:dyDescent="0.25">
      <c r="A608" s="59" t="str">
        <f>IF('Annual Plan'!A608="","",'Annual Plan'!A608)</f>
        <v/>
      </c>
      <c r="B608" s="59" t="str">
        <f>IF('Annual Plan'!B608="","",'Annual Plan'!B608)</f>
        <v/>
      </c>
      <c r="C608" s="59" t="str">
        <f>IF('Annual Plan'!C608="","",'Annual Plan'!C608)</f>
        <v/>
      </c>
      <c r="D608" s="2" t="str">
        <f>IF('Annual Plan'!D608&lt;&gt;"",'Annual Plan'!D608,"")</f>
        <v/>
      </c>
      <c r="E608" s="2" t="str">
        <f>IF('Annual Plan'!E608&lt;&gt;"",'Annual Plan'!E608,"")</f>
        <v/>
      </c>
      <c r="F608" s="36" t="str">
        <f>IF('Annual Plan'!F608&lt;&gt;"",'Annual Plan'!F608,"")</f>
        <v/>
      </c>
      <c r="G608" s="23" t="str">
        <f>IF('Annual Plan'!G608&lt;&gt;"",'Annual Plan'!G608,"")</f>
        <v/>
      </c>
      <c r="H608" s="23" t="str">
        <f>IF(OR(F608="Absolute",F608="Absolute[-](cum.)"),SUM(G608,'Q1 Review'!J608),
IF(OR(F608="Incremental",F608="Absolute[+]"),MAX(G608,'Q1 Review'!J608),
IF(F608="Decremental",MIN(G608,'Q1 Review'!J608),
IF(F608="Absolute[-](avg.)",SUM(G608,'Q1 Review'!J608)/COUNT('Annual Plan'!H608:'Annual Plan'!K608),""
)
)
)
)</f>
        <v/>
      </c>
      <c r="I608" s="23" t="str">
        <f>IF('Annual Plan'!I608&lt;&gt;"",'Annual Plan'!I608,"")</f>
        <v/>
      </c>
      <c r="J608" s="37"/>
      <c r="K608" s="38" t="str">
        <f t="shared" si="68"/>
        <v/>
      </c>
      <c r="L608" s="38" t="str">
        <f t="shared" si="69"/>
        <v/>
      </c>
      <c r="M608" s="23" t="str">
        <f t="shared" si="70"/>
        <v/>
      </c>
      <c r="N608" s="39" t="str">
        <f>IF((('Annual Plan'!N608+'Annual Plan'!O608)-'Q1 Review'!O608)=0,"",(('Annual Plan'!N608+'Annual Plan'!O608)-'Q1 Review'!O608))</f>
        <v/>
      </c>
      <c r="O608" s="40"/>
      <c r="P608" s="41"/>
      <c r="Q608" s="41"/>
      <c r="R608" s="41"/>
      <c r="S608" s="131" t="str">
        <f t="shared" si="71"/>
        <v/>
      </c>
    </row>
    <row r="609" spans="1:19" s="11" customFormat="1" ht="15" customHeight="1" x14ac:dyDescent="0.25">
      <c r="A609" s="59" t="str">
        <f>IF('Annual Plan'!A609="","",'Annual Plan'!A609)</f>
        <v/>
      </c>
      <c r="B609" s="59" t="str">
        <f>IF('Annual Plan'!B609="","",'Annual Plan'!B609)</f>
        <v/>
      </c>
      <c r="C609" s="59" t="str">
        <f>IF('Annual Plan'!C609="","",'Annual Plan'!C609)</f>
        <v/>
      </c>
      <c r="D609" s="2" t="str">
        <f>IF('Annual Plan'!D609&lt;&gt;"",'Annual Plan'!D609,"")</f>
        <v/>
      </c>
      <c r="E609" s="2" t="str">
        <f>IF('Annual Plan'!E609&lt;&gt;"",'Annual Plan'!E609,"")</f>
        <v/>
      </c>
      <c r="F609" s="36" t="str">
        <f>IF('Annual Plan'!F609&lt;&gt;"",'Annual Plan'!F609,"")</f>
        <v/>
      </c>
      <c r="G609" s="23" t="str">
        <f>IF('Annual Plan'!G609&lt;&gt;"",'Annual Plan'!G609,"")</f>
        <v/>
      </c>
      <c r="H609" s="23" t="str">
        <f>IF(OR(F609="Absolute",F609="Absolute[-](cum.)"),SUM(G609,'Q1 Review'!J609),
IF(OR(F609="Incremental",F609="Absolute[+]"),MAX(G609,'Q1 Review'!J609),
IF(F609="Decremental",MIN(G609,'Q1 Review'!J609),
IF(F609="Absolute[-](avg.)",SUM(G609,'Q1 Review'!J609)/COUNT('Annual Plan'!H609:'Annual Plan'!K609),""
)
)
)
)</f>
        <v/>
      </c>
      <c r="I609" s="23" t="str">
        <f>IF('Annual Plan'!I609&lt;&gt;"",'Annual Plan'!I609,"")</f>
        <v/>
      </c>
      <c r="J609" s="37"/>
      <c r="K609" s="38" t="str">
        <f t="shared" si="68"/>
        <v/>
      </c>
      <c r="L609" s="38" t="str">
        <f t="shared" si="69"/>
        <v/>
      </c>
      <c r="M609" s="23" t="str">
        <f t="shared" si="70"/>
        <v/>
      </c>
      <c r="N609" s="39" t="str">
        <f>IF((('Annual Plan'!N609+'Annual Plan'!O609)-'Q1 Review'!O609)=0,"",(('Annual Plan'!N609+'Annual Plan'!O609)-'Q1 Review'!O609))</f>
        <v/>
      </c>
      <c r="O609" s="40"/>
      <c r="P609" s="41"/>
      <c r="Q609" s="41"/>
      <c r="R609" s="41"/>
      <c r="S609" s="131" t="str">
        <f t="shared" si="71"/>
        <v/>
      </c>
    </row>
    <row r="610" spans="1:19" s="11" customFormat="1" ht="15" customHeight="1" x14ac:dyDescent="0.25">
      <c r="A610" s="59" t="str">
        <f>IF('Annual Plan'!A610="","",'Annual Plan'!A610)</f>
        <v/>
      </c>
      <c r="B610" s="59" t="str">
        <f>IF('Annual Plan'!B610="","",'Annual Plan'!B610)</f>
        <v/>
      </c>
      <c r="C610" s="59" t="str">
        <f>IF('Annual Plan'!C610="","",'Annual Plan'!C610)</f>
        <v/>
      </c>
      <c r="D610" s="2" t="str">
        <f>IF('Annual Plan'!D610&lt;&gt;"",'Annual Plan'!D610,"")</f>
        <v/>
      </c>
      <c r="E610" s="2" t="str">
        <f>IF('Annual Plan'!E610&lt;&gt;"",'Annual Plan'!E610,"")</f>
        <v/>
      </c>
      <c r="F610" s="36" t="str">
        <f>IF('Annual Plan'!F610&lt;&gt;"",'Annual Plan'!F610,"")</f>
        <v/>
      </c>
      <c r="G610" s="23" t="str">
        <f>IF('Annual Plan'!G610&lt;&gt;"",'Annual Plan'!G610,"")</f>
        <v/>
      </c>
      <c r="H610" s="23" t="str">
        <f>IF(OR(F610="Absolute",F610="Absolute[-](cum.)"),SUM(G610,'Q1 Review'!J610),
IF(OR(F610="Incremental",F610="Absolute[+]"),MAX(G610,'Q1 Review'!J610),
IF(F610="Decremental",MIN(G610,'Q1 Review'!J610),
IF(F610="Absolute[-](avg.)",SUM(G610,'Q1 Review'!J610)/COUNT('Annual Plan'!H610:'Annual Plan'!K610),""
)
)
)
)</f>
        <v/>
      </c>
      <c r="I610" s="23" t="str">
        <f>IF('Annual Plan'!I610&lt;&gt;"",'Annual Plan'!I610,"")</f>
        <v/>
      </c>
      <c r="J610" s="37"/>
      <c r="K610" s="38" t="str">
        <f t="shared" si="68"/>
        <v/>
      </c>
      <c r="L610" s="38" t="str">
        <f t="shared" si="69"/>
        <v/>
      </c>
      <c r="M610" s="23" t="str">
        <f t="shared" si="70"/>
        <v/>
      </c>
      <c r="N610" s="39" t="str">
        <f>IF((('Annual Plan'!N610+'Annual Plan'!O610)-'Q1 Review'!O610)=0,"",(('Annual Plan'!N610+'Annual Plan'!O610)-'Q1 Review'!O610))</f>
        <v/>
      </c>
      <c r="O610" s="40"/>
      <c r="P610" s="41"/>
      <c r="Q610" s="41"/>
      <c r="R610" s="41"/>
      <c r="S610" s="131" t="str">
        <f t="shared" si="71"/>
        <v/>
      </c>
    </row>
    <row r="611" spans="1:19" s="11" customFormat="1" ht="15" customHeight="1" x14ac:dyDescent="0.25">
      <c r="A611" s="59" t="str">
        <f>IF('Annual Plan'!A611="","",'Annual Plan'!A611)</f>
        <v/>
      </c>
      <c r="B611" s="59" t="str">
        <f>IF('Annual Plan'!B611="","",'Annual Plan'!B611)</f>
        <v/>
      </c>
      <c r="C611" s="59" t="str">
        <f>IF('Annual Plan'!C611="","",'Annual Plan'!C611)</f>
        <v/>
      </c>
      <c r="D611" s="2" t="str">
        <f>IF('Annual Plan'!D611&lt;&gt;"",'Annual Plan'!D611,"")</f>
        <v/>
      </c>
      <c r="E611" s="2" t="str">
        <f>IF('Annual Plan'!E611&lt;&gt;"",'Annual Plan'!E611,"")</f>
        <v/>
      </c>
      <c r="F611" s="36" t="str">
        <f>IF('Annual Plan'!F611&lt;&gt;"",'Annual Plan'!F611,"")</f>
        <v/>
      </c>
      <c r="G611" s="23" t="str">
        <f>IF('Annual Plan'!G611&lt;&gt;"",'Annual Plan'!G611,"")</f>
        <v/>
      </c>
      <c r="H611" s="23" t="str">
        <f>IF(OR(F611="Absolute",F611="Absolute[-](cum.)"),SUM(G611,'Q1 Review'!J611),
IF(OR(F611="Incremental",F611="Absolute[+]"),MAX(G611,'Q1 Review'!J611),
IF(F611="Decremental",MIN(G611,'Q1 Review'!J611),
IF(F611="Absolute[-](avg.)",SUM(G611,'Q1 Review'!J611)/COUNT('Annual Plan'!H611:'Annual Plan'!K611),""
)
)
)
)</f>
        <v/>
      </c>
      <c r="I611" s="23" t="str">
        <f>IF('Annual Plan'!I611&lt;&gt;"",'Annual Plan'!I611,"")</f>
        <v/>
      </c>
      <c r="J611" s="37"/>
      <c r="K611" s="38" t="str">
        <f t="shared" si="68"/>
        <v/>
      </c>
      <c r="L611" s="38" t="str">
        <f t="shared" si="69"/>
        <v/>
      </c>
      <c r="M611" s="23" t="str">
        <f t="shared" si="70"/>
        <v/>
      </c>
      <c r="N611" s="39" t="str">
        <f>IF((('Annual Plan'!N611+'Annual Plan'!O611)-'Q1 Review'!O611)=0,"",(('Annual Plan'!N611+'Annual Plan'!O611)-'Q1 Review'!O611))</f>
        <v/>
      </c>
      <c r="O611" s="40"/>
      <c r="P611" s="41"/>
      <c r="Q611" s="41"/>
      <c r="R611" s="41"/>
      <c r="S611" s="131" t="str">
        <f t="shared" si="71"/>
        <v/>
      </c>
    </row>
    <row r="612" spans="1:19" s="11" customFormat="1" ht="15" customHeight="1" x14ac:dyDescent="0.25">
      <c r="A612" s="59" t="str">
        <f>IF('Annual Plan'!A612="","",'Annual Plan'!A612)</f>
        <v/>
      </c>
      <c r="B612" s="59" t="str">
        <f>IF('Annual Plan'!B612="","",'Annual Plan'!B612)</f>
        <v/>
      </c>
      <c r="C612" s="59" t="str">
        <f>IF('Annual Plan'!C612="","",'Annual Plan'!C612)</f>
        <v/>
      </c>
      <c r="D612" s="2" t="str">
        <f>IF('Annual Plan'!D612&lt;&gt;"",'Annual Plan'!D612,"")</f>
        <v/>
      </c>
      <c r="E612" s="2" t="str">
        <f>IF('Annual Plan'!E612&lt;&gt;"",'Annual Plan'!E612,"")</f>
        <v/>
      </c>
      <c r="F612" s="36" t="str">
        <f>IF('Annual Plan'!F612&lt;&gt;"",'Annual Plan'!F612,"")</f>
        <v/>
      </c>
      <c r="G612" s="23" t="str">
        <f>IF('Annual Plan'!G612&lt;&gt;"",'Annual Plan'!G612,"")</f>
        <v/>
      </c>
      <c r="H612" s="23" t="str">
        <f>IF(OR(F612="Absolute",F612="Absolute[-](cum.)"),SUM(G612,'Q1 Review'!J612),
IF(OR(F612="Incremental",F612="Absolute[+]"),MAX(G612,'Q1 Review'!J612),
IF(F612="Decremental",MIN(G612,'Q1 Review'!J612),
IF(F612="Absolute[-](avg.)",SUM(G612,'Q1 Review'!J612)/COUNT('Annual Plan'!H612:'Annual Plan'!K612),""
)
)
)
)</f>
        <v/>
      </c>
      <c r="I612" s="23" t="str">
        <f>IF('Annual Plan'!I612&lt;&gt;"",'Annual Plan'!I612,"")</f>
        <v/>
      </c>
      <c r="J612" s="37"/>
      <c r="K612" s="38" t="str">
        <f t="shared" si="68"/>
        <v/>
      </c>
      <c r="L612" s="38" t="str">
        <f t="shared" si="69"/>
        <v/>
      </c>
      <c r="M612" s="23" t="str">
        <f t="shared" si="70"/>
        <v/>
      </c>
      <c r="N612" s="39" t="str">
        <f>IF((('Annual Plan'!N612+'Annual Plan'!O612)-'Q1 Review'!O612)=0,"",(('Annual Plan'!N612+'Annual Plan'!O612)-'Q1 Review'!O612))</f>
        <v/>
      </c>
      <c r="O612" s="40"/>
      <c r="P612" s="41"/>
      <c r="Q612" s="41"/>
      <c r="R612" s="41"/>
      <c r="S612" s="131" t="str">
        <f t="shared" si="71"/>
        <v/>
      </c>
    </row>
    <row r="613" spans="1:19" s="11" customFormat="1" ht="15" customHeight="1" x14ac:dyDescent="0.25">
      <c r="A613" s="59" t="str">
        <f>IF('Annual Plan'!A613="","",'Annual Plan'!A613)</f>
        <v/>
      </c>
      <c r="B613" s="59" t="str">
        <f>IF('Annual Plan'!B613="","",'Annual Plan'!B613)</f>
        <v/>
      </c>
      <c r="C613" s="59" t="str">
        <f>IF('Annual Plan'!C613="","",'Annual Plan'!C613)</f>
        <v/>
      </c>
      <c r="D613" s="2" t="str">
        <f>IF('Annual Plan'!D613&lt;&gt;"",'Annual Plan'!D613,"")</f>
        <v/>
      </c>
      <c r="E613" s="2" t="str">
        <f>IF('Annual Plan'!E613&lt;&gt;"",'Annual Plan'!E613,"")</f>
        <v/>
      </c>
      <c r="F613" s="36" t="str">
        <f>IF('Annual Plan'!F613&lt;&gt;"",'Annual Plan'!F613,"")</f>
        <v/>
      </c>
      <c r="G613" s="23" t="str">
        <f>IF('Annual Plan'!G613&lt;&gt;"",'Annual Plan'!G613,"")</f>
        <v/>
      </c>
      <c r="H613" s="23" t="str">
        <f>IF(OR(F613="Absolute",F613="Absolute[-](cum.)"),SUM(G613,'Q1 Review'!J613),
IF(OR(F613="Incremental",F613="Absolute[+]"),MAX(G613,'Q1 Review'!J613),
IF(F613="Decremental",MIN(G613,'Q1 Review'!J613),
IF(F613="Absolute[-](avg.)",SUM(G613,'Q1 Review'!J613)/COUNT('Annual Plan'!H613:'Annual Plan'!K613),""
)
)
)
)</f>
        <v/>
      </c>
      <c r="I613" s="23" t="str">
        <f>IF('Annual Plan'!I613&lt;&gt;"",'Annual Plan'!I613,"")</f>
        <v/>
      </c>
      <c r="J613" s="37"/>
      <c r="K613" s="38" t="str">
        <f t="shared" si="68"/>
        <v/>
      </c>
      <c r="L613" s="38" t="str">
        <f t="shared" si="69"/>
        <v/>
      </c>
      <c r="M613" s="23" t="str">
        <f t="shared" si="70"/>
        <v/>
      </c>
      <c r="N613" s="39" t="str">
        <f>IF((('Annual Plan'!N613+'Annual Plan'!O613)-'Q1 Review'!O613)=0,"",(('Annual Plan'!N613+'Annual Plan'!O613)-'Q1 Review'!O613))</f>
        <v/>
      </c>
      <c r="O613" s="40"/>
      <c r="P613" s="41"/>
      <c r="Q613" s="41"/>
      <c r="R613" s="41"/>
      <c r="S613" s="131" t="str">
        <f t="shared" si="71"/>
        <v/>
      </c>
    </row>
    <row r="614" spans="1:19" s="11" customFormat="1" ht="15" customHeight="1" x14ac:dyDescent="0.25">
      <c r="A614" s="59" t="str">
        <f>IF('Annual Plan'!A614="","",'Annual Plan'!A614)</f>
        <v/>
      </c>
      <c r="B614" s="59" t="str">
        <f>IF('Annual Plan'!B614="","",'Annual Plan'!B614)</f>
        <v/>
      </c>
      <c r="C614" s="59" t="str">
        <f>IF('Annual Plan'!C614="","",'Annual Plan'!C614)</f>
        <v/>
      </c>
      <c r="D614" s="2" t="str">
        <f>IF('Annual Plan'!D614&lt;&gt;"",'Annual Plan'!D614,"")</f>
        <v/>
      </c>
      <c r="E614" s="2" t="str">
        <f>IF('Annual Plan'!E614&lt;&gt;"",'Annual Plan'!E614,"")</f>
        <v/>
      </c>
      <c r="F614" s="36" t="str">
        <f>IF('Annual Plan'!F614&lt;&gt;"",'Annual Plan'!F614,"")</f>
        <v/>
      </c>
      <c r="G614" s="23" t="str">
        <f>IF('Annual Plan'!G614&lt;&gt;"",'Annual Plan'!G614,"")</f>
        <v/>
      </c>
      <c r="H614" s="23" t="str">
        <f>IF(OR(F614="Absolute",F614="Absolute[-](cum.)"),SUM(G614,'Q1 Review'!J614),
IF(OR(F614="Incremental",F614="Absolute[+]"),MAX(G614,'Q1 Review'!J614),
IF(F614="Decremental",MIN(G614,'Q1 Review'!J614),
IF(F614="Absolute[-](avg.)",SUM(G614,'Q1 Review'!J614)/COUNT('Annual Plan'!H614:'Annual Plan'!K614),""
)
)
)
)</f>
        <v/>
      </c>
      <c r="I614" s="23" t="str">
        <f>IF('Annual Plan'!I614&lt;&gt;"",'Annual Plan'!I614,"")</f>
        <v/>
      </c>
      <c r="J614" s="37"/>
      <c r="K614" s="38" t="str">
        <f t="shared" si="68"/>
        <v/>
      </c>
      <c r="L614" s="38" t="str">
        <f t="shared" si="69"/>
        <v/>
      </c>
      <c r="M614" s="23" t="str">
        <f t="shared" si="70"/>
        <v/>
      </c>
      <c r="N614" s="39" t="str">
        <f>IF((('Annual Plan'!N614+'Annual Plan'!O614)-'Q1 Review'!O614)=0,"",(('Annual Plan'!N614+'Annual Plan'!O614)-'Q1 Review'!O614))</f>
        <v/>
      </c>
      <c r="O614" s="40"/>
      <c r="P614" s="41"/>
      <c r="Q614" s="41"/>
      <c r="R614" s="41"/>
      <c r="S614" s="131" t="str">
        <f t="shared" si="71"/>
        <v/>
      </c>
    </row>
    <row r="615" spans="1:19" s="11" customFormat="1" ht="15" customHeight="1" x14ac:dyDescent="0.25">
      <c r="A615" s="59" t="str">
        <f>IF('Annual Plan'!A615="","",'Annual Plan'!A615)</f>
        <v/>
      </c>
      <c r="B615" s="59" t="str">
        <f>IF('Annual Plan'!B615="","",'Annual Plan'!B615)</f>
        <v/>
      </c>
      <c r="C615" s="59" t="str">
        <f>IF('Annual Plan'!C615="","",'Annual Plan'!C615)</f>
        <v/>
      </c>
      <c r="D615" s="2" t="str">
        <f>IF('Annual Plan'!D615&lt;&gt;"",'Annual Plan'!D615,"")</f>
        <v/>
      </c>
      <c r="E615" s="2" t="str">
        <f>IF('Annual Plan'!E615&lt;&gt;"",'Annual Plan'!E615,"")</f>
        <v/>
      </c>
      <c r="F615" s="36" t="str">
        <f>IF('Annual Plan'!F615&lt;&gt;"",'Annual Plan'!F615,"")</f>
        <v/>
      </c>
      <c r="G615" s="23" t="str">
        <f>IF('Annual Plan'!G615&lt;&gt;"",'Annual Plan'!G615,"")</f>
        <v/>
      </c>
      <c r="H615" s="23" t="str">
        <f>IF(OR(F615="Absolute",F615="Absolute[-](cum.)"),SUM(G615,'Q1 Review'!J615),
IF(OR(F615="Incremental",F615="Absolute[+]"),MAX(G615,'Q1 Review'!J615),
IF(F615="Decremental",MIN(G615,'Q1 Review'!J615),
IF(F615="Absolute[-](avg.)",SUM(G615,'Q1 Review'!J615)/COUNT('Annual Plan'!H615:'Annual Plan'!K615),""
)
)
)
)</f>
        <v/>
      </c>
      <c r="I615" s="23" t="str">
        <f>IF('Annual Plan'!I615&lt;&gt;"",'Annual Plan'!I615,"")</f>
        <v/>
      </c>
      <c r="J615" s="37"/>
      <c r="K615" s="38" t="str">
        <f t="shared" si="68"/>
        <v/>
      </c>
      <c r="L615" s="38" t="str">
        <f t="shared" si="69"/>
        <v/>
      </c>
      <c r="M615" s="23" t="str">
        <f t="shared" si="70"/>
        <v/>
      </c>
      <c r="N615" s="39" t="str">
        <f>IF((('Annual Plan'!N615+'Annual Plan'!O615)-'Q1 Review'!O615)=0,"",(('Annual Plan'!N615+'Annual Plan'!O615)-'Q1 Review'!O615))</f>
        <v/>
      </c>
      <c r="O615" s="40"/>
      <c r="P615" s="41"/>
      <c r="Q615" s="41"/>
      <c r="R615" s="41"/>
      <c r="S615" s="131" t="str">
        <f t="shared" si="71"/>
        <v/>
      </c>
    </row>
    <row r="616" spans="1:19" s="11" customFormat="1" ht="15" customHeight="1" x14ac:dyDescent="0.25">
      <c r="A616" s="59" t="str">
        <f>IF('Annual Plan'!A616="","",'Annual Plan'!A616)</f>
        <v/>
      </c>
      <c r="B616" s="59" t="str">
        <f>IF('Annual Plan'!B616="","",'Annual Plan'!B616)</f>
        <v/>
      </c>
      <c r="C616" s="59" t="str">
        <f>IF('Annual Plan'!C616="","",'Annual Plan'!C616)</f>
        <v/>
      </c>
      <c r="D616" s="2" t="str">
        <f>IF('Annual Plan'!D616&lt;&gt;"",'Annual Plan'!D616,"")</f>
        <v/>
      </c>
      <c r="E616" s="2" t="str">
        <f>IF('Annual Plan'!E616&lt;&gt;"",'Annual Plan'!E616,"")</f>
        <v/>
      </c>
      <c r="F616" s="36" t="str">
        <f>IF('Annual Plan'!F616&lt;&gt;"",'Annual Plan'!F616,"")</f>
        <v/>
      </c>
      <c r="G616" s="23" t="str">
        <f>IF('Annual Plan'!G616&lt;&gt;"",'Annual Plan'!G616,"")</f>
        <v/>
      </c>
      <c r="H616" s="23" t="str">
        <f>IF(OR(F616="Absolute",F616="Absolute[-](cum.)"),SUM(G616,'Q1 Review'!J616),
IF(OR(F616="Incremental",F616="Absolute[+]"),MAX(G616,'Q1 Review'!J616),
IF(F616="Decremental",MIN(G616,'Q1 Review'!J616),
IF(F616="Absolute[-](avg.)",SUM(G616,'Q1 Review'!J616)/COUNT('Annual Plan'!H616:'Annual Plan'!K616),""
)
)
)
)</f>
        <v/>
      </c>
      <c r="I616" s="23" t="str">
        <f>IF('Annual Plan'!I616&lt;&gt;"",'Annual Plan'!I616,"")</f>
        <v/>
      </c>
      <c r="J616" s="37"/>
      <c r="K616" s="38" t="str">
        <f t="shared" si="68"/>
        <v/>
      </c>
      <c r="L616" s="38" t="str">
        <f t="shared" si="69"/>
        <v/>
      </c>
      <c r="M616" s="23" t="str">
        <f t="shared" si="70"/>
        <v/>
      </c>
      <c r="N616" s="39" t="str">
        <f>IF((('Annual Plan'!N616+'Annual Plan'!O616)-'Q1 Review'!O616)=0,"",(('Annual Plan'!N616+'Annual Plan'!O616)-'Q1 Review'!O616))</f>
        <v/>
      </c>
      <c r="O616" s="40"/>
      <c r="P616" s="41"/>
      <c r="Q616" s="41"/>
      <c r="R616" s="41"/>
      <c r="S616" s="131" t="str">
        <f t="shared" si="71"/>
        <v/>
      </c>
    </row>
    <row r="617" spans="1:19" s="11" customFormat="1" ht="15" customHeight="1" x14ac:dyDescent="0.25">
      <c r="A617" s="59" t="str">
        <f>IF('Annual Plan'!A617="","",'Annual Plan'!A617)</f>
        <v/>
      </c>
      <c r="B617" s="59" t="str">
        <f>IF('Annual Plan'!B617="","",'Annual Plan'!B617)</f>
        <v/>
      </c>
      <c r="C617" s="59" t="str">
        <f>IF('Annual Plan'!C617="","",'Annual Plan'!C617)</f>
        <v/>
      </c>
      <c r="D617" s="2" t="str">
        <f>IF('Annual Plan'!D617&lt;&gt;"",'Annual Plan'!D617,"")</f>
        <v/>
      </c>
      <c r="E617" s="2" t="str">
        <f>IF('Annual Plan'!E617&lt;&gt;"",'Annual Plan'!E617,"")</f>
        <v/>
      </c>
      <c r="F617" s="36" t="str">
        <f>IF('Annual Plan'!F617&lt;&gt;"",'Annual Plan'!F617,"")</f>
        <v/>
      </c>
      <c r="G617" s="23" t="str">
        <f>IF('Annual Plan'!G617&lt;&gt;"",'Annual Plan'!G617,"")</f>
        <v/>
      </c>
      <c r="H617" s="23" t="str">
        <f>IF(OR(F617="Absolute",F617="Absolute[-](cum.)"),SUM(G617,'Q1 Review'!J617),
IF(OR(F617="Incremental",F617="Absolute[+]"),MAX(G617,'Q1 Review'!J617),
IF(F617="Decremental",MIN(G617,'Q1 Review'!J617),
IF(F617="Absolute[-](avg.)",SUM(G617,'Q1 Review'!J617)/COUNT('Annual Plan'!H617:'Annual Plan'!K617),""
)
)
)
)</f>
        <v/>
      </c>
      <c r="I617" s="23" t="str">
        <f>IF('Annual Plan'!I617&lt;&gt;"",'Annual Plan'!I617,"")</f>
        <v/>
      </c>
      <c r="J617" s="37"/>
      <c r="K617" s="38" t="str">
        <f t="shared" si="68"/>
        <v/>
      </c>
      <c r="L617" s="38" t="str">
        <f t="shared" si="69"/>
        <v/>
      </c>
      <c r="M617" s="23" t="str">
        <f t="shared" si="70"/>
        <v/>
      </c>
      <c r="N617" s="39" t="str">
        <f>IF((('Annual Plan'!N617+'Annual Plan'!O617)-'Q1 Review'!O617)=0,"",(('Annual Plan'!N617+'Annual Plan'!O617)-'Q1 Review'!O617))</f>
        <v/>
      </c>
      <c r="O617" s="40"/>
      <c r="P617" s="41"/>
      <c r="Q617" s="41"/>
      <c r="R617" s="41"/>
      <c r="S617" s="131" t="str">
        <f t="shared" si="71"/>
        <v/>
      </c>
    </row>
    <row r="618" spans="1:19" s="58" customFormat="1" ht="59.25" customHeight="1" x14ac:dyDescent="0.3">
      <c r="A618" s="256" t="s">
        <v>94</v>
      </c>
      <c r="B618" s="256"/>
      <c r="C618" s="51">
        <f>'Annual Plan'!C618</f>
        <v>0</v>
      </c>
      <c r="D618" s="28"/>
      <c r="E618" s="28"/>
      <c r="F618" s="256" t="s">
        <v>102</v>
      </c>
      <c r="G618" s="256"/>
      <c r="H618" s="256"/>
      <c r="I618" s="256"/>
      <c r="J618" s="257"/>
      <c r="K618" s="43">
        <f>IF(SUM(K589:K617)=0,0,IF(SUM(K589:K617)&gt;0,AVERAGE(K589:K617)))</f>
        <v>0</v>
      </c>
      <c r="L618" s="258"/>
      <c r="M618" s="259"/>
      <c r="N618" s="60">
        <f>SUM(N589:N617)</f>
        <v>0</v>
      </c>
      <c r="O618" s="60">
        <f>SUM(O589:O617)</f>
        <v>0</v>
      </c>
      <c r="P618" s="28"/>
      <c r="Q618" s="28"/>
      <c r="S618" s="131"/>
    </row>
    <row r="619" spans="1:19" s="61" customFormat="1" ht="15" customHeight="1" x14ac:dyDescent="0.25">
      <c r="A619" s="12"/>
      <c r="B619" s="12"/>
      <c r="C619" s="12"/>
      <c r="D619" s="12"/>
      <c r="E619" s="12"/>
      <c r="F619" s="44"/>
      <c r="G619" s="45"/>
      <c r="H619" s="45"/>
      <c r="I619" s="45"/>
      <c r="J619" s="46"/>
      <c r="K619" s="47"/>
      <c r="L619" s="47"/>
      <c r="M619" s="45"/>
      <c r="N619" s="48"/>
      <c r="O619" s="49"/>
      <c r="P619" s="50"/>
      <c r="Q619" s="50"/>
      <c r="S619" s="132"/>
    </row>
    <row r="620" spans="1:19" s="11" customFormat="1" ht="34.5" customHeight="1" x14ac:dyDescent="0.25">
      <c r="A620" s="193" t="s">
        <v>91</v>
      </c>
      <c r="B620" s="193"/>
      <c r="C620" s="193"/>
      <c r="D620" s="260" t="str">
        <f>IF('Annual Plan'!D620:P620&lt;&gt;"", 'Annual Plan'!D620:P620,"")</f>
        <v/>
      </c>
      <c r="E620" s="260"/>
      <c r="F620" s="261"/>
      <c r="G620" s="261"/>
      <c r="H620" s="261"/>
      <c r="I620" s="261"/>
      <c r="J620" s="261"/>
      <c r="K620" s="261"/>
      <c r="L620" s="261"/>
      <c r="M620" s="261"/>
      <c r="N620" s="261"/>
      <c r="O620" s="261"/>
      <c r="P620" s="260"/>
      <c r="Q620" s="260"/>
      <c r="S620" s="131"/>
    </row>
    <row r="621" spans="1:19" s="11" customFormat="1" ht="51" customHeight="1" x14ac:dyDescent="0.25">
      <c r="A621" s="202" t="s">
        <v>1</v>
      </c>
      <c r="B621" s="202" t="s">
        <v>9</v>
      </c>
      <c r="C621" s="202" t="s">
        <v>2</v>
      </c>
      <c r="D621" s="202" t="s">
        <v>10</v>
      </c>
      <c r="E621" s="203" t="s">
        <v>11</v>
      </c>
      <c r="F621" s="204" t="s">
        <v>12</v>
      </c>
      <c r="G621" s="251" t="s">
        <v>3</v>
      </c>
      <c r="H621" s="251"/>
      <c r="I621" s="253" t="s">
        <v>74</v>
      </c>
      <c r="J621" s="254"/>
      <c r="K621" s="254"/>
      <c r="L621" s="254"/>
      <c r="M621" s="255"/>
      <c r="N621" s="253" t="s">
        <v>80</v>
      </c>
      <c r="O621" s="255"/>
      <c r="P621" s="202" t="s">
        <v>95</v>
      </c>
      <c r="Q621" s="202" t="s">
        <v>96</v>
      </c>
      <c r="R621" s="202" t="s">
        <v>114</v>
      </c>
      <c r="S621" s="131"/>
    </row>
    <row r="622" spans="1:19" s="11" customFormat="1" ht="66.75" customHeight="1" x14ac:dyDescent="0.25">
      <c r="A622" s="202"/>
      <c r="B622" s="202"/>
      <c r="C622" s="202"/>
      <c r="D622" s="202"/>
      <c r="E622" s="203"/>
      <c r="F622" s="204"/>
      <c r="G622" s="109" t="s">
        <v>19</v>
      </c>
      <c r="H622" s="109" t="s">
        <v>48</v>
      </c>
      <c r="I622" s="7" t="s">
        <v>49</v>
      </c>
      <c r="J622" s="7" t="s">
        <v>50</v>
      </c>
      <c r="K622" s="1" t="s">
        <v>21</v>
      </c>
      <c r="L622" s="1" t="s">
        <v>22</v>
      </c>
      <c r="M622" s="1" t="s">
        <v>23</v>
      </c>
      <c r="N622" s="7" t="s">
        <v>88</v>
      </c>
      <c r="O622" s="7" t="s">
        <v>81</v>
      </c>
      <c r="P622" s="252"/>
      <c r="Q622" s="202"/>
      <c r="R622" s="202"/>
      <c r="S622" s="131"/>
    </row>
    <row r="623" spans="1:19" s="11" customFormat="1" ht="15" customHeight="1" x14ac:dyDescent="0.25">
      <c r="A623" s="59" t="str">
        <f>IF('Annual Plan'!A623="","",'Annual Plan'!A623)</f>
        <v/>
      </c>
      <c r="B623" s="59" t="str">
        <f>IF('Annual Plan'!B623="","",'Annual Plan'!B623)</f>
        <v/>
      </c>
      <c r="C623" s="59" t="str">
        <f>IF('Annual Plan'!C623="","",'Annual Plan'!C623)</f>
        <v/>
      </c>
      <c r="D623" s="2" t="str">
        <f>IF('Annual Plan'!D623&lt;&gt;"",'Annual Plan'!D623,"")</f>
        <v/>
      </c>
      <c r="E623" s="2" t="str">
        <f>IF('Annual Plan'!E623&lt;&gt;"",'Annual Plan'!E623,"")</f>
        <v/>
      </c>
      <c r="F623" s="36" t="str">
        <f>IF('Annual Plan'!F623&lt;&gt;"",'Annual Plan'!F623,"")</f>
        <v/>
      </c>
      <c r="G623" s="23" t="str">
        <f>IF('Annual Plan'!G623&lt;&gt;"",'Annual Plan'!G623,"")</f>
        <v/>
      </c>
      <c r="H623" s="23" t="str">
        <f>IF(OR(F623="Absolute",F623="Absolute[-](cum.)"),SUM(G623,'Q1 Review'!J623),
IF(OR(F623="Incremental",F623="Absolute[+]"),MAX(G623,'Q1 Review'!J623),
IF(F623="Decremental",MIN(G623,'Q1 Review'!J623),
IF(F623="Absolute[-](avg.)",SUM(G623,'Q1 Review'!J623)/COUNT('Annual Plan'!H623:'Annual Plan'!K623),""
)
)
)
)</f>
        <v/>
      </c>
      <c r="I623" s="23" t="str">
        <f>IF('Annual Plan'!I623&lt;&gt;"",'Annual Plan'!I623,"")</f>
        <v/>
      </c>
      <c r="J623" s="37"/>
      <c r="K623" s="38" t="str">
        <f>IF(I623="","",
                         IF(AND(I623&lt;&gt;"",J623=""),0,
                                                  IF($F623="Absolute",IF(I623=0,0, IF((J623/I623)&gt;=1,1, IF((J623/I623)&lt;=0,0,(J623/I623)))),
                                                                                                      IF($F623="Incremental", IF(AND((I623-H623)=0,J623&gt;0,I623&gt;0,J623&gt;I623),1, IF(AND((I623-H623)=0,J623&lt;=I623),0, IF(((J623-H623)/(I623-H623))&gt;=1,1, IF(((J623-H623)/(I623-H623))&lt;=0,0, ((J623-H623)/(I623-H623)))))),
                                                                                                                                                                   IF($F623="Decremental", IF(AND((H623-I623)=0,J623&gt;0,I623&gt;0,J623&lt;I623),1,  IF(AND((I623-H623)=0,J623&gt;=I623),0, IF(((H623-J623)/(H623-I623))&gt;=1,1, IF(((H623-J623)/(H623-I623))&lt;=0,0, ((H623-J623)/(H623-I623)))))),
                                                                                                                                                                                              IF(OR($F623="Absolute[-](cum.)", $F623="Absolute[-](avg.)"),IF(J623="",0, IF((J623&lt;=I623),1,IF((J623&gt;I623),0,))),
                                                                                                                                                                                                        IF($F623="Absolute[+]",IF(J623=0,0,  IF(J623&lt;=I623,(J623/I623),1)),
                                                                                                                                                                                                            )
                                                                                                                                                                                                   )
                                                                                                                                                                       )
                                                                                                          )
                                                    )
                            )
     )</f>
        <v/>
      </c>
      <c r="L623" s="38" t="str">
        <f>IF(I623="","",
                        IF(AND(I623&lt;&gt;"",J623=""),-1,
                                                  IF($F623="Absolute", IF(I623=0,0,((J623-I623)/I623)),
                                                                               IF($F623="Incremental", IF((I623-H623)=0,0,(((J623-H623)-(I623-H623))/(I623-H623))),
                                                                                                            IF($F623="Decremental", IF((H623-I623)=0,0,(((H623-J623)-(H623-I623))/(H623-I623))),
                                                                                                                                              IF(OR($F623="Absolute[-](cum.)", $F623="Absolute[-](avg.)"), IF(J623="",0, IF(J623&gt;=0,1-(J623/I623))),
                                                                                                                                                                      IF($F623="Absolute[+]", IF(J623=0,-1,K623-1),  ""
                                                                                                                                                                                                                                          )
                                                                                                                                                                                                                          )
                                                                                                                                                                                  )
                                                                                                                   )
                                                   )
                          )
)</f>
        <v/>
      </c>
      <c r="M623" s="23" t="str">
        <f>IF(J623="","",
                         IF(I623="", "",
                                                   IF($F623="Absolute", (J623-I623),
                                                                                                       IF($F623="Incremental", ((J623-H623)-(I623-H623)),
                                                                                                                                                                                      IF($F623="Decremental", ((H623-J623)-(H623-I623)),
                                                                                                                                                                                                            IF(OR($F623="Absolute[-](cum.)", $F623="Absolute[-](avg.)"), (I623-J623),
                                                                                                                                                                                                                             IF($F623="Absolute[+]", (J623-I623), ""
                                                                                                                                                                                                                                  )
                                                                                                                                                                                                                )
                                                                                                                                                                                          )
                                                                                                           )
                                                      )
                               )
       )</f>
        <v/>
      </c>
      <c r="N623" s="39" t="str">
        <f>IF((('Annual Plan'!N623+'Annual Plan'!O623)-'Q1 Review'!O623)=0,"",(('Annual Plan'!N623+'Annual Plan'!O623)-'Q1 Review'!O623))</f>
        <v/>
      </c>
      <c r="O623" s="40"/>
      <c r="P623" s="41"/>
      <c r="Q623" s="41"/>
      <c r="R623" s="41"/>
      <c r="S623" s="131" t="str">
        <f xml:space="preserve"> IF(AND($F623="Incremental",G623=""),"Error - baseline data was not provided in the planning sheet.",
        IF(AND($F623="Decremental",G623=""),"Error - baseline data was not provided in the planning sheet.",""))</f>
        <v/>
      </c>
    </row>
    <row r="624" spans="1:19" s="11" customFormat="1" ht="15" customHeight="1" x14ac:dyDescent="0.25">
      <c r="A624" s="59" t="str">
        <f>IF('Annual Plan'!A624="","",'Annual Plan'!A624)</f>
        <v/>
      </c>
      <c r="B624" s="59" t="str">
        <f>IF('Annual Plan'!B624="","",'Annual Plan'!B624)</f>
        <v/>
      </c>
      <c r="C624" s="59" t="str">
        <f>IF('Annual Plan'!C624="","",'Annual Plan'!C624)</f>
        <v/>
      </c>
      <c r="D624" s="2" t="str">
        <f>IF('Annual Plan'!D624&lt;&gt;"",'Annual Plan'!D624,"")</f>
        <v/>
      </c>
      <c r="E624" s="2" t="str">
        <f>IF('Annual Plan'!E624&lt;&gt;"",'Annual Plan'!E624,"")</f>
        <v/>
      </c>
      <c r="F624" s="36" t="str">
        <f>IF('Annual Plan'!F624&lt;&gt;"",'Annual Plan'!F624,"")</f>
        <v/>
      </c>
      <c r="G624" s="23" t="str">
        <f>IF('Annual Plan'!G624&lt;&gt;"",'Annual Plan'!G624,"")</f>
        <v/>
      </c>
      <c r="H624" s="23" t="str">
        <f>IF(OR(F624="Absolute",F624="Absolute[-](cum.)"),SUM(G624,'Q1 Review'!J624),
IF(OR(F624="Incremental",F624="Absolute[+]"),MAX(G624,'Q1 Review'!J624),
IF(F624="Decremental",MIN(G624,'Q1 Review'!J624),
IF(F624="Absolute[-](avg.)",SUM(G624,'Q1 Review'!J624)/COUNT('Annual Plan'!H624:'Annual Plan'!K624),""
)
)
)
)</f>
        <v/>
      </c>
      <c r="I624" s="23" t="str">
        <f>IF('Annual Plan'!I624&lt;&gt;"",'Annual Plan'!I624,"")</f>
        <v/>
      </c>
      <c r="J624" s="37"/>
      <c r="K624" s="38" t="str">
        <f t="shared" ref="K624:K651" si="72">IF(I624="","",
                         IF(AND(I624&lt;&gt;"",J624=""),0,
                                                  IF($F624="Absolute",IF(I624=0,0, IF((J624/I624)&gt;=1,1, IF((J624/I624)&lt;=0,0,(J624/I624)))),
                                                                                                      IF($F624="Incremental", IF(AND((I624-H624)=0,J624&gt;0,I624&gt;0,J624&gt;I624),1, IF(AND((I624-H624)=0,J624&lt;=I624),0, IF(((J624-H624)/(I624-H624))&gt;=1,1, IF(((J624-H624)/(I624-H624))&lt;=0,0, ((J624-H624)/(I624-H624)))))),
                                                                                                                                                                   IF($F624="Decremental", IF(AND((H624-I624)=0,J624&gt;0,I624&gt;0,J624&lt;I624),1,  IF(AND((I624-H624)=0,J624&gt;=I624),0, IF(((H624-J624)/(H624-I624))&gt;=1,1, IF(((H624-J624)/(H624-I624))&lt;=0,0, ((H624-J624)/(H624-I624)))))),
                                                                                                                                                                                              IF(OR($F624="Absolute[-](cum.)", $F624="Absolute[-](avg.)"),IF(J624="",0, IF((J624&lt;=I624),1,IF((J624&gt;I624),0,))),
                                                                                                                                                                                                        IF($F624="Absolute[+]",IF(J624=0,0,  IF(J624&lt;=I624,(J624/I624),1)),
                                                                                                                                                                                                            )
                                                                                                                                                                                                   )
                                                                                                                                                                       )
                                                                                                          )
                                                    )
                            )
     )</f>
        <v/>
      </c>
      <c r="L624" s="38" t="str">
        <f t="shared" ref="L624:L651" si="73">IF(I624="","",
                        IF(AND(I624&lt;&gt;"",J624=""),-1,
                                                  IF($F624="Absolute", IF(I624=0,0,((J624-I624)/I624)),
                                                                               IF($F624="Incremental", IF((I624-H624)=0,0,(((J624-H624)-(I624-H624))/(I624-H624))),
                                                                                                            IF($F624="Decremental", IF((H624-I624)=0,0,(((H624-J624)-(H624-I624))/(H624-I624))),
                                                                                                                                              IF(OR($F624="Absolute[-](cum.)", $F624="Absolute[-](avg.)"), IF(J624="",0, IF(J624&gt;=0,1-(J624/I624))),
                                                                                                                                                                      IF($F624="Absolute[+]", IF(J624=0,-1,K624-1),  ""
                                                                                                                                                                                                                                          )
                                                                                                                                                                                                                          )
                                                                                                                                                                                  )
                                                                                                                   )
                                                   )
                          )
)</f>
        <v/>
      </c>
      <c r="M624" s="23" t="str">
        <f t="shared" ref="M624:M651" si="74">IF(J624="","",
                         IF(I624="", "",
                                                   IF($F624="Absolute", (J624-I624),
                                                                                                       IF($F624="Incremental", ((J624-H624)-(I624-H624)),
                                                                                                                                                                                      IF($F624="Decremental", ((H624-J624)-(H624-I624)),
                                                                                                                                                                                                            IF(OR($F624="Absolute[-](cum.)", $F624="Absolute[-](avg.)"), (I624-J624),
                                                                                                                                                                                                                             IF($F624="Absolute[+]", (J624-I624), ""
                                                                                                                                                                                                                                  )
                                                                                                                                                                                                                )
                                                                                                                                                                                          )
                                                                                                           )
                                                      )
                               )
       )</f>
        <v/>
      </c>
      <c r="N624" s="39" t="str">
        <f>IF((('Annual Plan'!N624+'Annual Plan'!O624)-'Q1 Review'!O624)=0,"",(('Annual Plan'!N624+'Annual Plan'!O624)-'Q1 Review'!O624))</f>
        <v/>
      </c>
      <c r="O624" s="40"/>
      <c r="P624" s="41"/>
      <c r="Q624" s="41"/>
      <c r="R624" s="41"/>
      <c r="S624" s="131" t="str">
        <f t="shared" ref="S624:S651" si="75" xml:space="preserve"> IF(AND($F624="Incremental",G624=""),"Error - baseline data was not provided in the planning sheet.",
        IF(AND($F624="Decremental",G624=""),"Error - baseline data was not provided in the planning sheet.",""))</f>
        <v/>
      </c>
    </row>
    <row r="625" spans="1:19" s="11" customFormat="1" ht="15" customHeight="1" x14ac:dyDescent="0.25">
      <c r="A625" s="59" t="str">
        <f>IF('Annual Plan'!A625="","",'Annual Plan'!A625)</f>
        <v/>
      </c>
      <c r="B625" s="59" t="str">
        <f>IF('Annual Plan'!B625="","",'Annual Plan'!B625)</f>
        <v/>
      </c>
      <c r="C625" s="59" t="str">
        <f>IF('Annual Plan'!C625="","",'Annual Plan'!C625)</f>
        <v/>
      </c>
      <c r="D625" s="2" t="str">
        <f>IF('Annual Plan'!D625&lt;&gt;"",'Annual Plan'!D625,"")</f>
        <v/>
      </c>
      <c r="E625" s="2" t="str">
        <f>IF('Annual Plan'!E625&lt;&gt;"",'Annual Plan'!E625,"")</f>
        <v/>
      </c>
      <c r="F625" s="36" t="str">
        <f>IF('Annual Plan'!F625&lt;&gt;"",'Annual Plan'!F625,"")</f>
        <v/>
      </c>
      <c r="G625" s="23" t="str">
        <f>IF('Annual Plan'!G625&lt;&gt;"",'Annual Plan'!G625,"")</f>
        <v/>
      </c>
      <c r="H625" s="23" t="str">
        <f>IF(OR(F625="Absolute",F625="Absolute[-](cum.)"),SUM(G625,'Q1 Review'!J625),
IF(OR(F625="Incremental",F625="Absolute[+]"),MAX(G625,'Q1 Review'!J625),
IF(F625="Decremental",MIN(G625,'Q1 Review'!J625),
IF(F625="Absolute[-](avg.)",SUM(G625,'Q1 Review'!J625)/COUNT('Annual Plan'!H625:'Annual Plan'!K625),""
)
)
)
)</f>
        <v/>
      </c>
      <c r="I625" s="23" t="str">
        <f>IF('Annual Plan'!I625&lt;&gt;"",'Annual Plan'!I625,"")</f>
        <v/>
      </c>
      <c r="J625" s="37"/>
      <c r="K625" s="38" t="str">
        <f t="shared" si="72"/>
        <v/>
      </c>
      <c r="L625" s="38" t="str">
        <f t="shared" si="73"/>
        <v/>
      </c>
      <c r="M625" s="23" t="str">
        <f t="shared" si="74"/>
        <v/>
      </c>
      <c r="N625" s="39" t="str">
        <f>IF((('Annual Plan'!N625+'Annual Plan'!O625)-'Q1 Review'!O625)=0,"",(('Annual Plan'!N625+'Annual Plan'!O625)-'Q1 Review'!O625))</f>
        <v/>
      </c>
      <c r="O625" s="40"/>
      <c r="P625" s="41"/>
      <c r="Q625" s="41"/>
      <c r="R625" s="41"/>
      <c r="S625" s="131" t="str">
        <f t="shared" si="75"/>
        <v/>
      </c>
    </row>
    <row r="626" spans="1:19" s="11" customFormat="1" ht="15" customHeight="1" x14ac:dyDescent="0.25">
      <c r="A626" s="59" t="str">
        <f>IF('Annual Plan'!A626="","",'Annual Plan'!A626)</f>
        <v/>
      </c>
      <c r="B626" s="59" t="str">
        <f>IF('Annual Plan'!B626="","",'Annual Plan'!B626)</f>
        <v/>
      </c>
      <c r="C626" s="59" t="str">
        <f>IF('Annual Plan'!C626="","",'Annual Plan'!C626)</f>
        <v/>
      </c>
      <c r="D626" s="2" t="str">
        <f>IF('Annual Plan'!D626&lt;&gt;"",'Annual Plan'!D626,"")</f>
        <v/>
      </c>
      <c r="E626" s="2" t="str">
        <f>IF('Annual Plan'!E626&lt;&gt;"",'Annual Plan'!E626,"")</f>
        <v/>
      </c>
      <c r="F626" s="36" t="str">
        <f>IF('Annual Plan'!F626&lt;&gt;"",'Annual Plan'!F626,"")</f>
        <v/>
      </c>
      <c r="G626" s="23" t="str">
        <f>IF('Annual Plan'!G626&lt;&gt;"",'Annual Plan'!G626,"")</f>
        <v/>
      </c>
      <c r="H626" s="23" t="str">
        <f>IF(OR(F626="Absolute",F626="Absolute[-](cum.)"),SUM(G626,'Q1 Review'!J626),
IF(OR(F626="Incremental",F626="Absolute[+]"),MAX(G626,'Q1 Review'!J626),
IF(F626="Decremental",MIN(G626,'Q1 Review'!J626),
IF(F626="Absolute[-](avg.)",SUM(G626,'Q1 Review'!J626)/COUNT('Annual Plan'!H626:'Annual Plan'!K626),""
)
)
)
)</f>
        <v/>
      </c>
      <c r="I626" s="23" t="str">
        <f>IF('Annual Plan'!I626&lt;&gt;"",'Annual Plan'!I626,"")</f>
        <v/>
      </c>
      <c r="J626" s="37"/>
      <c r="K626" s="38" t="str">
        <f t="shared" si="72"/>
        <v/>
      </c>
      <c r="L626" s="38" t="str">
        <f t="shared" si="73"/>
        <v/>
      </c>
      <c r="M626" s="23" t="str">
        <f t="shared" si="74"/>
        <v/>
      </c>
      <c r="N626" s="39" t="str">
        <f>IF((('Annual Plan'!N626+'Annual Plan'!O626)-'Q1 Review'!O626)=0,"",(('Annual Plan'!N626+'Annual Plan'!O626)-'Q1 Review'!O626))</f>
        <v/>
      </c>
      <c r="O626" s="40"/>
      <c r="P626" s="41"/>
      <c r="Q626" s="41"/>
      <c r="R626" s="41"/>
      <c r="S626" s="131" t="str">
        <f t="shared" si="75"/>
        <v/>
      </c>
    </row>
    <row r="627" spans="1:19" s="11" customFormat="1" ht="15" customHeight="1" x14ac:dyDescent="0.25">
      <c r="A627" s="59" t="str">
        <f>IF('Annual Plan'!A627="","",'Annual Plan'!A627)</f>
        <v/>
      </c>
      <c r="B627" s="59" t="str">
        <f>IF('Annual Plan'!B627="","",'Annual Plan'!B627)</f>
        <v/>
      </c>
      <c r="C627" s="59" t="str">
        <f>IF('Annual Plan'!C627="","",'Annual Plan'!C627)</f>
        <v/>
      </c>
      <c r="D627" s="2" t="str">
        <f>IF('Annual Plan'!D627&lt;&gt;"",'Annual Plan'!D627,"")</f>
        <v/>
      </c>
      <c r="E627" s="2" t="str">
        <f>IF('Annual Plan'!E627&lt;&gt;"",'Annual Plan'!E627,"")</f>
        <v/>
      </c>
      <c r="F627" s="36" t="str">
        <f>IF('Annual Plan'!F627&lt;&gt;"",'Annual Plan'!F627,"")</f>
        <v/>
      </c>
      <c r="G627" s="23" t="str">
        <f>IF('Annual Plan'!G627&lt;&gt;"",'Annual Plan'!G627,"")</f>
        <v/>
      </c>
      <c r="H627" s="23" t="str">
        <f>IF(OR(F627="Absolute",F627="Absolute[-](cum.)"),SUM(G627,'Q1 Review'!J627),
IF(OR(F627="Incremental",F627="Absolute[+]"),MAX(G627,'Q1 Review'!J627),
IF(F627="Decremental",MIN(G627,'Q1 Review'!J627),
IF(F627="Absolute[-](avg.)",SUM(G627,'Q1 Review'!J627)/COUNT('Annual Plan'!H627:'Annual Plan'!K627),""
)
)
)
)</f>
        <v/>
      </c>
      <c r="I627" s="23" t="str">
        <f>IF('Annual Plan'!I627&lt;&gt;"",'Annual Plan'!I627,"")</f>
        <v/>
      </c>
      <c r="J627" s="37"/>
      <c r="K627" s="38" t="str">
        <f t="shared" si="72"/>
        <v/>
      </c>
      <c r="L627" s="38" t="str">
        <f t="shared" si="73"/>
        <v/>
      </c>
      <c r="M627" s="23" t="str">
        <f t="shared" si="74"/>
        <v/>
      </c>
      <c r="N627" s="39" t="str">
        <f>IF((('Annual Plan'!N627+'Annual Plan'!O627)-'Q1 Review'!O627)=0,"",(('Annual Plan'!N627+'Annual Plan'!O627)-'Q1 Review'!O627))</f>
        <v/>
      </c>
      <c r="O627" s="40"/>
      <c r="P627" s="41"/>
      <c r="Q627" s="41"/>
      <c r="R627" s="41"/>
      <c r="S627" s="131" t="str">
        <f t="shared" si="75"/>
        <v/>
      </c>
    </row>
    <row r="628" spans="1:19" s="11" customFormat="1" ht="15" customHeight="1" x14ac:dyDescent="0.25">
      <c r="A628" s="59" t="str">
        <f>IF('Annual Plan'!A628="","",'Annual Plan'!A628)</f>
        <v/>
      </c>
      <c r="B628" s="59" t="str">
        <f>IF('Annual Plan'!B628="","",'Annual Plan'!B628)</f>
        <v/>
      </c>
      <c r="C628" s="59" t="str">
        <f>IF('Annual Plan'!C628="","",'Annual Plan'!C628)</f>
        <v/>
      </c>
      <c r="D628" s="2" t="str">
        <f>IF('Annual Plan'!D628&lt;&gt;"",'Annual Plan'!D628,"")</f>
        <v/>
      </c>
      <c r="E628" s="2" t="str">
        <f>IF('Annual Plan'!E628&lt;&gt;"",'Annual Plan'!E628,"")</f>
        <v/>
      </c>
      <c r="F628" s="36" t="str">
        <f>IF('Annual Plan'!F628&lt;&gt;"",'Annual Plan'!F628,"")</f>
        <v/>
      </c>
      <c r="G628" s="23" t="str">
        <f>IF('Annual Plan'!G628&lt;&gt;"",'Annual Plan'!G628,"")</f>
        <v/>
      </c>
      <c r="H628" s="23" t="str">
        <f>IF(OR(F628="Absolute",F628="Absolute[-](cum.)"),SUM(G628,'Q1 Review'!J628),
IF(OR(F628="Incremental",F628="Absolute[+]"),MAX(G628,'Q1 Review'!J628),
IF(F628="Decremental",MIN(G628,'Q1 Review'!J628),
IF(F628="Absolute[-](avg.)",SUM(G628,'Q1 Review'!J628)/COUNT('Annual Plan'!H628:'Annual Plan'!K628),""
)
)
)
)</f>
        <v/>
      </c>
      <c r="I628" s="23" t="str">
        <f>IF('Annual Plan'!I628&lt;&gt;"",'Annual Plan'!I628,"")</f>
        <v/>
      </c>
      <c r="J628" s="37"/>
      <c r="K628" s="38" t="str">
        <f t="shared" si="72"/>
        <v/>
      </c>
      <c r="L628" s="38" t="str">
        <f t="shared" si="73"/>
        <v/>
      </c>
      <c r="M628" s="23" t="str">
        <f t="shared" si="74"/>
        <v/>
      </c>
      <c r="N628" s="39" t="str">
        <f>IF((('Annual Plan'!N628+'Annual Plan'!O628)-'Q1 Review'!O628)=0,"",(('Annual Plan'!N628+'Annual Plan'!O628)-'Q1 Review'!O628))</f>
        <v/>
      </c>
      <c r="O628" s="40"/>
      <c r="P628" s="41"/>
      <c r="Q628" s="41"/>
      <c r="R628" s="41"/>
      <c r="S628" s="131" t="str">
        <f t="shared" si="75"/>
        <v/>
      </c>
    </row>
    <row r="629" spans="1:19" s="11" customFormat="1" ht="15" customHeight="1" x14ac:dyDescent="0.25">
      <c r="A629" s="59" t="str">
        <f>IF('Annual Plan'!A629="","",'Annual Plan'!A629)</f>
        <v/>
      </c>
      <c r="B629" s="59" t="str">
        <f>IF('Annual Plan'!B629="","",'Annual Plan'!B629)</f>
        <v/>
      </c>
      <c r="C629" s="59" t="str">
        <f>IF('Annual Plan'!C629="","",'Annual Plan'!C629)</f>
        <v/>
      </c>
      <c r="D629" s="2" t="str">
        <f>IF('Annual Plan'!D629&lt;&gt;"",'Annual Plan'!D629,"")</f>
        <v/>
      </c>
      <c r="E629" s="2" t="str">
        <f>IF('Annual Plan'!E629&lt;&gt;"",'Annual Plan'!E629,"")</f>
        <v/>
      </c>
      <c r="F629" s="36" t="str">
        <f>IF('Annual Plan'!F629&lt;&gt;"",'Annual Plan'!F629,"")</f>
        <v/>
      </c>
      <c r="G629" s="23" t="str">
        <f>IF('Annual Plan'!G629&lt;&gt;"",'Annual Plan'!G629,"")</f>
        <v/>
      </c>
      <c r="H629" s="23" t="str">
        <f>IF(OR(F629="Absolute",F629="Absolute[-](cum.)"),SUM(G629,'Q1 Review'!J629),
IF(OR(F629="Incremental",F629="Absolute[+]"),MAX(G629,'Q1 Review'!J629),
IF(F629="Decremental",MIN(G629,'Q1 Review'!J629),
IF(F629="Absolute[-](avg.)",SUM(G629,'Q1 Review'!J629)/COUNT('Annual Plan'!H629:'Annual Plan'!K629),""
)
)
)
)</f>
        <v/>
      </c>
      <c r="I629" s="23" t="str">
        <f>IF('Annual Plan'!I629&lt;&gt;"",'Annual Plan'!I629,"")</f>
        <v/>
      </c>
      <c r="J629" s="37"/>
      <c r="K629" s="38" t="str">
        <f t="shared" si="72"/>
        <v/>
      </c>
      <c r="L629" s="38" t="str">
        <f t="shared" si="73"/>
        <v/>
      </c>
      <c r="M629" s="23" t="str">
        <f t="shared" si="74"/>
        <v/>
      </c>
      <c r="N629" s="39" t="str">
        <f>IF((('Annual Plan'!N629+'Annual Plan'!O629)-'Q1 Review'!O629)=0,"",(('Annual Plan'!N629+'Annual Plan'!O629)-'Q1 Review'!O629))</f>
        <v/>
      </c>
      <c r="O629" s="40"/>
      <c r="P629" s="41"/>
      <c r="Q629" s="41"/>
      <c r="R629" s="41"/>
      <c r="S629" s="131" t="str">
        <f t="shared" si="75"/>
        <v/>
      </c>
    </row>
    <row r="630" spans="1:19" s="11" customFormat="1" ht="15" customHeight="1" x14ac:dyDescent="0.25">
      <c r="A630" s="59" t="str">
        <f>IF('Annual Plan'!A630="","",'Annual Plan'!A630)</f>
        <v/>
      </c>
      <c r="B630" s="59" t="str">
        <f>IF('Annual Plan'!B630="","",'Annual Plan'!B630)</f>
        <v/>
      </c>
      <c r="C630" s="59" t="str">
        <f>IF('Annual Plan'!C630="","",'Annual Plan'!C630)</f>
        <v/>
      </c>
      <c r="D630" s="2" t="str">
        <f>IF('Annual Plan'!D630&lt;&gt;"",'Annual Plan'!D630,"")</f>
        <v/>
      </c>
      <c r="E630" s="2" t="str">
        <f>IF('Annual Plan'!E630&lt;&gt;"",'Annual Plan'!E630,"")</f>
        <v/>
      </c>
      <c r="F630" s="36" t="str">
        <f>IF('Annual Plan'!F630&lt;&gt;"",'Annual Plan'!F630,"")</f>
        <v/>
      </c>
      <c r="G630" s="23" t="str">
        <f>IF('Annual Plan'!G630&lt;&gt;"",'Annual Plan'!G630,"")</f>
        <v/>
      </c>
      <c r="H630" s="23" t="str">
        <f>IF(OR(F630="Absolute",F630="Absolute[-](cum.)"),SUM(G630,'Q1 Review'!J630),
IF(OR(F630="Incremental",F630="Absolute[+]"),MAX(G630,'Q1 Review'!J630),
IF(F630="Decremental",MIN(G630,'Q1 Review'!J630),
IF(F630="Absolute[-](avg.)",SUM(G630,'Q1 Review'!J630)/COUNT('Annual Plan'!H630:'Annual Plan'!K630),""
)
)
)
)</f>
        <v/>
      </c>
      <c r="I630" s="23" t="str">
        <f>IF('Annual Plan'!I630&lt;&gt;"",'Annual Plan'!I630,"")</f>
        <v/>
      </c>
      <c r="J630" s="37"/>
      <c r="K630" s="38" t="str">
        <f t="shared" si="72"/>
        <v/>
      </c>
      <c r="L630" s="38" t="str">
        <f t="shared" si="73"/>
        <v/>
      </c>
      <c r="M630" s="23" t="str">
        <f t="shared" si="74"/>
        <v/>
      </c>
      <c r="N630" s="39" t="str">
        <f>IF((('Annual Plan'!N630+'Annual Plan'!O630)-'Q1 Review'!O630)=0,"",(('Annual Plan'!N630+'Annual Plan'!O630)-'Q1 Review'!O630))</f>
        <v/>
      </c>
      <c r="O630" s="40"/>
      <c r="P630" s="41"/>
      <c r="Q630" s="41"/>
      <c r="R630" s="41"/>
      <c r="S630" s="131" t="str">
        <f t="shared" si="75"/>
        <v/>
      </c>
    </row>
    <row r="631" spans="1:19" s="11" customFormat="1" ht="15" customHeight="1" x14ac:dyDescent="0.25">
      <c r="A631" s="59" t="str">
        <f>IF('Annual Plan'!A631="","",'Annual Plan'!A631)</f>
        <v/>
      </c>
      <c r="B631" s="59" t="str">
        <f>IF('Annual Plan'!B631="","",'Annual Plan'!B631)</f>
        <v/>
      </c>
      <c r="C631" s="59" t="str">
        <f>IF('Annual Plan'!C631="","",'Annual Plan'!C631)</f>
        <v/>
      </c>
      <c r="D631" s="2" t="str">
        <f>IF('Annual Plan'!D631&lt;&gt;"",'Annual Plan'!D631,"")</f>
        <v/>
      </c>
      <c r="E631" s="2" t="str">
        <f>IF('Annual Plan'!E631&lt;&gt;"",'Annual Plan'!E631,"")</f>
        <v/>
      </c>
      <c r="F631" s="36" t="str">
        <f>IF('Annual Plan'!F631&lt;&gt;"",'Annual Plan'!F631,"")</f>
        <v/>
      </c>
      <c r="G631" s="23" t="str">
        <f>IF('Annual Plan'!G631&lt;&gt;"",'Annual Plan'!G631,"")</f>
        <v/>
      </c>
      <c r="H631" s="23" t="str">
        <f>IF(OR(F631="Absolute",F631="Absolute[-](cum.)"),SUM(G631,'Q1 Review'!J631),
IF(OR(F631="Incremental",F631="Absolute[+]"),MAX(G631,'Q1 Review'!J631),
IF(F631="Decremental",MIN(G631,'Q1 Review'!J631),
IF(F631="Absolute[-](avg.)",SUM(G631,'Q1 Review'!J631)/COUNT('Annual Plan'!H631:'Annual Plan'!K631),""
)
)
)
)</f>
        <v/>
      </c>
      <c r="I631" s="23" t="str">
        <f>IF('Annual Plan'!I631&lt;&gt;"",'Annual Plan'!I631,"")</f>
        <v/>
      </c>
      <c r="J631" s="37"/>
      <c r="K631" s="38" t="str">
        <f t="shared" si="72"/>
        <v/>
      </c>
      <c r="L631" s="38" t="str">
        <f t="shared" si="73"/>
        <v/>
      </c>
      <c r="M631" s="23" t="str">
        <f t="shared" si="74"/>
        <v/>
      </c>
      <c r="N631" s="39" t="str">
        <f>IF((('Annual Plan'!N631+'Annual Plan'!O631)-'Q1 Review'!O631)=0,"",(('Annual Plan'!N631+'Annual Plan'!O631)-'Q1 Review'!O631))</f>
        <v/>
      </c>
      <c r="O631" s="40"/>
      <c r="P631" s="41"/>
      <c r="Q631" s="41"/>
      <c r="R631" s="41"/>
      <c r="S631" s="131" t="str">
        <f t="shared" si="75"/>
        <v/>
      </c>
    </row>
    <row r="632" spans="1:19" s="11" customFormat="1" ht="15" customHeight="1" x14ac:dyDescent="0.25">
      <c r="A632" s="59" t="str">
        <f>IF('Annual Plan'!A632="","",'Annual Plan'!A632)</f>
        <v/>
      </c>
      <c r="B632" s="59" t="str">
        <f>IF('Annual Plan'!B632="","",'Annual Plan'!B632)</f>
        <v/>
      </c>
      <c r="C632" s="59" t="str">
        <f>IF('Annual Plan'!C632="","",'Annual Plan'!C632)</f>
        <v/>
      </c>
      <c r="D632" s="2" t="str">
        <f>IF('Annual Plan'!D632&lt;&gt;"",'Annual Plan'!D632,"")</f>
        <v/>
      </c>
      <c r="E632" s="2" t="str">
        <f>IF('Annual Plan'!E632&lt;&gt;"",'Annual Plan'!E632,"")</f>
        <v/>
      </c>
      <c r="F632" s="36" t="str">
        <f>IF('Annual Plan'!F632&lt;&gt;"",'Annual Plan'!F632,"")</f>
        <v/>
      </c>
      <c r="G632" s="23" t="str">
        <f>IF('Annual Plan'!G632&lt;&gt;"",'Annual Plan'!G632,"")</f>
        <v/>
      </c>
      <c r="H632" s="23" t="str">
        <f>IF(OR(F632="Absolute",F632="Absolute[-](cum.)"),SUM(G632,'Q1 Review'!J632),
IF(OR(F632="Incremental",F632="Absolute[+]"),MAX(G632,'Q1 Review'!J632),
IF(F632="Decremental",MIN(G632,'Q1 Review'!J632),
IF(F632="Absolute[-](avg.)",SUM(G632,'Q1 Review'!J632)/COUNT('Annual Plan'!H632:'Annual Plan'!K632),""
)
)
)
)</f>
        <v/>
      </c>
      <c r="I632" s="23" t="str">
        <f>IF('Annual Plan'!I632&lt;&gt;"",'Annual Plan'!I632,"")</f>
        <v/>
      </c>
      <c r="J632" s="37"/>
      <c r="K632" s="38" t="str">
        <f t="shared" si="72"/>
        <v/>
      </c>
      <c r="L632" s="38" t="str">
        <f t="shared" si="73"/>
        <v/>
      </c>
      <c r="M632" s="23" t="str">
        <f t="shared" si="74"/>
        <v/>
      </c>
      <c r="N632" s="39" t="str">
        <f>IF((('Annual Plan'!N632+'Annual Plan'!O632)-'Q1 Review'!O632)=0,"",(('Annual Plan'!N632+'Annual Plan'!O632)-'Q1 Review'!O632))</f>
        <v/>
      </c>
      <c r="O632" s="40"/>
      <c r="P632" s="41"/>
      <c r="Q632" s="41"/>
      <c r="R632" s="41"/>
      <c r="S632" s="131" t="str">
        <f t="shared" si="75"/>
        <v/>
      </c>
    </row>
    <row r="633" spans="1:19" s="11" customFormat="1" ht="15" customHeight="1" x14ac:dyDescent="0.25">
      <c r="A633" s="59" t="str">
        <f>IF('Annual Plan'!A633="","",'Annual Plan'!A633)</f>
        <v/>
      </c>
      <c r="B633" s="59" t="str">
        <f>IF('Annual Plan'!B633="","",'Annual Plan'!B633)</f>
        <v/>
      </c>
      <c r="C633" s="59" t="str">
        <f>IF('Annual Plan'!C633="","",'Annual Plan'!C633)</f>
        <v/>
      </c>
      <c r="D633" s="2" t="str">
        <f>IF('Annual Plan'!D633&lt;&gt;"",'Annual Plan'!D633,"")</f>
        <v/>
      </c>
      <c r="E633" s="2" t="str">
        <f>IF('Annual Plan'!E633&lt;&gt;"",'Annual Plan'!E633,"")</f>
        <v/>
      </c>
      <c r="F633" s="36" t="str">
        <f>IF('Annual Plan'!F633&lt;&gt;"",'Annual Plan'!F633,"")</f>
        <v/>
      </c>
      <c r="G633" s="23" t="str">
        <f>IF('Annual Plan'!G633&lt;&gt;"",'Annual Plan'!G633,"")</f>
        <v/>
      </c>
      <c r="H633" s="23" t="str">
        <f>IF(OR(F633="Absolute",F633="Absolute[-](cum.)"),SUM(G633,'Q1 Review'!J633),
IF(OR(F633="Incremental",F633="Absolute[+]"),MAX(G633,'Q1 Review'!J633),
IF(F633="Decremental",MIN(G633,'Q1 Review'!J633),
IF(F633="Absolute[-](avg.)",SUM(G633,'Q1 Review'!J633)/COUNT('Annual Plan'!H633:'Annual Plan'!K633),""
)
)
)
)</f>
        <v/>
      </c>
      <c r="I633" s="23" t="str">
        <f>IF('Annual Plan'!I633&lt;&gt;"",'Annual Plan'!I633,"")</f>
        <v/>
      </c>
      <c r="J633" s="37"/>
      <c r="K633" s="38" t="str">
        <f t="shared" si="72"/>
        <v/>
      </c>
      <c r="L633" s="38" t="str">
        <f t="shared" si="73"/>
        <v/>
      </c>
      <c r="M633" s="23" t="str">
        <f t="shared" si="74"/>
        <v/>
      </c>
      <c r="N633" s="39" t="str">
        <f>IF((('Annual Plan'!N633+'Annual Plan'!O633)-'Q1 Review'!O633)=0,"",(('Annual Plan'!N633+'Annual Plan'!O633)-'Q1 Review'!O633))</f>
        <v/>
      </c>
      <c r="O633" s="40"/>
      <c r="P633" s="41"/>
      <c r="Q633" s="41"/>
      <c r="R633" s="41"/>
      <c r="S633" s="131" t="str">
        <f t="shared" si="75"/>
        <v/>
      </c>
    </row>
    <row r="634" spans="1:19" s="11" customFormat="1" ht="15" customHeight="1" x14ac:dyDescent="0.25">
      <c r="A634" s="59" t="str">
        <f>IF('Annual Plan'!A634="","",'Annual Plan'!A634)</f>
        <v/>
      </c>
      <c r="B634" s="59" t="str">
        <f>IF('Annual Plan'!B634="","",'Annual Plan'!B634)</f>
        <v/>
      </c>
      <c r="C634" s="59" t="str">
        <f>IF('Annual Plan'!C634="","",'Annual Plan'!C634)</f>
        <v/>
      </c>
      <c r="D634" s="2" t="str">
        <f>IF('Annual Plan'!D634&lt;&gt;"",'Annual Plan'!D634,"")</f>
        <v/>
      </c>
      <c r="E634" s="2" t="str">
        <f>IF('Annual Plan'!E634&lt;&gt;"",'Annual Plan'!E634,"")</f>
        <v/>
      </c>
      <c r="F634" s="36" t="str">
        <f>IF('Annual Plan'!F634&lt;&gt;"",'Annual Plan'!F634,"")</f>
        <v/>
      </c>
      <c r="G634" s="23" t="str">
        <f>IF('Annual Plan'!G634&lt;&gt;"",'Annual Plan'!G634,"")</f>
        <v/>
      </c>
      <c r="H634" s="23" t="str">
        <f>IF(OR(F634="Absolute",F634="Absolute[-](cum.)"),SUM(G634,'Q1 Review'!J634),
IF(OR(F634="Incremental",F634="Absolute[+]"),MAX(G634,'Q1 Review'!J634),
IF(F634="Decremental",MIN(G634,'Q1 Review'!J634),
IF(F634="Absolute[-](avg.)",SUM(G634,'Q1 Review'!J634)/COUNT('Annual Plan'!H634:'Annual Plan'!K634),""
)
)
)
)</f>
        <v/>
      </c>
      <c r="I634" s="23" t="str">
        <f>IF('Annual Plan'!I634&lt;&gt;"",'Annual Plan'!I634,"")</f>
        <v/>
      </c>
      <c r="J634" s="37"/>
      <c r="K634" s="38" t="str">
        <f t="shared" si="72"/>
        <v/>
      </c>
      <c r="L634" s="38" t="str">
        <f t="shared" si="73"/>
        <v/>
      </c>
      <c r="M634" s="23" t="str">
        <f t="shared" si="74"/>
        <v/>
      </c>
      <c r="N634" s="39" t="str">
        <f>IF((('Annual Plan'!N634+'Annual Plan'!O634)-'Q1 Review'!O634)=0,"",(('Annual Plan'!N634+'Annual Plan'!O634)-'Q1 Review'!O634))</f>
        <v/>
      </c>
      <c r="O634" s="40"/>
      <c r="P634" s="41"/>
      <c r="Q634" s="41"/>
      <c r="R634" s="41"/>
      <c r="S634" s="131" t="str">
        <f t="shared" si="75"/>
        <v/>
      </c>
    </row>
    <row r="635" spans="1:19" s="11" customFormat="1" ht="15" customHeight="1" x14ac:dyDescent="0.25">
      <c r="A635" s="59" t="str">
        <f>IF('Annual Plan'!A635="","",'Annual Plan'!A635)</f>
        <v/>
      </c>
      <c r="B635" s="59" t="str">
        <f>IF('Annual Plan'!B635="","",'Annual Plan'!B635)</f>
        <v/>
      </c>
      <c r="C635" s="59" t="str">
        <f>IF('Annual Plan'!C635="","",'Annual Plan'!C635)</f>
        <v/>
      </c>
      <c r="D635" s="2" t="str">
        <f>IF('Annual Plan'!D635&lt;&gt;"",'Annual Plan'!D635,"")</f>
        <v/>
      </c>
      <c r="E635" s="2" t="str">
        <f>IF('Annual Plan'!E635&lt;&gt;"",'Annual Plan'!E635,"")</f>
        <v/>
      </c>
      <c r="F635" s="36" t="str">
        <f>IF('Annual Plan'!F635&lt;&gt;"",'Annual Plan'!F635,"")</f>
        <v/>
      </c>
      <c r="G635" s="23" t="str">
        <f>IF('Annual Plan'!G635&lt;&gt;"",'Annual Plan'!G635,"")</f>
        <v/>
      </c>
      <c r="H635" s="23" t="str">
        <f>IF(OR(F635="Absolute",F635="Absolute[-](cum.)"),SUM(G635,'Q1 Review'!J635),
IF(OR(F635="Incremental",F635="Absolute[+]"),MAX(G635,'Q1 Review'!J635),
IF(F635="Decremental",MIN(G635,'Q1 Review'!J635),
IF(F635="Absolute[-](avg.)",SUM(G635,'Q1 Review'!J635)/COUNT('Annual Plan'!H635:'Annual Plan'!K635),""
)
)
)
)</f>
        <v/>
      </c>
      <c r="I635" s="23" t="str">
        <f>IF('Annual Plan'!I635&lt;&gt;"",'Annual Plan'!I635,"")</f>
        <v/>
      </c>
      <c r="J635" s="37"/>
      <c r="K635" s="38" t="str">
        <f t="shared" si="72"/>
        <v/>
      </c>
      <c r="L635" s="38" t="str">
        <f t="shared" si="73"/>
        <v/>
      </c>
      <c r="M635" s="23" t="str">
        <f t="shared" si="74"/>
        <v/>
      </c>
      <c r="N635" s="39" t="str">
        <f>IF((('Annual Plan'!N635+'Annual Plan'!O635)-'Q1 Review'!O635)=0,"",(('Annual Plan'!N635+'Annual Plan'!O635)-'Q1 Review'!O635))</f>
        <v/>
      </c>
      <c r="O635" s="40"/>
      <c r="P635" s="41"/>
      <c r="Q635" s="41"/>
      <c r="R635" s="41"/>
      <c r="S635" s="131" t="str">
        <f t="shared" si="75"/>
        <v/>
      </c>
    </row>
    <row r="636" spans="1:19" s="11" customFormat="1" ht="15" customHeight="1" x14ac:dyDescent="0.25">
      <c r="A636" s="59" t="str">
        <f>IF('Annual Plan'!A636="","",'Annual Plan'!A636)</f>
        <v/>
      </c>
      <c r="B636" s="59" t="str">
        <f>IF('Annual Plan'!B636="","",'Annual Plan'!B636)</f>
        <v/>
      </c>
      <c r="C636" s="59" t="str">
        <f>IF('Annual Plan'!C636="","",'Annual Plan'!C636)</f>
        <v/>
      </c>
      <c r="D636" s="2" t="str">
        <f>IF('Annual Plan'!D636&lt;&gt;"",'Annual Plan'!D636,"")</f>
        <v/>
      </c>
      <c r="E636" s="2" t="str">
        <f>IF('Annual Plan'!E636&lt;&gt;"",'Annual Plan'!E636,"")</f>
        <v/>
      </c>
      <c r="F636" s="36" t="str">
        <f>IF('Annual Plan'!F636&lt;&gt;"",'Annual Plan'!F636,"")</f>
        <v/>
      </c>
      <c r="G636" s="23" t="str">
        <f>IF('Annual Plan'!G636&lt;&gt;"",'Annual Plan'!G636,"")</f>
        <v/>
      </c>
      <c r="H636" s="23" t="str">
        <f>IF(OR(F636="Absolute",F636="Absolute[-](cum.)"),SUM(G636,'Q1 Review'!J636),
IF(OR(F636="Incremental",F636="Absolute[+]"),MAX(G636,'Q1 Review'!J636),
IF(F636="Decremental",MIN(G636,'Q1 Review'!J636),
IF(F636="Absolute[-](avg.)",SUM(G636,'Q1 Review'!J636)/COUNT('Annual Plan'!H636:'Annual Plan'!K636),""
)
)
)
)</f>
        <v/>
      </c>
      <c r="I636" s="23" t="str">
        <f>IF('Annual Plan'!I636&lt;&gt;"",'Annual Plan'!I636,"")</f>
        <v/>
      </c>
      <c r="J636" s="37"/>
      <c r="K636" s="38" t="str">
        <f t="shared" si="72"/>
        <v/>
      </c>
      <c r="L636" s="38" t="str">
        <f t="shared" si="73"/>
        <v/>
      </c>
      <c r="M636" s="23" t="str">
        <f t="shared" si="74"/>
        <v/>
      </c>
      <c r="N636" s="39" t="str">
        <f>IF((('Annual Plan'!N636+'Annual Plan'!O636)-'Q1 Review'!O636)=0,"",(('Annual Plan'!N636+'Annual Plan'!O636)-'Q1 Review'!O636))</f>
        <v/>
      </c>
      <c r="O636" s="40"/>
      <c r="P636" s="41"/>
      <c r="Q636" s="41"/>
      <c r="R636" s="41"/>
      <c r="S636" s="131" t="str">
        <f t="shared" si="75"/>
        <v/>
      </c>
    </row>
    <row r="637" spans="1:19" s="11" customFormat="1" ht="15" customHeight="1" x14ac:dyDescent="0.25">
      <c r="A637" s="59" t="str">
        <f>IF('Annual Plan'!A637="","",'Annual Plan'!A637)</f>
        <v/>
      </c>
      <c r="B637" s="59" t="str">
        <f>IF('Annual Plan'!B637="","",'Annual Plan'!B637)</f>
        <v/>
      </c>
      <c r="C637" s="59" t="str">
        <f>IF('Annual Plan'!C637="","",'Annual Plan'!C637)</f>
        <v/>
      </c>
      <c r="D637" s="2" t="str">
        <f>IF('Annual Plan'!D637&lt;&gt;"",'Annual Plan'!D637,"")</f>
        <v/>
      </c>
      <c r="E637" s="2" t="str">
        <f>IF('Annual Plan'!E637&lt;&gt;"",'Annual Plan'!E637,"")</f>
        <v/>
      </c>
      <c r="F637" s="36" t="str">
        <f>IF('Annual Plan'!F637&lt;&gt;"",'Annual Plan'!F637,"")</f>
        <v/>
      </c>
      <c r="G637" s="23" t="str">
        <f>IF('Annual Plan'!G637&lt;&gt;"",'Annual Plan'!G637,"")</f>
        <v/>
      </c>
      <c r="H637" s="23" t="str">
        <f>IF(OR(F637="Absolute",F637="Absolute[-](cum.)"),SUM(G637,'Q1 Review'!J637),
IF(OR(F637="Incremental",F637="Absolute[+]"),MAX(G637,'Q1 Review'!J637),
IF(F637="Decremental",MIN(G637,'Q1 Review'!J637),
IF(F637="Absolute[-](avg.)",SUM(G637,'Q1 Review'!J637)/COUNT('Annual Plan'!H637:'Annual Plan'!K637),""
)
)
)
)</f>
        <v/>
      </c>
      <c r="I637" s="23" t="str">
        <f>IF('Annual Plan'!I637&lt;&gt;"",'Annual Plan'!I637,"")</f>
        <v/>
      </c>
      <c r="J637" s="37"/>
      <c r="K637" s="38" t="str">
        <f t="shared" si="72"/>
        <v/>
      </c>
      <c r="L637" s="38" t="str">
        <f t="shared" si="73"/>
        <v/>
      </c>
      <c r="M637" s="23" t="str">
        <f t="shared" si="74"/>
        <v/>
      </c>
      <c r="N637" s="39" t="str">
        <f>IF((('Annual Plan'!N637+'Annual Plan'!O637)-'Q1 Review'!O637)=0,"",(('Annual Plan'!N637+'Annual Plan'!O637)-'Q1 Review'!O637))</f>
        <v/>
      </c>
      <c r="O637" s="40"/>
      <c r="P637" s="41"/>
      <c r="Q637" s="41"/>
      <c r="R637" s="41"/>
      <c r="S637" s="131" t="str">
        <f t="shared" si="75"/>
        <v/>
      </c>
    </row>
    <row r="638" spans="1:19" s="11" customFormat="1" ht="15" customHeight="1" x14ac:dyDescent="0.25">
      <c r="A638" s="59" t="str">
        <f>IF('Annual Plan'!A638="","",'Annual Plan'!A638)</f>
        <v/>
      </c>
      <c r="B638" s="59" t="str">
        <f>IF('Annual Plan'!B638="","",'Annual Plan'!B638)</f>
        <v/>
      </c>
      <c r="C638" s="59" t="str">
        <f>IF('Annual Plan'!C638="","",'Annual Plan'!C638)</f>
        <v/>
      </c>
      <c r="D638" s="2" t="str">
        <f>IF('Annual Plan'!D638&lt;&gt;"",'Annual Plan'!D638,"")</f>
        <v/>
      </c>
      <c r="E638" s="2" t="str">
        <f>IF('Annual Plan'!E638&lt;&gt;"",'Annual Plan'!E638,"")</f>
        <v/>
      </c>
      <c r="F638" s="36" t="str">
        <f>IF('Annual Plan'!F638&lt;&gt;"",'Annual Plan'!F638,"")</f>
        <v/>
      </c>
      <c r="G638" s="23" t="str">
        <f>IF('Annual Plan'!G638&lt;&gt;"",'Annual Plan'!G638,"")</f>
        <v/>
      </c>
      <c r="H638" s="23" t="str">
        <f>IF(OR(F638="Absolute",F638="Absolute[-](cum.)"),SUM(G638,'Q1 Review'!J638),
IF(OR(F638="Incremental",F638="Absolute[+]"),MAX(G638,'Q1 Review'!J638),
IF(F638="Decremental",MIN(G638,'Q1 Review'!J638),
IF(F638="Absolute[-](avg.)",SUM(G638,'Q1 Review'!J638)/COUNT('Annual Plan'!H638:'Annual Plan'!K638),""
)
)
)
)</f>
        <v/>
      </c>
      <c r="I638" s="23" t="str">
        <f>IF('Annual Plan'!I638&lt;&gt;"",'Annual Plan'!I638,"")</f>
        <v/>
      </c>
      <c r="J638" s="37"/>
      <c r="K638" s="38" t="str">
        <f t="shared" si="72"/>
        <v/>
      </c>
      <c r="L638" s="38" t="str">
        <f t="shared" si="73"/>
        <v/>
      </c>
      <c r="M638" s="23" t="str">
        <f t="shared" si="74"/>
        <v/>
      </c>
      <c r="N638" s="39" t="str">
        <f>IF((('Annual Plan'!N638+'Annual Plan'!O638)-'Q1 Review'!O638)=0,"",(('Annual Plan'!N638+'Annual Plan'!O638)-'Q1 Review'!O638))</f>
        <v/>
      </c>
      <c r="O638" s="40"/>
      <c r="P638" s="41"/>
      <c r="Q638" s="41"/>
      <c r="R638" s="41"/>
      <c r="S638" s="131" t="str">
        <f t="shared" si="75"/>
        <v/>
      </c>
    </row>
    <row r="639" spans="1:19" s="11" customFormat="1" ht="15" customHeight="1" x14ac:dyDescent="0.25">
      <c r="A639" s="59" t="str">
        <f>IF('Annual Plan'!A639="","",'Annual Plan'!A639)</f>
        <v/>
      </c>
      <c r="B639" s="59" t="str">
        <f>IF('Annual Plan'!B639="","",'Annual Plan'!B639)</f>
        <v/>
      </c>
      <c r="C639" s="59" t="str">
        <f>IF('Annual Plan'!C639="","",'Annual Plan'!C639)</f>
        <v/>
      </c>
      <c r="D639" s="2" t="str">
        <f>IF('Annual Plan'!D639&lt;&gt;"",'Annual Plan'!D639,"")</f>
        <v/>
      </c>
      <c r="E639" s="2" t="str">
        <f>IF('Annual Plan'!E639&lt;&gt;"",'Annual Plan'!E639,"")</f>
        <v/>
      </c>
      <c r="F639" s="36" t="str">
        <f>IF('Annual Plan'!F639&lt;&gt;"",'Annual Plan'!F639,"")</f>
        <v/>
      </c>
      <c r="G639" s="23" t="str">
        <f>IF('Annual Plan'!G639&lt;&gt;"",'Annual Plan'!G639,"")</f>
        <v/>
      </c>
      <c r="H639" s="23" t="str">
        <f>IF(OR(F639="Absolute",F639="Absolute[-](cum.)"),SUM(G639,'Q1 Review'!J639),
IF(OR(F639="Incremental",F639="Absolute[+]"),MAX(G639,'Q1 Review'!J639),
IF(F639="Decremental",MIN(G639,'Q1 Review'!J639),
IF(F639="Absolute[-](avg.)",SUM(G639,'Q1 Review'!J639)/COUNT('Annual Plan'!H639:'Annual Plan'!K639),""
)
)
)
)</f>
        <v/>
      </c>
      <c r="I639" s="23" t="str">
        <f>IF('Annual Plan'!I639&lt;&gt;"",'Annual Plan'!I639,"")</f>
        <v/>
      </c>
      <c r="J639" s="37"/>
      <c r="K639" s="38" t="str">
        <f t="shared" si="72"/>
        <v/>
      </c>
      <c r="L639" s="38" t="str">
        <f t="shared" si="73"/>
        <v/>
      </c>
      <c r="M639" s="23" t="str">
        <f t="shared" si="74"/>
        <v/>
      </c>
      <c r="N639" s="39" t="str">
        <f>IF((('Annual Plan'!N639+'Annual Plan'!O639)-'Q1 Review'!O639)=0,"",(('Annual Plan'!N639+'Annual Plan'!O639)-'Q1 Review'!O639))</f>
        <v/>
      </c>
      <c r="O639" s="40"/>
      <c r="P639" s="41"/>
      <c r="Q639" s="41"/>
      <c r="R639" s="41"/>
      <c r="S639" s="131" t="str">
        <f t="shared" si="75"/>
        <v/>
      </c>
    </row>
    <row r="640" spans="1:19" s="11" customFormat="1" ht="15" customHeight="1" x14ac:dyDescent="0.25">
      <c r="A640" s="59" t="str">
        <f>IF('Annual Plan'!A640="","",'Annual Plan'!A640)</f>
        <v/>
      </c>
      <c r="B640" s="59" t="str">
        <f>IF('Annual Plan'!B640="","",'Annual Plan'!B640)</f>
        <v/>
      </c>
      <c r="C640" s="59" t="str">
        <f>IF('Annual Plan'!C640="","",'Annual Plan'!C640)</f>
        <v/>
      </c>
      <c r="D640" s="2" t="str">
        <f>IF('Annual Plan'!D640&lt;&gt;"",'Annual Plan'!D640,"")</f>
        <v/>
      </c>
      <c r="E640" s="2" t="str">
        <f>IF('Annual Plan'!E640&lt;&gt;"",'Annual Plan'!E640,"")</f>
        <v/>
      </c>
      <c r="F640" s="36" t="str">
        <f>IF('Annual Plan'!F640&lt;&gt;"",'Annual Plan'!F640,"")</f>
        <v/>
      </c>
      <c r="G640" s="23" t="str">
        <f>IF('Annual Plan'!G640&lt;&gt;"",'Annual Plan'!G640,"")</f>
        <v/>
      </c>
      <c r="H640" s="23" t="str">
        <f>IF(OR(F640="Absolute",F640="Absolute[-](cum.)"),SUM(G640,'Q1 Review'!J640),
IF(OR(F640="Incremental",F640="Absolute[+]"),MAX(G640,'Q1 Review'!J640),
IF(F640="Decremental",MIN(G640,'Q1 Review'!J640),
IF(F640="Absolute[-](avg.)",SUM(G640,'Q1 Review'!J640)/COUNT('Annual Plan'!H640:'Annual Plan'!K640),""
)
)
)
)</f>
        <v/>
      </c>
      <c r="I640" s="23" t="str">
        <f>IF('Annual Plan'!I640&lt;&gt;"",'Annual Plan'!I640,"")</f>
        <v/>
      </c>
      <c r="J640" s="37"/>
      <c r="K640" s="38" t="str">
        <f t="shared" si="72"/>
        <v/>
      </c>
      <c r="L640" s="38" t="str">
        <f t="shared" si="73"/>
        <v/>
      </c>
      <c r="M640" s="23" t="str">
        <f t="shared" si="74"/>
        <v/>
      </c>
      <c r="N640" s="39" t="str">
        <f>IF((('Annual Plan'!N640+'Annual Plan'!O640)-'Q1 Review'!O640)=0,"",(('Annual Plan'!N640+'Annual Plan'!O640)-'Q1 Review'!O640))</f>
        <v/>
      </c>
      <c r="O640" s="40"/>
      <c r="P640" s="41"/>
      <c r="Q640" s="41"/>
      <c r="R640" s="41"/>
      <c r="S640" s="131" t="str">
        <f t="shared" si="75"/>
        <v/>
      </c>
    </row>
    <row r="641" spans="1:19" s="11" customFormat="1" ht="15" customHeight="1" x14ac:dyDescent="0.25">
      <c r="A641" s="59" t="str">
        <f>IF('Annual Plan'!A641="","",'Annual Plan'!A641)</f>
        <v/>
      </c>
      <c r="B641" s="59" t="str">
        <f>IF('Annual Plan'!B641="","",'Annual Plan'!B641)</f>
        <v/>
      </c>
      <c r="C641" s="59" t="str">
        <f>IF('Annual Plan'!C641="","",'Annual Plan'!C641)</f>
        <v/>
      </c>
      <c r="D641" s="2" t="str">
        <f>IF('Annual Plan'!D641&lt;&gt;"",'Annual Plan'!D641,"")</f>
        <v/>
      </c>
      <c r="E641" s="2" t="str">
        <f>IF('Annual Plan'!E641&lt;&gt;"",'Annual Plan'!E641,"")</f>
        <v/>
      </c>
      <c r="F641" s="36" t="str">
        <f>IF('Annual Plan'!F641&lt;&gt;"",'Annual Plan'!F641,"")</f>
        <v/>
      </c>
      <c r="G641" s="23" t="str">
        <f>IF('Annual Plan'!G641&lt;&gt;"",'Annual Plan'!G641,"")</f>
        <v/>
      </c>
      <c r="H641" s="23" t="str">
        <f>IF(OR(F641="Absolute",F641="Absolute[-](cum.)"),SUM(G641,'Q1 Review'!J641),
IF(OR(F641="Incremental",F641="Absolute[+]"),MAX(G641,'Q1 Review'!J641),
IF(F641="Decremental",MIN(G641,'Q1 Review'!J641),
IF(F641="Absolute[-](avg.)",SUM(G641,'Q1 Review'!J641)/COUNT('Annual Plan'!H641:'Annual Plan'!K641),""
)
)
)
)</f>
        <v/>
      </c>
      <c r="I641" s="23" t="str">
        <f>IF('Annual Plan'!I641&lt;&gt;"",'Annual Plan'!I641,"")</f>
        <v/>
      </c>
      <c r="J641" s="37"/>
      <c r="K641" s="38" t="str">
        <f t="shared" si="72"/>
        <v/>
      </c>
      <c r="L641" s="38" t="str">
        <f t="shared" si="73"/>
        <v/>
      </c>
      <c r="M641" s="23" t="str">
        <f t="shared" si="74"/>
        <v/>
      </c>
      <c r="N641" s="39" t="str">
        <f>IF((('Annual Plan'!N641+'Annual Plan'!O641)-'Q1 Review'!O641)=0,"",(('Annual Plan'!N641+'Annual Plan'!O641)-'Q1 Review'!O641))</f>
        <v/>
      </c>
      <c r="O641" s="40"/>
      <c r="P641" s="41"/>
      <c r="Q641" s="41"/>
      <c r="R641" s="41"/>
      <c r="S641" s="131" t="str">
        <f t="shared" si="75"/>
        <v/>
      </c>
    </row>
    <row r="642" spans="1:19" s="11" customFormat="1" ht="15" customHeight="1" x14ac:dyDescent="0.25">
      <c r="A642" s="59" t="str">
        <f>IF('Annual Plan'!A642="","",'Annual Plan'!A642)</f>
        <v/>
      </c>
      <c r="B642" s="59" t="str">
        <f>IF('Annual Plan'!B642="","",'Annual Plan'!B642)</f>
        <v/>
      </c>
      <c r="C642" s="59" t="str">
        <f>IF('Annual Plan'!C642="","",'Annual Plan'!C642)</f>
        <v/>
      </c>
      <c r="D642" s="2" t="str">
        <f>IF('Annual Plan'!D642&lt;&gt;"",'Annual Plan'!D642,"")</f>
        <v/>
      </c>
      <c r="E642" s="2" t="str">
        <f>IF('Annual Plan'!E642&lt;&gt;"",'Annual Plan'!E642,"")</f>
        <v/>
      </c>
      <c r="F642" s="36" t="str">
        <f>IF('Annual Plan'!F642&lt;&gt;"",'Annual Plan'!F642,"")</f>
        <v/>
      </c>
      <c r="G642" s="23" t="str">
        <f>IF('Annual Plan'!G642&lt;&gt;"",'Annual Plan'!G642,"")</f>
        <v/>
      </c>
      <c r="H642" s="23" t="str">
        <f>IF(OR(F642="Absolute",F642="Absolute[-](cum.)"),SUM(G642,'Q1 Review'!J642),
IF(OR(F642="Incremental",F642="Absolute[+]"),MAX(G642,'Q1 Review'!J642),
IF(F642="Decremental",MIN(G642,'Q1 Review'!J642),
IF(F642="Absolute[-](avg.)",SUM(G642,'Q1 Review'!J642)/COUNT('Annual Plan'!H642:'Annual Plan'!K642),""
)
)
)
)</f>
        <v/>
      </c>
      <c r="I642" s="23" t="str">
        <f>IF('Annual Plan'!I642&lt;&gt;"",'Annual Plan'!I642,"")</f>
        <v/>
      </c>
      <c r="J642" s="37"/>
      <c r="K642" s="38" t="str">
        <f t="shared" si="72"/>
        <v/>
      </c>
      <c r="L642" s="38" t="str">
        <f t="shared" si="73"/>
        <v/>
      </c>
      <c r="M642" s="23" t="str">
        <f t="shared" si="74"/>
        <v/>
      </c>
      <c r="N642" s="39" t="str">
        <f>IF((('Annual Plan'!N642+'Annual Plan'!O642)-'Q1 Review'!O642)=0,"",(('Annual Plan'!N642+'Annual Plan'!O642)-'Q1 Review'!O642))</f>
        <v/>
      </c>
      <c r="O642" s="40"/>
      <c r="P642" s="41"/>
      <c r="Q642" s="41"/>
      <c r="R642" s="41"/>
      <c r="S642" s="131" t="str">
        <f t="shared" si="75"/>
        <v/>
      </c>
    </row>
    <row r="643" spans="1:19" s="11" customFormat="1" ht="15" customHeight="1" x14ac:dyDescent="0.25">
      <c r="A643" s="59" t="str">
        <f>IF('Annual Plan'!A643="","",'Annual Plan'!A643)</f>
        <v/>
      </c>
      <c r="B643" s="59" t="str">
        <f>IF('Annual Plan'!B643="","",'Annual Plan'!B643)</f>
        <v/>
      </c>
      <c r="C643" s="59" t="str">
        <f>IF('Annual Plan'!C643="","",'Annual Plan'!C643)</f>
        <v/>
      </c>
      <c r="D643" s="2" t="str">
        <f>IF('Annual Plan'!D643&lt;&gt;"",'Annual Plan'!D643,"")</f>
        <v/>
      </c>
      <c r="E643" s="2" t="str">
        <f>IF('Annual Plan'!E643&lt;&gt;"",'Annual Plan'!E643,"")</f>
        <v/>
      </c>
      <c r="F643" s="36" t="str">
        <f>IF('Annual Plan'!F643&lt;&gt;"",'Annual Plan'!F643,"")</f>
        <v/>
      </c>
      <c r="G643" s="23" t="str">
        <f>IF('Annual Plan'!G643&lt;&gt;"",'Annual Plan'!G643,"")</f>
        <v/>
      </c>
      <c r="H643" s="23" t="str">
        <f>IF(OR(F643="Absolute",F643="Absolute[-](cum.)"),SUM(G643,'Q1 Review'!J643),
IF(OR(F643="Incremental",F643="Absolute[+]"),MAX(G643,'Q1 Review'!J643),
IF(F643="Decremental",MIN(G643,'Q1 Review'!J643),
IF(F643="Absolute[-](avg.)",SUM(G643,'Q1 Review'!J643)/COUNT('Annual Plan'!H643:'Annual Plan'!K643),""
)
)
)
)</f>
        <v/>
      </c>
      <c r="I643" s="23" t="str">
        <f>IF('Annual Plan'!I643&lt;&gt;"",'Annual Plan'!I643,"")</f>
        <v/>
      </c>
      <c r="J643" s="37"/>
      <c r="K643" s="38" t="str">
        <f t="shared" si="72"/>
        <v/>
      </c>
      <c r="L643" s="38" t="str">
        <f t="shared" si="73"/>
        <v/>
      </c>
      <c r="M643" s="23" t="str">
        <f t="shared" si="74"/>
        <v/>
      </c>
      <c r="N643" s="39" t="str">
        <f>IF((('Annual Plan'!N643+'Annual Plan'!O643)-'Q1 Review'!O643)=0,"",(('Annual Plan'!N643+'Annual Plan'!O643)-'Q1 Review'!O643))</f>
        <v/>
      </c>
      <c r="O643" s="40"/>
      <c r="P643" s="41"/>
      <c r="Q643" s="41"/>
      <c r="R643" s="41"/>
      <c r="S643" s="131" t="str">
        <f t="shared" si="75"/>
        <v/>
      </c>
    </row>
    <row r="644" spans="1:19" s="11" customFormat="1" ht="15" customHeight="1" x14ac:dyDescent="0.25">
      <c r="A644" s="59" t="str">
        <f>IF('Annual Plan'!A644="","",'Annual Plan'!A644)</f>
        <v/>
      </c>
      <c r="B644" s="59" t="str">
        <f>IF('Annual Plan'!B644="","",'Annual Plan'!B644)</f>
        <v/>
      </c>
      <c r="C644" s="59" t="str">
        <f>IF('Annual Plan'!C644="","",'Annual Plan'!C644)</f>
        <v/>
      </c>
      <c r="D644" s="2" t="str">
        <f>IF('Annual Plan'!D644&lt;&gt;"",'Annual Plan'!D644,"")</f>
        <v/>
      </c>
      <c r="E644" s="2" t="str">
        <f>IF('Annual Plan'!E644&lt;&gt;"",'Annual Plan'!E644,"")</f>
        <v/>
      </c>
      <c r="F644" s="36" t="str">
        <f>IF('Annual Plan'!F644&lt;&gt;"",'Annual Plan'!F644,"")</f>
        <v/>
      </c>
      <c r="G644" s="23" t="str">
        <f>IF('Annual Plan'!G644&lt;&gt;"",'Annual Plan'!G644,"")</f>
        <v/>
      </c>
      <c r="H644" s="23" t="str">
        <f>IF(OR(F644="Absolute",F644="Absolute[-](cum.)"),SUM(G644,'Q1 Review'!J644),
IF(OR(F644="Incremental",F644="Absolute[+]"),MAX(G644,'Q1 Review'!J644),
IF(F644="Decremental",MIN(G644,'Q1 Review'!J644),
IF(F644="Absolute[-](avg.)",SUM(G644,'Q1 Review'!J644)/COUNT('Annual Plan'!H644:'Annual Plan'!K644),""
)
)
)
)</f>
        <v/>
      </c>
      <c r="I644" s="23" t="str">
        <f>IF('Annual Plan'!I644&lt;&gt;"",'Annual Plan'!I644,"")</f>
        <v/>
      </c>
      <c r="J644" s="37"/>
      <c r="K644" s="38" t="str">
        <f t="shared" si="72"/>
        <v/>
      </c>
      <c r="L644" s="38" t="str">
        <f t="shared" si="73"/>
        <v/>
      </c>
      <c r="M644" s="23" t="str">
        <f t="shared" si="74"/>
        <v/>
      </c>
      <c r="N644" s="39" t="str">
        <f>IF((('Annual Plan'!N644+'Annual Plan'!O644)-'Q1 Review'!O644)=0,"",(('Annual Plan'!N644+'Annual Plan'!O644)-'Q1 Review'!O644))</f>
        <v/>
      </c>
      <c r="O644" s="40"/>
      <c r="P644" s="41"/>
      <c r="Q644" s="41"/>
      <c r="R644" s="41"/>
      <c r="S644" s="131" t="str">
        <f t="shared" si="75"/>
        <v/>
      </c>
    </row>
    <row r="645" spans="1:19" s="11" customFormat="1" ht="15" customHeight="1" x14ac:dyDescent="0.25">
      <c r="A645" s="59" t="str">
        <f>IF('Annual Plan'!A645="","",'Annual Plan'!A645)</f>
        <v/>
      </c>
      <c r="B645" s="59" t="str">
        <f>IF('Annual Plan'!B645="","",'Annual Plan'!B645)</f>
        <v/>
      </c>
      <c r="C645" s="59" t="str">
        <f>IF('Annual Plan'!C645="","",'Annual Plan'!C645)</f>
        <v/>
      </c>
      <c r="D645" s="2" t="str">
        <f>IF('Annual Plan'!D645&lt;&gt;"",'Annual Plan'!D645,"")</f>
        <v/>
      </c>
      <c r="E645" s="2" t="str">
        <f>IF('Annual Plan'!E645&lt;&gt;"",'Annual Plan'!E645,"")</f>
        <v/>
      </c>
      <c r="F645" s="36" t="str">
        <f>IF('Annual Plan'!F645&lt;&gt;"",'Annual Plan'!F645,"")</f>
        <v/>
      </c>
      <c r="G645" s="23" t="str">
        <f>IF('Annual Plan'!G645&lt;&gt;"",'Annual Plan'!G645,"")</f>
        <v/>
      </c>
      <c r="H645" s="23" t="str">
        <f>IF(OR(F645="Absolute",F645="Absolute[-](cum.)"),SUM(G645,'Q1 Review'!J645),
IF(OR(F645="Incremental",F645="Absolute[+]"),MAX(G645,'Q1 Review'!J645),
IF(F645="Decremental",MIN(G645,'Q1 Review'!J645),
IF(F645="Absolute[-](avg.)",SUM(G645,'Q1 Review'!J645)/COUNT('Annual Plan'!H645:'Annual Plan'!K645),""
)
)
)
)</f>
        <v/>
      </c>
      <c r="I645" s="23" t="str">
        <f>IF('Annual Plan'!I645&lt;&gt;"",'Annual Plan'!I645,"")</f>
        <v/>
      </c>
      <c r="J645" s="37"/>
      <c r="K645" s="38" t="str">
        <f t="shared" si="72"/>
        <v/>
      </c>
      <c r="L645" s="38" t="str">
        <f t="shared" si="73"/>
        <v/>
      </c>
      <c r="M645" s="23" t="str">
        <f t="shared" si="74"/>
        <v/>
      </c>
      <c r="N645" s="39" t="str">
        <f>IF((('Annual Plan'!N645+'Annual Plan'!O645)-'Q1 Review'!O645)=0,"",(('Annual Plan'!N645+'Annual Plan'!O645)-'Q1 Review'!O645))</f>
        <v/>
      </c>
      <c r="O645" s="40"/>
      <c r="P645" s="41"/>
      <c r="Q645" s="41"/>
      <c r="R645" s="41"/>
      <c r="S645" s="131" t="str">
        <f t="shared" si="75"/>
        <v/>
      </c>
    </row>
    <row r="646" spans="1:19" s="11" customFormat="1" ht="15" customHeight="1" x14ac:dyDescent="0.25">
      <c r="A646" s="59" t="str">
        <f>IF('Annual Plan'!A646="","",'Annual Plan'!A646)</f>
        <v/>
      </c>
      <c r="B646" s="59" t="str">
        <f>IF('Annual Plan'!B646="","",'Annual Plan'!B646)</f>
        <v/>
      </c>
      <c r="C646" s="59" t="str">
        <f>IF('Annual Plan'!C646="","",'Annual Plan'!C646)</f>
        <v/>
      </c>
      <c r="D646" s="2" t="str">
        <f>IF('Annual Plan'!D646&lt;&gt;"",'Annual Plan'!D646,"")</f>
        <v/>
      </c>
      <c r="E646" s="2" t="str">
        <f>IF('Annual Plan'!E646&lt;&gt;"",'Annual Plan'!E646,"")</f>
        <v/>
      </c>
      <c r="F646" s="36" t="str">
        <f>IF('Annual Plan'!F646&lt;&gt;"",'Annual Plan'!F646,"")</f>
        <v/>
      </c>
      <c r="G646" s="23" t="str">
        <f>IF('Annual Plan'!G646&lt;&gt;"",'Annual Plan'!G646,"")</f>
        <v/>
      </c>
      <c r="H646" s="23" t="str">
        <f>IF(OR(F646="Absolute",F646="Absolute[-](cum.)"),SUM(G646,'Q1 Review'!J646),
IF(OR(F646="Incremental",F646="Absolute[+]"),MAX(G646,'Q1 Review'!J646),
IF(F646="Decremental",MIN(G646,'Q1 Review'!J646),
IF(F646="Absolute[-](avg.)",SUM(G646,'Q1 Review'!J646)/COUNT('Annual Plan'!H646:'Annual Plan'!K646),""
)
)
)
)</f>
        <v/>
      </c>
      <c r="I646" s="23" t="str">
        <f>IF('Annual Plan'!I646&lt;&gt;"",'Annual Plan'!I646,"")</f>
        <v/>
      </c>
      <c r="J646" s="37"/>
      <c r="K646" s="38" t="str">
        <f t="shared" si="72"/>
        <v/>
      </c>
      <c r="L646" s="38" t="str">
        <f t="shared" si="73"/>
        <v/>
      </c>
      <c r="M646" s="23" t="str">
        <f t="shared" si="74"/>
        <v/>
      </c>
      <c r="N646" s="39" t="str">
        <f>IF((('Annual Plan'!N646+'Annual Plan'!O646)-'Q1 Review'!O646)=0,"",(('Annual Plan'!N646+'Annual Plan'!O646)-'Q1 Review'!O646))</f>
        <v/>
      </c>
      <c r="O646" s="40"/>
      <c r="P646" s="41"/>
      <c r="Q646" s="41"/>
      <c r="R646" s="41"/>
      <c r="S646" s="131" t="str">
        <f t="shared" si="75"/>
        <v/>
      </c>
    </row>
    <row r="647" spans="1:19" s="11" customFormat="1" ht="15" customHeight="1" x14ac:dyDescent="0.25">
      <c r="A647" s="59" t="str">
        <f>IF('Annual Plan'!A647="","",'Annual Plan'!A647)</f>
        <v/>
      </c>
      <c r="B647" s="59" t="str">
        <f>IF('Annual Plan'!B647="","",'Annual Plan'!B647)</f>
        <v/>
      </c>
      <c r="C647" s="59" t="str">
        <f>IF('Annual Plan'!C647="","",'Annual Plan'!C647)</f>
        <v/>
      </c>
      <c r="D647" s="2" t="str">
        <f>IF('Annual Plan'!D647&lt;&gt;"",'Annual Plan'!D647,"")</f>
        <v/>
      </c>
      <c r="E647" s="2" t="str">
        <f>IF('Annual Plan'!E647&lt;&gt;"",'Annual Plan'!E647,"")</f>
        <v/>
      </c>
      <c r="F647" s="36" t="str">
        <f>IF('Annual Plan'!F647&lt;&gt;"",'Annual Plan'!F647,"")</f>
        <v/>
      </c>
      <c r="G647" s="23" t="str">
        <f>IF('Annual Plan'!G647&lt;&gt;"",'Annual Plan'!G647,"")</f>
        <v/>
      </c>
      <c r="H647" s="23" t="str">
        <f>IF(OR(F647="Absolute",F647="Absolute[-](cum.)"),SUM(G647,'Q1 Review'!J647),
IF(OR(F647="Incremental",F647="Absolute[+]"),MAX(G647,'Q1 Review'!J647),
IF(F647="Decremental",MIN(G647,'Q1 Review'!J647),
IF(F647="Absolute[-](avg.)",SUM(G647,'Q1 Review'!J647)/COUNT('Annual Plan'!H647:'Annual Plan'!K647),""
)
)
)
)</f>
        <v/>
      </c>
      <c r="I647" s="23" t="str">
        <f>IF('Annual Plan'!I647&lt;&gt;"",'Annual Plan'!I647,"")</f>
        <v/>
      </c>
      <c r="J647" s="37"/>
      <c r="K647" s="38" t="str">
        <f t="shared" si="72"/>
        <v/>
      </c>
      <c r="L647" s="38" t="str">
        <f t="shared" si="73"/>
        <v/>
      </c>
      <c r="M647" s="23" t="str">
        <f t="shared" si="74"/>
        <v/>
      </c>
      <c r="N647" s="39" t="str">
        <f>IF((('Annual Plan'!N647+'Annual Plan'!O647)-'Q1 Review'!O647)=0,"",(('Annual Plan'!N647+'Annual Plan'!O647)-'Q1 Review'!O647))</f>
        <v/>
      </c>
      <c r="O647" s="40"/>
      <c r="P647" s="41"/>
      <c r="Q647" s="41"/>
      <c r="R647" s="41"/>
      <c r="S647" s="131" t="str">
        <f t="shared" si="75"/>
        <v/>
      </c>
    </row>
    <row r="648" spans="1:19" s="11" customFormat="1" ht="15" customHeight="1" x14ac:dyDescent="0.25">
      <c r="A648" s="59" t="str">
        <f>IF('Annual Plan'!A648="","",'Annual Plan'!A648)</f>
        <v/>
      </c>
      <c r="B648" s="59" t="str">
        <f>IF('Annual Plan'!B648="","",'Annual Plan'!B648)</f>
        <v/>
      </c>
      <c r="C648" s="59" t="str">
        <f>IF('Annual Plan'!C648="","",'Annual Plan'!C648)</f>
        <v/>
      </c>
      <c r="D648" s="2" t="str">
        <f>IF('Annual Plan'!D648&lt;&gt;"",'Annual Plan'!D648,"")</f>
        <v/>
      </c>
      <c r="E648" s="2" t="str">
        <f>IF('Annual Plan'!E648&lt;&gt;"",'Annual Plan'!E648,"")</f>
        <v/>
      </c>
      <c r="F648" s="36" t="str">
        <f>IF('Annual Plan'!F648&lt;&gt;"",'Annual Plan'!F648,"")</f>
        <v/>
      </c>
      <c r="G648" s="23" t="str">
        <f>IF('Annual Plan'!G648&lt;&gt;"",'Annual Plan'!G648,"")</f>
        <v/>
      </c>
      <c r="H648" s="23" t="str">
        <f>IF(OR(F648="Absolute",F648="Absolute[-](cum.)"),SUM(G648,'Q1 Review'!J648),
IF(OR(F648="Incremental",F648="Absolute[+]"),MAX(G648,'Q1 Review'!J648),
IF(F648="Decremental",MIN(G648,'Q1 Review'!J648),
IF(F648="Absolute[-](avg.)",SUM(G648,'Q1 Review'!J648)/COUNT('Annual Plan'!H648:'Annual Plan'!K648),""
)
)
)
)</f>
        <v/>
      </c>
      <c r="I648" s="23" t="str">
        <f>IF('Annual Plan'!I648&lt;&gt;"",'Annual Plan'!I648,"")</f>
        <v/>
      </c>
      <c r="J648" s="37"/>
      <c r="K648" s="38" t="str">
        <f t="shared" si="72"/>
        <v/>
      </c>
      <c r="L648" s="38" t="str">
        <f t="shared" si="73"/>
        <v/>
      </c>
      <c r="M648" s="23" t="str">
        <f t="shared" si="74"/>
        <v/>
      </c>
      <c r="N648" s="39" t="str">
        <f>IF((('Annual Plan'!N648+'Annual Plan'!O648)-'Q1 Review'!O648)=0,"",(('Annual Plan'!N648+'Annual Plan'!O648)-'Q1 Review'!O648))</f>
        <v/>
      </c>
      <c r="O648" s="40"/>
      <c r="P648" s="41"/>
      <c r="Q648" s="41"/>
      <c r="R648" s="41"/>
      <c r="S648" s="131" t="str">
        <f t="shared" si="75"/>
        <v/>
      </c>
    </row>
    <row r="649" spans="1:19" s="11" customFormat="1" ht="15" customHeight="1" x14ac:dyDescent="0.25">
      <c r="A649" s="59" t="str">
        <f>IF('Annual Plan'!A649="","",'Annual Plan'!A649)</f>
        <v/>
      </c>
      <c r="B649" s="59" t="str">
        <f>IF('Annual Plan'!B649="","",'Annual Plan'!B649)</f>
        <v/>
      </c>
      <c r="C649" s="59" t="str">
        <f>IF('Annual Plan'!C649="","",'Annual Plan'!C649)</f>
        <v/>
      </c>
      <c r="D649" s="2" t="str">
        <f>IF('Annual Plan'!D649&lt;&gt;"",'Annual Plan'!D649,"")</f>
        <v/>
      </c>
      <c r="E649" s="2" t="str">
        <f>IF('Annual Plan'!E649&lt;&gt;"",'Annual Plan'!E649,"")</f>
        <v/>
      </c>
      <c r="F649" s="36" t="str">
        <f>IF('Annual Plan'!F649&lt;&gt;"",'Annual Plan'!F649,"")</f>
        <v/>
      </c>
      <c r="G649" s="23" t="str">
        <f>IF('Annual Plan'!G649&lt;&gt;"",'Annual Plan'!G649,"")</f>
        <v/>
      </c>
      <c r="H649" s="23" t="str">
        <f>IF(OR(F649="Absolute",F649="Absolute[-](cum.)"),SUM(G649,'Q1 Review'!J649),
IF(OR(F649="Incremental",F649="Absolute[+]"),MAX(G649,'Q1 Review'!J649),
IF(F649="Decremental",MIN(G649,'Q1 Review'!J649),
IF(F649="Absolute[-](avg.)",SUM(G649,'Q1 Review'!J649)/COUNT('Annual Plan'!H649:'Annual Plan'!K649),""
)
)
)
)</f>
        <v/>
      </c>
      <c r="I649" s="23" t="str">
        <f>IF('Annual Plan'!I649&lt;&gt;"",'Annual Plan'!I649,"")</f>
        <v/>
      </c>
      <c r="J649" s="37"/>
      <c r="K649" s="38" t="str">
        <f t="shared" si="72"/>
        <v/>
      </c>
      <c r="L649" s="38" t="str">
        <f t="shared" si="73"/>
        <v/>
      </c>
      <c r="M649" s="23" t="str">
        <f t="shared" si="74"/>
        <v/>
      </c>
      <c r="N649" s="39" t="str">
        <f>IF((('Annual Plan'!N649+'Annual Plan'!O649)-'Q1 Review'!O649)=0,"",(('Annual Plan'!N649+'Annual Plan'!O649)-'Q1 Review'!O649))</f>
        <v/>
      </c>
      <c r="O649" s="40"/>
      <c r="P649" s="41"/>
      <c r="Q649" s="41"/>
      <c r="R649" s="41"/>
      <c r="S649" s="131" t="str">
        <f t="shared" si="75"/>
        <v/>
      </c>
    </row>
    <row r="650" spans="1:19" s="11" customFormat="1" ht="15" customHeight="1" x14ac:dyDescent="0.25">
      <c r="A650" s="59" t="str">
        <f>IF('Annual Plan'!A650="","",'Annual Plan'!A650)</f>
        <v/>
      </c>
      <c r="B650" s="59" t="str">
        <f>IF('Annual Plan'!B650="","",'Annual Plan'!B650)</f>
        <v/>
      </c>
      <c r="C650" s="59" t="str">
        <f>IF('Annual Plan'!C650="","",'Annual Plan'!C650)</f>
        <v/>
      </c>
      <c r="D650" s="2" t="str">
        <f>IF('Annual Plan'!D650&lt;&gt;"",'Annual Plan'!D650,"")</f>
        <v/>
      </c>
      <c r="E650" s="2" t="str">
        <f>IF('Annual Plan'!E650&lt;&gt;"",'Annual Plan'!E650,"")</f>
        <v/>
      </c>
      <c r="F650" s="36" t="str">
        <f>IF('Annual Plan'!F650&lt;&gt;"",'Annual Plan'!F650,"")</f>
        <v/>
      </c>
      <c r="G650" s="23" t="str">
        <f>IF('Annual Plan'!G650&lt;&gt;"",'Annual Plan'!G650,"")</f>
        <v/>
      </c>
      <c r="H650" s="23" t="str">
        <f>IF(OR(F650="Absolute",F650="Absolute[-](cum.)"),SUM(G650,'Q1 Review'!J650),
IF(OR(F650="Incremental",F650="Absolute[+]"),MAX(G650,'Q1 Review'!J650),
IF(F650="Decremental",MIN(G650,'Q1 Review'!J650),
IF(F650="Absolute[-](avg.)",SUM(G650,'Q1 Review'!J650)/COUNT('Annual Plan'!H650:'Annual Plan'!K650),""
)
)
)
)</f>
        <v/>
      </c>
      <c r="I650" s="23" t="str">
        <f>IF('Annual Plan'!I650&lt;&gt;"",'Annual Plan'!I650,"")</f>
        <v/>
      </c>
      <c r="J650" s="37"/>
      <c r="K650" s="38" t="str">
        <f t="shared" si="72"/>
        <v/>
      </c>
      <c r="L650" s="38" t="str">
        <f t="shared" si="73"/>
        <v/>
      </c>
      <c r="M650" s="23" t="str">
        <f t="shared" si="74"/>
        <v/>
      </c>
      <c r="N650" s="39" t="str">
        <f>IF((('Annual Plan'!N650+'Annual Plan'!O650)-'Q1 Review'!O650)=0,"",(('Annual Plan'!N650+'Annual Plan'!O650)-'Q1 Review'!O650))</f>
        <v/>
      </c>
      <c r="O650" s="40"/>
      <c r="P650" s="41"/>
      <c r="Q650" s="41"/>
      <c r="R650" s="41"/>
      <c r="S650" s="131" t="str">
        <f t="shared" si="75"/>
        <v/>
      </c>
    </row>
    <row r="651" spans="1:19" s="11" customFormat="1" ht="15" customHeight="1" x14ac:dyDescent="0.25">
      <c r="A651" s="59" t="str">
        <f>IF('Annual Plan'!A651="","",'Annual Plan'!A651)</f>
        <v/>
      </c>
      <c r="B651" s="59" t="str">
        <f>IF('Annual Plan'!B651="","",'Annual Plan'!B651)</f>
        <v/>
      </c>
      <c r="C651" s="59" t="str">
        <f>IF('Annual Plan'!C651="","",'Annual Plan'!C651)</f>
        <v/>
      </c>
      <c r="D651" s="2" t="str">
        <f>IF('Annual Plan'!D651&lt;&gt;"",'Annual Plan'!D651,"")</f>
        <v/>
      </c>
      <c r="E651" s="2" t="str">
        <f>IF('Annual Plan'!E651&lt;&gt;"",'Annual Plan'!E651,"")</f>
        <v/>
      </c>
      <c r="F651" s="36" t="str">
        <f>IF('Annual Plan'!F651&lt;&gt;"",'Annual Plan'!F651,"")</f>
        <v/>
      </c>
      <c r="G651" s="23" t="str">
        <f>IF('Annual Plan'!G651&lt;&gt;"",'Annual Plan'!G651,"")</f>
        <v/>
      </c>
      <c r="H651" s="23" t="str">
        <f>IF(OR(F651="Absolute",F651="Absolute[-](cum.)"),SUM(G651,'Q1 Review'!J651),
IF(OR(F651="Incremental",F651="Absolute[+]"),MAX(G651,'Q1 Review'!J651),
IF(F651="Decremental",MIN(G651,'Q1 Review'!J651),
IF(F651="Absolute[-](avg.)",SUM(G651,'Q1 Review'!J651)/COUNT('Annual Plan'!H651:'Annual Plan'!K651),""
)
)
)
)</f>
        <v/>
      </c>
      <c r="I651" s="23" t="str">
        <f>IF('Annual Plan'!I651&lt;&gt;"",'Annual Plan'!I651,"")</f>
        <v/>
      </c>
      <c r="J651" s="37"/>
      <c r="K651" s="38" t="str">
        <f t="shared" si="72"/>
        <v/>
      </c>
      <c r="L651" s="38" t="str">
        <f t="shared" si="73"/>
        <v/>
      </c>
      <c r="M651" s="23" t="str">
        <f t="shared" si="74"/>
        <v/>
      </c>
      <c r="N651" s="39" t="str">
        <f>IF((('Annual Plan'!N651+'Annual Plan'!O651)-'Q1 Review'!O651)=0,"",(('Annual Plan'!N651+'Annual Plan'!O651)-'Q1 Review'!O651))</f>
        <v/>
      </c>
      <c r="O651" s="40"/>
      <c r="P651" s="41"/>
      <c r="Q651" s="41"/>
      <c r="R651" s="41"/>
      <c r="S651" s="131" t="str">
        <f t="shared" si="75"/>
        <v/>
      </c>
    </row>
    <row r="652" spans="1:19" s="58" customFormat="1" ht="59.25" customHeight="1" x14ac:dyDescent="0.3">
      <c r="A652" s="256" t="s">
        <v>94</v>
      </c>
      <c r="B652" s="256"/>
      <c r="C652" s="51">
        <f>'Annual Plan'!C652</f>
        <v>0</v>
      </c>
      <c r="D652" s="28"/>
      <c r="E652" s="28"/>
      <c r="F652" s="256" t="s">
        <v>102</v>
      </c>
      <c r="G652" s="256"/>
      <c r="H652" s="256"/>
      <c r="I652" s="256"/>
      <c r="J652" s="257"/>
      <c r="K652" s="43">
        <f>IF(SUM(K623:K651)=0,0,IF(SUM(K623:K651)&gt;0,AVERAGE(K623:K651)))</f>
        <v>0</v>
      </c>
      <c r="L652" s="258"/>
      <c r="M652" s="259"/>
      <c r="N652" s="60">
        <f>SUM(N623:N651)</f>
        <v>0</v>
      </c>
      <c r="O652" s="60">
        <f>SUM(O623:O651)</f>
        <v>0</v>
      </c>
      <c r="P652" s="28"/>
      <c r="Q652" s="28"/>
      <c r="S652" s="131"/>
    </row>
    <row r="653" spans="1:19" s="61" customFormat="1" ht="15" customHeight="1" x14ac:dyDescent="0.25">
      <c r="A653" s="12"/>
      <c r="B653" s="12"/>
      <c r="C653" s="12"/>
      <c r="D653" s="12"/>
      <c r="E653" s="12"/>
      <c r="F653" s="44"/>
      <c r="G653" s="45"/>
      <c r="H653" s="45"/>
      <c r="I653" s="45"/>
      <c r="J653" s="46"/>
      <c r="K653" s="47"/>
      <c r="L653" s="47"/>
      <c r="M653" s="45"/>
      <c r="N653" s="48"/>
      <c r="O653" s="49"/>
      <c r="P653" s="50"/>
      <c r="Q653" s="50"/>
      <c r="S653" s="132"/>
    </row>
    <row r="654" spans="1:19" s="11" customFormat="1" ht="34.5" customHeight="1" x14ac:dyDescent="0.25">
      <c r="A654" s="193" t="s">
        <v>91</v>
      </c>
      <c r="B654" s="193"/>
      <c r="C654" s="193"/>
      <c r="D654" s="260" t="str">
        <f>IF('Annual Plan'!D654:P654&lt;&gt;"", 'Annual Plan'!D654:P654,"")</f>
        <v/>
      </c>
      <c r="E654" s="260"/>
      <c r="F654" s="261"/>
      <c r="G654" s="261"/>
      <c r="H654" s="261"/>
      <c r="I654" s="261"/>
      <c r="J654" s="261"/>
      <c r="K654" s="261"/>
      <c r="L654" s="261"/>
      <c r="M654" s="261"/>
      <c r="N654" s="261"/>
      <c r="O654" s="261"/>
      <c r="P654" s="260"/>
      <c r="Q654" s="260"/>
      <c r="S654" s="131"/>
    </row>
    <row r="655" spans="1:19" s="11" customFormat="1" ht="51" customHeight="1" x14ac:dyDescent="0.25">
      <c r="A655" s="202" t="s">
        <v>1</v>
      </c>
      <c r="B655" s="202" t="s">
        <v>9</v>
      </c>
      <c r="C655" s="202" t="s">
        <v>2</v>
      </c>
      <c r="D655" s="202" t="s">
        <v>10</v>
      </c>
      <c r="E655" s="203" t="s">
        <v>11</v>
      </c>
      <c r="F655" s="204" t="s">
        <v>12</v>
      </c>
      <c r="G655" s="251" t="s">
        <v>3</v>
      </c>
      <c r="H655" s="251"/>
      <c r="I655" s="253" t="s">
        <v>74</v>
      </c>
      <c r="J655" s="254"/>
      <c r="K655" s="254"/>
      <c r="L655" s="254"/>
      <c r="M655" s="255"/>
      <c r="N655" s="253" t="s">
        <v>80</v>
      </c>
      <c r="O655" s="255"/>
      <c r="P655" s="202" t="s">
        <v>95</v>
      </c>
      <c r="Q655" s="202" t="s">
        <v>96</v>
      </c>
      <c r="R655" s="202" t="s">
        <v>114</v>
      </c>
      <c r="S655" s="131"/>
    </row>
    <row r="656" spans="1:19" s="11" customFormat="1" ht="66.75" customHeight="1" x14ac:dyDescent="0.25">
      <c r="A656" s="202"/>
      <c r="B656" s="202"/>
      <c r="C656" s="202"/>
      <c r="D656" s="202"/>
      <c r="E656" s="203"/>
      <c r="F656" s="204"/>
      <c r="G656" s="109" t="s">
        <v>19</v>
      </c>
      <c r="H656" s="109" t="s">
        <v>48</v>
      </c>
      <c r="I656" s="7" t="s">
        <v>49</v>
      </c>
      <c r="J656" s="7" t="s">
        <v>50</v>
      </c>
      <c r="K656" s="1" t="s">
        <v>21</v>
      </c>
      <c r="L656" s="1" t="s">
        <v>22</v>
      </c>
      <c r="M656" s="1" t="s">
        <v>23</v>
      </c>
      <c r="N656" s="7" t="s">
        <v>88</v>
      </c>
      <c r="O656" s="7" t="s">
        <v>81</v>
      </c>
      <c r="P656" s="252"/>
      <c r="Q656" s="202"/>
      <c r="R656" s="202"/>
      <c r="S656" s="131"/>
    </row>
    <row r="657" spans="1:19" s="11" customFormat="1" ht="15" customHeight="1" x14ac:dyDescent="0.25">
      <c r="A657" s="59" t="str">
        <f>IF('Annual Plan'!A657="","",'Annual Plan'!A657)</f>
        <v/>
      </c>
      <c r="B657" s="59" t="str">
        <f>IF('Annual Plan'!B657="","",'Annual Plan'!B657)</f>
        <v/>
      </c>
      <c r="C657" s="59" t="str">
        <f>IF('Annual Plan'!C657="","",'Annual Plan'!C657)</f>
        <v/>
      </c>
      <c r="D657" s="2" t="str">
        <f>IF('Annual Plan'!D657&lt;&gt;"",'Annual Plan'!D657,"")</f>
        <v/>
      </c>
      <c r="E657" s="2" t="str">
        <f>IF('Annual Plan'!E657&lt;&gt;"",'Annual Plan'!E657,"")</f>
        <v/>
      </c>
      <c r="F657" s="36" t="str">
        <f>IF('Annual Plan'!F657&lt;&gt;"",'Annual Plan'!F657,"")</f>
        <v/>
      </c>
      <c r="G657" s="23" t="str">
        <f>IF('Annual Plan'!G657&lt;&gt;"",'Annual Plan'!G657,"")</f>
        <v/>
      </c>
      <c r="H657" s="23" t="str">
        <f>IF(OR(F657="Absolute",F657="Absolute[-](cum.)"),SUM(G657,'Q1 Review'!J657),
IF(OR(F657="Incremental",F657="Absolute[+]"),MAX(G657,'Q1 Review'!J657),
IF(F657="Decremental",MIN(G657,'Q1 Review'!J657),
IF(F657="Absolute[-](avg.)",SUM(G657,'Q1 Review'!J657)/COUNT('Annual Plan'!H657:'Annual Plan'!K657),""
)
)
)
)</f>
        <v/>
      </c>
      <c r="I657" s="23" t="str">
        <f>IF('Annual Plan'!I657&lt;&gt;"",'Annual Plan'!I657,"")</f>
        <v/>
      </c>
      <c r="J657" s="37"/>
      <c r="K657" s="38" t="str">
        <f>IF(I657="","",
                         IF(AND(I657&lt;&gt;"",J657=""),0,
                                                  IF($F657="Absolute",IF(I657=0,0, IF((J657/I657)&gt;=1,1, IF((J657/I657)&lt;=0,0,(J657/I657)))),
                                                                                                      IF($F657="Incremental", IF(AND((I657-H657)=0,J657&gt;0,I657&gt;0,J657&gt;I657),1, IF(AND((I657-H657)=0,J657&lt;=I657),0, IF(((J657-H657)/(I657-H657))&gt;=1,1, IF(((J657-H657)/(I657-H657))&lt;=0,0, ((J657-H657)/(I657-H657)))))),
                                                                                                                                                                   IF($F657="Decremental", IF(AND((H657-I657)=0,J657&gt;0,I657&gt;0,J657&lt;I657),1,  IF(AND((I657-H657)=0,J657&gt;=I657),0, IF(((H657-J657)/(H657-I657))&gt;=1,1, IF(((H657-J657)/(H657-I657))&lt;=0,0, ((H657-J657)/(H657-I657)))))),
                                                                                                                                                                                              IF(OR($F657="Absolute[-](cum.)", $F657="Absolute[-](avg.)"),IF(J657="",0, IF((J657&lt;=I657),1,IF((J657&gt;I657),0,))),
                                                                                                                                                                                                        IF($F657="Absolute[+]",IF(J657=0,0,  IF(J657&lt;=I657,(J657/I657),1)),
                                                                                                                                                                                                            )
                                                                                                                                                                                                   )
                                                                                                                                                                       )
                                                                                                          )
                                                    )
                            )
     )</f>
        <v/>
      </c>
      <c r="L657" s="38" t="str">
        <f>IF(I657="","",
                        IF(AND(I657&lt;&gt;"",J657=""),-1,
                                                  IF($F657="Absolute", IF(I657=0,0,((J657-I657)/I657)),
                                                                               IF($F657="Incremental", IF((I657-H657)=0,0,(((J657-H657)-(I657-H657))/(I657-H657))),
                                                                                                            IF($F657="Decremental", IF((H657-I657)=0,0,(((H657-J657)-(H657-I657))/(H657-I657))),
                                                                                                                                              IF(OR($F657="Absolute[-](cum.)", $F657="Absolute[-](avg.)"), IF(J657="",0, IF(J657&gt;=0,1-(J657/I657))),
                                                                                                                                                                      IF($F657="Absolute[+]", IF(J657=0,-1,K657-1),  ""
                                                                                                                                                                                                                                          )
                                                                                                                                                                                                                          )
                                                                                                                                                                                  )
                                                                                                                   )
                                                   )
                          )
)</f>
        <v/>
      </c>
      <c r="M657" s="23" t="str">
        <f>IF(J657="","",
                         IF(I657="", "",
                                                   IF($F657="Absolute", (J657-I657),
                                                                                                       IF($F657="Incremental", ((J657-H657)-(I657-H657)),
                                                                                                                                                                                      IF($F657="Decremental", ((H657-J657)-(H657-I657)),
                                                                                                                                                                                                            IF(OR($F657="Absolute[-](cum.)", $F657="Absolute[-](avg.)"), (I657-J657),
                                                                                                                                                                                                                             IF($F657="Absolute[+]", (J657-I657), ""
                                                                                                                                                                                                                                  )
                                                                                                                                                                                                                )
                                                                                                                                                                                          )
                                                                                                           )
                                                      )
                               )
       )</f>
        <v/>
      </c>
      <c r="N657" s="39" t="str">
        <f>IF((('Annual Plan'!N657+'Annual Plan'!O657)-'Q1 Review'!O657)=0,"",(('Annual Plan'!N657+'Annual Plan'!O657)-'Q1 Review'!O657))</f>
        <v/>
      </c>
      <c r="O657" s="40"/>
      <c r="P657" s="41"/>
      <c r="Q657" s="41"/>
      <c r="R657" s="41"/>
      <c r="S657" s="131" t="str">
        <f xml:space="preserve"> IF(AND($F657="Incremental",G657=""),"Error - baseline data was not provided in the planning sheet.",
        IF(AND($F657="Decremental",G657=""),"Error - baseline data was not provided in the planning sheet.",""))</f>
        <v/>
      </c>
    </row>
    <row r="658" spans="1:19" s="11" customFormat="1" ht="15" customHeight="1" x14ac:dyDescent="0.25">
      <c r="A658" s="59" t="str">
        <f>IF('Annual Plan'!A658="","",'Annual Plan'!A658)</f>
        <v/>
      </c>
      <c r="B658" s="59" t="str">
        <f>IF('Annual Plan'!B658="","",'Annual Plan'!B658)</f>
        <v/>
      </c>
      <c r="C658" s="59" t="str">
        <f>IF('Annual Plan'!C658="","",'Annual Plan'!C658)</f>
        <v/>
      </c>
      <c r="D658" s="2" t="str">
        <f>IF('Annual Plan'!D658&lt;&gt;"",'Annual Plan'!D658,"")</f>
        <v/>
      </c>
      <c r="E658" s="2" t="str">
        <f>IF('Annual Plan'!E658&lt;&gt;"",'Annual Plan'!E658,"")</f>
        <v/>
      </c>
      <c r="F658" s="36" t="str">
        <f>IF('Annual Plan'!F658&lt;&gt;"",'Annual Plan'!F658,"")</f>
        <v/>
      </c>
      <c r="G658" s="23" t="str">
        <f>IF('Annual Plan'!G658&lt;&gt;"",'Annual Plan'!G658,"")</f>
        <v/>
      </c>
      <c r="H658" s="23" t="str">
        <f>IF(OR(F658="Absolute",F658="Absolute[-](cum.)"),SUM(G658,'Q1 Review'!J658),
IF(OR(F658="Incremental",F658="Absolute[+]"),MAX(G658,'Q1 Review'!J658),
IF(F658="Decremental",MIN(G658,'Q1 Review'!J658),
IF(F658="Absolute[-](avg.)",SUM(G658,'Q1 Review'!J658)/COUNT('Annual Plan'!H658:'Annual Plan'!K658),""
)
)
)
)</f>
        <v/>
      </c>
      <c r="I658" s="23" t="str">
        <f>IF('Annual Plan'!I658&lt;&gt;"",'Annual Plan'!I658,"")</f>
        <v/>
      </c>
      <c r="J658" s="37"/>
      <c r="K658" s="38" t="str">
        <f t="shared" ref="K658:K685" si="76">IF(I658="","",
                         IF(AND(I658&lt;&gt;"",J658=""),0,
                                                  IF($F658="Absolute",IF(I658=0,0, IF((J658/I658)&gt;=1,1, IF((J658/I658)&lt;=0,0,(J658/I658)))),
                                                                                                      IF($F658="Incremental", IF(AND((I658-H658)=0,J658&gt;0,I658&gt;0,J658&gt;I658),1, IF(AND((I658-H658)=0,J658&lt;=I658),0, IF(((J658-H658)/(I658-H658))&gt;=1,1, IF(((J658-H658)/(I658-H658))&lt;=0,0, ((J658-H658)/(I658-H658)))))),
                                                                                                                                                                   IF($F658="Decremental", IF(AND((H658-I658)=0,J658&gt;0,I658&gt;0,J658&lt;I658),1,  IF(AND((I658-H658)=0,J658&gt;=I658),0, IF(((H658-J658)/(H658-I658))&gt;=1,1, IF(((H658-J658)/(H658-I658))&lt;=0,0, ((H658-J658)/(H658-I658)))))),
                                                                                                                                                                                              IF(OR($F658="Absolute[-](cum.)", $F658="Absolute[-](avg.)"),IF(J658="",0, IF((J658&lt;=I658),1,IF((J658&gt;I658),0,))),
                                                                                                                                                                                                        IF($F658="Absolute[+]",IF(J658=0,0,  IF(J658&lt;=I658,(J658/I658),1)),
                                                                                                                                                                                                            )
                                                                                                                                                                                                   )
                                                                                                                                                                       )
                                                                                                          )
                                                    )
                            )
     )</f>
        <v/>
      </c>
      <c r="L658" s="38" t="str">
        <f t="shared" ref="L658:L685" si="77">IF(I658="","",
                        IF(AND(I658&lt;&gt;"",J658=""),-1,
                                                  IF($F658="Absolute", IF(I658=0,0,((J658-I658)/I658)),
                                                                               IF($F658="Incremental", IF((I658-H658)=0,0,(((J658-H658)-(I658-H658))/(I658-H658))),
                                                                                                            IF($F658="Decremental", IF((H658-I658)=0,0,(((H658-J658)-(H658-I658))/(H658-I658))),
                                                                                                                                              IF(OR($F658="Absolute[-](cum.)", $F658="Absolute[-](avg.)"), IF(J658="",0, IF(J658&gt;=0,1-(J658/I658))),
                                                                                                                                                                      IF($F658="Absolute[+]", IF(J658=0,-1,K658-1),  ""
                                                                                                                                                                                                                                          )
                                                                                                                                                                                                                          )
                                                                                                                                                                                  )
                                                                                                                   )
                                                   )
                          )
)</f>
        <v/>
      </c>
      <c r="M658" s="23" t="str">
        <f t="shared" ref="M658:M685" si="78">IF(J658="","",
                         IF(I658="", "",
                                                   IF($F658="Absolute", (J658-I658),
                                                                                                       IF($F658="Incremental", ((J658-H658)-(I658-H658)),
                                                                                                                                                                                      IF($F658="Decremental", ((H658-J658)-(H658-I658)),
                                                                                                                                                                                                            IF(OR($F658="Absolute[-](cum.)", $F658="Absolute[-](avg.)"), (I658-J658),
                                                                                                                                                                                                                             IF($F658="Absolute[+]", (J658-I658), ""
                                                                                                                                                                                                                                  )
                                                                                                                                                                                                                )
                                                                                                                                                                                          )
                                                                                                           )
                                                      )
                               )
       )</f>
        <v/>
      </c>
      <c r="N658" s="39" t="str">
        <f>IF((('Annual Plan'!N658+'Annual Plan'!O658)-'Q1 Review'!O658)=0,"",(('Annual Plan'!N658+'Annual Plan'!O658)-'Q1 Review'!O658))</f>
        <v/>
      </c>
      <c r="O658" s="40"/>
      <c r="P658" s="41"/>
      <c r="Q658" s="41"/>
      <c r="R658" s="41"/>
      <c r="S658" s="131" t="str">
        <f t="shared" ref="S658:S685" si="79" xml:space="preserve"> IF(AND($F658="Incremental",G658=""),"Error - baseline data was not provided in the planning sheet.",
        IF(AND($F658="Decremental",G658=""),"Error - baseline data was not provided in the planning sheet.",""))</f>
        <v/>
      </c>
    </row>
    <row r="659" spans="1:19" s="11" customFormat="1" ht="15" customHeight="1" x14ac:dyDescent="0.25">
      <c r="A659" s="59" t="str">
        <f>IF('Annual Plan'!A659="","",'Annual Plan'!A659)</f>
        <v/>
      </c>
      <c r="B659" s="59" t="str">
        <f>IF('Annual Plan'!B659="","",'Annual Plan'!B659)</f>
        <v/>
      </c>
      <c r="C659" s="59" t="str">
        <f>IF('Annual Plan'!C659="","",'Annual Plan'!C659)</f>
        <v/>
      </c>
      <c r="D659" s="2" t="str">
        <f>IF('Annual Plan'!D659&lt;&gt;"",'Annual Plan'!D659,"")</f>
        <v/>
      </c>
      <c r="E659" s="2" t="str">
        <f>IF('Annual Plan'!E659&lt;&gt;"",'Annual Plan'!E659,"")</f>
        <v/>
      </c>
      <c r="F659" s="36" t="str">
        <f>IF('Annual Plan'!F659&lt;&gt;"",'Annual Plan'!F659,"")</f>
        <v/>
      </c>
      <c r="G659" s="23" t="str">
        <f>IF('Annual Plan'!G659&lt;&gt;"",'Annual Plan'!G659,"")</f>
        <v/>
      </c>
      <c r="H659" s="23" t="str">
        <f>IF(OR(F659="Absolute",F659="Absolute[-](cum.)"),SUM(G659,'Q1 Review'!J659),
IF(OR(F659="Incremental",F659="Absolute[+]"),MAX(G659,'Q1 Review'!J659),
IF(F659="Decremental",MIN(G659,'Q1 Review'!J659),
IF(F659="Absolute[-](avg.)",SUM(G659,'Q1 Review'!J659)/COUNT('Annual Plan'!H659:'Annual Plan'!K659),""
)
)
)
)</f>
        <v/>
      </c>
      <c r="I659" s="23" t="str">
        <f>IF('Annual Plan'!I659&lt;&gt;"",'Annual Plan'!I659,"")</f>
        <v/>
      </c>
      <c r="J659" s="37"/>
      <c r="K659" s="38" t="str">
        <f t="shared" si="76"/>
        <v/>
      </c>
      <c r="L659" s="38" t="str">
        <f t="shared" si="77"/>
        <v/>
      </c>
      <c r="M659" s="23" t="str">
        <f t="shared" si="78"/>
        <v/>
      </c>
      <c r="N659" s="39" t="str">
        <f>IF((('Annual Plan'!N659+'Annual Plan'!O659)-'Q1 Review'!O659)=0,"",(('Annual Plan'!N659+'Annual Plan'!O659)-'Q1 Review'!O659))</f>
        <v/>
      </c>
      <c r="O659" s="40"/>
      <c r="P659" s="41"/>
      <c r="Q659" s="41"/>
      <c r="R659" s="41"/>
      <c r="S659" s="131" t="str">
        <f t="shared" si="79"/>
        <v/>
      </c>
    </row>
    <row r="660" spans="1:19" s="11" customFormat="1" ht="15" customHeight="1" x14ac:dyDescent="0.25">
      <c r="A660" s="59" t="str">
        <f>IF('Annual Plan'!A660="","",'Annual Plan'!A660)</f>
        <v/>
      </c>
      <c r="B660" s="59" t="str">
        <f>IF('Annual Plan'!B660="","",'Annual Plan'!B660)</f>
        <v/>
      </c>
      <c r="C660" s="59" t="str">
        <f>IF('Annual Plan'!C660="","",'Annual Plan'!C660)</f>
        <v/>
      </c>
      <c r="D660" s="2" t="str">
        <f>IF('Annual Plan'!D660&lt;&gt;"",'Annual Plan'!D660,"")</f>
        <v/>
      </c>
      <c r="E660" s="2" t="str">
        <f>IF('Annual Plan'!E660&lt;&gt;"",'Annual Plan'!E660,"")</f>
        <v/>
      </c>
      <c r="F660" s="36" t="str">
        <f>IF('Annual Plan'!F660&lt;&gt;"",'Annual Plan'!F660,"")</f>
        <v/>
      </c>
      <c r="G660" s="23" t="str">
        <f>IF('Annual Plan'!G660&lt;&gt;"",'Annual Plan'!G660,"")</f>
        <v/>
      </c>
      <c r="H660" s="23" t="str">
        <f>IF(OR(F660="Absolute",F660="Absolute[-](cum.)"),SUM(G660,'Q1 Review'!J660),
IF(OR(F660="Incremental",F660="Absolute[+]"),MAX(G660,'Q1 Review'!J660),
IF(F660="Decremental",MIN(G660,'Q1 Review'!J660),
IF(F660="Absolute[-](avg.)",SUM(G660,'Q1 Review'!J660)/COUNT('Annual Plan'!H660:'Annual Plan'!K660),""
)
)
)
)</f>
        <v/>
      </c>
      <c r="I660" s="23" t="str">
        <f>IF('Annual Plan'!I660&lt;&gt;"",'Annual Plan'!I660,"")</f>
        <v/>
      </c>
      <c r="J660" s="37"/>
      <c r="K660" s="38" t="str">
        <f t="shared" si="76"/>
        <v/>
      </c>
      <c r="L660" s="38" t="str">
        <f t="shared" si="77"/>
        <v/>
      </c>
      <c r="M660" s="23" t="str">
        <f t="shared" si="78"/>
        <v/>
      </c>
      <c r="N660" s="39" t="str">
        <f>IF((('Annual Plan'!N660+'Annual Plan'!O660)-'Q1 Review'!O660)=0,"",(('Annual Plan'!N660+'Annual Plan'!O660)-'Q1 Review'!O660))</f>
        <v/>
      </c>
      <c r="O660" s="40"/>
      <c r="P660" s="41"/>
      <c r="Q660" s="41"/>
      <c r="R660" s="41"/>
      <c r="S660" s="131" t="str">
        <f t="shared" si="79"/>
        <v/>
      </c>
    </row>
    <row r="661" spans="1:19" s="11" customFormat="1" ht="15" customHeight="1" x14ac:dyDescent="0.25">
      <c r="A661" s="59" t="str">
        <f>IF('Annual Plan'!A661="","",'Annual Plan'!A661)</f>
        <v/>
      </c>
      <c r="B661" s="59" t="str">
        <f>IF('Annual Plan'!B661="","",'Annual Plan'!B661)</f>
        <v/>
      </c>
      <c r="C661" s="59" t="str">
        <f>IF('Annual Plan'!C661="","",'Annual Plan'!C661)</f>
        <v/>
      </c>
      <c r="D661" s="2" t="str">
        <f>IF('Annual Plan'!D661&lt;&gt;"",'Annual Plan'!D661,"")</f>
        <v/>
      </c>
      <c r="E661" s="2" t="str">
        <f>IF('Annual Plan'!E661&lt;&gt;"",'Annual Plan'!E661,"")</f>
        <v/>
      </c>
      <c r="F661" s="36" t="str">
        <f>IF('Annual Plan'!F661&lt;&gt;"",'Annual Plan'!F661,"")</f>
        <v/>
      </c>
      <c r="G661" s="23" t="str">
        <f>IF('Annual Plan'!G661&lt;&gt;"",'Annual Plan'!G661,"")</f>
        <v/>
      </c>
      <c r="H661" s="23" t="str">
        <f>IF(OR(F661="Absolute",F661="Absolute[-](cum.)"),SUM(G661,'Q1 Review'!J661),
IF(OR(F661="Incremental",F661="Absolute[+]"),MAX(G661,'Q1 Review'!J661),
IF(F661="Decremental",MIN(G661,'Q1 Review'!J661),
IF(F661="Absolute[-](avg.)",SUM(G661,'Q1 Review'!J661)/COUNT('Annual Plan'!H661:'Annual Plan'!K661),""
)
)
)
)</f>
        <v/>
      </c>
      <c r="I661" s="23" t="str">
        <f>IF('Annual Plan'!I661&lt;&gt;"",'Annual Plan'!I661,"")</f>
        <v/>
      </c>
      <c r="J661" s="37"/>
      <c r="K661" s="38" t="str">
        <f t="shared" si="76"/>
        <v/>
      </c>
      <c r="L661" s="38" t="str">
        <f t="shared" si="77"/>
        <v/>
      </c>
      <c r="M661" s="23" t="str">
        <f t="shared" si="78"/>
        <v/>
      </c>
      <c r="N661" s="39" t="str">
        <f>IF((('Annual Plan'!N661+'Annual Plan'!O661)-'Q1 Review'!O661)=0,"",(('Annual Plan'!N661+'Annual Plan'!O661)-'Q1 Review'!O661))</f>
        <v/>
      </c>
      <c r="O661" s="40"/>
      <c r="P661" s="41"/>
      <c r="Q661" s="41"/>
      <c r="R661" s="41"/>
      <c r="S661" s="131" t="str">
        <f t="shared" si="79"/>
        <v/>
      </c>
    </row>
    <row r="662" spans="1:19" s="11" customFormat="1" ht="15" customHeight="1" x14ac:dyDescent="0.25">
      <c r="A662" s="59" t="str">
        <f>IF('Annual Plan'!A662="","",'Annual Plan'!A662)</f>
        <v/>
      </c>
      <c r="B662" s="59" t="str">
        <f>IF('Annual Plan'!B662="","",'Annual Plan'!B662)</f>
        <v/>
      </c>
      <c r="C662" s="59" t="str">
        <f>IF('Annual Plan'!C662="","",'Annual Plan'!C662)</f>
        <v/>
      </c>
      <c r="D662" s="2" t="str">
        <f>IF('Annual Plan'!D662&lt;&gt;"",'Annual Plan'!D662,"")</f>
        <v/>
      </c>
      <c r="E662" s="2" t="str">
        <f>IF('Annual Plan'!E662&lt;&gt;"",'Annual Plan'!E662,"")</f>
        <v/>
      </c>
      <c r="F662" s="36" t="str">
        <f>IF('Annual Plan'!F662&lt;&gt;"",'Annual Plan'!F662,"")</f>
        <v/>
      </c>
      <c r="G662" s="23" t="str">
        <f>IF('Annual Plan'!G662&lt;&gt;"",'Annual Plan'!G662,"")</f>
        <v/>
      </c>
      <c r="H662" s="23" t="str">
        <f>IF(OR(F662="Absolute",F662="Absolute[-](cum.)"),SUM(G662,'Q1 Review'!J662),
IF(OR(F662="Incremental",F662="Absolute[+]"),MAX(G662,'Q1 Review'!J662),
IF(F662="Decremental",MIN(G662,'Q1 Review'!J662),
IF(F662="Absolute[-](avg.)",SUM(G662,'Q1 Review'!J662)/COUNT('Annual Plan'!H662:'Annual Plan'!K662),""
)
)
)
)</f>
        <v/>
      </c>
      <c r="I662" s="23" t="str">
        <f>IF('Annual Plan'!I662&lt;&gt;"",'Annual Plan'!I662,"")</f>
        <v/>
      </c>
      <c r="J662" s="37"/>
      <c r="K662" s="38" t="str">
        <f t="shared" si="76"/>
        <v/>
      </c>
      <c r="L662" s="38" t="str">
        <f t="shared" si="77"/>
        <v/>
      </c>
      <c r="M662" s="23" t="str">
        <f t="shared" si="78"/>
        <v/>
      </c>
      <c r="N662" s="39" t="str">
        <f>IF((('Annual Plan'!N662+'Annual Plan'!O662)-'Q1 Review'!O662)=0,"",(('Annual Plan'!N662+'Annual Plan'!O662)-'Q1 Review'!O662))</f>
        <v/>
      </c>
      <c r="O662" s="40"/>
      <c r="P662" s="41"/>
      <c r="Q662" s="41"/>
      <c r="R662" s="41"/>
      <c r="S662" s="131" t="str">
        <f t="shared" si="79"/>
        <v/>
      </c>
    </row>
    <row r="663" spans="1:19" s="11" customFormat="1" ht="15" customHeight="1" x14ac:dyDescent="0.25">
      <c r="A663" s="59" t="str">
        <f>IF('Annual Plan'!A663="","",'Annual Plan'!A663)</f>
        <v/>
      </c>
      <c r="B663" s="59" t="str">
        <f>IF('Annual Plan'!B663="","",'Annual Plan'!B663)</f>
        <v/>
      </c>
      <c r="C663" s="59" t="str">
        <f>IF('Annual Plan'!C663="","",'Annual Plan'!C663)</f>
        <v/>
      </c>
      <c r="D663" s="2" t="str">
        <f>IF('Annual Plan'!D663&lt;&gt;"",'Annual Plan'!D663,"")</f>
        <v/>
      </c>
      <c r="E663" s="2" t="str">
        <f>IF('Annual Plan'!E663&lt;&gt;"",'Annual Plan'!E663,"")</f>
        <v/>
      </c>
      <c r="F663" s="36" t="str">
        <f>IF('Annual Plan'!F663&lt;&gt;"",'Annual Plan'!F663,"")</f>
        <v/>
      </c>
      <c r="G663" s="23" t="str">
        <f>IF('Annual Plan'!G663&lt;&gt;"",'Annual Plan'!G663,"")</f>
        <v/>
      </c>
      <c r="H663" s="23" t="str">
        <f>IF(OR(F663="Absolute",F663="Absolute[-](cum.)"),SUM(G663,'Q1 Review'!J663),
IF(OR(F663="Incremental",F663="Absolute[+]"),MAX(G663,'Q1 Review'!J663),
IF(F663="Decremental",MIN(G663,'Q1 Review'!J663),
IF(F663="Absolute[-](avg.)",SUM(G663,'Q1 Review'!J663)/COUNT('Annual Plan'!H663:'Annual Plan'!K663),""
)
)
)
)</f>
        <v/>
      </c>
      <c r="I663" s="23" t="str">
        <f>IF('Annual Plan'!I663&lt;&gt;"",'Annual Plan'!I663,"")</f>
        <v/>
      </c>
      <c r="J663" s="37"/>
      <c r="K663" s="38" t="str">
        <f t="shared" si="76"/>
        <v/>
      </c>
      <c r="L663" s="38" t="str">
        <f t="shared" si="77"/>
        <v/>
      </c>
      <c r="M663" s="23" t="str">
        <f t="shared" si="78"/>
        <v/>
      </c>
      <c r="N663" s="39" t="str">
        <f>IF((('Annual Plan'!N663+'Annual Plan'!O663)-'Q1 Review'!O663)=0,"",(('Annual Plan'!N663+'Annual Plan'!O663)-'Q1 Review'!O663))</f>
        <v/>
      </c>
      <c r="O663" s="40"/>
      <c r="P663" s="41"/>
      <c r="Q663" s="41"/>
      <c r="R663" s="41"/>
      <c r="S663" s="131" t="str">
        <f t="shared" si="79"/>
        <v/>
      </c>
    </row>
    <row r="664" spans="1:19" s="11" customFormat="1" ht="15" customHeight="1" x14ac:dyDescent="0.25">
      <c r="A664" s="59" t="str">
        <f>IF('Annual Plan'!A664="","",'Annual Plan'!A664)</f>
        <v/>
      </c>
      <c r="B664" s="59" t="str">
        <f>IF('Annual Plan'!B664="","",'Annual Plan'!B664)</f>
        <v/>
      </c>
      <c r="C664" s="59" t="str">
        <f>IF('Annual Plan'!C664="","",'Annual Plan'!C664)</f>
        <v/>
      </c>
      <c r="D664" s="2" t="str">
        <f>IF('Annual Plan'!D664&lt;&gt;"",'Annual Plan'!D664,"")</f>
        <v/>
      </c>
      <c r="E664" s="2" t="str">
        <f>IF('Annual Plan'!E664&lt;&gt;"",'Annual Plan'!E664,"")</f>
        <v/>
      </c>
      <c r="F664" s="36" t="str">
        <f>IF('Annual Plan'!F664&lt;&gt;"",'Annual Plan'!F664,"")</f>
        <v/>
      </c>
      <c r="G664" s="23" t="str">
        <f>IF('Annual Plan'!G664&lt;&gt;"",'Annual Plan'!G664,"")</f>
        <v/>
      </c>
      <c r="H664" s="23" t="str">
        <f>IF(OR(F664="Absolute",F664="Absolute[-](cum.)"),SUM(G664,'Q1 Review'!J664),
IF(OR(F664="Incremental",F664="Absolute[+]"),MAX(G664,'Q1 Review'!J664),
IF(F664="Decremental",MIN(G664,'Q1 Review'!J664),
IF(F664="Absolute[-](avg.)",SUM(G664,'Q1 Review'!J664)/COUNT('Annual Plan'!H664:'Annual Plan'!K664),""
)
)
)
)</f>
        <v/>
      </c>
      <c r="I664" s="23" t="str">
        <f>IF('Annual Plan'!I664&lt;&gt;"",'Annual Plan'!I664,"")</f>
        <v/>
      </c>
      <c r="J664" s="37"/>
      <c r="K664" s="38" t="str">
        <f t="shared" si="76"/>
        <v/>
      </c>
      <c r="L664" s="38" t="str">
        <f t="shared" si="77"/>
        <v/>
      </c>
      <c r="M664" s="23" t="str">
        <f t="shared" si="78"/>
        <v/>
      </c>
      <c r="N664" s="39" t="str">
        <f>IF((('Annual Plan'!N664+'Annual Plan'!O664)-'Q1 Review'!O664)=0,"",(('Annual Plan'!N664+'Annual Plan'!O664)-'Q1 Review'!O664))</f>
        <v/>
      </c>
      <c r="O664" s="40"/>
      <c r="P664" s="41"/>
      <c r="Q664" s="41"/>
      <c r="R664" s="41"/>
      <c r="S664" s="131" t="str">
        <f t="shared" si="79"/>
        <v/>
      </c>
    </row>
    <row r="665" spans="1:19" s="11" customFormat="1" ht="15" customHeight="1" x14ac:dyDescent="0.25">
      <c r="A665" s="59" t="str">
        <f>IF('Annual Plan'!A665="","",'Annual Plan'!A665)</f>
        <v/>
      </c>
      <c r="B665" s="59" t="str">
        <f>IF('Annual Plan'!B665="","",'Annual Plan'!B665)</f>
        <v/>
      </c>
      <c r="C665" s="59" t="str">
        <f>IF('Annual Plan'!C665="","",'Annual Plan'!C665)</f>
        <v/>
      </c>
      <c r="D665" s="2" t="str">
        <f>IF('Annual Plan'!D665&lt;&gt;"",'Annual Plan'!D665,"")</f>
        <v/>
      </c>
      <c r="E665" s="2" t="str">
        <f>IF('Annual Plan'!E665&lt;&gt;"",'Annual Plan'!E665,"")</f>
        <v/>
      </c>
      <c r="F665" s="36" t="str">
        <f>IF('Annual Plan'!F665&lt;&gt;"",'Annual Plan'!F665,"")</f>
        <v/>
      </c>
      <c r="G665" s="23" t="str">
        <f>IF('Annual Plan'!G665&lt;&gt;"",'Annual Plan'!G665,"")</f>
        <v/>
      </c>
      <c r="H665" s="23" t="str">
        <f>IF(OR(F665="Absolute",F665="Absolute[-](cum.)"),SUM(G665,'Q1 Review'!J665),
IF(OR(F665="Incremental",F665="Absolute[+]"),MAX(G665,'Q1 Review'!J665),
IF(F665="Decremental",MIN(G665,'Q1 Review'!J665),
IF(F665="Absolute[-](avg.)",SUM(G665,'Q1 Review'!J665)/COUNT('Annual Plan'!H665:'Annual Plan'!K665),""
)
)
)
)</f>
        <v/>
      </c>
      <c r="I665" s="23" t="str">
        <f>IF('Annual Plan'!I665&lt;&gt;"",'Annual Plan'!I665,"")</f>
        <v/>
      </c>
      <c r="J665" s="37"/>
      <c r="K665" s="38" t="str">
        <f t="shared" si="76"/>
        <v/>
      </c>
      <c r="L665" s="38" t="str">
        <f t="shared" si="77"/>
        <v/>
      </c>
      <c r="M665" s="23" t="str">
        <f t="shared" si="78"/>
        <v/>
      </c>
      <c r="N665" s="39" t="str">
        <f>IF((('Annual Plan'!N665+'Annual Plan'!O665)-'Q1 Review'!O665)=0,"",(('Annual Plan'!N665+'Annual Plan'!O665)-'Q1 Review'!O665))</f>
        <v/>
      </c>
      <c r="O665" s="40"/>
      <c r="P665" s="41"/>
      <c r="Q665" s="41"/>
      <c r="R665" s="41"/>
      <c r="S665" s="131" t="str">
        <f t="shared" si="79"/>
        <v/>
      </c>
    </row>
    <row r="666" spans="1:19" s="11" customFormat="1" ht="15" customHeight="1" x14ac:dyDescent="0.25">
      <c r="A666" s="59" t="str">
        <f>IF('Annual Plan'!A666="","",'Annual Plan'!A666)</f>
        <v/>
      </c>
      <c r="B666" s="59" t="str">
        <f>IF('Annual Plan'!B666="","",'Annual Plan'!B666)</f>
        <v/>
      </c>
      <c r="C666" s="59" t="str">
        <f>IF('Annual Plan'!C666="","",'Annual Plan'!C666)</f>
        <v/>
      </c>
      <c r="D666" s="2" t="str">
        <f>IF('Annual Plan'!D666&lt;&gt;"",'Annual Plan'!D666,"")</f>
        <v/>
      </c>
      <c r="E666" s="2" t="str">
        <f>IF('Annual Plan'!E666&lt;&gt;"",'Annual Plan'!E666,"")</f>
        <v/>
      </c>
      <c r="F666" s="36" t="str">
        <f>IF('Annual Plan'!F666&lt;&gt;"",'Annual Plan'!F666,"")</f>
        <v/>
      </c>
      <c r="G666" s="23" t="str">
        <f>IF('Annual Plan'!G666&lt;&gt;"",'Annual Plan'!G666,"")</f>
        <v/>
      </c>
      <c r="H666" s="23" t="str">
        <f>IF(OR(F666="Absolute",F666="Absolute[-](cum.)"),SUM(G666,'Q1 Review'!J666),
IF(OR(F666="Incremental",F666="Absolute[+]"),MAX(G666,'Q1 Review'!J666),
IF(F666="Decremental",MIN(G666,'Q1 Review'!J666),
IF(F666="Absolute[-](avg.)",SUM(G666,'Q1 Review'!J666)/COUNT('Annual Plan'!H666:'Annual Plan'!K666),""
)
)
)
)</f>
        <v/>
      </c>
      <c r="I666" s="23" t="str">
        <f>IF('Annual Plan'!I666&lt;&gt;"",'Annual Plan'!I666,"")</f>
        <v/>
      </c>
      <c r="J666" s="37"/>
      <c r="K666" s="38" t="str">
        <f t="shared" si="76"/>
        <v/>
      </c>
      <c r="L666" s="38" t="str">
        <f t="shared" si="77"/>
        <v/>
      </c>
      <c r="M666" s="23" t="str">
        <f t="shared" si="78"/>
        <v/>
      </c>
      <c r="N666" s="39" t="str">
        <f>IF((('Annual Plan'!N666+'Annual Plan'!O666)-'Q1 Review'!O666)=0,"",(('Annual Plan'!N666+'Annual Plan'!O666)-'Q1 Review'!O666))</f>
        <v/>
      </c>
      <c r="O666" s="40"/>
      <c r="P666" s="41"/>
      <c r="Q666" s="41"/>
      <c r="R666" s="41"/>
      <c r="S666" s="131" t="str">
        <f t="shared" si="79"/>
        <v/>
      </c>
    </row>
    <row r="667" spans="1:19" s="11" customFormat="1" ht="15" customHeight="1" x14ac:dyDescent="0.25">
      <c r="A667" s="59" t="str">
        <f>IF('Annual Plan'!A667="","",'Annual Plan'!A667)</f>
        <v/>
      </c>
      <c r="B667" s="59" t="str">
        <f>IF('Annual Plan'!B667="","",'Annual Plan'!B667)</f>
        <v/>
      </c>
      <c r="C667" s="59" t="str">
        <f>IF('Annual Plan'!C667="","",'Annual Plan'!C667)</f>
        <v/>
      </c>
      <c r="D667" s="2" t="str">
        <f>IF('Annual Plan'!D667&lt;&gt;"",'Annual Plan'!D667,"")</f>
        <v/>
      </c>
      <c r="E667" s="2" t="str">
        <f>IF('Annual Plan'!E667&lt;&gt;"",'Annual Plan'!E667,"")</f>
        <v/>
      </c>
      <c r="F667" s="36" t="str">
        <f>IF('Annual Plan'!F667&lt;&gt;"",'Annual Plan'!F667,"")</f>
        <v/>
      </c>
      <c r="G667" s="23" t="str">
        <f>IF('Annual Plan'!G667&lt;&gt;"",'Annual Plan'!G667,"")</f>
        <v/>
      </c>
      <c r="H667" s="23" t="str">
        <f>IF(OR(F667="Absolute",F667="Absolute[-](cum.)"),SUM(G667,'Q1 Review'!J667),
IF(OR(F667="Incremental",F667="Absolute[+]"),MAX(G667,'Q1 Review'!J667),
IF(F667="Decremental",MIN(G667,'Q1 Review'!J667),
IF(F667="Absolute[-](avg.)",SUM(G667,'Q1 Review'!J667)/COUNT('Annual Plan'!H667:'Annual Plan'!K667),""
)
)
)
)</f>
        <v/>
      </c>
      <c r="I667" s="23" t="str">
        <f>IF('Annual Plan'!I667&lt;&gt;"",'Annual Plan'!I667,"")</f>
        <v/>
      </c>
      <c r="J667" s="37"/>
      <c r="K667" s="38" t="str">
        <f t="shared" si="76"/>
        <v/>
      </c>
      <c r="L667" s="38" t="str">
        <f t="shared" si="77"/>
        <v/>
      </c>
      <c r="M667" s="23" t="str">
        <f t="shared" si="78"/>
        <v/>
      </c>
      <c r="N667" s="39" t="str">
        <f>IF((('Annual Plan'!N667+'Annual Plan'!O667)-'Q1 Review'!O667)=0,"",(('Annual Plan'!N667+'Annual Plan'!O667)-'Q1 Review'!O667))</f>
        <v/>
      </c>
      <c r="O667" s="40"/>
      <c r="P667" s="41"/>
      <c r="Q667" s="41"/>
      <c r="R667" s="41"/>
      <c r="S667" s="131" t="str">
        <f t="shared" si="79"/>
        <v/>
      </c>
    </row>
    <row r="668" spans="1:19" s="11" customFormat="1" ht="15" customHeight="1" x14ac:dyDescent="0.25">
      <c r="A668" s="59" t="str">
        <f>IF('Annual Plan'!A668="","",'Annual Plan'!A668)</f>
        <v/>
      </c>
      <c r="B668" s="59" t="str">
        <f>IF('Annual Plan'!B668="","",'Annual Plan'!B668)</f>
        <v/>
      </c>
      <c r="C668" s="59" t="str">
        <f>IF('Annual Plan'!C668="","",'Annual Plan'!C668)</f>
        <v/>
      </c>
      <c r="D668" s="2" t="str">
        <f>IF('Annual Plan'!D668&lt;&gt;"",'Annual Plan'!D668,"")</f>
        <v/>
      </c>
      <c r="E668" s="2" t="str">
        <f>IF('Annual Plan'!E668&lt;&gt;"",'Annual Plan'!E668,"")</f>
        <v/>
      </c>
      <c r="F668" s="36" t="str">
        <f>IF('Annual Plan'!F668&lt;&gt;"",'Annual Plan'!F668,"")</f>
        <v/>
      </c>
      <c r="G668" s="23" t="str">
        <f>IF('Annual Plan'!G668&lt;&gt;"",'Annual Plan'!G668,"")</f>
        <v/>
      </c>
      <c r="H668" s="23" t="str">
        <f>IF(OR(F668="Absolute",F668="Absolute[-](cum.)"),SUM(G668,'Q1 Review'!J668),
IF(OR(F668="Incremental",F668="Absolute[+]"),MAX(G668,'Q1 Review'!J668),
IF(F668="Decremental",MIN(G668,'Q1 Review'!J668),
IF(F668="Absolute[-](avg.)",SUM(G668,'Q1 Review'!J668)/COUNT('Annual Plan'!H668:'Annual Plan'!K668),""
)
)
)
)</f>
        <v/>
      </c>
      <c r="I668" s="23" t="str">
        <f>IF('Annual Plan'!I668&lt;&gt;"",'Annual Plan'!I668,"")</f>
        <v/>
      </c>
      <c r="J668" s="37"/>
      <c r="K668" s="38" t="str">
        <f t="shared" si="76"/>
        <v/>
      </c>
      <c r="L668" s="38" t="str">
        <f t="shared" si="77"/>
        <v/>
      </c>
      <c r="M668" s="23" t="str">
        <f t="shared" si="78"/>
        <v/>
      </c>
      <c r="N668" s="39" t="str">
        <f>IF((('Annual Plan'!N668+'Annual Plan'!O668)-'Q1 Review'!O668)=0,"",(('Annual Plan'!N668+'Annual Plan'!O668)-'Q1 Review'!O668))</f>
        <v/>
      </c>
      <c r="O668" s="40"/>
      <c r="P668" s="41"/>
      <c r="Q668" s="41"/>
      <c r="R668" s="41"/>
      <c r="S668" s="131" t="str">
        <f t="shared" si="79"/>
        <v/>
      </c>
    </row>
    <row r="669" spans="1:19" s="11" customFormat="1" ht="15" customHeight="1" x14ac:dyDescent="0.25">
      <c r="A669" s="59" t="str">
        <f>IF('Annual Plan'!A669="","",'Annual Plan'!A669)</f>
        <v/>
      </c>
      <c r="B669" s="59" t="str">
        <f>IF('Annual Plan'!B669="","",'Annual Plan'!B669)</f>
        <v/>
      </c>
      <c r="C669" s="59" t="str">
        <f>IF('Annual Plan'!C669="","",'Annual Plan'!C669)</f>
        <v/>
      </c>
      <c r="D669" s="2" t="str">
        <f>IF('Annual Plan'!D669&lt;&gt;"",'Annual Plan'!D669,"")</f>
        <v/>
      </c>
      <c r="E669" s="2" t="str">
        <f>IF('Annual Plan'!E669&lt;&gt;"",'Annual Plan'!E669,"")</f>
        <v/>
      </c>
      <c r="F669" s="36" t="str">
        <f>IF('Annual Plan'!F669&lt;&gt;"",'Annual Plan'!F669,"")</f>
        <v/>
      </c>
      <c r="G669" s="23" t="str">
        <f>IF('Annual Plan'!G669&lt;&gt;"",'Annual Plan'!G669,"")</f>
        <v/>
      </c>
      <c r="H669" s="23" t="str">
        <f>IF(OR(F669="Absolute",F669="Absolute[-](cum.)"),SUM(G669,'Q1 Review'!J669),
IF(OR(F669="Incremental",F669="Absolute[+]"),MAX(G669,'Q1 Review'!J669),
IF(F669="Decremental",MIN(G669,'Q1 Review'!J669),
IF(F669="Absolute[-](avg.)",SUM(G669,'Q1 Review'!J669)/COUNT('Annual Plan'!H669:'Annual Plan'!K669),""
)
)
)
)</f>
        <v/>
      </c>
      <c r="I669" s="23" t="str">
        <f>IF('Annual Plan'!I669&lt;&gt;"",'Annual Plan'!I669,"")</f>
        <v/>
      </c>
      <c r="J669" s="37"/>
      <c r="K669" s="38" t="str">
        <f t="shared" si="76"/>
        <v/>
      </c>
      <c r="L669" s="38" t="str">
        <f t="shared" si="77"/>
        <v/>
      </c>
      <c r="M669" s="23" t="str">
        <f t="shared" si="78"/>
        <v/>
      </c>
      <c r="N669" s="39" t="str">
        <f>IF((('Annual Plan'!N669+'Annual Plan'!O669)-'Q1 Review'!O669)=0,"",(('Annual Plan'!N669+'Annual Plan'!O669)-'Q1 Review'!O669))</f>
        <v/>
      </c>
      <c r="O669" s="40"/>
      <c r="P669" s="41"/>
      <c r="Q669" s="41"/>
      <c r="R669" s="41"/>
      <c r="S669" s="131" t="str">
        <f t="shared" si="79"/>
        <v/>
      </c>
    </row>
    <row r="670" spans="1:19" s="11" customFormat="1" ht="15" customHeight="1" x14ac:dyDescent="0.25">
      <c r="A670" s="59" t="str">
        <f>IF('Annual Plan'!A670="","",'Annual Plan'!A670)</f>
        <v/>
      </c>
      <c r="B670" s="59" t="str">
        <f>IF('Annual Plan'!B670="","",'Annual Plan'!B670)</f>
        <v/>
      </c>
      <c r="C670" s="59" t="str">
        <f>IF('Annual Plan'!C670="","",'Annual Plan'!C670)</f>
        <v/>
      </c>
      <c r="D670" s="2" t="str">
        <f>IF('Annual Plan'!D670&lt;&gt;"",'Annual Plan'!D670,"")</f>
        <v/>
      </c>
      <c r="E670" s="2" t="str">
        <f>IF('Annual Plan'!E670&lt;&gt;"",'Annual Plan'!E670,"")</f>
        <v/>
      </c>
      <c r="F670" s="36" t="str">
        <f>IF('Annual Plan'!F670&lt;&gt;"",'Annual Plan'!F670,"")</f>
        <v/>
      </c>
      <c r="G670" s="23" t="str">
        <f>IF('Annual Plan'!G670&lt;&gt;"",'Annual Plan'!G670,"")</f>
        <v/>
      </c>
      <c r="H670" s="23" t="str">
        <f>IF(OR(F670="Absolute",F670="Absolute[-](cum.)"),SUM(G670,'Q1 Review'!J670),
IF(OR(F670="Incremental",F670="Absolute[+]"),MAX(G670,'Q1 Review'!J670),
IF(F670="Decremental",MIN(G670,'Q1 Review'!J670),
IF(F670="Absolute[-](avg.)",SUM(G670,'Q1 Review'!J670)/COUNT('Annual Plan'!H670:'Annual Plan'!K670),""
)
)
)
)</f>
        <v/>
      </c>
      <c r="I670" s="23" t="str">
        <f>IF('Annual Plan'!I670&lt;&gt;"",'Annual Plan'!I670,"")</f>
        <v/>
      </c>
      <c r="J670" s="37"/>
      <c r="K670" s="38" t="str">
        <f t="shared" si="76"/>
        <v/>
      </c>
      <c r="L670" s="38" t="str">
        <f t="shared" si="77"/>
        <v/>
      </c>
      <c r="M670" s="23" t="str">
        <f t="shared" si="78"/>
        <v/>
      </c>
      <c r="N670" s="39" t="str">
        <f>IF((('Annual Plan'!N670+'Annual Plan'!O670)-'Q1 Review'!O670)=0,"",(('Annual Plan'!N670+'Annual Plan'!O670)-'Q1 Review'!O670))</f>
        <v/>
      </c>
      <c r="O670" s="40"/>
      <c r="P670" s="41"/>
      <c r="Q670" s="41"/>
      <c r="R670" s="41"/>
      <c r="S670" s="131" t="str">
        <f t="shared" si="79"/>
        <v/>
      </c>
    </row>
    <row r="671" spans="1:19" s="11" customFormat="1" ht="15" customHeight="1" x14ac:dyDescent="0.25">
      <c r="A671" s="59" t="str">
        <f>IF('Annual Plan'!A671="","",'Annual Plan'!A671)</f>
        <v/>
      </c>
      <c r="B671" s="59" t="str">
        <f>IF('Annual Plan'!B671="","",'Annual Plan'!B671)</f>
        <v/>
      </c>
      <c r="C671" s="59" t="str">
        <f>IF('Annual Plan'!C671="","",'Annual Plan'!C671)</f>
        <v/>
      </c>
      <c r="D671" s="2" t="str">
        <f>IF('Annual Plan'!D671&lt;&gt;"",'Annual Plan'!D671,"")</f>
        <v/>
      </c>
      <c r="E671" s="2" t="str">
        <f>IF('Annual Plan'!E671&lt;&gt;"",'Annual Plan'!E671,"")</f>
        <v/>
      </c>
      <c r="F671" s="36" t="str">
        <f>IF('Annual Plan'!F671&lt;&gt;"",'Annual Plan'!F671,"")</f>
        <v/>
      </c>
      <c r="G671" s="23" t="str">
        <f>IF('Annual Plan'!G671&lt;&gt;"",'Annual Plan'!G671,"")</f>
        <v/>
      </c>
      <c r="H671" s="23" t="str">
        <f>IF(OR(F671="Absolute",F671="Absolute[-](cum.)"),SUM(G671,'Q1 Review'!J671),
IF(OR(F671="Incremental",F671="Absolute[+]"),MAX(G671,'Q1 Review'!J671),
IF(F671="Decremental",MIN(G671,'Q1 Review'!J671),
IF(F671="Absolute[-](avg.)",SUM(G671,'Q1 Review'!J671)/COUNT('Annual Plan'!H671:'Annual Plan'!K671),""
)
)
)
)</f>
        <v/>
      </c>
      <c r="I671" s="23" t="str">
        <f>IF('Annual Plan'!I671&lt;&gt;"",'Annual Plan'!I671,"")</f>
        <v/>
      </c>
      <c r="J671" s="37"/>
      <c r="K671" s="38" t="str">
        <f t="shared" si="76"/>
        <v/>
      </c>
      <c r="L671" s="38" t="str">
        <f t="shared" si="77"/>
        <v/>
      </c>
      <c r="M671" s="23" t="str">
        <f t="shared" si="78"/>
        <v/>
      </c>
      <c r="N671" s="39" t="str">
        <f>IF((('Annual Plan'!N671+'Annual Plan'!O671)-'Q1 Review'!O671)=0,"",(('Annual Plan'!N671+'Annual Plan'!O671)-'Q1 Review'!O671))</f>
        <v/>
      </c>
      <c r="O671" s="40"/>
      <c r="P671" s="41"/>
      <c r="Q671" s="41"/>
      <c r="R671" s="41"/>
      <c r="S671" s="131" t="str">
        <f t="shared" si="79"/>
        <v/>
      </c>
    </row>
    <row r="672" spans="1:19" s="11" customFormat="1" ht="15" customHeight="1" x14ac:dyDescent="0.25">
      <c r="A672" s="59" t="str">
        <f>IF('Annual Plan'!A672="","",'Annual Plan'!A672)</f>
        <v/>
      </c>
      <c r="B672" s="59" t="str">
        <f>IF('Annual Plan'!B672="","",'Annual Plan'!B672)</f>
        <v/>
      </c>
      <c r="C672" s="59" t="str">
        <f>IF('Annual Plan'!C672="","",'Annual Plan'!C672)</f>
        <v/>
      </c>
      <c r="D672" s="2" t="str">
        <f>IF('Annual Plan'!D672&lt;&gt;"",'Annual Plan'!D672,"")</f>
        <v/>
      </c>
      <c r="E672" s="2" t="str">
        <f>IF('Annual Plan'!E672&lt;&gt;"",'Annual Plan'!E672,"")</f>
        <v/>
      </c>
      <c r="F672" s="36" t="str">
        <f>IF('Annual Plan'!F672&lt;&gt;"",'Annual Plan'!F672,"")</f>
        <v/>
      </c>
      <c r="G672" s="23" t="str">
        <f>IF('Annual Plan'!G672&lt;&gt;"",'Annual Plan'!G672,"")</f>
        <v/>
      </c>
      <c r="H672" s="23" t="str">
        <f>IF(OR(F672="Absolute",F672="Absolute[-](cum.)"),SUM(G672,'Q1 Review'!J672),
IF(OR(F672="Incremental",F672="Absolute[+]"),MAX(G672,'Q1 Review'!J672),
IF(F672="Decremental",MIN(G672,'Q1 Review'!J672),
IF(F672="Absolute[-](avg.)",SUM(G672,'Q1 Review'!J672)/COUNT('Annual Plan'!H672:'Annual Plan'!K672),""
)
)
)
)</f>
        <v/>
      </c>
      <c r="I672" s="23" t="str">
        <f>IF('Annual Plan'!I672&lt;&gt;"",'Annual Plan'!I672,"")</f>
        <v/>
      </c>
      <c r="J672" s="37"/>
      <c r="K672" s="38" t="str">
        <f t="shared" si="76"/>
        <v/>
      </c>
      <c r="L672" s="38" t="str">
        <f t="shared" si="77"/>
        <v/>
      </c>
      <c r="M672" s="23" t="str">
        <f t="shared" si="78"/>
        <v/>
      </c>
      <c r="N672" s="39" t="str">
        <f>IF((('Annual Plan'!N672+'Annual Plan'!O672)-'Q1 Review'!O672)=0,"",(('Annual Plan'!N672+'Annual Plan'!O672)-'Q1 Review'!O672))</f>
        <v/>
      </c>
      <c r="O672" s="40"/>
      <c r="P672" s="41"/>
      <c r="Q672" s="41"/>
      <c r="R672" s="41"/>
      <c r="S672" s="131" t="str">
        <f t="shared" si="79"/>
        <v/>
      </c>
    </row>
    <row r="673" spans="1:19" s="11" customFormat="1" ht="15" customHeight="1" x14ac:dyDescent="0.25">
      <c r="A673" s="59" t="str">
        <f>IF('Annual Plan'!A673="","",'Annual Plan'!A673)</f>
        <v/>
      </c>
      <c r="B673" s="59" t="str">
        <f>IF('Annual Plan'!B673="","",'Annual Plan'!B673)</f>
        <v/>
      </c>
      <c r="C673" s="59" t="str">
        <f>IF('Annual Plan'!C673="","",'Annual Plan'!C673)</f>
        <v/>
      </c>
      <c r="D673" s="2" t="str">
        <f>IF('Annual Plan'!D673&lt;&gt;"",'Annual Plan'!D673,"")</f>
        <v/>
      </c>
      <c r="E673" s="2" t="str">
        <f>IF('Annual Plan'!E673&lt;&gt;"",'Annual Plan'!E673,"")</f>
        <v/>
      </c>
      <c r="F673" s="36" t="str">
        <f>IF('Annual Plan'!F673&lt;&gt;"",'Annual Plan'!F673,"")</f>
        <v/>
      </c>
      <c r="G673" s="23" t="str">
        <f>IF('Annual Plan'!G673&lt;&gt;"",'Annual Plan'!G673,"")</f>
        <v/>
      </c>
      <c r="H673" s="23" t="str">
        <f>IF(OR(F673="Absolute",F673="Absolute[-](cum.)"),SUM(G673,'Q1 Review'!J673),
IF(OR(F673="Incremental",F673="Absolute[+]"),MAX(G673,'Q1 Review'!J673),
IF(F673="Decremental",MIN(G673,'Q1 Review'!J673),
IF(F673="Absolute[-](avg.)",SUM(G673,'Q1 Review'!J673)/COUNT('Annual Plan'!H673:'Annual Plan'!K673),""
)
)
)
)</f>
        <v/>
      </c>
      <c r="I673" s="23" t="str">
        <f>IF('Annual Plan'!I673&lt;&gt;"",'Annual Plan'!I673,"")</f>
        <v/>
      </c>
      <c r="J673" s="37"/>
      <c r="K673" s="38" t="str">
        <f t="shared" si="76"/>
        <v/>
      </c>
      <c r="L673" s="38" t="str">
        <f t="shared" si="77"/>
        <v/>
      </c>
      <c r="M673" s="23" t="str">
        <f t="shared" si="78"/>
        <v/>
      </c>
      <c r="N673" s="39" t="str">
        <f>IF((('Annual Plan'!N673+'Annual Plan'!O673)-'Q1 Review'!O673)=0,"",(('Annual Plan'!N673+'Annual Plan'!O673)-'Q1 Review'!O673))</f>
        <v/>
      </c>
      <c r="O673" s="40"/>
      <c r="P673" s="41"/>
      <c r="Q673" s="41"/>
      <c r="R673" s="41"/>
      <c r="S673" s="131" t="str">
        <f t="shared" si="79"/>
        <v/>
      </c>
    </row>
    <row r="674" spans="1:19" s="11" customFormat="1" ht="15" customHeight="1" x14ac:dyDescent="0.25">
      <c r="A674" s="59" t="str">
        <f>IF('Annual Plan'!A674="","",'Annual Plan'!A674)</f>
        <v/>
      </c>
      <c r="B674" s="59" t="str">
        <f>IF('Annual Plan'!B674="","",'Annual Plan'!B674)</f>
        <v/>
      </c>
      <c r="C674" s="59" t="str">
        <f>IF('Annual Plan'!C674="","",'Annual Plan'!C674)</f>
        <v/>
      </c>
      <c r="D674" s="2" t="str">
        <f>IF('Annual Plan'!D674&lt;&gt;"",'Annual Plan'!D674,"")</f>
        <v/>
      </c>
      <c r="E674" s="2" t="str">
        <f>IF('Annual Plan'!E674&lt;&gt;"",'Annual Plan'!E674,"")</f>
        <v/>
      </c>
      <c r="F674" s="36" t="str">
        <f>IF('Annual Plan'!F674&lt;&gt;"",'Annual Plan'!F674,"")</f>
        <v/>
      </c>
      <c r="G674" s="23" t="str">
        <f>IF('Annual Plan'!G674&lt;&gt;"",'Annual Plan'!G674,"")</f>
        <v/>
      </c>
      <c r="H674" s="23" t="str">
        <f>IF(OR(F674="Absolute",F674="Absolute[-](cum.)"),SUM(G674,'Q1 Review'!J674),
IF(OR(F674="Incremental",F674="Absolute[+]"),MAX(G674,'Q1 Review'!J674),
IF(F674="Decremental",MIN(G674,'Q1 Review'!J674),
IF(F674="Absolute[-](avg.)",SUM(G674,'Q1 Review'!J674)/COUNT('Annual Plan'!H674:'Annual Plan'!K674),""
)
)
)
)</f>
        <v/>
      </c>
      <c r="I674" s="23" t="str">
        <f>IF('Annual Plan'!I674&lt;&gt;"",'Annual Plan'!I674,"")</f>
        <v/>
      </c>
      <c r="J674" s="37"/>
      <c r="K674" s="38" t="str">
        <f t="shared" si="76"/>
        <v/>
      </c>
      <c r="L674" s="38" t="str">
        <f t="shared" si="77"/>
        <v/>
      </c>
      <c r="M674" s="23" t="str">
        <f t="shared" si="78"/>
        <v/>
      </c>
      <c r="N674" s="39" t="str">
        <f>IF((('Annual Plan'!N674+'Annual Plan'!O674)-'Q1 Review'!O674)=0,"",(('Annual Plan'!N674+'Annual Plan'!O674)-'Q1 Review'!O674))</f>
        <v/>
      </c>
      <c r="O674" s="40"/>
      <c r="P674" s="41"/>
      <c r="Q674" s="41"/>
      <c r="R674" s="41"/>
      <c r="S674" s="131" t="str">
        <f t="shared" si="79"/>
        <v/>
      </c>
    </row>
    <row r="675" spans="1:19" s="11" customFormat="1" ht="15" customHeight="1" x14ac:dyDescent="0.25">
      <c r="A675" s="59" t="str">
        <f>IF('Annual Plan'!A675="","",'Annual Plan'!A675)</f>
        <v/>
      </c>
      <c r="B675" s="59" t="str">
        <f>IF('Annual Plan'!B675="","",'Annual Plan'!B675)</f>
        <v/>
      </c>
      <c r="C675" s="59" t="str">
        <f>IF('Annual Plan'!C675="","",'Annual Plan'!C675)</f>
        <v/>
      </c>
      <c r="D675" s="2" t="str">
        <f>IF('Annual Plan'!D675&lt;&gt;"",'Annual Plan'!D675,"")</f>
        <v/>
      </c>
      <c r="E675" s="2" t="str">
        <f>IF('Annual Plan'!E675&lt;&gt;"",'Annual Plan'!E675,"")</f>
        <v/>
      </c>
      <c r="F675" s="36" t="str">
        <f>IF('Annual Plan'!F675&lt;&gt;"",'Annual Plan'!F675,"")</f>
        <v/>
      </c>
      <c r="G675" s="23" t="str">
        <f>IF('Annual Plan'!G675&lt;&gt;"",'Annual Plan'!G675,"")</f>
        <v/>
      </c>
      <c r="H675" s="23" t="str">
        <f>IF(OR(F675="Absolute",F675="Absolute[-](cum.)"),SUM(G675,'Q1 Review'!J675),
IF(OR(F675="Incremental",F675="Absolute[+]"),MAX(G675,'Q1 Review'!J675),
IF(F675="Decremental",MIN(G675,'Q1 Review'!J675),
IF(F675="Absolute[-](avg.)",SUM(G675,'Q1 Review'!J675)/COUNT('Annual Plan'!H675:'Annual Plan'!K675),""
)
)
)
)</f>
        <v/>
      </c>
      <c r="I675" s="23" t="str">
        <f>IF('Annual Plan'!I675&lt;&gt;"",'Annual Plan'!I675,"")</f>
        <v/>
      </c>
      <c r="J675" s="37"/>
      <c r="K675" s="38" t="str">
        <f t="shared" si="76"/>
        <v/>
      </c>
      <c r="L675" s="38" t="str">
        <f t="shared" si="77"/>
        <v/>
      </c>
      <c r="M675" s="23" t="str">
        <f t="shared" si="78"/>
        <v/>
      </c>
      <c r="N675" s="39" t="str">
        <f>IF((('Annual Plan'!N675+'Annual Plan'!O675)-'Q1 Review'!O675)=0,"",(('Annual Plan'!N675+'Annual Plan'!O675)-'Q1 Review'!O675))</f>
        <v/>
      </c>
      <c r="O675" s="40"/>
      <c r="P675" s="41"/>
      <c r="Q675" s="41"/>
      <c r="R675" s="41"/>
      <c r="S675" s="131" t="str">
        <f t="shared" si="79"/>
        <v/>
      </c>
    </row>
    <row r="676" spans="1:19" s="11" customFormat="1" ht="15" customHeight="1" x14ac:dyDescent="0.25">
      <c r="A676" s="59" t="str">
        <f>IF('Annual Plan'!A676="","",'Annual Plan'!A676)</f>
        <v/>
      </c>
      <c r="B676" s="59" t="str">
        <f>IF('Annual Plan'!B676="","",'Annual Plan'!B676)</f>
        <v/>
      </c>
      <c r="C676" s="59" t="str">
        <f>IF('Annual Plan'!C676="","",'Annual Plan'!C676)</f>
        <v/>
      </c>
      <c r="D676" s="2" t="str">
        <f>IF('Annual Plan'!D676&lt;&gt;"",'Annual Plan'!D676,"")</f>
        <v/>
      </c>
      <c r="E676" s="2" t="str">
        <f>IF('Annual Plan'!E676&lt;&gt;"",'Annual Plan'!E676,"")</f>
        <v/>
      </c>
      <c r="F676" s="36" t="str">
        <f>IF('Annual Plan'!F676&lt;&gt;"",'Annual Plan'!F676,"")</f>
        <v/>
      </c>
      <c r="G676" s="23" t="str">
        <f>IF('Annual Plan'!G676&lt;&gt;"",'Annual Plan'!G676,"")</f>
        <v/>
      </c>
      <c r="H676" s="23" t="str">
        <f>IF(OR(F676="Absolute",F676="Absolute[-](cum.)"),SUM(G676,'Q1 Review'!J676),
IF(OR(F676="Incremental",F676="Absolute[+]"),MAX(G676,'Q1 Review'!J676),
IF(F676="Decremental",MIN(G676,'Q1 Review'!J676),
IF(F676="Absolute[-](avg.)",SUM(G676,'Q1 Review'!J676)/COUNT('Annual Plan'!H676:'Annual Plan'!K676),""
)
)
)
)</f>
        <v/>
      </c>
      <c r="I676" s="23" t="str">
        <f>IF('Annual Plan'!I676&lt;&gt;"",'Annual Plan'!I676,"")</f>
        <v/>
      </c>
      <c r="J676" s="37"/>
      <c r="K676" s="38" t="str">
        <f t="shared" si="76"/>
        <v/>
      </c>
      <c r="L676" s="38" t="str">
        <f t="shared" si="77"/>
        <v/>
      </c>
      <c r="M676" s="23" t="str">
        <f t="shared" si="78"/>
        <v/>
      </c>
      <c r="N676" s="39" t="str">
        <f>IF((('Annual Plan'!N676+'Annual Plan'!O676)-'Q1 Review'!O676)=0,"",(('Annual Plan'!N676+'Annual Plan'!O676)-'Q1 Review'!O676))</f>
        <v/>
      </c>
      <c r="O676" s="40"/>
      <c r="P676" s="41"/>
      <c r="Q676" s="41"/>
      <c r="R676" s="41"/>
      <c r="S676" s="131" t="str">
        <f t="shared" si="79"/>
        <v/>
      </c>
    </row>
    <row r="677" spans="1:19" s="11" customFormat="1" ht="15" customHeight="1" x14ac:dyDescent="0.25">
      <c r="A677" s="59" t="str">
        <f>IF('Annual Plan'!A677="","",'Annual Plan'!A677)</f>
        <v/>
      </c>
      <c r="B677" s="59" t="str">
        <f>IF('Annual Plan'!B677="","",'Annual Plan'!B677)</f>
        <v/>
      </c>
      <c r="C677" s="59" t="str">
        <f>IF('Annual Plan'!C677="","",'Annual Plan'!C677)</f>
        <v/>
      </c>
      <c r="D677" s="2" t="str">
        <f>IF('Annual Plan'!D677&lt;&gt;"",'Annual Plan'!D677,"")</f>
        <v/>
      </c>
      <c r="E677" s="2" t="str">
        <f>IF('Annual Plan'!E677&lt;&gt;"",'Annual Plan'!E677,"")</f>
        <v/>
      </c>
      <c r="F677" s="36" t="str">
        <f>IF('Annual Plan'!F677&lt;&gt;"",'Annual Plan'!F677,"")</f>
        <v/>
      </c>
      <c r="G677" s="23" t="str">
        <f>IF('Annual Plan'!G677&lt;&gt;"",'Annual Plan'!G677,"")</f>
        <v/>
      </c>
      <c r="H677" s="23" t="str">
        <f>IF(OR(F677="Absolute",F677="Absolute[-](cum.)"),SUM(G677,'Q1 Review'!J677),
IF(OR(F677="Incremental",F677="Absolute[+]"),MAX(G677,'Q1 Review'!J677),
IF(F677="Decremental",MIN(G677,'Q1 Review'!J677),
IF(F677="Absolute[-](avg.)",SUM(G677,'Q1 Review'!J677)/COUNT('Annual Plan'!H677:'Annual Plan'!K677),""
)
)
)
)</f>
        <v/>
      </c>
      <c r="I677" s="23" t="str">
        <f>IF('Annual Plan'!I677&lt;&gt;"",'Annual Plan'!I677,"")</f>
        <v/>
      </c>
      <c r="J677" s="37"/>
      <c r="K677" s="38" t="str">
        <f t="shared" si="76"/>
        <v/>
      </c>
      <c r="L677" s="38" t="str">
        <f t="shared" si="77"/>
        <v/>
      </c>
      <c r="M677" s="23" t="str">
        <f t="shared" si="78"/>
        <v/>
      </c>
      <c r="N677" s="39" t="str">
        <f>IF((('Annual Plan'!N677+'Annual Plan'!O677)-'Q1 Review'!O677)=0,"",(('Annual Plan'!N677+'Annual Plan'!O677)-'Q1 Review'!O677))</f>
        <v/>
      </c>
      <c r="O677" s="40"/>
      <c r="P677" s="41"/>
      <c r="Q677" s="41"/>
      <c r="R677" s="41"/>
      <c r="S677" s="131" t="str">
        <f t="shared" si="79"/>
        <v/>
      </c>
    </row>
    <row r="678" spans="1:19" s="11" customFormat="1" ht="15" customHeight="1" x14ac:dyDescent="0.25">
      <c r="A678" s="59" t="str">
        <f>IF('Annual Plan'!A678="","",'Annual Plan'!A678)</f>
        <v/>
      </c>
      <c r="B678" s="59" t="str">
        <f>IF('Annual Plan'!B678="","",'Annual Plan'!B678)</f>
        <v/>
      </c>
      <c r="C678" s="59" t="str">
        <f>IF('Annual Plan'!C678="","",'Annual Plan'!C678)</f>
        <v/>
      </c>
      <c r="D678" s="2" t="str">
        <f>IF('Annual Plan'!D678&lt;&gt;"",'Annual Plan'!D678,"")</f>
        <v/>
      </c>
      <c r="E678" s="2" t="str">
        <f>IF('Annual Plan'!E678&lt;&gt;"",'Annual Plan'!E678,"")</f>
        <v/>
      </c>
      <c r="F678" s="36" t="str">
        <f>IF('Annual Plan'!F678&lt;&gt;"",'Annual Plan'!F678,"")</f>
        <v/>
      </c>
      <c r="G678" s="23" t="str">
        <f>IF('Annual Plan'!G678&lt;&gt;"",'Annual Plan'!G678,"")</f>
        <v/>
      </c>
      <c r="H678" s="23" t="str">
        <f>IF(OR(F678="Absolute",F678="Absolute[-](cum.)"),SUM(G678,'Q1 Review'!J678),
IF(OR(F678="Incremental",F678="Absolute[+]"),MAX(G678,'Q1 Review'!J678),
IF(F678="Decremental",MIN(G678,'Q1 Review'!J678),
IF(F678="Absolute[-](avg.)",SUM(G678,'Q1 Review'!J678)/COUNT('Annual Plan'!H678:'Annual Plan'!K678),""
)
)
)
)</f>
        <v/>
      </c>
      <c r="I678" s="23" t="str">
        <f>IF('Annual Plan'!I678&lt;&gt;"",'Annual Plan'!I678,"")</f>
        <v/>
      </c>
      <c r="J678" s="37"/>
      <c r="K678" s="38" t="str">
        <f t="shared" si="76"/>
        <v/>
      </c>
      <c r="L678" s="38" t="str">
        <f t="shared" si="77"/>
        <v/>
      </c>
      <c r="M678" s="23" t="str">
        <f t="shared" si="78"/>
        <v/>
      </c>
      <c r="N678" s="39" t="str">
        <f>IF((('Annual Plan'!N678+'Annual Plan'!O678)-'Q1 Review'!O678)=0,"",(('Annual Plan'!N678+'Annual Plan'!O678)-'Q1 Review'!O678))</f>
        <v/>
      </c>
      <c r="O678" s="40"/>
      <c r="P678" s="41"/>
      <c r="Q678" s="41"/>
      <c r="R678" s="41"/>
      <c r="S678" s="131" t="str">
        <f t="shared" si="79"/>
        <v/>
      </c>
    </row>
    <row r="679" spans="1:19" s="11" customFormat="1" ht="15" customHeight="1" x14ac:dyDescent="0.25">
      <c r="A679" s="59" t="str">
        <f>IF('Annual Plan'!A679="","",'Annual Plan'!A679)</f>
        <v/>
      </c>
      <c r="B679" s="59" t="str">
        <f>IF('Annual Plan'!B679="","",'Annual Plan'!B679)</f>
        <v/>
      </c>
      <c r="C679" s="59" t="str">
        <f>IF('Annual Plan'!C679="","",'Annual Plan'!C679)</f>
        <v/>
      </c>
      <c r="D679" s="2" t="str">
        <f>IF('Annual Plan'!D679&lt;&gt;"",'Annual Plan'!D679,"")</f>
        <v/>
      </c>
      <c r="E679" s="2" t="str">
        <f>IF('Annual Plan'!E679&lt;&gt;"",'Annual Plan'!E679,"")</f>
        <v/>
      </c>
      <c r="F679" s="36" t="str">
        <f>IF('Annual Plan'!F679&lt;&gt;"",'Annual Plan'!F679,"")</f>
        <v/>
      </c>
      <c r="G679" s="23" t="str">
        <f>IF('Annual Plan'!G679&lt;&gt;"",'Annual Plan'!G679,"")</f>
        <v/>
      </c>
      <c r="H679" s="23" t="str">
        <f>IF(OR(F679="Absolute",F679="Absolute[-](cum.)"),SUM(G679,'Q1 Review'!J679),
IF(OR(F679="Incremental",F679="Absolute[+]"),MAX(G679,'Q1 Review'!J679),
IF(F679="Decremental",MIN(G679,'Q1 Review'!J679),
IF(F679="Absolute[-](avg.)",SUM(G679,'Q1 Review'!J679)/COUNT('Annual Plan'!H679:'Annual Plan'!K679),""
)
)
)
)</f>
        <v/>
      </c>
      <c r="I679" s="23" t="str">
        <f>IF('Annual Plan'!I679&lt;&gt;"",'Annual Plan'!I679,"")</f>
        <v/>
      </c>
      <c r="J679" s="37"/>
      <c r="K679" s="38" t="str">
        <f t="shared" si="76"/>
        <v/>
      </c>
      <c r="L679" s="38" t="str">
        <f t="shared" si="77"/>
        <v/>
      </c>
      <c r="M679" s="23" t="str">
        <f t="shared" si="78"/>
        <v/>
      </c>
      <c r="N679" s="39" t="str">
        <f>IF((('Annual Plan'!N679+'Annual Plan'!O679)-'Q1 Review'!O679)=0,"",(('Annual Plan'!N679+'Annual Plan'!O679)-'Q1 Review'!O679))</f>
        <v/>
      </c>
      <c r="O679" s="40"/>
      <c r="P679" s="41"/>
      <c r="Q679" s="41"/>
      <c r="R679" s="41"/>
      <c r="S679" s="131" t="str">
        <f t="shared" si="79"/>
        <v/>
      </c>
    </row>
    <row r="680" spans="1:19" s="11" customFormat="1" ht="15" customHeight="1" x14ac:dyDescent="0.25">
      <c r="A680" s="59" t="str">
        <f>IF('Annual Plan'!A680="","",'Annual Plan'!A680)</f>
        <v/>
      </c>
      <c r="B680" s="59" t="str">
        <f>IF('Annual Plan'!B680="","",'Annual Plan'!B680)</f>
        <v/>
      </c>
      <c r="C680" s="59" t="str">
        <f>IF('Annual Plan'!C680="","",'Annual Plan'!C680)</f>
        <v/>
      </c>
      <c r="D680" s="2" t="str">
        <f>IF('Annual Plan'!D680&lt;&gt;"",'Annual Plan'!D680,"")</f>
        <v/>
      </c>
      <c r="E680" s="2" t="str">
        <f>IF('Annual Plan'!E680&lt;&gt;"",'Annual Plan'!E680,"")</f>
        <v/>
      </c>
      <c r="F680" s="36" t="str">
        <f>IF('Annual Plan'!F680&lt;&gt;"",'Annual Plan'!F680,"")</f>
        <v/>
      </c>
      <c r="G680" s="23" t="str">
        <f>IF('Annual Plan'!G680&lt;&gt;"",'Annual Plan'!G680,"")</f>
        <v/>
      </c>
      <c r="H680" s="23" t="str">
        <f>IF(OR(F680="Absolute",F680="Absolute[-](cum.)"),SUM(G680,'Q1 Review'!J680),
IF(OR(F680="Incremental",F680="Absolute[+]"),MAX(G680,'Q1 Review'!J680),
IF(F680="Decremental",MIN(G680,'Q1 Review'!J680),
IF(F680="Absolute[-](avg.)",SUM(G680,'Q1 Review'!J680)/COUNT('Annual Plan'!H680:'Annual Plan'!K680),""
)
)
)
)</f>
        <v/>
      </c>
      <c r="I680" s="23" t="str">
        <f>IF('Annual Plan'!I680&lt;&gt;"",'Annual Plan'!I680,"")</f>
        <v/>
      </c>
      <c r="J680" s="37"/>
      <c r="K680" s="38" t="str">
        <f t="shared" si="76"/>
        <v/>
      </c>
      <c r="L680" s="38" t="str">
        <f t="shared" si="77"/>
        <v/>
      </c>
      <c r="M680" s="23" t="str">
        <f t="shared" si="78"/>
        <v/>
      </c>
      <c r="N680" s="39" t="str">
        <f>IF((('Annual Plan'!N680+'Annual Plan'!O680)-'Q1 Review'!O680)=0,"",(('Annual Plan'!N680+'Annual Plan'!O680)-'Q1 Review'!O680))</f>
        <v/>
      </c>
      <c r="O680" s="40"/>
      <c r="P680" s="41"/>
      <c r="Q680" s="41"/>
      <c r="R680" s="41"/>
      <c r="S680" s="131" t="str">
        <f t="shared" si="79"/>
        <v/>
      </c>
    </row>
    <row r="681" spans="1:19" s="11" customFormat="1" ht="15" customHeight="1" x14ac:dyDescent="0.25">
      <c r="A681" s="59" t="str">
        <f>IF('Annual Plan'!A681="","",'Annual Plan'!A681)</f>
        <v/>
      </c>
      <c r="B681" s="59" t="str">
        <f>IF('Annual Plan'!B681="","",'Annual Plan'!B681)</f>
        <v/>
      </c>
      <c r="C681" s="59" t="str">
        <f>IF('Annual Plan'!C681="","",'Annual Plan'!C681)</f>
        <v/>
      </c>
      <c r="D681" s="2" t="str">
        <f>IF('Annual Plan'!D681&lt;&gt;"",'Annual Plan'!D681,"")</f>
        <v/>
      </c>
      <c r="E681" s="2" t="str">
        <f>IF('Annual Plan'!E681&lt;&gt;"",'Annual Plan'!E681,"")</f>
        <v/>
      </c>
      <c r="F681" s="36" t="str">
        <f>IF('Annual Plan'!F681&lt;&gt;"",'Annual Plan'!F681,"")</f>
        <v/>
      </c>
      <c r="G681" s="23" t="str">
        <f>IF('Annual Plan'!G681&lt;&gt;"",'Annual Plan'!G681,"")</f>
        <v/>
      </c>
      <c r="H681" s="23" t="str">
        <f>IF(OR(F681="Absolute",F681="Absolute[-](cum.)"),SUM(G681,'Q1 Review'!J681),
IF(OR(F681="Incremental",F681="Absolute[+]"),MAX(G681,'Q1 Review'!J681),
IF(F681="Decremental",MIN(G681,'Q1 Review'!J681),
IF(F681="Absolute[-](avg.)",SUM(G681,'Q1 Review'!J681)/COUNT('Annual Plan'!H681:'Annual Plan'!K681),""
)
)
)
)</f>
        <v/>
      </c>
      <c r="I681" s="23" t="str">
        <f>IF('Annual Plan'!I681&lt;&gt;"",'Annual Plan'!I681,"")</f>
        <v/>
      </c>
      <c r="J681" s="37"/>
      <c r="K681" s="38" t="str">
        <f t="shared" si="76"/>
        <v/>
      </c>
      <c r="L681" s="38" t="str">
        <f t="shared" si="77"/>
        <v/>
      </c>
      <c r="M681" s="23" t="str">
        <f t="shared" si="78"/>
        <v/>
      </c>
      <c r="N681" s="39" t="str">
        <f>IF((('Annual Plan'!N681+'Annual Plan'!O681)-'Q1 Review'!O681)=0,"",(('Annual Plan'!N681+'Annual Plan'!O681)-'Q1 Review'!O681))</f>
        <v/>
      </c>
      <c r="O681" s="40"/>
      <c r="P681" s="41"/>
      <c r="Q681" s="41"/>
      <c r="R681" s="41"/>
      <c r="S681" s="131" t="str">
        <f t="shared" si="79"/>
        <v/>
      </c>
    </row>
    <row r="682" spans="1:19" s="11" customFormat="1" ht="15" customHeight="1" x14ac:dyDescent="0.25">
      <c r="A682" s="59" t="str">
        <f>IF('Annual Plan'!A682="","",'Annual Plan'!A682)</f>
        <v/>
      </c>
      <c r="B682" s="59" t="str">
        <f>IF('Annual Plan'!B682="","",'Annual Plan'!B682)</f>
        <v/>
      </c>
      <c r="C682" s="59" t="str">
        <f>IF('Annual Plan'!C682="","",'Annual Plan'!C682)</f>
        <v/>
      </c>
      <c r="D682" s="2" t="str">
        <f>IF('Annual Plan'!D682&lt;&gt;"",'Annual Plan'!D682,"")</f>
        <v/>
      </c>
      <c r="E682" s="2" t="str">
        <f>IF('Annual Plan'!E682&lt;&gt;"",'Annual Plan'!E682,"")</f>
        <v/>
      </c>
      <c r="F682" s="36" t="str">
        <f>IF('Annual Plan'!F682&lt;&gt;"",'Annual Plan'!F682,"")</f>
        <v/>
      </c>
      <c r="G682" s="23" t="str">
        <f>IF('Annual Plan'!G682&lt;&gt;"",'Annual Plan'!G682,"")</f>
        <v/>
      </c>
      <c r="H682" s="23" t="str">
        <f>IF(OR(F682="Absolute",F682="Absolute[-](cum.)"),SUM(G682,'Q1 Review'!J682),
IF(OR(F682="Incremental",F682="Absolute[+]"),MAX(G682,'Q1 Review'!J682),
IF(F682="Decremental",MIN(G682,'Q1 Review'!J682),
IF(F682="Absolute[-](avg.)",SUM(G682,'Q1 Review'!J682)/COUNT('Annual Plan'!H682:'Annual Plan'!K682),""
)
)
)
)</f>
        <v/>
      </c>
      <c r="I682" s="23" t="str">
        <f>IF('Annual Plan'!I682&lt;&gt;"",'Annual Plan'!I682,"")</f>
        <v/>
      </c>
      <c r="J682" s="37"/>
      <c r="K682" s="38" t="str">
        <f t="shared" si="76"/>
        <v/>
      </c>
      <c r="L682" s="38" t="str">
        <f t="shared" si="77"/>
        <v/>
      </c>
      <c r="M682" s="23" t="str">
        <f t="shared" si="78"/>
        <v/>
      </c>
      <c r="N682" s="39" t="str">
        <f>IF((('Annual Plan'!N682+'Annual Plan'!O682)-'Q1 Review'!O682)=0,"",(('Annual Plan'!N682+'Annual Plan'!O682)-'Q1 Review'!O682))</f>
        <v/>
      </c>
      <c r="O682" s="40"/>
      <c r="P682" s="41"/>
      <c r="Q682" s="41"/>
      <c r="R682" s="41"/>
      <c r="S682" s="131" t="str">
        <f t="shared" si="79"/>
        <v/>
      </c>
    </row>
    <row r="683" spans="1:19" s="11" customFormat="1" ht="15" customHeight="1" x14ac:dyDescent="0.25">
      <c r="A683" s="59" t="str">
        <f>IF('Annual Plan'!A683="","",'Annual Plan'!A683)</f>
        <v/>
      </c>
      <c r="B683" s="59" t="str">
        <f>IF('Annual Plan'!B683="","",'Annual Plan'!B683)</f>
        <v/>
      </c>
      <c r="C683" s="59" t="str">
        <f>IF('Annual Plan'!C683="","",'Annual Plan'!C683)</f>
        <v/>
      </c>
      <c r="D683" s="2" t="str">
        <f>IF('Annual Plan'!D683&lt;&gt;"",'Annual Plan'!D683,"")</f>
        <v/>
      </c>
      <c r="E683" s="2" t="str">
        <f>IF('Annual Plan'!E683&lt;&gt;"",'Annual Plan'!E683,"")</f>
        <v/>
      </c>
      <c r="F683" s="36" t="str">
        <f>IF('Annual Plan'!F683&lt;&gt;"",'Annual Plan'!F683,"")</f>
        <v/>
      </c>
      <c r="G683" s="23" t="str">
        <f>IF('Annual Plan'!G683&lt;&gt;"",'Annual Plan'!G683,"")</f>
        <v/>
      </c>
      <c r="H683" s="23" t="str">
        <f>IF(OR(F683="Absolute",F683="Absolute[-](cum.)"),SUM(G683,'Q1 Review'!J683),
IF(OR(F683="Incremental",F683="Absolute[+]"),MAX(G683,'Q1 Review'!J683),
IF(F683="Decremental",MIN(G683,'Q1 Review'!J683),
IF(F683="Absolute[-](avg.)",SUM(G683,'Q1 Review'!J683)/COUNT('Annual Plan'!H683:'Annual Plan'!K683),""
)
)
)
)</f>
        <v/>
      </c>
      <c r="I683" s="23" t="str">
        <f>IF('Annual Plan'!I683&lt;&gt;"",'Annual Plan'!I683,"")</f>
        <v/>
      </c>
      <c r="J683" s="37"/>
      <c r="K683" s="38" t="str">
        <f t="shared" si="76"/>
        <v/>
      </c>
      <c r="L683" s="38" t="str">
        <f t="shared" si="77"/>
        <v/>
      </c>
      <c r="M683" s="23" t="str">
        <f t="shared" si="78"/>
        <v/>
      </c>
      <c r="N683" s="39" t="str">
        <f>IF((('Annual Plan'!N683+'Annual Plan'!O683)-'Q1 Review'!O683)=0,"",(('Annual Plan'!N683+'Annual Plan'!O683)-'Q1 Review'!O683))</f>
        <v/>
      </c>
      <c r="O683" s="40"/>
      <c r="P683" s="41"/>
      <c r="Q683" s="41"/>
      <c r="R683" s="41"/>
      <c r="S683" s="131" t="str">
        <f t="shared" si="79"/>
        <v/>
      </c>
    </row>
    <row r="684" spans="1:19" s="11" customFormat="1" ht="15" customHeight="1" x14ac:dyDescent="0.25">
      <c r="A684" s="59" t="str">
        <f>IF('Annual Plan'!A684="","",'Annual Plan'!A684)</f>
        <v/>
      </c>
      <c r="B684" s="59" t="str">
        <f>IF('Annual Plan'!B684="","",'Annual Plan'!B684)</f>
        <v/>
      </c>
      <c r="C684" s="59" t="str">
        <f>IF('Annual Plan'!C684="","",'Annual Plan'!C684)</f>
        <v/>
      </c>
      <c r="D684" s="2" t="str">
        <f>IF('Annual Plan'!D684&lt;&gt;"",'Annual Plan'!D684,"")</f>
        <v/>
      </c>
      <c r="E684" s="2" t="str">
        <f>IF('Annual Plan'!E684&lt;&gt;"",'Annual Plan'!E684,"")</f>
        <v/>
      </c>
      <c r="F684" s="36" t="str">
        <f>IF('Annual Plan'!F684&lt;&gt;"",'Annual Plan'!F684,"")</f>
        <v/>
      </c>
      <c r="G684" s="23" t="str">
        <f>IF('Annual Plan'!G684&lt;&gt;"",'Annual Plan'!G684,"")</f>
        <v/>
      </c>
      <c r="H684" s="23" t="str">
        <f>IF(OR(F684="Absolute",F684="Absolute[-](cum.)"),SUM(G684,'Q1 Review'!J684),
IF(OR(F684="Incremental",F684="Absolute[+]"),MAX(G684,'Q1 Review'!J684),
IF(F684="Decremental",MIN(G684,'Q1 Review'!J684),
IF(F684="Absolute[-](avg.)",SUM(G684,'Q1 Review'!J684)/COUNT('Annual Plan'!H684:'Annual Plan'!K684),""
)
)
)
)</f>
        <v/>
      </c>
      <c r="I684" s="23" t="str">
        <f>IF('Annual Plan'!I684&lt;&gt;"",'Annual Plan'!I684,"")</f>
        <v/>
      </c>
      <c r="J684" s="37"/>
      <c r="K684" s="38" t="str">
        <f t="shared" si="76"/>
        <v/>
      </c>
      <c r="L684" s="38" t="str">
        <f t="shared" si="77"/>
        <v/>
      </c>
      <c r="M684" s="23" t="str">
        <f t="shared" si="78"/>
        <v/>
      </c>
      <c r="N684" s="39" t="str">
        <f>IF((('Annual Plan'!N684+'Annual Plan'!O684)-'Q1 Review'!O684)=0,"",(('Annual Plan'!N684+'Annual Plan'!O684)-'Q1 Review'!O684))</f>
        <v/>
      </c>
      <c r="O684" s="40"/>
      <c r="P684" s="41"/>
      <c r="Q684" s="41"/>
      <c r="R684" s="41"/>
      <c r="S684" s="131" t="str">
        <f t="shared" si="79"/>
        <v/>
      </c>
    </row>
    <row r="685" spans="1:19" s="11" customFormat="1" ht="15" customHeight="1" x14ac:dyDescent="0.25">
      <c r="A685" s="59" t="str">
        <f>IF('Annual Plan'!A685="","",'Annual Plan'!A685)</f>
        <v/>
      </c>
      <c r="B685" s="59" t="str">
        <f>IF('Annual Plan'!B685="","",'Annual Plan'!B685)</f>
        <v/>
      </c>
      <c r="C685" s="59" t="str">
        <f>IF('Annual Plan'!C685="","",'Annual Plan'!C685)</f>
        <v/>
      </c>
      <c r="D685" s="2" t="str">
        <f>IF('Annual Plan'!D685&lt;&gt;"",'Annual Plan'!D685,"")</f>
        <v/>
      </c>
      <c r="E685" s="2" t="str">
        <f>IF('Annual Plan'!E685&lt;&gt;"",'Annual Plan'!E685,"")</f>
        <v/>
      </c>
      <c r="F685" s="36" t="str">
        <f>IF('Annual Plan'!F685&lt;&gt;"",'Annual Plan'!F685,"")</f>
        <v/>
      </c>
      <c r="G685" s="23" t="str">
        <f>IF('Annual Plan'!G685&lt;&gt;"",'Annual Plan'!G685,"")</f>
        <v/>
      </c>
      <c r="H685" s="23" t="str">
        <f>IF(OR(F685="Absolute",F685="Absolute[-](cum.)"),SUM(G685,'Q1 Review'!J685),
IF(OR(F685="Incremental",F685="Absolute[+]"),MAX(G685,'Q1 Review'!J685),
IF(F685="Decremental",MIN(G685,'Q1 Review'!J685),
IF(F685="Absolute[-](avg.)",SUM(G685,'Q1 Review'!J685)/COUNT('Annual Plan'!H685:'Annual Plan'!K685),""
)
)
)
)</f>
        <v/>
      </c>
      <c r="I685" s="23" t="str">
        <f>IF('Annual Plan'!I685&lt;&gt;"",'Annual Plan'!I685,"")</f>
        <v/>
      </c>
      <c r="J685" s="37"/>
      <c r="K685" s="38" t="str">
        <f t="shared" si="76"/>
        <v/>
      </c>
      <c r="L685" s="38" t="str">
        <f t="shared" si="77"/>
        <v/>
      </c>
      <c r="M685" s="23" t="str">
        <f t="shared" si="78"/>
        <v/>
      </c>
      <c r="N685" s="39" t="str">
        <f>IF((('Annual Plan'!N685+'Annual Plan'!O685)-'Q1 Review'!O685)=0,"",(('Annual Plan'!N685+'Annual Plan'!O685)-'Q1 Review'!O685))</f>
        <v/>
      </c>
      <c r="O685" s="40"/>
      <c r="P685" s="41"/>
      <c r="Q685" s="41"/>
      <c r="R685" s="41"/>
      <c r="S685" s="131" t="str">
        <f t="shared" si="79"/>
        <v/>
      </c>
    </row>
    <row r="686" spans="1:19" s="58" customFormat="1" ht="59.25" customHeight="1" x14ac:dyDescent="0.3">
      <c r="A686" s="256" t="s">
        <v>94</v>
      </c>
      <c r="B686" s="256"/>
      <c r="C686" s="51">
        <f>'Annual Plan'!C686</f>
        <v>0</v>
      </c>
      <c r="D686" s="28"/>
      <c r="E686" s="28"/>
      <c r="F686" s="256" t="s">
        <v>102</v>
      </c>
      <c r="G686" s="256"/>
      <c r="H686" s="256"/>
      <c r="I686" s="256"/>
      <c r="J686" s="257"/>
      <c r="K686" s="43">
        <f>IF(SUM(K657:K685)=0,0,IF(SUM(K657:K685)&gt;0,AVERAGE(K657:K685)))</f>
        <v>0</v>
      </c>
      <c r="L686" s="258"/>
      <c r="M686" s="259"/>
      <c r="N686" s="60">
        <f>SUM(N657:N685)</f>
        <v>0</v>
      </c>
      <c r="O686" s="60">
        <f>SUM(O657:O685)</f>
        <v>0</v>
      </c>
      <c r="P686" s="28"/>
      <c r="Q686" s="28"/>
      <c r="S686" s="131"/>
    </row>
    <row r="687" spans="1:19" s="11" customFormat="1" ht="13.2" x14ac:dyDescent="0.25">
      <c r="S687" s="132"/>
    </row>
    <row r="688" spans="1:19" s="63" customFormat="1" ht="59.25" customHeight="1" x14ac:dyDescent="0.25">
      <c r="A688" s="245" t="s">
        <v>28</v>
      </c>
      <c r="B688" s="246"/>
      <c r="C688" s="84">
        <f>SUM(C40,C74,C108,C142,C176,C210,C244,C278,C312,C346,C380,C414,C448,C482,C516,C550,C584,C618,C652,C686)</f>
        <v>10</v>
      </c>
      <c r="F688" s="243" t="s">
        <v>101</v>
      </c>
      <c r="G688" s="243"/>
      <c r="H688" s="243"/>
      <c r="I688" s="243"/>
      <c r="J688" s="244"/>
      <c r="K688" s="52">
        <f>IF(COUNT(I11:I39,I45:I73,I79:I107,I113:I141,I147:I175,I181:I209,I215:I243,I249:I277,I283:I311,I317:I345,I351:I379,I385:I413,I419:I447,I453:I481,I487:I515,I521:I549,I555:I583,I589:I617,I623:I651,I657:I685)&gt;0,
(SUM(K11:K39,K45:K73,K79:K107,K113:K141,K147:K175,K181:K209,K215:K243,K249:K277,K283:K311,K317:K345,K351:K379,K385:K413,K419:K447,K453:K481,K487:K515,K521:K549,K555:K583,K589:K617,K623:K651,K657:K685)/COUNT(I11:I39,I45:I73,I79:I107,I113:I141,I147:I175,I181:I209,I215:I243,I249:I277,I283:I311,I317:I345,I351:I379,I385:I413,I419:I447,I453:I481,I487:I515,I521:I549,I555:I583,I589:I617,I623:I651,I657:I685)), 0)</f>
        <v>0</v>
      </c>
      <c r="L688" s="249"/>
      <c r="M688" s="250"/>
      <c r="N688" s="64">
        <f>SUM(N40,N74,N108,N142,N176,N210,N244,N278,N312,N346,N380,N414,N448,N482,N516,N550,N584,N618,N652,N686)</f>
        <v>26530301</v>
      </c>
      <c r="O688" s="65">
        <f>SUM(O40,O74,O108,O142,O176,O210,O244,O278,O312,O346,O380,O414,O448,O482,O516,O550,O584,O618,O652,O686)</f>
        <v>0</v>
      </c>
      <c r="S688" s="133"/>
    </row>
    <row r="689" spans="1:19" s="11" customFormat="1" ht="13.2" x14ac:dyDescent="0.25">
      <c r="S689" s="131"/>
    </row>
    <row r="690" spans="1:19" s="11" customFormat="1" ht="13.2" x14ac:dyDescent="0.25">
      <c r="A690" s="248" t="s">
        <v>57</v>
      </c>
      <c r="B690" s="248"/>
      <c r="C690" s="248"/>
      <c r="D690" s="248"/>
      <c r="E690" s="248"/>
      <c r="F690" s="248"/>
      <c r="G690" s="248"/>
      <c r="H690" s="248"/>
      <c r="I690" s="248"/>
      <c r="J690" s="248"/>
      <c r="K690" s="248"/>
      <c r="L690" s="248"/>
      <c r="M690" s="248"/>
      <c r="N690" s="248"/>
      <c r="O690" s="248"/>
      <c r="P690" s="248"/>
      <c r="Q690" s="248"/>
      <c r="S690" s="131"/>
    </row>
    <row r="691" spans="1:19" s="11" customFormat="1" ht="9" customHeight="1" x14ac:dyDescent="0.25">
      <c r="S691" s="131"/>
    </row>
    <row r="692" spans="1:19" s="11" customFormat="1" ht="5.25" customHeight="1" x14ac:dyDescent="0.25">
      <c r="S692" s="131"/>
    </row>
    <row r="693" spans="1:19" s="11" customFormat="1" ht="13.2" x14ac:dyDescent="0.25">
      <c r="C693" s="53">
        <f>IF(K688&lt;&gt;"",K688,"")</f>
        <v>0</v>
      </c>
      <c r="I693" s="54"/>
      <c r="L693" s="54"/>
      <c r="S693" s="131"/>
    </row>
    <row r="694" spans="1:19" s="11" customFormat="1" ht="45" customHeight="1" x14ac:dyDescent="0.25">
      <c r="B694" s="247" t="s">
        <v>60</v>
      </c>
      <c r="C694" s="247"/>
      <c r="D694" s="247"/>
      <c r="E694" s="66"/>
      <c r="F694" s="66"/>
      <c r="G694" s="28"/>
      <c r="H694" s="28"/>
      <c r="I694" s="247"/>
      <c r="J694" s="247"/>
      <c r="K694" s="247"/>
      <c r="L694" s="247"/>
      <c r="M694" s="247"/>
      <c r="N694" s="247"/>
      <c r="O694" s="247"/>
      <c r="P694" s="247"/>
      <c r="S694" s="131"/>
    </row>
    <row r="695" spans="1:19" s="11" customFormat="1" ht="219.75" customHeight="1" x14ac:dyDescent="0.25">
      <c r="S695" s="131"/>
    </row>
    <row r="696" spans="1:19" s="67" customFormat="1" ht="0.75" customHeight="1" x14ac:dyDescent="0.25">
      <c r="B696" s="3" t="s">
        <v>32</v>
      </c>
      <c r="C696" s="3" t="s">
        <v>33</v>
      </c>
      <c r="D696" s="3"/>
      <c r="E696" s="3"/>
      <c r="F696" s="4" t="s">
        <v>34</v>
      </c>
      <c r="G696" s="4"/>
      <c r="H696" s="3"/>
      <c r="I696" s="3"/>
      <c r="J696" s="68"/>
      <c r="K696" s="68"/>
      <c r="L696" s="69" t="s">
        <v>35</v>
      </c>
      <c r="M696" s="69" t="s">
        <v>44</v>
      </c>
      <c r="N696" s="69"/>
      <c r="O696" s="69"/>
      <c r="P696" s="69" t="s">
        <v>45</v>
      </c>
      <c r="S696" s="131"/>
    </row>
    <row r="697" spans="1:19" s="67" customFormat="1" ht="0.75" customHeight="1" x14ac:dyDescent="0.25">
      <c r="A697" s="3"/>
      <c r="B697" s="241" t="s">
        <v>35</v>
      </c>
      <c r="C697" s="5" t="s">
        <v>36</v>
      </c>
      <c r="D697" s="5"/>
      <c r="E697" s="3">
        <v>0</v>
      </c>
      <c r="F697" s="3" t="s">
        <v>37</v>
      </c>
      <c r="G697" s="14">
        <f>C693*100</f>
        <v>0</v>
      </c>
      <c r="J697" s="242" t="s">
        <v>46</v>
      </c>
      <c r="K697" s="242"/>
      <c r="L697" s="68">
        <f>COUNTIF(K11:K685,"&lt;0.5")</f>
        <v>29</v>
      </c>
      <c r="M697" s="68">
        <f>COUNTIFS(K11:K685,"&gt;=0.5",K11:K685,"&lt;0.8")</f>
        <v>0</v>
      </c>
      <c r="N697" s="68"/>
      <c r="O697" s="68"/>
      <c r="P697" s="68">
        <f>COUNTIF(K11:K685,"&gt;=0.8")</f>
        <v>0</v>
      </c>
      <c r="S697" s="131"/>
    </row>
    <row r="698" spans="1:19" s="67" customFormat="1" ht="0.75" customHeight="1" x14ac:dyDescent="0.25">
      <c r="A698" s="3"/>
      <c r="B698" s="241"/>
      <c r="C698" s="5" t="s">
        <v>38</v>
      </c>
      <c r="D698" s="5"/>
      <c r="E698" s="3">
        <v>49</v>
      </c>
      <c r="F698" s="3" t="s">
        <v>34</v>
      </c>
      <c r="G698" s="3">
        <v>1</v>
      </c>
      <c r="J698" s="242" t="s">
        <v>47</v>
      </c>
      <c r="K698" s="242"/>
      <c r="L698" s="70">
        <f>L697/(SUM($L$697:$P$697))</f>
        <v>1</v>
      </c>
      <c r="M698" s="70">
        <f>M697/(SUM($L$697:$P$697))</f>
        <v>0</v>
      </c>
      <c r="N698" s="70"/>
      <c r="O698" s="70"/>
      <c r="P698" s="70">
        <f>P697/(SUM($L$697:$P$697))</f>
        <v>0</v>
      </c>
      <c r="S698" s="131"/>
    </row>
    <row r="699" spans="1:19" s="67" customFormat="1" ht="0.75" customHeight="1" x14ac:dyDescent="0.25">
      <c r="A699" s="3"/>
      <c r="B699" s="3" t="s">
        <v>39</v>
      </c>
      <c r="C699" s="5" t="s">
        <v>40</v>
      </c>
      <c r="D699" s="5"/>
      <c r="E699" s="3">
        <v>29</v>
      </c>
      <c r="F699" s="3" t="s">
        <v>41</v>
      </c>
      <c r="G699" s="6">
        <f>200-(G697+G698)</f>
        <v>199</v>
      </c>
      <c r="S699" s="131"/>
    </row>
    <row r="700" spans="1:19" s="67" customFormat="1" ht="0.75" customHeight="1" x14ac:dyDescent="0.25">
      <c r="A700" s="3"/>
      <c r="B700" s="3" t="s">
        <v>42</v>
      </c>
      <c r="C700" s="5" t="s">
        <v>41</v>
      </c>
      <c r="D700" s="5"/>
      <c r="E700" s="3">
        <v>21</v>
      </c>
      <c r="F700" s="3"/>
      <c r="G700" s="3"/>
      <c r="S700" s="131"/>
    </row>
    <row r="701" spans="1:19" s="67" customFormat="1" ht="0.75" customHeight="1" x14ac:dyDescent="0.25">
      <c r="A701" s="3"/>
      <c r="B701" s="3"/>
      <c r="C701" s="5" t="s">
        <v>43</v>
      </c>
      <c r="D701" s="5"/>
      <c r="E701" s="3">
        <v>100</v>
      </c>
      <c r="F701" s="3"/>
      <c r="G701" s="3"/>
      <c r="S701" s="131"/>
    </row>
    <row r="702" spans="1:19" s="11" customFormat="1" ht="13.2" x14ac:dyDescent="0.25">
      <c r="A702" s="61"/>
      <c r="B702" s="61"/>
      <c r="C702" s="61"/>
      <c r="D702" s="61"/>
      <c r="E702" s="61"/>
      <c r="F702" s="61"/>
      <c r="G702" s="61"/>
      <c r="S702" s="131"/>
    </row>
    <row r="703" spans="1:19" s="11" customFormat="1" ht="13.2" x14ac:dyDescent="0.25">
      <c r="S703" s="131"/>
    </row>
    <row r="704" spans="1:19" s="11" customFormat="1" ht="13.2" x14ac:dyDescent="0.25">
      <c r="A704" s="72" t="s">
        <v>51</v>
      </c>
      <c r="S704" s="131"/>
    </row>
    <row r="705" spans="1:19" s="11" customFormat="1" ht="13.2" x14ac:dyDescent="0.25">
      <c r="B705" s="112" t="s">
        <v>5</v>
      </c>
      <c r="C705" s="276" t="s">
        <v>6</v>
      </c>
      <c r="D705" s="276"/>
      <c r="E705" s="112" t="s">
        <v>7</v>
      </c>
      <c r="F705" s="112" t="s">
        <v>8</v>
      </c>
      <c r="S705" s="131"/>
    </row>
    <row r="706" spans="1:19" s="11" customFormat="1" ht="26.4" x14ac:dyDescent="0.25">
      <c r="A706" s="86" t="s">
        <v>52</v>
      </c>
      <c r="B706" s="113">
        <f>'Q1 Review'!C695</f>
        <v>0</v>
      </c>
      <c r="C706" s="277">
        <f>C693</f>
        <v>0</v>
      </c>
      <c r="D706" s="277"/>
      <c r="E706" s="88"/>
      <c r="F706" s="88"/>
      <c r="I706" s="3"/>
      <c r="J706" s="3"/>
      <c r="K706" s="3"/>
      <c r="L706" s="3"/>
      <c r="M706" s="3"/>
      <c r="N706" s="3"/>
      <c r="O706" s="3"/>
      <c r="P706" s="71"/>
      <c r="Q706" s="71"/>
      <c r="S706" s="131"/>
    </row>
    <row r="707" spans="1:19" s="11" customFormat="1" ht="13.2" x14ac:dyDescent="0.25">
      <c r="I707" s="3"/>
      <c r="J707" s="3"/>
      <c r="K707" s="3"/>
      <c r="L707" s="3"/>
      <c r="M707" s="3"/>
      <c r="N707" s="3"/>
      <c r="O707" s="3"/>
      <c r="P707" s="71"/>
      <c r="Q707" s="71"/>
      <c r="S707" s="131"/>
    </row>
    <row r="708" spans="1:19" s="11" customFormat="1" ht="13.2" x14ac:dyDescent="0.25">
      <c r="I708" s="3"/>
      <c r="J708" s="3"/>
      <c r="K708" s="3"/>
      <c r="L708" s="3"/>
      <c r="M708" s="3"/>
      <c r="N708" s="3"/>
      <c r="O708" s="3"/>
      <c r="P708" s="71"/>
      <c r="Q708" s="71"/>
      <c r="S708" s="131"/>
    </row>
    <row r="709" spans="1:19" s="11" customFormat="1" ht="13.2" x14ac:dyDescent="0.25">
      <c r="I709" s="3"/>
      <c r="J709" s="3"/>
      <c r="K709" s="3"/>
      <c r="L709" s="3"/>
      <c r="M709" s="3"/>
      <c r="N709" s="3"/>
      <c r="O709" s="3"/>
      <c r="P709" s="71"/>
      <c r="Q709" s="71"/>
      <c r="S709" s="131"/>
    </row>
    <row r="710" spans="1:19" s="11" customFormat="1" ht="13.2" x14ac:dyDescent="0.25">
      <c r="I710" s="3"/>
      <c r="J710" s="3"/>
      <c r="K710" s="3"/>
      <c r="L710" s="3"/>
      <c r="M710" s="3"/>
      <c r="N710" s="3"/>
      <c r="O710" s="3"/>
      <c r="P710" s="71"/>
      <c r="Q710" s="71"/>
      <c r="S710" s="131"/>
    </row>
    <row r="711" spans="1:19" s="11" customFormat="1" ht="13.2" x14ac:dyDescent="0.25">
      <c r="I711" s="3"/>
      <c r="J711" s="3"/>
      <c r="K711" s="3"/>
      <c r="L711" s="3"/>
      <c r="M711" s="3"/>
      <c r="N711" s="3"/>
      <c r="O711" s="3"/>
      <c r="P711" s="71"/>
      <c r="Q711" s="71"/>
      <c r="S711" s="131"/>
    </row>
    <row r="712" spans="1:19" s="11" customFormat="1" ht="13.2" x14ac:dyDescent="0.25">
      <c r="I712" s="61"/>
      <c r="J712" s="61"/>
      <c r="K712" s="61"/>
      <c r="L712" s="61"/>
      <c r="M712" s="61"/>
      <c r="N712" s="61"/>
      <c r="O712" s="61"/>
      <c r="P712" s="80"/>
      <c r="Q712" s="80"/>
      <c r="S712" s="131"/>
    </row>
    <row r="713" spans="1:19" s="11" customFormat="1" ht="29.25" customHeight="1" x14ac:dyDescent="0.25">
      <c r="I713" s="18"/>
      <c r="J713" s="18"/>
      <c r="K713" s="18"/>
      <c r="L713" s="18"/>
      <c r="M713" s="18"/>
      <c r="N713" s="18"/>
      <c r="O713" s="18"/>
      <c r="S713" s="131"/>
    </row>
    <row r="714" spans="1:19" s="11" customFormat="1" ht="29.25" customHeight="1" x14ac:dyDescent="0.25">
      <c r="S714" s="131"/>
    </row>
    <row r="715" spans="1:19" s="11" customFormat="1" ht="29.25" customHeight="1" x14ac:dyDescent="0.25">
      <c r="S715" s="131"/>
    </row>
    <row r="716" spans="1:19" s="11" customFormat="1" ht="29.25" customHeight="1" x14ac:dyDescent="0.25">
      <c r="S716" s="130"/>
    </row>
    <row r="717" spans="1:19" s="11" customFormat="1" ht="29.25" customHeight="1" x14ac:dyDescent="0.25">
      <c r="S717" s="130"/>
    </row>
    <row r="718" spans="1:19" s="11" customFormat="1" x14ac:dyDescent="0.25">
      <c r="S718" s="130"/>
    </row>
    <row r="719" spans="1:19" s="11" customFormat="1" x14ac:dyDescent="0.25">
      <c r="S719" s="130"/>
    </row>
    <row r="720" spans="1:19" s="11" customFormat="1" x14ac:dyDescent="0.25">
      <c r="S720" s="130"/>
    </row>
    <row r="721" spans="1:19" s="11" customFormat="1" x14ac:dyDescent="0.25">
      <c r="S721" s="130"/>
    </row>
    <row r="722" spans="1:19" s="11" customFormat="1" x14ac:dyDescent="0.25">
      <c r="S722" s="130"/>
    </row>
    <row r="723" spans="1:19" s="11" customFormat="1" x14ac:dyDescent="0.25">
      <c r="S723" s="130"/>
    </row>
    <row r="724" spans="1:19" s="11" customFormat="1" x14ac:dyDescent="0.25">
      <c r="A724" s="67" t="s">
        <v>53</v>
      </c>
      <c r="S724" s="130"/>
    </row>
    <row r="725" spans="1:19" s="11" customFormat="1" x14ac:dyDescent="0.25">
      <c r="A725" s="72" t="s">
        <v>84</v>
      </c>
      <c r="B725" s="72"/>
      <c r="H725" s="3"/>
      <c r="I725" s="3"/>
      <c r="S725" s="130"/>
    </row>
    <row r="726" spans="1:19" s="11" customFormat="1" ht="39.6" x14ac:dyDescent="0.25">
      <c r="A726" s="73" t="s">
        <v>73</v>
      </c>
      <c r="B726" s="73" t="s">
        <v>109</v>
      </c>
      <c r="C726" s="73" t="s">
        <v>87</v>
      </c>
      <c r="D726" s="73" t="s">
        <v>86</v>
      </c>
      <c r="E726" s="74"/>
      <c r="F726" s="74"/>
      <c r="G726" s="74"/>
      <c r="H726" s="75"/>
      <c r="I726" s="75"/>
      <c r="S726" s="130"/>
    </row>
    <row r="727" spans="1:19" s="11" customFormat="1" x14ac:dyDescent="0.25">
      <c r="A727" s="77">
        <f>'Q1 Review'!A715</f>
        <v>26530301</v>
      </c>
      <c r="B727" s="77">
        <f>O688+'Q1 Review'!B715</f>
        <v>0</v>
      </c>
      <c r="C727" s="78">
        <f>1-D727</f>
        <v>1</v>
      </c>
      <c r="D727" s="79">
        <f>IF(B727+A727=0,0,B727/A727)</f>
        <v>0</v>
      </c>
      <c r="H727" s="61"/>
      <c r="I727" s="61"/>
      <c r="S727" s="130"/>
    </row>
    <row r="728" spans="1:19" s="11" customFormat="1" x14ac:dyDescent="0.25">
      <c r="A728" s="18"/>
      <c r="B728" s="18"/>
      <c r="C728" s="18"/>
      <c r="D728" s="18"/>
      <c r="E728" s="18"/>
      <c r="F728" s="18"/>
      <c r="G728" s="18"/>
      <c r="H728" s="18"/>
      <c r="I728" s="18"/>
      <c r="S728" s="130"/>
    </row>
    <row r="729" spans="1:19" s="11" customFormat="1" x14ac:dyDescent="0.25">
      <c r="S729" s="130"/>
    </row>
    <row r="730" spans="1:19" s="11" customFormat="1" x14ac:dyDescent="0.25">
      <c r="S730" s="130"/>
    </row>
    <row r="731" spans="1:19" s="11" customFormat="1" ht="18" customHeight="1" x14ac:dyDescent="0.25">
      <c r="S731" s="130"/>
    </row>
    <row r="732" spans="1:19" s="11" customFormat="1" ht="18" customHeight="1" x14ac:dyDescent="0.25">
      <c r="S732" s="130"/>
    </row>
    <row r="733" spans="1:19" s="11" customFormat="1" ht="18" customHeight="1" x14ac:dyDescent="0.25">
      <c r="S733" s="130"/>
    </row>
    <row r="734" spans="1:19" s="11" customFormat="1" ht="18" customHeight="1" x14ac:dyDescent="0.25">
      <c r="S734" s="130"/>
    </row>
    <row r="735" spans="1:19" s="11" customFormat="1" ht="18" customHeight="1" x14ac:dyDescent="0.25">
      <c r="S735" s="130"/>
    </row>
    <row r="736" spans="1:19" s="11" customFormat="1" ht="18" customHeight="1" x14ac:dyDescent="0.25">
      <c r="S736" s="130"/>
    </row>
    <row r="737" spans="1:19" s="11" customFormat="1" ht="18" customHeight="1" x14ac:dyDescent="0.25">
      <c r="S737" s="130"/>
    </row>
    <row r="738" spans="1:19" s="11" customFormat="1" ht="18" customHeight="1" x14ac:dyDescent="0.25">
      <c r="S738" s="130"/>
    </row>
    <row r="739" spans="1:19" s="11" customFormat="1" ht="18" customHeight="1" x14ac:dyDescent="0.25">
      <c r="S739" s="130"/>
    </row>
    <row r="740" spans="1:19" s="11" customFormat="1" ht="18" customHeight="1" x14ac:dyDescent="0.25">
      <c r="S740" s="130"/>
    </row>
    <row r="741" spans="1:19" s="11" customFormat="1" ht="18" customHeight="1" x14ac:dyDescent="0.25">
      <c r="S741" s="130"/>
    </row>
    <row r="742" spans="1:19" s="11" customFormat="1" ht="18" customHeight="1" x14ac:dyDescent="0.25">
      <c r="S742" s="130"/>
    </row>
    <row r="743" spans="1:19" s="11" customFormat="1" x14ac:dyDescent="0.25">
      <c r="S743" s="130"/>
    </row>
    <row r="744" spans="1:19" x14ac:dyDescent="0.25">
      <c r="A744" s="122" t="s">
        <v>53</v>
      </c>
    </row>
  </sheetData>
  <sheetProtection algorithmName="SHA-512" hashValue="VGy1Vqb0EtF9z4FNCcebkZ72q1jQw3L63uFf16OCfxO1Si/q8rVA7QyR1WEggsFFwbQKWnj3jc3t46MZ+hum2w==" saltValue="PCqNXh7c9C9kLu0oV9qQDA==" spinCount="100000" sheet="1" objects="1" scenarios="1" formatCells="0" formatColumns="0" formatRows="0"/>
  <mergeCells count="358">
    <mergeCell ref="A11:A12"/>
    <mergeCell ref="P9:P10"/>
    <mergeCell ref="I9:M9"/>
    <mergeCell ref="N9:O9"/>
    <mergeCell ref="A8:C8"/>
    <mergeCell ref="D8:Q8"/>
    <mergeCell ref="F7:H7"/>
    <mergeCell ref="A1:Q1"/>
    <mergeCell ref="A2:Q2"/>
    <mergeCell ref="A3:Q3"/>
    <mergeCell ref="A4:Q4"/>
    <mergeCell ref="A5:Q5"/>
    <mergeCell ref="A40:B40"/>
    <mergeCell ref="F40:J40"/>
    <mergeCell ref="L40:M40"/>
    <mergeCell ref="A42:C42"/>
    <mergeCell ref="D42:Q42"/>
    <mergeCell ref="R9:R10"/>
    <mergeCell ref="C705:D705"/>
    <mergeCell ref="C706:D706"/>
    <mergeCell ref="A686:B686"/>
    <mergeCell ref="F686:J686"/>
    <mergeCell ref="A690:Q690"/>
    <mergeCell ref="B694:D694"/>
    <mergeCell ref="I694:P694"/>
    <mergeCell ref="B697:B698"/>
    <mergeCell ref="J697:K697"/>
    <mergeCell ref="J698:K698"/>
    <mergeCell ref="Q9:Q10"/>
    <mergeCell ref="A9:A10"/>
    <mergeCell ref="B9:B10"/>
    <mergeCell ref="C9:C10"/>
    <mergeCell ref="D9:D10"/>
    <mergeCell ref="E9:E10"/>
    <mergeCell ref="F9:F10"/>
    <mergeCell ref="G9:H9"/>
    <mergeCell ref="Q43:Q44"/>
    <mergeCell ref="R43:R44"/>
    <mergeCell ref="A74:B74"/>
    <mergeCell ref="F74:J74"/>
    <mergeCell ref="L74:M74"/>
    <mergeCell ref="F43:F44"/>
    <mergeCell ref="G43:H43"/>
    <mergeCell ref="I43:M43"/>
    <mergeCell ref="N43:O43"/>
    <mergeCell ref="P43:P44"/>
    <mergeCell ref="A43:A44"/>
    <mergeCell ref="B43:B44"/>
    <mergeCell ref="C43:C44"/>
    <mergeCell ref="D43:D44"/>
    <mergeCell ref="E43:E44"/>
    <mergeCell ref="R77:R78"/>
    <mergeCell ref="A108:B108"/>
    <mergeCell ref="F108:J108"/>
    <mergeCell ref="L108:M108"/>
    <mergeCell ref="A110:C110"/>
    <mergeCell ref="D110:Q110"/>
    <mergeCell ref="A76:C76"/>
    <mergeCell ref="D76:Q76"/>
    <mergeCell ref="A77:A78"/>
    <mergeCell ref="B77:B78"/>
    <mergeCell ref="C77:C78"/>
    <mergeCell ref="D77:D78"/>
    <mergeCell ref="E77:E78"/>
    <mergeCell ref="F77:F78"/>
    <mergeCell ref="G77:H77"/>
    <mergeCell ref="I77:M77"/>
    <mergeCell ref="N77:O77"/>
    <mergeCell ref="P77:P78"/>
    <mergeCell ref="Q77:Q78"/>
    <mergeCell ref="Q111:Q112"/>
    <mergeCell ref="R111:R112"/>
    <mergeCell ref="A142:B142"/>
    <mergeCell ref="F142:J142"/>
    <mergeCell ref="L142:M142"/>
    <mergeCell ref="F111:F112"/>
    <mergeCell ref="G111:H111"/>
    <mergeCell ref="I111:M111"/>
    <mergeCell ref="N111:O111"/>
    <mergeCell ref="P111:P112"/>
    <mergeCell ref="A111:A112"/>
    <mergeCell ref="B111:B112"/>
    <mergeCell ref="C111:C112"/>
    <mergeCell ref="D111:D112"/>
    <mergeCell ref="E111:E112"/>
    <mergeCell ref="R145:R146"/>
    <mergeCell ref="A176:B176"/>
    <mergeCell ref="F176:J176"/>
    <mergeCell ref="L176:M176"/>
    <mergeCell ref="A178:C178"/>
    <mergeCell ref="D178:Q178"/>
    <mergeCell ref="A144:C144"/>
    <mergeCell ref="D144:Q144"/>
    <mergeCell ref="A145:A146"/>
    <mergeCell ref="B145:B146"/>
    <mergeCell ref="C145:C146"/>
    <mergeCell ref="D145:D146"/>
    <mergeCell ref="E145:E146"/>
    <mergeCell ref="F145:F146"/>
    <mergeCell ref="G145:H145"/>
    <mergeCell ref="I145:M145"/>
    <mergeCell ref="N145:O145"/>
    <mergeCell ref="P145:P146"/>
    <mergeCell ref="Q145:Q146"/>
    <mergeCell ref="Q179:Q180"/>
    <mergeCell ref="R179:R180"/>
    <mergeCell ref="A210:B210"/>
    <mergeCell ref="F210:J210"/>
    <mergeCell ref="L210:M210"/>
    <mergeCell ref="F179:F180"/>
    <mergeCell ref="G179:H179"/>
    <mergeCell ref="I179:M179"/>
    <mergeCell ref="N179:O179"/>
    <mergeCell ref="P179:P180"/>
    <mergeCell ref="A179:A180"/>
    <mergeCell ref="B179:B180"/>
    <mergeCell ref="C179:C180"/>
    <mergeCell ref="D179:D180"/>
    <mergeCell ref="E179:E180"/>
    <mergeCell ref="R213:R214"/>
    <mergeCell ref="A244:B244"/>
    <mergeCell ref="F244:J244"/>
    <mergeCell ref="L244:M244"/>
    <mergeCell ref="A246:C246"/>
    <mergeCell ref="D246:Q246"/>
    <mergeCell ref="A212:C212"/>
    <mergeCell ref="D212:Q212"/>
    <mergeCell ref="A213:A214"/>
    <mergeCell ref="B213:B214"/>
    <mergeCell ref="C213:C214"/>
    <mergeCell ref="D213:D214"/>
    <mergeCell ref="E213:E214"/>
    <mergeCell ref="F213:F214"/>
    <mergeCell ref="G213:H213"/>
    <mergeCell ref="I213:M213"/>
    <mergeCell ref="N213:O213"/>
    <mergeCell ref="P213:P214"/>
    <mergeCell ref="Q213:Q214"/>
    <mergeCell ref="Q247:Q248"/>
    <mergeCell ref="R247:R248"/>
    <mergeCell ref="A278:B278"/>
    <mergeCell ref="F278:J278"/>
    <mergeCell ref="L278:M278"/>
    <mergeCell ref="F247:F248"/>
    <mergeCell ref="G247:H247"/>
    <mergeCell ref="I247:M247"/>
    <mergeCell ref="N247:O247"/>
    <mergeCell ref="P247:P248"/>
    <mergeCell ref="A247:A248"/>
    <mergeCell ref="B247:B248"/>
    <mergeCell ref="C247:C248"/>
    <mergeCell ref="D247:D248"/>
    <mergeCell ref="E247:E248"/>
    <mergeCell ref="R281:R282"/>
    <mergeCell ref="A312:B312"/>
    <mergeCell ref="F312:J312"/>
    <mergeCell ref="L312:M312"/>
    <mergeCell ref="A314:C314"/>
    <mergeCell ref="D314:Q314"/>
    <mergeCell ref="A280:C280"/>
    <mergeCell ref="D280:Q280"/>
    <mergeCell ref="A281:A282"/>
    <mergeCell ref="B281:B282"/>
    <mergeCell ref="C281:C282"/>
    <mergeCell ref="D281:D282"/>
    <mergeCell ref="E281:E282"/>
    <mergeCell ref="F281:F282"/>
    <mergeCell ref="G281:H281"/>
    <mergeCell ref="I281:M281"/>
    <mergeCell ref="N281:O281"/>
    <mergeCell ref="P281:P282"/>
    <mergeCell ref="Q281:Q282"/>
    <mergeCell ref="Q315:Q316"/>
    <mergeCell ref="R315:R316"/>
    <mergeCell ref="A346:B346"/>
    <mergeCell ref="F346:J346"/>
    <mergeCell ref="L346:M346"/>
    <mergeCell ref="F315:F316"/>
    <mergeCell ref="G315:H315"/>
    <mergeCell ref="I315:M315"/>
    <mergeCell ref="N315:O315"/>
    <mergeCell ref="P315:P316"/>
    <mergeCell ref="A315:A316"/>
    <mergeCell ref="B315:B316"/>
    <mergeCell ref="C315:C316"/>
    <mergeCell ref="D315:D316"/>
    <mergeCell ref="E315:E316"/>
    <mergeCell ref="R349:R350"/>
    <mergeCell ref="A380:B380"/>
    <mergeCell ref="F380:J380"/>
    <mergeCell ref="L380:M380"/>
    <mergeCell ref="A382:C382"/>
    <mergeCell ref="D382:Q382"/>
    <mergeCell ref="A348:C348"/>
    <mergeCell ref="D348:Q348"/>
    <mergeCell ref="A349:A350"/>
    <mergeCell ref="B349:B350"/>
    <mergeCell ref="C349:C350"/>
    <mergeCell ref="D349:D350"/>
    <mergeCell ref="E349:E350"/>
    <mergeCell ref="F349:F350"/>
    <mergeCell ref="G349:H349"/>
    <mergeCell ref="I349:M349"/>
    <mergeCell ref="N349:O349"/>
    <mergeCell ref="P349:P350"/>
    <mergeCell ref="Q349:Q350"/>
    <mergeCell ref="Q383:Q384"/>
    <mergeCell ref="R383:R384"/>
    <mergeCell ref="A414:B414"/>
    <mergeCell ref="F414:J414"/>
    <mergeCell ref="L414:M414"/>
    <mergeCell ref="F383:F384"/>
    <mergeCell ref="G383:H383"/>
    <mergeCell ref="I383:M383"/>
    <mergeCell ref="N383:O383"/>
    <mergeCell ref="P383:P384"/>
    <mergeCell ref="A383:A384"/>
    <mergeCell ref="B383:B384"/>
    <mergeCell ref="C383:C384"/>
    <mergeCell ref="D383:D384"/>
    <mergeCell ref="E383:E384"/>
    <mergeCell ref="R417:R418"/>
    <mergeCell ref="A448:B448"/>
    <mergeCell ref="F448:J448"/>
    <mergeCell ref="L448:M448"/>
    <mergeCell ref="A450:C450"/>
    <mergeCell ref="D450:Q450"/>
    <mergeCell ref="A416:C416"/>
    <mergeCell ref="D416:Q416"/>
    <mergeCell ref="A417:A418"/>
    <mergeCell ref="B417:B418"/>
    <mergeCell ref="C417:C418"/>
    <mergeCell ref="D417:D418"/>
    <mergeCell ref="E417:E418"/>
    <mergeCell ref="F417:F418"/>
    <mergeCell ref="G417:H417"/>
    <mergeCell ref="I417:M417"/>
    <mergeCell ref="N417:O417"/>
    <mergeCell ref="P417:P418"/>
    <mergeCell ref="Q417:Q418"/>
    <mergeCell ref="Q451:Q452"/>
    <mergeCell ref="R451:R452"/>
    <mergeCell ref="A482:B482"/>
    <mergeCell ref="F482:J482"/>
    <mergeCell ref="L482:M482"/>
    <mergeCell ref="F451:F452"/>
    <mergeCell ref="G451:H451"/>
    <mergeCell ref="I451:M451"/>
    <mergeCell ref="N451:O451"/>
    <mergeCell ref="P451:P452"/>
    <mergeCell ref="A451:A452"/>
    <mergeCell ref="B451:B452"/>
    <mergeCell ref="C451:C452"/>
    <mergeCell ref="D451:D452"/>
    <mergeCell ref="E451:E452"/>
    <mergeCell ref="R485:R486"/>
    <mergeCell ref="A516:B516"/>
    <mergeCell ref="F516:J516"/>
    <mergeCell ref="L516:M516"/>
    <mergeCell ref="A518:C518"/>
    <mergeCell ref="D518:Q518"/>
    <mergeCell ref="A484:C484"/>
    <mergeCell ref="D484:Q484"/>
    <mergeCell ref="A485:A486"/>
    <mergeCell ref="B485:B486"/>
    <mergeCell ref="C485:C486"/>
    <mergeCell ref="D485:D486"/>
    <mergeCell ref="E485:E486"/>
    <mergeCell ref="F485:F486"/>
    <mergeCell ref="G485:H485"/>
    <mergeCell ref="I485:M485"/>
    <mergeCell ref="N485:O485"/>
    <mergeCell ref="P485:P486"/>
    <mergeCell ref="Q485:Q486"/>
    <mergeCell ref="Q519:Q520"/>
    <mergeCell ref="R519:R520"/>
    <mergeCell ref="A550:B550"/>
    <mergeCell ref="F550:J550"/>
    <mergeCell ref="L550:M550"/>
    <mergeCell ref="F519:F520"/>
    <mergeCell ref="G519:H519"/>
    <mergeCell ref="I519:M519"/>
    <mergeCell ref="N519:O519"/>
    <mergeCell ref="P519:P520"/>
    <mergeCell ref="A519:A520"/>
    <mergeCell ref="B519:B520"/>
    <mergeCell ref="C519:C520"/>
    <mergeCell ref="D519:D520"/>
    <mergeCell ref="E519:E520"/>
    <mergeCell ref="R553:R554"/>
    <mergeCell ref="A584:B584"/>
    <mergeCell ref="F584:J584"/>
    <mergeCell ref="L584:M584"/>
    <mergeCell ref="A586:C586"/>
    <mergeCell ref="D586:Q586"/>
    <mergeCell ref="A552:C552"/>
    <mergeCell ref="D552:Q552"/>
    <mergeCell ref="A553:A554"/>
    <mergeCell ref="B553:B554"/>
    <mergeCell ref="C553:C554"/>
    <mergeCell ref="D553:D554"/>
    <mergeCell ref="E553:E554"/>
    <mergeCell ref="F553:F554"/>
    <mergeCell ref="G553:H553"/>
    <mergeCell ref="I553:M553"/>
    <mergeCell ref="N553:O553"/>
    <mergeCell ref="P553:P554"/>
    <mergeCell ref="Q553:Q554"/>
    <mergeCell ref="Q587:Q588"/>
    <mergeCell ref="R587:R588"/>
    <mergeCell ref="A618:B618"/>
    <mergeCell ref="F618:J618"/>
    <mergeCell ref="L618:M618"/>
    <mergeCell ref="F587:F588"/>
    <mergeCell ref="G587:H587"/>
    <mergeCell ref="I587:M587"/>
    <mergeCell ref="N587:O587"/>
    <mergeCell ref="P587:P588"/>
    <mergeCell ref="A587:A588"/>
    <mergeCell ref="B587:B588"/>
    <mergeCell ref="C587:C588"/>
    <mergeCell ref="D587:D588"/>
    <mergeCell ref="E587:E588"/>
    <mergeCell ref="R621:R622"/>
    <mergeCell ref="A652:B652"/>
    <mergeCell ref="F652:J652"/>
    <mergeCell ref="L652:M652"/>
    <mergeCell ref="A654:C654"/>
    <mergeCell ref="D654:Q654"/>
    <mergeCell ref="A620:C620"/>
    <mergeCell ref="D620:Q620"/>
    <mergeCell ref="A621:A622"/>
    <mergeCell ref="B621:B622"/>
    <mergeCell ref="C621:C622"/>
    <mergeCell ref="D621:D622"/>
    <mergeCell ref="E621:E622"/>
    <mergeCell ref="F621:F622"/>
    <mergeCell ref="G621:H621"/>
    <mergeCell ref="I621:M621"/>
    <mergeCell ref="N621:O621"/>
    <mergeCell ref="P621:P622"/>
    <mergeCell ref="Q621:Q622"/>
    <mergeCell ref="Q655:Q656"/>
    <mergeCell ref="R655:R656"/>
    <mergeCell ref="L686:M686"/>
    <mergeCell ref="A688:B688"/>
    <mergeCell ref="F688:J688"/>
    <mergeCell ref="L688:M688"/>
    <mergeCell ref="F655:F656"/>
    <mergeCell ref="G655:H655"/>
    <mergeCell ref="I655:M655"/>
    <mergeCell ref="N655:O655"/>
    <mergeCell ref="P655:P656"/>
    <mergeCell ref="A655:A656"/>
    <mergeCell ref="B655:B656"/>
    <mergeCell ref="C655:C656"/>
    <mergeCell ref="D655:D656"/>
    <mergeCell ref="E655:E656"/>
  </mergeCells>
  <conditionalFormatting sqref="K688">
    <cfRule type="containsBlanks" dxfId="983" priority="301">
      <formula>LEN(TRIM(K688))=0</formula>
    </cfRule>
  </conditionalFormatting>
  <conditionalFormatting sqref="K688">
    <cfRule type="cellIs" dxfId="982" priority="305" operator="between">
      <formula>0</formula>
      <formula>0.49999</formula>
    </cfRule>
  </conditionalFormatting>
  <conditionalFormatting sqref="K688">
    <cfRule type="cellIs" dxfId="981" priority="302" operator="lessThanOrEqual">
      <formula>0</formula>
    </cfRule>
    <cfRule type="cellIs" dxfId="980" priority="303" operator="greaterThanOrEqual">
      <formula>0.8</formula>
    </cfRule>
    <cfRule type="cellIs" dxfId="979" priority="304" operator="between">
      <formula>0.5</formula>
      <formula>0.7999</formula>
    </cfRule>
  </conditionalFormatting>
  <conditionalFormatting sqref="K688">
    <cfRule type="containsBlanks" dxfId="978" priority="306">
      <formula>LEN(TRIM(K688))=0</formula>
    </cfRule>
  </conditionalFormatting>
  <conditionalFormatting sqref="K40">
    <cfRule type="cellIs" dxfId="977" priority="299" operator="between">
      <formula>0</formula>
      <formula>0.49999</formula>
    </cfRule>
  </conditionalFormatting>
  <conditionalFormatting sqref="K40">
    <cfRule type="cellIs" dxfId="976" priority="296" operator="lessThanOrEqual">
      <formula>0</formula>
    </cfRule>
    <cfRule type="cellIs" dxfId="975" priority="297" operator="greaterThanOrEqual">
      <formula>0.8</formula>
    </cfRule>
    <cfRule type="cellIs" dxfId="974" priority="298" operator="between">
      <formula>0.5</formula>
      <formula>0.7999</formula>
    </cfRule>
  </conditionalFormatting>
  <conditionalFormatting sqref="K40">
    <cfRule type="containsBlanks" dxfId="973" priority="295">
      <formula>LEN(TRIM(K40))=0</formula>
    </cfRule>
  </conditionalFormatting>
  <conditionalFormatting sqref="K40">
    <cfRule type="containsBlanks" dxfId="972" priority="300">
      <formula>LEN(TRIM(K40))=0</formula>
    </cfRule>
  </conditionalFormatting>
  <conditionalFormatting sqref="K74">
    <cfRule type="cellIs" dxfId="971" priority="233" operator="between">
      <formula>0</formula>
      <formula>0.49999</formula>
    </cfRule>
  </conditionalFormatting>
  <conditionalFormatting sqref="K74">
    <cfRule type="cellIs" dxfId="970" priority="230" operator="lessThanOrEqual">
      <formula>0</formula>
    </cfRule>
    <cfRule type="cellIs" dxfId="969" priority="231" operator="greaterThanOrEqual">
      <formula>0.8</formula>
    </cfRule>
    <cfRule type="cellIs" dxfId="968" priority="232" operator="between">
      <formula>0.5</formula>
      <formula>0.7999</formula>
    </cfRule>
  </conditionalFormatting>
  <conditionalFormatting sqref="K74">
    <cfRule type="containsBlanks" dxfId="967" priority="229">
      <formula>LEN(TRIM(K74))=0</formula>
    </cfRule>
  </conditionalFormatting>
  <conditionalFormatting sqref="K74">
    <cfRule type="containsBlanks" dxfId="966" priority="234">
      <formula>LEN(TRIM(K74))=0</formula>
    </cfRule>
  </conditionalFormatting>
  <conditionalFormatting sqref="K108">
    <cfRule type="cellIs" dxfId="965" priority="227" operator="between">
      <formula>0</formula>
      <formula>0.49999</formula>
    </cfRule>
  </conditionalFormatting>
  <conditionalFormatting sqref="K108">
    <cfRule type="cellIs" dxfId="964" priority="224" operator="lessThanOrEqual">
      <formula>0</formula>
    </cfRule>
    <cfRule type="cellIs" dxfId="963" priority="225" operator="greaterThanOrEqual">
      <formula>0.8</formula>
    </cfRule>
    <cfRule type="cellIs" dxfId="962" priority="226" operator="between">
      <formula>0.5</formula>
      <formula>0.7999</formula>
    </cfRule>
  </conditionalFormatting>
  <conditionalFormatting sqref="K108">
    <cfRule type="containsBlanks" dxfId="961" priority="223">
      <formula>LEN(TRIM(K108))=0</formula>
    </cfRule>
  </conditionalFormatting>
  <conditionalFormatting sqref="K108">
    <cfRule type="containsBlanks" dxfId="960" priority="228">
      <formula>LEN(TRIM(K108))=0</formula>
    </cfRule>
  </conditionalFormatting>
  <conditionalFormatting sqref="K142">
    <cfRule type="cellIs" dxfId="959" priority="221" operator="between">
      <formula>0</formula>
      <formula>0.49999</formula>
    </cfRule>
  </conditionalFormatting>
  <conditionalFormatting sqref="K142">
    <cfRule type="cellIs" dxfId="958" priority="218" operator="lessThanOrEqual">
      <formula>0</formula>
    </cfRule>
    <cfRule type="cellIs" dxfId="957" priority="219" operator="greaterThanOrEqual">
      <formula>0.8</formula>
    </cfRule>
    <cfRule type="cellIs" dxfId="956" priority="220" operator="between">
      <formula>0.5</formula>
      <formula>0.7999</formula>
    </cfRule>
  </conditionalFormatting>
  <conditionalFormatting sqref="K142">
    <cfRule type="containsBlanks" dxfId="955" priority="217">
      <formula>LEN(TRIM(K142))=0</formula>
    </cfRule>
  </conditionalFormatting>
  <conditionalFormatting sqref="K142">
    <cfRule type="containsBlanks" dxfId="954" priority="222">
      <formula>LEN(TRIM(K142))=0</formula>
    </cfRule>
  </conditionalFormatting>
  <conditionalFormatting sqref="K176">
    <cfRule type="cellIs" dxfId="953" priority="215" operator="between">
      <formula>0</formula>
      <formula>0.49999</formula>
    </cfRule>
  </conditionalFormatting>
  <conditionalFormatting sqref="K176">
    <cfRule type="cellIs" dxfId="952" priority="212" operator="lessThanOrEqual">
      <formula>0</formula>
    </cfRule>
    <cfRule type="cellIs" dxfId="951" priority="213" operator="greaterThanOrEqual">
      <formula>0.8</formula>
    </cfRule>
    <cfRule type="cellIs" dxfId="950" priority="214" operator="between">
      <formula>0.5</formula>
      <formula>0.7999</formula>
    </cfRule>
  </conditionalFormatting>
  <conditionalFormatting sqref="K176">
    <cfRule type="containsBlanks" dxfId="949" priority="211">
      <formula>LEN(TRIM(K176))=0</formula>
    </cfRule>
  </conditionalFormatting>
  <conditionalFormatting sqref="K176">
    <cfRule type="containsBlanks" dxfId="948" priority="216">
      <formula>LEN(TRIM(K176))=0</formula>
    </cfRule>
  </conditionalFormatting>
  <conditionalFormatting sqref="K210">
    <cfRule type="cellIs" dxfId="947" priority="209" operator="between">
      <formula>0</formula>
      <formula>0.49999</formula>
    </cfRule>
  </conditionalFormatting>
  <conditionalFormatting sqref="K210">
    <cfRule type="cellIs" dxfId="946" priority="206" operator="lessThanOrEqual">
      <formula>0</formula>
    </cfRule>
    <cfRule type="cellIs" dxfId="945" priority="207" operator="greaterThanOrEqual">
      <formula>0.8</formula>
    </cfRule>
    <cfRule type="cellIs" dxfId="944" priority="208" operator="between">
      <formula>0.5</formula>
      <formula>0.7999</formula>
    </cfRule>
  </conditionalFormatting>
  <conditionalFormatting sqref="K210">
    <cfRule type="containsBlanks" dxfId="943" priority="205">
      <formula>LEN(TRIM(K210))=0</formula>
    </cfRule>
  </conditionalFormatting>
  <conditionalFormatting sqref="K210">
    <cfRule type="containsBlanks" dxfId="942" priority="210">
      <formula>LEN(TRIM(K210))=0</formula>
    </cfRule>
  </conditionalFormatting>
  <conditionalFormatting sqref="K244">
    <cfRule type="cellIs" dxfId="941" priority="203" operator="between">
      <formula>0</formula>
      <formula>0.49999</formula>
    </cfRule>
  </conditionalFormatting>
  <conditionalFormatting sqref="K244">
    <cfRule type="cellIs" dxfId="940" priority="200" operator="lessThanOrEqual">
      <formula>0</formula>
    </cfRule>
    <cfRule type="cellIs" dxfId="939" priority="201" operator="greaterThanOrEqual">
      <formula>0.8</formula>
    </cfRule>
    <cfRule type="cellIs" dxfId="938" priority="202" operator="between">
      <formula>0.5</formula>
      <formula>0.7999</formula>
    </cfRule>
  </conditionalFormatting>
  <conditionalFormatting sqref="K244">
    <cfRule type="containsBlanks" dxfId="937" priority="199">
      <formula>LEN(TRIM(K244))=0</formula>
    </cfRule>
  </conditionalFormatting>
  <conditionalFormatting sqref="K244">
    <cfRule type="containsBlanks" dxfId="936" priority="204">
      <formula>LEN(TRIM(K244))=0</formula>
    </cfRule>
  </conditionalFormatting>
  <conditionalFormatting sqref="K278">
    <cfRule type="cellIs" dxfId="935" priority="197" operator="between">
      <formula>0</formula>
      <formula>0.49999</formula>
    </cfRule>
  </conditionalFormatting>
  <conditionalFormatting sqref="K278">
    <cfRule type="cellIs" dxfId="934" priority="194" operator="lessThanOrEqual">
      <formula>0</formula>
    </cfRule>
    <cfRule type="cellIs" dxfId="933" priority="195" operator="greaterThanOrEqual">
      <formula>0.8</formula>
    </cfRule>
    <cfRule type="cellIs" dxfId="932" priority="196" operator="between">
      <formula>0.5</formula>
      <formula>0.7999</formula>
    </cfRule>
  </conditionalFormatting>
  <conditionalFormatting sqref="K278">
    <cfRule type="containsBlanks" dxfId="931" priority="193">
      <formula>LEN(TRIM(K278))=0</formula>
    </cfRule>
  </conditionalFormatting>
  <conditionalFormatting sqref="K278">
    <cfRule type="containsBlanks" dxfId="930" priority="198">
      <formula>LEN(TRIM(K278))=0</formula>
    </cfRule>
  </conditionalFormatting>
  <conditionalFormatting sqref="K312">
    <cfRule type="cellIs" dxfId="929" priority="191" operator="between">
      <formula>0</formula>
      <formula>0.49999</formula>
    </cfRule>
  </conditionalFormatting>
  <conditionalFormatting sqref="K312">
    <cfRule type="cellIs" dxfId="928" priority="188" operator="lessThanOrEqual">
      <formula>0</formula>
    </cfRule>
    <cfRule type="cellIs" dxfId="927" priority="189" operator="greaterThanOrEqual">
      <formula>0.8</formula>
    </cfRule>
    <cfRule type="cellIs" dxfId="926" priority="190" operator="between">
      <formula>0.5</formula>
      <formula>0.7999</formula>
    </cfRule>
  </conditionalFormatting>
  <conditionalFormatting sqref="K312">
    <cfRule type="containsBlanks" dxfId="925" priority="187">
      <formula>LEN(TRIM(K312))=0</formula>
    </cfRule>
  </conditionalFormatting>
  <conditionalFormatting sqref="K312">
    <cfRule type="containsBlanks" dxfId="924" priority="192">
      <formula>LEN(TRIM(K312))=0</formula>
    </cfRule>
  </conditionalFormatting>
  <conditionalFormatting sqref="K346">
    <cfRule type="cellIs" dxfId="923" priority="185" operator="between">
      <formula>0</formula>
      <formula>0.49999</formula>
    </cfRule>
  </conditionalFormatting>
  <conditionalFormatting sqref="K346">
    <cfRule type="cellIs" dxfId="922" priority="182" operator="lessThanOrEqual">
      <formula>0</formula>
    </cfRule>
    <cfRule type="cellIs" dxfId="921" priority="183" operator="greaterThanOrEqual">
      <formula>0.8</formula>
    </cfRule>
    <cfRule type="cellIs" dxfId="920" priority="184" operator="between">
      <formula>0.5</formula>
      <formula>0.7999</formula>
    </cfRule>
  </conditionalFormatting>
  <conditionalFormatting sqref="K346">
    <cfRule type="containsBlanks" dxfId="919" priority="181">
      <formula>LEN(TRIM(K346))=0</formula>
    </cfRule>
  </conditionalFormatting>
  <conditionalFormatting sqref="K346">
    <cfRule type="containsBlanks" dxfId="918" priority="186">
      <formula>LEN(TRIM(K346))=0</formula>
    </cfRule>
  </conditionalFormatting>
  <conditionalFormatting sqref="K380">
    <cfRule type="cellIs" dxfId="917" priority="179" operator="between">
      <formula>0</formula>
      <formula>0.49999</formula>
    </cfRule>
  </conditionalFormatting>
  <conditionalFormatting sqref="K380">
    <cfRule type="cellIs" dxfId="916" priority="176" operator="lessThanOrEqual">
      <formula>0</formula>
    </cfRule>
    <cfRule type="cellIs" dxfId="915" priority="177" operator="greaterThanOrEqual">
      <formula>0.8</formula>
    </cfRule>
    <cfRule type="cellIs" dxfId="914" priority="178" operator="between">
      <formula>0.5</formula>
      <formula>0.7999</formula>
    </cfRule>
  </conditionalFormatting>
  <conditionalFormatting sqref="K380">
    <cfRule type="containsBlanks" dxfId="913" priority="175">
      <formula>LEN(TRIM(K380))=0</formula>
    </cfRule>
  </conditionalFormatting>
  <conditionalFormatting sqref="K380">
    <cfRule type="containsBlanks" dxfId="912" priority="180">
      <formula>LEN(TRIM(K380))=0</formula>
    </cfRule>
  </conditionalFormatting>
  <conditionalFormatting sqref="K414">
    <cfRule type="cellIs" dxfId="911" priority="173" operator="between">
      <formula>0</formula>
      <formula>0.49999</formula>
    </cfRule>
  </conditionalFormatting>
  <conditionalFormatting sqref="K414">
    <cfRule type="cellIs" dxfId="910" priority="170" operator="lessThanOrEqual">
      <formula>0</formula>
    </cfRule>
    <cfRule type="cellIs" dxfId="909" priority="171" operator="greaterThanOrEqual">
      <formula>0.8</formula>
    </cfRule>
    <cfRule type="cellIs" dxfId="908" priority="172" operator="between">
      <formula>0.5</formula>
      <formula>0.7999</formula>
    </cfRule>
  </conditionalFormatting>
  <conditionalFormatting sqref="K414">
    <cfRule type="containsBlanks" dxfId="907" priority="169">
      <formula>LEN(TRIM(K414))=0</formula>
    </cfRule>
  </conditionalFormatting>
  <conditionalFormatting sqref="K414">
    <cfRule type="containsBlanks" dxfId="906" priority="174">
      <formula>LEN(TRIM(K414))=0</formula>
    </cfRule>
  </conditionalFormatting>
  <conditionalFormatting sqref="K448">
    <cfRule type="cellIs" dxfId="905" priority="167" operator="between">
      <formula>0</formula>
      <formula>0.49999</formula>
    </cfRule>
  </conditionalFormatting>
  <conditionalFormatting sqref="K448">
    <cfRule type="cellIs" dxfId="904" priority="164" operator="lessThanOrEqual">
      <formula>0</formula>
    </cfRule>
    <cfRule type="cellIs" dxfId="903" priority="165" operator="greaterThanOrEqual">
      <formula>0.8</formula>
    </cfRule>
    <cfRule type="cellIs" dxfId="902" priority="166" operator="between">
      <formula>0.5</formula>
      <formula>0.7999</formula>
    </cfRule>
  </conditionalFormatting>
  <conditionalFormatting sqref="K448">
    <cfRule type="containsBlanks" dxfId="901" priority="163">
      <formula>LEN(TRIM(K448))=0</formula>
    </cfRule>
  </conditionalFormatting>
  <conditionalFormatting sqref="K448">
    <cfRule type="containsBlanks" dxfId="900" priority="168">
      <formula>LEN(TRIM(K448))=0</formula>
    </cfRule>
  </conditionalFormatting>
  <conditionalFormatting sqref="K482">
    <cfRule type="cellIs" dxfId="899" priority="161" operator="between">
      <formula>0</formula>
      <formula>0.49999</formula>
    </cfRule>
  </conditionalFormatting>
  <conditionalFormatting sqref="K482">
    <cfRule type="cellIs" dxfId="898" priority="158" operator="lessThanOrEqual">
      <formula>0</formula>
    </cfRule>
    <cfRule type="cellIs" dxfId="897" priority="159" operator="greaterThanOrEqual">
      <formula>0.8</formula>
    </cfRule>
    <cfRule type="cellIs" dxfId="896" priority="160" operator="between">
      <formula>0.5</formula>
      <formula>0.7999</formula>
    </cfRule>
  </conditionalFormatting>
  <conditionalFormatting sqref="K482">
    <cfRule type="containsBlanks" dxfId="895" priority="157">
      <formula>LEN(TRIM(K482))=0</formula>
    </cfRule>
  </conditionalFormatting>
  <conditionalFormatting sqref="K482">
    <cfRule type="containsBlanks" dxfId="894" priority="162">
      <formula>LEN(TRIM(K482))=0</formula>
    </cfRule>
  </conditionalFormatting>
  <conditionalFormatting sqref="K516">
    <cfRule type="cellIs" dxfId="893" priority="155" operator="between">
      <formula>0</formula>
      <formula>0.49999</formula>
    </cfRule>
  </conditionalFormatting>
  <conditionalFormatting sqref="K516">
    <cfRule type="cellIs" dxfId="892" priority="152" operator="lessThanOrEqual">
      <formula>0</formula>
    </cfRule>
    <cfRule type="cellIs" dxfId="891" priority="153" operator="greaterThanOrEqual">
      <formula>0.8</formula>
    </cfRule>
    <cfRule type="cellIs" dxfId="890" priority="154" operator="between">
      <formula>0.5</formula>
      <formula>0.7999</formula>
    </cfRule>
  </conditionalFormatting>
  <conditionalFormatting sqref="K516">
    <cfRule type="containsBlanks" dxfId="889" priority="151">
      <formula>LEN(TRIM(K516))=0</formula>
    </cfRule>
  </conditionalFormatting>
  <conditionalFormatting sqref="K516">
    <cfRule type="containsBlanks" dxfId="888" priority="156">
      <formula>LEN(TRIM(K516))=0</formula>
    </cfRule>
  </conditionalFormatting>
  <conditionalFormatting sqref="K550">
    <cfRule type="cellIs" dxfId="887" priority="149" operator="between">
      <formula>0</formula>
      <formula>0.49999</formula>
    </cfRule>
  </conditionalFormatting>
  <conditionalFormatting sqref="K550">
    <cfRule type="cellIs" dxfId="886" priority="146" operator="lessThanOrEqual">
      <formula>0</formula>
    </cfRule>
    <cfRule type="cellIs" dxfId="885" priority="147" operator="greaterThanOrEqual">
      <formula>0.8</formula>
    </cfRule>
    <cfRule type="cellIs" dxfId="884" priority="148" operator="between">
      <formula>0.5</formula>
      <formula>0.7999</formula>
    </cfRule>
  </conditionalFormatting>
  <conditionalFormatting sqref="K550">
    <cfRule type="containsBlanks" dxfId="883" priority="145">
      <formula>LEN(TRIM(K550))=0</formula>
    </cfRule>
  </conditionalFormatting>
  <conditionalFormatting sqref="K550">
    <cfRule type="containsBlanks" dxfId="882" priority="150">
      <formula>LEN(TRIM(K550))=0</formula>
    </cfRule>
  </conditionalFormatting>
  <conditionalFormatting sqref="K584">
    <cfRule type="cellIs" dxfId="881" priority="143" operator="between">
      <formula>0</formula>
      <formula>0.49999</formula>
    </cfRule>
  </conditionalFormatting>
  <conditionalFormatting sqref="K584">
    <cfRule type="cellIs" dxfId="880" priority="140" operator="lessThanOrEqual">
      <formula>0</formula>
    </cfRule>
    <cfRule type="cellIs" dxfId="879" priority="141" operator="greaterThanOrEqual">
      <formula>0.8</formula>
    </cfRule>
    <cfRule type="cellIs" dxfId="878" priority="142" operator="between">
      <formula>0.5</formula>
      <formula>0.7999</formula>
    </cfRule>
  </conditionalFormatting>
  <conditionalFormatting sqref="K584">
    <cfRule type="containsBlanks" dxfId="877" priority="139">
      <formula>LEN(TRIM(K584))=0</formula>
    </cfRule>
  </conditionalFormatting>
  <conditionalFormatting sqref="K584">
    <cfRule type="containsBlanks" dxfId="876" priority="144">
      <formula>LEN(TRIM(K584))=0</formula>
    </cfRule>
  </conditionalFormatting>
  <conditionalFormatting sqref="K618">
    <cfRule type="cellIs" dxfId="875" priority="137" operator="between">
      <formula>0</formula>
      <formula>0.49999</formula>
    </cfRule>
  </conditionalFormatting>
  <conditionalFormatting sqref="K618">
    <cfRule type="cellIs" dxfId="874" priority="134" operator="lessThanOrEqual">
      <formula>0</formula>
    </cfRule>
    <cfRule type="cellIs" dxfId="873" priority="135" operator="greaterThanOrEqual">
      <formula>0.8</formula>
    </cfRule>
    <cfRule type="cellIs" dxfId="872" priority="136" operator="between">
      <formula>0.5</formula>
      <formula>0.7999</formula>
    </cfRule>
  </conditionalFormatting>
  <conditionalFormatting sqref="K618">
    <cfRule type="containsBlanks" dxfId="871" priority="133">
      <formula>LEN(TRIM(K618))=0</formula>
    </cfRule>
  </conditionalFormatting>
  <conditionalFormatting sqref="K618">
    <cfRule type="containsBlanks" dxfId="870" priority="138">
      <formula>LEN(TRIM(K618))=0</formula>
    </cfRule>
  </conditionalFormatting>
  <conditionalFormatting sqref="K652">
    <cfRule type="cellIs" dxfId="869" priority="131" operator="between">
      <formula>0</formula>
      <formula>0.49999</formula>
    </cfRule>
  </conditionalFormatting>
  <conditionalFormatting sqref="K652">
    <cfRule type="cellIs" dxfId="868" priority="128" operator="lessThanOrEqual">
      <formula>0</formula>
    </cfRule>
    <cfRule type="cellIs" dxfId="867" priority="129" operator="greaterThanOrEqual">
      <formula>0.8</formula>
    </cfRule>
    <cfRule type="cellIs" dxfId="866" priority="130" operator="between">
      <formula>0.5</formula>
      <formula>0.7999</formula>
    </cfRule>
  </conditionalFormatting>
  <conditionalFormatting sqref="K652">
    <cfRule type="containsBlanks" dxfId="865" priority="127">
      <formula>LEN(TRIM(K652))=0</formula>
    </cfRule>
  </conditionalFormatting>
  <conditionalFormatting sqref="K652">
    <cfRule type="containsBlanks" dxfId="864" priority="132">
      <formula>LEN(TRIM(K652))=0</formula>
    </cfRule>
  </conditionalFormatting>
  <conditionalFormatting sqref="K686">
    <cfRule type="cellIs" dxfId="863" priority="125" operator="between">
      <formula>0</formula>
      <formula>0.49999</formula>
    </cfRule>
  </conditionalFormatting>
  <conditionalFormatting sqref="K686">
    <cfRule type="cellIs" dxfId="862" priority="122" operator="lessThanOrEqual">
      <formula>0</formula>
    </cfRule>
    <cfRule type="cellIs" dxfId="861" priority="123" operator="greaterThanOrEqual">
      <formula>0.8</formula>
    </cfRule>
    <cfRule type="cellIs" dxfId="860" priority="124" operator="between">
      <formula>0.5</formula>
      <formula>0.7999</formula>
    </cfRule>
  </conditionalFormatting>
  <conditionalFormatting sqref="K686">
    <cfRule type="containsBlanks" dxfId="859" priority="121">
      <formula>LEN(TRIM(K686))=0</formula>
    </cfRule>
  </conditionalFormatting>
  <conditionalFormatting sqref="K686">
    <cfRule type="containsBlanks" dxfId="858" priority="126">
      <formula>LEN(TRIM(K686))=0</formula>
    </cfRule>
  </conditionalFormatting>
  <conditionalFormatting sqref="K11:K39">
    <cfRule type="cellIs" dxfId="857" priority="119" operator="between">
      <formula>0</formula>
      <formula>0.49999</formula>
    </cfRule>
  </conditionalFormatting>
  <conditionalFormatting sqref="K11:K39">
    <cfRule type="cellIs" dxfId="856" priority="116" operator="lessThanOrEqual">
      <formula>0</formula>
    </cfRule>
    <cfRule type="cellIs" dxfId="855" priority="117" operator="greaterThanOrEqual">
      <formula>0.8</formula>
    </cfRule>
    <cfRule type="cellIs" dxfId="854" priority="118" operator="between">
      <formula>0.5</formula>
      <formula>0.7999</formula>
    </cfRule>
  </conditionalFormatting>
  <conditionalFormatting sqref="K11:K39">
    <cfRule type="containsBlanks" dxfId="853" priority="115">
      <formula>LEN(TRIM(K11))=0</formula>
    </cfRule>
  </conditionalFormatting>
  <conditionalFormatting sqref="K11:K39">
    <cfRule type="containsBlanks" dxfId="852" priority="120">
      <formula>LEN(TRIM(K11))=0</formula>
    </cfRule>
  </conditionalFormatting>
  <conditionalFormatting sqref="K45:K73">
    <cfRule type="cellIs" dxfId="851" priority="113" operator="between">
      <formula>0</formula>
      <formula>0.49999</formula>
    </cfRule>
  </conditionalFormatting>
  <conditionalFormatting sqref="K45:K73">
    <cfRule type="cellIs" dxfId="850" priority="110" operator="lessThanOrEqual">
      <formula>0</formula>
    </cfRule>
    <cfRule type="cellIs" dxfId="849" priority="111" operator="greaterThanOrEqual">
      <formula>0.8</formula>
    </cfRule>
    <cfRule type="cellIs" dxfId="848" priority="112" operator="between">
      <formula>0.5</formula>
      <formula>0.7999</formula>
    </cfRule>
  </conditionalFormatting>
  <conditionalFormatting sqref="K45:K73">
    <cfRule type="containsBlanks" dxfId="847" priority="109">
      <formula>LEN(TRIM(K45))=0</formula>
    </cfRule>
  </conditionalFormatting>
  <conditionalFormatting sqref="K45:K73">
    <cfRule type="containsBlanks" dxfId="846" priority="114">
      <formula>LEN(TRIM(K45))=0</formula>
    </cfRule>
  </conditionalFormatting>
  <conditionalFormatting sqref="K79:K107">
    <cfRule type="cellIs" dxfId="845" priority="107" operator="between">
      <formula>0</formula>
      <formula>0.49999</formula>
    </cfRule>
  </conditionalFormatting>
  <conditionalFormatting sqref="K79:K107">
    <cfRule type="cellIs" dxfId="844" priority="104" operator="lessThanOrEqual">
      <formula>0</formula>
    </cfRule>
    <cfRule type="cellIs" dxfId="843" priority="105" operator="greaterThanOrEqual">
      <formula>0.8</formula>
    </cfRule>
    <cfRule type="cellIs" dxfId="842" priority="106" operator="between">
      <formula>0.5</formula>
      <formula>0.7999</formula>
    </cfRule>
  </conditionalFormatting>
  <conditionalFormatting sqref="K79:K107">
    <cfRule type="containsBlanks" dxfId="841" priority="103">
      <formula>LEN(TRIM(K79))=0</formula>
    </cfRule>
  </conditionalFormatting>
  <conditionalFormatting sqref="K79:K107">
    <cfRule type="containsBlanks" dxfId="840" priority="108">
      <formula>LEN(TRIM(K79))=0</formula>
    </cfRule>
  </conditionalFormatting>
  <conditionalFormatting sqref="K113:K141">
    <cfRule type="cellIs" dxfId="839" priority="101" operator="between">
      <formula>0</formula>
      <formula>0.49999</formula>
    </cfRule>
  </conditionalFormatting>
  <conditionalFormatting sqref="K113:K141">
    <cfRule type="cellIs" dxfId="838" priority="98" operator="lessThanOrEqual">
      <formula>0</formula>
    </cfRule>
    <cfRule type="cellIs" dxfId="837" priority="99" operator="greaterThanOrEqual">
      <formula>0.8</formula>
    </cfRule>
    <cfRule type="cellIs" dxfId="836" priority="100" operator="between">
      <formula>0.5</formula>
      <formula>0.7999</formula>
    </cfRule>
  </conditionalFormatting>
  <conditionalFormatting sqref="K113:K141">
    <cfRule type="containsBlanks" dxfId="835" priority="97">
      <formula>LEN(TRIM(K113))=0</formula>
    </cfRule>
  </conditionalFormatting>
  <conditionalFormatting sqref="K113:K141">
    <cfRule type="containsBlanks" dxfId="834" priority="102">
      <formula>LEN(TRIM(K113))=0</formula>
    </cfRule>
  </conditionalFormatting>
  <conditionalFormatting sqref="K147:K175">
    <cfRule type="cellIs" dxfId="833" priority="95" operator="between">
      <formula>0</formula>
      <formula>0.49999</formula>
    </cfRule>
  </conditionalFormatting>
  <conditionalFormatting sqref="K147:K175">
    <cfRule type="cellIs" dxfId="832" priority="92" operator="lessThanOrEqual">
      <formula>0</formula>
    </cfRule>
    <cfRule type="cellIs" dxfId="831" priority="93" operator="greaterThanOrEqual">
      <formula>0.8</formula>
    </cfRule>
    <cfRule type="cellIs" dxfId="830" priority="94" operator="between">
      <formula>0.5</formula>
      <formula>0.7999</formula>
    </cfRule>
  </conditionalFormatting>
  <conditionalFormatting sqref="K147:K175">
    <cfRule type="containsBlanks" dxfId="829" priority="91">
      <formula>LEN(TRIM(K147))=0</formula>
    </cfRule>
  </conditionalFormatting>
  <conditionalFormatting sqref="K147:K175">
    <cfRule type="containsBlanks" dxfId="828" priority="96">
      <formula>LEN(TRIM(K147))=0</formula>
    </cfRule>
  </conditionalFormatting>
  <conditionalFormatting sqref="K181:K209">
    <cfRule type="cellIs" dxfId="827" priority="89" operator="between">
      <formula>0</formula>
      <formula>0.49999</formula>
    </cfRule>
  </conditionalFormatting>
  <conditionalFormatting sqref="K181:K209">
    <cfRule type="cellIs" dxfId="826" priority="86" operator="lessThanOrEqual">
      <formula>0</formula>
    </cfRule>
    <cfRule type="cellIs" dxfId="825" priority="87" operator="greaterThanOrEqual">
      <formula>0.8</formula>
    </cfRule>
    <cfRule type="cellIs" dxfId="824" priority="88" operator="between">
      <formula>0.5</formula>
      <formula>0.7999</formula>
    </cfRule>
  </conditionalFormatting>
  <conditionalFormatting sqref="K181:K209">
    <cfRule type="containsBlanks" dxfId="823" priority="85">
      <formula>LEN(TRIM(K181))=0</formula>
    </cfRule>
  </conditionalFormatting>
  <conditionalFormatting sqref="K181:K209">
    <cfRule type="containsBlanks" dxfId="822" priority="90">
      <formula>LEN(TRIM(K181))=0</formula>
    </cfRule>
  </conditionalFormatting>
  <conditionalFormatting sqref="K215:K243">
    <cfRule type="cellIs" dxfId="821" priority="83" operator="between">
      <formula>0</formula>
      <formula>0.49999</formula>
    </cfRule>
  </conditionalFormatting>
  <conditionalFormatting sqref="K215:K243">
    <cfRule type="cellIs" dxfId="820" priority="80" operator="lessThanOrEqual">
      <formula>0</formula>
    </cfRule>
    <cfRule type="cellIs" dxfId="819" priority="81" operator="greaterThanOrEqual">
      <formula>0.8</formula>
    </cfRule>
    <cfRule type="cellIs" dxfId="818" priority="82" operator="between">
      <formula>0.5</formula>
      <formula>0.7999</formula>
    </cfRule>
  </conditionalFormatting>
  <conditionalFormatting sqref="K215:K243">
    <cfRule type="containsBlanks" dxfId="817" priority="79">
      <formula>LEN(TRIM(K215))=0</formula>
    </cfRule>
  </conditionalFormatting>
  <conditionalFormatting sqref="K215:K243">
    <cfRule type="containsBlanks" dxfId="816" priority="84">
      <formula>LEN(TRIM(K215))=0</formula>
    </cfRule>
  </conditionalFormatting>
  <conditionalFormatting sqref="K249:K277">
    <cfRule type="cellIs" dxfId="815" priority="77" operator="between">
      <formula>0</formula>
      <formula>0.49999</formula>
    </cfRule>
  </conditionalFormatting>
  <conditionalFormatting sqref="K249:K277">
    <cfRule type="cellIs" dxfId="814" priority="74" operator="lessThanOrEqual">
      <formula>0</formula>
    </cfRule>
    <cfRule type="cellIs" dxfId="813" priority="75" operator="greaterThanOrEqual">
      <formula>0.8</formula>
    </cfRule>
    <cfRule type="cellIs" dxfId="812" priority="76" operator="between">
      <formula>0.5</formula>
      <formula>0.7999</formula>
    </cfRule>
  </conditionalFormatting>
  <conditionalFormatting sqref="K249:K277">
    <cfRule type="containsBlanks" dxfId="811" priority="73">
      <formula>LEN(TRIM(K249))=0</formula>
    </cfRule>
  </conditionalFormatting>
  <conditionalFormatting sqref="K249:K277">
    <cfRule type="containsBlanks" dxfId="810" priority="78">
      <formula>LEN(TRIM(K249))=0</formula>
    </cfRule>
  </conditionalFormatting>
  <conditionalFormatting sqref="K283:K311">
    <cfRule type="cellIs" dxfId="809" priority="71" operator="between">
      <formula>0</formula>
      <formula>0.49999</formula>
    </cfRule>
  </conditionalFormatting>
  <conditionalFormatting sqref="K283:K311">
    <cfRule type="cellIs" dxfId="808" priority="68" operator="lessThanOrEqual">
      <formula>0</formula>
    </cfRule>
    <cfRule type="cellIs" dxfId="807" priority="69" operator="greaterThanOrEqual">
      <formula>0.8</formula>
    </cfRule>
    <cfRule type="cellIs" dxfId="806" priority="70" operator="between">
      <formula>0.5</formula>
      <formula>0.7999</formula>
    </cfRule>
  </conditionalFormatting>
  <conditionalFormatting sqref="K283:K311">
    <cfRule type="containsBlanks" dxfId="805" priority="67">
      <formula>LEN(TRIM(K283))=0</formula>
    </cfRule>
  </conditionalFormatting>
  <conditionalFormatting sqref="K283:K311">
    <cfRule type="containsBlanks" dxfId="804" priority="72">
      <formula>LEN(TRIM(K283))=0</formula>
    </cfRule>
  </conditionalFormatting>
  <conditionalFormatting sqref="K317:K345">
    <cfRule type="cellIs" dxfId="803" priority="65" operator="between">
      <formula>0</formula>
      <formula>0.49999</formula>
    </cfRule>
  </conditionalFormatting>
  <conditionalFormatting sqref="K317:K345">
    <cfRule type="cellIs" dxfId="802" priority="62" operator="lessThanOrEqual">
      <formula>0</formula>
    </cfRule>
    <cfRule type="cellIs" dxfId="801" priority="63" operator="greaterThanOrEqual">
      <formula>0.8</formula>
    </cfRule>
    <cfRule type="cellIs" dxfId="800" priority="64" operator="between">
      <formula>0.5</formula>
      <formula>0.7999</formula>
    </cfRule>
  </conditionalFormatting>
  <conditionalFormatting sqref="K317:K345">
    <cfRule type="containsBlanks" dxfId="799" priority="61">
      <formula>LEN(TRIM(K317))=0</formula>
    </cfRule>
  </conditionalFormatting>
  <conditionalFormatting sqref="K317:K345">
    <cfRule type="containsBlanks" dxfId="798" priority="66">
      <formula>LEN(TRIM(K317))=0</formula>
    </cfRule>
  </conditionalFormatting>
  <conditionalFormatting sqref="K351:K379">
    <cfRule type="cellIs" dxfId="797" priority="59" operator="between">
      <formula>0</formula>
      <formula>0.49999</formula>
    </cfRule>
  </conditionalFormatting>
  <conditionalFormatting sqref="K351:K379">
    <cfRule type="cellIs" dxfId="796" priority="56" operator="lessThanOrEqual">
      <formula>0</formula>
    </cfRule>
    <cfRule type="cellIs" dxfId="795" priority="57" operator="greaterThanOrEqual">
      <formula>0.8</formula>
    </cfRule>
    <cfRule type="cellIs" dxfId="794" priority="58" operator="between">
      <formula>0.5</formula>
      <formula>0.7999</formula>
    </cfRule>
  </conditionalFormatting>
  <conditionalFormatting sqref="K351:K379">
    <cfRule type="containsBlanks" dxfId="793" priority="55">
      <formula>LEN(TRIM(K351))=0</formula>
    </cfRule>
  </conditionalFormatting>
  <conditionalFormatting sqref="K351:K379">
    <cfRule type="containsBlanks" dxfId="792" priority="60">
      <formula>LEN(TRIM(K351))=0</formula>
    </cfRule>
  </conditionalFormatting>
  <conditionalFormatting sqref="K385:K413">
    <cfRule type="cellIs" dxfId="791" priority="53" operator="between">
      <formula>0</formula>
      <formula>0.49999</formula>
    </cfRule>
  </conditionalFormatting>
  <conditionalFormatting sqref="K385:K413">
    <cfRule type="cellIs" dxfId="790" priority="50" operator="lessThanOrEqual">
      <formula>0</formula>
    </cfRule>
    <cfRule type="cellIs" dxfId="789" priority="51" operator="greaterThanOrEqual">
      <formula>0.8</formula>
    </cfRule>
    <cfRule type="cellIs" dxfId="788" priority="52" operator="between">
      <formula>0.5</formula>
      <formula>0.7999</formula>
    </cfRule>
  </conditionalFormatting>
  <conditionalFormatting sqref="K385:K413">
    <cfRule type="containsBlanks" dxfId="787" priority="49">
      <formula>LEN(TRIM(K385))=0</formula>
    </cfRule>
  </conditionalFormatting>
  <conditionalFormatting sqref="K385:K413">
    <cfRule type="containsBlanks" dxfId="786" priority="54">
      <formula>LEN(TRIM(K385))=0</formula>
    </cfRule>
  </conditionalFormatting>
  <conditionalFormatting sqref="K419:K447">
    <cfRule type="cellIs" dxfId="785" priority="47" operator="between">
      <formula>0</formula>
      <formula>0.49999</formula>
    </cfRule>
  </conditionalFormatting>
  <conditionalFormatting sqref="K419:K447">
    <cfRule type="cellIs" dxfId="784" priority="44" operator="lessThanOrEqual">
      <formula>0</formula>
    </cfRule>
    <cfRule type="cellIs" dxfId="783" priority="45" operator="greaterThanOrEqual">
      <formula>0.8</formula>
    </cfRule>
    <cfRule type="cellIs" dxfId="782" priority="46" operator="between">
      <formula>0.5</formula>
      <formula>0.7999</formula>
    </cfRule>
  </conditionalFormatting>
  <conditionalFormatting sqref="K419:K447">
    <cfRule type="containsBlanks" dxfId="781" priority="43">
      <formula>LEN(TRIM(K419))=0</formula>
    </cfRule>
  </conditionalFormatting>
  <conditionalFormatting sqref="K419:K447">
    <cfRule type="containsBlanks" dxfId="780" priority="48">
      <formula>LEN(TRIM(K419))=0</formula>
    </cfRule>
  </conditionalFormatting>
  <conditionalFormatting sqref="K453:K481">
    <cfRule type="cellIs" dxfId="779" priority="41" operator="between">
      <formula>0</formula>
      <formula>0.49999</formula>
    </cfRule>
  </conditionalFormatting>
  <conditionalFormatting sqref="K453:K481">
    <cfRule type="cellIs" dxfId="778" priority="38" operator="lessThanOrEqual">
      <formula>0</formula>
    </cfRule>
    <cfRule type="cellIs" dxfId="777" priority="39" operator="greaterThanOrEqual">
      <formula>0.8</formula>
    </cfRule>
    <cfRule type="cellIs" dxfId="776" priority="40" operator="between">
      <formula>0.5</formula>
      <formula>0.7999</formula>
    </cfRule>
  </conditionalFormatting>
  <conditionalFormatting sqref="K453:K481">
    <cfRule type="containsBlanks" dxfId="775" priority="37">
      <formula>LEN(TRIM(K453))=0</formula>
    </cfRule>
  </conditionalFormatting>
  <conditionalFormatting sqref="K453:K481">
    <cfRule type="containsBlanks" dxfId="774" priority="42">
      <formula>LEN(TRIM(K453))=0</formula>
    </cfRule>
  </conditionalFormatting>
  <conditionalFormatting sqref="K487:K515">
    <cfRule type="cellIs" dxfId="773" priority="35" operator="between">
      <formula>0</formula>
      <formula>0.49999</formula>
    </cfRule>
  </conditionalFormatting>
  <conditionalFormatting sqref="K487:K515">
    <cfRule type="cellIs" dxfId="772" priority="32" operator="lessThanOrEqual">
      <formula>0</formula>
    </cfRule>
    <cfRule type="cellIs" dxfId="771" priority="33" operator="greaterThanOrEqual">
      <formula>0.8</formula>
    </cfRule>
    <cfRule type="cellIs" dxfId="770" priority="34" operator="between">
      <formula>0.5</formula>
      <formula>0.7999</formula>
    </cfRule>
  </conditionalFormatting>
  <conditionalFormatting sqref="K487:K515">
    <cfRule type="containsBlanks" dxfId="769" priority="31">
      <formula>LEN(TRIM(K487))=0</formula>
    </cfRule>
  </conditionalFormatting>
  <conditionalFormatting sqref="K487:K515">
    <cfRule type="containsBlanks" dxfId="768" priority="36">
      <formula>LEN(TRIM(K487))=0</formula>
    </cfRule>
  </conditionalFormatting>
  <conditionalFormatting sqref="K521:K549">
    <cfRule type="cellIs" dxfId="767" priority="29" operator="between">
      <formula>0</formula>
      <formula>0.49999</formula>
    </cfRule>
  </conditionalFormatting>
  <conditionalFormatting sqref="K521:K549">
    <cfRule type="cellIs" dxfId="766" priority="26" operator="lessThanOrEqual">
      <formula>0</formula>
    </cfRule>
    <cfRule type="cellIs" dxfId="765" priority="27" operator="greaterThanOrEqual">
      <formula>0.8</formula>
    </cfRule>
    <cfRule type="cellIs" dxfId="764" priority="28" operator="between">
      <formula>0.5</formula>
      <formula>0.7999</formula>
    </cfRule>
  </conditionalFormatting>
  <conditionalFormatting sqref="K521:K549">
    <cfRule type="containsBlanks" dxfId="763" priority="25">
      <formula>LEN(TRIM(K521))=0</formula>
    </cfRule>
  </conditionalFormatting>
  <conditionalFormatting sqref="K521:K549">
    <cfRule type="containsBlanks" dxfId="762" priority="30">
      <formula>LEN(TRIM(K521))=0</formula>
    </cfRule>
  </conditionalFormatting>
  <conditionalFormatting sqref="K555:K583">
    <cfRule type="cellIs" dxfId="761" priority="23" operator="between">
      <formula>0</formula>
      <formula>0.49999</formula>
    </cfRule>
  </conditionalFormatting>
  <conditionalFormatting sqref="K555:K583">
    <cfRule type="cellIs" dxfId="760" priority="20" operator="lessThanOrEqual">
      <formula>0</formula>
    </cfRule>
    <cfRule type="cellIs" dxfId="759" priority="21" operator="greaterThanOrEqual">
      <formula>0.8</formula>
    </cfRule>
    <cfRule type="cellIs" dxfId="758" priority="22" operator="between">
      <formula>0.5</formula>
      <formula>0.7999</formula>
    </cfRule>
  </conditionalFormatting>
  <conditionalFormatting sqref="K555:K583">
    <cfRule type="containsBlanks" dxfId="757" priority="19">
      <formula>LEN(TRIM(K555))=0</formula>
    </cfRule>
  </conditionalFormatting>
  <conditionalFormatting sqref="K555:K583">
    <cfRule type="containsBlanks" dxfId="756" priority="24">
      <formula>LEN(TRIM(K555))=0</formula>
    </cfRule>
  </conditionalFormatting>
  <conditionalFormatting sqref="K589:K617">
    <cfRule type="cellIs" dxfId="755" priority="17" operator="between">
      <formula>0</formula>
      <formula>0.49999</formula>
    </cfRule>
  </conditionalFormatting>
  <conditionalFormatting sqref="K589:K617">
    <cfRule type="cellIs" dxfId="754" priority="14" operator="lessThanOrEqual">
      <formula>0</formula>
    </cfRule>
    <cfRule type="cellIs" dxfId="753" priority="15" operator="greaterThanOrEqual">
      <formula>0.8</formula>
    </cfRule>
    <cfRule type="cellIs" dxfId="752" priority="16" operator="between">
      <formula>0.5</formula>
      <formula>0.7999</formula>
    </cfRule>
  </conditionalFormatting>
  <conditionalFormatting sqref="K589:K617">
    <cfRule type="containsBlanks" dxfId="751" priority="13">
      <formula>LEN(TRIM(K589))=0</formula>
    </cfRule>
  </conditionalFormatting>
  <conditionalFormatting sqref="K589:K617">
    <cfRule type="containsBlanks" dxfId="750" priority="18">
      <formula>LEN(TRIM(K589))=0</formula>
    </cfRule>
  </conditionalFormatting>
  <conditionalFormatting sqref="K623:K651">
    <cfRule type="cellIs" dxfId="749" priority="11" operator="between">
      <formula>0</formula>
      <formula>0.49999</formula>
    </cfRule>
  </conditionalFormatting>
  <conditionalFormatting sqref="K623:K651">
    <cfRule type="cellIs" dxfId="748" priority="8" operator="lessThanOrEqual">
      <formula>0</formula>
    </cfRule>
    <cfRule type="cellIs" dxfId="747" priority="9" operator="greaterThanOrEqual">
      <formula>0.8</formula>
    </cfRule>
    <cfRule type="cellIs" dxfId="746" priority="10" operator="between">
      <formula>0.5</formula>
      <formula>0.7999</formula>
    </cfRule>
  </conditionalFormatting>
  <conditionalFormatting sqref="K623:K651">
    <cfRule type="containsBlanks" dxfId="745" priority="7">
      <formula>LEN(TRIM(K623))=0</formula>
    </cfRule>
  </conditionalFormatting>
  <conditionalFormatting sqref="K623:K651">
    <cfRule type="containsBlanks" dxfId="744" priority="12">
      <formula>LEN(TRIM(K623))=0</formula>
    </cfRule>
  </conditionalFormatting>
  <conditionalFormatting sqref="K657:K685">
    <cfRule type="cellIs" dxfId="743" priority="5" operator="between">
      <formula>0</formula>
      <formula>0.49999</formula>
    </cfRule>
  </conditionalFormatting>
  <conditionalFormatting sqref="K657:K685">
    <cfRule type="cellIs" dxfId="742" priority="2" operator="lessThanOrEqual">
      <formula>0</formula>
    </cfRule>
    <cfRule type="cellIs" dxfId="741" priority="3" operator="greaterThanOrEqual">
      <formula>0.8</formula>
    </cfRule>
    <cfRule type="cellIs" dxfId="740" priority="4" operator="between">
      <formula>0.5</formula>
      <formula>0.7999</formula>
    </cfRule>
  </conditionalFormatting>
  <conditionalFormatting sqref="K657:K685">
    <cfRule type="containsBlanks" dxfId="739" priority="1">
      <formula>LEN(TRIM(K657))=0</formula>
    </cfRule>
  </conditionalFormatting>
  <conditionalFormatting sqref="K657:K685">
    <cfRule type="containsBlanks" dxfId="738" priority="6">
      <formula>LEN(TRIM(K657))=0</formula>
    </cfRule>
  </conditionalFormatting>
  <dataValidations count="3">
    <dataValidation type="decimal" allowBlank="1" showInputMessage="1" showErrorMessage="1" sqref="N11:O39 N41:O41 N45:O73 N75:O75 N79:O107 N109:O109 N113:O141 N143:O143 N147:O175 N177:O177 N181:O209 N211:O211 N215:O243 N245:O245 N249:O277 N279:O279 N283:O311 N313:O313 N317:O345 N347:O347 N351:O379 N381:O381 N385:O413 N415:O415 N419:O447 N449:O449 N453:O481 N483:O483 N487:O515 N517:O517 N521:O549 N551:O551 N555:O583 N585:O585 N589:O617 N619:O619 N623:O651 N657:O685 N653:O653" xr:uid="{00000000-0002-0000-0300-000000000000}">
      <formula1>0</formula1>
      <formula2>9999999999999</formula2>
    </dataValidation>
    <dataValidation type="decimal" allowBlank="1" showInputMessage="1" showErrorMessage="1" sqref="J11:J39 J45:J73 J79:J107 J113:J141 J147:J175 J181:J209 J215:J243 J249:J277 J283:J311 J317:J345 J351:J379 J385:J413 J419:J447 J453:J481 J487:J515 J521:J549 J555:J583 J589:J617 J623:J651 J657:J685" xr:uid="{00000000-0002-0000-0300-000001000000}">
      <formula1>0</formula1>
      <formula2>99999999999999900</formula2>
    </dataValidation>
    <dataValidation type="decimal" allowBlank="1" showInputMessage="1" showErrorMessage="1" sqref="J41 J75 J109 J143 J177 J211 J245 J279 J313 J347 J381 J415 J449 J483 J517 J551 J585 J619 J653" xr:uid="{00000000-0002-0000-0300-000002000000}">
      <formula1>0</formula1>
      <formula2>999999999</formula2>
    </dataValidation>
  </dataValidations>
  <hyperlinks>
    <hyperlink ref="F7" location="'Annual Report'!A1" display="Annual Report" xr:uid="{00000000-0004-0000-0300-000000000000}"/>
    <hyperlink ref="E7" location="'Q4 Review'!A1" display="Q4" xr:uid="{00000000-0004-0000-0300-000001000000}"/>
    <hyperlink ref="D7" location="'Q3 Review'!A1" display="Q3" xr:uid="{00000000-0004-0000-0300-000002000000}"/>
    <hyperlink ref="C7" location="'Q1 Review'!A1" display="Q1" xr:uid="{00000000-0004-0000-0300-000003000000}"/>
    <hyperlink ref="B7" location="'Annual Plan'!A1" display="Annual Plan" xr:uid="{00000000-0004-0000-0300-000004000000}"/>
  </hyperlinks>
  <pageMargins left="0.25" right="0.25"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_Q2_lock">
                <anchor moveWithCells="1" sizeWithCells="1">
                  <from>
                    <xdr:col>15</xdr:col>
                    <xdr:colOff>68580</xdr:colOff>
                    <xdr:row>5</xdr:row>
                    <xdr:rowOff>30480</xdr:rowOff>
                  </from>
                  <to>
                    <xdr:col>15</xdr:col>
                    <xdr:colOff>914400</xdr:colOff>
                    <xdr:row>6</xdr:row>
                    <xdr:rowOff>175260</xdr:rowOff>
                  </to>
                </anchor>
              </controlPr>
            </control>
          </mc:Choice>
        </mc:AlternateContent>
        <mc:AlternateContent xmlns:mc="http://schemas.openxmlformats.org/markup-compatibility/2006">
          <mc:Choice Requires="x14">
            <control shapeId="3074" r:id="rId5" name="Button 2">
              <controlPr defaultSize="0" print="0" autoFill="0" autoPict="0" macro="[0]!Button_Q2_unlock">
                <anchor moveWithCells="1" sizeWithCells="1">
                  <from>
                    <xdr:col>15</xdr:col>
                    <xdr:colOff>975360</xdr:colOff>
                    <xdr:row>5</xdr:row>
                    <xdr:rowOff>22860</xdr:rowOff>
                  </from>
                  <to>
                    <xdr:col>16</xdr:col>
                    <xdr:colOff>960120</xdr:colOff>
                    <xdr:row>6</xdr:row>
                    <xdr:rowOff>160020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744"/>
  <sheetViews>
    <sheetView showGridLines="0" zoomScale="106" zoomScaleNormal="106" workbookViewId="0">
      <selection activeCell="T1" sqref="T1"/>
    </sheetView>
  </sheetViews>
  <sheetFormatPr defaultColWidth="9.109375" defaultRowHeight="14.4" x14ac:dyDescent="0.3"/>
  <cols>
    <col min="1" max="1" width="13.33203125" style="118" customWidth="1"/>
    <col min="2" max="2" width="11.44140625" style="118" customWidth="1"/>
    <col min="3" max="3" width="12.33203125" style="118" customWidth="1"/>
    <col min="4" max="4" width="13.5546875" style="118" customWidth="1"/>
    <col min="5" max="5" width="13.109375" style="118" customWidth="1"/>
    <col min="6" max="6" width="3.109375" style="118" customWidth="1"/>
    <col min="7" max="7" width="5.77734375" style="118" bestFit="1" customWidth="1"/>
    <col min="8" max="8" width="8.109375" style="118" bestFit="1" customWidth="1"/>
    <col min="9" max="9" width="4.6640625" style="118" bestFit="1" customWidth="1"/>
    <col min="10" max="10" width="4.33203125" style="118" customWidth="1"/>
    <col min="11" max="11" width="6.33203125" style="118" customWidth="1"/>
    <col min="12" max="12" width="7" style="118" bestFit="1" customWidth="1"/>
    <col min="13" max="13" width="4.33203125" style="118" customWidth="1"/>
    <col min="14" max="15" width="5.109375" style="118" customWidth="1"/>
    <col min="16" max="16" width="15" style="118" customWidth="1"/>
    <col min="17" max="18" width="14.6640625" style="118" customWidth="1"/>
    <col min="19" max="19" width="1.33203125" style="124" customWidth="1"/>
    <col min="20" max="16384" width="9.109375" style="118"/>
  </cols>
  <sheetData>
    <row r="1" spans="1:20" ht="99.75" customHeight="1" x14ac:dyDescent="0.3">
      <c r="A1" s="194"/>
      <c r="B1" s="194"/>
      <c r="C1" s="194"/>
      <c r="D1" s="194"/>
      <c r="E1" s="194"/>
      <c r="F1" s="194"/>
      <c r="G1" s="194"/>
      <c r="H1" s="194"/>
      <c r="I1" s="194"/>
      <c r="J1" s="194"/>
      <c r="K1" s="194"/>
      <c r="L1" s="194"/>
      <c r="M1" s="194"/>
      <c r="N1" s="194"/>
      <c r="O1" s="194"/>
      <c r="P1" s="194"/>
      <c r="Q1" s="194"/>
    </row>
    <row r="2" spans="1:20" ht="20.25" customHeight="1" x14ac:dyDescent="0.3">
      <c r="A2" s="195"/>
      <c r="B2" s="195"/>
      <c r="C2" s="195"/>
      <c r="D2" s="195"/>
      <c r="E2" s="195"/>
      <c r="F2" s="195"/>
      <c r="G2" s="195"/>
      <c r="H2" s="195"/>
      <c r="I2" s="195"/>
      <c r="J2" s="195"/>
      <c r="K2" s="195"/>
      <c r="L2" s="195"/>
      <c r="M2" s="195"/>
      <c r="N2" s="195"/>
      <c r="O2" s="195"/>
      <c r="P2" s="195"/>
      <c r="Q2" s="195"/>
    </row>
    <row r="3" spans="1:20" ht="21" x14ac:dyDescent="0.3">
      <c r="A3" s="232" t="str">
        <f>'Annual Plan'!A3:P3</f>
        <v>MINISTRY OF HEALTH AND SOCIAL SERVICES</v>
      </c>
      <c r="B3" s="232"/>
      <c r="C3" s="232"/>
      <c r="D3" s="232"/>
      <c r="E3" s="232"/>
      <c r="F3" s="232"/>
      <c r="G3" s="232"/>
      <c r="H3" s="232"/>
      <c r="I3" s="232"/>
      <c r="J3" s="232"/>
      <c r="K3" s="232"/>
      <c r="L3" s="232"/>
      <c r="M3" s="232"/>
      <c r="N3" s="232"/>
      <c r="O3" s="232"/>
      <c r="P3" s="232"/>
      <c r="Q3" s="232"/>
    </row>
    <row r="4" spans="1:20" ht="16.2" thickBot="1" x14ac:dyDescent="0.35">
      <c r="A4" s="197" t="str">
        <f>'Annual Plan'!A4:P4</f>
        <v>2024/25 ANNUAL PLAN</v>
      </c>
      <c r="B4" s="197"/>
      <c r="C4" s="197"/>
      <c r="D4" s="197"/>
      <c r="E4" s="197"/>
      <c r="F4" s="197"/>
      <c r="G4" s="197"/>
      <c r="H4" s="197"/>
      <c r="I4" s="197"/>
      <c r="J4" s="197"/>
      <c r="K4" s="197"/>
      <c r="L4" s="197"/>
      <c r="M4" s="197"/>
      <c r="N4" s="197"/>
      <c r="O4" s="197"/>
      <c r="P4" s="197"/>
      <c r="Q4" s="197"/>
    </row>
    <row r="5" spans="1:20" s="121" customFormat="1" ht="30.75" customHeight="1" thickTop="1" thickBot="1" x14ac:dyDescent="0.35">
      <c r="A5" s="233" t="s">
        <v>153</v>
      </c>
      <c r="B5" s="234"/>
      <c r="C5" s="234"/>
      <c r="D5" s="234"/>
      <c r="E5" s="234"/>
      <c r="F5" s="234"/>
      <c r="G5" s="234"/>
      <c r="H5" s="234"/>
      <c r="I5" s="234"/>
      <c r="J5" s="234"/>
      <c r="K5" s="234"/>
      <c r="L5" s="234"/>
      <c r="M5" s="234"/>
      <c r="N5" s="234"/>
      <c r="O5" s="234"/>
      <c r="P5" s="234"/>
      <c r="Q5" s="234"/>
      <c r="S5" s="125"/>
    </row>
    <row r="6" spans="1:20" ht="9" customHeight="1" thickTop="1" x14ac:dyDescent="0.3"/>
    <row r="7" spans="1:20" s="11" customFormat="1" ht="17.25" customHeight="1" x14ac:dyDescent="0.25">
      <c r="A7" s="81" t="s">
        <v>24</v>
      </c>
      <c r="B7" s="82" t="s">
        <v>26</v>
      </c>
      <c r="C7" s="108" t="s">
        <v>5</v>
      </c>
      <c r="D7" s="108" t="s">
        <v>6</v>
      </c>
      <c r="E7" s="108" t="s">
        <v>8</v>
      </c>
      <c r="F7" s="198" t="s">
        <v>25</v>
      </c>
      <c r="G7" s="198"/>
      <c r="H7" s="198"/>
      <c r="S7" s="126"/>
    </row>
    <row r="8" spans="1:20" s="83" customFormat="1" ht="27.75" customHeight="1" x14ac:dyDescent="0.25">
      <c r="A8" s="278" t="s">
        <v>91</v>
      </c>
      <c r="B8" s="278"/>
      <c r="C8" s="278"/>
      <c r="D8" s="278" t="str">
        <f>IF('Annual Plan'!C8:P8&lt;&gt;"",'Annual Plan'!C8:P8,"")</f>
        <v>HEALTH INFORMATION AND RESEARCH</v>
      </c>
      <c r="E8" s="278"/>
      <c r="F8" s="278"/>
      <c r="G8" s="278"/>
      <c r="H8" s="278"/>
      <c r="I8" s="278"/>
      <c r="J8" s="278"/>
      <c r="K8" s="278"/>
      <c r="L8" s="278"/>
      <c r="M8" s="278"/>
      <c r="N8" s="278"/>
      <c r="O8" s="278"/>
      <c r="P8" s="278"/>
      <c r="Q8" s="278"/>
      <c r="S8" s="127"/>
    </row>
    <row r="9" spans="1:20" s="11" customFormat="1" ht="37.5" customHeight="1" x14ac:dyDescent="0.25">
      <c r="A9" s="202" t="s">
        <v>1</v>
      </c>
      <c r="B9" s="202" t="s">
        <v>9</v>
      </c>
      <c r="C9" s="202" t="s">
        <v>2</v>
      </c>
      <c r="D9" s="202" t="s">
        <v>10</v>
      </c>
      <c r="E9" s="203" t="s">
        <v>11</v>
      </c>
      <c r="F9" s="204" t="s">
        <v>12</v>
      </c>
      <c r="G9" s="251" t="s">
        <v>3</v>
      </c>
      <c r="H9" s="251"/>
      <c r="I9" s="253" t="s">
        <v>75</v>
      </c>
      <c r="J9" s="254"/>
      <c r="K9" s="254"/>
      <c r="L9" s="254"/>
      <c r="M9" s="255"/>
      <c r="N9" s="253" t="s">
        <v>76</v>
      </c>
      <c r="O9" s="254"/>
      <c r="P9" s="202" t="s">
        <v>95</v>
      </c>
      <c r="Q9" s="202" t="s">
        <v>96</v>
      </c>
      <c r="R9" s="202" t="s">
        <v>114</v>
      </c>
      <c r="S9" s="127"/>
    </row>
    <row r="10" spans="1:20" s="11" customFormat="1" ht="69.75" customHeight="1" x14ac:dyDescent="0.25">
      <c r="A10" s="202"/>
      <c r="B10" s="202"/>
      <c r="C10" s="202"/>
      <c r="D10" s="202"/>
      <c r="E10" s="203"/>
      <c r="F10" s="204"/>
      <c r="G10" s="109" t="s">
        <v>19</v>
      </c>
      <c r="H10" s="109" t="s">
        <v>54</v>
      </c>
      <c r="I10" s="7" t="s">
        <v>55</v>
      </c>
      <c r="J10" s="7" t="s">
        <v>56</v>
      </c>
      <c r="K10" s="1" t="s">
        <v>21</v>
      </c>
      <c r="L10" s="1" t="s">
        <v>22</v>
      </c>
      <c r="M10" s="1" t="s">
        <v>23</v>
      </c>
      <c r="N10" s="7" t="s">
        <v>88</v>
      </c>
      <c r="O10" s="7" t="s">
        <v>81</v>
      </c>
      <c r="P10" s="252"/>
      <c r="Q10" s="202"/>
      <c r="R10" s="202"/>
      <c r="S10" s="127"/>
    </row>
    <row r="11" spans="1:20" s="11" customFormat="1" ht="224.4" x14ac:dyDescent="0.25">
      <c r="A11" s="273" t="str">
        <f>IF('Annual Plan'!$A$11="","",'Annual Plan'!$A$11)</f>
        <v>Enhance preparedness and response' core capacities to Health Emergencies</v>
      </c>
      <c r="B11" s="114" t="str">
        <f>IF('Annual Plan'!$B$11="","",'Annual Plan'!$B$11)</f>
        <v>Establish NIPH</v>
      </c>
      <c r="C11" s="114" t="str">
        <f>IF('Annual Plan'!$C$11="","",'Annual Plan'!$C$11)</f>
        <v xml:space="preserve">NIPH Established </v>
      </c>
      <c r="D11" s="2" t="str">
        <f>IF('Annual Plan'!D11&lt;&gt;"",'Annual Plan'!D11,"")</f>
        <v xml:space="preserve">Proportion of deliverables  towards the finaliziation of Phase 1:  establishment of NIPH Department is MOHSS as per cabinet directives  followed by Phase 2 in year 3 ( NIPH sem-iautonomsous entity   </v>
      </c>
      <c r="E11" s="2" t="str">
        <f>IF('Annual Plan'!E11&lt;&gt;"",'Annual Plan'!E11,"")</f>
        <v>% of deliverables achieved divided buy deliverables planned towards establishment of the NIPH as department in MoHSS</v>
      </c>
      <c r="F11" s="36" t="str">
        <f>IF('Annual Plan'!F11&lt;&gt;"",'Annual Plan'!F11,"")</f>
        <v>Incremental</v>
      </c>
      <c r="G11" s="23">
        <f>IF('Annual Plan'!G11&lt;&gt;"",'Annual Plan'!G11,"")</f>
        <v>0.73</v>
      </c>
      <c r="H11" s="23">
        <f xml:space="preserve"> IF(OR(F11="Absolute",F11="Absolute[-](cum.)"),SUM(G11,'Q1 Review'!J11,'Q2 Review'!J11),
             IF(OR(F11="Incremental",F11="Absolute[+]"),MAX(G11,'Q1 Review'!J11,'Q2 Review'!J11),
                  IF(F11="Decremental",MIN(G11,'Q1 Review'!J11,'Q2 Review'!J11),
                           IF(F11="Absolute[-](avg.)",SUM('Q1 Review'!J11,'Q2 Review'!J11)/COUNT('Annual Plan'!H11:'Annual Plan'!J11),""
                              )
                       )
                 )
      )</f>
        <v>0.73</v>
      </c>
      <c r="I11" s="23">
        <f>IF('Annual Plan'!J11&lt;&gt;"",'Annual Plan'!J11,"")</f>
        <v>0.8</v>
      </c>
      <c r="J11" s="104"/>
      <c r="K11" s="38">
        <f>IF(I11="","",
                         IF(AND(I11&lt;&gt;"",J11=""),0,
                                                  IF($F11="Absolute",IF(I11=0,0, IF((J11/I11)&gt;=1,1, IF((J11/I11)&lt;=0,0,(J11/I11)))),
                                                                                                      IF($F11="Incremental", IF(AND((I11-H11)=0,J11&gt;0,I11&gt;0,J11&gt;I11),1, IF(AND((I11-H11)=0,J11&lt;=I11),0, IF(((J11-H11)/(I11-H11))&gt;=1,1, IF(((J11-H11)/(I11-H11))&lt;=0,0, ((J11-H11)/(I11-H11)))))),
                                                                                                                                                                   IF($F11="Decremental", IF(AND((H11-I11)=0,J11&gt;0,I11&gt;0,J11&lt;I11),1,  IF(AND((I11-H11)=0,J11&gt;=I11),0, IF(((H11-J11)/(H11-I11))&gt;=1,1, IF(((H11-J11)/(H11-I11))&lt;=0,0, ((H11-J11)/(H11-I11)))))),
                                                                                                                                                                                              IF(OR($F11="Absolute[-](cum.)", $F11="Absolute[-](avg.)"),IF(J11="",0, IF((J11&lt;=I11),1,IF((J11&gt;I11),0,))),
                                                                                                                                                                                                        IF($F11="Absolute[+]",IF(J11=0,0,  IF(J11&lt;=I11,(J11/I11),1)),
                                                                                                                                                                                                            )
                                                                                                                                                                                                   )
                                                                                                                                                                       )
                                                                                                          )
                                                    )
                            )
     )</f>
        <v>0</v>
      </c>
      <c r="L11" s="38">
        <f>IF(I11="","",
                        IF(AND(I11&lt;&gt;"",J11=""),-1,
                                                  IF($F11="Absolute", IF(I11=0,0,((J11-I11)/I11)),
                                                                               IF($F11="Incremental", IF((I11-H11)=0,0,(((J11-H11)-(I11-H11))/(I11-H11))),
                                                                                                            IF($F11="Decremental", IF((H11-I11)=0,0,(((H11-J11)-(H11-I11))/(H11-I11))),
                                                                                                                                              IF(OR($F11="Absolute[-](cum.)", $F11="Absolute[-](avg.)"), IF(J11="",0, IF(J11&gt;=0,1-(J11/I11))),
                                                                                                                                                                      IF($F11="Absolute[+]", IF(J11=0,-1,K11-1),  ""
                                                                                                                                                                                                                                          )
                                                                                                                                                                                                                          )
                                                                                                                                                                                  )
                                                                                                                   )
                                                   )
                          )
)</f>
        <v>-1</v>
      </c>
      <c r="M11" s="23" t="str">
        <f>IF(J11="","",
                         IF(I11="", "",
                                                   IF($F11="Absolute", (J11-I11),
                                                                                                       IF($F11="Incremental", ((J11-H11)-(I11-H11)),
                                                                                                                                                                                      IF($F11="Decremental", ((H11-J11)-(H11-I11)),
                                                                                                                                                                                                            IF(OR($F11="Absolute[-](cum.)", $F11="Absolute[-](avg.)"), (I11-J11),
                                                                                                                                                                                                                             IF($F11="Absolute[+]", (J11-I11), ""
                                                                                                                                                                                                                                  )
                                                                                                                                                                                                                )
                                                                                                                                                                                          )
                                                                                                           )
                                                      )
                               )
       )</f>
        <v/>
      </c>
      <c r="N11" s="39">
        <f>IF((('Annual Plan'!N11+'Annual Plan'!O11)-('Q1 Review'!O11+'Q2 Review'!O11))=0,"",(('Annual Plan'!N11+'Annual Plan'!O11)-('Q1 Review'!O11+'Q2 Review'!O11)))</f>
        <v>300000</v>
      </c>
      <c r="O11" s="40"/>
      <c r="P11" s="41"/>
      <c r="Q11" s="41"/>
      <c r="R11" s="41"/>
      <c r="S11" s="127" t="str">
        <f xml:space="preserve"> IF(AND($F11="Incremental",G11=""),"Error - baseline data was not provided in the planning sheet.",
        IF(AND($F11="Decremental",G11=""),"Error - baseline data was not provided in the planning sheet.",""))</f>
        <v/>
      </c>
    </row>
    <row r="12" spans="1:20" s="11" customFormat="1" ht="79.2" x14ac:dyDescent="0.25">
      <c r="A12" s="274"/>
      <c r="B12" s="114" t="str">
        <f>IF('Annual Plan'!$B$12="","",'Annual Plan'!$B$12)</f>
        <v>Implement IHR 2005</v>
      </c>
      <c r="C12" s="114" t="str">
        <f>IF('Annual Plan'!$C$12="","",'Annual Plan'!$C$12)</f>
        <v>Imlemention of IHR</v>
      </c>
      <c r="D12" s="2" t="str">
        <f>IF('Annual Plan'!D12&lt;&gt;"",'Annual Plan'!D12,"")</f>
        <v xml:space="preserve">Percentage of deliverables achieved towards the implementation of the IHR </v>
      </c>
      <c r="E12" s="2" t="str">
        <f>IF('Annual Plan'!E12&lt;&gt;"",'Annual Plan'!E12,"")</f>
        <v>% of deliverables achieved over deliverables planned</v>
      </c>
      <c r="F12" s="36" t="str">
        <f>IF('Annual Plan'!F12&lt;&gt;"",'Annual Plan'!F12,"")</f>
        <v>Incremental</v>
      </c>
      <c r="G12" s="23">
        <f>IF('Annual Plan'!G12&lt;&gt;"",'Annual Plan'!G12,"")</f>
        <v>0.65</v>
      </c>
      <c r="H12" s="23">
        <f xml:space="preserve"> IF(OR(F12="Absolute",F12="Absolute[-](cum.)"),SUM(G12,'Q1 Review'!J12,'Q2 Review'!J12),
             IF(OR(F12="Incremental",F12="Absolute[+]"),MAX(G12,'Q1 Review'!J12,'Q2 Review'!J12),
                  IF(F12="Decremental",MIN(G12,'Q1 Review'!J12,'Q2 Review'!J12),
                           IF(F12="Absolute[-](avg.)",SUM('Q1 Review'!J12,'Q2 Review'!J12)/COUNT('Annual Plan'!H12:'Annual Plan'!J12),""
                              )
                       )
                 )
      )</f>
        <v>0.65</v>
      </c>
      <c r="I12" s="23">
        <f>IF('Annual Plan'!J12&lt;&gt;"",'Annual Plan'!J12,"")</f>
        <v>0.69</v>
      </c>
      <c r="J12" s="104"/>
      <c r="K12" s="38">
        <f t="shared" ref="K12:K39" si="0">IF(I12="","",
                         IF(AND(I12&lt;&gt;"",J12=""),0,
                                                  IF($F12="Absolute",IF(I12=0,0, IF((J12/I12)&gt;=1,1, IF((J12/I12)&lt;=0,0,(J12/I12)))),
                                                                                                      IF($F12="Incremental", IF(AND((I12-H12)=0,J12&gt;0,I12&gt;0,J12&gt;I12),1, IF(AND((I12-H12)=0,J12&lt;=I12),0, IF(((J12-H12)/(I12-H12))&gt;=1,1, IF(((J12-H12)/(I12-H12))&lt;=0,0, ((J12-H12)/(I12-H12)))))),
                                                                                                                                                                   IF($F12="Decremental", IF(AND((H12-I12)=0,J12&gt;0,I12&gt;0,J12&lt;I12),1,  IF(AND((I12-H12)=0,J12&gt;=I12),0, IF(((H12-J12)/(H12-I12))&gt;=1,1, IF(((H12-J12)/(H12-I12))&lt;=0,0, ((H12-J12)/(H12-I12)))))),
                                                                                                                                                                                              IF(OR($F12="Absolute[-](cum.)", $F12="Absolute[-](avg.)"),IF(J12="",0, IF((J12&lt;=I12),1,IF((J12&gt;I12),0,))),
                                                                                                                                                                                                        IF($F12="Absolute[+]",IF(J12=0,0,  IF(J12&lt;=I12,(J12/I12),1)),
                                                                                                                                                                                                            )
                                                                                                                                                                                                   )
                                                                                                                                                                       )
                                                                                                          )
                                                    )
                            )
     )</f>
        <v>0</v>
      </c>
      <c r="L12" s="38">
        <f t="shared" ref="L12:L39" si="1">IF(I12="","",
                        IF(AND(I12&lt;&gt;"",J12=""),-1,
                                                  IF($F12="Absolute", IF(I12=0,0,((J12-I12)/I12)),
                                                                               IF($F12="Incremental", IF((I12-H12)=0,0,(((J12-H12)-(I12-H12))/(I12-H12))),
                                                                                                            IF($F12="Decremental", IF((H12-I12)=0,0,(((H12-J12)-(H12-I12))/(H12-I12))),
                                                                                                                                              IF(OR($F12="Absolute[-](cum.)", $F12="Absolute[-](avg.)"), IF(J12="",0, IF(J12&gt;=0,1-(J12/I12))),
                                                                                                                                                                      IF($F12="Absolute[+]", IF(J12=0,-1,K12-1),  ""
                                                                                                                                                                                                                                          )
                                                                                                                                                                                                                          )
                                                                                                                                                                                  )
                                                                                                                   )
                                                   )
                          )
)</f>
        <v>-1</v>
      </c>
      <c r="M12" s="23" t="str">
        <f t="shared" ref="M12:M39" si="2">IF(J12="","",
                         IF(I12="", "",
                                                   IF($F12="Absolute", (J12-I12),
                                                                                                       IF($F12="Incremental", ((J12-H12)-(I12-H12)),
                                                                                                                                                                                      IF($F12="Decremental", ((H12-J12)-(H12-I12)),
                                                                                                                                                                                                            IF(OR($F12="Absolute[-](cum.)", $F12="Absolute[-](avg.)"), (I12-J12),
                                                                                                                                                                                                                             IF($F12="Absolute[+]", (J12-I12), ""
                                                                                                                                                                                                                                  )
                                                                                                                                                                                                                )
                                                                                                                                                                                          )
                                                                                                           )
                                                      )
                               )
       )</f>
        <v/>
      </c>
      <c r="N12" s="39">
        <f>IF((('Annual Plan'!N12+'Annual Plan'!O12)-('Q1 Review'!O12+'Q2 Review'!O12))=0,"",(('Annual Plan'!N12+'Annual Plan'!O12)-('Q1 Review'!O12+'Q2 Review'!O12)))</f>
        <v>800000</v>
      </c>
      <c r="O12" s="40"/>
      <c r="P12" s="41"/>
      <c r="Q12" s="41"/>
      <c r="R12" s="41"/>
      <c r="S12" s="127" t="str">
        <f t="shared" ref="S12:S39" si="3" xml:space="preserve"> IF(AND($F12="Incremental",G12=""),"Error - baseline data was not provided in the planning sheet.",
        IF(AND($F12="Decremental",G12=""),"Error - baseline data was not provided in the planning sheet.",""))</f>
        <v/>
      </c>
      <c r="T12" s="102"/>
    </row>
    <row r="13" spans="1:20" s="11" customFormat="1" ht="184.8" x14ac:dyDescent="0.25">
      <c r="A13" s="114" t="str">
        <f>IF('Annual Plan'!$A$13="","",'Annual Plan'!$A$13)</f>
        <v>Enhance research capacity to improve evidence-based decision making and innovation</v>
      </c>
      <c r="B13" s="114" t="str">
        <f>IF('Annual Plan'!$B$13="","",'Annual Plan'!$B$13)</f>
        <v>Demographic and Health Survey (DHS)</v>
      </c>
      <c r="C13" s="114" t="str">
        <f>IF('Annual Plan'!$C$13="","",'Annual Plan'!$C$13)</f>
        <v>Namibia Demographic Health Survey (DHS) conducted</v>
      </c>
      <c r="D13" s="2" t="str">
        <f>IF('Annual Plan'!D13&lt;&gt;"",'Annual Plan'!D13,"")</f>
        <v>% progress made towards the Implementation of the NDHS</v>
      </c>
      <c r="E13" s="2" t="str">
        <f>IF('Annual Plan'!E13&lt;&gt;"",'Annual Plan'!E13,"")</f>
        <v>Survey to collect and disseminate selected health and population indicators. For the 2025/26 financial year the target is to have atleast 50% of the survey activities completed</v>
      </c>
      <c r="F13" s="36" t="str">
        <f>IF('Annual Plan'!F13&lt;&gt;"",'Annual Plan'!F13,"")</f>
        <v>Absolute</v>
      </c>
      <c r="G13" s="23">
        <f>IF('Annual Plan'!G13&lt;&gt;"",'Annual Plan'!G13,"")</f>
        <v>0</v>
      </c>
      <c r="H13" s="23">
        <f xml:space="preserve"> IF(OR(F13="Absolute",F13="Absolute[-](cum.)"),SUM(G13,'Q1 Review'!J13,'Q2 Review'!J13),
             IF(OR(F13="Incremental",F13="Absolute[+]"),MAX(G13,'Q1 Review'!J13,'Q2 Review'!J13),
                  IF(F13="Decremental",MIN(G13,'Q1 Review'!J13,'Q2 Review'!J13),
                           IF(F13="Absolute[-](avg.)",SUM('Q1 Review'!J13,'Q2 Review'!J13)/COUNT('Annual Plan'!H13:'Annual Plan'!J13),""
                              )
                       )
                 )
      )</f>
        <v>0</v>
      </c>
      <c r="I13" s="23">
        <f>IF('Annual Plan'!J13&lt;&gt;"",'Annual Plan'!J13,"")</f>
        <v>0.2</v>
      </c>
      <c r="J13" s="104"/>
      <c r="K13" s="38">
        <f t="shared" si="0"/>
        <v>0</v>
      </c>
      <c r="L13" s="38">
        <f t="shared" si="1"/>
        <v>-1</v>
      </c>
      <c r="M13" s="23" t="str">
        <f t="shared" si="2"/>
        <v/>
      </c>
      <c r="N13" s="39">
        <f>IF((('Annual Plan'!N13+'Annual Plan'!O13)-('Q1 Review'!O13+'Q2 Review'!O13))=0,"",(('Annual Plan'!N13+'Annual Plan'!O13)-('Q1 Review'!O13+'Q2 Review'!O13)))</f>
        <v>24730301</v>
      </c>
      <c r="O13" s="40"/>
      <c r="P13" s="41"/>
      <c r="Q13" s="41"/>
      <c r="R13" s="41"/>
      <c r="S13" s="127" t="str">
        <f t="shared" si="3"/>
        <v/>
      </c>
    </row>
    <row r="14" spans="1:20" s="11" customFormat="1" ht="158.4" x14ac:dyDescent="0.25">
      <c r="A14" s="114" t="str">
        <f>IF('Annual Plan'!$A$14="","",'Annual Plan'!$A$14)</f>
        <v/>
      </c>
      <c r="B14" s="114" t="str">
        <f>IF('Annual Plan'!$B$14="","",'Annual Plan'!$B$14)</f>
        <v>Development of the National Health Research Strategic Plan</v>
      </c>
      <c r="C14" s="59" t="str">
        <f>IF('Annual Plan'!C14="","",'Annual Plan'!C14)</f>
        <v>Development of the National Health Research Strategic Plan</v>
      </c>
      <c r="D14" s="2" t="str">
        <f>IF('Annual Plan'!D14&lt;&gt;"",'Annual Plan'!D14,"")</f>
        <v xml:space="preserve">% of the National Strategic Health Research achieved </v>
      </c>
      <c r="E14" s="2" t="str">
        <f>IF('Annual Plan'!E14&lt;&gt;"",'Annual Plan'!E14,"")</f>
        <v>A five years Strategic Plan for Health Research funded by WHO for MoHSS, 2025 - 2029 finalized and disseminated by the end of Quarter two</v>
      </c>
      <c r="F14" s="36" t="str">
        <f>IF('Annual Plan'!F14&lt;&gt;"",'Annual Plan'!F14,"")</f>
        <v>Incremental</v>
      </c>
      <c r="G14" s="23">
        <f>IF('Annual Plan'!G14&lt;&gt;"",'Annual Plan'!G14,"")</f>
        <v>0.8</v>
      </c>
      <c r="H14" s="23">
        <f xml:space="preserve"> IF(OR(F14="Absolute",F14="Absolute[-](cum.)"),SUM(G14,'Q1 Review'!J14,'Q2 Review'!J14),
             IF(OR(F14="Incremental",F14="Absolute[+]"),MAX(G14,'Q1 Review'!J14,'Q2 Review'!J14),
                  IF(F14="Decremental",MIN(G14,'Q1 Review'!J14,'Q2 Review'!J14),
                           IF(F14="Absolute[-](avg.)",SUM('Q1 Review'!J14,'Q2 Review'!J14)/COUNT('Annual Plan'!H14:'Annual Plan'!J14),""
                              )
                       )
                 )
      )</f>
        <v>0.8</v>
      </c>
      <c r="I14" s="23" t="str">
        <f>IF('Annual Plan'!J14&lt;&gt;"",'Annual Plan'!J14,"")</f>
        <v/>
      </c>
      <c r="J14" s="104"/>
      <c r="K14" s="38" t="str">
        <f t="shared" si="0"/>
        <v/>
      </c>
      <c r="L14" s="38" t="str">
        <f t="shared" si="1"/>
        <v/>
      </c>
      <c r="M14" s="23" t="str">
        <f t="shared" si="2"/>
        <v/>
      </c>
      <c r="N14" s="39">
        <f>IF((('Annual Plan'!N14+'Annual Plan'!O14)-('Q1 Review'!O14+'Q2 Review'!O14))=0,"",(('Annual Plan'!N14+'Annual Plan'!O14)-('Q1 Review'!O14+'Q2 Review'!O14)))</f>
        <v>200000</v>
      </c>
      <c r="O14" s="40"/>
      <c r="P14" s="41"/>
      <c r="Q14" s="41"/>
      <c r="R14" s="41"/>
      <c r="S14" s="127" t="str">
        <f t="shared" si="3"/>
        <v/>
      </c>
    </row>
    <row r="15" spans="1:20" s="11" customFormat="1" ht="343.2" x14ac:dyDescent="0.25">
      <c r="A15" s="114" t="str">
        <f>IF('Annual Plan'!$A$15="","",'Annual Plan'!$A$15)</f>
        <v/>
      </c>
      <c r="B15" s="114" t="str">
        <f>IF('Annual Plan'!$B$15="","",'Annual Plan'!$B$15)</f>
        <v>Development of a Knowledge Hub</v>
      </c>
      <c r="C15" s="59" t="str">
        <f>IF('Annual Plan'!C15="","",'Annual Plan'!C15)</f>
        <v>Knowledge hub developed</v>
      </c>
      <c r="D15" s="2" t="str">
        <f>IF('Annual Plan'!D15&lt;&gt;"",'Annual Plan'!D15,"")</f>
        <v xml:space="preserve">% of milestones achieved towards the establishment of the knowledge Hub </v>
      </c>
      <c r="E15" s="2" t="str">
        <f>IF('Annual Plan'!E15&lt;&gt;"",'Annual Plan'!E15,"")</f>
        <v xml:space="preserve">Milestone achieved against the planned activities aimed at realising the development of theKnowledge Hub. 
This will be a centralized system designed to gather, organize, share, and facilitate access to knowledge, information, and expertise within the health sector.
</v>
      </c>
      <c r="F15" s="36" t="str">
        <f>IF('Annual Plan'!F15&lt;&gt;"",'Annual Plan'!F15,"")</f>
        <v>Absolute</v>
      </c>
      <c r="G15" s="23">
        <f>IF('Annual Plan'!G15&lt;&gt;"",'Annual Plan'!G15,"")</f>
        <v>0</v>
      </c>
      <c r="H15" s="23">
        <f xml:space="preserve"> IF(OR(F15="Absolute",F15="Absolute[-](cum.)"),SUM(G15,'Q1 Review'!J15,'Q2 Review'!J15),
             IF(OR(F15="Incremental",F15="Absolute[+]"),MAX(G15,'Q1 Review'!J15,'Q2 Review'!J15),
                  IF(F15="Decremental",MIN(G15,'Q1 Review'!J15,'Q2 Review'!J15),
                           IF(F15="Absolute[-](avg.)",SUM('Q1 Review'!J15,'Q2 Review'!J15)/COUNT('Annual Plan'!H15:'Annual Plan'!J15),""
                              )
                       )
                 )
      )</f>
        <v>0</v>
      </c>
      <c r="I15" s="23">
        <f>IF('Annual Plan'!J15&lt;&gt;"",'Annual Plan'!J15,"")</f>
        <v>0.2</v>
      </c>
      <c r="J15" s="104"/>
      <c r="K15" s="38">
        <f t="shared" si="0"/>
        <v>0</v>
      </c>
      <c r="L15" s="38">
        <f t="shared" si="1"/>
        <v>-1</v>
      </c>
      <c r="M15" s="23" t="str">
        <f t="shared" si="2"/>
        <v/>
      </c>
      <c r="N15" s="39">
        <f>IF((('Annual Plan'!N15+'Annual Plan'!O15)-('Q1 Review'!O15+'Q2 Review'!O15))=0,"",(('Annual Plan'!N15+'Annual Plan'!O15)-('Q1 Review'!O15+'Q2 Review'!O15)))</f>
        <v>500000</v>
      </c>
      <c r="O15" s="40"/>
      <c r="P15" s="41"/>
      <c r="Q15" s="41"/>
      <c r="R15" s="41"/>
      <c r="S15" s="127" t="str">
        <f t="shared" si="3"/>
        <v/>
      </c>
    </row>
    <row r="16" spans="1:20" s="11" customFormat="1" ht="15" customHeight="1" x14ac:dyDescent="0.25">
      <c r="A16" s="114" t="str">
        <f>IF('Annual Plan'!$A$16="","",'Annual Plan'!$A$16)</f>
        <v>Accelerate the development and  integration  of functional ICT and HIS infrastructure and systems</v>
      </c>
      <c r="B16" s="114" t="str">
        <f>IF('Annual Plan'!$B$16="","",'Annual Plan'!$B$16)</f>
        <v>Health information Systems</v>
      </c>
      <c r="C16" s="59" t="str">
        <f>IF('Annual Plan'!C16="","",'Annual Plan'!C16)</f>
        <v>HIS Strategic plan developed</v>
      </c>
      <c r="D16" s="2" t="str">
        <f>IF('Annual Plan'!D16&lt;&gt;"",'Annual Plan'!D16,"")</f>
        <v xml:space="preserve">% of milestones achieved towards the development of the HIS stratergic plan </v>
      </c>
      <c r="E16" s="2" t="str">
        <f>IF('Annual Plan'!E16&lt;&gt;"",'Annual Plan'!E16,"")</f>
        <v>Milestone achieved against the planned activities aimed at realising the development of the HIS strategic plan</v>
      </c>
      <c r="F16" s="36" t="str">
        <f>IF('Annual Plan'!F16&lt;&gt;"",'Annual Plan'!F16,"")</f>
        <v>Incremental</v>
      </c>
      <c r="G16" s="23">
        <f>IF('Annual Plan'!G16&lt;&gt;"",'Annual Plan'!G16,"")</f>
        <v>0</v>
      </c>
      <c r="H16" s="23">
        <f xml:space="preserve"> IF(OR(F16="Absolute",F16="Absolute[-](cum.)"),SUM(G16,'Q1 Review'!J16,'Q2 Review'!J16),
             IF(OR(F16="Incremental",F16="Absolute[+]"),MAX(G16,'Q1 Review'!J16,'Q2 Review'!J16),
                  IF(F16="Decremental",MIN(G16,'Q1 Review'!J16,'Q2 Review'!J16),
                           IF(F16="Absolute[-](avg.)",SUM('Q1 Review'!J16,'Q2 Review'!J16)/COUNT('Annual Plan'!H16:'Annual Plan'!J16),""
                              )
                       )
                 )
      )</f>
        <v>0</v>
      </c>
      <c r="I16" s="23">
        <f>IF('Annual Plan'!J16&lt;&gt;"",'Annual Plan'!J16,"")</f>
        <v>0.85</v>
      </c>
      <c r="J16" s="37"/>
      <c r="K16" s="38">
        <f t="shared" si="0"/>
        <v>0</v>
      </c>
      <c r="L16" s="38">
        <f t="shared" si="1"/>
        <v>-1</v>
      </c>
      <c r="M16" s="23" t="str">
        <f t="shared" si="2"/>
        <v/>
      </c>
      <c r="N16" s="39" t="str">
        <f>IF((('Annual Plan'!N16+'Annual Plan'!O16)-('Q1 Review'!O16+'Q2 Review'!O16))=0,"",(('Annual Plan'!N16+'Annual Plan'!O16)-('Q1 Review'!O16+'Q2 Review'!O16)))</f>
        <v/>
      </c>
      <c r="O16" s="40"/>
      <c r="P16" s="41"/>
      <c r="Q16" s="41"/>
      <c r="R16" s="41"/>
      <c r="S16" s="127" t="str">
        <f t="shared" si="3"/>
        <v/>
      </c>
    </row>
    <row r="17" spans="1:19" s="11" customFormat="1" ht="15" customHeight="1" x14ac:dyDescent="0.25">
      <c r="A17" s="114" t="str">
        <f>IF('Annual Plan'!$A$17="","",'Annual Plan'!$A$17)</f>
        <v/>
      </c>
      <c r="B17" s="114" t="str">
        <f>IF('Annual Plan'!$B$17="","",'Annual Plan'!$B$17)</f>
        <v>Installation of network infrastructure at health facilities</v>
      </c>
      <c r="C17" s="59" t="str">
        <f>IF('Annual Plan'!C17="","",'Annual Plan'!C17)</f>
        <v>Functional Network Infrastructure</v>
      </c>
      <c r="D17" s="2" t="str">
        <f>IF('Annual Plan'!D17&lt;&gt;"",'Annual Plan'!D17,"")</f>
        <v>Percentage of Health facilities with a functional network.</v>
      </c>
      <c r="E17" s="2" t="str">
        <f>IF('Annual Plan'!E17&lt;&gt;"",'Annual Plan'!E17,"")</f>
        <v>Percentage of Health facilities with  a Local Area network (LAN) linked to a Wider area network (WAN) across the country</v>
      </c>
      <c r="F17" s="36" t="str">
        <f>IF('Annual Plan'!F17&lt;&gt;"",'Annual Plan'!F17,"")</f>
        <v>Incremental</v>
      </c>
      <c r="G17" s="23">
        <f>IF('Annual Plan'!G17&lt;&gt;"",'Annual Plan'!G17,"")</f>
        <v>0.2</v>
      </c>
      <c r="H17" s="23">
        <f xml:space="preserve"> IF(OR(F17="Absolute",F17="Absolute[-](cum.)"),SUM(G17,'Q1 Review'!J17,'Q2 Review'!J17),
             IF(OR(F17="Incremental",F17="Absolute[+]"),MAX(G17,'Q1 Review'!J17,'Q2 Review'!J17),
                  IF(F17="Decremental",MIN(G17,'Q1 Review'!J17,'Q2 Review'!J17),
                           IF(F17="Absolute[-](avg.)",SUM('Q1 Review'!J17,'Q2 Review'!J17)/COUNT('Annual Plan'!H17:'Annual Plan'!J17),""
                              )
                       )
                 )
      )</f>
        <v>0.2</v>
      </c>
      <c r="I17" s="23">
        <f>IF('Annual Plan'!J17&lt;&gt;"",'Annual Plan'!J17,"")</f>
        <v>0.35</v>
      </c>
      <c r="J17" s="37"/>
      <c r="K17" s="38">
        <f t="shared" si="0"/>
        <v>0</v>
      </c>
      <c r="L17" s="38">
        <f t="shared" si="1"/>
        <v>-1</v>
      </c>
      <c r="M17" s="23" t="str">
        <f t="shared" si="2"/>
        <v/>
      </c>
      <c r="N17" s="39" t="str">
        <f>IF((('Annual Plan'!N17+'Annual Plan'!O17)-('Q1 Review'!O17+'Q2 Review'!O17))=0,"",(('Annual Plan'!N17+'Annual Plan'!O17)-('Q1 Review'!O17+'Q2 Review'!O17)))</f>
        <v/>
      </c>
      <c r="O17" s="40"/>
      <c r="P17" s="41"/>
      <c r="Q17" s="41"/>
      <c r="R17" s="41"/>
      <c r="S17" s="127" t="str">
        <f t="shared" si="3"/>
        <v/>
      </c>
    </row>
    <row r="18" spans="1:19" s="11" customFormat="1" ht="15" customHeight="1" x14ac:dyDescent="0.25">
      <c r="A18" s="114" t="str">
        <f>IF('Annual Plan'!$A$18="","",'Annual Plan'!$A$18)</f>
        <v/>
      </c>
      <c r="B18" s="114" t="str">
        <f>IF('Annual Plan'!$B$18="","",'Annual Plan'!$B$18)</f>
        <v>e-Health System Implementation</v>
      </c>
      <c r="C18" s="59" t="str">
        <f>IF('Annual Plan'!C18="","",'Annual Plan'!C18)</f>
        <v>Functional e-Health system</v>
      </c>
      <c r="D18" s="2" t="str">
        <f>IF('Annual Plan'!D18&lt;&gt;"",'Annual Plan'!D18,"")</f>
        <v xml:space="preserve">% of milestones achieved towards the implementation of the e-Health System  </v>
      </c>
      <c r="E18" s="2" t="str">
        <f>IF('Annual Plan'!E18&lt;&gt;"",'Annual Plan'!E18,"")</f>
        <v xml:space="preserve">Milestone achieved against the planned activities aimed at realising the implementation of the e-Health System  
</v>
      </c>
      <c r="F18" s="36" t="str">
        <f>IF('Annual Plan'!F18&lt;&gt;"",'Annual Plan'!F18,"")</f>
        <v>Incremental</v>
      </c>
      <c r="G18" s="23">
        <f>IF('Annual Plan'!G18&lt;&gt;"",'Annual Plan'!G18,"")</f>
        <v>0</v>
      </c>
      <c r="H18" s="23">
        <f xml:space="preserve"> IF(OR(F18="Absolute",F18="Absolute[-](cum.)"),SUM(G18,'Q1 Review'!J18,'Q2 Review'!J18),
             IF(OR(F18="Incremental",F18="Absolute[+]"),MAX(G18,'Q1 Review'!J18,'Q2 Review'!J18),
                  IF(F18="Decremental",MIN(G18,'Q1 Review'!J18,'Q2 Review'!J18),
                           IF(F18="Absolute[-](avg.)",SUM('Q1 Review'!J18,'Q2 Review'!J18)/COUNT('Annual Plan'!H18:'Annual Plan'!J18),""
                              )
                       )
                 )
      )</f>
        <v>0</v>
      </c>
      <c r="I18" s="23">
        <f>IF('Annual Plan'!J18&lt;&gt;"",'Annual Plan'!J18,"")</f>
        <v>0.7</v>
      </c>
      <c r="J18" s="37"/>
      <c r="K18" s="38">
        <f t="shared" si="0"/>
        <v>0</v>
      </c>
      <c r="L18" s="38">
        <f t="shared" si="1"/>
        <v>-1</v>
      </c>
      <c r="M18" s="23" t="str">
        <f t="shared" si="2"/>
        <v/>
      </c>
      <c r="N18" s="39" t="str">
        <f>IF((('Annual Plan'!N18+'Annual Plan'!O18)-('Q1 Review'!O18+'Q2 Review'!O18))=0,"",(('Annual Plan'!N18+'Annual Plan'!O18)-('Q1 Review'!O18+'Q2 Review'!O18)))</f>
        <v/>
      </c>
      <c r="O18" s="40"/>
      <c r="P18" s="41"/>
      <c r="Q18" s="41"/>
      <c r="R18" s="41"/>
      <c r="S18" s="127" t="str">
        <f t="shared" si="3"/>
        <v/>
      </c>
    </row>
    <row r="19" spans="1:19" s="11" customFormat="1" ht="15" customHeight="1" x14ac:dyDescent="0.25">
      <c r="A19" s="59" t="str">
        <f>IF('Annual Plan'!A19="","",'Annual Plan'!A19)</f>
        <v>Enhance Organizational capacity and performance</v>
      </c>
      <c r="B19" s="59" t="str">
        <f>IF('Annual Plan'!B19="","",'Annual Plan'!B19)</f>
        <v>Financial Management and Audit Services</v>
      </c>
      <c r="C19" s="59" t="str">
        <f>IF('Annual Plan'!C19="","",'Annual Plan'!C19)</f>
        <v>Annual budget executed</v>
      </c>
      <c r="D19" s="2" t="str">
        <f>IF('Annual Plan'!D19&lt;&gt;"",'Annual Plan'!D19,"")</f>
        <v>Budget Execution rate</v>
      </c>
      <c r="E19" s="2" t="str">
        <f>IF('Annual Plan'!E19&lt;&gt;"",'Annual Plan'!E19,"")</f>
        <v>(Actual Expenditure / Approved Budget) × 100%</v>
      </c>
      <c r="F19" s="36" t="str">
        <f>IF('Annual Plan'!F19&lt;&gt;"",'Annual Plan'!F19,"")</f>
        <v>Incremental</v>
      </c>
      <c r="G19" s="23">
        <f>IF('Annual Plan'!G19&lt;&gt;"",'Annual Plan'!G19,"")</f>
        <v>0</v>
      </c>
      <c r="H19" s="23">
        <f xml:space="preserve"> IF(OR(F19="Absolute",F19="Absolute[-](cum.)"),SUM(G19,'Q1 Review'!J19,'Q2 Review'!J19),
             IF(OR(F19="Incremental",F19="Absolute[+]"),MAX(G19,'Q1 Review'!J19,'Q2 Review'!J19),
                  IF(F19="Decremental",MIN(G19,'Q1 Review'!J19,'Q2 Review'!J19),
                           IF(F19="Absolute[-](avg.)",SUM('Q1 Review'!J19,'Q2 Review'!J19)/COUNT('Annual Plan'!H19:'Annual Plan'!J19),""
                              )
                       )
                 )
      )</f>
        <v>0</v>
      </c>
      <c r="I19" s="23">
        <f>IF('Annual Plan'!J19&lt;&gt;"",'Annual Plan'!J19,"")</f>
        <v>0.55000000000000004</v>
      </c>
      <c r="J19" s="37"/>
      <c r="K19" s="38">
        <f t="shared" si="0"/>
        <v>0</v>
      </c>
      <c r="L19" s="38">
        <f t="shared" si="1"/>
        <v>-1</v>
      </c>
      <c r="M19" s="23" t="str">
        <f t="shared" si="2"/>
        <v/>
      </c>
      <c r="N19" s="39" t="str">
        <f>IF((('Annual Plan'!N19+'Annual Plan'!O19)-('Q1 Review'!O19+'Q2 Review'!O19))=0,"",(('Annual Plan'!N19+'Annual Plan'!O19)-('Q1 Review'!O19+'Q2 Review'!O19)))</f>
        <v/>
      </c>
      <c r="O19" s="40"/>
      <c r="P19" s="41"/>
      <c r="Q19" s="41"/>
      <c r="R19" s="41"/>
      <c r="S19" s="127" t="str">
        <f t="shared" si="3"/>
        <v/>
      </c>
    </row>
    <row r="20" spans="1:19" s="11" customFormat="1" ht="15" customHeight="1" x14ac:dyDescent="0.25">
      <c r="A20" s="59" t="str">
        <f>IF('Annual Plan'!A20="","",'Annual Plan'!A20)</f>
        <v/>
      </c>
      <c r="B20" s="59" t="str">
        <f>IF('Annual Plan'!B20="","",'Annual Plan'!B20)</f>
        <v>Performance Management Framework</v>
      </c>
      <c r="C20" s="59" t="str">
        <f>IF('Annual Plan'!C20="","",'Annual Plan'!C20)</f>
        <v>Performance Management Framework Implemented</v>
      </c>
      <c r="D20" s="2" t="str">
        <f>IF('Annual Plan'!D20&lt;&gt;"",'Annual Plan'!D20,"")</f>
        <v xml:space="preserve"># of Performance Agreements Signed </v>
      </c>
      <c r="E20" s="2" t="str">
        <f>IF('Annual Plan'!E20&lt;&gt;"",'Annual Plan'!E20,"")</f>
        <v>The number of Performace Agreements signed vs the current staff compliment</v>
      </c>
      <c r="F20" s="36" t="str">
        <f>IF('Annual Plan'!F20&lt;&gt;"",'Annual Plan'!F20,"")</f>
        <v>Absolute</v>
      </c>
      <c r="G20" s="23">
        <f>IF('Annual Plan'!G20&lt;&gt;"",'Annual Plan'!G20,"")</f>
        <v>0</v>
      </c>
      <c r="H20" s="23">
        <f xml:space="preserve"> IF(OR(F20="Absolute",F20="Absolute[-](cum.)"),SUM(G20,'Q1 Review'!J20,'Q2 Review'!J20),
             IF(OR(F20="Incremental",F20="Absolute[+]"),MAX(G20,'Q1 Review'!J20,'Q2 Review'!J20),
                  IF(F20="Decremental",MIN(G20,'Q1 Review'!J20,'Q2 Review'!J20),
                           IF(F20="Absolute[-](avg.)",SUM('Q1 Review'!J20,'Q2 Review'!J20)/COUNT('Annual Plan'!H20:'Annual Plan'!J20),""
                              )
                       )
                 )
      )</f>
        <v>0</v>
      </c>
      <c r="I20" s="23" t="str">
        <f>IF('Annual Plan'!J20&lt;&gt;"",'Annual Plan'!J20,"")</f>
        <v/>
      </c>
      <c r="J20" s="37"/>
      <c r="K20" s="38" t="str">
        <f t="shared" si="0"/>
        <v/>
      </c>
      <c r="L20" s="38" t="str">
        <f t="shared" si="1"/>
        <v/>
      </c>
      <c r="M20" s="23" t="str">
        <f t="shared" si="2"/>
        <v/>
      </c>
      <c r="N20" s="39" t="str">
        <f>IF((('Annual Plan'!N20+'Annual Plan'!O20)-('Q1 Review'!O20+'Q2 Review'!O20))=0,"",(('Annual Plan'!N20+'Annual Plan'!O20)-('Q1 Review'!O20+'Q2 Review'!O20)))</f>
        <v/>
      </c>
      <c r="O20" s="40"/>
      <c r="P20" s="41"/>
      <c r="Q20" s="41"/>
      <c r="R20" s="41"/>
      <c r="S20" s="127" t="str">
        <f t="shared" si="3"/>
        <v/>
      </c>
    </row>
    <row r="21" spans="1:19" s="11" customFormat="1" ht="15" customHeight="1" x14ac:dyDescent="0.25">
      <c r="A21" s="59" t="str">
        <f>IF('Annual Plan'!A21="","",'Annual Plan'!A21)</f>
        <v/>
      </c>
      <c r="B21" s="59" t="str">
        <f>IF('Annual Plan'!B21="","",'Annual Plan'!B21)</f>
        <v/>
      </c>
      <c r="C21" s="59" t="str">
        <f>IF('Annual Plan'!C21="","",'Annual Plan'!C21)</f>
        <v/>
      </c>
      <c r="D21" s="2" t="str">
        <f>IF('Annual Plan'!D21&lt;&gt;"",'Annual Plan'!D21,"")</f>
        <v xml:space="preserve"># of Performance Agreements Reviewed </v>
      </c>
      <c r="E21" s="2" t="str">
        <f>IF('Annual Plan'!E21&lt;&gt;"",'Annual Plan'!E21,"")</f>
        <v>The number of Performance Agreements Reviewed vs the number of PA signed</v>
      </c>
      <c r="F21" s="36" t="str">
        <f>IF('Annual Plan'!F21&lt;&gt;"",'Annual Plan'!F21,"")</f>
        <v>Absolute</v>
      </c>
      <c r="G21" s="23">
        <f>IF('Annual Plan'!G21&lt;&gt;"",'Annual Plan'!G21,"")</f>
        <v>0</v>
      </c>
      <c r="H21" s="23">
        <f xml:space="preserve"> IF(OR(F21="Absolute",F21="Absolute[-](cum.)"),SUM(G21,'Q1 Review'!J21,'Q2 Review'!J21),
             IF(OR(F21="Incremental",F21="Absolute[+]"),MAX(G21,'Q1 Review'!J21,'Q2 Review'!J21),
                  IF(F21="Decremental",MIN(G21,'Q1 Review'!J21,'Q2 Review'!J21),
                           IF(F21="Absolute[-](avg.)",SUM('Q1 Review'!J21,'Q2 Review'!J21)/COUNT('Annual Plan'!H21:'Annual Plan'!J21),""
                              )
                       )
                 )
      )</f>
        <v>0</v>
      </c>
      <c r="I21" s="23">
        <f>IF('Annual Plan'!J21&lt;&gt;"",'Annual Plan'!J21,"")</f>
        <v>56</v>
      </c>
      <c r="J21" s="37"/>
      <c r="K21" s="38">
        <f t="shared" si="0"/>
        <v>0</v>
      </c>
      <c r="L21" s="38">
        <f t="shared" si="1"/>
        <v>-1</v>
      </c>
      <c r="M21" s="23" t="str">
        <f t="shared" si="2"/>
        <v/>
      </c>
      <c r="N21" s="39" t="str">
        <f>IF((('Annual Plan'!N21+'Annual Plan'!O21)-('Q1 Review'!O21+'Q2 Review'!O21))=0,"",(('Annual Plan'!N21+'Annual Plan'!O21)-('Q1 Review'!O21+'Q2 Review'!O21)))</f>
        <v/>
      </c>
      <c r="O21" s="40"/>
      <c r="P21" s="41"/>
      <c r="Q21" s="41"/>
      <c r="R21" s="41"/>
      <c r="S21" s="127" t="str">
        <f t="shared" si="3"/>
        <v/>
      </c>
    </row>
    <row r="22" spans="1:19" s="11" customFormat="1" ht="15" customHeight="1" x14ac:dyDescent="0.25">
      <c r="A22" s="59" t="str">
        <f>IF('Annual Plan'!A22="","",'Annual Plan'!A22)</f>
        <v/>
      </c>
      <c r="B22" s="59" t="str">
        <f>IF('Annual Plan'!B22="","",'Annual Plan'!B22)</f>
        <v/>
      </c>
      <c r="C22" s="59" t="str">
        <f>IF('Annual Plan'!C22="","",'Annual Plan'!C22)</f>
        <v/>
      </c>
      <c r="D22" s="2" t="str">
        <f>IF('Annual Plan'!D22&lt;&gt;"",'Annual Plan'!D22,"")</f>
        <v># of Performance Agreements Appraised</v>
      </c>
      <c r="E22" s="2" t="str">
        <f>IF('Annual Plan'!E22&lt;&gt;"",'Annual Plan'!E22,"")</f>
        <v>The number of Performance Agreements Appraised vs the number of PA Reviewed</v>
      </c>
      <c r="F22" s="36" t="str">
        <f>IF('Annual Plan'!F22&lt;&gt;"",'Annual Plan'!F22,"")</f>
        <v>Absolute</v>
      </c>
      <c r="G22" s="23">
        <f>IF('Annual Plan'!G22&lt;&gt;"",'Annual Plan'!G22,"")</f>
        <v>0</v>
      </c>
      <c r="H22" s="23">
        <f xml:space="preserve"> IF(OR(F22="Absolute",F22="Absolute[-](cum.)"),SUM(G22,'Q1 Review'!J22,'Q2 Review'!J22),
             IF(OR(F22="Incremental",F22="Absolute[+]"),MAX(G22,'Q1 Review'!J22,'Q2 Review'!J22),
                  IF(F22="Decremental",MIN(G22,'Q1 Review'!J22,'Q2 Review'!J22),
                           IF(F22="Absolute[-](avg.)",SUM('Q1 Review'!J22,'Q2 Review'!J22)/COUNT('Annual Plan'!H22:'Annual Plan'!J22),""
                              )
                       )
                 )
      )</f>
        <v>0</v>
      </c>
      <c r="I22" s="23" t="str">
        <f>IF('Annual Plan'!J22&lt;&gt;"",'Annual Plan'!J22,"")</f>
        <v/>
      </c>
      <c r="J22" s="37"/>
      <c r="K22" s="38" t="str">
        <f t="shared" si="0"/>
        <v/>
      </c>
      <c r="L22" s="38" t="str">
        <f t="shared" si="1"/>
        <v/>
      </c>
      <c r="M22" s="23" t="str">
        <f t="shared" si="2"/>
        <v/>
      </c>
      <c r="N22" s="39" t="str">
        <f>IF((('Annual Plan'!N22+'Annual Plan'!O22)-('Q1 Review'!O22+'Q2 Review'!O22))=0,"",(('Annual Plan'!N22+'Annual Plan'!O22)-('Q1 Review'!O22+'Q2 Review'!O22)))</f>
        <v/>
      </c>
      <c r="O22" s="40"/>
      <c r="P22" s="41"/>
      <c r="Q22" s="41"/>
      <c r="R22" s="41"/>
      <c r="S22" s="127" t="str">
        <f t="shared" si="3"/>
        <v/>
      </c>
    </row>
    <row r="23" spans="1:19" s="11" customFormat="1" ht="15" customHeight="1" x14ac:dyDescent="0.25">
      <c r="A23" s="59" t="str">
        <f>IF('Annual Plan'!A23="","",'Annual Plan'!A23)</f>
        <v/>
      </c>
      <c r="B23" s="59" t="str">
        <f>IF('Annual Plan'!B23="","",'Annual Plan'!B23)</f>
        <v/>
      </c>
      <c r="C23" s="59" t="str">
        <f>IF('Annual Plan'!C23="","",'Annual Plan'!C23)</f>
        <v/>
      </c>
      <c r="D23" s="2" t="str">
        <f>IF('Annual Plan'!D23&lt;&gt;"",'Annual Plan'!D23,"")</f>
        <v/>
      </c>
      <c r="E23" s="2" t="str">
        <f>IF('Annual Plan'!E23&lt;&gt;"",'Annual Plan'!E23,"")</f>
        <v/>
      </c>
      <c r="F23" s="36" t="str">
        <f>IF('Annual Plan'!F23&lt;&gt;"",'Annual Plan'!F23,"")</f>
        <v/>
      </c>
      <c r="G23" s="23" t="str">
        <f>IF('Annual Plan'!G23&lt;&gt;"",'Annual Plan'!G23,"")</f>
        <v/>
      </c>
      <c r="H23" s="23" t="str">
        <f xml:space="preserve"> IF(OR(F23="Absolute",F23="Absolute[-](cum.)"),SUM(G23,'Q1 Review'!J23,'Q2 Review'!J23),
             IF(OR(F23="Incremental",F23="Absolute[+]"),MAX(G23,'Q1 Review'!J23,'Q2 Review'!J23),
                  IF(F23="Decremental",MIN(G23,'Q1 Review'!J23,'Q2 Review'!J23),
                           IF(F23="Absolute[-](avg.)",SUM('Q1 Review'!J23,'Q2 Review'!J23)/COUNT('Annual Plan'!H23:'Annual Plan'!J23),""
                              )
                       )
                 )
      )</f>
        <v/>
      </c>
      <c r="I23" s="23" t="str">
        <f>IF('Annual Plan'!J23&lt;&gt;"",'Annual Plan'!J23,"")</f>
        <v/>
      </c>
      <c r="J23" s="37"/>
      <c r="K23" s="38" t="str">
        <f t="shared" si="0"/>
        <v/>
      </c>
      <c r="L23" s="38" t="str">
        <f t="shared" si="1"/>
        <v/>
      </c>
      <c r="M23" s="23" t="str">
        <f t="shared" si="2"/>
        <v/>
      </c>
      <c r="N23" s="39" t="str">
        <f>IF((('Annual Plan'!N23+'Annual Plan'!O23)-('Q1 Review'!O23+'Q2 Review'!O23))=0,"",(('Annual Plan'!N23+'Annual Plan'!O23)-('Q1 Review'!O23+'Q2 Review'!O23)))</f>
        <v/>
      </c>
      <c r="O23" s="40"/>
      <c r="P23" s="41"/>
      <c r="Q23" s="41"/>
      <c r="R23" s="41"/>
      <c r="S23" s="127" t="str">
        <f t="shared" si="3"/>
        <v/>
      </c>
    </row>
    <row r="24" spans="1:19" s="11" customFormat="1" ht="15" customHeight="1" x14ac:dyDescent="0.25">
      <c r="A24" s="59" t="str">
        <f>IF('Annual Plan'!A24="","",'Annual Plan'!A24)</f>
        <v/>
      </c>
      <c r="B24" s="59" t="str">
        <f>IF('Annual Plan'!B24="","",'Annual Plan'!B24)</f>
        <v/>
      </c>
      <c r="C24" s="59" t="str">
        <f>IF('Annual Plan'!C24="","",'Annual Plan'!C24)</f>
        <v/>
      </c>
      <c r="D24" s="2" t="str">
        <f>IF('Annual Plan'!D24&lt;&gt;"",'Annual Plan'!D24,"")</f>
        <v/>
      </c>
      <c r="E24" s="2" t="str">
        <f>IF('Annual Plan'!E24&lt;&gt;"",'Annual Plan'!E24,"")</f>
        <v/>
      </c>
      <c r="F24" s="36" t="str">
        <f>IF('Annual Plan'!F24&lt;&gt;"",'Annual Plan'!F24,"")</f>
        <v/>
      </c>
      <c r="G24" s="23" t="str">
        <f>IF('Annual Plan'!G24&lt;&gt;"",'Annual Plan'!G24,"")</f>
        <v/>
      </c>
      <c r="H24" s="23" t="str">
        <f xml:space="preserve"> IF(OR(F24="Absolute",F24="Absolute[-](cum.)"),SUM(G24,'Q1 Review'!J24,'Q2 Review'!J24),
             IF(OR(F24="Incremental",F24="Absolute[+]"),MAX(G24,'Q1 Review'!J24,'Q2 Review'!J24),
                  IF(F24="Decremental",MIN(G24,'Q1 Review'!J24,'Q2 Review'!J24),
                           IF(F24="Absolute[-](avg.)",SUM('Q1 Review'!J24,'Q2 Review'!J24)/COUNT('Annual Plan'!H24:'Annual Plan'!J24),""
                              )
                       )
                 )
      )</f>
        <v/>
      </c>
      <c r="I24" s="23" t="str">
        <f>IF('Annual Plan'!J24&lt;&gt;"",'Annual Plan'!J24,"")</f>
        <v/>
      </c>
      <c r="J24" s="37"/>
      <c r="K24" s="38" t="str">
        <f t="shared" si="0"/>
        <v/>
      </c>
      <c r="L24" s="38" t="str">
        <f t="shared" si="1"/>
        <v/>
      </c>
      <c r="M24" s="23" t="str">
        <f t="shared" si="2"/>
        <v/>
      </c>
      <c r="N24" s="39" t="str">
        <f>IF((('Annual Plan'!N24+'Annual Plan'!O24)-('Q1 Review'!O24+'Q2 Review'!O24))=0,"",(('Annual Plan'!N24+'Annual Plan'!O24)-('Q1 Review'!O24+'Q2 Review'!O24)))</f>
        <v/>
      </c>
      <c r="O24" s="40"/>
      <c r="P24" s="41"/>
      <c r="Q24" s="41"/>
      <c r="R24" s="41"/>
      <c r="S24" s="127" t="str">
        <f t="shared" si="3"/>
        <v/>
      </c>
    </row>
    <row r="25" spans="1:19" s="11" customFormat="1" ht="15" customHeight="1" x14ac:dyDescent="0.25">
      <c r="A25" s="59" t="str">
        <f>IF('Annual Plan'!A25="","",'Annual Plan'!A25)</f>
        <v/>
      </c>
      <c r="B25" s="59" t="str">
        <f>IF('Annual Plan'!B25="","",'Annual Plan'!B25)</f>
        <v/>
      </c>
      <c r="C25" s="59" t="str">
        <f>IF('Annual Plan'!C25="","",'Annual Plan'!C25)</f>
        <v/>
      </c>
      <c r="D25" s="2" t="str">
        <f>IF('Annual Plan'!D25&lt;&gt;"",'Annual Plan'!D25,"")</f>
        <v/>
      </c>
      <c r="E25" s="2" t="str">
        <f>IF('Annual Plan'!E25&lt;&gt;"",'Annual Plan'!E25,"")</f>
        <v/>
      </c>
      <c r="F25" s="36" t="str">
        <f>IF('Annual Plan'!F25&lt;&gt;"",'Annual Plan'!F25,"")</f>
        <v/>
      </c>
      <c r="G25" s="23" t="str">
        <f>IF('Annual Plan'!G25&lt;&gt;"",'Annual Plan'!G25,"")</f>
        <v/>
      </c>
      <c r="H25" s="23" t="str">
        <f xml:space="preserve"> IF(OR(F25="Absolute",F25="Absolute[-](cum.)"),SUM(G25,'Q1 Review'!J25,'Q2 Review'!J25),
             IF(OR(F25="Incremental",F25="Absolute[+]"),MAX(G25,'Q1 Review'!J25,'Q2 Review'!J25),
                  IF(F25="Decremental",MIN(G25,'Q1 Review'!J25,'Q2 Review'!J25),
                           IF(F25="Absolute[-](avg.)",SUM('Q1 Review'!J25,'Q2 Review'!J25)/COUNT('Annual Plan'!H25:'Annual Plan'!J25),""
                              )
                       )
                 )
      )</f>
        <v/>
      </c>
      <c r="I25" s="23" t="str">
        <f>IF('Annual Plan'!J25&lt;&gt;"",'Annual Plan'!J25,"")</f>
        <v/>
      </c>
      <c r="J25" s="37"/>
      <c r="K25" s="38" t="str">
        <f t="shared" si="0"/>
        <v/>
      </c>
      <c r="L25" s="38" t="str">
        <f t="shared" si="1"/>
        <v/>
      </c>
      <c r="M25" s="23" t="str">
        <f t="shared" si="2"/>
        <v/>
      </c>
      <c r="N25" s="39" t="str">
        <f>IF((('Annual Plan'!N25+'Annual Plan'!O25)-('Q1 Review'!O25+'Q2 Review'!O25))=0,"",(('Annual Plan'!N25+'Annual Plan'!O25)-('Q1 Review'!O25+'Q2 Review'!O25)))</f>
        <v/>
      </c>
      <c r="O25" s="40"/>
      <c r="P25" s="41"/>
      <c r="Q25" s="41"/>
      <c r="R25" s="41"/>
      <c r="S25" s="127" t="str">
        <f t="shared" si="3"/>
        <v/>
      </c>
    </row>
    <row r="26" spans="1:19" s="11" customFormat="1" ht="15" customHeight="1" x14ac:dyDescent="0.25">
      <c r="A26" s="59" t="str">
        <f>IF('Annual Plan'!A26="","",'Annual Plan'!A26)</f>
        <v/>
      </c>
      <c r="B26" s="59" t="str">
        <f>IF('Annual Plan'!B26="","",'Annual Plan'!B26)</f>
        <v/>
      </c>
      <c r="C26" s="59" t="str">
        <f>IF('Annual Plan'!C26="","",'Annual Plan'!C26)</f>
        <v/>
      </c>
      <c r="D26" s="2" t="str">
        <f>IF('Annual Plan'!D26&lt;&gt;"",'Annual Plan'!D26,"")</f>
        <v/>
      </c>
      <c r="E26" s="2" t="str">
        <f>IF('Annual Plan'!E26&lt;&gt;"",'Annual Plan'!E26,"")</f>
        <v/>
      </c>
      <c r="F26" s="36" t="str">
        <f>IF('Annual Plan'!F26&lt;&gt;"",'Annual Plan'!F26,"")</f>
        <v/>
      </c>
      <c r="G26" s="23" t="str">
        <f>IF('Annual Plan'!G26&lt;&gt;"",'Annual Plan'!G26,"")</f>
        <v/>
      </c>
      <c r="H26" s="23" t="str">
        <f xml:space="preserve"> IF(OR(F26="Absolute",F26="Absolute[-](cum.)"),SUM(G26,'Q1 Review'!J26,'Q2 Review'!J26),
             IF(OR(F26="Incremental",F26="Absolute[+]"),MAX(G26,'Q1 Review'!J26,'Q2 Review'!J26),
                  IF(F26="Decremental",MIN(G26,'Q1 Review'!J26,'Q2 Review'!J26),
                           IF(F26="Absolute[-](avg.)",SUM('Q1 Review'!J26,'Q2 Review'!J26)/COUNT('Annual Plan'!H26:'Annual Plan'!J26),""
                              )
                       )
                 )
      )</f>
        <v/>
      </c>
      <c r="I26" s="23" t="str">
        <f>IF('Annual Plan'!J26&lt;&gt;"",'Annual Plan'!J26,"")</f>
        <v/>
      </c>
      <c r="J26" s="37"/>
      <c r="K26" s="38" t="str">
        <f t="shared" si="0"/>
        <v/>
      </c>
      <c r="L26" s="38" t="str">
        <f t="shared" si="1"/>
        <v/>
      </c>
      <c r="M26" s="23" t="str">
        <f t="shared" si="2"/>
        <v/>
      </c>
      <c r="N26" s="39" t="str">
        <f>IF((('Annual Plan'!N26+'Annual Plan'!O26)-('Q1 Review'!O26+'Q2 Review'!O26))=0,"",(('Annual Plan'!N26+'Annual Plan'!O26)-('Q1 Review'!O26+'Q2 Review'!O26)))</f>
        <v/>
      </c>
      <c r="O26" s="40"/>
      <c r="P26" s="41"/>
      <c r="Q26" s="41"/>
      <c r="R26" s="41"/>
      <c r="S26" s="127" t="str">
        <f t="shared" si="3"/>
        <v/>
      </c>
    </row>
    <row r="27" spans="1:19" s="11" customFormat="1" ht="15" customHeight="1" x14ac:dyDescent="0.25">
      <c r="A27" s="59" t="str">
        <f>IF('Annual Plan'!A27="","",'Annual Plan'!A27)</f>
        <v/>
      </c>
      <c r="B27" s="59" t="str">
        <f>IF('Annual Plan'!B27="","",'Annual Plan'!B27)</f>
        <v/>
      </c>
      <c r="C27" s="59" t="str">
        <f>IF('Annual Plan'!C27="","",'Annual Plan'!C27)</f>
        <v/>
      </c>
      <c r="D27" s="2" t="str">
        <f>IF('Annual Plan'!D27&lt;&gt;"",'Annual Plan'!D27,"")</f>
        <v/>
      </c>
      <c r="E27" s="2" t="str">
        <f>IF('Annual Plan'!E27&lt;&gt;"",'Annual Plan'!E27,"")</f>
        <v/>
      </c>
      <c r="F27" s="36" t="str">
        <f>IF('Annual Plan'!F27&lt;&gt;"",'Annual Plan'!F27,"")</f>
        <v/>
      </c>
      <c r="G27" s="23" t="str">
        <f>IF('Annual Plan'!G27&lt;&gt;"",'Annual Plan'!G27,"")</f>
        <v/>
      </c>
      <c r="H27" s="23" t="str">
        <f xml:space="preserve"> IF(OR(F27="Absolute",F27="Absolute[-](cum.)"),SUM(G27,'Q1 Review'!J27,'Q2 Review'!J27),
             IF(OR(F27="Incremental",F27="Absolute[+]"),MAX(G27,'Q1 Review'!J27,'Q2 Review'!J27),
                  IF(F27="Decremental",MIN(G27,'Q1 Review'!J27,'Q2 Review'!J27),
                           IF(F27="Absolute[-](avg.)",SUM('Q1 Review'!J27,'Q2 Review'!J27)/COUNT('Annual Plan'!H27:'Annual Plan'!J27),""
                              )
                       )
                 )
      )</f>
        <v/>
      </c>
      <c r="I27" s="23" t="str">
        <f>IF('Annual Plan'!J27&lt;&gt;"",'Annual Plan'!J27,"")</f>
        <v/>
      </c>
      <c r="J27" s="37"/>
      <c r="K27" s="38" t="str">
        <f t="shared" si="0"/>
        <v/>
      </c>
      <c r="L27" s="38" t="str">
        <f t="shared" si="1"/>
        <v/>
      </c>
      <c r="M27" s="23" t="str">
        <f t="shared" si="2"/>
        <v/>
      </c>
      <c r="N27" s="39" t="str">
        <f>IF((('Annual Plan'!N27+'Annual Plan'!O27)-('Q1 Review'!O27+'Q2 Review'!O27))=0,"",(('Annual Plan'!N27+'Annual Plan'!O27)-('Q1 Review'!O27+'Q2 Review'!O27)))</f>
        <v/>
      </c>
      <c r="O27" s="40"/>
      <c r="P27" s="41"/>
      <c r="Q27" s="41"/>
      <c r="R27" s="41"/>
      <c r="S27" s="127" t="str">
        <f t="shared" si="3"/>
        <v/>
      </c>
    </row>
    <row r="28" spans="1:19" s="11" customFormat="1" ht="15" customHeight="1" x14ac:dyDescent="0.25">
      <c r="A28" s="59" t="str">
        <f>IF('Annual Plan'!A28="","",'Annual Plan'!A28)</f>
        <v/>
      </c>
      <c r="B28" s="59" t="str">
        <f>IF('Annual Plan'!B28="","",'Annual Plan'!B28)</f>
        <v/>
      </c>
      <c r="C28" s="59" t="str">
        <f>IF('Annual Plan'!C28="","",'Annual Plan'!C28)</f>
        <v/>
      </c>
      <c r="D28" s="2" t="str">
        <f>IF('Annual Plan'!D28&lt;&gt;"",'Annual Plan'!D28,"")</f>
        <v/>
      </c>
      <c r="E28" s="2" t="str">
        <f>IF('Annual Plan'!E28&lt;&gt;"",'Annual Plan'!E28,"")</f>
        <v/>
      </c>
      <c r="F28" s="36" t="str">
        <f>IF('Annual Plan'!F28&lt;&gt;"",'Annual Plan'!F28,"")</f>
        <v/>
      </c>
      <c r="G28" s="23" t="str">
        <f>IF('Annual Plan'!G28&lt;&gt;"",'Annual Plan'!G28,"")</f>
        <v/>
      </c>
      <c r="H28" s="23" t="str">
        <f xml:space="preserve"> IF(OR(F28="Absolute",F28="Absolute[-](cum.)"),SUM(G28,'Q1 Review'!J28,'Q2 Review'!J28),
             IF(OR(F28="Incremental",F28="Absolute[+]"),MAX(G28,'Q1 Review'!J28,'Q2 Review'!J28),
                  IF(F28="Decremental",MIN(G28,'Q1 Review'!J28,'Q2 Review'!J28),
                           IF(F28="Absolute[-](avg.)",SUM('Q1 Review'!J28,'Q2 Review'!J28)/COUNT('Annual Plan'!H28:'Annual Plan'!J28),""
                              )
                       )
                 )
      )</f>
        <v/>
      </c>
      <c r="I28" s="23" t="str">
        <f>IF('Annual Plan'!J28&lt;&gt;"",'Annual Plan'!J28,"")</f>
        <v/>
      </c>
      <c r="J28" s="37"/>
      <c r="K28" s="38" t="str">
        <f t="shared" si="0"/>
        <v/>
      </c>
      <c r="L28" s="38" t="str">
        <f t="shared" si="1"/>
        <v/>
      </c>
      <c r="M28" s="23" t="str">
        <f t="shared" si="2"/>
        <v/>
      </c>
      <c r="N28" s="39" t="str">
        <f>IF((('Annual Plan'!N28+'Annual Plan'!O28)-('Q1 Review'!O28+'Q2 Review'!O28))=0,"",(('Annual Plan'!N28+'Annual Plan'!O28)-('Q1 Review'!O28+'Q2 Review'!O28)))</f>
        <v/>
      </c>
      <c r="O28" s="40"/>
      <c r="P28" s="41"/>
      <c r="Q28" s="41"/>
      <c r="R28" s="41"/>
      <c r="S28" s="127" t="str">
        <f t="shared" si="3"/>
        <v/>
      </c>
    </row>
    <row r="29" spans="1:19" s="11" customFormat="1" ht="15" customHeight="1" x14ac:dyDescent="0.25">
      <c r="A29" s="59" t="str">
        <f>IF('Annual Plan'!A29="","",'Annual Plan'!A29)</f>
        <v/>
      </c>
      <c r="B29" s="59" t="str">
        <f>IF('Annual Plan'!B29="","",'Annual Plan'!B29)</f>
        <v/>
      </c>
      <c r="C29" s="59" t="str">
        <f>IF('Annual Plan'!C29="","",'Annual Plan'!C29)</f>
        <v/>
      </c>
      <c r="D29" s="2" t="str">
        <f>IF('Annual Plan'!D29&lt;&gt;"",'Annual Plan'!D29,"")</f>
        <v/>
      </c>
      <c r="E29" s="2" t="str">
        <f>IF('Annual Plan'!E29&lt;&gt;"",'Annual Plan'!E29,"")</f>
        <v/>
      </c>
      <c r="F29" s="36" t="str">
        <f>IF('Annual Plan'!F29&lt;&gt;"",'Annual Plan'!F29,"")</f>
        <v/>
      </c>
      <c r="G29" s="23" t="str">
        <f>IF('Annual Plan'!G29&lt;&gt;"",'Annual Plan'!G29,"")</f>
        <v/>
      </c>
      <c r="H29" s="23" t="str">
        <f xml:space="preserve"> IF(OR(F29="Absolute",F29="Absolute[-](cum.)"),SUM(G29,'Q1 Review'!J29,'Q2 Review'!J29),
             IF(OR(F29="Incremental",F29="Absolute[+]"),MAX(G29,'Q1 Review'!J29,'Q2 Review'!J29),
                  IF(F29="Decremental",MIN(G29,'Q1 Review'!J29,'Q2 Review'!J29),
                           IF(F29="Absolute[-](avg.)",SUM('Q1 Review'!J29,'Q2 Review'!J29)/COUNT('Annual Plan'!H29:'Annual Plan'!J29),""
                              )
                       )
                 )
      )</f>
        <v/>
      </c>
      <c r="I29" s="23" t="str">
        <f>IF('Annual Plan'!J29&lt;&gt;"",'Annual Plan'!J29,"")</f>
        <v/>
      </c>
      <c r="J29" s="37"/>
      <c r="K29" s="38" t="str">
        <f t="shared" si="0"/>
        <v/>
      </c>
      <c r="L29" s="38" t="str">
        <f t="shared" si="1"/>
        <v/>
      </c>
      <c r="M29" s="23" t="str">
        <f t="shared" si="2"/>
        <v/>
      </c>
      <c r="N29" s="39" t="str">
        <f>IF((('Annual Plan'!N29+'Annual Plan'!O29)-('Q1 Review'!O29+'Q2 Review'!O29))=0,"",(('Annual Plan'!N29+'Annual Plan'!O29)-('Q1 Review'!O29+'Q2 Review'!O29)))</f>
        <v/>
      </c>
      <c r="O29" s="40"/>
      <c r="P29" s="41"/>
      <c r="Q29" s="41"/>
      <c r="R29" s="41"/>
      <c r="S29" s="127" t="str">
        <f t="shared" si="3"/>
        <v/>
      </c>
    </row>
    <row r="30" spans="1:19" s="11" customFormat="1" ht="15" customHeight="1" x14ac:dyDescent="0.25">
      <c r="A30" s="59" t="str">
        <f>IF('Annual Plan'!A30="","",'Annual Plan'!A30)</f>
        <v/>
      </c>
      <c r="B30" s="59" t="str">
        <f>IF('Annual Plan'!B30="","",'Annual Plan'!B30)</f>
        <v/>
      </c>
      <c r="C30" s="59" t="str">
        <f>IF('Annual Plan'!C30="","",'Annual Plan'!C30)</f>
        <v/>
      </c>
      <c r="D30" s="2" t="str">
        <f>IF('Annual Plan'!D30&lt;&gt;"",'Annual Plan'!D30,"")</f>
        <v/>
      </c>
      <c r="E30" s="2" t="str">
        <f>IF('Annual Plan'!E30&lt;&gt;"",'Annual Plan'!E30,"")</f>
        <v/>
      </c>
      <c r="F30" s="36" t="str">
        <f>IF('Annual Plan'!F30&lt;&gt;"",'Annual Plan'!F30,"")</f>
        <v/>
      </c>
      <c r="G30" s="23" t="str">
        <f>IF('Annual Plan'!G30&lt;&gt;"",'Annual Plan'!G30,"")</f>
        <v/>
      </c>
      <c r="H30" s="23" t="str">
        <f xml:space="preserve"> IF(OR(F30="Absolute",F30="Absolute[-](cum.)"),SUM(G30,'Q1 Review'!J30,'Q2 Review'!J30),
             IF(OR(F30="Incremental",F30="Absolute[+]"),MAX(G30,'Q1 Review'!J30,'Q2 Review'!J30),
                  IF(F30="Decremental",MIN(G30,'Q1 Review'!J30,'Q2 Review'!J30),
                           IF(F30="Absolute[-](avg.)",SUM('Q1 Review'!J30,'Q2 Review'!J30)/COUNT('Annual Plan'!H30:'Annual Plan'!J30),""
                              )
                       )
                 )
      )</f>
        <v/>
      </c>
      <c r="I30" s="23" t="str">
        <f>IF('Annual Plan'!J30&lt;&gt;"",'Annual Plan'!J30,"")</f>
        <v/>
      </c>
      <c r="J30" s="37"/>
      <c r="K30" s="38" t="str">
        <f t="shared" si="0"/>
        <v/>
      </c>
      <c r="L30" s="38" t="str">
        <f t="shared" si="1"/>
        <v/>
      </c>
      <c r="M30" s="23" t="str">
        <f t="shared" si="2"/>
        <v/>
      </c>
      <c r="N30" s="39" t="str">
        <f>IF((('Annual Plan'!N30+'Annual Plan'!O30)-('Q1 Review'!O30+'Q2 Review'!O30))=0,"",(('Annual Plan'!N30+'Annual Plan'!O30)-('Q1 Review'!O30+'Q2 Review'!O30)))</f>
        <v/>
      </c>
      <c r="O30" s="40"/>
      <c r="P30" s="41"/>
      <c r="Q30" s="41"/>
      <c r="R30" s="41"/>
      <c r="S30" s="127" t="str">
        <f t="shared" si="3"/>
        <v/>
      </c>
    </row>
    <row r="31" spans="1:19" s="11" customFormat="1" ht="15" customHeight="1" x14ac:dyDescent="0.25">
      <c r="A31" s="59" t="str">
        <f>IF('Annual Plan'!A31="","",'Annual Plan'!A31)</f>
        <v/>
      </c>
      <c r="B31" s="59" t="str">
        <f>IF('Annual Plan'!B31="","",'Annual Plan'!B31)</f>
        <v/>
      </c>
      <c r="C31" s="59" t="str">
        <f>IF('Annual Plan'!C31="","",'Annual Plan'!C31)</f>
        <v/>
      </c>
      <c r="D31" s="2" t="str">
        <f>IF('Annual Plan'!D31&lt;&gt;"",'Annual Plan'!D31,"")</f>
        <v/>
      </c>
      <c r="E31" s="2" t="str">
        <f>IF('Annual Plan'!E31&lt;&gt;"",'Annual Plan'!E31,"")</f>
        <v/>
      </c>
      <c r="F31" s="36" t="str">
        <f>IF('Annual Plan'!F31&lt;&gt;"",'Annual Plan'!F31,"")</f>
        <v/>
      </c>
      <c r="G31" s="23" t="str">
        <f>IF('Annual Plan'!G31&lt;&gt;"",'Annual Plan'!G31,"")</f>
        <v/>
      </c>
      <c r="H31" s="23" t="str">
        <f xml:space="preserve"> IF(OR(F31="Absolute",F31="Absolute[-](cum.)"),SUM(G31,'Q1 Review'!J31,'Q2 Review'!J31),
             IF(OR(F31="Incremental",F31="Absolute[+]"),MAX(G31,'Q1 Review'!J31,'Q2 Review'!J31),
                  IF(F31="Decremental",MIN(G31,'Q1 Review'!J31,'Q2 Review'!J31),
                           IF(F31="Absolute[-](avg.)",SUM('Q1 Review'!J31,'Q2 Review'!J31)/COUNT('Annual Plan'!H31:'Annual Plan'!J31),""
                              )
                       )
                 )
      )</f>
        <v/>
      </c>
      <c r="I31" s="23" t="str">
        <f>IF('Annual Plan'!J31&lt;&gt;"",'Annual Plan'!J31,"")</f>
        <v/>
      </c>
      <c r="J31" s="37"/>
      <c r="K31" s="38" t="str">
        <f t="shared" si="0"/>
        <v/>
      </c>
      <c r="L31" s="38" t="str">
        <f t="shared" si="1"/>
        <v/>
      </c>
      <c r="M31" s="23" t="str">
        <f t="shared" si="2"/>
        <v/>
      </c>
      <c r="N31" s="39" t="str">
        <f>IF((('Annual Plan'!N31+'Annual Plan'!O31)-('Q1 Review'!O31+'Q2 Review'!O31))=0,"",(('Annual Plan'!N31+'Annual Plan'!O31)-('Q1 Review'!O31+'Q2 Review'!O31)))</f>
        <v/>
      </c>
      <c r="O31" s="40"/>
      <c r="P31" s="41"/>
      <c r="Q31" s="41"/>
      <c r="R31" s="41"/>
      <c r="S31" s="127" t="str">
        <f t="shared" si="3"/>
        <v/>
      </c>
    </row>
    <row r="32" spans="1:19" s="11" customFormat="1" ht="15" customHeight="1" x14ac:dyDescent="0.25">
      <c r="A32" s="59" t="str">
        <f>IF('Annual Plan'!A32="","",'Annual Plan'!A32)</f>
        <v/>
      </c>
      <c r="B32" s="59" t="str">
        <f>IF('Annual Plan'!B32="","",'Annual Plan'!B32)</f>
        <v/>
      </c>
      <c r="C32" s="59" t="str">
        <f>IF('Annual Plan'!C32="","",'Annual Plan'!C32)</f>
        <v/>
      </c>
      <c r="D32" s="2" t="str">
        <f>IF('Annual Plan'!D32&lt;&gt;"",'Annual Plan'!D32,"")</f>
        <v/>
      </c>
      <c r="E32" s="2" t="str">
        <f>IF('Annual Plan'!E32&lt;&gt;"",'Annual Plan'!E32,"")</f>
        <v/>
      </c>
      <c r="F32" s="36" t="str">
        <f>IF('Annual Plan'!F32&lt;&gt;"",'Annual Plan'!F32,"")</f>
        <v/>
      </c>
      <c r="G32" s="23" t="str">
        <f>IF('Annual Plan'!G32&lt;&gt;"",'Annual Plan'!G32,"")</f>
        <v/>
      </c>
      <c r="H32" s="23" t="str">
        <f xml:space="preserve"> IF(OR(F32="Absolute",F32="Absolute[-](cum.)"),SUM(G32,'Q1 Review'!J32,'Q2 Review'!J32),
             IF(OR(F32="Incremental",F32="Absolute[+]"),MAX(G32,'Q1 Review'!J32,'Q2 Review'!J32),
                  IF(F32="Decremental",MIN(G32,'Q1 Review'!J32,'Q2 Review'!J32),
                           IF(F32="Absolute[-](avg.)",SUM('Q1 Review'!J32,'Q2 Review'!J32)/COUNT('Annual Plan'!H32:'Annual Plan'!J32),""
                              )
                       )
                 )
      )</f>
        <v/>
      </c>
      <c r="I32" s="23" t="str">
        <f>IF('Annual Plan'!J32&lt;&gt;"",'Annual Plan'!J32,"")</f>
        <v/>
      </c>
      <c r="J32" s="37"/>
      <c r="K32" s="38" t="str">
        <f t="shared" si="0"/>
        <v/>
      </c>
      <c r="L32" s="38" t="str">
        <f t="shared" si="1"/>
        <v/>
      </c>
      <c r="M32" s="23" t="str">
        <f t="shared" si="2"/>
        <v/>
      </c>
      <c r="N32" s="39" t="str">
        <f>IF((('Annual Plan'!N32+'Annual Plan'!O32)-('Q1 Review'!O32+'Q2 Review'!O32))=0,"",(('Annual Plan'!N32+'Annual Plan'!O32)-('Q1 Review'!O32+'Q2 Review'!O32)))</f>
        <v/>
      </c>
      <c r="O32" s="40"/>
      <c r="P32" s="41"/>
      <c r="Q32" s="41"/>
      <c r="R32" s="41"/>
      <c r="S32" s="127" t="str">
        <f t="shared" si="3"/>
        <v/>
      </c>
    </row>
    <row r="33" spans="1:19" s="11" customFormat="1" ht="15" customHeight="1" x14ac:dyDescent="0.25">
      <c r="A33" s="59" t="str">
        <f>IF('Annual Plan'!A33="","",'Annual Plan'!A33)</f>
        <v/>
      </c>
      <c r="B33" s="59" t="str">
        <f>IF('Annual Plan'!B33="","",'Annual Plan'!B33)</f>
        <v/>
      </c>
      <c r="C33" s="59" t="str">
        <f>IF('Annual Plan'!C33="","",'Annual Plan'!C33)</f>
        <v/>
      </c>
      <c r="D33" s="2" t="str">
        <f>IF('Annual Plan'!D33&lt;&gt;"",'Annual Plan'!D33,"")</f>
        <v/>
      </c>
      <c r="E33" s="2" t="str">
        <f>IF('Annual Plan'!E33&lt;&gt;"",'Annual Plan'!E33,"")</f>
        <v/>
      </c>
      <c r="F33" s="36" t="str">
        <f>IF('Annual Plan'!F33&lt;&gt;"",'Annual Plan'!F33,"")</f>
        <v/>
      </c>
      <c r="G33" s="23" t="str">
        <f>IF('Annual Plan'!G33&lt;&gt;"",'Annual Plan'!G33,"")</f>
        <v/>
      </c>
      <c r="H33" s="23" t="str">
        <f xml:space="preserve"> IF(OR(F33="Absolute",F33="Absolute[-](cum.)"),SUM(G33,'Q1 Review'!J33,'Q2 Review'!J33),
             IF(OR(F33="Incremental",F33="Absolute[+]"),MAX(G33,'Q1 Review'!J33,'Q2 Review'!J33),
                  IF(F33="Decremental",MIN(G33,'Q1 Review'!J33,'Q2 Review'!J33),
                           IF(F33="Absolute[-](avg.)",SUM('Q1 Review'!J33,'Q2 Review'!J33)/COUNT('Annual Plan'!H33:'Annual Plan'!J33),""
                              )
                       )
                 )
      )</f>
        <v/>
      </c>
      <c r="I33" s="23" t="str">
        <f>IF('Annual Plan'!J33&lt;&gt;"",'Annual Plan'!J33,"")</f>
        <v/>
      </c>
      <c r="J33" s="37"/>
      <c r="K33" s="38" t="str">
        <f t="shared" si="0"/>
        <v/>
      </c>
      <c r="L33" s="38" t="str">
        <f t="shared" si="1"/>
        <v/>
      </c>
      <c r="M33" s="23" t="str">
        <f t="shared" si="2"/>
        <v/>
      </c>
      <c r="N33" s="39" t="str">
        <f>IF((('Annual Plan'!N33+'Annual Plan'!O33)-('Q1 Review'!O33+'Q2 Review'!O33))=0,"",(('Annual Plan'!N33+'Annual Plan'!O33)-('Q1 Review'!O33+'Q2 Review'!O33)))</f>
        <v/>
      </c>
      <c r="O33" s="40"/>
      <c r="P33" s="41"/>
      <c r="Q33" s="41"/>
      <c r="R33" s="41"/>
      <c r="S33" s="127" t="str">
        <f t="shared" si="3"/>
        <v/>
      </c>
    </row>
    <row r="34" spans="1:19" s="11" customFormat="1" ht="15" customHeight="1" x14ac:dyDescent="0.25">
      <c r="A34" s="59" t="str">
        <f>IF('Annual Plan'!A34="","",'Annual Plan'!A34)</f>
        <v/>
      </c>
      <c r="B34" s="59" t="str">
        <f>IF('Annual Plan'!B34="","",'Annual Plan'!B34)</f>
        <v/>
      </c>
      <c r="C34" s="59" t="str">
        <f>IF('Annual Plan'!C34="","",'Annual Plan'!C34)</f>
        <v/>
      </c>
      <c r="D34" s="2" t="str">
        <f>IF('Annual Plan'!D34&lt;&gt;"",'Annual Plan'!D34,"")</f>
        <v/>
      </c>
      <c r="E34" s="2" t="str">
        <f>IF('Annual Plan'!E34&lt;&gt;"",'Annual Plan'!E34,"")</f>
        <v/>
      </c>
      <c r="F34" s="36" t="str">
        <f>IF('Annual Plan'!F34&lt;&gt;"",'Annual Plan'!F34,"")</f>
        <v/>
      </c>
      <c r="G34" s="23" t="str">
        <f>IF('Annual Plan'!G34&lt;&gt;"",'Annual Plan'!G34,"")</f>
        <v/>
      </c>
      <c r="H34" s="23" t="str">
        <f xml:space="preserve"> IF(OR(F34="Absolute",F34="Absolute[-](cum.)"),SUM(G34,'Q1 Review'!J34,'Q2 Review'!J34),
             IF(OR(F34="Incremental",F34="Absolute[+]"),MAX(G34,'Q1 Review'!J34,'Q2 Review'!J34),
                  IF(F34="Decremental",MIN(G34,'Q1 Review'!J34,'Q2 Review'!J34),
                           IF(F34="Absolute[-](avg.)",SUM('Q1 Review'!J34,'Q2 Review'!J34)/COUNT('Annual Plan'!H34:'Annual Plan'!J34),""
                              )
                       )
                 )
      )</f>
        <v/>
      </c>
      <c r="I34" s="23" t="str">
        <f>IF('Annual Plan'!J34&lt;&gt;"",'Annual Plan'!J34,"")</f>
        <v/>
      </c>
      <c r="J34" s="37"/>
      <c r="K34" s="38" t="str">
        <f t="shared" si="0"/>
        <v/>
      </c>
      <c r="L34" s="38" t="str">
        <f t="shared" si="1"/>
        <v/>
      </c>
      <c r="M34" s="23" t="str">
        <f t="shared" si="2"/>
        <v/>
      </c>
      <c r="N34" s="39" t="str">
        <f>IF((('Annual Plan'!N34+'Annual Plan'!O34)-('Q1 Review'!O34+'Q2 Review'!O34))=0,"",(('Annual Plan'!N34+'Annual Plan'!O34)-('Q1 Review'!O34+'Q2 Review'!O34)))</f>
        <v/>
      </c>
      <c r="O34" s="40"/>
      <c r="P34" s="41"/>
      <c r="Q34" s="41"/>
      <c r="R34" s="41"/>
      <c r="S34" s="127" t="str">
        <f t="shared" si="3"/>
        <v/>
      </c>
    </row>
    <row r="35" spans="1:19" s="11" customFormat="1" ht="15" customHeight="1" x14ac:dyDescent="0.25">
      <c r="A35" s="59" t="str">
        <f>IF('Annual Plan'!A35="","",'Annual Plan'!A35)</f>
        <v/>
      </c>
      <c r="B35" s="59" t="str">
        <f>IF('Annual Plan'!B35="","",'Annual Plan'!B35)</f>
        <v/>
      </c>
      <c r="C35" s="59" t="str">
        <f>IF('Annual Plan'!C35="","",'Annual Plan'!C35)</f>
        <v/>
      </c>
      <c r="D35" s="2" t="str">
        <f>IF('Annual Plan'!D35&lt;&gt;"",'Annual Plan'!D35,"")</f>
        <v/>
      </c>
      <c r="E35" s="2" t="str">
        <f>IF('Annual Plan'!E35&lt;&gt;"",'Annual Plan'!E35,"")</f>
        <v/>
      </c>
      <c r="F35" s="36" t="str">
        <f>IF('Annual Plan'!F35&lt;&gt;"",'Annual Plan'!F35,"")</f>
        <v/>
      </c>
      <c r="G35" s="23" t="str">
        <f>IF('Annual Plan'!G35&lt;&gt;"",'Annual Plan'!G35,"")</f>
        <v/>
      </c>
      <c r="H35" s="23" t="str">
        <f xml:space="preserve"> IF(OR(F35="Absolute",F35="Absolute[-](cum.)"),SUM(G35,'Q1 Review'!J35,'Q2 Review'!J35),
             IF(OR(F35="Incremental",F35="Absolute[+]"),MAX(G35,'Q1 Review'!J35,'Q2 Review'!J35),
                  IF(F35="Decremental",MIN(G35,'Q1 Review'!J35,'Q2 Review'!J35),
                           IF(F35="Absolute[-](avg.)",SUM('Q1 Review'!J35,'Q2 Review'!J35)/COUNT('Annual Plan'!H35:'Annual Plan'!J35),""
                              )
                       )
                 )
      )</f>
        <v/>
      </c>
      <c r="I35" s="23" t="str">
        <f>IF('Annual Plan'!J35&lt;&gt;"",'Annual Plan'!J35,"")</f>
        <v/>
      </c>
      <c r="J35" s="37"/>
      <c r="K35" s="38" t="str">
        <f t="shared" si="0"/>
        <v/>
      </c>
      <c r="L35" s="38" t="str">
        <f t="shared" si="1"/>
        <v/>
      </c>
      <c r="M35" s="23" t="str">
        <f t="shared" si="2"/>
        <v/>
      </c>
      <c r="N35" s="39" t="str">
        <f>IF((('Annual Plan'!N35+'Annual Plan'!O35)-('Q1 Review'!O35+'Q2 Review'!O35))=0,"",(('Annual Plan'!N35+'Annual Plan'!O35)-('Q1 Review'!O35+'Q2 Review'!O35)))</f>
        <v/>
      </c>
      <c r="O35" s="40"/>
      <c r="P35" s="41"/>
      <c r="Q35" s="41"/>
      <c r="R35" s="41"/>
      <c r="S35" s="127" t="str">
        <f t="shared" si="3"/>
        <v/>
      </c>
    </row>
    <row r="36" spans="1:19" s="11" customFormat="1" ht="15" customHeight="1" x14ac:dyDescent="0.25">
      <c r="A36" s="59" t="str">
        <f>IF('Annual Plan'!A36="","",'Annual Plan'!A36)</f>
        <v/>
      </c>
      <c r="B36" s="59" t="str">
        <f>IF('Annual Plan'!B36="","",'Annual Plan'!B36)</f>
        <v/>
      </c>
      <c r="C36" s="59" t="str">
        <f>IF('Annual Plan'!C36="","",'Annual Plan'!C36)</f>
        <v/>
      </c>
      <c r="D36" s="2" t="str">
        <f>IF('Annual Plan'!D36&lt;&gt;"",'Annual Plan'!D36,"")</f>
        <v/>
      </c>
      <c r="E36" s="2" t="str">
        <f>IF('Annual Plan'!E36&lt;&gt;"",'Annual Plan'!E36,"")</f>
        <v/>
      </c>
      <c r="F36" s="36" t="str">
        <f>IF('Annual Plan'!F36&lt;&gt;"",'Annual Plan'!F36,"")</f>
        <v/>
      </c>
      <c r="G36" s="23" t="str">
        <f>IF('Annual Plan'!G36&lt;&gt;"",'Annual Plan'!G36,"")</f>
        <v/>
      </c>
      <c r="H36" s="23" t="str">
        <f xml:space="preserve"> IF(OR(F36="Absolute",F36="Absolute[-](cum.)"),SUM(G36,'Q1 Review'!J36,'Q2 Review'!J36),
             IF(OR(F36="Incremental",F36="Absolute[+]"),MAX(G36,'Q1 Review'!J36,'Q2 Review'!J36),
                  IF(F36="Decremental",MIN(G36,'Q1 Review'!J36,'Q2 Review'!J36),
                           IF(F36="Absolute[-](avg.)",SUM('Q1 Review'!J36,'Q2 Review'!J36)/COUNT('Annual Plan'!H36:'Annual Plan'!J36),""
                              )
                       )
                 )
      )</f>
        <v/>
      </c>
      <c r="I36" s="23" t="str">
        <f>IF('Annual Plan'!J36&lt;&gt;"",'Annual Plan'!J36,"")</f>
        <v/>
      </c>
      <c r="J36" s="37"/>
      <c r="K36" s="38" t="str">
        <f t="shared" si="0"/>
        <v/>
      </c>
      <c r="L36" s="38" t="str">
        <f t="shared" si="1"/>
        <v/>
      </c>
      <c r="M36" s="23" t="str">
        <f t="shared" si="2"/>
        <v/>
      </c>
      <c r="N36" s="39" t="str">
        <f>IF((('Annual Plan'!N36+'Annual Plan'!O36)-('Q1 Review'!O36+'Q2 Review'!O36))=0,"",(('Annual Plan'!N36+'Annual Plan'!O36)-('Q1 Review'!O36+'Q2 Review'!O36)))</f>
        <v/>
      </c>
      <c r="O36" s="40"/>
      <c r="P36" s="41"/>
      <c r="Q36" s="41"/>
      <c r="R36" s="41"/>
      <c r="S36" s="127" t="str">
        <f t="shared" si="3"/>
        <v/>
      </c>
    </row>
    <row r="37" spans="1:19" s="11" customFormat="1" ht="15" customHeight="1" x14ac:dyDescent="0.25">
      <c r="A37" s="59" t="str">
        <f>IF('Annual Plan'!A37="","",'Annual Plan'!A37)</f>
        <v/>
      </c>
      <c r="B37" s="59" t="str">
        <f>IF('Annual Plan'!B37="","",'Annual Plan'!B37)</f>
        <v/>
      </c>
      <c r="C37" s="59" t="str">
        <f>IF('Annual Plan'!C37="","",'Annual Plan'!C37)</f>
        <v/>
      </c>
      <c r="D37" s="2" t="str">
        <f>IF('Annual Plan'!D37&lt;&gt;"",'Annual Plan'!D37,"")</f>
        <v/>
      </c>
      <c r="E37" s="2" t="str">
        <f>IF('Annual Plan'!E37&lt;&gt;"",'Annual Plan'!E37,"")</f>
        <v/>
      </c>
      <c r="F37" s="36" t="str">
        <f>IF('Annual Plan'!F37&lt;&gt;"",'Annual Plan'!F37,"")</f>
        <v/>
      </c>
      <c r="G37" s="23" t="str">
        <f>IF('Annual Plan'!G37&lt;&gt;"",'Annual Plan'!G37,"")</f>
        <v/>
      </c>
      <c r="H37" s="23" t="str">
        <f xml:space="preserve"> IF(OR(F37="Absolute",F37="Absolute[-](cum.)"),SUM(G37,'Q1 Review'!J37,'Q2 Review'!J37),
             IF(OR(F37="Incremental",F37="Absolute[+]"),MAX(G37,'Q1 Review'!J37,'Q2 Review'!J37),
                  IF(F37="Decremental",MIN(G37,'Q1 Review'!J37,'Q2 Review'!J37),
                           IF(F37="Absolute[-](avg.)",SUM('Q1 Review'!J37,'Q2 Review'!J37)/COUNT('Annual Plan'!H37:'Annual Plan'!J37),""
                              )
                       )
                 )
      )</f>
        <v/>
      </c>
      <c r="I37" s="23" t="str">
        <f>IF('Annual Plan'!J37&lt;&gt;"",'Annual Plan'!J37,"")</f>
        <v/>
      </c>
      <c r="J37" s="37"/>
      <c r="K37" s="38" t="str">
        <f t="shared" si="0"/>
        <v/>
      </c>
      <c r="L37" s="38" t="str">
        <f t="shared" si="1"/>
        <v/>
      </c>
      <c r="M37" s="23" t="str">
        <f t="shared" si="2"/>
        <v/>
      </c>
      <c r="N37" s="39" t="str">
        <f>IF((('Annual Plan'!N37+'Annual Plan'!O37)-('Q1 Review'!O37+'Q2 Review'!O37))=0,"",(('Annual Plan'!N37+'Annual Plan'!O37)-('Q1 Review'!O37+'Q2 Review'!O37)))</f>
        <v/>
      </c>
      <c r="O37" s="40"/>
      <c r="P37" s="41"/>
      <c r="Q37" s="41"/>
      <c r="R37" s="41"/>
      <c r="S37" s="127" t="str">
        <f t="shared" si="3"/>
        <v/>
      </c>
    </row>
    <row r="38" spans="1:19" s="11" customFormat="1" ht="15" customHeight="1" x14ac:dyDescent="0.25">
      <c r="A38" s="59" t="str">
        <f>IF('Annual Plan'!A38="","",'Annual Plan'!A38)</f>
        <v/>
      </c>
      <c r="B38" s="59" t="str">
        <f>IF('Annual Plan'!B38="","",'Annual Plan'!B38)</f>
        <v/>
      </c>
      <c r="C38" s="59" t="str">
        <f>IF('Annual Plan'!C38="","",'Annual Plan'!C38)</f>
        <v/>
      </c>
      <c r="D38" s="2" t="str">
        <f>IF('Annual Plan'!D38&lt;&gt;"",'Annual Plan'!D38,"")</f>
        <v/>
      </c>
      <c r="E38" s="2" t="str">
        <f>IF('Annual Plan'!E38&lt;&gt;"",'Annual Plan'!E38,"")</f>
        <v/>
      </c>
      <c r="F38" s="36" t="str">
        <f>IF('Annual Plan'!F38&lt;&gt;"",'Annual Plan'!F38,"")</f>
        <v/>
      </c>
      <c r="G38" s="23" t="str">
        <f>IF('Annual Plan'!G38&lt;&gt;"",'Annual Plan'!G38,"")</f>
        <v/>
      </c>
      <c r="H38" s="23" t="str">
        <f xml:space="preserve"> IF(OR(F38="Absolute",F38="Absolute[-](cum.)"),SUM(G38,'Q1 Review'!J38,'Q2 Review'!J38),
             IF(OR(F38="Incremental",F38="Absolute[+]"),MAX(G38,'Q1 Review'!J38,'Q2 Review'!J38),
                  IF(F38="Decremental",MIN(G38,'Q1 Review'!J38,'Q2 Review'!J38),
                           IF(F38="Absolute[-](avg.)",SUM('Q1 Review'!J38,'Q2 Review'!J38)/COUNT('Annual Plan'!H38:'Annual Plan'!J38),""
                              )
                       )
                 )
      )</f>
        <v/>
      </c>
      <c r="I38" s="23" t="str">
        <f>IF('Annual Plan'!J38&lt;&gt;"",'Annual Plan'!J38,"")</f>
        <v/>
      </c>
      <c r="J38" s="37"/>
      <c r="K38" s="38" t="str">
        <f t="shared" si="0"/>
        <v/>
      </c>
      <c r="L38" s="38" t="str">
        <f t="shared" si="1"/>
        <v/>
      </c>
      <c r="M38" s="23" t="str">
        <f t="shared" si="2"/>
        <v/>
      </c>
      <c r="N38" s="39" t="str">
        <f>IF((('Annual Plan'!N38+'Annual Plan'!O38)-('Q1 Review'!O38+'Q2 Review'!O38))=0,"",(('Annual Plan'!N38+'Annual Plan'!O38)-('Q1 Review'!O38+'Q2 Review'!O38)))</f>
        <v/>
      </c>
      <c r="O38" s="40"/>
      <c r="P38" s="41"/>
      <c r="Q38" s="41"/>
      <c r="R38" s="41"/>
      <c r="S38" s="127" t="str">
        <f t="shared" si="3"/>
        <v/>
      </c>
    </row>
    <row r="39" spans="1:19" s="11" customFormat="1" ht="15" customHeight="1" x14ac:dyDescent="0.25">
      <c r="A39" s="59" t="str">
        <f>IF('Annual Plan'!A39="","",'Annual Plan'!A39)</f>
        <v/>
      </c>
      <c r="B39" s="59" t="str">
        <f>IF('Annual Plan'!B39="","",'Annual Plan'!B39)</f>
        <v/>
      </c>
      <c r="C39" s="59" t="str">
        <f>IF('Annual Plan'!C39="","",'Annual Plan'!C39)</f>
        <v/>
      </c>
      <c r="D39" s="2" t="str">
        <f>IF('Annual Plan'!D39&lt;&gt;"",'Annual Plan'!D39,"")</f>
        <v/>
      </c>
      <c r="E39" s="2" t="str">
        <f>IF('Annual Plan'!E39&lt;&gt;"",'Annual Plan'!E39,"")</f>
        <v/>
      </c>
      <c r="F39" s="36" t="str">
        <f>IF('Annual Plan'!F39&lt;&gt;"",'Annual Plan'!F39,"")</f>
        <v/>
      </c>
      <c r="G39" s="23" t="str">
        <f>IF('Annual Plan'!G39&lt;&gt;"",'Annual Plan'!G39,"")</f>
        <v/>
      </c>
      <c r="H39" s="23" t="str">
        <f xml:space="preserve"> IF(OR(F39="Absolute",F39="Absolute[-](cum.)"),SUM(G39,'Q1 Review'!J39,'Q2 Review'!J39),
             IF(OR(F39="Incremental",F39="Absolute[+]"),MAX(G39,'Q1 Review'!J39,'Q2 Review'!J39),
                  IF(F39="Decremental",MIN(G39,'Q1 Review'!J39,'Q2 Review'!J39),
                           IF(F39="Absolute[-](avg.)",SUM('Q1 Review'!J39,'Q2 Review'!J39)/COUNT('Annual Plan'!H39:'Annual Plan'!J39),""
                              )
                       )
                 )
      )</f>
        <v/>
      </c>
      <c r="I39" s="23" t="str">
        <f>IF('Annual Plan'!J39&lt;&gt;"",'Annual Plan'!J39,"")</f>
        <v/>
      </c>
      <c r="J39" s="37"/>
      <c r="K39" s="38" t="str">
        <f t="shared" si="0"/>
        <v/>
      </c>
      <c r="L39" s="38" t="str">
        <f t="shared" si="1"/>
        <v/>
      </c>
      <c r="M39" s="23" t="str">
        <f t="shared" si="2"/>
        <v/>
      </c>
      <c r="N39" s="39" t="str">
        <f>IF((('Annual Plan'!N39+'Annual Plan'!O39)-('Q1 Review'!O39+'Q2 Review'!O39))=0,"",(('Annual Plan'!N39+'Annual Plan'!O39)-('Q1 Review'!O39+'Q2 Review'!O39)))</f>
        <v/>
      </c>
      <c r="O39" s="40"/>
      <c r="P39" s="41"/>
      <c r="Q39" s="41"/>
      <c r="R39" s="41"/>
      <c r="S39" s="127" t="str">
        <f t="shared" si="3"/>
        <v/>
      </c>
    </row>
    <row r="40" spans="1:19" s="58" customFormat="1" ht="36" customHeight="1" x14ac:dyDescent="0.3">
      <c r="A40" s="201" t="s">
        <v>94</v>
      </c>
      <c r="B40" s="201"/>
      <c r="C40" s="42">
        <f>'Annual Plan'!C40</f>
        <v>10</v>
      </c>
      <c r="D40" s="28"/>
      <c r="E40" s="28"/>
      <c r="F40" s="201" t="s">
        <v>104</v>
      </c>
      <c r="G40" s="201"/>
      <c r="H40" s="201"/>
      <c r="I40" s="201"/>
      <c r="J40" s="238"/>
      <c r="K40" s="145">
        <f>IF(SUM(K11:K39)=0,0,IF(SUM(K11:K39)&gt;0,AVERAGE(K11:K39)))</f>
        <v>0</v>
      </c>
      <c r="L40" s="239"/>
      <c r="M40" s="240"/>
      <c r="N40" s="146">
        <f>SUM(N11:N39)</f>
        <v>26530301</v>
      </c>
      <c r="O40" s="146">
        <f>SUM(O11:O39)</f>
        <v>0</v>
      </c>
      <c r="P40" s="28"/>
      <c r="Q40" s="28"/>
      <c r="S40" s="126"/>
    </row>
    <row r="41" spans="1:19" s="61" customFormat="1" ht="15" customHeight="1" x14ac:dyDescent="0.25">
      <c r="A41" s="12"/>
      <c r="B41" s="12"/>
      <c r="C41" s="12"/>
      <c r="D41" s="12"/>
      <c r="E41" s="12"/>
      <c r="F41" s="44"/>
      <c r="G41" s="45"/>
      <c r="H41" s="45"/>
      <c r="I41" s="45"/>
      <c r="J41" s="46"/>
      <c r="K41" s="47"/>
      <c r="L41" s="47"/>
      <c r="M41" s="45"/>
      <c r="N41" s="48"/>
      <c r="O41" s="49"/>
      <c r="P41" s="50"/>
      <c r="Q41" s="50"/>
      <c r="S41" s="128"/>
    </row>
    <row r="42" spans="1:19" s="11" customFormat="1" ht="34.5" customHeight="1" x14ac:dyDescent="0.25">
      <c r="A42" s="193" t="s">
        <v>91</v>
      </c>
      <c r="B42" s="193"/>
      <c r="C42" s="193"/>
      <c r="D42" s="260" t="str">
        <f>IF('Annual Plan'!C42:P42&lt;&gt;"", 'Annual Plan'!C42:P42,"")</f>
        <v/>
      </c>
      <c r="E42" s="260"/>
      <c r="F42" s="260"/>
      <c r="G42" s="260"/>
      <c r="H42" s="260"/>
      <c r="I42" s="260"/>
      <c r="J42" s="260"/>
      <c r="K42" s="260"/>
      <c r="L42" s="260"/>
      <c r="M42" s="260"/>
      <c r="N42" s="260"/>
      <c r="O42" s="260"/>
      <c r="P42" s="260"/>
      <c r="Q42" s="260"/>
      <c r="S42" s="127"/>
    </row>
    <row r="43" spans="1:19" s="11" customFormat="1" ht="37.5" customHeight="1" x14ac:dyDescent="0.25">
      <c r="A43" s="209" t="s">
        <v>1</v>
      </c>
      <c r="B43" s="209" t="s">
        <v>9</v>
      </c>
      <c r="C43" s="209" t="s">
        <v>2</v>
      </c>
      <c r="D43" s="209" t="s">
        <v>10</v>
      </c>
      <c r="E43" s="210" t="s">
        <v>11</v>
      </c>
      <c r="F43" s="264" t="s">
        <v>12</v>
      </c>
      <c r="G43" s="209" t="s">
        <v>3</v>
      </c>
      <c r="H43" s="209"/>
      <c r="I43" s="265" t="s">
        <v>75</v>
      </c>
      <c r="J43" s="266"/>
      <c r="K43" s="266"/>
      <c r="L43" s="266"/>
      <c r="M43" s="267"/>
      <c r="N43" s="265" t="s">
        <v>76</v>
      </c>
      <c r="O43" s="266"/>
      <c r="P43" s="209" t="s">
        <v>95</v>
      </c>
      <c r="Q43" s="209" t="s">
        <v>96</v>
      </c>
      <c r="R43" s="202" t="s">
        <v>114</v>
      </c>
      <c r="S43" s="127"/>
    </row>
    <row r="44" spans="1:19" s="11" customFormat="1" ht="69.75" customHeight="1" x14ac:dyDescent="0.25">
      <c r="A44" s="209"/>
      <c r="B44" s="209"/>
      <c r="C44" s="209"/>
      <c r="D44" s="209"/>
      <c r="E44" s="210"/>
      <c r="F44" s="264"/>
      <c r="G44" s="147" t="s">
        <v>19</v>
      </c>
      <c r="H44" s="147" t="s">
        <v>54</v>
      </c>
      <c r="I44" s="148" t="s">
        <v>55</v>
      </c>
      <c r="J44" s="148" t="s">
        <v>56</v>
      </c>
      <c r="K44" s="147" t="s">
        <v>21</v>
      </c>
      <c r="L44" s="147" t="s">
        <v>22</v>
      </c>
      <c r="M44" s="147" t="s">
        <v>23</v>
      </c>
      <c r="N44" s="148" t="s">
        <v>88</v>
      </c>
      <c r="O44" s="148" t="s">
        <v>81</v>
      </c>
      <c r="P44" s="268"/>
      <c r="Q44" s="209"/>
      <c r="R44" s="202"/>
      <c r="S44" s="127"/>
    </row>
    <row r="45" spans="1:19" s="11" customFormat="1" ht="13.2" x14ac:dyDescent="0.25">
      <c r="A45" s="59" t="str">
        <f>IF('Annual Plan'!A45="","",'Annual Plan'!A45)</f>
        <v/>
      </c>
      <c r="B45" s="59" t="str">
        <f>IF('Annual Plan'!B45="","",'Annual Plan'!B45)</f>
        <v/>
      </c>
      <c r="C45" s="59" t="str">
        <f>IF('Annual Plan'!C45="","",'Annual Plan'!C45)</f>
        <v/>
      </c>
      <c r="D45" s="2" t="str">
        <f>IF('Annual Plan'!D45&lt;&gt;"",'Annual Plan'!D45,"")</f>
        <v/>
      </c>
      <c r="E45" s="2" t="str">
        <f>IF('Annual Plan'!E45&lt;&gt;"",'Annual Plan'!E45,"")</f>
        <v/>
      </c>
      <c r="F45" s="36" t="str">
        <f>IF('Annual Plan'!F45&lt;&gt;"",'Annual Plan'!F45,"")</f>
        <v/>
      </c>
      <c r="G45" s="23" t="str">
        <f>IF('Annual Plan'!G45&lt;&gt;"",'Annual Plan'!G45,"")</f>
        <v/>
      </c>
      <c r="H45" s="23" t="str">
        <f xml:space="preserve"> IF(OR(F45="Absolute",F45="Absolute[-](cum.)"),SUM(G45,'Q1 Review'!J45,'Q2 Review'!J45),
             IF(OR(F45="Incremental",F45="Absolute[+]"),MAX(G45,'Q1 Review'!J45,'Q2 Review'!J45),
                  IF(F45="Decremental",MIN(G45,'Q1 Review'!J45,'Q2 Review'!J45),
                           IF(F45="Absolute[-](avg.)",SUM(G45,'Q1 Review'!J45,'Q2 Review'!J45)/COUNT('Annual Plan'!H45:'Annual Plan'!K45),""
                              )
                       )
                 )
      )</f>
        <v/>
      </c>
      <c r="I45" s="23" t="str">
        <f>IF('Annual Plan'!J45&lt;&gt;"",'Annual Plan'!J45,"")</f>
        <v/>
      </c>
      <c r="J45" s="104"/>
      <c r="K45" s="38" t="str">
        <f>IF(I45="","",
                         IF(AND(I45&lt;&gt;"",J45=""),0,
                                                  IF($F45="Absolute",IF(I45=0,0, IF((J45/I45)&gt;=1,1, IF((J45/I45)&lt;=0,0,(J45/I45)))),
                                                                                                      IF($F45="Incremental", IF(AND((I45-H45)=0,J45&gt;0,I45&gt;0,J45&gt;I45),1, IF(AND((I45-H45)=0,J45&lt;=I45),0, IF(((J45-H45)/(I45-H45))&gt;=1,1, IF(((J45-H45)/(I45-H45))&lt;=0,0, ((J45-H45)/(I45-H45)))))),
                                                                                                                                                                   IF($F45="Decremental", IF(AND((H45-I45)=0,J45&gt;0,I45&gt;0,J45&lt;I45),1,  IF(AND((I45-H45)=0,J45&gt;=I45),0, IF(((H45-J45)/(H45-I45))&gt;=1,1, IF(((H45-J45)/(H45-I45))&lt;=0,0, ((H45-J45)/(H45-I45)))))),
                                                                                                                                                                                              IF(OR($F45="Absolute[-](cum.)", $F45="Absolute[-](avg.)"),IF(J45="",0, IF((J45&lt;=I45),1,IF((J45&gt;I45),0,))),
                                                                                                                                                                                                        IF($F45="Absolute[+]",IF(J45=0,0,  IF(J45&lt;=I45,(J45/I45),1)),
                                                                                                                                                                                                            )
                                                                                                                                                                                                   )
                                                                                                                                                                       )
                                                                                                          )
                                                    )
                            )
     )</f>
        <v/>
      </c>
      <c r="L45" s="38" t="str">
        <f>IF(I45="","",
                        IF(AND(I45&lt;&gt;"",J45=""),-1,
                                                  IF($F45="Absolute", IF(I45=0,0,((J45-I45)/I45)),
                                                                               IF($F45="Incremental", IF((I45-H45)=0,0,(((J45-H45)-(I45-H45))/(I45-H45))),
                                                                                                            IF($F45="Decremental", IF((H45-I45)=0,0,(((H45-J45)-(H45-I45))/(H45-I45))),
                                                                                                                                              IF(OR($F45="Absolute[-](cum.)", $F45="Absolute[-](avg.)"), IF(J45="",0, IF(J45&gt;=0,1-(J45/I45))),
                                                                                                                                                                      IF($F45="Absolute[+]", IF(J45=0,-1,K45-1),  ""
                                                                                                                                                                                                                                          )
                                                                                                                                                                                                                          )
                                                                                                                                                                                  )
                                                                                                                   )
                                                   )
                          )
)</f>
        <v/>
      </c>
      <c r="M45" s="23" t="str">
        <f>IF(J45="","",
                         IF(I45="", "",
                                                   IF($F45="Absolute", (J45-I45),
                                                                                                       IF($F45="Incremental", ((J45-H45)-(I45-H45)),
                                                                                                                                                                                      IF($F45="Decremental", ((H45-J45)-(H45-I45)),
                                                                                                                                                                                                            IF(OR($F45="Absolute[-](cum.)", $F45="Absolute[-](avg.)"), (I45-J45),
                                                                                                                                                                                                                             IF($F45="Absolute[+]", (J45-I45), ""
                                                                                                                                                                                                                                  )
                                                                                                                                                                                                                )
                                                                                                                                                                                          )
                                                                                                           )
                                                      )
                               )
       )</f>
        <v/>
      </c>
      <c r="N45" s="39" t="str">
        <f>IF((('Annual Plan'!N45+'Annual Plan'!O45)-('Q1 Review'!O45+'Q2 Review'!O45))=0,"",(('Annual Plan'!N45+'Annual Plan'!O45)-('Q1 Review'!O45+'Q2 Review'!O45)))</f>
        <v/>
      </c>
      <c r="O45" s="40"/>
      <c r="P45" s="41"/>
      <c r="Q45" s="41"/>
      <c r="R45" s="41"/>
      <c r="S45" s="127" t="str">
        <f xml:space="preserve"> IF(AND($F45="Incremental",G45=""),"Error - baseline data was not provided in the planning sheet.",
        IF(AND($F45="Decremental",G45=""),"Error - baseline data was not provided in the planning sheet.",""))</f>
        <v/>
      </c>
    </row>
    <row r="46" spans="1:19" s="11" customFormat="1" ht="13.2" x14ac:dyDescent="0.25">
      <c r="A46" s="59" t="str">
        <f>IF('Annual Plan'!A46="","",'Annual Plan'!A46)</f>
        <v/>
      </c>
      <c r="B46" s="59" t="str">
        <f>IF('Annual Plan'!B46="","",'Annual Plan'!B46)</f>
        <v/>
      </c>
      <c r="C46" s="59" t="str">
        <f>IF('Annual Plan'!C46="","",'Annual Plan'!C46)</f>
        <v/>
      </c>
      <c r="D46" s="2" t="str">
        <f>IF('Annual Plan'!D46&lt;&gt;"",'Annual Plan'!D46,"")</f>
        <v/>
      </c>
      <c r="E46" s="2" t="str">
        <f>IF('Annual Plan'!E46&lt;&gt;"",'Annual Plan'!E46,"")</f>
        <v/>
      </c>
      <c r="F46" s="36" t="str">
        <f>IF('Annual Plan'!F46&lt;&gt;"",'Annual Plan'!F46,"")</f>
        <v/>
      </c>
      <c r="G46" s="23" t="str">
        <f>IF('Annual Plan'!G46&lt;&gt;"",'Annual Plan'!G46,"")</f>
        <v/>
      </c>
      <c r="H46" s="23" t="str">
        <f xml:space="preserve"> IF(OR(F46="Absolute",F46="Absolute[-](cum.)"),SUM(G46,'Q1 Review'!J46,'Q2 Review'!J46),
             IF(OR(F46="Incremental",F46="Absolute[+]"),MAX(G46,'Q1 Review'!J46,'Q2 Review'!J46),
                  IF(F46="Decremental",MIN(G46,'Q1 Review'!J46,'Q2 Review'!J46),
                           IF(F46="Absolute[-](avg.)",SUM(G46,'Q1 Review'!J46,'Q2 Review'!J46)/COUNT('Annual Plan'!H46:'Annual Plan'!K46),""
                              )
                       )
                 )
      )</f>
        <v/>
      </c>
      <c r="I46" s="23" t="str">
        <f>IF('Annual Plan'!J46&lt;&gt;"",'Annual Plan'!J46,"")</f>
        <v/>
      </c>
      <c r="J46" s="104"/>
      <c r="K46" s="38" t="str">
        <f t="shared" ref="K46:K73" si="4">IF(I46="","",
                         IF(AND(I46&lt;&gt;"",J46=""),0,
                                                  IF($F46="Absolute",IF(I46=0,0, IF((J46/I46)&gt;=1,1, IF((J46/I46)&lt;=0,0,(J46/I46)))),
                                                                                                      IF($F46="Incremental", IF(AND((I46-H46)=0,J46&gt;0,I46&gt;0,J46&gt;I46),1, IF(AND((I46-H46)=0,J46&lt;=I46),0, IF(((J46-H46)/(I46-H46))&gt;=1,1, IF(((J46-H46)/(I46-H46))&lt;=0,0, ((J46-H46)/(I46-H46)))))),
                                                                                                                                                                   IF($F46="Decremental", IF(AND((H46-I46)=0,J46&gt;0,I46&gt;0,J46&lt;I46),1,  IF(AND((I46-H46)=0,J46&gt;=I46),0, IF(((H46-J46)/(H46-I46))&gt;=1,1, IF(((H46-J46)/(H46-I46))&lt;=0,0, ((H46-J46)/(H46-I46)))))),
                                                                                                                                                                                              IF(OR($F46="Absolute[-](cum.)", $F46="Absolute[-](avg.)"),IF(J46="",0, IF((J46&lt;=I46),1,IF((J46&gt;I46),0,))),
                                                                                                                                                                                                        IF($F46="Absolute[+]",IF(J46=0,0,  IF(J46&lt;=I46,(J46/I46),1)),
                                                                                                                                                                                                            )
                                                                                                                                                                                                   )
                                                                                                                                                                       )
                                                                                                          )
                                                    )
                            )
     )</f>
        <v/>
      </c>
      <c r="L46" s="38" t="str">
        <f t="shared" ref="L46:L73" si="5">IF(I46="","",
                        IF(AND(I46&lt;&gt;"",J46=""),-1,
                                                  IF($F46="Absolute", IF(I46=0,0,((J46-I46)/I46)),
                                                                               IF($F46="Incremental", IF((I46-H46)=0,0,(((J46-H46)-(I46-H46))/(I46-H46))),
                                                                                                            IF($F46="Decremental", IF((H46-I46)=0,0,(((H46-J46)-(H46-I46))/(H46-I46))),
                                                                                                                                              IF(OR($F46="Absolute[-](cum.)", $F46="Absolute[-](avg.)"), IF(J46="",0, IF(J46&gt;=0,1-(J46/I46))),
                                                                                                                                                                      IF($F46="Absolute[+]", IF(J46=0,-1,K46-1),  ""
                                                                                                                                                                                                                                          )
                                                                                                                                                                                                                          )
                                                                                                                                                                                  )
                                                                                                                   )
                                                   )
                          )
)</f>
        <v/>
      </c>
      <c r="M46" s="23" t="str">
        <f t="shared" ref="M46:M73" si="6">IF(J46="","",
                         IF(I46="", "",
                                                   IF($F46="Absolute", (J46-I46),
                                                                                                       IF($F46="Incremental", ((J46-H46)-(I46-H46)),
                                                                                                                                                                                      IF($F46="Decremental", ((H46-J46)-(H46-I46)),
                                                                                                                                                                                                            IF(OR($F46="Absolute[-](cum.)", $F46="Absolute[-](avg.)"), (I46-J46),
                                                                                                                                                                                                                             IF($F46="Absolute[+]", (J46-I46), ""
                                                                                                                                                                                                                                  )
                                                                                                                                                                                                                )
                                                                                                                                                                                          )
                                                                                                           )
                                                      )
                               )
       )</f>
        <v/>
      </c>
      <c r="N46" s="39" t="str">
        <f>IF((('Annual Plan'!N46+'Annual Plan'!O46)-('Q1 Review'!O46+'Q2 Review'!O46))=0,"",(('Annual Plan'!N46+'Annual Plan'!O46)-('Q1 Review'!O46+'Q2 Review'!O46)))</f>
        <v/>
      </c>
      <c r="O46" s="40"/>
      <c r="P46" s="41"/>
      <c r="Q46" s="41"/>
      <c r="R46" s="41"/>
      <c r="S46" s="127" t="str">
        <f t="shared" ref="S46:S73" si="7" xml:space="preserve"> IF(AND($F46="Incremental",G46=""),"Error - baseline data was not provided in the planning sheet.",
        IF(AND($F46="Decremental",G46=""),"Error - baseline data was not provided in the planning sheet.",""))</f>
        <v/>
      </c>
    </row>
    <row r="47" spans="1:19" s="11" customFormat="1" ht="13.2" x14ac:dyDescent="0.25">
      <c r="A47" s="59" t="str">
        <f>IF('Annual Plan'!A47="","",'Annual Plan'!A47)</f>
        <v/>
      </c>
      <c r="B47" s="59" t="str">
        <f>IF('Annual Plan'!B47="","",'Annual Plan'!B47)</f>
        <v/>
      </c>
      <c r="C47" s="59" t="str">
        <f>IF('Annual Plan'!C47="","",'Annual Plan'!C47)</f>
        <v/>
      </c>
      <c r="D47" s="2" t="str">
        <f>IF('Annual Plan'!D47&lt;&gt;"",'Annual Plan'!D47,"")</f>
        <v/>
      </c>
      <c r="E47" s="2" t="str">
        <f>IF('Annual Plan'!E47&lt;&gt;"",'Annual Plan'!E47,"")</f>
        <v/>
      </c>
      <c r="F47" s="36" t="str">
        <f>IF('Annual Plan'!F47&lt;&gt;"",'Annual Plan'!F47,"")</f>
        <v/>
      </c>
      <c r="G47" s="23" t="str">
        <f>IF('Annual Plan'!G47&lt;&gt;"",'Annual Plan'!G47,"")</f>
        <v/>
      </c>
      <c r="H47" s="23" t="str">
        <f xml:space="preserve"> IF(OR(F47="Absolute",F47="Absolute[-](cum.)"),SUM(G47,'Q1 Review'!J47,'Q2 Review'!J47),
             IF(OR(F47="Incremental",F47="Absolute[+]"),MAX(G47,'Q1 Review'!J47,'Q2 Review'!J47),
                  IF(F47="Decremental",MIN(G47,'Q1 Review'!J47,'Q2 Review'!J47),
                           IF(F47="Absolute[-](avg.)",SUM(G47,'Q1 Review'!J47,'Q2 Review'!J47)/COUNT('Annual Plan'!H47:'Annual Plan'!K47),""
                              )
                       )
                 )
      )</f>
        <v/>
      </c>
      <c r="I47" s="23" t="str">
        <f>IF('Annual Plan'!J47&lt;&gt;"",'Annual Plan'!J47,"")</f>
        <v/>
      </c>
      <c r="J47" s="104"/>
      <c r="K47" s="38" t="str">
        <f t="shared" si="4"/>
        <v/>
      </c>
      <c r="L47" s="38" t="str">
        <f t="shared" si="5"/>
        <v/>
      </c>
      <c r="M47" s="23" t="str">
        <f t="shared" si="6"/>
        <v/>
      </c>
      <c r="N47" s="39" t="str">
        <f>IF((('Annual Plan'!N47+'Annual Plan'!O47)-('Q1 Review'!O47+'Q2 Review'!O47))=0,"",(('Annual Plan'!N47+'Annual Plan'!O47)-('Q1 Review'!O47+'Q2 Review'!O47)))</f>
        <v/>
      </c>
      <c r="O47" s="40"/>
      <c r="P47" s="41"/>
      <c r="Q47" s="41"/>
      <c r="R47" s="41"/>
      <c r="S47" s="127" t="str">
        <f t="shared" si="7"/>
        <v/>
      </c>
    </row>
    <row r="48" spans="1:19" s="11" customFormat="1" ht="13.2" x14ac:dyDescent="0.25">
      <c r="A48" s="59" t="str">
        <f>IF('Annual Plan'!A48="","",'Annual Plan'!A48)</f>
        <v/>
      </c>
      <c r="B48" s="59" t="str">
        <f>IF('Annual Plan'!B48="","",'Annual Plan'!B48)</f>
        <v/>
      </c>
      <c r="C48" s="59" t="str">
        <f>IF('Annual Plan'!C48="","",'Annual Plan'!C48)</f>
        <v/>
      </c>
      <c r="D48" s="2" t="str">
        <f>IF('Annual Plan'!D48&lt;&gt;"",'Annual Plan'!D48,"")</f>
        <v/>
      </c>
      <c r="E48" s="2" t="str">
        <f>IF('Annual Plan'!E48&lt;&gt;"",'Annual Plan'!E48,"")</f>
        <v/>
      </c>
      <c r="F48" s="36" t="str">
        <f>IF('Annual Plan'!F48&lt;&gt;"",'Annual Plan'!F48,"")</f>
        <v/>
      </c>
      <c r="G48" s="23" t="str">
        <f>IF('Annual Plan'!G48&lt;&gt;"",'Annual Plan'!G48,"")</f>
        <v/>
      </c>
      <c r="H48" s="23" t="str">
        <f xml:space="preserve"> IF(OR(F48="Absolute",F48="Absolute[-](cum.)"),SUM(G48,'Q1 Review'!J48,'Q2 Review'!J48),
             IF(OR(F48="Incremental",F48="Absolute[+]"),MAX(G48,'Q1 Review'!J48,'Q2 Review'!J48),
                  IF(F48="Decremental",MIN(G48,'Q1 Review'!J48,'Q2 Review'!J48),
                           IF(F48="Absolute[-](avg.)",SUM(G48,'Q1 Review'!J48,'Q2 Review'!J48)/COUNT('Annual Plan'!H48:'Annual Plan'!K48),""
                              )
                       )
                 )
      )</f>
        <v/>
      </c>
      <c r="I48" s="23" t="str">
        <f>IF('Annual Plan'!J48&lt;&gt;"",'Annual Plan'!J48,"")</f>
        <v/>
      </c>
      <c r="J48" s="104"/>
      <c r="K48" s="38" t="str">
        <f t="shared" si="4"/>
        <v/>
      </c>
      <c r="L48" s="38" t="str">
        <f t="shared" si="5"/>
        <v/>
      </c>
      <c r="M48" s="23" t="str">
        <f t="shared" si="6"/>
        <v/>
      </c>
      <c r="N48" s="39" t="str">
        <f>IF((('Annual Plan'!N48+'Annual Plan'!O48)-('Q1 Review'!O48+'Q2 Review'!O48))=0,"",(('Annual Plan'!N48+'Annual Plan'!O48)-('Q1 Review'!O48+'Q2 Review'!O48)))</f>
        <v/>
      </c>
      <c r="O48" s="40"/>
      <c r="P48" s="41"/>
      <c r="Q48" s="41"/>
      <c r="R48" s="41"/>
      <c r="S48" s="127" t="str">
        <f t="shared" si="7"/>
        <v/>
      </c>
    </row>
    <row r="49" spans="1:19" s="11" customFormat="1" ht="13.2" x14ac:dyDescent="0.25">
      <c r="A49" s="59" t="str">
        <f>IF('Annual Plan'!A49="","",'Annual Plan'!A49)</f>
        <v/>
      </c>
      <c r="B49" s="59" t="str">
        <f>IF('Annual Plan'!B49="","",'Annual Plan'!B49)</f>
        <v/>
      </c>
      <c r="C49" s="59" t="str">
        <f>IF('Annual Plan'!C49="","",'Annual Plan'!C49)</f>
        <v/>
      </c>
      <c r="D49" s="2" t="str">
        <f>IF('Annual Plan'!D49&lt;&gt;"",'Annual Plan'!D49,"")</f>
        <v/>
      </c>
      <c r="E49" s="2" t="str">
        <f>IF('Annual Plan'!E49&lt;&gt;"",'Annual Plan'!E49,"")</f>
        <v/>
      </c>
      <c r="F49" s="36" t="str">
        <f>IF('Annual Plan'!F49&lt;&gt;"",'Annual Plan'!F49,"")</f>
        <v/>
      </c>
      <c r="G49" s="23" t="str">
        <f>IF('Annual Plan'!G49&lt;&gt;"",'Annual Plan'!G49,"")</f>
        <v/>
      </c>
      <c r="H49" s="23" t="str">
        <f xml:space="preserve"> IF(OR(F49="Absolute",F49="Absolute[-](cum.)"),SUM(G49,'Q1 Review'!J49,'Q2 Review'!J49),
             IF(OR(F49="Incremental",F49="Absolute[+]"),MAX(G49,'Q1 Review'!J49,'Q2 Review'!J49),
                  IF(F49="Decremental",MIN(G49,'Q1 Review'!J49,'Q2 Review'!J49),
                           IF(F49="Absolute[-](avg.)",SUM(G49,'Q1 Review'!J49,'Q2 Review'!J49)/COUNT('Annual Plan'!H49:'Annual Plan'!K49),""
                              )
                       )
                 )
      )</f>
        <v/>
      </c>
      <c r="I49" s="23" t="str">
        <f>IF('Annual Plan'!J49&lt;&gt;"",'Annual Plan'!J49,"")</f>
        <v/>
      </c>
      <c r="J49" s="104"/>
      <c r="K49" s="38" t="str">
        <f t="shared" si="4"/>
        <v/>
      </c>
      <c r="L49" s="38" t="str">
        <f t="shared" si="5"/>
        <v/>
      </c>
      <c r="M49" s="23" t="str">
        <f t="shared" si="6"/>
        <v/>
      </c>
      <c r="N49" s="39" t="str">
        <f>IF((('Annual Plan'!N49+'Annual Plan'!O49)-('Q1 Review'!O49+'Q2 Review'!O49))=0,"",(('Annual Plan'!N49+'Annual Plan'!O49)-('Q1 Review'!O49+'Q2 Review'!O49)))</f>
        <v/>
      </c>
      <c r="O49" s="40"/>
      <c r="P49" s="41"/>
      <c r="Q49" s="41"/>
      <c r="R49" s="41"/>
      <c r="S49" s="127" t="str">
        <f t="shared" si="7"/>
        <v/>
      </c>
    </row>
    <row r="50" spans="1:19" s="11" customFormat="1" ht="15" customHeight="1" x14ac:dyDescent="0.25">
      <c r="A50" s="59" t="str">
        <f>IF('Annual Plan'!A50="","",'Annual Plan'!A50)</f>
        <v/>
      </c>
      <c r="B50" s="59" t="str">
        <f>IF('Annual Plan'!B50="","",'Annual Plan'!B50)</f>
        <v/>
      </c>
      <c r="C50" s="59" t="str">
        <f>IF('Annual Plan'!C50="","",'Annual Plan'!C50)</f>
        <v/>
      </c>
      <c r="D50" s="2" t="str">
        <f>IF('Annual Plan'!D50&lt;&gt;"",'Annual Plan'!D50,"")</f>
        <v/>
      </c>
      <c r="E50" s="2" t="str">
        <f>IF('Annual Plan'!E50&lt;&gt;"",'Annual Plan'!E50,"")</f>
        <v/>
      </c>
      <c r="F50" s="36" t="str">
        <f>IF('Annual Plan'!F50&lt;&gt;"",'Annual Plan'!F50,"")</f>
        <v/>
      </c>
      <c r="G50" s="23" t="str">
        <f>IF('Annual Plan'!G50&lt;&gt;"",'Annual Plan'!G50,"")</f>
        <v/>
      </c>
      <c r="H50" s="23" t="str">
        <f xml:space="preserve"> IF(OR(F50="Absolute",F50="Absolute[-](cum.)"),SUM(G50,'Q1 Review'!J50,'Q2 Review'!J50),
             IF(OR(F50="Incremental",F50="Absolute[+]"),MAX(G50,'Q1 Review'!J50,'Q2 Review'!J50),
                  IF(F50="Decremental",MIN(G50,'Q1 Review'!J50,'Q2 Review'!J50),
                           IF(F50="Absolute[-](avg.)",SUM(G50,'Q1 Review'!J50,'Q2 Review'!J50)/COUNT('Annual Plan'!H50:'Annual Plan'!K50),""
                              )
                       )
                 )
      )</f>
        <v/>
      </c>
      <c r="I50" s="23" t="str">
        <f>IF('Annual Plan'!J50&lt;&gt;"",'Annual Plan'!J50,"")</f>
        <v/>
      </c>
      <c r="J50" s="37"/>
      <c r="K50" s="38" t="str">
        <f t="shared" si="4"/>
        <v/>
      </c>
      <c r="L50" s="38" t="str">
        <f t="shared" si="5"/>
        <v/>
      </c>
      <c r="M50" s="23" t="str">
        <f t="shared" si="6"/>
        <v/>
      </c>
      <c r="N50" s="39" t="str">
        <f>IF((('Annual Plan'!N50+'Annual Plan'!O50)-('Q1 Review'!O50+'Q2 Review'!O50))=0,"",(('Annual Plan'!N50+'Annual Plan'!O50)-('Q1 Review'!O50+'Q2 Review'!O50)))</f>
        <v/>
      </c>
      <c r="O50" s="40"/>
      <c r="P50" s="41"/>
      <c r="Q50" s="41"/>
      <c r="R50" s="41"/>
      <c r="S50" s="127" t="str">
        <f t="shared" si="7"/>
        <v/>
      </c>
    </row>
    <row r="51" spans="1:19" s="11" customFormat="1" ht="15" customHeight="1" x14ac:dyDescent="0.25">
      <c r="A51" s="59" t="str">
        <f>IF('Annual Plan'!A51="","",'Annual Plan'!A51)</f>
        <v/>
      </c>
      <c r="B51" s="59" t="str">
        <f>IF('Annual Plan'!B51="","",'Annual Plan'!B51)</f>
        <v/>
      </c>
      <c r="C51" s="59" t="str">
        <f>IF('Annual Plan'!C51="","",'Annual Plan'!C51)</f>
        <v/>
      </c>
      <c r="D51" s="2" t="str">
        <f>IF('Annual Plan'!D51&lt;&gt;"",'Annual Plan'!D51,"")</f>
        <v/>
      </c>
      <c r="E51" s="2" t="str">
        <f>IF('Annual Plan'!E51&lt;&gt;"",'Annual Plan'!E51,"")</f>
        <v/>
      </c>
      <c r="F51" s="36" t="str">
        <f>IF('Annual Plan'!F51&lt;&gt;"",'Annual Plan'!F51,"")</f>
        <v/>
      </c>
      <c r="G51" s="23" t="str">
        <f>IF('Annual Plan'!G51&lt;&gt;"",'Annual Plan'!G51,"")</f>
        <v/>
      </c>
      <c r="H51" s="23" t="str">
        <f xml:space="preserve"> IF(OR(F51="Absolute",F51="Absolute[-](cum.)"),SUM(G51,'Q1 Review'!J51,'Q2 Review'!J51),
             IF(OR(F51="Incremental",F51="Absolute[+]"),MAX(G51,'Q1 Review'!J51,'Q2 Review'!J51),
                  IF(F51="Decremental",MIN(G51,'Q1 Review'!J51,'Q2 Review'!J51),
                           IF(F51="Absolute[-](avg.)",SUM(G51,'Q1 Review'!J51,'Q2 Review'!J51)/COUNT('Annual Plan'!H51:'Annual Plan'!K51),""
                              )
                       )
                 )
      )</f>
        <v/>
      </c>
      <c r="I51" s="23" t="str">
        <f>IF('Annual Plan'!J51&lt;&gt;"",'Annual Plan'!J51,"")</f>
        <v/>
      </c>
      <c r="J51" s="37"/>
      <c r="K51" s="38" t="str">
        <f t="shared" si="4"/>
        <v/>
      </c>
      <c r="L51" s="38" t="str">
        <f t="shared" si="5"/>
        <v/>
      </c>
      <c r="M51" s="23" t="str">
        <f t="shared" si="6"/>
        <v/>
      </c>
      <c r="N51" s="39" t="str">
        <f>IF((('Annual Plan'!N51+'Annual Plan'!O51)-('Q1 Review'!O51+'Q2 Review'!O51))=0,"",(('Annual Plan'!N51+'Annual Plan'!O51)-('Q1 Review'!O51+'Q2 Review'!O51)))</f>
        <v/>
      </c>
      <c r="O51" s="40"/>
      <c r="P51" s="41"/>
      <c r="Q51" s="41"/>
      <c r="R51" s="41"/>
      <c r="S51" s="127" t="str">
        <f t="shared" si="7"/>
        <v/>
      </c>
    </row>
    <row r="52" spans="1:19" s="11" customFormat="1" ht="15" customHeight="1" x14ac:dyDescent="0.25">
      <c r="A52" s="59" t="str">
        <f>IF('Annual Plan'!A52="","",'Annual Plan'!A52)</f>
        <v/>
      </c>
      <c r="B52" s="59" t="str">
        <f>IF('Annual Plan'!B52="","",'Annual Plan'!B52)</f>
        <v/>
      </c>
      <c r="C52" s="59" t="str">
        <f>IF('Annual Plan'!C52="","",'Annual Plan'!C52)</f>
        <v/>
      </c>
      <c r="D52" s="2" t="str">
        <f>IF('Annual Plan'!D52&lt;&gt;"",'Annual Plan'!D52,"")</f>
        <v/>
      </c>
      <c r="E52" s="2" t="str">
        <f>IF('Annual Plan'!E52&lt;&gt;"",'Annual Plan'!E52,"")</f>
        <v/>
      </c>
      <c r="F52" s="36" t="str">
        <f>IF('Annual Plan'!F52&lt;&gt;"",'Annual Plan'!F52,"")</f>
        <v/>
      </c>
      <c r="G52" s="23" t="str">
        <f>IF('Annual Plan'!G52&lt;&gt;"",'Annual Plan'!G52,"")</f>
        <v/>
      </c>
      <c r="H52" s="23" t="str">
        <f xml:space="preserve"> IF(OR(F52="Absolute",F52="Absolute[-](cum.)"),SUM(G52,'Q1 Review'!J52,'Q2 Review'!J52),
             IF(OR(F52="Incremental",F52="Absolute[+]"),MAX(G52,'Q1 Review'!J52,'Q2 Review'!J52),
                  IF(F52="Decremental",MIN(G52,'Q1 Review'!J52,'Q2 Review'!J52),
                           IF(F52="Absolute[-](avg.)",SUM(G52,'Q1 Review'!J52,'Q2 Review'!J52)/COUNT('Annual Plan'!H52:'Annual Plan'!K52),""
                              )
                       )
                 )
      )</f>
        <v/>
      </c>
      <c r="I52" s="23" t="str">
        <f>IF('Annual Plan'!J52&lt;&gt;"",'Annual Plan'!J52,"")</f>
        <v/>
      </c>
      <c r="J52" s="37"/>
      <c r="K52" s="38" t="str">
        <f t="shared" si="4"/>
        <v/>
      </c>
      <c r="L52" s="38" t="str">
        <f t="shared" si="5"/>
        <v/>
      </c>
      <c r="M52" s="23" t="str">
        <f t="shared" si="6"/>
        <v/>
      </c>
      <c r="N52" s="39" t="str">
        <f>IF((('Annual Plan'!N52+'Annual Plan'!O52)-('Q1 Review'!O52+'Q2 Review'!O52))=0,"",(('Annual Plan'!N52+'Annual Plan'!O52)-('Q1 Review'!O52+'Q2 Review'!O52)))</f>
        <v/>
      </c>
      <c r="O52" s="40"/>
      <c r="P52" s="41"/>
      <c r="Q52" s="41"/>
      <c r="R52" s="41"/>
      <c r="S52" s="127" t="str">
        <f t="shared" si="7"/>
        <v/>
      </c>
    </row>
    <row r="53" spans="1:19" s="11" customFormat="1" ht="15" customHeight="1" x14ac:dyDescent="0.25">
      <c r="A53" s="59" t="str">
        <f>IF('Annual Plan'!A53="","",'Annual Plan'!A53)</f>
        <v/>
      </c>
      <c r="B53" s="59" t="str">
        <f>IF('Annual Plan'!B53="","",'Annual Plan'!B53)</f>
        <v/>
      </c>
      <c r="C53" s="59" t="str">
        <f>IF('Annual Plan'!C53="","",'Annual Plan'!C53)</f>
        <v/>
      </c>
      <c r="D53" s="2" t="str">
        <f>IF('Annual Plan'!D53&lt;&gt;"",'Annual Plan'!D53,"")</f>
        <v/>
      </c>
      <c r="E53" s="2" t="str">
        <f>IF('Annual Plan'!E53&lt;&gt;"",'Annual Plan'!E53,"")</f>
        <v/>
      </c>
      <c r="F53" s="36" t="str">
        <f>IF('Annual Plan'!F53&lt;&gt;"",'Annual Plan'!F53,"")</f>
        <v/>
      </c>
      <c r="G53" s="23" t="str">
        <f>IF('Annual Plan'!G53&lt;&gt;"",'Annual Plan'!G53,"")</f>
        <v/>
      </c>
      <c r="H53" s="23" t="str">
        <f xml:space="preserve"> IF(OR(F53="Absolute",F53="Absolute[-](cum.)"),SUM(G53,'Q1 Review'!J53,'Q2 Review'!J53),
             IF(OR(F53="Incremental",F53="Absolute[+]"),MAX(G53,'Q1 Review'!J53,'Q2 Review'!J53),
                  IF(F53="Decremental",MIN(G53,'Q1 Review'!J53,'Q2 Review'!J53),
                           IF(F53="Absolute[-](avg.)",SUM(G53,'Q1 Review'!J53,'Q2 Review'!J53)/COUNT('Annual Plan'!H53:'Annual Plan'!K53),""
                              )
                       )
                 )
      )</f>
        <v/>
      </c>
      <c r="I53" s="23" t="str">
        <f>IF('Annual Plan'!J53&lt;&gt;"",'Annual Plan'!J53,"")</f>
        <v/>
      </c>
      <c r="J53" s="37"/>
      <c r="K53" s="38" t="str">
        <f t="shared" si="4"/>
        <v/>
      </c>
      <c r="L53" s="38" t="str">
        <f t="shared" si="5"/>
        <v/>
      </c>
      <c r="M53" s="23" t="str">
        <f t="shared" si="6"/>
        <v/>
      </c>
      <c r="N53" s="39" t="str">
        <f>IF((('Annual Plan'!N53+'Annual Plan'!O53)-('Q1 Review'!O53+'Q2 Review'!O53))=0,"",(('Annual Plan'!N53+'Annual Plan'!O53)-('Q1 Review'!O53+'Q2 Review'!O53)))</f>
        <v/>
      </c>
      <c r="O53" s="40"/>
      <c r="P53" s="41"/>
      <c r="Q53" s="41"/>
      <c r="R53" s="41"/>
      <c r="S53" s="127" t="str">
        <f t="shared" si="7"/>
        <v/>
      </c>
    </row>
    <row r="54" spans="1:19" s="11" customFormat="1" ht="15" customHeight="1" x14ac:dyDescent="0.25">
      <c r="A54" s="59" t="str">
        <f>IF('Annual Plan'!A54="","",'Annual Plan'!A54)</f>
        <v/>
      </c>
      <c r="B54" s="59" t="str">
        <f>IF('Annual Plan'!B54="","",'Annual Plan'!B54)</f>
        <v/>
      </c>
      <c r="C54" s="59" t="str">
        <f>IF('Annual Plan'!C54="","",'Annual Plan'!C54)</f>
        <v/>
      </c>
      <c r="D54" s="2" t="str">
        <f>IF('Annual Plan'!D54&lt;&gt;"",'Annual Plan'!D54,"")</f>
        <v/>
      </c>
      <c r="E54" s="2" t="str">
        <f>IF('Annual Plan'!E54&lt;&gt;"",'Annual Plan'!E54,"")</f>
        <v/>
      </c>
      <c r="F54" s="36" t="str">
        <f>IF('Annual Plan'!F54&lt;&gt;"",'Annual Plan'!F54,"")</f>
        <v/>
      </c>
      <c r="G54" s="23" t="str">
        <f>IF('Annual Plan'!G54&lt;&gt;"",'Annual Plan'!G54,"")</f>
        <v/>
      </c>
      <c r="H54" s="23" t="str">
        <f xml:space="preserve"> IF(OR(F54="Absolute",F54="Absolute[-](cum.)"),SUM(G54,'Q1 Review'!J54,'Q2 Review'!J54),
             IF(OR(F54="Incremental",F54="Absolute[+]"),MAX(G54,'Q1 Review'!J54,'Q2 Review'!J54),
                  IF(F54="Decremental",MIN(G54,'Q1 Review'!J54,'Q2 Review'!J54),
                           IF(F54="Absolute[-](avg.)",SUM(G54,'Q1 Review'!J54,'Q2 Review'!J54)/COUNT('Annual Plan'!H54:'Annual Plan'!K54),""
                              )
                       )
                 )
      )</f>
        <v/>
      </c>
      <c r="I54" s="23" t="str">
        <f>IF('Annual Plan'!J54&lt;&gt;"",'Annual Plan'!J54,"")</f>
        <v/>
      </c>
      <c r="J54" s="37"/>
      <c r="K54" s="38" t="str">
        <f t="shared" si="4"/>
        <v/>
      </c>
      <c r="L54" s="38" t="str">
        <f t="shared" si="5"/>
        <v/>
      </c>
      <c r="M54" s="23" t="str">
        <f t="shared" si="6"/>
        <v/>
      </c>
      <c r="N54" s="39" t="str">
        <f>IF((('Annual Plan'!N54+'Annual Plan'!O54)-('Q1 Review'!O54+'Q2 Review'!O54))=0,"",(('Annual Plan'!N54+'Annual Plan'!O54)-('Q1 Review'!O54+'Q2 Review'!O54)))</f>
        <v/>
      </c>
      <c r="O54" s="40"/>
      <c r="P54" s="41"/>
      <c r="Q54" s="41"/>
      <c r="R54" s="41"/>
      <c r="S54" s="127" t="str">
        <f t="shared" si="7"/>
        <v/>
      </c>
    </row>
    <row r="55" spans="1:19" s="11" customFormat="1" ht="15" customHeight="1" x14ac:dyDescent="0.25">
      <c r="A55" s="59" t="str">
        <f>IF('Annual Plan'!A55="","",'Annual Plan'!A55)</f>
        <v/>
      </c>
      <c r="B55" s="59" t="str">
        <f>IF('Annual Plan'!B55="","",'Annual Plan'!B55)</f>
        <v/>
      </c>
      <c r="C55" s="59" t="str">
        <f>IF('Annual Plan'!C55="","",'Annual Plan'!C55)</f>
        <v/>
      </c>
      <c r="D55" s="2" t="str">
        <f>IF('Annual Plan'!D55&lt;&gt;"",'Annual Plan'!D55,"")</f>
        <v/>
      </c>
      <c r="E55" s="2" t="str">
        <f>IF('Annual Plan'!E55&lt;&gt;"",'Annual Plan'!E55,"")</f>
        <v/>
      </c>
      <c r="F55" s="36" t="str">
        <f>IF('Annual Plan'!F55&lt;&gt;"",'Annual Plan'!F55,"")</f>
        <v/>
      </c>
      <c r="G55" s="23" t="str">
        <f>IF('Annual Plan'!G55&lt;&gt;"",'Annual Plan'!G55,"")</f>
        <v/>
      </c>
      <c r="H55" s="23" t="str">
        <f xml:space="preserve"> IF(OR(F55="Absolute",F55="Absolute[-](cum.)"),SUM(G55,'Q1 Review'!J55,'Q2 Review'!J55),
             IF(OR(F55="Incremental",F55="Absolute[+]"),MAX(G55,'Q1 Review'!J55,'Q2 Review'!J55),
                  IF(F55="Decremental",MIN(G55,'Q1 Review'!J55,'Q2 Review'!J55),
                           IF(F55="Absolute[-](avg.)",SUM(G55,'Q1 Review'!J55,'Q2 Review'!J55)/COUNT('Annual Plan'!H55:'Annual Plan'!K55),""
                              )
                       )
                 )
      )</f>
        <v/>
      </c>
      <c r="I55" s="23" t="str">
        <f>IF('Annual Plan'!J55&lt;&gt;"",'Annual Plan'!J55,"")</f>
        <v/>
      </c>
      <c r="J55" s="37"/>
      <c r="K55" s="38" t="str">
        <f t="shared" si="4"/>
        <v/>
      </c>
      <c r="L55" s="38" t="str">
        <f t="shared" si="5"/>
        <v/>
      </c>
      <c r="M55" s="23" t="str">
        <f t="shared" si="6"/>
        <v/>
      </c>
      <c r="N55" s="39" t="str">
        <f>IF((('Annual Plan'!N55+'Annual Plan'!O55)-('Q1 Review'!O55+'Q2 Review'!O55))=0,"",(('Annual Plan'!N55+'Annual Plan'!O55)-('Q1 Review'!O55+'Q2 Review'!O55)))</f>
        <v/>
      </c>
      <c r="O55" s="40"/>
      <c r="P55" s="41"/>
      <c r="Q55" s="41"/>
      <c r="R55" s="41"/>
      <c r="S55" s="127" t="str">
        <f t="shared" si="7"/>
        <v/>
      </c>
    </row>
    <row r="56" spans="1:19" s="11" customFormat="1" ht="15" customHeight="1" x14ac:dyDescent="0.25">
      <c r="A56" s="59" t="str">
        <f>IF('Annual Plan'!A56="","",'Annual Plan'!A56)</f>
        <v/>
      </c>
      <c r="B56" s="59" t="str">
        <f>IF('Annual Plan'!B56="","",'Annual Plan'!B56)</f>
        <v/>
      </c>
      <c r="C56" s="59" t="str">
        <f>IF('Annual Plan'!C56="","",'Annual Plan'!C56)</f>
        <v/>
      </c>
      <c r="D56" s="2" t="str">
        <f>IF('Annual Plan'!D56&lt;&gt;"",'Annual Plan'!D56,"")</f>
        <v/>
      </c>
      <c r="E56" s="2" t="str">
        <f>IF('Annual Plan'!E56&lt;&gt;"",'Annual Plan'!E56,"")</f>
        <v/>
      </c>
      <c r="F56" s="36" t="str">
        <f>IF('Annual Plan'!F56&lt;&gt;"",'Annual Plan'!F56,"")</f>
        <v/>
      </c>
      <c r="G56" s="23" t="str">
        <f>IF('Annual Plan'!G56&lt;&gt;"",'Annual Plan'!G56,"")</f>
        <v/>
      </c>
      <c r="H56" s="23" t="str">
        <f xml:space="preserve"> IF(OR(F56="Absolute",F56="Absolute[-](cum.)"),SUM(G56,'Q1 Review'!J56,'Q2 Review'!J56),
             IF(OR(F56="Incremental",F56="Absolute[+]"),MAX(G56,'Q1 Review'!J56,'Q2 Review'!J56),
                  IF(F56="Decremental",MIN(G56,'Q1 Review'!J56,'Q2 Review'!J56),
                           IF(F56="Absolute[-](avg.)",SUM(G56,'Q1 Review'!J56,'Q2 Review'!J56)/COUNT('Annual Plan'!H56:'Annual Plan'!K56),""
                              )
                       )
                 )
      )</f>
        <v/>
      </c>
      <c r="I56" s="23" t="str">
        <f>IF('Annual Plan'!J56&lt;&gt;"",'Annual Plan'!J56,"")</f>
        <v/>
      </c>
      <c r="J56" s="37"/>
      <c r="K56" s="38" t="str">
        <f t="shared" si="4"/>
        <v/>
      </c>
      <c r="L56" s="38" t="str">
        <f t="shared" si="5"/>
        <v/>
      </c>
      <c r="M56" s="23" t="str">
        <f t="shared" si="6"/>
        <v/>
      </c>
      <c r="N56" s="39" t="str">
        <f>IF((('Annual Plan'!N56+'Annual Plan'!O56)-('Q1 Review'!O56+'Q2 Review'!O56))=0,"",(('Annual Plan'!N56+'Annual Plan'!O56)-('Q1 Review'!O56+'Q2 Review'!O56)))</f>
        <v/>
      </c>
      <c r="O56" s="40"/>
      <c r="P56" s="41"/>
      <c r="Q56" s="41"/>
      <c r="R56" s="41"/>
      <c r="S56" s="127" t="str">
        <f t="shared" si="7"/>
        <v/>
      </c>
    </row>
    <row r="57" spans="1:19" s="11" customFormat="1" ht="15" customHeight="1" x14ac:dyDescent="0.25">
      <c r="A57" s="59" t="str">
        <f>IF('Annual Plan'!A57="","",'Annual Plan'!A57)</f>
        <v/>
      </c>
      <c r="B57" s="59" t="str">
        <f>IF('Annual Plan'!B57="","",'Annual Plan'!B57)</f>
        <v/>
      </c>
      <c r="C57" s="59" t="str">
        <f>IF('Annual Plan'!C57="","",'Annual Plan'!C57)</f>
        <v/>
      </c>
      <c r="D57" s="2" t="str">
        <f>IF('Annual Plan'!D57&lt;&gt;"",'Annual Plan'!D57,"")</f>
        <v/>
      </c>
      <c r="E57" s="2" t="str">
        <f>IF('Annual Plan'!E57&lt;&gt;"",'Annual Plan'!E57,"")</f>
        <v/>
      </c>
      <c r="F57" s="36" t="str">
        <f>IF('Annual Plan'!F57&lt;&gt;"",'Annual Plan'!F57,"")</f>
        <v/>
      </c>
      <c r="G57" s="23" t="str">
        <f>IF('Annual Plan'!G57&lt;&gt;"",'Annual Plan'!G57,"")</f>
        <v/>
      </c>
      <c r="H57" s="23" t="str">
        <f xml:space="preserve"> IF(OR(F57="Absolute",F57="Absolute[-](cum.)"),SUM(G57,'Q1 Review'!J57,'Q2 Review'!J57),
             IF(OR(F57="Incremental",F57="Absolute[+]"),MAX(G57,'Q1 Review'!J57,'Q2 Review'!J57),
                  IF(F57="Decremental",MIN(G57,'Q1 Review'!J57,'Q2 Review'!J57),
                           IF(F57="Absolute[-](avg.)",SUM(G57,'Q1 Review'!J57,'Q2 Review'!J57)/COUNT('Annual Plan'!H57:'Annual Plan'!K57),""
                              )
                       )
                 )
      )</f>
        <v/>
      </c>
      <c r="I57" s="23" t="str">
        <f>IF('Annual Plan'!J57&lt;&gt;"",'Annual Plan'!J57,"")</f>
        <v/>
      </c>
      <c r="J57" s="37"/>
      <c r="K57" s="38" t="str">
        <f t="shared" si="4"/>
        <v/>
      </c>
      <c r="L57" s="38" t="str">
        <f t="shared" si="5"/>
        <v/>
      </c>
      <c r="M57" s="23" t="str">
        <f t="shared" si="6"/>
        <v/>
      </c>
      <c r="N57" s="39" t="str">
        <f>IF((('Annual Plan'!N57+'Annual Plan'!O57)-('Q1 Review'!O57+'Q2 Review'!O57))=0,"",(('Annual Plan'!N57+'Annual Plan'!O57)-('Q1 Review'!O57+'Q2 Review'!O57)))</f>
        <v/>
      </c>
      <c r="O57" s="40"/>
      <c r="P57" s="41"/>
      <c r="Q57" s="41"/>
      <c r="R57" s="41"/>
      <c r="S57" s="127" t="str">
        <f t="shared" si="7"/>
        <v/>
      </c>
    </row>
    <row r="58" spans="1:19" s="11" customFormat="1" ht="15" customHeight="1" x14ac:dyDescent="0.25">
      <c r="A58" s="59" t="str">
        <f>IF('Annual Plan'!A58="","",'Annual Plan'!A58)</f>
        <v/>
      </c>
      <c r="B58" s="59" t="str">
        <f>IF('Annual Plan'!B58="","",'Annual Plan'!B58)</f>
        <v/>
      </c>
      <c r="C58" s="59" t="str">
        <f>IF('Annual Plan'!C58="","",'Annual Plan'!C58)</f>
        <v/>
      </c>
      <c r="D58" s="2" t="str">
        <f>IF('Annual Plan'!D58&lt;&gt;"",'Annual Plan'!D58,"")</f>
        <v/>
      </c>
      <c r="E58" s="2" t="str">
        <f>IF('Annual Plan'!E58&lt;&gt;"",'Annual Plan'!E58,"")</f>
        <v/>
      </c>
      <c r="F58" s="36" t="str">
        <f>IF('Annual Plan'!F58&lt;&gt;"",'Annual Plan'!F58,"")</f>
        <v/>
      </c>
      <c r="G58" s="23" t="str">
        <f>IF('Annual Plan'!G58&lt;&gt;"",'Annual Plan'!G58,"")</f>
        <v/>
      </c>
      <c r="H58" s="23" t="str">
        <f xml:space="preserve"> IF(OR(F58="Absolute",F58="Absolute[-](cum.)"),SUM(G58,'Q1 Review'!J58,'Q2 Review'!J58),
             IF(OR(F58="Incremental",F58="Absolute[+]"),MAX(G58,'Q1 Review'!J58,'Q2 Review'!J58),
                  IF(F58="Decremental",MIN(G58,'Q1 Review'!J58,'Q2 Review'!J58),
                           IF(F58="Absolute[-](avg.)",SUM(G58,'Q1 Review'!J58,'Q2 Review'!J58)/COUNT('Annual Plan'!H58:'Annual Plan'!K58),""
                              )
                       )
                 )
      )</f>
        <v/>
      </c>
      <c r="I58" s="23" t="str">
        <f>IF('Annual Plan'!J58&lt;&gt;"",'Annual Plan'!J58,"")</f>
        <v/>
      </c>
      <c r="J58" s="37"/>
      <c r="K58" s="38" t="str">
        <f t="shared" si="4"/>
        <v/>
      </c>
      <c r="L58" s="38" t="str">
        <f t="shared" si="5"/>
        <v/>
      </c>
      <c r="M58" s="23" t="str">
        <f t="shared" si="6"/>
        <v/>
      </c>
      <c r="N58" s="39" t="str">
        <f>IF((('Annual Plan'!N58+'Annual Plan'!O58)-('Q1 Review'!O58+'Q2 Review'!O58))=0,"",(('Annual Plan'!N58+'Annual Plan'!O58)-('Q1 Review'!O58+'Q2 Review'!O58)))</f>
        <v/>
      </c>
      <c r="O58" s="40"/>
      <c r="P58" s="41"/>
      <c r="Q58" s="41"/>
      <c r="R58" s="41"/>
      <c r="S58" s="127" t="str">
        <f t="shared" si="7"/>
        <v/>
      </c>
    </row>
    <row r="59" spans="1:19" s="11" customFormat="1" ht="15" customHeight="1" x14ac:dyDescent="0.25">
      <c r="A59" s="59" t="str">
        <f>IF('Annual Plan'!A59="","",'Annual Plan'!A59)</f>
        <v/>
      </c>
      <c r="B59" s="59" t="str">
        <f>IF('Annual Plan'!B59="","",'Annual Plan'!B59)</f>
        <v/>
      </c>
      <c r="C59" s="59" t="str">
        <f>IF('Annual Plan'!C59="","",'Annual Plan'!C59)</f>
        <v/>
      </c>
      <c r="D59" s="2" t="str">
        <f>IF('Annual Plan'!D59&lt;&gt;"",'Annual Plan'!D59,"")</f>
        <v/>
      </c>
      <c r="E59" s="2" t="str">
        <f>IF('Annual Plan'!E59&lt;&gt;"",'Annual Plan'!E59,"")</f>
        <v/>
      </c>
      <c r="F59" s="36" t="str">
        <f>IF('Annual Plan'!F59&lt;&gt;"",'Annual Plan'!F59,"")</f>
        <v/>
      </c>
      <c r="G59" s="23" t="str">
        <f>IF('Annual Plan'!G59&lt;&gt;"",'Annual Plan'!G59,"")</f>
        <v/>
      </c>
      <c r="H59" s="23" t="str">
        <f xml:space="preserve"> IF(OR(F59="Absolute",F59="Absolute[-](cum.)"),SUM(G59,'Q1 Review'!J59,'Q2 Review'!J59),
             IF(OR(F59="Incremental",F59="Absolute[+]"),MAX(G59,'Q1 Review'!J59,'Q2 Review'!J59),
                  IF(F59="Decremental",MIN(G59,'Q1 Review'!J59,'Q2 Review'!J59),
                           IF(F59="Absolute[-](avg.)",SUM(G59,'Q1 Review'!J59,'Q2 Review'!J59)/COUNT('Annual Plan'!H59:'Annual Plan'!K59),""
                              )
                       )
                 )
      )</f>
        <v/>
      </c>
      <c r="I59" s="23" t="str">
        <f>IF('Annual Plan'!J59&lt;&gt;"",'Annual Plan'!J59,"")</f>
        <v/>
      </c>
      <c r="J59" s="37"/>
      <c r="K59" s="38" t="str">
        <f t="shared" si="4"/>
        <v/>
      </c>
      <c r="L59" s="38" t="str">
        <f t="shared" si="5"/>
        <v/>
      </c>
      <c r="M59" s="23" t="str">
        <f t="shared" si="6"/>
        <v/>
      </c>
      <c r="N59" s="39" t="str">
        <f>IF((('Annual Plan'!N59+'Annual Plan'!O59)-('Q1 Review'!O59+'Q2 Review'!O59))=0,"",(('Annual Plan'!N59+'Annual Plan'!O59)-('Q1 Review'!O59+'Q2 Review'!O59)))</f>
        <v/>
      </c>
      <c r="O59" s="40"/>
      <c r="P59" s="41"/>
      <c r="Q59" s="41"/>
      <c r="R59" s="41"/>
      <c r="S59" s="127" t="str">
        <f t="shared" si="7"/>
        <v/>
      </c>
    </row>
    <row r="60" spans="1:19" s="11" customFormat="1" ht="15" customHeight="1" x14ac:dyDescent="0.25">
      <c r="A60" s="59" t="str">
        <f>IF('Annual Plan'!A60="","",'Annual Plan'!A60)</f>
        <v/>
      </c>
      <c r="B60" s="59" t="str">
        <f>IF('Annual Plan'!B60="","",'Annual Plan'!B60)</f>
        <v/>
      </c>
      <c r="C60" s="59" t="str">
        <f>IF('Annual Plan'!C60="","",'Annual Plan'!C60)</f>
        <v/>
      </c>
      <c r="D60" s="2" t="str">
        <f>IF('Annual Plan'!D60&lt;&gt;"",'Annual Plan'!D60,"")</f>
        <v/>
      </c>
      <c r="E60" s="2" t="str">
        <f>IF('Annual Plan'!E60&lt;&gt;"",'Annual Plan'!E60,"")</f>
        <v/>
      </c>
      <c r="F60" s="36" t="str">
        <f>IF('Annual Plan'!F60&lt;&gt;"",'Annual Plan'!F60,"")</f>
        <v/>
      </c>
      <c r="G60" s="23" t="str">
        <f>IF('Annual Plan'!G60&lt;&gt;"",'Annual Plan'!G60,"")</f>
        <v/>
      </c>
      <c r="H60" s="23" t="str">
        <f xml:space="preserve"> IF(OR(F60="Absolute",F60="Absolute[-](cum.)"),SUM(G60,'Q1 Review'!J60,'Q2 Review'!J60),
             IF(OR(F60="Incremental",F60="Absolute[+]"),MAX(G60,'Q1 Review'!J60,'Q2 Review'!J60),
                  IF(F60="Decremental",MIN(G60,'Q1 Review'!J60,'Q2 Review'!J60),
                           IF(F60="Absolute[-](avg.)",SUM(G60,'Q1 Review'!J60,'Q2 Review'!J60)/COUNT('Annual Plan'!H60:'Annual Plan'!K60),""
                              )
                       )
                 )
      )</f>
        <v/>
      </c>
      <c r="I60" s="23" t="str">
        <f>IF('Annual Plan'!J60&lt;&gt;"",'Annual Plan'!J60,"")</f>
        <v/>
      </c>
      <c r="J60" s="37"/>
      <c r="K60" s="38" t="str">
        <f t="shared" si="4"/>
        <v/>
      </c>
      <c r="L60" s="38" t="str">
        <f t="shared" si="5"/>
        <v/>
      </c>
      <c r="M60" s="23" t="str">
        <f t="shared" si="6"/>
        <v/>
      </c>
      <c r="N60" s="39" t="str">
        <f>IF((('Annual Plan'!N60+'Annual Plan'!O60)-('Q1 Review'!O60+'Q2 Review'!O60))=0,"",(('Annual Plan'!N60+'Annual Plan'!O60)-('Q1 Review'!O60+'Q2 Review'!O60)))</f>
        <v/>
      </c>
      <c r="O60" s="40"/>
      <c r="P60" s="41"/>
      <c r="Q60" s="41"/>
      <c r="R60" s="41"/>
      <c r="S60" s="127" t="str">
        <f t="shared" si="7"/>
        <v/>
      </c>
    </row>
    <row r="61" spans="1:19" s="11" customFormat="1" ht="15" customHeight="1" x14ac:dyDescent="0.25">
      <c r="A61" s="59" t="str">
        <f>IF('Annual Plan'!A61="","",'Annual Plan'!A61)</f>
        <v/>
      </c>
      <c r="B61" s="59" t="str">
        <f>IF('Annual Plan'!B61="","",'Annual Plan'!B61)</f>
        <v/>
      </c>
      <c r="C61" s="59" t="str">
        <f>IF('Annual Plan'!C61="","",'Annual Plan'!C61)</f>
        <v/>
      </c>
      <c r="D61" s="2" t="str">
        <f>IF('Annual Plan'!D61&lt;&gt;"",'Annual Plan'!D61,"")</f>
        <v/>
      </c>
      <c r="E61" s="2" t="str">
        <f>IF('Annual Plan'!E61&lt;&gt;"",'Annual Plan'!E61,"")</f>
        <v/>
      </c>
      <c r="F61" s="36" t="str">
        <f>IF('Annual Plan'!F61&lt;&gt;"",'Annual Plan'!F61,"")</f>
        <v/>
      </c>
      <c r="G61" s="23" t="str">
        <f>IF('Annual Plan'!G61&lt;&gt;"",'Annual Plan'!G61,"")</f>
        <v/>
      </c>
      <c r="H61" s="23" t="str">
        <f xml:space="preserve"> IF(OR(F61="Absolute",F61="Absolute[-](cum.)"),SUM(G61,'Q1 Review'!J61,'Q2 Review'!J61),
             IF(OR(F61="Incremental",F61="Absolute[+]"),MAX(G61,'Q1 Review'!J61,'Q2 Review'!J61),
                  IF(F61="Decremental",MIN(G61,'Q1 Review'!J61,'Q2 Review'!J61),
                           IF(F61="Absolute[-](avg.)",SUM(G61,'Q1 Review'!J61,'Q2 Review'!J61)/COUNT('Annual Plan'!H61:'Annual Plan'!K61),""
                              )
                       )
                 )
      )</f>
        <v/>
      </c>
      <c r="I61" s="23" t="str">
        <f>IF('Annual Plan'!J61&lt;&gt;"",'Annual Plan'!J61,"")</f>
        <v/>
      </c>
      <c r="J61" s="37"/>
      <c r="K61" s="38" t="str">
        <f t="shared" si="4"/>
        <v/>
      </c>
      <c r="L61" s="38" t="str">
        <f t="shared" si="5"/>
        <v/>
      </c>
      <c r="M61" s="23" t="str">
        <f t="shared" si="6"/>
        <v/>
      </c>
      <c r="N61" s="39" t="str">
        <f>IF((('Annual Plan'!N61+'Annual Plan'!O61)-('Q1 Review'!O61+'Q2 Review'!O61))=0,"",(('Annual Plan'!N61+'Annual Plan'!O61)-('Q1 Review'!O61+'Q2 Review'!O61)))</f>
        <v/>
      </c>
      <c r="O61" s="40"/>
      <c r="P61" s="41"/>
      <c r="Q61" s="41"/>
      <c r="R61" s="41"/>
      <c r="S61" s="127" t="str">
        <f t="shared" si="7"/>
        <v/>
      </c>
    </row>
    <row r="62" spans="1:19" s="11" customFormat="1" ht="15" customHeight="1" x14ac:dyDescent="0.25">
      <c r="A62" s="59" t="str">
        <f>IF('Annual Plan'!A62="","",'Annual Plan'!A62)</f>
        <v/>
      </c>
      <c r="B62" s="59" t="str">
        <f>IF('Annual Plan'!B62="","",'Annual Plan'!B62)</f>
        <v/>
      </c>
      <c r="C62" s="59" t="str">
        <f>IF('Annual Plan'!C62="","",'Annual Plan'!C62)</f>
        <v/>
      </c>
      <c r="D62" s="2" t="str">
        <f>IF('Annual Plan'!D62&lt;&gt;"",'Annual Plan'!D62,"")</f>
        <v/>
      </c>
      <c r="E62" s="2" t="str">
        <f>IF('Annual Plan'!E62&lt;&gt;"",'Annual Plan'!E62,"")</f>
        <v/>
      </c>
      <c r="F62" s="36" t="str">
        <f>IF('Annual Plan'!F62&lt;&gt;"",'Annual Plan'!F62,"")</f>
        <v/>
      </c>
      <c r="G62" s="23" t="str">
        <f>IF('Annual Plan'!G62&lt;&gt;"",'Annual Plan'!G62,"")</f>
        <v/>
      </c>
      <c r="H62" s="23" t="str">
        <f xml:space="preserve"> IF(OR(F62="Absolute",F62="Absolute[-](cum.)"),SUM(G62,'Q1 Review'!J62,'Q2 Review'!J62),
             IF(OR(F62="Incremental",F62="Absolute[+]"),MAX(G62,'Q1 Review'!J62,'Q2 Review'!J62),
                  IF(F62="Decremental",MIN(G62,'Q1 Review'!J62,'Q2 Review'!J62),
                           IF(F62="Absolute[-](avg.)",SUM(G62,'Q1 Review'!J62,'Q2 Review'!J62)/COUNT('Annual Plan'!H62:'Annual Plan'!K62),""
                              )
                       )
                 )
      )</f>
        <v/>
      </c>
      <c r="I62" s="23" t="str">
        <f>IF('Annual Plan'!J62&lt;&gt;"",'Annual Plan'!J62,"")</f>
        <v/>
      </c>
      <c r="J62" s="37"/>
      <c r="K62" s="38" t="str">
        <f t="shared" si="4"/>
        <v/>
      </c>
      <c r="L62" s="38" t="str">
        <f t="shared" si="5"/>
        <v/>
      </c>
      <c r="M62" s="23" t="str">
        <f t="shared" si="6"/>
        <v/>
      </c>
      <c r="N62" s="39" t="str">
        <f>IF((('Annual Plan'!N62+'Annual Plan'!O62)-('Q1 Review'!O62+'Q2 Review'!O62))=0,"",(('Annual Plan'!N62+'Annual Plan'!O62)-('Q1 Review'!O62+'Q2 Review'!O62)))</f>
        <v/>
      </c>
      <c r="O62" s="40"/>
      <c r="P62" s="41"/>
      <c r="Q62" s="41"/>
      <c r="R62" s="41"/>
      <c r="S62" s="127" t="str">
        <f t="shared" si="7"/>
        <v/>
      </c>
    </row>
    <row r="63" spans="1:19" s="11" customFormat="1" ht="15" customHeight="1" x14ac:dyDescent="0.25">
      <c r="A63" s="59" t="str">
        <f>IF('Annual Plan'!A63="","",'Annual Plan'!A63)</f>
        <v/>
      </c>
      <c r="B63" s="59" t="str">
        <f>IF('Annual Plan'!B63="","",'Annual Plan'!B63)</f>
        <v/>
      </c>
      <c r="C63" s="59" t="str">
        <f>IF('Annual Plan'!C63="","",'Annual Plan'!C63)</f>
        <v/>
      </c>
      <c r="D63" s="2" t="str">
        <f>IF('Annual Plan'!D63&lt;&gt;"",'Annual Plan'!D63,"")</f>
        <v/>
      </c>
      <c r="E63" s="2" t="str">
        <f>IF('Annual Plan'!E63&lt;&gt;"",'Annual Plan'!E63,"")</f>
        <v/>
      </c>
      <c r="F63" s="36" t="str">
        <f>IF('Annual Plan'!F63&lt;&gt;"",'Annual Plan'!F63,"")</f>
        <v/>
      </c>
      <c r="G63" s="23" t="str">
        <f>IF('Annual Plan'!G63&lt;&gt;"",'Annual Plan'!G63,"")</f>
        <v/>
      </c>
      <c r="H63" s="23" t="str">
        <f xml:space="preserve"> IF(OR(F63="Absolute",F63="Absolute[-](cum.)"),SUM(G63,'Q1 Review'!J63,'Q2 Review'!J63),
             IF(OR(F63="Incremental",F63="Absolute[+]"),MAX(G63,'Q1 Review'!J63,'Q2 Review'!J63),
                  IF(F63="Decremental",MIN(G63,'Q1 Review'!J63,'Q2 Review'!J63),
                           IF(F63="Absolute[-](avg.)",SUM(G63,'Q1 Review'!J63,'Q2 Review'!J63)/COUNT('Annual Plan'!H63:'Annual Plan'!K63),""
                              )
                       )
                 )
      )</f>
        <v/>
      </c>
      <c r="I63" s="23" t="str">
        <f>IF('Annual Plan'!J63&lt;&gt;"",'Annual Plan'!J63,"")</f>
        <v/>
      </c>
      <c r="J63" s="37"/>
      <c r="K63" s="38" t="str">
        <f t="shared" si="4"/>
        <v/>
      </c>
      <c r="L63" s="38" t="str">
        <f t="shared" si="5"/>
        <v/>
      </c>
      <c r="M63" s="23" t="str">
        <f t="shared" si="6"/>
        <v/>
      </c>
      <c r="N63" s="39" t="str">
        <f>IF((('Annual Plan'!N63+'Annual Plan'!O63)-('Q1 Review'!O63+'Q2 Review'!O63))=0,"",(('Annual Plan'!N63+'Annual Plan'!O63)-('Q1 Review'!O63+'Q2 Review'!O63)))</f>
        <v/>
      </c>
      <c r="O63" s="40"/>
      <c r="P63" s="41"/>
      <c r="Q63" s="41"/>
      <c r="R63" s="41"/>
      <c r="S63" s="127" t="str">
        <f t="shared" si="7"/>
        <v/>
      </c>
    </row>
    <row r="64" spans="1:19" s="11" customFormat="1" ht="15" customHeight="1" x14ac:dyDescent="0.25">
      <c r="A64" s="59" t="str">
        <f>IF('Annual Plan'!A64="","",'Annual Plan'!A64)</f>
        <v/>
      </c>
      <c r="B64" s="59" t="str">
        <f>IF('Annual Plan'!B64="","",'Annual Plan'!B64)</f>
        <v/>
      </c>
      <c r="C64" s="59" t="str">
        <f>IF('Annual Plan'!C64="","",'Annual Plan'!C64)</f>
        <v/>
      </c>
      <c r="D64" s="2" t="str">
        <f>IF('Annual Plan'!D64&lt;&gt;"",'Annual Plan'!D64,"")</f>
        <v/>
      </c>
      <c r="E64" s="2" t="str">
        <f>IF('Annual Plan'!E64&lt;&gt;"",'Annual Plan'!E64,"")</f>
        <v/>
      </c>
      <c r="F64" s="36" t="str">
        <f>IF('Annual Plan'!F64&lt;&gt;"",'Annual Plan'!F64,"")</f>
        <v/>
      </c>
      <c r="G64" s="23" t="str">
        <f>IF('Annual Plan'!G64&lt;&gt;"",'Annual Plan'!G64,"")</f>
        <v/>
      </c>
      <c r="H64" s="23" t="str">
        <f xml:space="preserve"> IF(OR(F64="Absolute",F64="Absolute[-](cum.)"),SUM(G64,'Q1 Review'!J64,'Q2 Review'!J64),
             IF(OR(F64="Incremental",F64="Absolute[+]"),MAX(G64,'Q1 Review'!J64,'Q2 Review'!J64),
                  IF(F64="Decremental",MIN(G64,'Q1 Review'!J64,'Q2 Review'!J64),
                           IF(F64="Absolute[-](avg.)",SUM(G64,'Q1 Review'!J64,'Q2 Review'!J64)/COUNT('Annual Plan'!H64:'Annual Plan'!K64),""
                              )
                       )
                 )
      )</f>
        <v/>
      </c>
      <c r="I64" s="23" t="str">
        <f>IF('Annual Plan'!J64&lt;&gt;"",'Annual Plan'!J64,"")</f>
        <v/>
      </c>
      <c r="J64" s="37"/>
      <c r="K64" s="38" t="str">
        <f t="shared" si="4"/>
        <v/>
      </c>
      <c r="L64" s="38" t="str">
        <f t="shared" si="5"/>
        <v/>
      </c>
      <c r="M64" s="23" t="str">
        <f t="shared" si="6"/>
        <v/>
      </c>
      <c r="N64" s="39" t="str">
        <f>IF((('Annual Plan'!N64+'Annual Plan'!O64)-('Q1 Review'!O64+'Q2 Review'!O64))=0,"",(('Annual Plan'!N64+'Annual Plan'!O64)-('Q1 Review'!O64+'Q2 Review'!O64)))</f>
        <v/>
      </c>
      <c r="O64" s="40"/>
      <c r="P64" s="41"/>
      <c r="Q64" s="41"/>
      <c r="R64" s="41"/>
      <c r="S64" s="127" t="str">
        <f t="shared" si="7"/>
        <v/>
      </c>
    </row>
    <row r="65" spans="1:19" s="11" customFormat="1" ht="15" customHeight="1" x14ac:dyDescent="0.25">
      <c r="A65" s="59" t="str">
        <f>IF('Annual Plan'!A65="","",'Annual Plan'!A65)</f>
        <v/>
      </c>
      <c r="B65" s="59" t="str">
        <f>IF('Annual Plan'!B65="","",'Annual Plan'!B65)</f>
        <v/>
      </c>
      <c r="C65" s="59" t="str">
        <f>IF('Annual Plan'!C65="","",'Annual Plan'!C65)</f>
        <v/>
      </c>
      <c r="D65" s="2" t="str">
        <f>IF('Annual Plan'!D65&lt;&gt;"",'Annual Plan'!D65,"")</f>
        <v/>
      </c>
      <c r="E65" s="2" t="str">
        <f>IF('Annual Plan'!E65&lt;&gt;"",'Annual Plan'!E65,"")</f>
        <v/>
      </c>
      <c r="F65" s="36" t="str">
        <f>IF('Annual Plan'!F65&lt;&gt;"",'Annual Plan'!F65,"")</f>
        <v/>
      </c>
      <c r="G65" s="23" t="str">
        <f>IF('Annual Plan'!G65&lt;&gt;"",'Annual Plan'!G65,"")</f>
        <v/>
      </c>
      <c r="H65" s="23" t="str">
        <f xml:space="preserve"> IF(OR(F65="Absolute",F65="Absolute[-](cum.)"),SUM(G65,'Q1 Review'!J65,'Q2 Review'!J65),
             IF(OR(F65="Incremental",F65="Absolute[+]"),MAX(G65,'Q1 Review'!J65,'Q2 Review'!J65),
                  IF(F65="Decremental",MIN(G65,'Q1 Review'!J65,'Q2 Review'!J65),
                           IF(F65="Absolute[-](avg.)",SUM(G65,'Q1 Review'!J65,'Q2 Review'!J65)/COUNT('Annual Plan'!H65:'Annual Plan'!K65),""
                              )
                       )
                 )
      )</f>
        <v/>
      </c>
      <c r="I65" s="23" t="str">
        <f>IF('Annual Plan'!J65&lt;&gt;"",'Annual Plan'!J65,"")</f>
        <v/>
      </c>
      <c r="J65" s="37"/>
      <c r="K65" s="38" t="str">
        <f t="shared" si="4"/>
        <v/>
      </c>
      <c r="L65" s="38" t="str">
        <f t="shared" si="5"/>
        <v/>
      </c>
      <c r="M65" s="23" t="str">
        <f t="shared" si="6"/>
        <v/>
      </c>
      <c r="N65" s="39" t="str">
        <f>IF((('Annual Plan'!N65+'Annual Plan'!O65)-('Q1 Review'!O65+'Q2 Review'!O65))=0,"",(('Annual Plan'!N65+'Annual Plan'!O65)-('Q1 Review'!O65+'Q2 Review'!O65)))</f>
        <v/>
      </c>
      <c r="O65" s="40"/>
      <c r="P65" s="41"/>
      <c r="Q65" s="41"/>
      <c r="R65" s="41"/>
      <c r="S65" s="127" t="str">
        <f t="shared" si="7"/>
        <v/>
      </c>
    </row>
    <row r="66" spans="1:19" s="11" customFormat="1" ht="15" customHeight="1" x14ac:dyDescent="0.25">
      <c r="A66" s="59" t="str">
        <f>IF('Annual Plan'!A66="","",'Annual Plan'!A66)</f>
        <v/>
      </c>
      <c r="B66" s="59" t="str">
        <f>IF('Annual Plan'!B66="","",'Annual Plan'!B66)</f>
        <v/>
      </c>
      <c r="C66" s="59" t="str">
        <f>IF('Annual Plan'!C66="","",'Annual Plan'!C66)</f>
        <v/>
      </c>
      <c r="D66" s="2" t="str">
        <f>IF('Annual Plan'!D66&lt;&gt;"",'Annual Plan'!D66,"")</f>
        <v/>
      </c>
      <c r="E66" s="2" t="str">
        <f>IF('Annual Plan'!E66&lt;&gt;"",'Annual Plan'!E66,"")</f>
        <v/>
      </c>
      <c r="F66" s="36" t="str">
        <f>IF('Annual Plan'!F66&lt;&gt;"",'Annual Plan'!F66,"")</f>
        <v/>
      </c>
      <c r="G66" s="23" t="str">
        <f>IF('Annual Plan'!G66&lt;&gt;"",'Annual Plan'!G66,"")</f>
        <v/>
      </c>
      <c r="H66" s="23" t="str">
        <f xml:space="preserve"> IF(OR(F66="Absolute",F66="Absolute[-](cum.)"),SUM(G66,'Q1 Review'!J66,'Q2 Review'!J66),
             IF(OR(F66="Incremental",F66="Absolute[+]"),MAX(G66,'Q1 Review'!J66,'Q2 Review'!J66),
                  IF(F66="Decremental",MIN(G66,'Q1 Review'!J66,'Q2 Review'!J66),
                           IF(F66="Absolute[-](avg.)",SUM(G66,'Q1 Review'!J66,'Q2 Review'!J66)/COUNT('Annual Plan'!H66:'Annual Plan'!K66),""
                              )
                       )
                 )
      )</f>
        <v/>
      </c>
      <c r="I66" s="23" t="str">
        <f>IF('Annual Plan'!J66&lt;&gt;"",'Annual Plan'!J66,"")</f>
        <v/>
      </c>
      <c r="J66" s="37"/>
      <c r="K66" s="38" t="str">
        <f t="shared" si="4"/>
        <v/>
      </c>
      <c r="L66" s="38" t="str">
        <f t="shared" si="5"/>
        <v/>
      </c>
      <c r="M66" s="23" t="str">
        <f t="shared" si="6"/>
        <v/>
      </c>
      <c r="N66" s="39" t="str">
        <f>IF((('Annual Plan'!N66+'Annual Plan'!O66)-('Q1 Review'!O66+'Q2 Review'!O66))=0,"",(('Annual Plan'!N66+'Annual Plan'!O66)-('Q1 Review'!O66+'Q2 Review'!O66)))</f>
        <v/>
      </c>
      <c r="O66" s="40"/>
      <c r="P66" s="41"/>
      <c r="Q66" s="41"/>
      <c r="R66" s="41"/>
      <c r="S66" s="127" t="str">
        <f t="shared" si="7"/>
        <v/>
      </c>
    </row>
    <row r="67" spans="1:19" s="11" customFormat="1" ht="15" customHeight="1" x14ac:dyDescent="0.25">
      <c r="A67" s="59" t="str">
        <f>IF('Annual Plan'!A67="","",'Annual Plan'!A67)</f>
        <v/>
      </c>
      <c r="B67" s="59" t="str">
        <f>IF('Annual Plan'!B67="","",'Annual Plan'!B67)</f>
        <v/>
      </c>
      <c r="C67" s="59" t="str">
        <f>IF('Annual Plan'!C67="","",'Annual Plan'!C67)</f>
        <v/>
      </c>
      <c r="D67" s="2" t="str">
        <f>IF('Annual Plan'!D67&lt;&gt;"",'Annual Plan'!D67,"")</f>
        <v/>
      </c>
      <c r="E67" s="2" t="str">
        <f>IF('Annual Plan'!E67&lt;&gt;"",'Annual Plan'!E67,"")</f>
        <v/>
      </c>
      <c r="F67" s="36" t="str">
        <f>IF('Annual Plan'!F67&lt;&gt;"",'Annual Plan'!F67,"")</f>
        <v/>
      </c>
      <c r="G67" s="23" t="str">
        <f>IF('Annual Plan'!G67&lt;&gt;"",'Annual Plan'!G67,"")</f>
        <v/>
      </c>
      <c r="H67" s="23" t="str">
        <f xml:space="preserve"> IF(OR(F67="Absolute",F67="Absolute[-](cum.)"),SUM(G67,'Q1 Review'!J67,'Q2 Review'!J67),
             IF(OR(F67="Incremental",F67="Absolute[+]"),MAX(G67,'Q1 Review'!J67,'Q2 Review'!J67),
                  IF(F67="Decremental",MIN(G67,'Q1 Review'!J67,'Q2 Review'!J67),
                           IF(F67="Absolute[-](avg.)",SUM(G67,'Q1 Review'!J67,'Q2 Review'!J67)/COUNT('Annual Plan'!H67:'Annual Plan'!K67),""
                              )
                       )
                 )
      )</f>
        <v/>
      </c>
      <c r="I67" s="23" t="str">
        <f>IF('Annual Plan'!J67&lt;&gt;"",'Annual Plan'!J67,"")</f>
        <v/>
      </c>
      <c r="J67" s="37"/>
      <c r="K67" s="38" t="str">
        <f t="shared" si="4"/>
        <v/>
      </c>
      <c r="L67" s="38" t="str">
        <f t="shared" si="5"/>
        <v/>
      </c>
      <c r="M67" s="23" t="str">
        <f t="shared" si="6"/>
        <v/>
      </c>
      <c r="N67" s="39" t="str">
        <f>IF((('Annual Plan'!N67+'Annual Plan'!O67)-('Q1 Review'!O67+'Q2 Review'!O67))=0,"",(('Annual Plan'!N67+'Annual Plan'!O67)-('Q1 Review'!O67+'Q2 Review'!O67)))</f>
        <v/>
      </c>
      <c r="O67" s="40"/>
      <c r="P67" s="41"/>
      <c r="Q67" s="41"/>
      <c r="R67" s="41"/>
      <c r="S67" s="127" t="str">
        <f t="shared" si="7"/>
        <v/>
      </c>
    </row>
    <row r="68" spans="1:19" s="11" customFormat="1" ht="15" customHeight="1" x14ac:dyDescent="0.25">
      <c r="A68" s="59" t="str">
        <f>IF('Annual Plan'!A68="","",'Annual Plan'!A68)</f>
        <v/>
      </c>
      <c r="B68" s="59" t="str">
        <f>IF('Annual Plan'!B68="","",'Annual Plan'!B68)</f>
        <v/>
      </c>
      <c r="C68" s="59" t="str">
        <f>IF('Annual Plan'!C68="","",'Annual Plan'!C68)</f>
        <v/>
      </c>
      <c r="D68" s="2" t="str">
        <f>IF('Annual Plan'!D68&lt;&gt;"",'Annual Plan'!D68,"")</f>
        <v/>
      </c>
      <c r="E68" s="2" t="str">
        <f>IF('Annual Plan'!E68&lt;&gt;"",'Annual Plan'!E68,"")</f>
        <v/>
      </c>
      <c r="F68" s="36" t="str">
        <f>IF('Annual Plan'!F68&lt;&gt;"",'Annual Plan'!F68,"")</f>
        <v/>
      </c>
      <c r="G68" s="23" t="str">
        <f>IF('Annual Plan'!G68&lt;&gt;"",'Annual Plan'!G68,"")</f>
        <v/>
      </c>
      <c r="H68" s="23" t="str">
        <f xml:space="preserve"> IF(OR(F68="Absolute",F68="Absolute[-](cum.)"),SUM(G68,'Q1 Review'!J68,'Q2 Review'!J68),
             IF(OR(F68="Incremental",F68="Absolute[+]"),MAX(G68,'Q1 Review'!J68,'Q2 Review'!J68),
                  IF(F68="Decremental",MIN(G68,'Q1 Review'!J68,'Q2 Review'!J68),
                           IF(F68="Absolute[-](avg.)",SUM(G68,'Q1 Review'!J68,'Q2 Review'!J68)/COUNT('Annual Plan'!H68:'Annual Plan'!K68),""
                              )
                       )
                 )
      )</f>
        <v/>
      </c>
      <c r="I68" s="23" t="str">
        <f>IF('Annual Plan'!J68&lt;&gt;"",'Annual Plan'!J68,"")</f>
        <v/>
      </c>
      <c r="J68" s="37"/>
      <c r="K68" s="38" t="str">
        <f t="shared" si="4"/>
        <v/>
      </c>
      <c r="L68" s="38" t="str">
        <f t="shared" si="5"/>
        <v/>
      </c>
      <c r="M68" s="23" t="str">
        <f t="shared" si="6"/>
        <v/>
      </c>
      <c r="N68" s="39" t="str">
        <f>IF((('Annual Plan'!N68+'Annual Plan'!O68)-('Q1 Review'!O68+'Q2 Review'!O68))=0,"",(('Annual Plan'!N68+'Annual Plan'!O68)-('Q1 Review'!O68+'Q2 Review'!O68)))</f>
        <v/>
      </c>
      <c r="O68" s="40"/>
      <c r="P68" s="41"/>
      <c r="Q68" s="41"/>
      <c r="R68" s="41"/>
      <c r="S68" s="127" t="str">
        <f t="shared" si="7"/>
        <v/>
      </c>
    </row>
    <row r="69" spans="1:19" s="11" customFormat="1" ht="15" customHeight="1" x14ac:dyDescent="0.25">
      <c r="A69" s="59" t="str">
        <f>IF('Annual Plan'!A69="","",'Annual Plan'!A69)</f>
        <v/>
      </c>
      <c r="B69" s="59" t="str">
        <f>IF('Annual Plan'!B69="","",'Annual Plan'!B69)</f>
        <v/>
      </c>
      <c r="C69" s="59" t="str">
        <f>IF('Annual Plan'!C69="","",'Annual Plan'!C69)</f>
        <v/>
      </c>
      <c r="D69" s="2" t="str">
        <f>IF('Annual Plan'!D69&lt;&gt;"",'Annual Plan'!D69,"")</f>
        <v/>
      </c>
      <c r="E69" s="2" t="str">
        <f>IF('Annual Plan'!E69&lt;&gt;"",'Annual Plan'!E69,"")</f>
        <v/>
      </c>
      <c r="F69" s="36" t="str">
        <f>IF('Annual Plan'!F69&lt;&gt;"",'Annual Plan'!F69,"")</f>
        <v/>
      </c>
      <c r="G69" s="23" t="str">
        <f>IF('Annual Plan'!G69&lt;&gt;"",'Annual Plan'!G69,"")</f>
        <v/>
      </c>
      <c r="H69" s="23" t="str">
        <f xml:space="preserve"> IF(OR(F69="Absolute",F69="Absolute[-](cum.)"),SUM(G69,'Q1 Review'!J69,'Q2 Review'!J69),
             IF(OR(F69="Incremental",F69="Absolute[+]"),MAX(G69,'Q1 Review'!J69,'Q2 Review'!J69),
                  IF(F69="Decremental",MIN(G69,'Q1 Review'!J69,'Q2 Review'!J69),
                           IF(F69="Absolute[-](avg.)",SUM(G69,'Q1 Review'!J69,'Q2 Review'!J69)/COUNT('Annual Plan'!H69:'Annual Plan'!K69),""
                              )
                       )
                 )
      )</f>
        <v/>
      </c>
      <c r="I69" s="23" t="str">
        <f>IF('Annual Plan'!J69&lt;&gt;"",'Annual Plan'!J69,"")</f>
        <v/>
      </c>
      <c r="J69" s="37"/>
      <c r="K69" s="38" t="str">
        <f t="shared" si="4"/>
        <v/>
      </c>
      <c r="L69" s="38" t="str">
        <f t="shared" si="5"/>
        <v/>
      </c>
      <c r="M69" s="23" t="str">
        <f t="shared" si="6"/>
        <v/>
      </c>
      <c r="N69" s="39" t="str">
        <f>IF((('Annual Plan'!N69+'Annual Plan'!O69)-('Q1 Review'!O69+'Q2 Review'!O69))=0,"",(('Annual Plan'!N69+'Annual Plan'!O69)-('Q1 Review'!O69+'Q2 Review'!O69)))</f>
        <v/>
      </c>
      <c r="O69" s="40"/>
      <c r="P69" s="41"/>
      <c r="Q69" s="41"/>
      <c r="R69" s="41"/>
      <c r="S69" s="127" t="str">
        <f t="shared" si="7"/>
        <v/>
      </c>
    </row>
    <row r="70" spans="1:19" s="11" customFormat="1" ht="15" customHeight="1" x14ac:dyDescent="0.25">
      <c r="A70" s="59" t="str">
        <f>IF('Annual Plan'!A70="","",'Annual Plan'!A70)</f>
        <v/>
      </c>
      <c r="B70" s="59" t="str">
        <f>IF('Annual Plan'!B70="","",'Annual Plan'!B70)</f>
        <v/>
      </c>
      <c r="C70" s="59" t="str">
        <f>IF('Annual Plan'!C70="","",'Annual Plan'!C70)</f>
        <v/>
      </c>
      <c r="D70" s="2" t="str">
        <f>IF('Annual Plan'!D70&lt;&gt;"",'Annual Plan'!D70,"")</f>
        <v/>
      </c>
      <c r="E70" s="2" t="str">
        <f>IF('Annual Plan'!E70&lt;&gt;"",'Annual Plan'!E70,"")</f>
        <v/>
      </c>
      <c r="F70" s="36" t="str">
        <f>IF('Annual Plan'!F70&lt;&gt;"",'Annual Plan'!F70,"")</f>
        <v/>
      </c>
      <c r="G70" s="23" t="str">
        <f>IF('Annual Plan'!G70&lt;&gt;"",'Annual Plan'!G70,"")</f>
        <v/>
      </c>
      <c r="H70" s="23" t="str">
        <f xml:space="preserve"> IF(OR(F70="Absolute",F70="Absolute[-](cum.)"),SUM(G70,'Q1 Review'!J70,'Q2 Review'!J70),
             IF(OR(F70="Incremental",F70="Absolute[+]"),MAX(G70,'Q1 Review'!J70,'Q2 Review'!J70),
                  IF(F70="Decremental",MIN(G70,'Q1 Review'!J70,'Q2 Review'!J70),
                           IF(F70="Absolute[-](avg.)",SUM(G70,'Q1 Review'!J70,'Q2 Review'!J70)/COUNT('Annual Plan'!H70:'Annual Plan'!K70),""
                              )
                       )
                 )
      )</f>
        <v/>
      </c>
      <c r="I70" s="23" t="str">
        <f>IF('Annual Plan'!J70&lt;&gt;"",'Annual Plan'!J70,"")</f>
        <v/>
      </c>
      <c r="J70" s="37"/>
      <c r="K70" s="38" t="str">
        <f t="shared" si="4"/>
        <v/>
      </c>
      <c r="L70" s="38" t="str">
        <f t="shared" si="5"/>
        <v/>
      </c>
      <c r="M70" s="23" t="str">
        <f t="shared" si="6"/>
        <v/>
      </c>
      <c r="N70" s="39" t="str">
        <f>IF((('Annual Plan'!N70+'Annual Plan'!O70)-('Q1 Review'!O70+'Q2 Review'!O70))=0,"",(('Annual Plan'!N70+'Annual Plan'!O70)-('Q1 Review'!O70+'Q2 Review'!O70)))</f>
        <v/>
      </c>
      <c r="O70" s="40"/>
      <c r="P70" s="41"/>
      <c r="Q70" s="41"/>
      <c r="R70" s="41"/>
      <c r="S70" s="127" t="str">
        <f t="shared" si="7"/>
        <v/>
      </c>
    </row>
    <row r="71" spans="1:19" s="11" customFormat="1" ht="15" customHeight="1" x14ac:dyDescent="0.25">
      <c r="A71" s="59" t="str">
        <f>IF('Annual Plan'!A71="","",'Annual Plan'!A71)</f>
        <v/>
      </c>
      <c r="B71" s="59" t="str">
        <f>IF('Annual Plan'!B71="","",'Annual Plan'!B71)</f>
        <v/>
      </c>
      <c r="C71" s="59" t="str">
        <f>IF('Annual Plan'!C71="","",'Annual Plan'!C71)</f>
        <v/>
      </c>
      <c r="D71" s="2" t="str">
        <f>IF('Annual Plan'!D71&lt;&gt;"",'Annual Plan'!D71,"")</f>
        <v/>
      </c>
      <c r="E71" s="2" t="str">
        <f>IF('Annual Plan'!E71&lt;&gt;"",'Annual Plan'!E71,"")</f>
        <v/>
      </c>
      <c r="F71" s="36" t="str">
        <f>IF('Annual Plan'!F71&lt;&gt;"",'Annual Plan'!F71,"")</f>
        <v/>
      </c>
      <c r="G71" s="23" t="str">
        <f>IF('Annual Plan'!G71&lt;&gt;"",'Annual Plan'!G71,"")</f>
        <v/>
      </c>
      <c r="H71" s="23" t="str">
        <f xml:space="preserve"> IF(OR(F71="Absolute",F71="Absolute[-](cum.)"),SUM(G71,'Q1 Review'!J71,'Q2 Review'!J71),
             IF(OR(F71="Incremental",F71="Absolute[+]"),MAX(G71,'Q1 Review'!J71,'Q2 Review'!J71),
                  IF(F71="Decremental",MIN(G71,'Q1 Review'!J71,'Q2 Review'!J71),
                           IF(F71="Absolute[-](avg.)",SUM(G71,'Q1 Review'!J71,'Q2 Review'!J71)/COUNT('Annual Plan'!H71:'Annual Plan'!K71),""
                              )
                       )
                 )
      )</f>
        <v/>
      </c>
      <c r="I71" s="23" t="str">
        <f>IF('Annual Plan'!J71&lt;&gt;"",'Annual Plan'!J71,"")</f>
        <v/>
      </c>
      <c r="J71" s="37"/>
      <c r="K71" s="38" t="str">
        <f t="shared" si="4"/>
        <v/>
      </c>
      <c r="L71" s="38" t="str">
        <f t="shared" si="5"/>
        <v/>
      </c>
      <c r="M71" s="23" t="str">
        <f t="shared" si="6"/>
        <v/>
      </c>
      <c r="N71" s="39" t="str">
        <f>IF((('Annual Plan'!N71+'Annual Plan'!O71)-('Q1 Review'!O71+'Q2 Review'!O71))=0,"",(('Annual Plan'!N71+'Annual Plan'!O71)-('Q1 Review'!O71+'Q2 Review'!O71)))</f>
        <v/>
      </c>
      <c r="O71" s="40"/>
      <c r="P71" s="41"/>
      <c r="Q71" s="41"/>
      <c r="R71" s="41"/>
      <c r="S71" s="127" t="str">
        <f t="shared" si="7"/>
        <v/>
      </c>
    </row>
    <row r="72" spans="1:19" s="11" customFormat="1" ht="15" customHeight="1" x14ac:dyDescent="0.25">
      <c r="A72" s="59" t="str">
        <f>IF('Annual Plan'!A72="","",'Annual Plan'!A72)</f>
        <v/>
      </c>
      <c r="B72" s="59" t="str">
        <f>IF('Annual Plan'!B72="","",'Annual Plan'!B72)</f>
        <v/>
      </c>
      <c r="C72" s="59" t="str">
        <f>IF('Annual Plan'!C72="","",'Annual Plan'!C72)</f>
        <v/>
      </c>
      <c r="D72" s="2" t="str">
        <f>IF('Annual Plan'!D72&lt;&gt;"",'Annual Plan'!D72,"")</f>
        <v/>
      </c>
      <c r="E72" s="2" t="str">
        <f>IF('Annual Plan'!E72&lt;&gt;"",'Annual Plan'!E72,"")</f>
        <v/>
      </c>
      <c r="F72" s="36" t="str">
        <f>IF('Annual Plan'!F72&lt;&gt;"",'Annual Plan'!F72,"")</f>
        <v/>
      </c>
      <c r="G72" s="23" t="str">
        <f>IF('Annual Plan'!G72&lt;&gt;"",'Annual Plan'!G72,"")</f>
        <v/>
      </c>
      <c r="H72" s="23" t="str">
        <f xml:space="preserve"> IF(OR(F72="Absolute",F72="Absolute[-](cum.)"),SUM(G72,'Q1 Review'!J72,'Q2 Review'!J72),
             IF(OR(F72="Incremental",F72="Absolute[+]"),MAX(G72,'Q1 Review'!J72,'Q2 Review'!J72),
                  IF(F72="Decremental",MIN(G72,'Q1 Review'!J72,'Q2 Review'!J72),
                           IF(F72="Absolute[-](avg.)",SUM(G72,'Q1 Review'!J72,'Q2 Review'!J72)/COUNT('Annual Plan'!H72:'Annual Plan'!K72),""
                              )
                       )
                 )
      )</f>
        <v/>
      </c>
      <c r="I72" s="23" t="str">
        <f>IF('Annual Plan'!J72&lt;&gt;"",'Annual Plan'!J72,"")</f>
        <v/>
      </c>
      <c r="J72" s="37"/>
      <c r="K72" s="38" t="str">
        <f t="shared" si="4"/>
        <v/>
      </c>
      <c r="L72" s="38" t="str">
        <f t="shared" si="5"/>
        <v/>
      </c>
      <c r="M72" s="23" t="str">
        <f t="shared" si="6"/>
        <v/>
      </c>
      <c r="N72" s="39" t="str">
        <f>IF((('Annual Plan'!N72+'Annual Plan'!O72)-('Q1 Review'!O72+'Q2 Review'!O72))=0,"",(('Annual Plan'!N72+'Annual Plan'!O72)-('Q1 Review'!O72+'Q2 Review'!O72)))</f>
        <v/>
      </c>
      <c r="O72" s="40"/>
      <c r="P72" s="41"/>
      <c r="Q72" s="41"/>
      <c r="R72" s="41"/>
      <c r="S72" s="127" t="str">
        <f t="shared" si="7"/>
        <v/>
      </c>
    </row>
    <row r="73" spans="1:19" s="11" customFormat="1" ht="15" customHeight="1" x14ac:dyDescent="0.25">
      <c r="A73" s="59" t="str">
        <f>IF('Annual Plan'!A73="","",'Annual Plan'!A73)</f>
        <v/>
      </c>
      <c r="B73" s="59" t="str">
        <f>IF('Annual Plan'!B73="","",'Annual Plan'!B73)</f>
        <v/>
      </c>
      <c r="C73" s="59" t="str">
        <f>IF('Annual Plan'!C73="","",'Annual Plan'!C73)</f>
        <v/>
      </c>
      <c r="D73" s="2" t="str">
        <f>IF('Annual Plan'!D73&lt;&gt;"",'Annual Plan'!D73,"")</f>
        <v/>
      </c>
      <c r="E73" s="2" t="str">
        <f>IF('Annual Plan'!E73&lt;&gt;"",'Annual Plan'!E73,"")</f>
        <v/>
      </c>
      <c r="F73" s="36" t="str">
        <f>IF('Annual Plan'!F73&lt;&gt;"",'Annual Plan'!F73,"")</f>
        <v/>
      </c>
      <c r="G73" s="23" t="str">
        <f>IF('Annual Plan'!G73&lt;&gt;"",'Annual Plan'!G73,"")</f>
        <v/>
      </c>
      <c r="H73" s="23" t="str">
        <f xml:space="preserve"> IF(OR(F73="Absolute",F73="Absolute[-](cum.)"),SUM(G73,'Q1 Review'!J73,'Q2 Review'!J73),
             IF(OR(F73="Incremental",F73="Absolute[+]"),MAX(G73,'Q1 Review'!J73,'Q2 Review'!J73),
                  IF(F73="Decremental",MIN(G73,'Q1 Review'!J73,'Q2 Review'!J73),
                           IF(F73="Absolute[-](avg.)",SUM(G73,'Q1 Review'!J73,'Q2 Review'!J73)/COUNT('Annual Plan'!H73:'Annual Plan'!K73),""
                              )
                       )
                 )
      )</f>
        <v/>
      </c>
      <c r="I73" s="23" t="str">
        <f>IF('Annual Plan'!J73&lt;&gt;"",'Annual Plan'!J73,"")</f>
        <v/>
      </c>
      <c r="J73" s="37"/>
      <c r="K73" s="38" t="str">
        <f t="shared" si="4"/>
        <v/>
      </c>
      <c r="L73" s="38" t="str">
        <f t="shared" si="5"/>
        <v/>
      </c>
      <c r="M73" s="23" t="str">
        <f t="shared" si="6"/>
        <v/>
      </c>
      <c r="N73" s="39" t="str">
        <f>IF((('Annual Plan'!N73+'Annual Plan'!O73)-('Q1 Review'!O73+'Q2 Review'!O73))=0,"",(('Annual Plan'!N73+'Annual Plan'!O73)-('Q1 Review'!O73+'Q2 Review'!O73)))</f>
        <v/>
      </c>
      <c r="O73" s="40"/>
      <c r="P73" s="41"/>
      <c r="Q73" s="41"/>
      <c r="R73" s="41"/>
      <c r="S73" s="127" t="str">
        <f t="shared" si="7"/>
        <v/>
      </c>
    </row>
    <row r="74" spans="1:19" s="58" customFormat="1" ht="59.25" customHeight="1" x14ac:dyDescent="0.3">
      <c r="A74" s="201" t="s">
        <v>94</v>
      </c>
      <c r="B74" s="201"/>
      <c r="C74" s="42">
        <f>'Annual Plan'!C74</f>
        <v>0</v>
      </c>
      <c r="D74" s="28"/>
      <c r="E74" s="28"/>
      <c r="F74" s="256" t="s">
        <v>104</v>
      </c>
      <c r="G74" s="256"/>
      <c r="H74" s="256"/>
      <c r="I74" s="256"/>
      <c r="J74" s="257"/>
      <c r="K74" s="43">
        <f>IF(SUM(K45:K73)=0,0,IF(SUM(K45:K73)&gt;0,AVERAGE(K45:K73)))</f>
        <v>0</v>
      </c>
      <c r="L74" s="258"/>
      <c r="M74" s="259"/>
      <c r="N74" s="60">
        <f>SUM(N45:N73)</f>
        <v>0</v>
      </c>
      <c r="O74" s="60">
        <f>SUM(O45:O73)</f>
        <v>0</v>
      </c>
      <c r="P74" s="28"/>
      <c r="Q74" s="28"/>
      <c r="S74" s="126"/>
    </row>
    <row r="75" spans="1:19" s="61" customFormat="1" ht="15" customHeight="1" x14ac:dyDescent="0.25">
      <c r="A75" s="12"/>
      <c r="B75" s="12"/>
      <c r="C75" s="12"/>
      <c r="D75" s="12"/>
      <c r="E75" s="12"/>
      <c r="F75" s="44"/>
      <c r="G75" s="45"/>
      <c r="H75" s="45"/>
      <c r="I75" s="45"/>
      <c r="J75" s="46"/>
      <c r="K75" s="47"/>
      <c r="L75" s="47"/>
      <c r="M75" s="45"/>
      <c r="N75" s="48"/>
      <c r="O75" s="49"/>
      <c r="P75" s="50"/>
      <c r="Q75" s="50"/>
      <c r="S75" s="128"/>
    </row>
    <row r="76" spans="1:19" s="11" customFormat="1" ht="34.5" customHeight="1" x14ac:dyDescent="0.25">
      <c r="A76" s="193" t="s">
        <v>91</v>
      </c>
      <c r="B76" s="193"/>
      <c r="C76" s="193"/>
      <c r="D76" s="260" t="str">
        <f>IF('Annual Plan'!D76:P76&lt;&gt;"", 'Annual Plan'!D76:P76,"")</f>
        <v/>
      </c>
      <c r="E76" s="260"/>
      <c r="F76" s="260"/>
      <c r="G76" s="260"/>
      <c r="H76" s="260"/>
      <c r="I76" s="261"/>
      <c r="J76" s="261"/>
      <c r="K76" s="261"/>
      <c r="L76" s="261"/>
      <c r="M76" s="261"/>
      <c r="N76" s="261"/>
      <c r="O76" s="261"/>
      <c r="P76" s="260"/>
      <c r="Q76" s="260"/>
      <c r="S76" s="127"/>
    </row>
    <row r="77" spans="1:19" s="11" customFormat="1" ht="37.5" customHeight="1" x14ac:dyDescent="0.25">
      <c r="A77" s="209" t="s">
        <v>1</v>
      </c>
      <c r="B77" s="209" t="s">
        <v>9</v>
      </c>
      <c r="C77" s="209" t="s">
        <v>2</v>
      </c>
      <c r="D77" s="209" t="s">
        <v>10</v>
      </c>
      <c r="E77" s="210" t="s">
        <v>11</v>
      </c>
      <c r="F77" s="264" t="s">
        <v>12</v>
      </c>
      <c r="G77" s="209" t="s">
        <v>3</v>
      </c>
      <c r="H77" s="209"/>
      <c r="I77" s="253" t="s">
        <v>75</v>
      </c>
      <c r="J77" s="254"/>
      <c r="K77" s="254"/>
      <c r="L77" s="254"/>
      <c r="M77" s="255"/>
      <c r="N77" s="253" t="s">
        <v>76</v>
      </c>
      <c r="O77" s="254"/>
      <c r="P77" s="209" t="s">
        <v>95</v>
      </c>
      <c r="Q77" s="209" t="s">
        <v>96</v>
      </c>
      <c r="R77" s="202" t="s">
        <v>114</v>
      </c>
      <c r="S77" s="127"/>
    </row>
    <row r="78" spans="1:19" s="11" customFormat="1" ht="69.75" customHeight="1" x14ac:dyDescent="0.25">
      <c r="A78" s="209"/>
      <c r="B78" s="209"/>
      <c r="C78" s="209"/>
      <c r="D78" s="209"/>
      <c r="E78" s="210"/>
      <c r="F78" s="204"/>
      <c r="G78" s="109" t="s">
        <v>19</v>
      </c>
      <c r="H78" s="109" t="s">
        <v>54</v>
      </c>
      <c r="I78" s="7" t="s">
        <v>55</v>
      </c>
      <c r="J78" s="7" t="s">
        <v>56</v>
      </c>
      <c r="K78" s="1" t="s">
        <v>21</v>
      </c>
      <c r="L78" s="1" t="s">
        <v>22</v>
      </c>
      <c r="M78" s="1" t="s">
        <v>23</v>
      </c>
      <c r="N78" s="7" t="s">
        <v>88</v>
      </c>
      <c r="O78" s="7" t="s">
        <v>81</v>
      </c>
      <c r="P78" s="268"/>
      <c r="Q78" s="209"/>
      <c r="R78" s="202"/>
      <c r="S78" s="127"/>
    </row>
    <row r="79" spans="1:19" s="11" customFormat="1" ht="15" customHeight="1" x14ac:dyDescent="0.25">
      <c r="A79" s="59" t="str">
        <f>IF('Annual Plan'!A79="","",'Annual Plan'!A79)</f>
        <v/>
      </c>
      <c r="B79" s="59" t="str">
        <f>IF('Annual Plan'!B79="","",'Annual Plan'!B79)</f>
        <v/>
      </c>
      <c r="C79" s="59" t="str">
        <f>IF('Annual Plan'!C79="","",'Annual Plan'!C79)</f>
        <v/>
      </c>
      <c r="D79" s="2" t="str">
        <f>IF('Annual Plan'!D79&lt;&gt;"",'Annual Plan'!D79,"")</f>
        <v/>
      </c>
      <c r="E79" s="2" t="str">
        <f>IF('Annual Plan'!E79&lt;&gt;"",'Annual Plan'!E79,"")</f>
        <v/>
      </c>
      <c r="F79" s="36" t="str">
        <f>IF('Annual Plan'!F79&lt;&gt;"",'Annual Plan'!F79,"")</f>
        <v/>
      </c>
      <c r="G79" s="23" t="str">
        <f>IF('Annual Plan'!G79&lt;&gt;"",'Annual Plan'!G79,"")</f>
        <v/>
      </c>
      <c r="H79" s="23" t="str">
        <f xml:space="preserve"> IF(OR(F79="Absolute",F79="Absolute[-](cum.)"),SUM(G79,'Q1 Review'!J79,'Q2 Review'!J79),
             IF(OR(F79="Incremental",F79="Absolute[+]"),MAX(G79,'Q1 Review'!J79,'Q2 Review'!J79),
                  IF(F79="Decremental",MIN(G79,'Q1 Review'!J79,'Q2 Review'!J79),
                           IF(F79="Absolute[-](avg.)",SUM(G79,'Q1 Review'!J79,'Q2 Review'!J79)/COUNT('Annual Plan'!H79:'Annual Plan'!K79),""
                              )
                       )
                 )
      )</f>
        <v/>
      </c>
      <c r="I79" s="23" t="str">
        <f>IF('Annual Plan'!J79&lt;&gt;"",'Annual Plan'!J79,"")</f>
        <v/>
      </c>
      <c r="J79" s="37"/>
      <c r="K79" s="38" t="str">
        <f>IF(I79="","",
                         IF(AND(I79&lt;&gt;"",J79=""),0,
                                                  IF($F79="Absolute",IF(I79=0,0, IF((J79/I79)&gt;=1,1, IF((J79/I79)&lt;=0,0,(J79/I79)))),
                                                                                                      IF($F79="Incremental", IF(AND((I79-H79)=0,J79&gt;0,I79&gt;0,J79&gt;I79),1, IF(AND((I79-H79)=0,J79&lt;=I79),0, IF(((J79-H79)/(I79-H79))&gt;=1,1, IF(((J79-H79)/(I79-H79))&lt;=0,0, ((J79-H79)/(I79-H79)))))),
                                                                                                                                                                   IF($F79="Decremental", IF(AND((H79-I79)=0,J79&gt;0,I79&gt;0,J79&lt;I79),1,  IF(AND((I79-H79)=0,J79&gt;=I79),0, IF(((H79-J79)/(H79-I79))&gt;=1,1, IF(((H79-J79)/(H79-I79))&lt;=0,0, ((H79-J79)/(H79-I79)))))),
                                                                                                                                                                                              IF(OR($F79="Absolute[-](cum.)", $F79="Absolute[-](avg.)"),IF(J79="",0, IF((J79&lt;=I79),1,IF((J79&gt;I79),0,))),
                                                                                                                                                                                                        IF($F79="Absolute[+]",IF(J79=0,0,  IF(J79&lt;=I79,(J79/I79),1)),
                                                                                                                                                                                                            )
                                                                                                                                                                                                   )
                                                                                                                                                                       )
                                                                                                          )
                                                    )
                            )
     )</f>
        <v/>
      </c>
      <c r="L79" s="38" t="str">
        <f>IF(I79="","",
                        IF(AND(I79&lt;&gt;"",J79=""),-1,
                                                  IF($F79="Absolute", IF(I79=0,0,((J79-I79)/I79)),
                                                                               IF($F79="Incremental", IF((I79-H79)=0,0,(((J79-H79)-(I79-H79))/(I79-H79))),
                                                                                                            IF($F79="Decremental", IF((H79-I79)=0,0,(((H79-J79)-(H79-I79))/(H79-I79))),
                                                                                                                                              IF(OR($F79="Absolute[-](cum.)", $F79="Absolute[-](avg.)"), IF(J79="",0, IF(J79&gt;=0,1-(J79/I79))),
                                                                                                                                                                      IF($F79="Absolute[+]", IF(J79=0,-1,K79-1),  ""
                                                                                                                                                                                                                                          )
                                                                                                                                                                                                                          )
                                                                                                                                                                                  )
                                                                                                                   )
                                                   )
                          )
)</f>
        <v/>
      </c>
      <c r="M79" s="23" t="str">
        <f>IF(J79="","",
                         IF(I79="", "",
                                                   IF($F79="Absolute", (J79-I79),
                                                                                                       IF($F79="Incremental", ((J79-H79)-(I79-H79)),
                                                                                                                                                                                      IF($F79="Decremental", ((H79-J79)-(H79-I79)),
                                                                                                                                                                                                            IF(OR($F79="Absolute[-](cum.)", $F79="Absolute[-](avg.)"), (I79-J79),
                                                                                                                                                                                                                             IF($F79="Absolute[+]", (J79-I79), ""
                                                                                                                                                                                                                                  )
                                                                                                                                                                                                                )
                                                                                                                                                                                          )
                                                                                                           )
                                                      )
                               )
       )</f>
        <v/>
      </c>
      <c r="N79" s="39" t="str">
        <f>IF((('Annual Plan'!N79+'Annual Plan'!O79)-('Q1 Review'!O79+'Q2 Review'!O79))=0,"",(('Annual Plan'!N79+'Annual Plan'!O79)-('Q1 Review'!O79+'Q2 Review'!O79)))</f>
        <v/>
      </c>
      <c r="O79" s="40"/>
      <c r="P79" s="41"/>
      <c r="Q79" s="41"/>
      <c r="R79" s="41"/>
      <c r="S79" s="127" t="str">
        <f xml:space="preserve"> IF(AND($F79="Incremental",G79=""),"Error - baseline data was not provided in the planning sheet.",
        IF(AND($F79="Decremental",G79=""),"Error - baseline data was not provided in the planning sheet.",""))</f>
        <v/>
      </c>
    </row>
    <row r="80" spans="1:19" s="11" customFormat="1" ht="15" customHeight="1" x14ac:dyDescent="0.25">
      <c r="A80" s="59" t="str">
        <f>IF('Annual Plan'!A80="","",'Annual Plan'!A80)</f>
        <v/>
      </c>
      <c r="B80" s="59" t="str">
        <f>IF('Annual Plan'!B80="","",'Annual Plan'!B80)</f>
        <v/>
      </c>
      <c r="C80" s="59" t="str">
        <f>IF('Annual Plan'!C80="","",'Annual Plan'!C80)</f>
        <v/>
      </c>
      <c r="D80" s="2" t="str">
        <f>IF('Annual Plan'!D80&lt;&gt;"",'Annual Plan'!D80,"")</f>
        <v/>
      </c>
      <c r="E80" s="2" t="str">
        <f>IF('Annual Plan'!E80&lt;&gt;"",'Annual Plan'!E80,"")</f>
        <v/>
      </c>
      <c r="F80" s="36" t="str">
        <f>IF('Annual Plan'!F80&lt;&gt;"",'Annual Plan'!F80,"")</f>
        <v/>
      </c>
      <c r="G80" s="23" t="str">
        <f>IF('Annual Plan'!G80&lt;&gt;"",'Annual Plan'!G80,"")</f>
        <v/>
      </c>
      <c r="H80" s="23" t="str">
        <f xml:space="preserve"> IF(OR(F80="Absolute",F80="Absolute[-](cum.)"),SUM(G80,'Q1 Review'!J80,'Q2 Review'!J80),
             IF(OR(F80="Incremental",F80="Absolute[+]"),MAX(G80,'Q1 Review'!J80,'Q2 Review'!J80),
                  IF(F80="Decremental",MIN(G80,'Q1 Review'!J80,'Q2 Review'!J80),
                           IF(F80="Absolute[-](avg.)",SUM(G80,'Q1 Review'!J80,'Q2 Review'!J80)/COUNT('Annual Plan'!H80:'Annual Plan'!K80),""
                              )
                       )
                 )
      )</f>
        <v/>
      </c>
      <c r="I80" s="23" t="str">
        <f>IF('Annual Plan'!J80&lt;&gt;"",'Annual Plan'!J80,"")</f>
        <v/>
      </c>
      <c r="J80" s="37"/>
      <c r="K80" s="38" t="str">
        <f t="shared" ref="K80:K107" si="8">IF(I80="","",
                         IF(AND(I80&lt;&gt;"",J80=""),0,
                                                  IF($F80="Absolute",IF(I80=0,0, IF((J80/I80)&gt;=1,1, IF((J80/I80)&lt;=0,0,(J80/I80)))),
                                                                                                      IF($F80="Incremental", IF(AND((I80-H80)=0,J80&gt;0,I80&gt;0,J80&gt;I80),1, IF(AND((I80-H80)=0,J80&lt;=I80),0, IF(((J80-H80)/(I80-H80))&gt;=1,1, IF(((J80-H80)/(I80-H80))&lt;=0,0, ((J80-H80)/(I80-H80)))))),
                                                                                                                                                                   IF($F80="Decremental", IF(AND((H80-I80)=0,J80&gt;0,I80&gt;0,J80&lt;I80),1,  IF(AND((I80-H80)=0,J80&gt;=I80),0, IF(((H80-J80)/(H80-I80))&gt;=1,1, IF(((H80-J80)/(H80-I80))&lt;=0,0, ((H80-J80)/(H80-I80)))))),
                                                                                                                                                                                              IF(OR($F80="Absolute[-](cum.)", $F80="Absolute[-](avg.)"),IF(J80="",0, IF((J80&lt;=I80),1,IF((J80&gt;I80),0,))),
                                                                                                                                                                                                        IF($F80="Absolute[+]",IF(J80=0,0,  IF(J80&lt;=I80,(J80/I80),1)),
                                                                                                                                                                                                            )
                                                                                                                                                                                                   )
                                                                                                                                                                       )
                                                                                                          )
                                                    )
                            )
     )</f>
        <v/>
      </c>
      <c r="L80" s="38" t="str">
        <f t="shared" ref="L80:L107" si="9">IF(I80="","",
                        IF(AND(I80&lt;&gt;"",J80=""),-1,
                                                  IF($F80="Absolute", IF(I80=0,0,((J80-I80)/I80)),
                                                                               IF($F80="Incremental", IF((I80-H80)=0,0,(((J80-H80)-(I80-H80))/(I80-H80))),
                                                                                                            IF($F80="Decremental", IF((H80-I80)=0,0,(((H80-J80)-(H80-I80))/(H80-I80))),
                                                                                                                                              IF(OR($F80="Absolute[-](cum.)", $F80="Absolute[-](avg.)"), IF(J80="",0, IF(J80&gt;=0,1-(J80/I80))),
                                                                                                                                                                      IF($F80="Absolute[+]", IF(J80=0,-1,K80-1),  ""
                                                                                                                                                                                                                                          )
                                                                                                                                                                                                                          )
                                                                                                                                                                                  )
                                                                                                                   )
                                                   )
                          )
)</f>
        <v/>
      </c>
      <c r="M80" s="23" t="str">
        <f t="shared" ref="M80:M107" si="10">IF(J80="","",
                         IF(I80="", "",
                                                   IF($F80="Absolute", (J80-I80),
                                                                                                       IF($F80="Incremental", ((J80-H80)-(I80-H80)),
                                                                                                                                                                                      IF($F80="Decremental", ((H80-J80)-(H80-I80)),
                                                                                                                                                                                                            IF(OR($F80="Absolute[-](cum.)", $F80="Absolute[-](avg.)"), (I80-J80),
                                                                                                                                                                                                                             IF($F80="Absolute[+]", (J80-I80), ""
                                                                                                                                                                                                                                  )
                                                                                                                                                                                                                )
                                                                                                                                                                                          )
                                                                                                           )
                                                      )
                               )
       )</f>
        <v/>
      </c>
      <c r="N80" s="39" t="str">
        <f>IF((('Annual Plan'!N80+'Annual Plan'!O80)-('Q1 Review'!O80+'Q2 Review'!O80))=0,"",(('Annual Plan'!N80+'Annual Plan'!O80)-('Q1 Review'!O80+'Q2 Review'!O80)))</f>
        <v/>
      </c>
      <c r="O80" s="40"/>
      <c r="P80" s="41"/>
      <c r="Q80" s="41"/>
      <c r="R80" s="41"/>
      <c r="S80" s="127" t="str">
        <f t="shared" ref="S80:S107" si="11" xml:space="preserve"> IF(AND($F80="Incremental",G80=""),"Error - baseline data was not provided in the planning sheet.",
        IF(AND($F80="Decremental",G80=""),"Error - baseline data was not provided in the planning sheet.",""))</f>
        <v/>
      </c>
    </row>
    <row r="81" spans="1:19" s="11" customFormat="1" ht="15" customHeight="1" x14ac:dyDescent="0.25">
      <c r="A81" s="59" t="str">
        <f>IF('Annual Plan'!A81="","",'Annual Plan'!A81)</f>
        <v/>
      </c>
      <c r="B81" s="59" t="str">
        <f>IF('Annual Plan'!B81="","",'Annual Plan'!B81)</f>
        <v/>
      </c>
      <c r="C81" s="59" t="str">
        <f>IF('Annual Plan'!C81="","",'Annual Plan'!C81)</f>
        <v/>
      </c>
      <c r="D81" s="2" t="str">
        <f>IF('Annual Plan'!D81&lt;&gt;"",'Annual Plan'!D81,"")</f>
        <v/>
      </c>
      <c r="E81" s="2" t="str">
        <f>IF('Annual Plan'!E81&lt;&gt;"",'Annual Plan'!E81,"")</f>
        <v/>
      </c>
      <c r="F81" s="36" t="str">
        <f>IF('Annual Plan'!F81&lt;&gt;"",'Annual Plan'!F81,"")</f>
        <v/>
      </c>
      <c r="G81" s="23" t="str">
        <f>IF('Annual Plan'!G81&lt;&gt;"",'Annual Plan'!G81,"")</f>
        <v/>
      </c>
      <c r="H81" s="23" t="str">
        <f xml:space="preserve"> IF(OR(F81="Absolute",F81="Absolute[-](cum.)"),SUM(G81,'Q1 Review'!J81,'Q2 Review'!J81),
             IF(OR(F81="Incremental",F81="Absolute[+]"),MAX(G81,'Q1 Review'!J81,'Q2 Review'!J81),
                  IF(F81="Decremental",MIN(G81,'Q1 Review'!J81,'Q2 Review'!J81),
                           IF(F81="Absolute[-](avg.)",SUM(G81,'Q1 Review'!J81,'Q2 Review'!J81)/COUNT('Annual Plan'!H81:'Annual Plan'!K81),""
                              )
                       )
                 )
      )</f>
        <v/>
      </c>
      <c r="I81" s="23" t="str">
        <f>IF('Annual Plan'!J81&lt;&gt;"",'Annual Plan'!J81,"")</f>
        <v/>
      </c>
      <c r="J81" s="37"/>
      <c r="K81" s="38" t="str">
        <f t="shared" si="8"/>
        <v/>
      </c>
      <c r="L81" s="38" t="str">
        <f t="shared" si="9"/>
        <v/>
      </c>
      <c r="M81" s="23" t="str">
        <f t="shared" si="10"/>
        <v/>
      </c>
      <c r="N81" s="39" t="str">
        <f>IF((('Annual Plan'!N81+'Annual Plan'!O81)-('Q1 Review'!O81+'Q2 Review'!O81))=0,"",(('Annual Plan'!N81+'Annual Plan'!O81)-('Q1 Review'!O81+'Q2 Review'!O81)))</f>
        <v/>
      </c>
      <c r="O81" s="40"/>
      <c r="P81" s="41"/>
      <c r="Q81" s="41"/>
      <c r="R81" s="41"/>
      <c r="S81" s="127" t="str">
        <f t="shared" si="11"/>
        <v/>
      </c>
    </row>
    <row r="82" spans="1:19" s="11" customFormat="1" ht="15" customHeight="1" x14ac:dyDescent="0.25">
      <c r="A82" s="59" t="str">
        <f>IF('Annual Plan'!A82="","",'Annual Plan'!A82)</f>
        <v/>
      </c>
      <c r="B82" s="59" t="str">
        <f>IF('Annual Plan'!B82="","",'Annual Plan'!B82)</f>
        <v/>
      </c>
      <c r="C82" s="59" t="str">
        <f>IF('Annual Plan'!C82="","",'Annual Plan'!C82)</f>
        <v/>
      </c>
      <c r="D82" s="2" t="str">
        <f>IF('Annual Plan'!D82&lt;&gt;"",'Annual Plan'!D82,"")</f>
        <v/>
      </c>
      <c r="E82" s="2" t="str">
        <f>IF('Annual Plan'!E82&lt;&gt;"",'Annual Plan'!E82,"")</f>
        <v/>
      </c>
      <c r="F82" s="36" t="str">
        <f>IF('Annual Plan'!F82&lt;&gt;"",'Annual Plan'!F82,"")</f>
        <v/>
      </c>
      <c r="G82" s="23" t="str">
        <f>IF('Annual Plan'!G82&lt;&gt;"",'Annual Plan'!G82,"")</f>
        <v/>
      </c>
      <c r="H82" s="23" t="str">
        <f xml:space="preserve"> IF(OR(F82="Absolute",F82="Absolute[-](cum.)"),SUM(G82,'Q1 Review'!J82,'Q2 Review'!J82),
             IF(OR(F82="Incremental",F82="Absolute[+]"),MAX(G82,'Q1 Review'!J82,'Q2 Review'!J82),
                  IF(F82="Decremental",MIN(G82,'Q1 Review'!J82,'Q2 Review'!J82),
                           IF(F82="Absolute[-](avg.)",SUM(G82,'Q1 Review'!J82,'Q2 Review'!J82)/COUNT('Annual Plan'!H82:'Annual Plan'!K82),""
                              )
                       )
                 )
      )</f>
        <v/>
      </c>
      <c r="I82" s="23" t="str">
        <f>IF('Annual Plan'!J82&lt;&gt;"",'Annual Plan'!J82,"")</f>
        <v/>
      </c>
      <c r="J82" s="37"/>
      <c r="K82" s="38" t="str">
        <f t="shared" si="8"/>
        <v/>
      </c>
      <c r="L82" s="38" t="str">
        <f t="shared" si="9"/>
        <v/>
      </c>
      <c r="M82" s="23" t="str">
        <f t="shared" si="10"/>
        <v/>
      </c>
      <c r="N82" s="39" t="str">
        <f>IF((('Annual Plan'!N82+'Annual Plan'!O82)-('Q1 Review'!O82+'Q2 Review'!O82))=0,"",(('Annual Plan'!N82+'Annual Plan'!O82)-('Q1 Review'!O82+'Q2 Review'!O82)))</f>
        <v/>
      </c>
      <c r="O82" s="40"/>
      <c r="P82" s="41"/>
      <c r="Q82" s="41"/>
      <c r="R82" s="41"/>
      <c r="S82" s="127" t="str">
        <f t="shared" si="11"/>
        <v/>
      </c>
    </row>
    <row r="83" spans="1:19" s="11" customFormat="1" ht="15" customHeight="1" x14ac:dyDescent="0.25">
      <c r="A83" s="59" t="str">
        <f>IF('Annual Plan'!A83="","",'Annual Plan'!A83)</f>
        <v/>
      </c>
      <c r="B83" s="59" t="str">
        <f>IF('Annual Plan'!B83="","",'Annual Plan'!B83)</f>
        <v/>
      </c>
      <c r="C83" s="59" t="str">
        <f>IF('Annual Plan'!C83="","",'Annual Plan'!C83)</f>
        <v/>
      </c>
      <c r="D83" s="2" t="str">
        <f>IF('Annual Plan'!D83&lt;&gt;"",'Annual Plan'!D83,"")</f>
        <v/>
      </c>
      <c r="E83" s="2" t="str">
        <f>IF('Annual Plan'!E83&lt;&gt;"",'Annual Plan'!E83,"")</f>
        <v/>
      </c>
      <c r="F83" s="36" t="str">
        <f>IF('Annual Plan'!F83&lt;&gt;"",'Annual Plan'!F83,"")</f>
        <v/>
      </c>
      <c r="G83" s="23" t="str">
        <f>IF('Annual Plan'!G83&lt;&gt;"",'Annual Plan'!G83,"")</f>
        <v/>
      </c>
      <c r="H83" s="23" t="str">
        <f xml:space="preserve"> IF(OR(F83="Absolute",F83="Absolute[-](cum.)"),SUM(G83,'Q1 Review'!J83,'Q2 Review'!J83),
             IF(OR(F83="Incremental",F83="Absolute[+]"),MAX(G83,'Q1 Review'!J83,'Q2 Review'!J83),
                  IF(F83="Decremental",MIN(G83,'Q1 Review'!J83,'Q2 Review'!J83),
                           IF(F83="Absolute[-](avg.)",SUM(G83,'Q1 Review'!J83,'Q2 Review'!J83)/COUNT('Annual Plan'!H83:'Annual Plan'!K83),""
                              )
                       )
                 )
      )</f>
        <v/>
      </c>
      <c r="I83" s="23" t="str">
        <f>IF('Annual Plan'!J83&lt;&gt;"",'Annual Plan'!J83,"")</f>
        <v/>
      </c>
      <c r="J83" s="37"/>
      <c r="K83" s="38" t="str">
        <f t="shared" si="8"/>
        <v/>
      </c>
      <c r="L83" s="38" t="str">
        <f t="shared" si="9"/>
        <v/>
      </c>
      <c r="M83" s="23" t="str">
        <f t="shared" si="10"/>
        <v/>
      </c>
      <c r="N83" s="39" t="str">
        <f>IF((('Annual Plan'!N83+'Annual Plan'!O83)-('Q1 Review'!O83+'Q2 Review'!O83))=0,"",(('Annual Plan'!N83+'Annual Plan'!O83)-('Q1 Review'!O83+'Q2 Review'!O83)))</f>
        <v/>
      </c>
      <c r="O83" s="40"/>
      <c r="P83" s="41"/>
      <c r="Q83" s="41"/>
      <c r="R83" s="41"/>
      <c r="S83" s="127" t="str">
        <f t="shared" si="11"/>
        <v/>
      </c>
    </row>
    <row r="84" spans="1:19" s="11" customFormat="1" ht="15" customHeight="1" x14ac:dyDescent="0.25">
      <c r="A84" s="59" t="str">
        <f>IF('Annual Plan'!A84="","",'Annual Plan'!A84)</f>
        <v/>
      </c>
      <c r="B84" s="59" t="str">
        <f>IF('Annual Plan'!B84="","",'Annual Plan'!B84)</f>
        <v/>
      </c>
      <c r="C84" s="59" t="str">
        <f>IF('Annual Plan'!C84="","",'Annual Plan'!C84)</f>
        <v/>
      </c>
      <c r="D84" s="2" t="str">
        <f>IF('Annual Plan'!D84&lt;&gt;"",'Annual Plan'!D84,"")</f>
        <v/>
      </c>
      <c r="E84" s="2" t="str">
        <f>IF('Annual Plan'!E84&lt;&gt;"",'Annual Plan'!E84,"")</f>
        <v/>
      </c>
      <c r="F84" s="36" t="str">
        <f>IF('Annual Plan'!F84&lt;&gt;"",'Annual Plan'!F84,"")</f>
        <v/>
      </c>
      <c r="G84" s="23" t="str">
        <f>IF('Annual Plan'!G84&lt;&gt;"",'Annual Plan'!G84,"")</f>
        <v/>
      </c>
      <c r="H84" s="23" t="str">
        <f xml:space="preserve"> IF(OR(F84="Absolute",F84="Absolute[-](cum.)"),SUM(G84,'Q1 Review'!J84,'Q2 Review'!J84),
             IF(OR(F84="Incremental",F84="Absolute[+]"),MAX(G84,'Q1 Review'!J84,'Q2 Review'!J84),
                  IF(F84="Decremental",MIN(G84,'Q1 Review'!J84,'Q2 Review'!J84),
                           IF(F84="Absolute[-](avg.)",SUM(G84,'Q1 Review'!J84,'Q2 Review'!J84)/COUNT('Annual Plan'!H84:'Annual Plan'!K84),""
                              )
                       )
                 )
      )</f>
        <v/>
      </c>
      <c r="I84" s="23" t="str">
        <f>IF('Annual Plan'!J84&lt;&gt;"",'Annual Plan'!J84,"")</f>
        <v/>
      </c>
      <c r="J84" s="37"/>
      <c r="K84" s="38" t="str">
        <f t="shared" si="8"/>
        <v/>
      </c>
      <c r="L84" s="38" t="str">
        <f t="shared" si="9"/>
        <v/>
      </c>
      <c r="M84" s="23" t="str">
        <f t="shared" si="10"/>
        <v/>
      </c>
      <c r="N84" s="39" t="str">
        <f>IF((('Annual Plan'!N84+'Annual Plan'!O84)-('Q1 Review'!O84+'Q2 Review'!O84))=0,"",(('Annual Plan'!N84+'Annual Plan'!O84)-('Q1 Review'!O84+'Q2 Review'!O84)))</f>
        <v/>
      </c>
      <c r="O84" s="40"/>
      <c r="P84" s="41"/>
      <c r="Q84" s="41"/>
      <c r="R84" s="41"/>
      <c r="S84" s="127" t="str">
        <f t="shared" si="11"/>
        <v/>
      </c>
    </row>
    <row r="85" spans="1:19" s="11" customFormat="1" ht="15" customHeight="1" x14ac:dyDescent="0.25">
      <c r="A85" s="59" t="str">
        <f>IF('Annual Plan'!A85="","",'Annual Plan'!A85)</f>
        <v/>
      </c>
      <c r="B85" s="59" t="str">
        <f>IF('Annual Plan'!B85="","",'Annual Plan'!B85)</f>
        <v/>
      </c>
      <c r="C85" s="59" t="str">
        <f>IF('Annual Plan'!C85="","",'Annual Plan'!C85)</f>
        <v/>
      </c>
      <c r="D85" s="2" t="str">
        <f>IF('Annual Plan'!D85&lt;&gt;"",'Annual Plan'!D85,"")</f>
        <v/>
      </c>
      <c r="E85" s="2" t="str">
        <f>IF('Annual Plan'!E85&lt;&gt;"",'Annual Plan'!E85,"")</f>
        <v/>
      </c>
      <c r="F85" s="36" t="str">
        <f>IF('Annual Plan'!F85&lt;&gt;"",'Annual Plan'!F85,"")</f>
        <v/>
      </c>
      <c r="G85" s="23" t="str">
        <f>IF('Annual Plan'!G85&lt;&gt;"",'Annual Plan'!G85,"")</f>
        <v/>
      </c>
      <c r="H85" s="23" t="str">
        <f xml:space="preserve"> IF(OR(F85="Absolute",F85="Absolute[-](cum.)"),SUM(G85,'Q1 Review'!J85,'Q2 Review'!J85),
             IF(OR(F85="Incremental",F85="Absolute[+]"),MAX(G85,'Q1 Review'!J85,'Q2 Review'!J85),
                  IF(F85="Decremental",MIN(G85,'Q1 Review'!J85,'Q2 Review'!J85),
                           IF(F85="Absolute[-](avg.)",SUM(G85,'Q1 Review'!J85,'Q2 Review'!J85)/COUNT('Annual Plan'!H85:'Annual Plan'!K85),""
                              )
                       )
                 )
      )</f>
        <v/>
      </c>
      <c r="I85" s="23" t="str">
        <f>IF('Annual Plan'!J85&lt;&gt;"",'Annual Plan'!J85,"")</f>
        <v/>
      </c>
      <c r="J85" s="37"/>
      <c r="K85" s="38" t="str">
        <f t="shared" si="8"/>
        <v/>
      </c>
      <c r="L85" s="38" t="str">
        <f t="shared" si="9"/>
        <v/>
      </c>
      <c r="M85" s="23" t="str">
        <f t="shared" si="10"/>
        <v/>
      </c>
      <c r="N85" s="39" t="str">
        <f>IF((('Annual Plan'!N85+'Annual Plan'!O85)-('Q1 Review'!O85+'Q2 Review'!O85))=0,"",(('Annual Plan'!N85+'Annual Plan'!O85)-('Q1 Review'!O85+'Q2 Review'!O85)))</f>
        <v/>
      </c>
      <c r="O85" s="40"/>
      <c r="P85" s="41"/>
      <c r="Q85" s="41"/>
      <c r="R85" s="41"/>
      <c r="S85" s="127" t="str">
        <f t="shared" si="11"/>
        <v/>
      </c>
    </row>
    <row r="86" spans="1:19" s="11" customFormat="1" ht="15" customHeight="1" x14ac:dyDescent="0.25">
      <c r="A86" s="59" t="str">
        <f>IF('Annual Plan'!A86="","",'Annual Plan'!A86)</f>
        <v/>
      </c>
      <c r="B86" s="59" t="str">
        <f>IF('Annual Plan'!B86="","",'Annual Plan'!B86)</f>
        <v/>
      </c>
      <c r="C86" s="59" t="str">
        <f>IF('Annual Plan'!C86="","",'Annual Plan'!C86)</f>
        <v/>
      </c>
      <c r="D86" s="2" t="str">
        <f>IF('Annual Plan'!D86&lt;&gt;"",'Annual Plan'!D86,"")</f>
        <v/>
      </c>
      <c r="E86" s="2" t="str">
        <f>IF('Annual Plan'!E86&lt;&gt;"",'Annual Plan'!E86,"")</f>
        <v/>
      </c>
      <c r="F86" s="36" t="str">
        <f>IF('Annual Plan'!F86&lt;&gt;"",'Annual Plan'!F86,"")</f>
        <v/>
      </c>
      <c r="G86" s="23" t="str">
        <f>IF('Annual Plan'!G86&lt;&gt;"",'Annual Plan'!G86,"")</f>
        <v/>
      </c>
      <c r="H86" s="23" t="str">
        <f xml:space="preserve"> IF(OR(F86="Absolute",F86="Absolute[-](cum.)"),SUM(G86,'Q1 Review'!J86,'Q2 Review'!J86),
             IF(OR(F86="Incremental",F86="Absolute[+]"),MAX(G86,'Q1 Review'!J86,'Q2 Review'!J86),
                  IF(F86="Decremental",MIN(G86,'Q1 Review'!J86,'Q2 Review'!J86),
                           IF(F86="Absolute[-](avg.)",SUM(G86,'Q1 Review'!J86,'Q2 Review'!J86)/COUNT('Annual Plan'!H86:'Annual Plan'!K86),""
                              )
                       )
                 )
      )</f>
        <v/>
      </c>
      <c r="I86" s="23" t="str">
        <f>IF('Annual Plan'!J86&lt;&gt;"",'Annual Plan'!J86,"")</f>
        <v/>
      </c>
      <c r="J86" s="37"/>
      <c r="K86" s="38" t="str">
        <f t="shared" si="8"/>
        <v/>
      </c>
      <c r="L86" s="38" t="str">
        <f t="shared" si="9"/>
        <v/>
      </c>
      <c r="M86" s="23" t="str">
        <f t="shared" si="10"/>
        <v/>
      </c>
      <c r="N86" s="39" t="str">
        <f>IF((('Annual Plan'!N86+'Annual Plan'!O86)-('Q1 Review'!O86+'Q2 Review'!O86))=0,"",(('Annual Plan'!N86+'Annual Plan'!O86)-('Q1 Review'!O86+'Q2 Review'!O86)))</f>
        <v/>
      </c>
      <c r="O86" s="40"/>
      <c r="P86" s="41"/>
      <c r="Q86" s="41"/>
      <c r="R86" s="41"/>
      <c r="S86" s="127" t="str">
        <f t="shared" si="11"/>
        <v/>
      </c>
    </row>
    <row r="87" spans="1:19" s="11" customFormat="1" ht="15" customHeight="1" x14ac:dyDescent="0.25">
      <c r="A87" s="59" t="str">
        <f>IF('Annual Plan'!A87="","",'Annual Plan'!A87)</f>
        <v/>
      </c>
      <c r="B87" s="59" t="str">
        <f>IF('Annual Plan'!B87="","",'Annual Plan'!B87)</f>
        <v/>
      </c>
      <c r="C87" s="59" t="str">
        <f>IF('Annual Plan'!C87="","",'Annual Plan'!C87)</f>
        <v/>
      </c>
      <c r="D87" s="2" t="str">
        <f>IF('Annual Plan'!D87&lt;&gt;"",'Annual Plan'!D87,"")</f>
        <v/>
      </c>
      <c r="E87" s="2" t="str">
        <f>IF('Annual Plan'!E87&lt;&gt;"",'Annual Plan'!E87,"")</f>
        <v/>
      </c>
      <c r="F87" s="36" t="str">
        <f>IF('Annual Plan'!F87&lt;&gt;"",'Annual Plan'!F87,"")</f>
        <v/>
      </c>
      <c r="G87" s="23" t="str">
        <f>IF('Annual Plan'!G87&lt;&gt;"",'Annual Plan'!G87,"")</f>
        <v/>
      </c>
      <c r="H87" s="23" t="str">
        <f xml:space="preserve"> IF(OR(F87="Absolute",F87="Absolute[-](cum.)"),SUM(G87,'Q1 Review'!J87,'Q2 Review'!J87),
             IF(OR(F87="Incremental",F87="Absolute[+]"),MAX(G87,'Q1 Review'!J87,'Q2 Review'!J87),
                  IF(F87="Decremental",MIN(G87,'Q1 Review'!J87,'Q2 Review'!J87),
                           IF(F87="Absolute[-](avg.)",SUM(G87,'Q1 Review'!J87,'Q2 Review'!J87)/COUNT('Annual Plan'!H87:'Annual Plan'!K87),""
                              )
                       )
                 )
      )</f>
        <v/>
      </c>
      <c r="I87" s="23" t="str">
        <f>IF('Annual Plan'!J87&lt;&gt;"",'Annual Plan'!J87,"")</f>
        <v/>
      </c>
      <c r="J87" s="37"/>
      <c r="K87" s="38" t="str">
        <f t="shared" si="8"/>
        <v/>
      </c>
      <c r="L87" s="38" t="str">
        <f t="shared" si="9"/>
        <v/>
      </c>
      <c r="M87" s="23" t="str">
        <f t="shared" si="10"/>
        <v/>
      </c>
      <c r="N87" s="39" t="str">
        <f>IF((('Annual Plan'!N87+'Annual Plan'!O87)-('Q1 Review'!O87+'Q2 Review'!O87))=0,"",(('Annual Plan'!N87+'Annual Plan'!O87)-('Q1 Review'!O87+'Q2 Review'!O87)))</f>
        <v/>
      </c>
      <c r="O87" s="40"/>
      <c r="P87" s="41"/>
      <c r="Q87" s="41"/>
      <c r="R87" s="41"/>
      <c r="S87" s="127" t="str">
        <f t="shared" si="11"/>
        <v/>
      </c>
    </row>
    <row r="88" spans="1:19" s="11" customFormat="1" ht="15" customHeight="1" x14ac:dyDescent="0.25">
      <c r="A88" s="59" t="str">
        <f>IF('Annual Plan'!A88="","",'Annual Plan'!A88)</f>
        <v/>
      </c>
      <c r="B88" s="59" t="str">
        <f>IF('Annual Plan'!B88="","",'Annual Plan'!B88)</f>
        <v/>
      </c>
      <c r="C88" s="59" t="str">
        <f>IF('Annual Plan'!C88="","",'Annual Plan'!C88)</f>
        <v/>
      </c>
      <c r="D88" s="2" t="str">
        <f>IF('Annual Plan'!D88&lt;&gt;"",'Annual Plan'!D88,"")</f>
        <v/>
      </c>
      <c r="E88" s="2" t="str">
        <f>IF('Annual Plan'!E88&lt;&gt;"",'Annual Plan'!E88,"")</f>
        <v/>
      </c>
      <c r="F88" s="36" t="str">
        <f>IF('Annual Plan'!F88&lt;&gt;"",'Annual Plan'!F88,"")</f>
        <v/>
      </c>
      <c r="G88" s="23" t="str">
        <f>IF('Annual Plan'!G88&lt;&gt;"",'Annual Plan'!G88,"")</f>
        <v/>
      </c>
      <c r="H88" s="23" t="str">
        <f xml:space="preserve"> IF(OR(F88="Absolute",F88="Absolute[-](cum.)"),SUM(G88,'Q1 Review'!J88,'Q2 Review'!J88),
             IF(OR(F88="Incremental",F88="Absolute[+]"),MAX(G88,'Q1 Review'!J88,'Q2 Review'!J88),
                  IF(F88="Decremental",MIN(G88,'Q1 Review'!J88,'Q2 Review'!J88),
                           IF(F88="Absolute[-](avg.)",SUM(G88,'Q1 Review'!J88,'Q2 Review'!J88)/COUNT('Annual Plan'!H88:'Annual Plan'!K88),""
                              )
                       )
                 )
      )</f>
        <v/>
      </c>
      <c r="I88" s="23" t="str">
        <f>IF('Annual Plan'!J88&lt;&gt;"",'Annual Plan'!J88,"")</f>
        <v/>
      </c>
      <c r="J88" s="37"/>
      <c r="K88" s="38" t="str">
        <f t="shared" si="8"/>
        <v/>
      </c>
      <c r="L88" s="38" t="str">
        <f t="shared" si="9"/>
        <v/>
      </c>
      <c r="M88" s="23" t="str">
        <f t="shared" si="10"/>
        <v/>
      </c>
      <c r="N88" s="39" t="str">
        <f>IF((('Annual Plan'!N88+'Annual Plan'!O88)-('Q1 Review'!O88+'Q2 Review'!O88))=0,"",(('Annual Plan'!N88+'Annual Plan'!O88)-('Q1 Review'!O88+'Q2 Review'!O88)))</f>
        <v/>
      </c>
      <c r="O88" s="40"/>
      <c r="P88" s="41"/>
      <c r="Q88" s="41"/>
      <c r="R88" s="41"/>
      <c r="S88" s="127" t="str">
        <f t="shared" si="11"/>
        <v/>
      </c>
    </row>
    <row r="89" spans="1:19" s="11" customFormat="1" ht="15" customHeight="1" x14ac:dyDescent="0.25">
      <c r="A89" s="59" t="str">
        <f>IF('Annual Plan'!A89="","",'Annual Plan'!A89)</f>
        <v/>
      </c>
      <c r="B89" s="59" t="str">
        <f>IF('Annual Plan'!B89="","",'Annual Plan'!B89)</f>
        <v/>
      </c>
      <c r="C89" s="59" t="str">
        <f>IF('Annual Plan'!C89="","",'Annual Plan'!C89)</f>
        <v/>
      </c>
      <c r="D89" s="2" t="str">
        <f>IF('Annual Plan'!D89&lt;&gt;"",'Annual Plan'!D89,"")</f>
        <v/>
      </c>
      <c r="E89" s="2" t="str">
        <f>IF('Annual Plan'!E89&lt;&gt;"",'Annual Plan'!E89,"")</f>
        <v/>
      </c>
      <c r="F89" s="36" t="str">
        <f>IF('Annual Plan'!F89&lt;&gt;"",'Annual Plan'!F89,"")</f>
        <v/>
      </c>
      <c r="G89" s="23" t="str">
        <f>IF('Annual Plan'!G89&lt;&gt;"",'Annual Plan'!G89,"")</f>
        <v/>
      </c>
      <c r="H89" s="23" t="str">
        <f xml:space="preserve"> IF(OR(F89="Absolute",F89="Absolute[-](cum.)"),SUM(G89,'Q1 Review'!J89,'Q2 Review'!J89),
             IF(OR(F89="Incremental",F89="Absolute[+]"),MAX(G89,'Q1 Review'!J89,'Q2 Review'!J89),
                  IF(F89="Decremental",MIN(G89,'Q1 Review'!J89,'Q2 Review'!J89),
                           IF(F89="Absolute[-](avg.)",SUM(G89,'Q1 Review'!J89,'Q2 Review'!J89)/COUNT('Annual Plan'!H89:'Annual Plan'!K89),""
                              )
                       )
                 )
      )</f>
        <v/>
      </c>
      <c r="I89" s="23" t="str">
        <f>IF('Annual Plan'!J89&lt;&gt;"",'Annual Plan'!J89,"")</f>
        <v/>
      </c>
      <c r="J89" s="37"/>
      <c r="K89" s="38" t="str">
        <f t="shared" si="8"/>
        <v/>
      </c>
      <c r="L89" s="38" t="str">
        <f t="shared" si="9"/>
        <v/>
      </c>
      <c r="M89" s="23" t="str">
        <f t="shared" si="10"/>
        <v/>
      </c>
      <c r="N89" s="39" t="str">
        <f>IF((('Annual Plan'!N89+'Annual Plan'!O89)-('Q1 Review'!O89+'Q2 Review'!O89))=0,"",(('Annual Plan'!N89+'Annual Plan'!O89)-('Q1 Review'!O89+'Q2 Review'!O89)))</f>
        <v/>
      </c>
      <c r="O89" s="40"/>
      <c r="P89" s="41"/>
      <c r="Q89" s="41"/>
      <c r="R89" s="41"/>
      <c r="S89" s="127" t="str">
        <f t="shared" si="11"/>
        <v/>
      </c>
    </row>
    <row r="90" spans="1:19" s="11" customFormat="1" ht="15" customHeight="1" x14ac:dyDescent="0.25">
      <c r="A90" s="59" t="str">
        <f>IF('Annual Plan'!A90="","",'Annual Plan'!A90)</f>
        <v/>
      </c>
      <c r="B90" s="59" t="str">
        <f>IF('Annual Plan'!B90="","",'Annual Plan'!B90)</f>
        <v/>
      </c>
      <c r="C90" s="59" t="str">
        <f>IF('Annual Plan'!C90="","",'Annual Plan'!C90)</f>
        <v/>
      </c>
      <c r="D90" s="2" t="str">
        <f>IF('Annual Plan'!D90&lt;&gt;"",'Annual Plan'!D90,"")</f>
        <v/>
      </c>
      <c r="E90" s="2" t="str">
        <f>IF('Annual Plan'!E90&lt;&gt;"",'Annual Plan'!E90,"")</f>
        <v/>
      </c>
      <c r="F90" s="36" t="str">
        <f>IF('Annual Plan'!F90&lt;&gt;"",'Annual Plan'!F90,"")</f>
        <v/>
      </c>
      <c r="G90" s="23" t="str">
        <f>IF('Annual Plan'!G90&lt;&gt;"",'Annual Plan'!G90,"")</f>
        <v/>
      </c>
      <c r="H90" s="23" t="str">
        <f xml:space="preserve"> IF(OR(F90="Absolute",F90="Absolute[-](cum.)"),SUM(G90,'Q1 Review'!J90,'Q2 Review'!J90),
             IF(OR(F90="Incremental",F90="Absolute[+]"),MAX(G90,'Q1 Review'!J90,'Q2 Review'!J90),
                  IF(F90="Decremental",MIN(G90,'Q1 Review'!J90,'Q2 Review'!J90),
                           IF(F90="Absolute[-](avg.)",SUM(G90,'Q1 Review'!J90,'Q2 Review'!J90)/COUNT('Annual Plan'!H90:'Annual Plan'!K90),""
                              )
                       )
                 )
      )</f>
        <v/>
      </c>
      <c r="I90" s="23" t="str">
        <f>IF('Annual Plan'!J90&lt;&gt;"",'Annual Plan'!J90,"")</f>
        <v/>
      </c>
      <c r="J90" s="37"/>
      <c r="K90" s="38" t="str">
        <f t="shared" si="8"/>
        <v/>
      </c>
      <c r="L90" s="38" t="str">
        <f t="shared" si="9"/>
        <v/>
      </c>
      <c r="M90" s="23" t="str">
        <f t="shared" si="10"/>
        <v/>
      </c>
      <c r="N90" s="39" t="str">
        <f>IF((('Annual Plan'!N90+'Annual Plan'!O90)-('Q1 Review'!O90+'Q2 Review'!O90))=0,"",(('Annual Plan'!N90+'Annual Plan'!O90)-('Q1 Review'!O90+'Q2 Review'!O90)))</f>
        <v/>
      </c>
      <c r="O90" s="40"/>
      <c r="P90" s="41"/>
      <c r="Q90" s="41"/>
      <c r="R90" s="41"/>
      <c r="S90" s="127" t="str">
        <f t="shared" si="11"/>
        <v/>
      </c>
    </row>
    <row r="91" spans="1:19" s="11" customFormat="1" ht="15" customHeight="1" x14ac:dyDescent="0.25">
      <c r="A91" s="59" t="str">
        <f>IF('Annual Plan'!A91="","",'Annual Plan'!A91)</f>
        <v/>
      </c>
      <c r="B91" s="59" t="str">
        <f>IF('Annual Plan'!B91="","",'Annual Plan'!B91)</f>
        <v/>
      </c>
      <c r="C91" s="59" t="str">
        <f>IF('Annual Plan'!C91="","",'Annual Plan'!C91)</f>
        <v/>
      </c>
      <c r="D91" s="2" t="str">
        <f>IF('Annual Plan'!D91&lt;&gt;"",'Annual Plan'!D91,"")</f>
        <v/>
      </c>
      <c r="E91" s="2" t="str">
        <f>IF('Annual Plan'!E91&lt;&gt;"",'Annual Plan'!E91,"")</f>
        <v/>
      </c>
      <c r="F91" s="36" t="str">
        <f>IF('Annual Plan'!F91&lt;&gt;"",'Annual Plan'!F91,"")</f>
        <v/>
      </c>
      <c r="G91" s="23" t="str">
        <f>IF('Annual Plan'!G91&lt;&gt;"",'Annual Plan'!G91,"")</f>
        <v/>
      </c>
      <c r="H91" s="23" t="str">
        <f xml:space="preserve"> IF(OR(F91="Absolute",F91="Absolute[-](cum.)"),SUM(G91,'Q1 Review'!J91,'Q2 Review'!J91),
             IF(OR(F91="Incremental",F91="Absolute[+]"),MAX(G91,'Q1 Review'!J91,'Q2 Review'!J91),
                  IF(F91="Decremental",MIN(G91,'Q1 Review'!J91,'Q2 Review'!J91),
                           IF(F91="Absolute[-](avg.)",SUM(G91,'Q1 Review'!J91,'Q2 Review'!J91)/COUNT('Annual Plan'!H91:'Annual Plan'!K91),""
                              )
                       )
                 )
      )</f>
        <v/>
      </c>
      <c r="I91" s="23" t="str">
        <f>IF('Annual Plan'!J91&lt;&gt;"",'Annual Plan'!J91,"")</f>
        <v/>
      </c>
      <c r="J91" s="37"/>
      <c r="K91" s="38" t="str">
        <f t="shared" si="8"/>
        <v/>
      </c>
      <c r="L91" s="38" t="str">
        <f t="shared" si="9"/>
        <v/>
      </c>
      <c r="M91" s="23" t="str">
        <f t="shared" si="10"/>
        <v/>
      </c>
      <c r="N91" s="39" t="str">
        <f>IF((('Annual Plan'!N91+'Annual Plan'!O91)-('Q1 Review'!O91+'Q2 Review'!O91))=0,"",(('Annual Plan'!N91+'Annual Plan'!O91)-('Q1 Review'!O91+'Q2 Review'!O91)))</f>
        <v/>
      </c>
      <c r="O91" s="40"/>
      <c r="P91" s="41"/>
      <c r="Q91" s="41"/>
      <c r="R91" s="41"/>
      <c r="S91" s="127" t="str">
        <f t="shared" si="11"/>
        <v/>
      </c>
    </row>
    <row r="92" spans="1:19" s="11" customFormat="1" ht="15" customHeight="1" x14ac:dyDescent="0.25">
      <c r="A92" s="59" t="str">
        <f>IF('Annual Plan'!A92="","",'Annual Plan'!A92)</f>
        <v/>
      </c>
      <c r="B92" s="59" t="str">
        <f>IF('Annual Plan'!B92="","",'Annual Plan'!B92)</f>
        <v/>
      </c>
      <c r="C92" s="59" t="str">
        <f>IF('Annual Plan'!C92="","",'Annual Plan'!C92)</f>
        <v/>
      </c>
      <c r="D92" s="2" t="str">
        <f>IF('Annual Plan'!D92&lt;&gt;"",'Annual Plan'!D92,"")</f>
        <v/>
      </c>
      <c r="E92" s="2" t="str">
        <f>IF('Annual Plan'!E92&lt;&gt;"",'Annual Plan'!E92,"")</f>
        <v/>
      </c>
      <c r="F92" s="36" t="str">
        <f>IF('Annual Plan'!F92&lt;&gt;"",'Annual Plan'!F92,"")</f>
        <v/>
      </c>
      <c r="G92" s="23" t="str">
        <f>IF('Annual Plan'!G92&lt;&gt;"",'Annual Plan'!G92,"")</f>
        <v/>
      </c>
      <c r="H92" s="23" t="str">
        <f xml:space="preserve"> IF(OR(F92="Absolute",F92="Absolute[-](cum.)"),SUM(G92,'Q1 Review'!J92,'Q2 Review'!J92),
             IF(OR(F92="Incremental",F92="Absolute[+]"),MAX(G92,'Q1 Review'!J92,'Q2 Review'!J92),
                  IF(F92="Decremental",MIN(G92,'Q1 Review'!J92,'Q2 Review'!J92),
                           IF(F92="Absolute[-](avg.)",SUM(G92,'Q1 Review'!J92,'Q2 Review'!J92)/COUNT('Annual Plan'!H92:'Annual Plan'!K92),""
                              )
                       )
                 )
      )</f>
        <v/>
      </c>
      <c r="I92" s="23" t="str">
        <f>IF('Annual Plan'!J92&lt;&gt;"",'Annual Plan'!J92,"")</f>
        <v/>
      </c>
      <c r="J92" s="37"/>
      <c r="K92" s="38" t="str">
        <f t="shared" si="8"/>
        <v/>
      </c>
      <c r="L92" s="38" t="str">
        <f t="shared" si="9"/>
        <v/>
      </c>
      <c r="M92" s="23" t="str">
        <f t="shared" si="10"/>
        <v/>
      </c>
      <c r="N92" s="39" t="str">
        <f>IF((('Annual Plan'!N92+'Annual Plan'!O92)-('Q1 Review'!O92+'Q2 Review'!O92))=0,"",(('Annual Plan'!N92+'Annual Plan'!O92)-('Q1 Review'!O92+'Q2 Review'!O92)))</f>
        <v/>
      </c>
      <c r="O92" s="40"/>
      <c r="P92" s="41"/>
      <c r="Q92" s="41"/>
      <c r="R92" s="41"/>
      <c r="S92" s="127" t="str">
        <f t="shared" si="11"/>
        <v/>
      </c>
    </row>
    <row r="93" spans="1:19" s="11" customFormat="1" ht="15" customHeight="1" x14ac:dyDescent="0.25">
      <c r="A93" s="59" t="str">
        <f>IF('Annual Plan'!A93="","",'Annual Plan'!A93)</f>
        <v/>
      </c>
      <c r="B93" s="59" t="str">
        <f>IF('Annual Plan'!B93="","",'Annual Plan'!B93)</f>
        <v/>
      </c>
      <c r="C93" s="59" t="str">
        <f>IF('Annual Plan'!C93="","",'Annual Plan'!C93)</f>
        <v/>
      </c>
      <c r="D93" s="2" t="str">
        <f>IF('Annual Plan'!D93&lt;&gt;"",'Annual Plan'!D93,"")</f>
        <v/>
      </c>
      <c r="E93" s="2" t="str">
        <f>IF('Annual Plan'!E93&lt;&gt;"",'Annual Plan'!E93,"")</f>
        <v/>
      </c>
      <c r="F93" s="36" t="str">
        <f>IF('Annual Plan'!F93&lt;&gt;"",'Annual Plan'!F93,"")</f>
        <v/>
      </c>
      <c r="G93" s="23" t="str">
        <f>IF('Annual Plan'!G93&lt;&gt;"",'Annual Plan'!G93,"")</f>
        <v/>
      </c>
      <c r="H93" s="23" t="str">
        <f xml:space="preserve"> IF(OR(F93="Absolute",F93="Absolute[-](cum.)"),SUM(G93,'Q1 Review'!J93,'Q2 Review'!J93),
             IF(OR(F93="Incremental",F93="Absolute[+]"),MAX(G93,'Q1 Review'!J93,'Q2 Review'!J93),
                  IF(F93="Decremental",MIN(G93,'Q1 Review'!J93,'Q2 Review'!J93),
                           IF(F93="Absolute[-](avg.)",SUM(G93,'Q1 Review'!J93,'Q2 Review'!J93)/COUNT('Annual Plan'!H93:'Annual Plan'!K93),""
                              )
                       )
                 )
      )</f>
        <v/>
      </c>
      <c r="I93" s="23" t="str">
        <f>IF('Annual Plan'!J93&lt;&gt;"",'Annual Plan'!J93,"")</f>
        <v/>
      </c>
      <c r="J93" s="37"/>
      <c r="K93" s="38" t="str">
        <f t="shared" si="8"/>
        <v/>
      </c>
      <c r="L93" s="38" t="str">
        <f t="shared" si="9"/>
        <v/>
      </c>
      <c r="M93" s="23" t="str">
        <f t="shared" si="10"/>
        <v/>
      </c>
      <c r="N93" s="39" t="str">
        <f>IF((('Annual Plan'!N93+'Annual Plan'!O93)-('Q1 Review'!O93+'Q2 Review'!O93))=0,"",(('Annual Plan'!N93+'Annual Plan'!O93)-('Q1 Review'!O93+'Q2 Review'!O93)))</f>
        <v/>
      </c>
      <c r="O93" s="40"/>
      <c r="P93" s="41"/>
      <c r="Q93" s="41"/>
      <c r="R93" s="41"/>
      <c r="S93" s="127" t="str">
        <f t="shared" si="11"/>
        <v/>
      </c>
    </row>
    <row r="94" spans="1:19" s="11" customFormat="1" ht="15" customHeight="1" x14ac:dyDescent="0.25">
      <c r="A94" s="59" t="str">
        <f>IF('Annual Plan'!A94="","",'Annual Plan'!A94)</f>
        <v/>
      </c>
      <c r="B94" s="59" t="str">
        <f>IF('Annual Plan'!B94="","",'Annual Plan'!B94)</f>
        <v/>
      </c>
      <c r="C94" s="59" t="str">
        <f>IF('Annual Plan'!C94="","",'Annual Plan'!C94)</f>
        <v/>
      </c>
      <c r="D94" s="2" t="str">
        <f>IF('Annual Plan'!D94&lt;&gt;"",'Annual Plan'!D94,"")</f>
        <v/>
      </c>
      <c r="E94" s="2" t="str">
        <f>IF('Annual Plan'!E94&lt;&gt;"",'Annual Plan'!E94,"")</f>
        <v/>
      </c>
      <c r="F94" s="36" t="str">
        <f>IF('Annual Plan'!F94&lt;&gt;"",'Annual Plan'!F94,"")</f>
        <v/>
      </c>
      <c r="G94" s="23" t="str">
        <f>IF('Annual Plan'!G94&lt;&gt;"",'Annual Plan'!G94,"")</f>
        <v/>
      </c>
      <c r="H94" s="23" t="str">
        <f xml:space="preserve"> IF(OR(F94="Absolute",F94="Absolute[-](cum.)"),SUM(G94,'Q1 Review'!J94,'Q2 Review'!J94),
             IF(OR(F94="Incremental",F94="Absolute[+]"),MAX(G94,'Q1 Review'!J94,'Q2 Review'!J94),
                  IF(F94="Decremental",MIN(G94,'Q1 Review'!J94,'Q2 Review'!J94),
                           IF(F94="Absolute[-](avg.)",SUM(G94,'Q1 Review'!J94,'Q2 Review'!J94)/COUNT('Annual Plan'!H94:'Annual Plan'!K94),""
                              )
                       )
                 )
      )</f>
        <v/>
      </c>
      <c r="I94" s="23" t="str">
        <f>IF('Annual Plan'!J94&lt;&gt;"",'Annual Plan'!J94,"")</f>
        <v/>
      </c>
      <c r="J94" s="37"/>
      <c r="K94" s="38" t="str">
        <f t="shared" si="8"/>
        <v/>
      </c>
      <c r="L94" s="38" t="str">
        <f t="shared" si="9"/>
        <v/>
      </c>
      <c r="M94" s="23" t="str">
        <f t="shared" si="10"/>
        <v/>
      </c>
      <c r="N94" s="39" t="str">
        <f>IF((('Annual Plan'!N94+'Annual Plan'!O94)-('Q1 Review'!O94+'Q2 Review'!O94))=0,"",(('Annual Plan'!N94+'Annual Plan'!O94)-('Q1 Review'!O94+'Q2 Review'!O94)))</f>
        <v/>
      </c>
      <c r="O94" s="40"/>
      <c r="P94" s="41"/>
      <c r="Q94" s="41"/>
      <c r="R94" s="41"/>
      <c r="S94" s="127" t="str">
        <f t="shared" si="11"/>
        <v/>
      </c>
    </row>
    <row r="95" spans="1:19" s="11" customFormat="1" ht="15" customHeight="1" x14ac:dyDescent="0.25">
      <c r="A95" s="59" t="str">
        <f>IF('Annual Plan'!A95="","",'Annual Plan'!A95)</f>
        <v/>
      </c>
      <c r="B95" s="59" t="str">
        <f>IF('Annual Plan'!B95="","",'Annual Plan'!B95)</f>
        <v/>
      </c>
      <c r="C95" s="59" t="str">
        <f>IF('Annual Plan'!C95="","",'Annual Plan'!C95)</f>
        <v/>
      </c>
      <c r="D95" s="2" t="str">
        <f>IF('Annual Plan'!D95&lt;&gt;"",'Annual Plan'!D95,"")</f>
        <v/>
      </c>
      <c r="E95" s="2" t="str">
        <f>IF('Annual Plan'!E95&lt;&gt;"",'Annual Plan'!E95,"")</f>
        <v/>
      </c>
      <c r="F95" s="36" t="str">
        <f>IF('Annual Plan'!F95&lt;&gt;"",'Annual Plan'!F95,"")</f>
        <v/>
      </c>
      <c r="G95" s="23" t="str">
        <f>IF('Annual Plan'!G95&lt;&gt;"",'Annual Plan'!G95,"")</f>
        <v/>
      </c>
      <c r="H95" s="23" t="str">
        <f xml:space="preserve"> IF(OR(F95="Absolute",F95="Absolute[-](cum.)"),SUM(G95,'Q1 Review'!J95,'Q2 Review'!J95),
             IF(OR(F95="Incremental",F95="Absolute[+]"),MAX(G95,'Q1 Review'!J95,'Q2 Review'!J95),
                  IF(F95="Decremental",MIN(G95,'Q1 Review'!J95,'Q2 Review'!J95),
                           IF(F95="Absolute[-](avg.)",SUM(G95,'Q1 Review'!J95,'Q2 Review'!J95)/COUNT('Annual Plan'!H95:'Annual Plan'!K95),""
                              )
                       )
                 )
      )</f>
        <v/>
      </c>
      <c r="I95" s="23" t="str">
        <f>IF('Annual Plan'!J95&lt;&gt;"",'Annual Plan'!J95,"")</f>
        <v/>
      </c>
      <c r="J95" s="37"/>
      <c r="K95" s="38" t="str">
        <f t="shared" si="8"/>
        <v/>
      </c>
      <c r="L95" s="38" t="str">
        <f t="shared" si="9"/>
        <v/>
      </c>
      <c r="M95" s="23" t="str">
        <f t="shared" si="10"/>
        <v/>
      </c>
      <c r="N95" s="39" t="str">
        <f>IF((('Annual Plan'!N95+'Annual Plan'!O95)-('Q1 Review'!O95+'Q2 Review'!O95))=0,"",(('Annual Plan'!N95+'Annual Plan'!O95)-('Q1 Review'!O95+'Q2 Review'!O95)))</f>
        <v/>
      </c>
      <c r="O95" s="40"/>
      <c r="P95" s="41"/>
      <c r="Q95" s="41"/>
      <c r="R95" s="41"/>
      <c r="S95" s="127" t="str">
        <f t="shared" si="11"/>
        <v/>
      </c>
    </row>
    <row r="96" spans="1:19" s="11" customFormat="1" ht="15" customHeight="1" x14ac:dyDescent="0.25">
      <c r="A96" s="59" t="str">
        <f>IF('Annual Plan'!A96="","",'Annual Plan'!A96)</f>
        <v/>
      </c>
      <c r="B96" s="59" t="str">
        <f>IF('Annual Plan'!B96="","",'Annual Plan'!B96)</f>
        <v/>
      </c>
      <c r="C96" s="59" t="str">
        <f>IF('Annual Plan'!C96="","",'Annual Plan'!C96)</f>
        <v/>
      </c>
      <c r="D96" s="2" t="str">
        <f>IF('Annual Plan'!D96&lt;&gt;"",'Annual Plan'!D96,"")</f>
        <v/>
      </c>
      <c r="E96" s="2" t="str">
        <f>IF('Annual Plan'!E96&lt;&gt;"",'Annual Plan'!E96,"")</f>
        <v/>
      </c>
      <c r="F96" s="36" t="str">
        <f>IF('Annual Plan'!F96&lt;&gt;"",'Annual Plan'!F96,"")</f>
        <v/>
      </c>
      <c r="G96" s="23" t="str">
        <f>IF('Annual Plan'!G96&lt;&gt;"",'Annual Plan'!G96,"")</f>
        <v/>
      </c>
      <c r="H96" s="23" t="str">
        <f xml:space="preserve"> IF(OR(F96="Absolute",F96="Absolute[-](cum.)"),SUM(G96,'Q1 Review'!J96,'Q2 Review'!J96),
             IF(OR(F96="Incremental",F96="Absolute[+]"),MAX(G96,'Q1 Review'!J96,'Q2 Review'!J96),
                  IF(F96="Decremental",MIN(G96,'Q1 Review'!J96,'Q2 Review'!J96),
                           IF(F96="Absolute[-](avg.)",SUM(G96,'Q1 Review'!J96,'Q2 Review'!J96)/COUNT('Annual Plan'!H96:'Annual Plan'!K96),""
                              )
                       )
                 )
      )</f>
        <v/>
      </c>
      <c r="I96" s="23" t="str">
        <f>IF('Annual Plan'!J96&lt;&gt;"",'Annual Plan'!J96,"")</f>
        <v/>
      </c>
      <c r="J96" s="37"/>
      <c r="K96" s="38" t="str">
        <f t="shared" si="8"/>
        <v/>
      </c>
      <c r="L96" s="38" t="str">
        <f t="shared" si="9"/>
        <v/>
      </c>
      <c r="M96" s="23" t="str">
        <f t="shared" si="10"/>
        <v/>
      </c>
      <c r="N96" s="39" t="str">
        <f>IF((('Annual Plan'!N96+'Annual Plan'!O96)-('Q1 Review'!O96+'Q2 Review'!O96))=0,"",(('Annual Plan'!N96+'Annual Plan'!O96)-('Q1 Review'!O96+'Q2 Review'!O96)))</f>
        <v/>
      </c>
      <c r="O96" s="40"/>
      <c r="P96" s="41"/>
      <c r="Q96" s="41"/>
      <c r="R96" s="41"/>
      <c r="S96" s="127" t="str">
        <f t="shared" si="11"/>
        <v/>
      </c>
    </row>
    <row r="97" spans="1:19" s="11" customFormat="1" ht="15" customHeight="1" x14ac:dyDescent="0.25">
      <c r="A97" s="59" t="str">
        <f>IF('Annual Plan'!A97="","",'Annual Plan'!A97)</f>
        <v/>
      </c>
      <c r="B97" s="59" t="str">
        <f>IF('Annual Plan'!B97="","",'Annual Plan'!B97)</f>
        <v/>
      </c>
      <c r="C97" s="59" t="str">
        <f>IF('Annual Plan'!C97="","",'Annual Plan'!C97)</f>
        <v/>
      </c>
      <c r="D97" s="2" t="str">
        <f>IF('Annual Plan'!D97&lt;&gt;"",'Annual Plan'!D97,"")</f>
        <v/>
      </c>
      <c r="E97" s="2" t="str">
        <f>IF('Annual Plan'!E97&lt;&gt;"",'Annual Plan'!E97,"")</f>
        <v/>
      </c>
      <c r="F97" s="36" t="str">
        <f>IF('Annual Plan'!F97&lt;&gt;"",'Annual Plan'!F97,"")</f>
        <v/>
      </c>
      <c r="G97" s="23" t="str">
        <f>IF('Annual Plan'!G97&lt;&gt;"",'Annual Plan'!G97,"")</f>
        <v/>
      </c>
      <c r="H97" s="23" t="str">
        <f xml:space="preserve"> IF(OR(F97="Absolute",F97="Absolute[-](cum.)"),SUM(G97,'Q1 Review'!J97,'Q2 Review'!J97),
             IF(OR(F97="Incremental",F97="Absolute[+]"),MAX(G97,'Q1 Review'!J97,'Q2 Review'!J97),
                  IF(F97="Decremental",MIN(G97,'Q1 Review'!J97,'Q2 Review'!J97),
                           IF(F97="Absolute[-](avg.)",SUM(G97,'Q1 Review'!J97,'Q2 Review'!J97)/COUNT('Annual Plan'!H97:'Annual Plan'!K97),""
                              )
                       )
                 )
      )</f>
        <v/>
      </c>
      <c r="I97" s="23" t="str">
        <f>IF('Annual Plan'!J97&lt;&gt;"",'Annual Plan'!J97,"")</f>
        <v/>
      </c>
      <c r="J97" s="37"/>
      <c r="K97" s="38" t="str">
        <f t="shared" si="8"/>
        <v/>
      </c>
      <c r="L97" s="38" t="str">
        <f t="shared" si="9"/>
        <v/>
      </c>
      <c r="M97" s="23" t="str">
        <f t="shared" si="10"/>
        <v/>
      </c>
      <c r="N97" s="39" t="str">
        <f>IF((('Annual Plan'!N97+'Annual Plan'!O97)-('Q1 Review'!O97+'Q2 Review'!O97))=0,"",(('Annual Plan'!N97+'Annual Plan'!O97)-('Q1 Review'!O97+'Q2 Review'!O97)))</f>
        <v/>
      </c>
      <c r="O97" s="40"/>
      <c r="P97" s="41"/>
      <c r="Q97" s="41"/>
      <c r="R97" s="41"/>
      <c r="S97" s="127" t="str">
        <f t="shared" si="11"/>
        <v/>
      </c>
    </row>
    <row r="98" spans="1:19" s="11" customFormat="1" ht="15" customHeight="1" x14ac:dyDescent="0.25">
      <c r="A98" s="59" t="str">
        <f>IF('Annual Plan'!A98="","",'Annual Plan'!A98)</f>
        <v/>
      </c>
      <c r="B98" s="59" t="str">
        <f>IF('Annual Plan'!B98="","",'Annual Plan'!B98)</f>
        <v/>
      </c>
      <c r="C98" s="59" t="str">
        <f>IF('Annual Plan'!C98="","",'Annual Plan'!C98)</f>
        <v/>
      </c>
      <c r="D98" s="2" t="str">
        <f>IF('Annual Plan'!D98&lt;&gt;"",'Annual Plan'!D98,"")</f>
        <v/>
      </c>
      <c r="E98" s="2" t="str">
        <f>IF('Annual Plan'!E98&lt;&gt;"",'Annual Plan'!E98,"")</f>
        <v/>
      </c>
      <c r="F98" s="36" t="str">
        <f>IF('Annual Plan'!F98&lt;&gt;"",'Annual Plan'!F98,"")</f>
        <v/>
      </c>
      <c r="G98" s="23" t="str">
        <f>IF('Annual Plan'!G98&lt;&gt;"",'Annual Plan'!G98,"")</f>
        <v/>
      </c>
      <c r="H98" s="23" t="str">
        <f xml:space="preserve"> IF(OR(F98="Absolute",F98="Absolute[-](cum.)"),SUM(G98,'Q1 Review'!J98,'Q2 Review'!J98),
             IF(OR(F98="Incremental",F98="Absolute[+]"),MAX(G98,'Q1 Review'!J98,'Q2 Review'!J98),
                  IF(F98="Decremental",MIN(G98,'Q1 Review'!J98,'Q2 Review'!J98),
                           IF(F98="Absolute[-](avg.)",SUM(G98,'Q1 Review'!J98,'Q2 Review'!J98)/COUNT('Annual Plan'!H98:'Annual Plan'!K98),""
                              )
                       )
                 )
      )</f>
        <v/>
      </c>
      <c r="I98" s="23" t="str">
        <f>IF('Annual Plan'!J98&lt;&gt;"",'Annual Plan'!J98,"")</f>
        <v/>
      </c>
      <c r="J98" s="37"/>
      <c r="K98" s="38" t="str">
        <f t="shared" si="8"/>
        <v/>
      </c>
      <c r="L98" s="38" t="str">
        <f t="shared" si="9"/>
        <v/>
      </c>
      <c r="M98" s="23" t="str">
        <f t="shared" si="10"/>
        <v/>
      </c>
      <c r="N98" s="39" t="str">
        <f>IF((('Annual Plan'!N98+'Annual Plan'!O98)-('Q1 Review'!O98+'Q2 Review'!O98))=0,"",(('Annual Plan'!N98+'Annual Plan'!O98)-('Q1 Review'!O98+'Q2 Review'!O98)))</f>
        <v/>
      </c>
      <c r="O98" s="40"/>
      <c r="P98" s="41"/>
      <c r="Q98" s="41"/>
      <c r="R98" s="41"/>
      <c r="S98" s="127" t="str">
        <f t="shared" si="11"/>
        <v/>
      </c>
    </row>
    <row r="99" spans="1:19" s="11" customFormat="1" ht="15" customHeight="1" x14ac:dyDescent="0.25">
      <c r="A99" s="59" t="str">
        <f>IF('Annual Plan'!A99="","",'Annual Plan'!A99)</f>
        <v/>
      </c>
      <c r="B99" s="59" t="str">
        <f>IF('Annual Plan'!B99="","",'Annual Plan'!B99)</f>
        <v/>
      </c>
      <c r="C99" s="59" t="str">
        <f>IF('Annual Plan'!C99="","",'Annual Plan'!C99)</f>
        <v/>
      </c>
      <c r="D99" s="2" t="str">
        <f>IF('Annual Plan'!D99&lt;&gt;"",'Annual Plan'!D99,"")</f>
        <v/>
      </c>
      <c r="E99" s="2" t="str">
        <f>IF('Annual Plan'!E99&lt;&gt;"",'Annual Plan'!E99,"")</f>
        <v/>
      </c>
      <c r="F99" s="36" t="str">
        <f>IF('Annual Plan'!F99&lt;&gt;"",'Annual Plan'!F99,"")</f>
        <v/>
      </c>
      <c r="G99" s="23" t="str">
        <f>IF('Annual Plan'!G99&lt;&gt;"",'Annual Plan'!G99,"")</f>
        <v/>
      </c>
      <c r="H99" s="23" t="str">
        <f xml:space="preserve"> IF(OR(F99="Absolute",F99="Absolute[-](cum.)"),SUM(G99,'Q1 Review'!J99,'Q2 Review'!J99),
             IF(OR(F99="Incremental",F99="Absolute[+]"),MAX(G99,'Q1 Review'!J99,'Q2 Review'!J99),
                  IF(F99="Decremental",MIN(G99,'Q1 Review'!J99,'Q2 Review'!J99),
                           IF(F99="Absolute[-](avg.)",SUM(G99,'Q1 Review'!J99,'Q2 Review'!J99)/COUNT('Annual Plan'!H99:'Annual Plan'!K99),""
                              )
                       )
                 )
      )</f>
        <v/>
      </c>
      <c r="I99" s="23" t="str">
        <f>IF('Annual Plan'!J99&lt;&gt;"",'Annual Plan'!J99,"")</f>
        <v/>
      </c>
      <c r="J99" s="37"/>
      <c r="K99" s="38" t="str">
        <f t="shared" si="8"/>
        <v/>
      </c>
      <c r="L99" s="38" t="str">
        <f t="shared" si="9"/>
        <v/>
      </c>
      <c r="M99" s="23" t="str">
        <f t="shared" si="10"/>
        <v/>
      </c>
      <c r="N99" s="39" t="str">
        <f>IF((('Annual Plan'!N99+'Annual Plan'!O99)-('Q1 Review'!O99+'Q2 Review'!O99))=0,"",(('Annual Plan'!N99+'Annual Plan'!O99)-('Q1 Review'!O99+'Q2 Review'!O99)))</f>
        <v/>
      </c>
      <c r="O99" s="40"/>
      <c r="P99" s="41"/>
      <c r="Q99" s="41"/>
      <c r="R99" s="41"/>
      <c r="S99" s="127" t="str">
        <f t="shared" si="11"/>
        <v/>
      </c>
    </row>
    <row r="100" spans="1:19" s="11" customFormat="1" ht="15" customHeight="1" x14ac:dyDescent="0.25">
      <c r="A100" s="59" t="str">
        <f>IF('Annual Plan'!A100="","",'Annual Plan'!A100)</f>
        <v/>
      </c>
      <c r="B100" s="59" t="str">
        <f>IF('Annual Plan'!B100="","",'Annual Plan'!B100)</f>
        <v/>
      </c>
      <c r="C100" s="59" t="str">
        <f>IF('Annual Plan'!C100="","",'Annual Plan'!C100)</f>
        <v/>
      </c>
      <c r="D100" s="2" t="str">
        <f>IF('Annual Plan'!D100&lt;&gt;"",'Annual Plan'!D100,"")</f>
        <v/>
      </c>
      <c r="E100" s="2" t="str">
        <f>IF('Annual Plan'!E100&lt;&gt;"",'Annual Plan'!E100,"")</f>
        <v/>
      </c>
      <c r="F100" s="36" t="str">
        <f>IF('Annual Plan'!F100&lt;&gt;"",'Annual Plan'!F100,"")</f>
        <v/>
      </c>
      <c r="G100" s="23" t="str">
        <f>IF('Annual Plan'!G100&lt;&gt;"",'Annual Plan'!G100,"")</f>
        <v/>
      </c>
      <c r="H100" s="23" t="str">
        <f xml:space="preserve"> IF(OR(F100="Absolute",F100="Absolute[-](cum.)"),SUM(G100,'Q1 Review'!J100,'Q2 Review'!J100),
             IF(OR(F100="Incremental",F100="Absolute[+]"),MAX(G100,'Q1 Review'!J100,'Q2 Review'!J100),
                  IF(F100="Decremental",MIN(G100,'Q1 Review'!J100,'Q2 Review'!J100),
                           IF(F100="Absolute[-](avg.)",SUM(G100,'Q1 Review'!J100,'Q2 Review'!J100)/COUNT('Annual Plan'!H100:'Annual Plan'!K100),""
                              )
                       )
                 )
      )</f>
        <v/>
      </c>
      <c r="I100" s="23" t="str">
        <f>IF('Annual Plan'!J100&lt;&gt;"",'Annual Plan'!J100,"")</f>
        <v/>
      </c>
      <c r="J100" s="37"/>
      <c r="K100" s="38" t="str">
        <f t="shared" si="8"/>
        <v/>
      </c>
      <c r="L100" s="38" t="str">
        <f t="shared" si="9"/>
        <v/>
      </c>
      <c r="M100" s="23" t="str">
        <f t="shared" si="10"/>
        <v/>
      </c>
      <c r="N100" s="39" t="str">
        <f>IF((('Annual Plan'!N100+'Annual Plan'!O100)-('Q1 Review'!O100+'Q2 Review'!O100))=0,"",(('Annual Plan'!N100+'Annual Plan'!O100)-('Q1 Review'!O100+'Q2 Review'!O100)))</f>
        <v/>
      </c>
      <c r="O100" s="40"/>
      <c r="P100" s="41"/>
      <c r="Q100" s="41"/>
      <c r="R100" s="41"/>
      <c r="S100" s="127" t="str">
        <f t="shared" si="11"/>
        <v/>
      </c>
    </row>
    <row r="101" spans="1:19" s="63" customFormat="1" ht="13.2" x14ac:dyDescent="0.25">
      <c r="A101" s="59" t="str">
        <f>IF('Annual Plan'!A101="","",'Annual Plan'!A101)</f>
        <v/>
      </c>
      <c r="B101" s="59" t="str">
        <f>IF('Annual Plan'!B101="","",'Annual Plan'!B101)</f>
        <v/>
      </c>
      <c r="C101" s="59" t="str">
        <f>IF('Annual Plan'!C101="","",'Annual Plan'!C101)</f>
        <v/>
      </c>
      <c r="D101" s="2" t="str">
        <f>IF('Annual Plan'!D101&lt;&gt;"",'Annual Plan'!D101,"")</f>
        <v/>
      </c>
      <c r="E101" s="2" t="str">
        <f>IF('Annual Plan'!E101&lt;&gt;"",'Annual Plan'!E101,"")</f>
        <v/>
      </c>
      <c r="F101" s="36" t="str">
        <f>IF('Annual Plan'!F101&lt;&gt;"",'Annual Plan'!F101,"")</f>
        <v/>
      </c>
      <c r="G101" s="23" t="str">
        <f>IF('Annual Plan'!G101&lt;&gt;"",'Annual Plan'!G101,"")</f>
        <v/>
      </c>
      <c r="H101" s="23" t="str">
        <f xml:space="preserve"> IF(OR(F101="Absolute",F101="Absolute[-](cum.)"),SUM(G101,'Q1 Review'!J101,'Q2 Review'!J101),
             IF(OR(F101="Incremental",F101="Absolute[+]"),MAX(G101,'Q1 Review'!J101,'Q2 Review'!J101),
                  IF(F101="Decremental",MIN(G101,'Q1 Review'!J101,'Q2 Review'!J101),
                           IF(F101="Absolute[-](avg.)",SUM(G101,'Q1 Review'!J101,'Q2 Review'!J101)/COUNT('Annual Plan'!H101:'Annual Plan'!K101),""
                              )
                       )
                 )
      )</f>
        <v/>
      </c>
      <c r="I101" s="23" t="str">
        <f>IF('Annual Plan'!J101&lt;&gt;"",'Annual Plan'!J101,"")</f>
        <v/>
      </c>
      <c r="J101" s="37"/>
      <c r="K101" s="38" t="str">
        <f t="shared" si="8"/>
        <v/>
      </c>
      <c r="L101" s="38" t="str">
        <f t="shared" si="9"/>
        <v/>
      </c>
      <c r="M101" s="23" t="str">
        <f t="shared" si="10"/>
        <v/>
      </c>
      <c r="N101" s="39" t="str">
        <f>IF((('Annual Plan'!N101+'Annual Plan'!O101)-('Q1 Review'!O101+'Q2 Review'!O101))=0,"",(('Annual Plan'!N101+'Annual Plan'!O101)-('Q1 Review'!O101+'Q2 Review'!O101)))</f>
        <v/>
      </c>
      <c r="O101" s="40"/>
      <c r="P101" s="41"/>
      <c r="Q101" s="41"/>
      <c r="R101" s="41"/>
      <c r="S101" s="127" t="str">
        <f t="shared" si="11"/>
        <v/>
      </c>
    </row>
    <row r="102" spans="1:19" s="11" customFormat="1" ht="13.2" x14ac:dyDescent="0.25">
      <c r="A102" s="59" t="str">
        <f>IF('Annual Plan'!A102="","",'Annual Plan'!A102)</f>
        <v/>
      </c>
      <c r="B102" s="59" t="str">
        <f>IF('Annual Plan'!B102="","",'Annual Plan'!B102)</f>
        <v/>
      </c>
      <c r="C102" s="59" t="str">
        <f>IF('Annual Plan'!C102="","",'Annual Plan'!C102)</f>
        <v/>
      </c>
      <c r="D102" s="2" t="str">
        <f>IF('Annual Plan'!D102&lt;&gt;"",'Annual Plan'!D102,"")</f>
        <v/>
      </c>
      <c r="E102" s="2" t="str">
        <f>IF('Annual Plan'!E102&lt;&gt;"",'Annual Plan'!E102,"")</f>
        <v/>
      </c>
      <c r="F102" s="36" t="str">
        <f>IF('Annual Plan'!F102&lt;&gt;"",'Annual Plan'!F102,"")</f>
        <v/>
      </c>
      <c r="G102" s="23" t="str">
        <f>IF('Annual Plan'!G102&lt;&gt;"",'Annual Plan'!G102,"")</f>
        <v/>
      </c>
      <c r="H102" s="23" t="str">
        <f xml:space="preserve"> IF(OR(F102="Absolute",F102="Absolute[-](cum.)"),SUM(G102,'Q1 Review'!J102,'Q2 Review'!J102),
             IF(OR(F102="Incremental",F102="Absolute[+]"),MAX(G102,'Q1 Review'!J102,'Q2 Review'!J102),
                  IF(F102="Decremental",MIN(G102,'Q1 Review'!J102,'Q2 Review'!J102),
                           IF(F102="Absolute[-](avg.)",SUM(G102,'Q1 Review'!J102,'Q2 Review'!J102)/COUNT('Annual Plan'!H102:'Annual Plan'!K102),""
                              )
                       )
                 )
      )</f>
        <v/>
      </c>
      <c r="I102" s="23" t="str">
        <f>IF('Annual Plan'!J102&lt;&gt;"",'Annual Plan'!J102,"")</f>
        <v/>
      </c>
      <c r="J102" s="37"/>
      <c r="K102" s="38" t="str">
        <f t="shared" si="8"/>
        <v/>
      </c>
      <c r="L102" s="38" t="str">
        <f t="shared" si="9"/>
        <v/>
      </c>
      <c r="M102" s="23" t="str">
        <f t="shared" si="10"/>
        <v/>
      </c>
      <c r="N102" s="39" t="str">
        <f>IF((('Annual Plan'!N102+'Annual Plan'!O102)-('Q1 Review'!O102+'Q2 Review'!O102))=0,"",(('Annual Plan'!N102+'Annual Plan'!O102)-('Q1 Review'!O102+'Q2 Review'!O102)))</f>
        <v/>
      </c>
      <c r="O102" s="40"/>
      <c r="P102" s="41"/>
      <c r="Q102" s="41"/>
      <c r="R102" s="41"/>
      <c r="S102" s="127" t="str">
        <f t="shared" si="11"/>
        <v/>
      </c>
    </row>
    <row r="103" spans="1:19" s="11" customFormat="1" ht="13.2" x14ac:dyDescent="0.25">
      <c r="A103" s="59" t="str">
        <f>IF('Annual Plan'!A103="","",'Annual Plan'!A103)</f>
        <v/>
      </c>
      <c r="B103" s="59" t="str">
        <f>IF('Annual Plan'!B103="","",'Annual Plan'!B103)</f>
        <v/>
      </c>
      <c r="C103" s="59" t="str">
        <f>IF('Annual Plan'!C103="","",'Annual Plan'!C103)</f>
        <v/>
      </c>
      <c r="D103" s="2" t="str">
        <f>IF('Annual Plan'!D103&lt;&gt;"",'Annual Plan'!D103,"")</f>
        <v/>
      </c>
      <c r="E103" s="2" t="str">
        <f>IF('Annual Plan'!E103&lt;&gt;"",'Annual Plan'!E103,"")</f>
        <v/>
      </c>
      <c r="F103" s="36" t="str">
        <f>IF('Annual Plan'!F103&lt;&gt;"",'Annual Plan'!F103,"")</f>
        <v/>
      </c>
      <c r="G103" s="23" t="str">
        <f>IF('Annual Plan'!G103&lt;&gt;"",'Annual Plan'!G103,"")</f>
        <v/>
      </c>
      <c r="H103" s="23" t="str">
        <f xml:space="preserve"> IF(OR(F103="Absolute",F103="Absolute[-](cum.)"),SUM(G103,'Q1 Review'!J103,'Q2 Review'!J103),
             IF(OR(F103="Incremental",F103="Absolute[+]"),MAX(G103,'Q1 Review'!J103,'Q2 Review'!J103),
                  IF(F103="Decremental",MIN(G103,'Q1 Review'!J103,'Q2 Review'!J103),
                           IF(F103="Absolute[-](avg.)",SUM(G103,'Q1 Review'!J103,'Q2 Review'!J103)/COUNT('Annual Plan'!H103:'Annual Plan'!K103),""
                              )
                       )
                 )
      )</f>
        <v/>
      </c>
      <c r="I103" s="23" t="str">
        <f>IF('Annual Plan'!J103&lt;&gt;"",'Annual Plan'!J103,"")</f>
        <v/>
      </c>
      <c r="J103" s="37"/>
      <c r="K103" s="38" t="str">
        <f t="shared" si="8"/>
        <v/>
      </c>
      <c r="L103" s="38" t="str">
        <f t="shared" si="9"/>
        <v/>
      </c>
      <c r="M103" s="23" t="str">
        <f t="shared" si="10"/>
        <v/>
      </c>
      <c r="N103" s="39" t="str">
        <f>IF((('Annual Plan'!N103+'Annual Plan'!O103)-('Q1 Review'!O103+'Q2 Review'!O103))=0,"",(('Annual Plan'!N103+'Annual Plan'!O103)-('Q1 Review'!O103+'Q2 Review'!O103)))</f>
        <v/>
      </c>
      <c r="O103" s="40"/>
      <c r="P103" s="41"/>
      <c r="Q103" s="41"/>
      <c r="R103" s="41"/>
      <c r="S103" s="127" t="str">
        <f t="shared" si="11"/>
        <v/>
      </c>
    </row>
    <row r="104" spans="1:19" s="11" customFormat="1" ht="13.2" x14ac:dyDescent="0.25">
      <c r="A104" s="59" t="str">
        <f>IF('Annual Plan'!A104="","",'Annual Plan'!A104)</f>
        <v/>
      </c>
      <c r="B104" s="59" t="str">
        <f>IF('Annual Plan'!B104="","",'Annual Plan'!B104)</f>
        <v/>
      </c>
      <c r="C104" s="59" t="str">
        <f>IF('Annual Plan'!C104="","",'Annual Plan'!C104)</f>
        <v/>
      </c>
      <c r="D104" s="2" t="str">
        <f>IF('Annual Plan'!D104&lt;&gt;"",'Annual Plan'!D104,"")</f>
        <v/>
      </c>
      <c r="E104" s="2" t="str">
        <f>IF('Annual Plan'!E104&lt;&gt;"",'Annual Plan'!E104,"")</f>
        <v/>
      </c>
      <c r="F104" s="36" t="str">
        <f>IF('Annual Plan'!F104&lt;&gt;"",'Annual Plan'!F104,"")</f>
        <v/>
      </c>
      <c r="G104" s="23" t="str">
        <f>IF('Annual Plan'!G104&lt;&gt;"",'Annual Plan'!G104,"")</f>
        <v/>
      </c>
      <c r="H104" s="23" t="str">
        <f xml:space="preserve"> IF(OR(F104="Absolute",F104="Absolute[-](cum.)"),SUM(G104,'Q1 Review'!J104,'Q2 Review'!J104),
             IF(OR(F104="Incremental",F104="Absolute[+]"),MAX(G104,'Q1 Review'!J104,'Q2 Review'!J104),
                  IF(F104="Decremental",MIN(G104,'Q1 Review'!J104,'Q2 Review'!J104),
                           IF(F104="Absolute[-](avg.)",SUM(G104,'Q1 Review'!J104,'Q2 Review'!J104)/COUNT('Annual Plan'!H104:'Annual Plan'!K104),""
                              )
                       )
                 )
      )</f>
        <v/>
      </c>
      <c r="I104" s="23" t="str">
        <f>IF('Annual Plan'!J104&lt;&gt;"",'Annual Plan'!J104,"")</f>
        <v/>
      </c>
      <c r="J104" s="37"/>
      <c r="K104" s="38" t="str">
        <f t="shared" si="8"/>
        <v/>
      </c>
      <c r="L104" s="38" t="str">
        <f t="shared" si="9"/>
        <v/>
      </c>
      <c r="M104" s="23" t="str">
        <f t="shared" si="10"/>
        <v/>
      </c>
      <c r="N104" s="39" t="str">
        <f>IF((('Annual Plan'!N104+'Annual Plan'!O104)-('Q1 Review'!O104+'Q2 Review'!O104))=0,"",(('Annual Plan'!N104+'Annual Plan'!O104)-('Q1 Review'!O104+'Q2 Review'!O104)))</f>
        <v/>
      </c>
      <c r="O104" s="40"/>
      <c r="P104" s="41"/>
      <c r="Q104" s="41"/>
      <c r="R104" s="41"/>
      <c r="S104" s="127" t="str">
        <f t="shared" si="11"/>
        <v/>
      </c>
    </row>
    <row r="105" spans="1:19" s="11" customFormat="1" ht="13.2" x14ac:dyDescent="0.25">
      <c r="A105" s="59" t="str">
        <f>IF('Annual Plan'!A105="","",'Annual Plan'!A105)</f>
        <v/>
      </c>
      <c r="B105" s="59" t="str">
        <f>IF('Annual Plan'!B105="","",'Annual Plan'!B105)</f>
        <v/>
      </c>
      <c r="C105" s="59" t="str">
        <f>IF('Annual Plan'!C105="","",'Annual Plan'!C105)</f>
        <v/>
      </c>
      <c r="D105" s="2" t="str">
        <f>IF('Annual Plan'!D105&lt;&gt;"",'Annual Plan'!D105,"")</f>
        <v/>
      </c>
      <c r="E105" s="2" t="str">
        <f>IF('Annual Plan'!E105&lt;&gt;"",'Annual Plan'!E105,"")</f>
        <v/>
      </c>
      <c r="F105" s="36" t="str">
        <f>IF('Annual Plan'!F105&lt;&gt;"",'Annual Plan'!F105,"")</f>
        <v/>
      </c>
      <c r="G105" s="23" t="str">
        <f>IF('Annual Plan'!G105&lt;&gt;"",'Annual Plan'!G105,"")</f>
        <v/>
      </c>
      <c r="H105" s="23" t="str">
        <f xml:space="preserve"> IF(OR(F105="Absolute",F105="Absolute[-](cum.)"),SUM(G105,'Q1 Review'!J105,'Q2 Review'!J105),
             IF(OR(F105="Incremental",F105="Absolute[+]"),MAX(G105,'Q1 Review'!J105,'Q2 Review'!J105),
                  IF(F105="Decremental",MIN(G105,'Q1 Review'!J105,'Q2 Review'!J105),
                           IF(F105="Absolute[-](avg.)",SUM(G105,'Q1 Review'!J105,'Q2 Review'!J105)/COUNT('Annual Plan'!H105:'Annual Plan'!K105),""
                              )
                       )
                 )
      )</f>
        <v/>
      </c>
      <c r="I105" s="23" t="str">
        <f>IF('Annual Plan'!J105&lt;&gt;"",'Annual Plan'!J105,"")</f>
        <v/>
      </c>
      <c r="J105" s="37"/>
      <c r="K105" s="38" t="str">
        <f t="shared" si="8"/>
        <v/>
      </c>
      <c r="L105" s="38" t="str">
        <f t="shared" si="9"/>
        <v/>
      </c>
      <c r="M105" s="23" t="str">
        <f t="shared" si="10"/>
        <v/>
      </c>
      <c r="N105" s="39" t="str">
        <f>IF((('Annual Plan'!N105+'Annual Plan'!O105)-('Q1 Review'!O105+'Q2 Review'!O105))=0,"",(('Annual Plan'!N105+'Annual Plan'!O105)-('Q1 Review'!O105+'Q2 Review'!O105)))</f>
        <v/>
      </c>
      <c r="O105" s="40"/>
      <c r="P105" s="41"/>
      <c r="Q105" s="41"/>
      <c r="R105" s="41"/>
      <c r="S105" s="127" t="str">
        <f t="shared" si="11"/>
        <v/>
      </c>
    </row>
    <row r="106" spans="1:19" s="11" customFormat="1" ht="16.5" customHeight="1" x14ac:dyDescent="0.25">
      <c r="A106" s="59" t="str">
        <f>IF('Annual Plan'!A106="","",'Annual Plan'!A106)</f>
        <v/>
      </c>
      <c r="B106" s="59" t="str">
        <f>IF('Annual Plan'!B106="","",'Annual Plan'!B106)</f>
        <v/>
      </c>
      <c r="C106" s="59" t="str">
        <f>IF('Annual Plan'!C106="","",'Annual Plan'!C106)</f>
        <v/>
      </c>
      <c r="D106" s="2" t="str">
        <f>IF('Annual Plan'!D106&lt;&gt;"",'Annual Plan'!D106,"")</f>
        <v/>
      </c>
      <c r="E106" s="2" t="str">
        <f>IF('Annual Plan'!E106&lt;&gt;"",'Annual Plan'!E106,"")</f>
        <v/>
      </c>
      <c r="F106" s="36" t="str">
        <f>IF('Annual Plan'!F106&lt;&gt;"",'Annual Plan'!F106,"")</f>
        <v/>
      </c>
      <c r="G106" s="23" t="str">
        <f>IF('Annual Plan'!G106&lt;&gt;"",'Annual Plan'!G106,"")</f>
        <v/>
      </c>
      <c r="H106" s="23" t="str">
        <f xml:space="preserve"> IF(OR(F106="Absolute",F106="Absolute[-](cum.)"),SUM(G106,'Q1 Review'!J106,'Q2 Review'!J106),
             IF(OR(F106="Incremental",F106="Absolute[+]"),MAX(G106,'Q1 Review'!J106,'Q2 Review'!J106),
                  IF(F106="Decremental",MIN(G106,'Q1 Review'!J106,'Q2 Review'!J106),
                           IF(F106="Absolute[-](avg.)",SUM(G106,'Q1 Review'!J106,'Q2 Review'!J106)/COUNT('Annual Plan'!H106:'Annual Plan'!K106),""
                              )
                       )
                 )
      )</f>
        <v/>
      </c>
      <c r="I106" s="23" t="str">
        <f>IF('Annual Plan'!J106&lt;&gt;"",'Annual Plan'!J106,"")</f>
        <v/>
      </c>
      <c r="J106" s="37"/>
      <c r="K106" s="38" t="str">
        <f t="shared" si="8"/>
        <v/>
      </c>
      <c r="L106" s="38" t="str">
        <f t="shared" si="9"/>
        <v/>
      </c>
      <c r="M106" s="23" t="str">
        <f t="shared" si="10"/>
        <v/>
      </c>
      <c r="N106" s="39" t="str">
        <f>IF((('Annual Plan'!N106+'Annual Plan'!O106)-('Q1 Review'!O106+'Q2 Review'!O106))=0,"",(('Annual Plan'!N106+'Annual Plan'!O106)-('Q1 Review'!O106+'Q2 Review'!O106)))</f>
        <v/>
      </c>
      <c r="O106" s="40"/>
      <c r="P106" s="41"/>
      <c r="Q106" s="41"/>
      <c r="R106" s="41"/>
      <c r="S106" s="127" t="str">
        <f t="shared" si="11"/>
        <v/>
      </c>
    </row>
    <row r="107" spans="1:19" s="11" customFormat="1" ht="16.5" customHeight="1" x14ac:dyDescent="0.25">
      <c r="A107" s="59" t="str">
        <f>IF('Annual Plan'!A107="","",'Annual Plan'!A107)</f>
        <v/>
      </c>
      <c r="B107" s="59" t="str">
        <f>IF('Annual Plan'!B107="","",'Annual Plan'!B107)</f>
        <v/>
      </c>
      <c r="C107" s="59" t="str">
        <f>IF('Annual Plan'!C107="","",'Annual Plan'!C107)</f>
        <v/>
      </c>
      <c r="D107" s="2" t="str">
        <f>IF('Annual Plan'!D107&lt;&gt;"",'Annual Plan'!D107,"")</f>
        <v/>
      </c>
      <c r="E107" s="2" t="str">
        <f>IF('Annual Plan'!E107&lt;&gt;"",'Annual Plan'!E107,"")</f>
        <v/>
      </c>
      <c r="F107" s="36" t="str">
        <f>IF('Annual Plan'!F107&lt;&gt;"",'Annual Plan'!F107,"")</f>
        <v/>
      </c>
      <c r="G107" s="23" t="str">
        <f>IF('Annual Plan'!G107&lt;&gt;"",'Annual Plan'!G107,"")</f>
        <v/>
      </c>
      <c r="H107" s="23" t="str">
        <f xml:space="preserve"> IF(OR(F107="Absolute",F107="Absolute[-](cum.)"),SUM(G107,'Q1 Review'!J107,'Q2 Review'!J107),
             IF(OR(F107="Incremental",F107="Absolute[+]"),MAX(G107,'Q1 Review'!J107,'Q2 Review'!J107),
                  IF(F107="Decremental",MIN(G107,'Q1 Review'!J107,'Q2 Review'!J107),
                           IF(F107="Absolute[-](avg.)",SUM(G107,'Q1 Review'!J107,'Q2 Review'!J107)/COUNT('Annual Plan'!H107:'Annual Plan'!K107),""
                              )
                       )
                 )
      )</f>
        <v/>
      </c>
      <c r="I107" s="23" t="str">
        <f>IF('Annual Plan'!J107&lt;&gt;"",'Annual Plan'!J107,"")</f>
        <v/>
      </c>
      <c r="J107" s="37"/>
      <c r="K107" s="38" t="str">
        <f t="shared" si="8"/>
        <v/>
      </c>
      <c r="L107" s="38" t="str">
        <f t="shared" si="9"/>
        <v/>
      </c>
      <c r="M107" s="23" t="str">
        <f t="shared" si="10"/>
        <v/>
      </c>
      <c r="N107" s="39" t="str">
        <f>IF((('Annual Plan'!N107+'Annual Plan'!O107)-('Q1 Review'!O107+'Q2 Review'!O107))=0,"",(('Annual Plan'!N107+'Annual Plan'!O107)-('Q1 Review'!O107+'Q2 Review'!O107)))</f>
        <v/>
      </c>
      <c r="O107" s="40"/>
      <c r="P107" s="41"/>
      <c r="Q107" s="41"/>
      <c r="R107" s="41"/>
      <c r="S107" s="127" t="str">
        <f t="shared" si="11"/>
        <v/>
      </c>
    </row>
    <row r="108" spans="1:19" s="58" customFormat="1" ht="59.25" customHeight="1" x14ac:dyDescent="0.3">
      <c r="A108" s="256" t="s">
        <v>94</v>
      </c>
      <c r="B108" s="256"/>
      <c r="C108" s="51">
        <f>'Annual Plan'!C108</f>
        <v>0</v>
      </c>
      <c r="D108" s="62"/>
      <c r="E108" s="62"/>
      <c r="F108" s="256" t="s">
        <v>104</v>
      </c>
      <c r="G108" s="256"/>
      <c r="H108" s="256"/>
      <c r="I108" s="256"/>
      <c r="J108" s="257"/>
      <c r="K108" s="43">
        <f>IF(SUM(K79:K107)=0,0,IF(SUM(K79:K107)&gt;0,AVERAGE(K79:K107)))</f>
        <v>0</v>
      </c>
      <c r="L108" s="258"/>
      <c r="M108" s="259"/>
      <c r="N108" s="60">
        <f>SUM(N79:N107)</f>
        <v>0</v>
      </c>
      <c r="O108" s="60">
        <f>SUM(O79:O107)</f>
        <v>0</v>
      </c>
      <c r="P108" s="62"/>
      <c r="Q108" s="62"/>
      <c r="S108" s="126"/>
    </row>
    <row r="109" spans="1:19" s="61" customFormat="1" ht="15" customHeight="1" x14ac:dyDescent="0.25">
      <c r="A109" s="12"/>
      <c r="B109" s="12"/>
      <c r="C109" s="12"/>
      <c r="D109" s="12"/>
      <c r="E109" s="12"/>
      <c r="F109" s="44"/>
      <c r="G109" s="45"/>
      <c r="H109" s="45"/>
      <c r="I109" s="45"/>
      <c r="J109" s="46"/>
      <c r="K109" s="47"/>
      <c r="L109" s="47"/>
      <c r="M109" s="45"/>
      <c r="N109" s="48"/>
      <c r="O109" s="49"/>
      <c r="P109" s="50"/>
      <c r="Q109" s="50"/>
      <c r="S109" s="128"/>
    </row>
    <row r="110" spans="1:19" s="11" customFormat="1" ht="34.5" customHeight="1" x14ac:dyDescent="0.25">
      <c r="A110" s="193" t="s">
        <v>91</v>
      </c>
      <c r="B110" s="193"/>
      <c r="C110" s="193"/>
      <c r="D110" s="260" t="str">
        <f>IF('Annual Plan'!D110:P110&lt;&gt;"", 'Annual Plan'!D110:P110,"")</f>
        <v/>
      </c>
      <c r="E110" s="260"/>
      <c r="F110" s="261"/>
      <c r="G110" s="261"/>
      <c r="H110" s="261"/>
      <c r="I110" s="261"/>
      <c r="J110" s="261"/>
      <c r="K110" s="261"/>
      <c r="L110" s="261"/>
      <c r="M110" s="261"/>
      <c r="N110" s="261"/>
      <c r="O110" s="261"/>
      <c r="P110" s="260"/>
      <c r="Q110" s="260"/>
      <c r="S110" s="127"/>
    </row>
    <row r="111" spans="1:19" s="11" customFormat="1" ht="37.5" customHeight="1" x14ac:dyDescent="0.25">
      <c r="A111" s="202" t="s">
        <v>1</v>
      </c>
      <c r="B111" s="202" t="s">
        <v>9</v>
      </c>
      <c r="C111" s="202" t="s">
        <v>2</v>
      </c>
      <c r="D111" s="202" t="s">
        <v>10</v>
      </c>
      <c r="E111" s="203" t="s">
        <v>11</v>
      </c>
      <c r="F111" s="204" t="s">
        <v>12</v>
      </c>
      <c r="G111" s="251" t="s">
        <v>3</v>
      </c>
      <c r="H111" s="251"/>
      <c r="I111" s="253" t="s">
        <v>75</v>
      </c>
      <c r="J111" s="254"/>
      <c r="K111" s="254"/>
      <c r="L111" s="254"/>
      <c r="M111" s="255"/>
      <c r="N111" s="253" t="s">
        <v>76</v>
      </c>
      <c r="O111" s="254"/>
      <c r="P111" s="202" t="s">
        <v>95</v>
      </c>
      <c r="Q111" s="202" t="s">
        <v>96</v>
      </c>
      <c r="R111" s="202" t="s">
        <v>114</v>
      </c>
      <c r="S111" s="127"/>
    </row>
    <row r="112" spans="1:19" s="11" customFormat="1" ht="69.75" customHeight="1" x14ac:dyDescent="0.25">
      <c r="A112" s="202"/>
      <c r="B112" s="202"/>
      <c r="C112" s="202"/>
      <c r="D112" s="202"/>
      <c r="E112" s="203"/>
      <c r="F112" s="204"/>
      <c r="G112" s="109" t="s">
        <v>19</v>
      </c>
      <c r="H112" s="109" t="s">
        <v>54</v>
      </c>
      <c r="I112" s="7" t="s">
        <v>55</v>
      </c>
      <c r="J112" s="7" t="s">
        <v>56</v>
      </c>
      <c r="K112" s="1" t="s">
        <v>21</v>
      </c>
      <c r="L112" s="1" t="s">
        <v>22</v>
      </c>
      <c r="M112" s="1" t="s">
        <v>23</v>
      </c>
      <c r="N112" s="7" t="s">
        <v>88</v>
      </c>
      <c r="O112" s="7" t="s">
        <v>81</v>
      </c>
      <c r="P112" s="252"/>
      <c r="Q112" s="202"/>
      <c r="R112" s="202"/>
      <c r="S112" s="127"/>
    </row>
    <row r="113" spans="1:19" s="67" customFormat="1" ht="13.2" x14ac:dyDescent="0.25">
      <c r="A113" s="59" t="str">
        <f>IF('Annual Plan'!A113="","",'Annual Plan'!A113)</f>
        <v/>
      </c>
      <c r="B113" s="59" t="str">
        <f>IF('Annual Plan'!B113="","",'Annual Plan'!B113)</f>
        <v/>
      </c>
      <c r="C113" s="59" t="str">
        <f>IF('Annual Plan'!C113="","",'Annual Plan'!C113)</f>
        <v/>
      </c>
      <c r="D113" s="2" t="str">
        <f>IF('Annual Plan'!D113&lt;&gt;"",'Annual Plan'!D113,"")</f>
        <v/>
      </c>
      <c r="E113" s="2" t="str">
        <f>IF('Annual Plan'!E113&lt;&gt;"",'Annual Plan'!E113,"")</f>
        <v/>
      </c>
      <c r="F113" s="36" t="str">
        <f>IF('Annual Plan'!F113&lt;&gt;"",'Annual Plan'!F113,"")</f>
        <v/>
      </c>
      <c r="G113" s="23" t="str">
        <f>IF('Annual Plan'!G113&lt;&gt;"",'Annual Plan'!G113,"")</f>
        <v/>
      </c>
      <c r="H113" s="23" t="str">
        <f xml:space="preserve"> IF(OR(F113="Absolute",F113="Absolute[-](cum.)"),SUM(G113,'Q1 Review'!J113,'Q2 Review'!J113),
             IF(OR(F113="Incremental",F113="Absolute[+]"),MAX(G113,'Q1 Review'!J113,'Q2 Review'!J113),
                  IF(F113="Decremental",MIN(G113,'Q1 Review'!J113,'Q2 Review'!J113),
                           IF(F113="Absolute[-](avg.)",SUM(G113,'Q1 Review'!J113,'Q2 Review'!J113)/COUNT('Annual Plan'!H113:'Annual Plan'!K113),""
                              )
                       )
                 )
      )</f>
        <v/>
      </c>
      <c r="I113" s="23" t="str">
        <f>IF('Annual Plan'!J113&lt;&gt;"",'Annual Plan'!J113,"")</f>
        <v/>
      </c>
      <c r="J113" s="37"/>
      <c r="K113" s="38" t="str">
        <f>IF(I113="","",
                         IF(AND(I113&lt;&gt;"",J113=""),0,
                                                  IF($F113="Absolute",IF(I113=0,0, IF((J113/I113)&gt;=1,1, IF((J113/I113)&lt;=0,0,(J113/I113)))),
                                                                                                      IF($F113="Incremental", IF(AND((I113-H113)=0,J113&gt;0,I113&gt;0,J113&gt;I113),1, IF(AND((I113-H113)=0,J113&lt;=I113),0, IF(((J113-H113)/(I113-H113))&gt;=1,1, IF(((J113-H113)/(I113-H113))&lt;=0,0, ((J113-H113)/(I113-H113)))))),
                                                                                                                                                                   IF($F113="Decremental", IF(AND((H113-I113)=0,J113&gt;0,I113&gt;0,J113&lt;I113),1,  IF(AND((I113-H113)=0,J113&gt;=I113),0, IF(((H113-J113)/(H113-I113))&gt;=1,1, IF(((H113-J113)/(H113-I113))&lt;=0,0, ((H113-J113)/(H113-I113)))))),
                                                                                                                                                                                              IF(OR($F113="Absolute[-](cum.)", $F113="Absolute[-](avg.)"),IF(J113="",0, IF((J113&lt;=I113),1,IF((J113&gt;I113),0,))),
                                                                                                                                                                                                        IF($F113="Absolute[+]",IF(J113=0,0,  IF(J113&lt;=I113,(J113/I113),1)),
                                                                                                                                                                                                            )
                                                                                                                                                                                                   )
                                                                                                                                                                       )
                                                                                                          )
                                                    )
                            )
     )</f>
        <v/>
      </c>
      <c r="L113" s="38" t="str">
        <f>IF(I113="","",
                        IF(AND(I113&lt;&gt;"",J113=""),-1,
                                                  IF($F113="Absolute", IF(I113=0,0,((J113-I113)/I113)),
                                                                               IF($F113="Incremental", IF((I113-H113)=0,0,(((J113-H113)-(I113-H113))/(I113-H113))),
                                                                                                            IF($F113="Decremental", IF((H113-I113)=0,0,(((H113-J113)-(H113-I113))/(H113-I113))),
                                                                                                                                              IF(OR($F113="Absolute[-](cum.)", $F113="Absolute[-](avg.)"), IF(J113="",0, IF(J113&gt;=0,1-(J113/I113))),
                                                                                                                                                                      IF($F113="Absolute[+]", IF(J113=0,-1,K113-1),  ""
                                                                                                                                                                                                                                          )
                                                                                                                                                                                                                          )
                                                                                                                                                                                  )
                                                                                                                   )
                                                   )
                          )
)</f>
        <v/>
      </c>
      <c r="M113" s="23" t="str">
        <f>IF(J113="","",
                         IF(I113="", "",
                                                   IF($F113="Absolute", (J113-I113),
                                                                                                       IF($F113="Incremental", ((J113-H113)-(I113-H113)),
                                                                                                                                                                                      IF($F113="Decremental", ((H113-J113)-(H113-I113)),
                                                                                                                                                                                                            IF(OR($F113="Absolute[-](cum.)", $F113="Absolute[-](avg.)"), (I113-J113),
                                                                                                                                                                                                                             IF($F113="Absolute[+]", (J113-I113), ""
                                                                                                                                                                                                                                  )
                                                                                                                                                                                                                )
                                                                                                                                                                                          )
                                                                                                           )
                                                      )
                               )
       )</f>
        <v/>
      </c>
      <c r="N113" s="39" t="str">
        <f>IF((('Annual Plan'!N113+'Annual Plan'!O113)-('Q1 Review'!O113+'Q2 Review'!O113))=0,"",(('Annual Plan'!N113+'Annual Plan'!O113)-('Q1 Review'!O113+'Q2 Review'!O113)))</f>
        <v/>
      </c>
      <c r="O113" s="40"/>
      <c r="P113" s="41"/>
      <c r="Q113" s="41"/>
      <c r="R113" s="41"/>
      <c r="S113" s="127" t="str">
        <f xml:space="preserve"> IF(AND($F113="Incremental",G113=""),"Error - baseline data was not provided in the planning sheet.",
        IF(AND($F113="Decremental",G113=""),"Error - baseline data was not provided in the planning sheet.",""))</f>
        <v/>
      </c>
    </row>
    <row r="114" spans="1:19" s="67" customFormat="1" ht="13.2" x14ac:dyDescent="0.25">
      <c r="A114" s="59" t="str">
        <f>IF('Annual Plan'!A114="","",'Annual Plan'!A114)</f>
        <v/>
      </c>
      <c r="B114" s="59" t="str">
        <f>IF('Annual Plan'!B114="","",'Annual Plan'!B114)</f>
        <v/>
      </c>
      <c r="C114" s="59" t="str">
        <f>IF('Annual Plan'!C114="","",'Annual Plan'!C114)</f>
        <v/>
      </c>
      <c r="D114" s="2" t="str">
        <f>IF('Annual Plan'!D114&lt;&gt;"",'Annual Plan'!D114,"")</f>
        <v/>
      </c>
      <c r="E114" s="2" t="str">
        <f>IF('Annual Plan'!E114&lt;&gt;"",'Annual Plan'!E114,"")</f>
        <v/>
      </c>
      <c r="F114" s="36" t="str">
        <f>IF('Annual Plan'!F114&lt;&gt;"",'Annual Plan'!F114,"")</f>
        <v/>
      </c>
      <c r="G114" s="23" t="str">
        <f>IF('Annual Plan'!G114&lt;&gt;"",'Annual Plan'!G114,"")</f>
        <v/>
      </c>
      <c r="H114" s="23" t="str">
        <f xml:space="preserve"> IF(OR(F114="Absolute",F114="Absolute[-](cum.)"),SUM(G114,'Q1 Review'!J114,'Q2 Review'!J114),
             IF(OR(F114="Incremental",F114="Absolute[+]"),MAX(G114,'Q1 Review'!J114,'Q2 Review'!J114),
                  IF(F114="Decremental",MIN(G114,'Q1 Review'!J114,'Q2 Review'!J114),
                           IF(F114="Absolute[-](avg.)",SUM(G114,'Q1 Review'!J114,'Q2 Review'!J114)/COUNT('Annual Plan'!H114:'Annual Plan'!K114),""
                              )
                       )
                 )
      )</f>
        <v/>
      </c>
      <c r="I114" s="23" t="str">
        <f>IF('Annual Plan'!J114&lt;&gt;"",'Annual Plan'!J114,"")</f>
        <v/>
      </c>
      <c r="J114" s="37"/>
      <c r="K114" s="38" t="str">
        <f t="shared" ref="K114:K141" si="12">IF(I114="","",
                         IF(AND(I114&lt;&gt;"",J114=""),0,
                                                  IF($F114="Absolute",IF(I114=0,0, IF((J114/I114)&gt;=1,1, IF((J114/I114)&lt;=0,0,(J114/I114)))),
                                                                                                      IF($F114="Incremental", IF(AND((I114-H114)=0,J114&gt;0,I114&gt;0,J114&gt;I114),1, IF(AND((I114-H114)=0,J114&lt;=I114),0, IF(((J114-H114)/(I114-H114))&gt;=1,1, IF(((J114-H114)/(I114-H114))&lt;=0,0, ((J114-H114)/(I114-H114)))))),
                                                                                                                                                                   IF($F114="Decremental", IF(AND((H114-I114)=0,J114&gt;0,I114&gt;0,J114&lt;I114),1,  IF(AND((I114-H114)=0,J114&gt;=I114),0, IF(((H114-J114)/(H114-I114))&gt;=1,1, IF(((H114-J114)/(H114-I114))&lt;=0,0, ((H114-J114)/(H114-I114)))))),
                                                                                                                                                                                              IF(OR($F114="Absolute[-](cum.)", $F114="Absolute[-](avg.)"),IF(J114="",0, IF((J114&lt;=I114),1,IF((J114&gt;I114),0,))),
                                                                                                                                                                                                        IF($F114="Absolute[+]",IF(J114=0,0,  IF(J114&lt;=I114,(J114/I114),1)),
                                                                                                                                                                                                            )
                                                                                                                                                                                                   )
                                                                                                                                                                       )
                                                                                                          )
                                                    )
                            )
     )</f>
        <v/>
      </c>
      <c r="L114" s="38" t="str">
        <f t="shared" ref="L114:L141" si="13">IF(I114="","",
                        IF(AND(I114&lt;&gt;"",J114=""),-1,
                                                  IF($F114="Absolute", IF(I114=0,0,((J114-I114)/I114)),
                                                                               IF($F114="Incremental", IF((I114-H114)=0,0,(((J114-H114)-(I114-H114))/(I114-H114))),
                                                                                                            IF($F114="Decremental", IF((H114-I114)=0,0,(((H114-J114)-(H114-I114))/(H114-I114))),
                                                                                                                                              IF(OR($F114="Absolute[-](cum.)", $F114="Absolute[-](avg.)"), IF(J114="",0, IF(J114&gt;=0,1-(J114/I114))),
                                                                                                                                                                      IF($F114="Absolute[+]", IF(J114=0,-1,K114-1),  ""
                                                                                                                                                                                                                                          )
                                                                                                                                                                                                                          )
                                                                                                                                                                                  )
                                                                                                                   )
                                                   )
                          )
)</f>
        <v/>
      </c>
      <c r="M114" s="23" t="str">
        <f t="shared" ref="M114:M141" si="14">IF(J114="","",
                         IF(I114="", "",
                                                   IF($F114="Absolute", (J114-I114),
                                                                                                       IF($F114="Incremental", ((J114-H114)-(I114-H114)),
                                                                                                                                                                                      IF($F114="Decremental", ((H114-J114)-(H114-I114)),
                                                                                                                                                                                                            IF(OR($F114="Absolute[-](cum.)", $F114="Absolute[-](avg.)"), (I114-J114),
                                                                                                                                                                                                                             IF($F114="Absolute[+]", (J114-I114), ""
                                                                                                                                                                                                                                  )
                                                                                                                                                                                                                )
                                                                                                                                                                                          )
                                                                                                           )
                                                      )
                               )
       )</f>
        <v/>
      </c>
      <c r="N114" s="39" t="str">
        <f>IF((('Annual Plan'!N114+'Annual Plan'!O114)-('Q1 Review'!O114+'Q2 Review'!O114))=0,"",(('Annual Plan'!N114+'Annual Plan'!O114)-('Q1 Review'!O114+'Q2 Review'!O114)))</f>
        <v/>
      </c>
      <c r="O114" s="40"/>
      <c r="P114" s="41"/>
      <c r="Q114" s="41"/>
      <c r="R114" s="41"/>
      <c r="S114" s="127" t="str">
        <f t="shared" ref="S114:S141" si="15" xml:space="preserve"> IF(AND($F114="Incremental",G114=""),"Error - baseline data was not provided in the planning sheet.",
        IF(AND($F114="Decremental",G114=""),"Error - baseline data was not provided in the planning sheet.",""))</f>
        <v/>
      </c>
    </row>
    <row r="115" spans="1:19" s="67" customFormat="1" ht="13.2" x14ac:dyDescent="0.25">
      <c r="A115" s="59" t="str">
        <f>IF('Annual Plan'!A115="","",'Annual Plan'!A115)</f>
        <v/>
      </c>
      <c r="B115" s="59" t="str">
        <f>IF('Annual Plan'!B115="","",'Annual Plan'!B115)</f>
        <v/>
      </c>
      <c r="C115" s="59" t="str">
        <f>IF('Annual Plan'!C115="","",'Annual Plan'!C115)</f>
        <v/>
      </c>
      <c r="D115" s="2" t="str">
        <f>IF('Annual Plan'!D115&lt;&gt;"",'Annual Plan'!D115,"")</f>
        <v/>
      </c>
      <c r="E115" s="2" t="str">
        <f>IF('Annual Plan'!E115&lt;&gt;"",'Annual Plan'!E115,"")</f>
        <v/>
      </c>
      <c r="F115" s="36" t="str">
        <f>IF('Annual Plan'!F115&lt;&gt;"",'Annual Plan'!F115,"")</f>
        <v/>
      </c>
      <c r="G115" s="23" t="str">
        <f>IF('Annual Plan'!G115&lt;&gt;"",'Annual Plan'!G115,"")</f>
        <v/>
      </c>
      <c r="H115" s="23" t="str">
        <f xml:space="preserve"> IF(OR(F115="Absolute",F115="Absolute[-](cum.)"),SUM(G115,'Q1 Review'!J115,'Q2 Review'!J115),
             IF(OR(F115="Incremental",F115="Absolute[+]"),MAX(G115,'Q1 Review'!J115,'Q2 Review'!J115),
                  IF(F115="Decremental",MIN(G115,'Q1 Review'!J115,'Q2 Review'!J115),
                           IF(F115="Absolute[-](avg.)",SUM(G115,'Q1 Review'!J115,'Q2 Review'!J115)/COUNT('Annual Plan'!H115:'Annual Plan'!K115),""
                              )
                       )
                 )
      )</f>
        <v/>
      </c>
      <c r="I115" s="23" t="str">
        <f>IF('Annual Plan'!J115&lt;&gt;"",'Annual Plan'!J115,"")</f>
        <v/>
      </c>
      <c r="J115" s="37"/>
      <c r="K115" s="38" t="str">
        <f t="shared" si="12"/>
        <v/>
      </c>
      <c r="L115" s="38" t="str">
        <f t="shared" si="13"/>
        <v/>
      </c>
      <c r="M115" s="23" t="str">
        <f t="shared" si="14"/>
        <v/>
      </c>
      <c r="N115" s="39" t="str">
        <f>IF((('Annual Plan'!N115+'Annual Plan'!O115)-('Q1 Review'!O115+'Q2 Review'!O115))=0,"",(('Annual Plan'!N115+'Annual Plan'!O115)-('Q1 Review'!O115+'Q2 Review'!O115)))</f>
        <v/>
      </c>
      <c r="O115" s="40"/>
      <c r="P115" s="41"/>
      <c r="Q115" s="41"/>
      <c r="R115" s="41"/>
      <c r="S115" s="127" t="str">
        <f t="shared" si="15"/>
        <v/>
      </c>
    </row>
    <row r="116" spans="1:19" s="67" customFormat="1" ht="13.2" x14ac:dyDescent="0.25">
      <c r="A116" s="59" t="str">
        <f>IF('Annual Plan'!A116="","",'Annual Plan'!A116)</f>
        <v/>
      </c>
      <c r="B116" s="59" t="str">
        <f>IF('Annual Plan'!B116="","",'Annual Plan'!B116)</f>
        <v/>
      </c>
      <c r="C116" s="59" t="str">
        <f>IF('Annual Plan'!C116="","",'Annual Plan'!C116)</f>
        <v/>
      </c>
      <c r="D116" s="2" t="str">
        <f>IF('Annual Plan'!D116&lt;&gt;"",'Annual Plan'!D116,"")</f>
        <v/>
      </c>
      <c r="E116" s="2" t="str">
        <f>IF('Annual Plan'!E116&lt;&gt;"",'Annual Plan'!E116,"")</f>
        <v/>
      </c>
      <c r="F116" s="36" t="str">
        <f>IF('Annual Plan'!F116&lt;&gt;"",'Annual Plan'!F116,"")</f>
        <v/>
      </c>
      <c r="G116" s="23" t="str">
        <f>IF('Annual Plan'!G116&lt;&gt;"",'Annual Plan'!G116,"")</f>
        <v/>
      </c>
      <c r="H116" s="23" t="str">
        <f xml:space="preserve"> IF(OR(F116="Absolute",F116="Absolute[-](cum.)"),SUM(G116,'Q1 Review'!J116,'Q2 Review'!J116),
             IF(OR(F116="Incremental",F116="Absolute[+]"),MAX(G116,'Q1 Review'!J116,'Q2 Review'!J116),
                  IF(F116="Decremental",MIN(G116,'Q1 Review'!J116,'Q2 Review'!J116),
                           IF(F116="Absolute[-](avg.)",SUM(G116,'Q1 Review'!J116,'Q2 Review'!J116)/COUNT('Annual Plan'!H116:'Annual Plan'!K116),""
                              )
                       )
                 )
      )</f>
        <v/>
      </c>
      <c r="I116" s="23" t="str">
        <f>IF('Annual Plan'!J116&lt;&gt;"",'Annual Plan'!J116,"")</f>
        <v/>
      </c>
      <c r="J116" s="37"/>
      <c r="K116" s="38" t="str">
        <f t="shared" si="12"/>
        <v/>
      </c>
      <c r="L116" s="38" t="str">
        <f t="shared" si="13"/>
        <v/>
      </c>
      <c r="M116" s="23" t="str">
        <f t="shared" si="14"/>
        <v/>
      </c>
      <c r="N116" s="39" t="str">
        <f>IF((('Annual Plan'!N116+'Annual Plan'!O116)-('Q1 Review'!O116+'Q2 Review'!O116))=0,"",(('Annual Plan'!N116+'Annual Plan'!O116)-('Q1 Review'!O116+'Q2 Review'!O116)))</f>
        <v/>
      </c>
      <c r="O116" s="40"/>
      <c r="P116" s="41"/>
      <c r="Q116" s="41"/>
      <c r="R116" s="41"/>
      <c r="S116" s="127" t="str">
        <f t="shared" si="15"/>
        <v/>
      </c>
    </row>
    <row r="117" spans="1:19" s="11" customFormat="1" ht="13.2" x14ac:dyDescent="0.25">
      <c r="A117" s="59" t="str">
        <f>IF('Annual Plan'!A117="","",'Annual Plan'!A117)</f>
        <v/>
      </c>
      <c r="B117" s="59" t="str">
        <f>IF('Annual Plan'!B117="","",'Annual Plan'!B117)</f>
        <v/>
      </c>
      <c r="C117" s="59" t="str">
        <f>IF('Annual Plan'!C117="","",'Annual Plan'!C117)</f>
        <v/>
      </c>
      <c r="D117" s="2" t="str">
        <f>IF('Annual Plan'!D117&lt;&gt;"",'Annual Plan'!D117,"")</f>
        <v/>
      </c>
      <c r="E117" s="2" t="str">
        <f>IF('Annual Plan'!E117&lt;&gt;"",'Annual Plan'!E117,"")</f>
        <v/>
      </c>
      <c r="F117" s="36" t="str">
        <f>IF('Annual Plan'!F117&lt;&gt;"",'Annual Plan'!F117,"")</f>
        <v/>
      </c>
      <c r="G117" s="23" t="str">
        <f>IF('Annual Plan'!G117&lt;&gt;"",'Annual Plan'!G117,"")</f>
        <v/>
      </c>
      <c r="H117" s="23" t="str">
        <f xml:space="preserve"> IF(OR(F117="Absolute",F117="Absolute[-](cum.)"),SUM(G117,'Q1 Review'!J117,'Q2 Review'!J117),
             IF(OR(F117="Incremental",F117="Absolute[+]"),MAX(G117,'Q1 Review'!J117,'Q2 Review'!J117),
                  IF(F117="Decremental",MIN(G117,'Q1 Review'!J117,'Q2 Review'!J117),
                           IF(F117="Absolute[-](avg.)",SUM(G117,'Q1 Review'!J117,'Q2 Review'!J117)/COUNT('Annual Plan'!H117:'Annual Plan'!K117),""
                              )
                       )
                 )
      )</f>
        <v/>
      </c>
      <c r="I117" s="23" t="str">
        <f>IF('Annual Plan'!J117&lt;&gt;"",'Annual Plan'!J117,"")</f>
        <v/>
      </c>
      <c r="J117" s="37"/>
      <c r="K117" s="38" t="str">
        <f t="shared" si="12"/>
        <v/>
      </c>
      <c r="L117" s="38" t="str">
        <f t="shared" si="13"/>
        <v/>
      </c>
      <c r="M117" s="23" t="str">
        <f t="shared" si="14"/>
        <v/>
      </c>
      <c r="N117" s="39" t="str">
        <f>IF((('Annual Plan'!N117+'Annual Plan'!O117)-('Q1 Review'!O117+'Q2 Review'!O117))=0,"",(('Annual Plan'!N117+'Annual Plan'!O117)-('Q1 Review'!O117+'Q2 Review'!O117)))</f>
        <v/>
      </c>
      <c r="O117" s="40"/>
      <c r="P117" s="41"/>
      <c r="Q117" s="41"/>
      <c r="R117" s="41"/>
      <c r="S117" s="127" t="str">
        <f t="shared" si="15"/>
        <v/>
      </c>
    </row>
    <row r="118" spans="1:19" s="11" customFormat="1" ht="13.2" x14ac:dyDescent="0.25">
      <c r="A118" s="59" t="str">
        <f>IF('Annual Plan'!A118="","",'Annual Plan'!A118)</f>
        <v/>
      </c>
      <c r="B118" s="59" t="str">
        <f>IF('Annual Plan'!B118="","",'Annual Plan'!B118)</f>
        <v/>
      </c>
      <c r="C118" s="59" t="str">
        <f>IF('Annual Plan'!C118="","",'Annual Plan'!C118)</f>
        <v/>
      </c>
      <c r="D118" s="2" t="str">
        <f>IF('Annual Plan'!D118&lt;&gt;"",'Annual Plan'!D118,"")</f>
        <v/>
      </c>
      <c r="E118" s="2" t="str">
        <f>IF('Annual Plan'!E118&lt;&gt;"",'Annual Plan'!E118,"")</f>
        <v/>
      </c>
      <c r="F118" s="36" t="str">
        <f>IF('Annual Plan'!F118&lt;&gt;"",'Annual Plan'!F118,"")</f>
        <v/>
      </c>
      <c r="G118" s="23" t="str">
        <f>IF('Annual Plan'!G118&lt;&gt;"",'Annual Plan'!G118,"")</f>
        <v/>
      </c>
      <c r="H118" s="23" t="str">
        <f xml:space="preserve"> IF(OR(F118="Absolute",F118="Absolute[-](cum.)"),SUM(G118,'Q1 Review'!J118,'Q2 Review'!J118),
             IF(OR(F118="Incremental",F118="Absolute[+]"),MAX(G118,'Q1 Review'!J118,'Q2 Review'!J118),
                  IF(F118="Decremental",MIN(G118,'Q1 Review'!J118,'Q2 Review'!J118),
                           IF(F118="Absolute[-](avg.)",SUM(G118,'Q1 Review'!J118,'Q2 Review'!J118)/COUNT('Annual Plan'!H118:'Annual Plan'!K118),""
                              )
                       )
                 )
      )</f>
        <v/>
      </c>
      <c r="I118" s="23" t="str">
        <f>IF('Annual Plan'!J118&lt;&gt;"",'Annual Plan'!J118,"")</f>
        <v/>
      </c>
      <c r="J118" s="37"/>
      <c r="K118" s="38" t="str">
        <f t="shared" si="12"/>
        <v/>
      </c>
      <c r="L118" s="38" t="str">
        <f t="shared" si="13"/>
        <v/>
      </c>
      <c r="M118" s="23" t="str">
        <f t="shared" si="14"/>
        <v/>
      </c>
      <c r="N118" s="39" t="str">
        <f>IF((('Annual Plan'!N118+'Annual Plan'!O118)-('Q1 Review'!O118+'Q2 Review'!O118))=0,"",(('Annual Plan'!N118+'Annual Plan'!O118)-('Q1 Review'!O118+'Q2 Review'!O118)))</f>
        <v/>
      </c>
      <c r="O118" s="40"/>
      <c r="P118" s="41"/>
      <c r="Q118" s="41"/>
      <c r="R118" s="41"/>
      <c r="S118" s="127" t="str">
        <f t="shared" si="15"/>
        <v/>
      </c>
    </row>
    <row r="119" spans="1:19" s="11" customFormat="1" ht="13.2" x14ac:dyDescent="0.25">
      <c r="A119" s="59" t="str">
        <f>IF('Annual Plan'!A119="","",'Annual Plan'!A119)</f>
        <v/>
      </c>
      <c r="B119" s="59" t="str">
        <f>IF('Annual Plan'!B119="","",'Annual Plan'!B119)</f>
        <v/>
      </c>
      <c r="C119" s="59" t="str">
        <f>IF('Annual Plan'!C119="","",'Annual Plan'!C119)</f>
        <v/>
      </c>
      <c r="D119" s="2" t="str">
        <f>IF('Annual Plan'!D119&lt;&gt;"",'Annual Plan'!D119,"")</f>
        <v/>
      </c>
      <c r="E119" s="2" t="str">
        <f>IF('Annual Plan'!E119&lt;&gt;"",'Annual Plan'!E119,"")</f>
        <v/>
      </c>
      <c r="F119" s="36" t="str">
        <f>IF('Annual Plan'!F119&lt;&gt;"",'Annual Plan'!F119,"")</f>
        <v/>
      </c>
      <c r="G119" s="23" t="str">
        <f>IF('Annual Plan'!G119&lt;&gt;"",'Annual Plan'!G119,"")</f>
        <v/>
      </c>
      <c r="H119" s="23" t="str">
        <f xml:space="preserve"> IF(OR(F119="Absolute",F119="Absolute[-](cum.)"),SUM(G119,'Q1 Review'!J119,'Q2 Review'!J119),
             IF(OR(F119="Incremental",F119="Absolute[+]"),MAX(G119,'Q1 Review'!J119,'Q2 Review'!J119),
                  IF(F119="Decremental",MIN(G119,'Q1 Review'!J119,'Q2 Review'!J119),
                           IF(F119="Absolute[-](avg.)",SUM(G119,'Q1 Review'!J119,'Q2 Review'!J119)/COUNT('Annual Plan'!H119:'Annual Plan'!K119),""
                              )
                       )
                 )
      )</f>
        <v/>
      </c>
      <c r="I119" s="23" t="str">
        <f>IF('Annual Plan'!J119&lt;&gt;"",'Annual Plan'!J119,"")</f>
        <v/>
      </c>
      <c r="J119" s="37"/>
      <c r="K119" s="38" t="str">
        <f t="shared" si="12"/>
        <v/>
      </c>
      <c r="L119" s="38" t="str">
        <f t="shared" si="13"/>
        <v/>
      </c>
      <c r="M119" s="23" t="str">
        <f t="shared" si="14"/>
        <v/>
      </c>
      <c r="N119" s="39" t="str">
        <f>IF((('Annual Plan'!N119+'Annual Plan'!O119)-('Q1 Review'!O119+'Q2 Review'!O119))=0,"",(('Annual Plan'!N119+'Annual Plan'!O119)-('Q1 Review'!O119+'Q2 Review'!O119)))</f>
        <v/>
      </c>
      <c r="O119" s="40"/>
      <c r="P119" s="41"/>
      <c r="Q119" s="41"/>
      <c r="R119" s="41"/>
      <c r="S119" s="127" t="str">
        <f t="shared" si="15"/>
        <v/>
      </c>
    </row>
    <row r="120" spans="1:19" s="11" customFormat="1" ht="13.2" x14ac:dyDescent="0.25">
      <c r="A120" s="59" t="str">
        <f>IF('Annual Plan'!A120="","",'Annual Plan'!A120)</f>
        <v/>
      </c>
      <c r="B120" s="59" t="str">
        <f>IF('Annual Plan'!B120="","",'Annual Plan'!B120)</f>
        <v/>
      </c>
      <c r="C120" s="59" t="str">
        <f>IF('Annual Plan'!C120="","",'Annual Plan'!C120)</f>
        <v/>
      </c>
      <c r="D120" s="2" t="str">
        <f>IF('Annual Plan'!D120&lt;&gt;"",'Annual Plan'!D120,"")</f>
        <v/>
      </c>
      <c r="E120" s="2" t="str">
        <f>IF('Annual Plan'!E120&lt;&gt;"",'Annual Plan'!E120,"")</f>
        <v/>
      </c>
      <c r="F120" s="36" t="str">
        <f>IF('Annual Plan'!F120&lt;&gt;"",'Annual Plan'!F120,"")</f>
        <v/>
      </c>
      <c r="G120" s="23" t="str">
        <f>IF('Annual Plan'!G120&lt;&gt;"",'Annual Plan'!G120,"")</f>
        <v/>
      </c>
      <c r="H120" s="23" t="str">
        <f xml:space="preserve"> IF(OR(F120="Absolute",F120="Absolute[-](cum.)"),SUM(G120,'Q1 Review'!J120,'Q2 Review'!J120),
             IF(OR(F120="Incremental",F120="Absolute[+]"),MAX(G120,'Q1 Review'!J120,'Q2 Review'!J120),
                  IF(F120="Decremental",MIN(G120,'Q1 Review'!J120,'Q2 Review'!J120),
                           IF(F120="Absolute[-](avg.)",SUM(G120,'Q1 Review'!J120,'Q2 Review'!J120)/COUNT('Annual Plan'!H120:'Annual Plan'!K120),""
                              )
                       )
                 )
      )</f>
        <v/>
      </c>
      <c r="I120" s="23" t="str">
        <f>IF('Annual Plan'!J120&lt;&gt;"",'Annual Plan'!J120,"")</f>
        <v/>
      </c>
      <c r="J120" s="37"/>
      <c r="K120" s="38" t="str">
        <f t="shared" si="12"/>
        <v/>
      </c>
      <c r="L120" s="38" t="str">
        <f t="shared" si="13"/>
        <v/>
      </c>
      <c r="M120" s="23" t="str">
        <f t="shared" si="14"/>
        <v/>
      </c>
      <c r="N120" s="39" t="str">
        <f>IF((('Annual Plan'!N120+'Annual Plan'!O120)-('Q1 Review'!O120+'Q2 Review'!O120))=0,"",(('Annual Plan'!N120+'Annual Plan'!O120)-('Q1 Review'!O120+'Q2 Review'!O120)))</f>
        <v/>
      </c>
      <c r="O120" s="40"/>
      <c r="P120" s="41"/>
      <c r="Q120" s="41"/>
      <c r="R120" s="41"/>
      <c r="S120" s="127" t="str">
        <f t="shared" si="15"/>
        <v/>
      </c>
    </row>
    <row r="121" spans="1:19" s="11" customFormat="1" ht="13.2" x14ac:dyDescent="0.25">
      <c r="A121" s="59" t="str">
        <f>IF('Annual Plan'!A121="","",'Annual Plan'!A121)</f>
        <v/>
      </c>
      <c r="B121" s="59" t="str">
        <f>IF('Annual Plan'!B121="","",'Annual Plan'!B121)</f>
        <v/>
      </c>
      <c r="C121" s="59" t="str">
        <f>IF('Annual Plan'!C121="","",'Annual Plan'!C121)</f>
        <v/>
      </c>
      <c r="D121" s="2" t="str">
        <f>IF('Annual Plan'!D121&lt;&gt;"",'Annual Plan'!D121,"")</f>
        <v/>
      </c>
      <c r="E121" s="2" t="str">
        <f>IF('Annual Plan'!E121&lt;&gt;"",'Annual Plan'!E121,"")</f>
        <v/>
      </c>
      <c r="F121" s="36" t="str">
        <f>IF('Annual Plan'!F121&lt;&gt;"",'Annual Plan'!F121,"")</f>
        <v/>
      </c>
      <c r="G121" s="23" t="str">
        <f>IF('Annual Plan'!G121&lt;&gt;"",'Annual Plan'!G121,"")</f>
        <v/>
      </c>
      <c r="H121" s="23" t="str">
        <f xml:space="preserve"> IF(OR(F121="Absolute",F121="Absolute[-](cum.)"),SUM(G121,'Q1 Review'!J121,'Q2 Review'!J121),
             IF(OR(F121="Incremental",F121="Absolute[+]"),MAX(G121,'Q1 Review'!J121,'Q2 Review'!J121),
                  IF(F121="Decremental",MIN(G121,'Q1 Review'!J121,'Q2 Review'!J121),
                           IF(F121="Absolute[-](avg.)",SUM(G121,'Q1 Review'!J121,'Q2 Review'!J121)/COUNT('Annual Plan'!H121:'Annual Plan'!K121),""
                              )
                       )
                 )
      )</f>
        <v/>
      </c>
      <c r="I121" s="23" t="str">
        <f>IF('Annual Plan'!J121&lt;&gt;"",'Annual Plan'!J121,"")</f>
        <v/>
      </c>
      <c r="J121" s="37"/>
      <c r="K121" s="38" t="str">
        <f t="shared" si="12"/>
        <v/>
      </c>
      <c r="L121" s="38" t="str">
        <f t="shared" si="13"/>
        <v/>
      </c>
      <c r="M121" s="23" t="str">
        <f t="shared" si="14"/>
        <v/>
      </c>
      <c r="N121" s="39" t="str">
        <f>IF((('Annual Plan'!N121+'Annual Plan'!O121)-('Q1 Review'!O121+'Q2 Review'!O121))=0,"",(('Annual Plan'!N121+'Annual Plan'!O121)-('Q1 Review'!O121+'Q2 Review'!O121)))</f>
        <v/>
      </c>
      <c r="O121" s="40"/>
      <c r="P121" s="41"/>
      <c r="Q121" s="41"/>
      <c r="R121" s="41"/>
      <c r="S121" s="127" t="str">
        <f t="shared" si="15"/>
        <v/>
      </c>
    </row>
    <row r="122" spans="1:19" s="11" customFormat="1" ht="13.2" x14ac:dyDescent="0.25">
      <c r="A122" s="59" t="str">
        <f>IF('Annual Plan'!A122="","",'Annual Plan'!A122)</f>
        <v/>
      </c>
      <c r="B122" s="59" t="str">
        <f>IF('Annual Plan'!B122="","",'Annual Plan'!B122)</f>
        <v/>
      </c>
      <c r="C122" s="59" t="str">
        <f>IF('Annual Plan'!C122="","",'Annual Plan'!C122)</f>
        <v/>
      </c>
      <c r="D122" s="2" t="str">
        <f>IF('Annual Plan'!D122&lt;&gt;"",'Annual Plan'!D122,"")</f>
        <v/>
      </c>
      <c r="E122" s="2" t="str">
        <f>IF('Annual Plan'!E122&lt;&gt;"",'Annual Plan'!E122,"")</f>
        <v/>
      </c>
      <c r="F122" s="36" t="str">
        <f>IF('Annual Plan'!F122&lt;&gt;"",'Annual Plan'!F122,"")</f>
        <v/>
      </c>
      <c r="G122" s="23" t="str">
        <f>IF('Annual Plan'!G122&lt;&gt;"",'Annual Plan'!G122,"")</f>
        <v/>
      </c>
      <c r="H122" s="23" t="str">
        <f xml:space="preserve"> IF(OR(F122="Absolute",F122="Absolute[-](cum.)"),SUM(G122,'Q1 Review'!J122,'Q2 Review'!J122),
             IF(OR(F122="Incremental",F122="Absolute[+]"),MAX(G122,'Q1 Review'!J122,'Q2 Review'!J122),
                  IF(F122="Decremental",MIN(G122,'Q1 Review'!J122,'Q2 Review'!J122),
                           IF(F122="Absolute[-](avg.)",SUM(G122,'Q1 Review'!J122,'Q2 Review'!J122)/COUNT('Annual Plan'!H122:'Annual Plan'!K122),""
                              )
                       )
                 )
      )</f>
        <v/>
      </c>
      <c r="I122" s="23" t="str">
        <f>IF('Annual Plan'!J122&lt;&gt;"",'Annual Plan'!J122,"")</f>
        <v/>
      </c>
      <c r="J122" s="37"/>
      <c r="K122" s="38" t="str">
        <f t="shared" si="12"/>
        <v/>
      </c>
      <c r="L122" s="38" t="str">
        <f t="shared" si="13"/>
        <v/>
      </c>
      <c r="M122" s="23" t="str">
        <f t="shared" si="14"/>
        <v/>
      </c>
      <c r="N122" s="39" t="str">
        <f>IF((('Annual Plan'!N122+'Annual Plan'!O122)-('Q1 Review'!O122+'Q2 Review'!O122))=0,"",(('Annual Plan'!N122+'Annual Plan'!O122)-('Q1 Review'!O122+'Q2 Review'!O122)))</f>
        <v/>
      </c>
      <c r="O122" s="40"/>
      <c r="P122" s="41"/>
      <c r="Q122" s="41"/>
      <c r="R122" s="41"/>
      <c r="S122" s="127" t="str">
        <f t="shared" si="15"/>
        <v/>
      </c>
    </row>
    <row r="123" spans="1:19" s="11" customFormat="1" ht="13.2" x14ac:dyDescent="0.25">
      <c r="A123" s="59" t="str">
        <f>IF('Annual Plan'!A123="","",'Annual Plan'!A123)</f>
        <v/>
      </c>
      <c r="B123" s="59" t="str">
        <f>IF('Annual Plan'!B123="","",'Annual Plan'!B123)</f>
        <v/>
      </c>
      <c r="C123" s="59" t="str">
        <f>IF('Annual Plan'!C123="","",'Annual Plan'!C123)</f>
        <v/>
      </c>
      <c r="D123" s="2" t="str">
        <f>IF('Annual Plan'!D123&lt;&gt;"",'Annual Plan'!D123,"")</f>
        <v/>
      </c>
      <c r="E123" s="2" t="str">
        <f>IF('Annual Plan'!E123&lt;&gt;"",'Annual Plan'!E123,"")</f>
        <v/>
      </c>
      <c r="F123" s="36" t="str">
        <f>IF('Annual Plan'!F123&lt;&gt;"",'Annual Plan'!F123,"")</f>
        <v/>
      </c>
      <c r="G123" s="23" t="str">
        <f>IF('Annual Plan'!G123&lt;&gt;"",'Annual Plan'!G123,"")</f>
        <v/>
      </c>
      <c r="H123" s="23" t="str">
        <f xml:space="preserve"> IF(OR(F123="Absolute",F123="Absolute[-](cum.)"),SUM(G123,'Q1 Review'!J123,'Q2 Review'!J123),
             IF(OR(F123="Incremental",F123="Absolute[+]"),MAX(G123,'Q1 Review'!J123,'Q2 Review'!J123),
                  IF(F123="Decremental",MIN(G123,'Q1 Review'!J123,'Q2 Review'!J123),
                           IF(F123="Absolute[-](avg.)",SUM(G123,'Q1 Review'!J123,'Q2 Review'!J123)/COUNT('Annual Plan'!H123:'Annual Plan'!K123),""
                              )
                       )
                 )
      )</f>
        <v/>
      </c>
      <c r="I123" s="23" t="str">
        <f>IF('Annual Plan'!J123&lt;&gt;"",'Annual Plan'!J123,"")</f>
        <v/>
      </c>
      <c r="J123" s="37"/>
      <c r="K123" s="38" t="str">
        <f t="shared" si="12"/>
        <v/>
      </c>
      <c r="L123" s="38" t="str">
        <f t="shared" si="13"/>
        <v/>
      </c>
      <c r="M123" s="23" t="str">
        <f t="shared" si="14"/>
        <v/>
      </c>
      <c r="N123" s="39" t="str">
        <f>IF((('Annual Plan'!N123+'Annual Plan'!O123)-('Q1 Review'!O123+'Q2 Review'!O123))=0,"",(('Annual Plan'!N123+'Annual Plan'!O123)-('Q1 Review'!O123+'Q2 Review'!O123)))</f>
        <v/>
      </c>
      <c r="O123" s="40"/>
      <c r="P123" s="41"/>
      <c r="Q123" s="41"/>
      <c r="R123" s="41"/>
      <c r="S123" s="127" t="str">
        <f t="shared" si="15"/>
        <v/>
      </c>
    </row>
    <row r="124" spans="1:19" s="11" customFormat="1" ht="13.2" x14ac:dyDescent="0.25">
      <c r="A124" s="59" t="str">
        <f>IF('Annual Plan'!A124="","",'Annual Plan'!A124)</f>
        <v/>
      </c>
      <c r="B124" s="59" t="str">
        <f>IF('Annual Plan'!B124="","",'Annual Plan'!B124)</f>
        <v/>
      </c>
      <c r="C124" s="59" t="str">
        <f>IF('Annual Plan'!C124="","",'Annual Plan'!C124)</f>
        <v/>
      </c>
      <c r="D124" s="2" t="str">
        <f>IF('Annual Plan'!D124&lt;&gt;"",'Annual Plan'!D124,"")</f>
        <v/>
      </c>
      <c r="E124" s="2" t="str">
        <f>IF('Annual Plan'!E124&lt;&gt;"",'Annual Plan'!E124,"")</f>
        <v/>
      </c>
      <c r="F124" s="36" t="str">
        <f>IF('Annual Plan'!F124&lt;&gt;"",'Annual Plan'!F124,"")</f>
        <v/>
      </c>
      <c r="G124" s="23" t="str">
        <f>IF('Annual Plan'!G124&lt;&gt;"",'Annual Plan'!G124,"")</f>
        <v/>
      </c>
      <c r="H124" s="23" t="str">
        <f xml:space="preserve"> IF(OR(F124="Absolute",F124="Absolute[-](cum.)"),SUM(G124,'Q1 Review'!J124,'Q2 Review'!J124),
             IF(OR(F124="Incremental",F124="Absolute[+]"),MAX(G124,'Q1 Review'!J124,'Q2 Review'!J124),
                  IF(F124="Decremental",MIN(G124,'Q1 Review'!J124,'Q2 Review'!J124),
                           IF(F124="Absolute[-](avg.)",SUM(G124,'Q1 Review'!J124,'Q2 Review'!J124)/COUNT('Annual Plan'!H124:'Annual Plan'!K124),""
                              )
                       )
                 )
      )</f>
        <v/>
      </c>
      <c r="I124" s="23" t="str">
        <f>IF('Annual Plan'!J124&lt;&gt;"",'Annual Plan'!J124,"")</f>
        <v/>
      </c>
      <c r="J124" s="37"/>
      <c r="K124" s="38" t="str">
        <f t="shared" si="12"/>
        <v/>
      </c>
      <c r="L124" s="38" t="str">
        <f t="shared" si="13"/>
        <v/>
      </c>
      <c r="M124" s="23" t="str">
        <f t="shared" si="14"/>
        <v/>
      </c>
      <c r="N124" s="39" t="str">
        <f>IF((('Annual Plan'!N124+'Annual Plan'!O124)-('Q1 Review'!O124+'Q2 Review'!O124))=0,"",(('Annual Plan'!N124+'Annual Plan'!O124)-('Q1 Review'!O124+'Q2 Review'!O124)))</f>
        <v/>
      </c>
      <c r="O124" s="40"/>
      <c r="P124" s="41"/>
      <c r="Q124" s="41"/>
      <c r="R124" s="41"/>
      <c r="S124" s="127" t="str">
        <f t="shared" si="15"/>
        <v/>
      </c>
    </row>
    <row r="125" spans="1:19" s="11" customFormat="1" ht="13.2" x14ac:dyDescent="0.25">
      <c r="A125" s="59" t="str">
        <f>IF('Annual Plan'!A125="","",'Annual Plan'!A125)</f>
        <v/>
      </c>
      <c r="B125" s="59" t="str">
        <f>IF('Annual Plan'!B125="","",'Annual Plan'!B125)</f>
        <v/>
      </c>
      <c r="C125" s="59" t="str">
        <f>IF('Annual Plan'!C125="","",'Annual Plan'!C125)</f>
        <v/>
      </c>
      <c r="D125" s="2" t="str">
        <f>IF('Annual Plan'!D125&lt;&gt;"",'Annual Plan'!D125,"")</f>
        <v/>
      </c>
      <c r="E125" s="2" t="str">
        <f>IF('Annual Plan'!E125&lt;&gt;"",'Annual Plan'!E125,"")</f>
        <v/>
      </c>
      <c r="F125" s="36" t="str">
        <f>IF('Annual Plan'!F125&lt;&gt;"",'Annual Plan'!F125,"")</f>
        <v/>
      </c>
      <c r="G125" s="23" t="str">
        <f>IF('Annual Plan'!G125&lt;&gt;"",'Annual Plan'!G125,"")</f>
        <v/>
      </c>
      <c r="H125" s="23" t="str">
        <f xml:space="preserve"> IF(OR(F125="Absolute",F125="Absolute[-](cum.)"),SUM(G125,'Q1 Review'!J125,'Q2 Review'!J125),
             IF(OR(F125="Incremental",F125="Absolute[+]"),MAX(G125,'Q1 Review'!J125,'Q2 Review'!J125),
                  IF(F125="Decremental",MIN(G125,'Q1 Review'!J125,'Q2 Review'!J125),
                           IF(F125="Absolute[-](avg.)",SUM(G125,'Q1 Review'!J125,'Q2 Review'!J125)/COUNT('Annual Plan'!H125:'Annual Plan'!K125),""
                              )
                       )
                 )
      )</f>
        <v/>
      </c>
      <c r="I125" s="23" t="str">
        <f>IF('Annual Plan'!J125&lt;&gt;"",'Annual Plan'!J125,"")</f>
        <v/>
      </c>
      <c r="J125" s="37"/>
      <c r="K125" s="38" t="str">
        <f t="shared" si="12"/>
        <v/>
      </c>
      <c r="L125" s="38" t="str">
        <f t="shared" si="13"/>
        <v/>
      </c>
      <c r="M125" s="23" t="str">
        <f t="shared" si="14"/>
        <v/>
      </c>
      <c r="N125" s="39" t="str">
        <f>IF((('Annual Plan'!N125+'Annual Plan'!O125)-('Q1 Review'!O125+'Q2 Review'!O125))=0,"",(('Annual Plan'!N125+'Annual Plan'!O125)-('Q1 Review'!O125+'Q2 Review'!O125)))</f>
        <v/>
      </c>
      <c r="O125" s="40"/>
      <c r="P125" s="41"/>
      <c r="Q125" s="41"/>
      <c r="R125" s="41"/>
      <c r="S125" s="127" t="str">
        <f t="shared" si="15"/>
        <v/>
      </c>
    </row>
    <row r="126" spans="1:19" s="11" customFormat="1" ht="13.2" x14ac:dyDescent="0.25">
      <c r="A126" s="59" t="str">
        <f>IF('Annual Plan'!A126="","",'Annual Plan'!A126)</f>
        <v/>
      </c>
      <c r="B126" s="59" t="str">
        <f>IF('Annual Plan'!B126="","",'Annual Plan'!B126)</f>
        <v/>
      </c>
      <c r="C126" s="59" t="str">
        <f>IF('Annual Plan'!C126="","",'Annual Plan'!C126)</f>
        <v/>
      </c>
      <c r="D126" s="2" t="str">
        <f>IF('Annual Plan'!D126&lt;&gt;"",'Annual Plan'!D126,"")</f>
        <v/>
      </c>
      <c r="E126" s="2" t="str">
        <f>IF('Annual Plan'!E126&lt;&gt;"",'Annual Plan'!E126,"")</f>
        <v/>
      </c>
      <c r="F126" s="36" t="str">
        <f>IF('Annual Plan'!F126&lt;&gt;"",'Annual Plan'!F126,"")</f>
        <v/>
      </c>
      <c r="G126" s="23" t="str">
        <f>IF('Annual Plan'!G126&lt;&gt;"",'Annual Plan'!G126,"")</f>
        <v/>
      </c>
      <c r="H126" s="23" t="str">
        <f xml:space="preserve"> IF(OR(F126="Absolute",F126="Absolute[-](cum.)"),SUM(G126,'Q1 Review'!J126,'Q2 Review'!J126),
             IF(OR(F126="Incremental",F126="Absolute[+]"),MAX(G126,'Q1 Review'!J126,'Q2 Review'!J126),
                  IF(F126="Decremental",MIN(G126,'Q1 Review'!J126,'Q2 Review'!J126),
                           IF(F126="Absolute[-](avg.)",SUM(G126,'Q1 Review'!J126,'Q2 Review'!J126)/COUNT('Annual Plan'!H126:'Annual Plan'!K126),""
                              )
                       )
                 )
      )</f>
        <v/>
      </c>
      <c r="I126" s="23" t="str">
        <f>IF('Annual Plan'!J126&lt;&gt;"",'Annual Plan'!J126,"")</f>
        <v/>
      </c>
      <c r="J126" s="37"/>
      <c r="K126" s="38" t="str">
        <f t="shared" si="12"/>
        <v/>
      </c>
      <c r="L126" s="38" t="str">
        <f t="shared" si="13"/>
        <v/>
      </c>
      <c r="M126" s="23" t="str">
        <f t="shared" si="14"/>
        <v/>
      </c>
      <c r="N126" s="39" t="str">
        <f>IF((('Annual Plan'!N126+'Annual Plan'!O126)-('Q1 Review'!O126+'Q2 Review'!O126))=0,"",(('Annual Plan'!N126+'Annual Plan'!O126)-('Q1 Review'!O126+'Q2 Review'!O126)))</f>
        <v/>
      </c>
      <c r="O126" s="40"/>
      <c r="P126" s="41"/>
      <c r="Q126" s="41"/>
      <c r="R126" s="41"/>
      <c r="S126" s="127" t="str">
        <f t="shared" si="15"/>
        <v/>
      </c>
    </row>
    <row r="127" spans="1:19" s="11" customFormat="1" ht="13.2" x14ac:dyDescent="0.25">
      <c r="A127" s="59" t="str">
        <f>IF('Annual Plan'!A127="","",'Annual Plan'!A127)</f>
        <v/>
      </c>
      <c r="B127" s="59" t="str">
        <f>IF('Annual Plan'!B127="","",'Annual Plan'!B127)</f>
        <v/>
      </c>
      <c r="C127" s="59" t="str">
        <f>IF('Annual Plan'!C127="","",'Annual Plan'!C127)</f>
        <v/>
      </c>
      <c r="D127" s="2" t="str">
        <f>IF('Annual Plan'!D127&lt;&gt;"",'Annual Plan'!D127,"")</f>
        <v/>
      </c>
      <c r="E127" s="2" t="str">
        <f>IF('Annual Plan'!E127&lt;&gt;"",'Annual Plan'!E127,"")</f>
        <v/>
      </c>
      <c r="F127" s="36" t="str">
        <f>IF('Annual Plan'!F127&lt;&gt;"",'Annual Plan'!F127,"")</f>
        <v/>
      </c>
      <c r="G127" s="23" t="str">
        <f>IF('Annual Plan'!G127&lt;&gt;"",'Annual Plan'!G127,"")</f>
        <v/>
      </c>
      <c r="H127" s="23" t="str">
        <f xml:space="preserve"> IF(OR(F127="Absolute",F127="Absolute[-](cum.)"),SUM(G127,'Q1 Review'!J127,'Q2 Review'!J127),
             IF(OR(F127="Incremental",F127="Absolute[+]"),MAX(G127,'Q1 Review'!J127,'Q2 Review'!J127),
                  IF(F127="Decremental",MIN(G127,'Q1 Review'!J127,'Q2 Review'!J127),
                           IF(F127="Absolute[-](avg.)",SUM(G127,'Q1 Review'!J127,'Q2 Review'!J127)/COUNT('Annual Plan'!H127:'Annual Plan'!K127),""
                              )
                       )
                 )
      )</f>
        <v/>
      </c>
      <c r="I127" s="23" t="str">
        <f>IF('Annual Plan'!J127&lt;&gt;"",'Annual Plan'!J127,"")</f>
        <v/>
      </c>
      <c r="J127" s="37"/>
      <c r="K127" s="38" t="str">
        <f t="shared" si="12"/>
        <v/>
      </c>
      <c r="L127" s="38" t="str">
        <f t="shared" si="13"/>
        <v/>
      </c>
      <c r="M127" s="23" t="str">
        <f t="shared" si="14"/>
        <v/>
      </c>
      <c r="N127" s="39" t="str">
        <f>IF((('Annual Plan'!N127+'Annual Plan'!O127)-('Q1 Review'!O127+'Q2 Review'!O127))=0,"",(('Annual Plan'!N127+'Annual Plan'!O127)-('Q1 Review'!O127+'Q2 Review'!O127)))</f>
        <v/>
      </c>
      <c r="O127" s="40"/>
      <c r="P127" s="41"/>
      <c r="Q127" s="41"/>
      <c r="R127" s="41"/>
      <c r="S127" s="127" t="str">
        <f t="shared" si="15"/>
        <v/>
      </c>
    </row>
    <row r="128" spans="1:19" s="11" customFormat="1" ht="13.2" x14ac:dyDescent="0.25">
      <c r="A128" s="59" t="str">
        <f>IF('Annual Plan'!A128="","",'Annual Plan'!A128)</f>
        <v/>
      </c>
      <c r="B128" s="59" t="str">
        <f>IF('Annual Plan'!B128="","",'Annual Plan'!B128)</f>
        <v/>
      </c>
      <c r="C128" s="59" t="str">
        <f>IF('Annual Plan'!C128="","",'Annual Plan'!C128)</f>
        <v/>
      </c>
      <c r="D128" s="2" t="str">
        <f>IF('Annual Plan'!D128&lt;&gt;"",'Annual Plan'!D128,"")</f>
        <v/>
      </c>
      <c r="E128" s="2" t="str">
        <f>IF('Annual Plan'!E128&lt;&gt;"",'Annual Plan'!E128,"")</f>
        <v/>
      </c>
      <c r="F128" s="36" t="str">
        <f>IF('Annual Plan'!F128&lt;&gt;"",'Annual Plan'!F128,"")</f>
        <v/>
      </c>
      <c r="G128" s="23" t="str">
        <f>IF('Annual Plan'!G128&lt;&gt;"",'Annual Plan'!G128,"")</f>
        <v/>
      </c>
      <c r="H128" s="23" t="str">
        <f xml:space="preserve"> IF(OR(F128="Absolute",F128="Absolute[-](cum.)"),SUM(G128,'Q1 Review'!J128,'Q2 Review'!J128),
             IF(OR(F128="Incremental",F128="Absolute[+]"),MAX(G128,'Q1 Review'!J128,'Q2 Review'!J128),
                  IF(F128="Decremental",MIN(G128,'Q1 Review'!J128,'Q2 Review'!J128),
                           IF(F128="Absolute[-](avg.)",SUM(G128,'Q1 Review'!J128,'Q2 Review'!J128)/COUNT('Annual Plan'!H128:'Annual Plan'!K128),""
                              )
                       )
                 )
      )</f>
        <v/>
      </c>
      <c r="I128" s="23" t="str">
        <f>IF('Annual Plan'!J128&lt;&gt;"",'Annual Plan'!J128,"")</f>
        <v/>
      </c>
      <c r="J128" s="37"/>
      <c r="K128" s="38" t="str">
        <f t="shared" si="12"/>
        <v/>
      </c>
      <c r="L128" s="38" t="str">
        <f t="shared" si="13"/>
        <v/>
      </c>
      <c r="M128" s="23" t="str">
        <f t="shared" si="14"/>
        <v/>
      </c>
      <c r="N128" s="39" t="str">
        <f>IF((('Annual Plan'!N128+'Annual Plan'!O128)-('Q1 Review'!O128+'Q2 Review'!O128))=0,"",(('Annual Plan'!N128+'Annual Plan'!O128)-('Q1 Review'!O128+'Q2 Review'!O128)))</f>
        <v/>
      </c>
      <c r="O128" s="40"/>
      <c r="P128" s="41"/>
      <c r="Q128" s="41"/>
      <c r="R128" s="41"/>
      <c r="S128" s="127" t="str">
        <f t="shared" si="15"/>
        <v/>
      </c>
    </row>
    <row r="129" spans="1:19" s="11" customFormat="1" ht="13.2" x14ac:dyDescent="0.25">
      <c r="A129" s="59" t="str">
        <f>IF('Annual Plan'!A129="","",'Annual Plan'!A129)</f>
        <v/>
      </c>
      <c r="B129" s="59" t="str">
        <f>IF('Annual Plan'!B129="","",'Annual Plan'!B129)</f>
        <v/>
      </c>
      <c r="C129" s="59" t="str">
        <f>IF('Annual Plan'!C129="","",'Annual Plan'!C129)</f>
        <v/>
      </c>
      <c r="D129" s="2" t="str">
        <f>IF('Annual Plan'!D129&lt;&gt;"",'Annual Plan'!D129,"")</f>
        <v/>
      </c>
      <c r="E129" s="2" t="str">
        <f>IF('Annual Plan'!E129&lt;&gt;"",'Annual Plan'!E129,"")</f>
        <v/>
      </c>
      <c r="F129" s="36" t="str">
        <f>IF('Annual Plan'!F129&lt;&gt;"",'Annual Plan'!F129,"")</f>
        <v/>
      </c>
      <c r="G129" s="23" t="str">
        <f>IF('Annual Plan'!G129&lt;&gt;"",'Annual Plan'!G129,"")</f>
        <v/>
      </c>
      <c r="H129" s="23" t="str">
        <f xml:space="preserve"> IF(OR(F129="Absolute",F129="Absolute[-](cum.)"),SUM(G129,'Q1 Review'!J129,'Q2 Review'!J129),
             IF(OR(F129="Incremental",F129="Absolute[+]"),MAX(G129,'Q1 Review'!J129,'Q2 Review'!J129),
                  IF(F129="Decremental",MIN(G129,'Q1 Review'!J129,'Q2 Review'!J129),
                           IF(F129="Absolute[-](avg.)",SUM(G129,'Q1 Review'!J129,'Q2 Review'!J129)/COUNT('Annual Plan'!H129:'Annual Plan'!K129),""
                              )
                       )
                 )
      )</f>
        <v/>
      </c>
      <c r="I129" s="23" t="str">
        <f>IF('Annual Plan'!J129&lt;&gt;"",'Annual Plan'!J129,"")</f>
        <v/>
      </c>
      <c r="J129" s="37"/>
      <c r="K129" s="38" t="str">
        <f t="shared" si="12"/>
        <v/>
      </c>
      <c r="L129" s="38" t="str">
        <f t="shared" si="13"/>
        <v/>
      </c>
      <c r="M129" s="23" t="str">
        <f t="shared" si="14"/>
        <v/>
      </c>
      <c r="N129" s="39" t="str">
        <f>IF((('Annual Plan'!N129+'Annual Plan'!O129)-('Q1 Review'!O129+'Q2 Review'!O129))=0,"",(('Annual Plan'!N129+'Annual Plan'!O129)-('Q1 Review'!O129+'Q2 Review'!O129)))</f>
        <v/>
      </c>
      <c r="O129" s="40"/>
      <c r="P129" s="41"/>
      <c r="Q129" s="41"/>
      <c r="R129" s="41"/>
      <c r="S129" s="127" t="str">
        <f t="shared" si="15"/>
        <v/>
      </c>
    </row>
    <row r="130" spans="1:19" s="11" customFormat="1" ht="13.2" x14ac:dyDescent="0.25">
      <c r="A130" s="59" t="str">
        <f>IF('Annual Plan'!A130="","",'Annual Plan'!A130)</f>
        <v/>
      </c>
      <c r="B130" s="59" t="str">
        <f>IF('Annual Plan'!B130="","",'Annual Plan'!B130)</f>
        <v/>
      </c>
      <c r="C130" s="59" t="str">
        <f>IF('Annual Plan'!C130="","",'Annual Plan'!C130)</f>
        <v/>
      </c>
      <c r="D130" s="2" t="str">
        <f>IF('Annual Plan'!D130&lt;&gt;"",'Annual Plan'!D130,"")</f>
        <v/>
      </c>
      <c r="E130" s="2" t="str">
        <f>IF('Annual Plan'!E130&lt;&gt;"",'Annual Plan'!E130,"")</f>
        <v/>
      </c>
      <c r="F130" s="36" t="str">
        <f>IF('Annual Plan'!F130&lt;&gt;"",'Annual Plan'!F130,"")</f>
        <v/>
      </c>
      <c r="G130" s="23" t="str">
        <f>IF('Annual Plan'!G130&lt;&gt;"",'Annual Plan'!G130,"")</f>
        <v/>
      </c>
      <c r="H130" s="23" t="str">
        <f xml:space="preserve"> IF(OR(F130="Absolute",F130="Absolute[-](cum.)"),SUM(G130,'Q1 Review'!J130,'Q2 Review'!J130),
             IF(OR(F130="Incremental",F130="Absolute[+]"),MAX(G130,'Q1 Review'!J130,'Q2 Review'!J130),
                  IF(F130="Decremental",MIN(G130,'Q1 Review'!J130,'Q2 Review'!J130),
                           IF(F130="Absolute[-](avg.)",SUM(G130,'Q1 Review'!J130,'Q2 Review'!J130)/COUNT('Annual Plan'!H130:'Annual Plan'!K130),""
                              )
                       )
                 )
      )</f>
        <v/>
      </c>
      <c r="I130" s="23" t="str">
        <f>IF('Annual Plan'!J130&lt;&gt;"",'Annual Plan'!J130,"")</f>
        <v/>
      </c>
      <c r="J130" s="37"/>
      <c r="K130" s="38" t="str">
        <f t="shared" si="12"/>
        <v/>
      </c>
      <c r="L130" s="38" t="str">
        <f t="shared" si="13"/>
        <v/>
      </c>
      <c r="M130" s="23" t="str">
        <f t="shared" si="14"/>
        <v/>
      </c>
      <c r="N130" s="39" t="str">
        <f>IF((('Annual Plan'!N130+'Annual Plan'!O130)-('Q1 Review'!O130+'Q2 Review'!O130))=0,"",(('Annual Plan'!N130+'Annual Plan'!O130)-('Q1 Review'!O130+'Q2 Review'!O130)))</f>
        <v/>
      </c>
      <c r="O130" s="40"/>
      <c r="P130" s="41"/>
      <c r="Q130" s="41"/>
      <c r="R130" s="41"/>
      <c r="S130" s="127" t="str">
        <f t="shared" si="15"/>
        <v/>
      </c>
    </row>
    <row r="131" spans="1:19" s="11" customFormat="1" ht="13.2" x14ac:dyDescent="0.25">
      <c r="A131" s="59" t="str">
        <f>IF('Annual Plan'!A131="","",'Annual Plan'!A131)</f>
        <v/>
      </c>
      <c r="B131" s="59" t="str">
        <f>IF('Annual Plan'!B131="","",'Annual Plan'!B131)</f>
        <v/>
      </c>
      <c r="C131" s="59" t="str">
        <f>IF('Annual Plan'!C131="","",'Annual Plan'!C131)</f>
        <v/>
      </c>
      <c r="D131" s="2" t="str">
        <f>IF('Annual Plan'!D131&lt;&gt;"",'Annual Plan'!D131,"")</f>
        <v/>
      </c>
      <c r="E131" s="2" t="str">
        <f>IF('Annual Plan'!E131&lt;&gt;"",'Annual Plan'!E131,"")</f>
        <v/>
      </c>
      <c r="F131" s="36" t="str">
        <f>IF('Annual Plan'!F131&lt;&gt;"",'Annual Plan'!F131,"")</f>
        <v/>
      </c>
      <c r="G131" s="23" t="str">
        <f>IF('Annual Plan'!G131&lt;&gt;"",'Annual Plan'!G131,"")</f>
        <v/>
      </c>
      <c r="H131" s="23" t="str">
        <f xml:space="preserve"> IF(OR(F131="Absolute",F131="Absolute[-](cum.)"),SUM(G131,'Q1 Review'!J131,'Q2 Review'!J131),
             IF(OR(F131="Incremental",F131="Absolute[+]"),MAX(G131,'Q1 Review'!J131,'Q2 Review'!J131),
                  IF(F131="Decremental",MIN(G131,'Q1 Review'!J131,'Q2 Review'!J131),
                           IF(F131="Absolute[-](avg.)",SUM(G131,'Q1 Review'!J131,'Q2 Review'!J131)/COUNT('Annual Plan'!H131:'Annual Plan'!K131),""
                              )
                       )
                 )
      )</f>
        <v/>
      </c>
      <c r="I131" s="23" t="str">
        <f>IF('Annual Plan'!J131&lt;&gt;"",'Annual Plan'!J131,"")</f>
        <v/>
      </c>
      <c r="J131" s="37"/>
      <c r="K131" s="38" t="str">
        <f t="shared" si="12"/>
        <v/>
      </c>
      <c r="L131" s="38" t="str">
        <f t="shared" si="13"/>
        <v/>
      </c>
      <c r="M131" s="23" t="str">
        <f t="shared" si="14"/>
        <v/>
      </c>
      <c r="N131" s="39" t="str">
        <f>IF((('Annual Plan'!N131+'Annual Plan'!O131)-('Q1 Review'!O131+'Q2 Review'!O131))=0,"",(('Annual Plan'!N131+'Annual Plan'!O131)-('Q1 Review'!O131+'Q2 Review'!O131)))</f>
        <v/>
      </c>
      <c r="O131" s="40"/>
      <c r="P131" s="41"/>
      <c r="Q131" s="41"/>
      <c r="R131" s="41"/>
      <c r="S131" s="127" t="str">
        <f t="shared" si="15"/>
        <v/>
      </c>
    </row>
    <row r="132" spans="1:19" s="11" customFormat="1" ht="13.2" x14ac:dyDescent="0.25">
      <c r="A132" s="59" t="str">
        <f>IF('Annual Plan'!A132="","",'Annual Plan'!A132)</f>
        <v/>
      </c>
      <c r="B132" s="59" t="str">
        <f>IF('Annual Plan'!B132="","",'Annual Plan'!B132)</f>
        <v/>
      </c>
      <c r="C132" s="59" t="str">
        <f>IF('Annual Plan'!C132="","",'Annual Plan'!C132)</f>
        <v/>
      </c>
      <c r="D132" s="2" t="str">
        <f>IF('Annual Plan'!D132&lt;&gt;"",'Annual Plan'!D132,"")</f>
        <v/>
      </c>
      <c r="E132" s="2" t="str">
        <f>IF('Annual Plan'!E132&lt;&gt;"",'Annual Plan'!E132,"")</f>
        <v/>
      </c>
      <c r="F132" s="36" t="str">
        <f>IF('Annual Plan'!F132&lt;&gt;"",'Annual Plan'!F132,"")</f>
        <v/>
      </c>
      <c r="G132" s="23" t="str">
        <f>IF('Annual Plan'!G132&lt;&gt;"",'Annual Plan'!G132,"")</f>
        <v/>
      </c>
      <c r="H132" s="23" t="str">
        <f xml:space="preserve"> IF(OR(F132="Absolute",F132="Absolute[-](cum.)"),SUM(G132,'Q1 Review'!J132,'Q2 Review'!J132),
             IF(OR(F132="Incremental",F132="Absolute[+]"),MAX(G132,'Q1 Review'!J132,'Q2 Review'!J132),
                  IF(F132="Decremental",MIN(G132,'Q1 Review'!J132,'Q2 Review'!J132),
                           IF(F132="Absolute[-](avg.)",SUM(G132,'Q1 Review'!J132,'Q2 Review'!J132)/COUNT('Annual Plan'!H132:'Annual Plan'!K132),""
                              )
                       )
                 )
      )</f>
        <v/>
      </c>
      <c r="I132" s="23" t="str">
        <f>IF('Annual Plan'!J132&lt;&gt;"",'Annual Plan'!J132,"")</f>
        <v/>
      </c>
      <c r="J132" s="37"/>
      <c r="K132" s="38" t="str">
        <f t="shared" si="12"/>
        <v/>
      </c>
      <c r="L132" s="38" t="str">
        <f t="shared" si="13"/>
        <v/>
      </c>
      <c r="M132" s="23" t="str">
        <f t="shared" si="14"/>
        <v/>
      </c>
      <c r="N132" s="39" t="str">
        <f>IF((('Annual Plan'!N132+'Annual Plan'!O132)-('Q1 Review'!O132+'Q2 Review'!O132))=0,"",(('Annual Plan'!N132+'Annual Plan'!O132)-('Q1 Review'!O132+'Q2 Review'!O132)))</f>
        <v/>
      </c>
      <c r="O132" s="40"/>
      <c r="P132" s="41"/>
      <c r="Q132" s="41"/>
      <c r="R132" s="41"/>
      <c r="S132" s="127" t="str">
        <f t="shared" si="15"/>
        <v/>
      </c>
    </row>
    <row r="133" spans="1:19" s="11" customFormat="1" ht="13.2" x14ac:dyDescent="0.25">
      <c r="A133" s="59" t="str">
        <f>IF('Annual Plan'!A133="","",'Annual Plan'!A133)</f>
        <v/>
      </c>
      <c r="B133" s="59" t="str">
        <f>IF('Annual Plan'!B133="","",'Annual Plan'!B133)</f>
        <v/>
      </c>
      <c r="C133" s="59" t="str">
        <f>IF('Annual Plan'!C133="","",'Annual Plan'!C133)</f>
        <v/>
      </c>
      <c r="D133" s="2" t="str">
        <f>IF('Annual Plan'!D133&lt;&gt;"",'Annual Plan'!D133,"")</f>
        <v/>
      </c>
      <c r="E133" s="2" t="str">
        <f>IF('Annual Plan'!E133&lt;&gt;"",'Annual Plan'!E133,"")</f>
        <v/>
      </c>
      <c r="F133" s="36" t="str">
        <f>IF('Annual Plan'!F133&lt;&gt;"",'Annual Plan'!F133,"")</f>
        <v/>
      </c>
      <c r="G133" s="23" t="str">
        <f>IF('Annual Plan'!G133&lt;&gt;"",'Annual Plan'!G133,"")</f>
        <v/>
      </c>
      <c r="H133" s="23" t="str">
        <f xml:space="preserve"> IF(OR(F133="Absolute",F133="Absolute[-](cum.)"),SUM(G133,'Q1 Review'!J133,'Q2 Review'!J133),
             IF(OR(F133="Incremental",F133="Absolute[+]"),MAX(G133,'Q1 Review'!J133,'Q2 Review'!J133),
                  IF(F133="Decremental",MIN(G133,'Q1 Review'!J133,'Q2 Review'!J133),
                           IF(F133="Absolute[-](avg.)",SUM(G133,'Q1 Review'!J133,'Q2 Review'!J133)/COUNT('Annual Plan'!H133:'Annual Plan'!K133),""
                              )
                       )
                 )
      )</f>
        <v/>
      </c>
      <c r="I133" s="23" t="str">
        <f>IF('Annual Plan'!J133&lt;&gt;"",'Annual Plan'!J133,"")</f>
        <v/>
      </c>
      <c r="J133" s="37"/>
      <c r="K133" s="38" t="str">
        <f t="shared" si="12"/>
        <v/>
      </c>
      <c r="L133" s="38" t="str">
        <f t="shared" si="13"/>
        <v/>
      </c>
      <c r="M133" s="23" t="str">
        <f t="shared" si="14"/>
        <v/>
      </c>
      <c r="N133" s="39" t="str">
        <f>IF((('Annual Plan'!N133+'Annual Plan'!O133)-('Q1 Review'!O133+'Q2 Review'!O133))=0,"",(('Annual Plan'!N133+'Annual Plan'!O133)-('Q1 Review'!O133+'Q2 Review'!O133)))</f>
        <v/>
      </c>
      <c r="O133" s="40"/>
      <c r="P133" s="41"/>
      <c r="Q133" s="41"/>
      <c r="R133" s="41"/>
      <c r="S133" s="127" t="str">
        <f t="shared" si="15"/>
        <v/>
      </c>
    </row>
    <row r="134" spans="1:19" s="11" customFormat="1" ht="13.2" x14ac:dyDescent="0.25">
      <c r="A134" s="59" t="str">
        <f>IF('Annual Plan'!A134="","",'Annual Plan'!A134)</f>
        <v/>
      </c>
      <c r="B134" s="59" t="str">
        <f>IF('Annual Plan'!B134="","",'Annual Plan'!B134)</f>
        <v/>
      </c>
      <c r="C134" s="59" t="str">
        <f>IF('Annual Plan'!C134="","",'Annual Plan'!C134)</f>
        <v/>
      </c>
      <c r="D134" s="2" t="str">
        <f>IF('Annual Plan'!D134&lt;&gt;"",'Annual Plan'!D134,"")</f>
        <v/>
      </c>
      <c r="E134" s="2" t="str">
        <f>IF('Annual Plan'!E134&lt;&gt;"",'Annual Plan'!E134,"")</f>
        <v/>
      </c>
      <c r="F134" s="36" t="str">
        <f>IF('Annual Plan'!F134&lt;&gt;"",'Annual Plan'!F134,"")</f>
        <v/>
      </c>
      <c r="G134" s="23" t="str">
        <f>IF('Annual Plan'!G134&lt;&gt;"",'Annual Plan'!G134,"")</f>
        <v/>
      </c>
      <c r="H134" s="23" t="str">
        <f xml:space="preserve"> IF(OR(F134="Absolute",F134="Absolute[-](cum.)"),SUM(G134,'Q1 Review'!J134,'Q2 Review'!J134),
             IF(OR(F134="Incremental",F134="Absolute[+]"),MAX(G134,'Q1 Review'!J134,'Q2 Review'!J134),
                  IF(F134="Decremental",MIN(G134,'Q1 Review'!J134,'Q2 Review'!J134),
                           IF(F134="Absolute[-](avg.)",SUM(G134,'Q1 Review'!J134,'Q2 Review'!J134)/COUNT('Annual Plan'!H134:'Annual Plan'!K134),""
                              )
                       )
                 )
      )</f>
        <v/>
      </c>
      <c r="I134" s="23" t="str">
        <f>IF('Annual Plan'!J134&lt;&gt;"",'Annual Plan'!J134,"")</f>
        <v/>
      </c>
      <c r="J134" s="37"/>
      <c r="K134" s="38" t="str">
        <f t="shared" si="12"/>
        <v/>
      </c>
      <c r="L134" s="38" t="str">
        <f t="shared" si="13"/>
        <v/>
      </c>
      <c r="M134" s="23" t="str">
        <f t="shared" si="14"/>
        <v/>
      </c>
      <c r="N134" s="39" t="str">
        <f>IF((('Annual Plan'!N134+'Annual Plan'!O134)-('Q1 Review'!O134+'Q2 Review'!O134))=0,"",(('Annual Plan'!N134+'Annual Plan'!O134)-('Q1 Review'!O134+'Q2 Review'!O134)))</f>
        <v/>
      </c>
      <c r="O134" s="40"/>
      <c r="P134" s="41"/>
      <c r="Q134" s="41"/>
      <c r="R134" s="41"/>
      <c r="S134" s="127" t="str">
        <f t="shared" si="15"/>
        <v/>
      </c>
    </row>
    <row r="135" spans="1:19" s="11" customFormat="1" ht="13.2" x14ac:dyDescent="0.25">
      <c r="A135" s="59" t="str">
        <f>IF('Annual Plan'!A135="","",'Annual Plan'!A135)</f>
        <v/>
      </c>
      <c r="B135" s="59" t="str">
        <f>IF('Annual Plan'!B135="","",'Annual Plan'!B135)</f>
        <v/>
      </c>
      <c r="C135" s="59" t="str">
        <f>IF('Annual Plan'!C135="","",'Annual Plan'!C135)</f>
        <v/>
      </c>
      <c r="D135" s="2" t="str">
        <f>IF('Annual Plan'!D135&lt;&gt;"",'Annual Plan'!D135,"")</f>
        <v/>
      </c>
      <c r="E135" s="2" t="str">
        <f>IF('Annual Plan'!E135&lt;&gt;"",'Annual Plan'!E135,"")</f>
        <v/>
      </c>
      <c r="F135" s="36" t="str">
        <f>IF('Annual Plan'!F135&lt;&gt;"",'Annual Plan'!F135,"")</f>
        <v/>
      </c>
      <c r="G135" s="23" t="str">
        <f>IF('Annual Plan'!G135&lt;&gt;"",'Annual Plan'!G135,"")</f>
        <v/>
      </c>
      <c r="H135" s="23" t="str">
        <f xml:space="preserve"> IF(OR(F135="Absolute",F135="Absolute[-](cum.)"),SUM(G135,'Q1 Review'!J135,'Q2 Review'!J135),
             IF(OR(F135="Incremental",F135="Absolute[+]"),MAX(G135,'Q1 Review'!J135,'Q2 Review'!J135),
                  IF(F135="Decremental",MIN(G135,'Q1 Review'!J135,'Q2 Review'!J135),
                           IF(F135="Absolute[-](avg.)",SUM(G135,'Q1 Review'!J135,'Q2 Review'!J135)/COUNT('Annual Plan'!H135:'Annual Plan'!K135),""
                              )
                       )
                 )
      )</f>
        <v/>
      </c>
      <c r="I135" s="23" t="str">
        <f>IF('Annual Plan'!J135&lt;&gt;"",'Annual Plan'!J135,"")</f>
        <v/>
      </c>
      <c r="J135" s="37"/>
      <c r="K135" s="38" t="str">
        <f t="shared" si="12"/>
        <v/>
      </c>
      <c r="L135" s="38" t="str">
        <f t="shared" si="13"/>
        <v/>
      </c>
      <c r="M135" s="23" t="str">
        <f t="shared" si="14"/>
        <v/>
      </c>
      <c r="N135" s="39" t="str">
        <f>IF((('Annual Plan'!N135+'Annual Plan'!O135)-('Q1 Review'!O135+'Q2 Review'!O135))=0,"",(('Annual Plan'!N135+'Annual Plan'!O135)-('Q1 Review'!O135+'Q2 Review'!O135)))</f>
        <v/>
      </c>
      <c r="O135" s="40"/>
      <c r="P135" s="41"/>
      <c r="Q135" s="41"/>
      <c r="R135" s="41"/>
      <c r="S135" s="127" t="str">
        <f t="shared" si="15"/>
        <v/>
      </c>
    </row>
    <row r="136" spans="1:19" s="11" customFormat="1" ht="13.2" x14ac:dyDescent="0.25">
      <c r="A136" s="59" t="str">
        <f>IF('Annual Plan'!A136="","",'Annual Plan'!A136)</f>
        <v/>
      </c>
      <c r="B136" s="59" t="str">
        <f>IF('Annual Plan'!B136="","",'Annual Plan'!B136)</f>
        <v/>
      </c>
      <c r="C136" s="59" t="str">
        <f>IF('Annual Plan'!C136="","",'Annual Plan'!C136)</f>
        <v/>
      </c>
      <c r="D136" s="2" t="str">
        <f>IF('Annual Plan'!D136&lt;&gt;"",'Annual Plan'!D136,"")</f>
        <v/>
      </c>
      <c r="E136" s="2" t="str">
        <f>IF('Annual Plan'!E136&lt;&gt;"",'Annual Plan'!E136,"")</f>
        <v/>
      </c>
      <c r="F136" s="36" t="str">
        <f>IF('Annual Plan'!F136&lt;&gt;"",'Annual Plan'!F136,"")</f>
        <v/>
      </c>
      <c r="G136" s="23" t="str">
        <f>IF('Annual Plan'!G136&lt;&gt;"",'Annual Plan'!G136,"")</f>
        <v/>
      </c>
      <c r="H136" s="23" t="str">
        <f xml:space="preserve"> IF(OR(F136="Absolute",F136="Absolute[-](cum.)"),SUM(G136,'Q1 Review'!J136,'Q2 Review'!J136),
             IF(OR(F136="Incremental",F136="Absolute[+]"),MAX(G136,'Q1 Review'!J136,'Q2 Review'!J136),
                  IF(F136="Decremental",MIN(G136,'Q1 Review'!J136,'Q2 Review'!J136),
                           IF(F136="Absolute[-](avg.)",SUM(G136,'Q1 Review'!J136,'Q2 Review'!J136)/COUNT('Annual Plan'!H136:'Annual Plan'!K136),""
                              )
                       )
                 )
      )</f>
        <v/>
      </c>
      <c r="I136" s="23" t="str">
        <f>IF('Annual Plan'!J136&lt;&gt;"",'Annual Plan'!J136,"")</f>
        <v/>
      </c>
      <c r="J136" s="37"/>
      <c r="K136" s="38" t="str">
        <f t="shared" si="12"/>
        <v/>
      </c>
      <c r="L136" s="38" t="str">
        <f t="shared" si="13"/>
        <v/>
      </c>
      <c r="M136" s="23" t="str">
        <f t="shared" si="14"/>
        <v/>
      </c>
      <c r="N136" s="39" t="str">
        <f>IF((('Annual Plan'!N136+'Annual Plan'!O136)-('Q1 Review'!O136+'Q2 Review'!O136))=0,"",(('Annual Plan'!N136+'Annual Plan'!O136)-('Q1 Review'!O136+'Q2 Review'!O136)))</f>
        <v/>
      </c>
      <c r="O136" s="40"/>
      <c r="P136" s="41"/>
      <c r="Q136" s="41"/>
      <c r="R136" s="41"/>
      <c r="S136" s="127" t="str">
        <f t="shared" si="15"/>
        <v/>
      </c>
    </row>
    <row r="137" spans="1:19" s="11" customFormat="1" ht="13.2" x14ac:dyDescent="0.25">
      <c r="A137" s="59" t="str">
        <f>IF('Annual Plan'!A137="","",'Annual Plan'!A137)</f>
        <v/>
      </c>
      <c r="B137" s="59" t="str">
        <f>IF('Annual Plan'!B137="","",'Annual Plan'!B137)</f>
        <v/>
      </c>
      <c r="C137" s="59" t="str">
        <f>IF('Annual Plan'!C137="","",'Annual Plan'!C137)</f>
        <v/>
      </c>
      <c r="D137" s="2" t="str">
        <f>IF('Annual Plan'!D137&lt;&gt;"",'Annual Plan'!D137,"")</f>
        <v/>
      </c>
      <c r="E137" s="2" t="str">
        <f>IF('Annual Plan'!E137&lt;&gt;"",'Annual Plan'!E137,"")</f>
        <v/>
      </c>
      <c r="F137" s="36" t="str">
        <f>IF('Annual Plan'!F137&lt;&gt;"",'Annual Plan'!F137,"")</f>
        <v/>
      </c>
      <c r="G137" s="23" t="str">
        <f>IF('Annual Plan'!G137&lt;&gt;"",'Annual Plan'!G137,"")</f>
        <v/>
      </c>
      <c r="H137" s="23" t="str">
        <f xml:space="preserve"> IF(OR(F137="Absolute",F137="Absolute[-](cum.)"),SUM(G137,'Q1 Review'!J137,'Q2 Review'!J137),
             IF(OR(F137="Incremental",F137="Absolute[+]"),MAX(G137,'Q1 Review'!J137,'Q2 Review'!J137),
                  IF(F137="Decremental",MIN(G137,'Q1 Review'!J137,'Q2 Review'!J137),
                           IF(F137="Absolute[-](avg.)",SUM(G137,'Q1 Review'!J137,'Q2 Review'!J137)/COUNT('Annual Plan'!H137:'Annual Plan'!K137),""
                              )
                       )
                 )
      )</f>
        <v/>
      </c>
      <c r="I137" s="23" t="str">
        <f>IF('Annual Plan'!J137&lt;&gt;"",'Annual Plan'!J137,"")</f>
        <v/>
      </c>
      <c r="J137" s="37"/>
      <c r="K137" s="38" t="str">
        <f t="shared" si="12"/>
        <v/>
      </c>
      <c r="L137" s="38" t="str">
        <f t="shared" si="13"/>
        <v/>
      </c>
      <c r="M137" s="23" t="str">
        <f t="shared" si="14"/>
        <v/>
      </c>
      <c r="N137" s="39" t="str">
        <f>IF((('Annual Plan'!N137+'Annual Plan'!O137)-('Q1 Review'!O137+'Q2 Review'!O137))=0,"",(('Annual Plan'!N137+'Annual Plan'!O137)-('Q1 Review'!O137+'Q2 Review'!O137)))</f>
        <v/>
      </c>
      <c r="O137" s="40"/>
      <c r="P137" s="41"/>
      <c r="Q137" s="41"/>
      <c r="R137" s="41"/>
      <c r="S137" s="127" t="str">
        <f t="shared" si="15"/>
        <v/>
      </c>
    </row>
    <row r="138" spans="1:19" s="11" customFormat="1" ht="13.2" x14ac:dyDescent="0.25">
      <c r="A138" s="59" t="str">
        <f>IF('Annual Plan'!A138="","",'Annual Plan'!A138)</f>
        <v/>
      </c>
      <c r="B138" s="59" t="str">
        <f>IF('Annual Plan'!B138="","",'Annual Plan'!B138)</f>
        <v/>
      </c>
      <c r="C138" s="59" t="str">
        <f>IF('Annual Plan'!C138="","",'Annual Plan'!C138)</f>
        <v/>
      </c>
      <c r="D138" s="2" t="str">
        <f>IF('Annual Plan'!D138&lt;&gt;"",'Annual Plan'!D138,"")</f>
        <v/>
      </c>
      <c r="E138" s="2" t="str">
        <f>IF('Annual Plan'!E138&lt;&gt;"",'Annual Plan'!E138,"")</f>
        <v/>
      </c>
      <c r="F138" s="36" t="str">
        <f>IF('Annual Plan'!F138&lt;&gt;"",'Annual Plan'!F138,"")</f>
        <v/>
      </c>
      <c r="G138" s="23" t="str">
        <f>IF('Annual Plan'!G138&lt;&gt;"",'Annual Plan'!G138,"")</f>
        <v/>
      </c>
      <c r="H138" s="23" t="str">
        <f xml:space="preserve"> IF(OR(F138="Absolute",F138="Absolute[-](cum.)"),SUM(G138,'Q1 Review'!J138,'Q2 Review'!J138),
             IF(OR(F138="Incremental",F138="Absolute[+]"),MAX(G138,'Q1 Review'!J138,'Q2 Review'!J138),
                  IF(F138="Decremental",MIN(G138,'Q1 Review'!J138,'Q2 Review'!J138),
                           IF(F138="Absolute[-](avg.)",SUM(G138,'Q1 Review'!J138,'Q2 Review'!J138)/COUNT('Annual Plan'!H138:'Annual Plan'!K138),""
                              )
                       )
                 )
      )</f>
        <v/>
      </c>
      <c r="I138" s="23" t="str">
        <f>IF('Annual Plan'!J138&lt;&gt;"",'Annual Plan'!J138,"")</f>
        <v/>
      </c>
      <c r="J138" s="37"/>
      <c r="K138" s="38" t="str">
        <f t="shared" si="12"/>
        <v/>
      </c>
      <c r="L138" s="38" t="str">
        <f t="shared" si="13"/>
        <v/>
      </c>
      <c r="M138" s="23" t="str">
        <f t="shared" si="14"/>
        <v/>
      </c>
      <c r="N138" s="39" t="str">
        <f>IF((('Annual Plan'!N138+'Annual Plan'!O138)-('Q1 Review'!O138+'Q2 Review'!O138))=0,"",(('Annual Plan'!N138+'Annual Plan'!O138)-('Q1 Review'!O138+'Q2 Review'!O138)))</f>
        <v/>
      </c>
      <c r="O138" s="40"/>
      <c r="P138" s="41"/>
      <c r="Q138" s="41"/>
      <c r="R138" s="41"/>
      <c r="S138" s="127" t="str">
        <f t="shared" si="15"/>
        <v/>
      </c>
    </row>
    <row r="139" spans="1:19" s="11" customFormat="1" ht="13.2" x14ac:dyDescent="0.25">
      <c r="A139" s="59" t="str">
        <f>IF('Annual Plan'!A139="","",'Annual Plan'!A139)</f>
        <v/>
      </c>
      <c r="B139" s="59" t="str">
        <f>IF('Annual Plan'!B139="","",'Annual Plan'!B139)</f>
        <v/>
      </c>
      <c r="C139" s="59" t="str">
        <f>IF('Annual Plan'!C139="","",'Annual Plan'!C139)</f>
        <v/>
      </c>
      <c r="D139" s="2" t="str">
        <f>IF('Annual Plan'!D139&lt;&gt;"",'Annual Plan'!D139,"")</f>
        <v/>
      </c>
      <c r="E139" s="2" t="str">
        <f>IF('Annual Plan'!E139&lt;&gt;"",'Annual Plan'!E139,"")</f>
        <v/>
      </c>
      <c r="F139" s="36" t="str">
        <f>IF('Annual Plan'!F139&lt;&gt;"",'Annual Plan'!F139,"")</f>
        <v/>
      </c>
      <c r="G139" s="23" t="str">
        <f>IF('Annual Plan'!G139&lt;&gt;"",'Annual Plan'!G139,"")</f>
        <v/>
      </c>
      <c r="H139" s="23" t="str">
        <f xml:space="preserve"> IF(OR(F139="Absolute",F139="Absolute[-](cum.)"),SUM(G139,'Q1 Review'!J139,'Q2 Review'!J139),
             IF(OR(F139="Incremental",F139="Absolute[+]"),MAX(G139,'Q1 Review'!J139,'Q2 Review'!J139),
                  IF(F139="Decremental",MIN(G139,'Q1 Review'!J139,'Q2 Review'!J139),
                           IF(F139="Absolute[-](avg.)",SUM(G139,'Q1 Review'!J139,'Q2 Review'!J139)/COUNT('Annual Plan'!H139:'Annual Plan'!K139),""
                              )
                       )
                 )
      )</f>
        <v/>
      </c>
      <c r="I139" s="23" t="str">
        <f>IF('Annual Plan'!J139&lt;&gt;"",'Annual Plan'!J139,"")</f>
        <v/>
      </c>
      <c r="J139" s="37"/>
      <c r="K139" s="38" t="str">
        <f t="shared" si="12"/>
        <v/>
      </c>
      <c r="L139" s="38" t="str">
        <f t="shared" si="13"/>
        <v/>
      </c>
      <c r="M139" s="23" t="str">
        <f t="shared" si="14"/>
        <v/>
      </c>
      <c r="N139" s="39" t="str">
        <f>IF((('Annual Plan'!N139+'Annual Plan'!O139)-('Q1 Review'!O139+'Q2 Review'!O139))=0,"",(('Annual Plan'!N139+'Annual Plan'!O139)-('Q1 Review'!O139+'Q2 Review'!O139)))</f>
        <v/>
      </c>
      <c r="O139" s="40"/>
      <c r="P139" s="41"/>
      <c r="Q139" s="41"/>
      <c r="R139" s="41"/>
      <c r="S139" s="127" t="str">
        <f t="shared" si="15"/>
        <v/>
      </c>
    </row>
    <row r="140" spans="1:19" s="11" customFormat="1" ht="13.2" x14ac:dyDescent="0.25">
      <c r="A140" s="59" t="str">
        <f>IF('Annual Plan'!A140="","",'Annual Plan'!A140)</f>
        <v/>
      </c>
      <c r="B140" s="59" t="str">
        <f>IF('Annual Plan'!B140="","",'Annual Plan'!B140)</f>
        <v/>
      </c>
      <c r="C140" s="59" t="str">
        <f>IF('Annual Plan'!C140="","",'Annual Plan'!C140)</f>
        <v/>
      </c>
      <c r="D140" s="2" t="str">
        <f>IF('Annual Plan'!D140&lt;&gt;"",'Annual Plan'!D140,"")</f>
        <v/>
      </c>
      <c r="E140" s="2" t="str">
        <f>IF('Annual Plan'!E140&lt;&gt;"",'Annual Plan'!E140,"")</f>
        <v/>
      </c>
      <c r="F140" s="36" t="str">
        <f>IF('Annual Plan'!F140&lt;&gt;"",'Annual Plan'!F140,"")</f>
        <v/>
      </c>
      <c r="G140" s="23" t="str">
        <f>IF('Annual Plan'!G140&lt;&gt;"",'Annual Plan'!G140,"")</f>
        <v/>
      </c>
      <c r="H140" s="23" t="str">
        <f xml:space="preserve"> IF(OR(F140="Absolute",F140="Absolute[-](cum.)"),SUM(G140,'Q1 Review'!J140,'Q2 Review'!J140),
             IF(OR(F140="Incremental",F140="Absolute[+]"),MAX(G140,'Q1 Review'!J140,'Q2 Review'!J140),
                  IF(F140="Decremental",MIN(G140,'Q1 Review'!J140,'Q2 Review'!J140),
                           IF(F140="Absolute[-](avg.)",SUM(G140,'Q1 Review'!J140,'Q2 Review'!J140)/COUNT('Annual Plan'!H140:'Annual Plan'!K140),""
                              )
                       )
                 )
      )</f>
        <v/>
      </c>
      <c r="I140" s="23" t="str">
        <f>IF('Annual Plan'!J140&lt;&gt;"",'Annual Plan'!J140,"")</f>
        <v/>
      </c>
      <c r="J140" s="37"/>
      <c r="K140" s="38" t="str">
        <f t="shared" si="12"/>
        <v/>
      </c>
      <c r="L140" s="38" t="str">
        <f t="shared" si="13"/>
        <v/>
      </c>
      <c r="M140" s="23" t="str">
        <f t="shared" si="14"/>
        <v/>
      </c>
      <c r="N140" s="39" t="str">
        <f>IF((('Annual Plan'!N140+'Annual Plan'!O140)-('Q1 Review'!O140+'Q2 Review'!O140))=0,"",(('Annual Plan'!N140+'Annual Plan'!O140)-('Q1 Review'!O140+'Q2 Review'!O140)))</f>
        <v/>
      </c>
      <c r="O140" s="40"/>
      <c r="P140" s="41"/>
      <c r="Q140" s="41"/>
      <c r="R140" s="41"/>
      <c r="S140" s="127" t="str">
        <f t="shared" si="15"/>
        <v/>
      </c>
    </row>
    <row r="141" spans="1:19" s="11" customFormat="1" ht="13.2" x14ac:dyDescent="0.25">
      <c r="A141" s="59" t="str">
        <f>IF('Annual Plan'!A141="","",'Annual Plan'!A141)</f>
        <v/>
      </c>
      <c r="B141" s="59" t="str">
        <f>IF('Annual Plan'!B141="","",'Annual Plan'!B141)</f>
        <v/>
      </c>
      <c r="C141" s="59" t="str">
        <f>IF('Annual Plan'!C141="","",'Annual Plan'!C141)</f>
        <v/>
      </c>
      <c r="D141" s="2" t="str">
        <f>IF('Annual Plan'!D141&lt;&gt;"",'Annual Plan'!D141,"")</f>
        <v/>
      </c>
      <c r="E141" s="2" t="str">
        <f>IF('Annual Plan'!E141&lt;&gt;"",'Annual Plan'!E141,"")</f>
        <v/>
      </c>
      <c r="F141" s="36" t="str">
        <f>IF('Annual Plan'!F141&lt;&gt;"",'Annual Plan'!F141,"")</f>
        <v/>
      </c>
      <c r="G141" s="23" t="str">
        <f>IF('Annual Plan'!G141&lt;&gt;"",'Annual Plan'!G141,"")</f>
        <v/>
      </c>
      <c r="H141" s="23" t="str">
        <f xml:space="preserve"> IF(OR(F141="Absolute",F141="Absolute[-](cum.)"),SUM(G141,'Q1 Review'!J141,'Q2 Review'!J141),
             IF(OR(F141="Incremental",F141="Absolute[+]"),MAX(G141,'Q1 Review'!J141,'Q2 Review'!J141),
                  IF(F141="Decremental",MIN(G141,'Q1 Review'!J141,'Q2 Review'!J141),
                           IF(F141="Absolute[-](avg.)",SUM(G141,'Q1 Review'!J141,'Q2 Review'!J141)/COUNT('Annual Plan'!H141:'Annual Plan'!K141),""
                              )
                       )
                 )
      )</f>
        <v/>
      </c>
      <c r="I141" s="23" t="str">
        <f>IF('Annual Plan'!J141&lt;&gt;"",'Annual Plan'!J141,"")</f>
        <v/>
      </c>
      <c r="J141" s="37"/>
      <c r="K141" s="38" t="str">
        <f t="shared" si="12"/>
        <v/>
      </c>
      <c r="L141" s="38" t="str">
        <f t="shared" si="13"/>
        <v/>
      </c>
      <c r="M141" s="23" t="str">
        <f t="shared" si="14"/>
        <v/>
      </c>
      <c r="N141" s="39" t="str">
        <f>IF((('Annual Plan'!N141+'Annual Plan'!O141)-('Q1 Review'!O141+'Q2 Review'!O141))=0,"",(('Annual Plan'!N141+'Annual Plan'!O141)-('Q1 Review'!O141+'Q2 Review'!O141)))</f>
        <v/>
      </c>
      <c r="O141" s="40"/>
      <c r="P141" s="41"/>
      <c r="Q141" s="41"/>
      <c r="R141" s="41"/>
      <c r="S141" s="127" t="str">
        <f t="shared" si="15"/>
        <v/>
      </c>
    </row>
    <row r="142" spans="1:19" s="58" customFormat="1" ht="59.25" customHeight="1" x14ac:dyDescent="0.3">
      <c r="A142" s="256" t="s">
        <v>94</v>
      </c>
      <c r="B142" s="256"/>
      <c r="C142" s="51">
        <f>'Annual Plan'!C142</f>
        <v>0</v>
      </c>
      <c r="D142" s="62"/>
      <c r="E142" s="62"/>
      <c r="F142" s="256" t="s">
        <v>104</v>
      </c>
      <c r="G142" s="256"/>
      <c r="H142" s="256"/>
      <c r="I142" s="256"/>
      <c r="J142" s="257"/>
      <c r="K142" s="43">
        <f>IF(SUM(K113:K141)=0,0,IF(SUM(K113:K141)&gt;0,AVERAGE(K113:K141)))</f>
        <v>0</v>
      </c>
      <c r="L142" s="258"/>
      <c r="M142" s="259"/>
      <c r="N142" s="60">
        <f>SUM(N113:N141)</f>
        <v>0</v>
      </c>
      <c r="O142" s="60">
        <f>SUM(O113:O141)</f>
        <v>0</v>
      </c>
      <c r="P142" s="62"/>
      <c r="Q142" s="62"/>
      <c r="S142" s="126"/>
    </row>
    <row r="143" spans="1:19" s="61" customFormat="1" ht="15" customHeight="1" x14ac:dyDescent="0.25">
      <c r="A143" s="12"/>
      <c r="B143" s="12"/>
      <c r="C143" s="12"/>
      <c r="D143" s="12"/>
      <c r="E143" s="12"/>
      <c r="F143" s="44"/>
      <c r="G143" s="45"/>
      <c r="H143" s="45"/>
      <c r="I143" s="45"/>
      <c r="J143" s="46"/>
      <c r="K143" s="47"/>
      <c r="L143" s="47"/>
      <c r="M143" s="45"/>
      <c r="N143" s="48"/>
      <c r="O143" s="49"/>
      <c r="P143" s="50"/>
      <c r="Q143" s="50"/>
      <c r="S143" s="128"/>
    </row>
    <row r="144" spans="1:19" s="11" customFormat="1" ht="34.5" customHeight="1" x14ac:dyDescent="0.25">
      <c r="A144" s="193" t="s">
        <v>91</v>
      </c>
      <c r="B144" s="193"/>
      <c r="C144" s="193"/>
      <c r="D144" s="260" t="str">
        <f>IF('Annual Plan'!D144:P144&lt;&gt;"", 'Annual Plan'!D144:P144,"")</f>
        <v/>
      </c>
      <c r="E144" s="260"/>
      <c r="F144" s="261"/>
      <c r="G144" s="261"/>
      <c r="H144" s="261"/>
      <c r="I144" s="261"/>
      <c r="J144" s="261"/>
      <c r="K144" s="261"/>
      <c r="L144" s="261"/>
      <c r="M144" s="261"/>
      <c r="N144" s="261"/>
      <c r="O144" s="261"/>
      <c r="P144" s="260"/>
      <c r="Q144" s="260"/>
      <c r="S144" s="127"/>
    </row>
    <row r="145" spans="1:19" s="11" customFormat="1" ht="37.5" customHeight="1" x14ac:dyDescent="0.25">
      <c r="A145" s="202" t="s">
        <v>1</v>
      </c>
      <c r="B145" s="202" t="s">
        <v>9</v>
      </c>
      <c r="C145" s="202" t="s">
        <v>2</v>
      </c>
      <c r="D145" s="202" t="s">
        <v>10</v>
      </c>
      <c r="E145" s="203" t="s">
        <v>11</v>
      </c>
      <c r="F145" s="204" t="s">
        <v>12</v>
      </c>
      <c r="G145" s="251" t="s">
        <v>3</v>
      </c>
      <c r="H145" s="251"/>
      <c r="I145" s="253" t="s">
        <v>75</v>
      </c>
      <c r="J145" s="254"/>
      <c r="K145" s="254"/>
      <c r="L145" s="254"/>
      <c r="M145" s="255"/>
      <c r="N145" s="253" t="s">
        <v>76</v>
      </c>
      <c r="O145" s="254"/>
      <c r="P145" s="202" t="s">
        <v>95</v>
      </c>
      <c r="Q145" s="202" t="s">
        <v>96</v>
      </c>
      <c r="R145" s="202" t="s">
        <v>114</v>
      </c>
      <c r="S145" s="127"/>
    </row>
    <row r="146" spans="1:19" s="11" customFormat="1" ht="69.75" customHeight="1" x14ac:dyDescent="0.25">
      <c r="A146" s="202"/>
      <c r="B146" s="202"/>
      <c r="C146" s="202"/>
      <c r="D146" s="202"/>
      <c r="E146" s="203"/>
      <c r="F146" s="204"/>
      <c r="G146" s="109" t="s">
        <v>19</v>
      </c>
      <c r="H146" s="109" t="s">
        <v>54</v>
      </c>
      <c r="I146" s="7" t="s">
        <v>55</v>
      </c>
      <c r="J146" s="7" t="s">
        <v>56</v>
      </c>
      <c r="K146" s="1" t="s">
        <v>21</v>
      </c>
      <c r="L146" s="1" t="s">
        <v>22</v>
      </c>
      <c r="M146" s="1" t="s">
        <v>23</v>
      </c>
      <c r="N146" s="7" t="s">
        <v>88</v>
      </c>
      <c r="O146" s="7" t="s">
        <v>81</v>
      </c>
      <c r="P146" s="252"/>
      <c r="Q146" s="202"/>
      <c r="R146" s="202"/>
      <c r="S146" s="127"/>
    </row>
    <row r="147" spans="1:19" s="11" customFormat="1" ht="13.2" x14ac:dyDescent="0.25">
      <c r="A147" s="59" t="str">
        <f>IF('Annual Plan'!A147="","",'Annual Plan'!A147)</f>
        <v/>
      </c>
      <c r="B147" s="59" t="str">
        <f>IF('Annual Plan'!B147="","",'Annual Plan'!B147)</f>
        <v/>
      </c>
      <c r="C147" s="59" t="str">
        <f>IF('Annual Plan'!C147="","",'Annual Plan'!C147)</f>
        <v/>
      </c>
      <c r="D147" s="2" t="str">
        <f>IF('Annual Plan'!D147&lt;&gt;"",'Annual Plan'!D147,"")</f>
        <v/>
      </c>
      <c r="E147" s="2" t="str">
        <f>IF('Annual Plan'!E147&lt;&gt;"",'Annual Plan'!E147,"")</f>
        <v/>
      </c>
      <c r="F147" s="36" t="str">
        <f>IF('Annual Plan'!F147&lt;&gt;"",'Annual Plan'!F147,"")</f>
        <v/>
      </c>
      <c r="G147" s="23" t="str">
        <f>IF('Annual Plan'!G147&lt;&gt;"",'Annual Plan'!G147,"")</f>
        <v/>
      </c>
      <c r="H147" s="23" t="str">
        <f xml:space="preserve"> IF(OR(F147="Absolute",F147="Absolute[-](cum.)"),SUM(G147,'Q1 Review'!J147,'Q2 Review'!J147),
             IF(OR(F147="Incremental",F147="Absolute[+]"),MAX(G147,'Q1 Review'!J147,'Q2 Review'!J147),
                  IF(F147="Decremental",MIN(G147,'Q1 Review'!J147,'Q2 Review'!J147),
                           IF(F147="Absolute[-](avg.)",SUM(G147,'Q1 Review'!J147,'Q2 Review'!J147)/COUNT('Annual Plan'!H147:'Annual Plan'!K147),""
                              )
                       )
                 )
      )</f>
        <v/>
      </c>
      <c r="I147" s="23" t="str">
        <f>IF('Annual Plan'!J147&lt;&gt;"",'Annual Plan'!J147,"")</f>
        <v/>
      </c>
      <c r="J147" s="37"/>
      <c r="K147" s="38" t="str">
        <f>IF(I147="","",
                         IF(AND(I147&lt;&gt;"",J147=""),0,
                                                  IF($F147="Absolute",IF(I147=0,0, IF((J147/I147)&gt;=1,1, IF((J147/I147)&lt;=0,0,(J147/I147)))),
                                                                                                      IF($F147="Incremental", IF(AND((I147-H147)=0,J147&gt;0,I147&gt;0,J147&gt;I147),1, IF(AND((I147-H147)=0,J147&lt;=I147),0, IF(((J147-H147)/(I147-H147))&gt;=1,1, IF(((J147-H147)/(I147-H147))&lt;=0,0, ((J147-H147)/(I147-H147)))))),
                                                                                                                                                                   IF($F147="Decremental", IF(AND((H147-I147)=0,J147&gt;0,I147&gt;0,J147&lt;I147),1,  IF(AND((I147-H147)=0,J147&gt;=I147),0, IF(((H147-J147)/(H147-I147))&gt;=1,1, IF(((H147-J147)/(H147-I147))&lt;=0,0, ((H147-J147)/(H147-I147)))))),
                                                                                                                                                                                              IF(OR($F147="Absolute[-](cum.)", $F147="Absolute[-](avg.)"),IF(J147="",0, IF((J147&lt;=I147),1,IF((J147&gt;I147),0,))),
                                                                                                                                                                                                        IF($F147="Absolute[+]",IF(J147=0,0,  IF(J147&lt;=I147,(J147/I147),1)),
                                                                                                                                                                                                            )
                                                                                                                                                                                                   )
                                                                                                                                                                       )
                                                                                                          )
                                                    )
                            )
     )</f>
        <v/>
      </c>
      <c r="L147" s="38" t="str">
        <f>IF(I147="","",
                        IF(AND(I147&lt;&gt;"",J147=""),-1,
                                                  IF($F147="Absolute", IF(I147=0,0,((J147-I147)/I147)),
                                                                               IF($F147="Incremental", IF((I147-H147)=0,0,(((J147-H147)-(I147-H147))/(I147-H147))),
                                                                                                            IF($F147="Decremental", IF((H147-I147)=0,0,(((H147-J147)-(H147-I147))/(H147-I147))),
                                                                                                                                              IF(OR($F147="Absolute[-](cum.)", $F147="Absolute[-](avg.)"), IF(J147="",0, IF(J147&gt;=0,1-(J147/I147))),
                                                                                                                                                                      IF($F147="Absolute[+]", IF(J147=0,-1,K147-1),  ""
                                                                                                                                                                                                                                          )
                                                                                                                                                                                                                          )
                                                                                                                                                                                  )
                                                                                                                   )
                                                   )
                          )
)</f>
        <v/>
      </c>
      <c r="M147" s="23" t="str">
        <f>IF(J147="","",
                         IF(I147="", "",
                                                   IF($F147="Absolute", (J147-I147),
                                                                                                       IF($F147="Incremental", ((J147-H147)-(I147-H147)),
                                                                                                                                                                                      IF($F147="Decremental", ((H147-J147)-(H147-I147)),
                                                                                                                                                                                                            IF(OR($F147="Absolute[-](cum.)", $F147="Absolute[-](avg.)"), (I147-J147),
                                                                                                                                                                                                                             IF($F147="Absolute[+]", (J147-I147), ""
                                                                                                                                                                                                                                  )
                                                                                                                                                                                                                )
                                                                                                                                                                                          )
                                                                                                           )
                                                      )
                               )
       )</f>
        <v/>
      </c>
      <c r="N147" s="39" t="str">
        <f>IF((('Annual Plan'!N147+'Annual Plan'!O147)-('Q1 Review'!O147+'Q2 Review'!O147))=0,"",(('Annual Plan'!N147+'Annual Plan'!O147)-('Q1 Review'!O147+'Q2 Review'!O147)))</f>
        <v/>
      </c>
      <c r="O147" s="40"/>
      <c r="P147" s="41"/>
      <c r="Q147" s="41"/>
      <c r="R147" s="41"/>
      <c r="S147" s="127" t="str">
        <f xml:space="preserve"> IF(AND($F147="Incremental",G147=""),"Error - baseline data was not provided in the planning sheet.",
        IF(AND($F147="Decremental",G147=""),"Error - baseline data was not provided in the planning sheet.",""))</f>
        <v/>
      </c>
    </row>
    <row r="148" spans="1:19" s="11" customFormat="1" ht="13.2" x14ac:dyDescent="0.25">
      <c r="A148" s="59" t="str">
        <f>IF('Annual Plan'!A148="","",'Annual Plan'!A148)</f>
        <v/>
      </c>
      <c r="B148" s="59" t="str">
        <f>IF('Annual Plan'!B148="","",'Annual Plan'!B148)</f>
        <v/>
      </c>
      <c r="C148" s="59" t="str">
        <f>IF('Annual Plan'!C148="","",'Annual Plan'!C148)</f>
        <v/>
      </c>
      <c r="D148" s="2" t="str">
        <f>IF('Annual Plan'!D148&lt;&gt;"",'Annual Plan'!D148,"")</f>
        <v/>
      </c>
      <c r="E148" s="2" t="str">
        <f>IF('Annual Plan'!E148&lt;&gt;"",'Annual Plan'!E148,"")</f>
        <v/>
      </c>
      <c r="F148" s="36" t="str">
        <f>IF('Annual Plan'!F148&lt;&gt;"",'Annual Plan'!F148,"")</f>
        <v/>
      </c>
      <c r="G148" s="23" t="str">
        <f>IF('Annual Plan'!G148&lt;&gt;"",'Annual Plan'!G148,"")</f>
        <v/>
      </c>
      <c r="H148" s="23" t="str">
        <f xml:space="preserve"> IF(OR(F148="Absolute",F148="Absolute[-](cum.)"),SUM(G148,'Q1 Review'!J148,'Q2 Review'!J148),
             IF(OR(F148="Incremental",F148="Absolute[+]"),MAX(G148,'Q1 Review'!J148,'Q2 Review'!J148),
                  IF(F148="Decremental",MIN(G148,'Q1 Review'!J148,'Q2 Review'!J148),
                           IF(F148="Absolute[-](avg.)",SUM(G148,'Q1 Review'!J148,'Q2 Review'!J148)/COUNT('Annual Plan'!H148:'Annual Plan'!K148),""
                              )
                       )
                 )
      )</f>
        <v/>
      </c>
      <c r="I148" s="23" t="str">
        <f>IF('Annual Plan'!J148&lt;&gt;"",'Annual Plan'!J148,"")</f>
        <v/>
      </c>
      <c r="J148" s="37"/>
      <c r="K148" s="38" t="str">
        <f t="shared" ref="K148:K175" si="16">IF(I148="","",
                         IF(AND(I148&lt;&gt;"",J148=""),0,
                                                  IF($F148="Absolute",IF(I148=0,0, IF((J148/I148)&gt;=1,1, IF((J148/I148)&lt;=0,0,(J148/I148)))),
                                                                                                      IF($F148="Incremental", IF(AND((I148-H148)=0,J148&gt;0,I148&gt;0,J148&gt;I148),1, IF(AND((I148-H148)=0,J148&lt;=I148),0, IF(((J148-H148)/(I148-H148))&gt;=1,1, IF(((J148-H148)/(I148-H148))&lt;=0,0, ((J148-H148)/(I148-H148)))))),
                                                                                                                                                                   IF($F148="Decremental", IF(AND((H148-I148)=0,J148&gt;0,I148&gt;0,J148&lt;I148),1,  IF(AND((I148-H148)=0,J148&gt;=I148),0, IF(((H148-J148)/(H148-I148))&gt;=1,1, IF(((H148-J148)/(H148-I148))&lt;=0,0, ((H148-J148)/(H148-I148)))))),
                                                                                                                                                                                              IF(OR($F148="Absolute[-](cum.)", $F148="Absolute[-](avg.)"),IF(J148="",0, IF((J148&lt;=I148),1,IF((J148&gt;I148),0,))),
                                                                                                                                                                                                        IF($F148="Absolute[+]",IF(J148=0,0,  IF(J148&lt;=I148,(J148/I148),1)),
                                                                                                                                                                                                            )
                                                                                                                                                                                                   )
                                                                                                                                                                       )
                                                                                                          )
                                                    )
                            )
     )</f>
        <v/>
      </c>
      <c r="L148" s="38" t="str">
        <f t="shared" ref="L148:L175" si="17">IF(I148="","",
                        IF(AND(I148&lt;&gt;"",J148=""),-1,
                                                  IF($F148="Absolute", IF(I148=0,0,((J148-I148)/I148)),
                                                                               IF($F148="Incremental", IF((I148-H148)=0,0,(((J148-H148)-(I148-H148))/(I148-H148))),
                                                                                                            IF($F148="Decremental", IF((H148-I148)=0,0,(((H148-J148)-(H148-I148))/(H148-I148))),
                                                                                                                                              IF(OR($F148="Absolute[-](cum.)", $F148="Absolute[-](avg.)"), IF(J148="",0, IF(J148&gt;=0,1-(J148/I148))),
                                                                                                                                                                      IF($F148="Absolute[+]", IF(J148=0,-1,K148-1),  ""
                                                                                                                                                                                                                                          )
                                                                                                                                                                                                                          )
                                                                                                                                                                                  )
                                                                                                                   )
                                                   )
                          )
)</f>
        <v/>
      </c>
      <c r="M148" s="23" t="str">
        <f t="shared" ref="M148:M175" si="18">IF(J148="","",
                         IF(I148="", "",
                                                   IF($F148="Absolute", (J148-I148),
                                                                                                       IF($F148="Incremental", ((J148-H148)-(I148-H148)),
                                                                                                                                                                                      IF($F148="Decremental", ((H148-J148)-(H148-I148)),
                                                                                                                                                                                                            IF(OR($F148="Absolute[-](cum.)", $F148="Absolute[-](avg.)"), (I148-J148),
                                                                                                                                                                                                                             IF($F148="Absolute[+]", (J148-I148), ""
                                                                                                                                                                                                                                  )
                                                                                                                                                                                                                )
                                                                                                                                                                                          )
                                                                                                           )
                                                      )
                               )
       )</f>
        <v/>
      </c>
      <c r="N148" s="39" t="str">
        <f>IF((('Annual Plan'!N148+'Annual Plan'!O148)-('Q1 Review'!O148+'Q2 Review'!O148))=0,"",(('Annual Plan'!N148+'Annual Plan'!O148)-('Q1 Review'!O148+'Q2 Review'!O148)))</f>
        <v/>
      </c>
      <c r="O148" s="40"/>
      <c r="P148" s="41"/>
      <c r="Q148" s="41"/>
      <c r="R148" s="41"/>
      <c r="S148" s="127" t="str">
        <f t="shared" ref="S148:S175" si="19" xml:space="preserve"> IF(AND($F148="Incremental",G148=""),"Error - baseline data was not provided in the planning sheet.",
        IF(AND($F148="Decremental",G148=""),"Error - baseline data was not provided in the planning sheet.",""))</f>
        <v/>
      </c>
    </row>
    <row r="149" spans="1:19" s="11" customFormat="1" ht="13.2" x14ac:dyDescent="0.25">
      <c r="A149" s="59" t="str">
        <f>IF('Annual Plan'!A149="","",'Annual Plan'!A149)</f>
        <v/>
      </c>
      <c r="B149" s="59" t="str">
        <f>IF('Annual Plan'!B149="","",'Annual Plan'!B149)</f>
        <v/>
      </c>
      <c r="C149" s="59" t="str">
        <f>IF('Annual Plan'!C149="","",'Annual Plan'!C149)</f>
        <v/>
      </c>
      <c r="D149" s="2" t="str">
        <f>IF('Annual Plan'!D149&lt;&gt;"",'Annual Plan'!D149,"")</f>
        <v/>
      </c>
      <c r="E149" s="2" t="str">
        <f>IF('Annual Plan'!E149&lt;&gt;"",'Annual Plan'!E149,"")</f>
        <v/>
      </c>
      <c r="F149" s="36" t="str">
        <f>IF('Annual Plan'!F149&lt;&gt;"",'Annual Plan'!F149,"")</f>
        <v/>
      </c>
      <c r="G149" s="23" t="str">
        <f>IF('Annual Plan'!G149&lt;&gt;"",'Annual Plan'!G149,"")</f>
        <v/>
      </c>
      <c r="H149" s="23" t="str">
        <f xml:space="preserve"> IF(OR(F149="Absolute",F149="Absolute[-](cum.)"),SUM(G149,'Q1 Review'!J149,'Q2 Review'!J149),
             IF(OR(F149="Incremental",F149="Absolute[+]"),MAX(G149,'Q1 Review'!J149,'Q2 Review'!J149),
                  IF(F149="Decremental",MIN(G149,'Q1 Review'!J149,'Q2 Review'!J149),
                           IF(F149="Absolute[-](avg.)",SUM(G149,'Q1 Review'!J149,'Q2 Review'!J149)/COUNT('Annual Plan'!H149:'Annual Plan'!K149),""
                              )
                       )
                 )
      )</f>
        <v/>
      </c>
      <c r="I149" s="23" t="str">
        <f>IF('Annual Plan'!J149&lt;&gt;"",'Annual Plan'!J149,"")</f>
        <v/>
      </c>
      <c r="J149" s="37"/>
      <c r="K149" s="38" t="str">
        <f t="shared" si="16"/>
        <v/>
      </c>
      <c r="L149" s="38" t="str">
        <f t="shared" si="17"/>
        <v/>
      </c>
      <c r="M149" s="23" t="str">
        <f t="shared" si="18"/>
        <v/>
      </c>
      <c r="N149" s="39" t="str">
        <f>IF((('Annual Plan'!N149+'Annual Plan'!O149)-('Q1 Review'!O149+'Q2 Review'!O149))=0,"",(('Annual Plan'!N149+'Annual Plan'!O149)-('Q1 Review'!O149+'Q2 Review'!O149)))</f>
        <v/>
      </c>
      <c r="O149" s="40"/>
      <c r="P149" s="41"/>
      <c r="Q149" s="41"/>
      <c r="R149" s="41"/>
      <c r="S149" s="127" t="str">
        <f t="shared" si="19"/>
        <v/>
      </c>
    </row>
    <row r="150" spans="1:19" s="11" customFormat="1" ht="13.2" x14ac:dyDescent="0.25">
      <c r="A150" s="59" t="str">
        <f>IF('Annual Plan'!A150="","",'Annual Plan'!A150)</f>
        <v/>
      </c>
      <c r="B150" s="59" t="str">
        <f>IF('Annual Plan'!B150="","",'Annual Plan'!B150)</f>
        <v/>
      </c>
      <c r="C150" s="59" t="str">
        <f>IF('Annual Plan'!C150="","",'Annual Plan'!C150)</f>
        <v/>
      </c>
      <c r="D150" s="2" t="str">
        <f>IF('Annual Plan'!D150&lt;&gt;"",'Annual Plan'!D150,"")</f>
        <v/>
      </c>
      <c r="E150" s="2" t="str">
        <f>IF('Annual Plan'!E150&lt;&gt;"",'Annual Plan'!E150,"")</f>
        <v/>
      </c>
      <c r="F150" s="36" t="str">
        <f>IF('Annual Plan'!F150&lt;&gt;"",'Annual Plan'!F150,"")</f>
        <v/>
      </c>
      <c r="G150" s="23" t="str">
        <f>IF('Annual Plan'!G150&lt;&gt;"",'Annual Plan'!G150,"")</f>
        <v/>
      </c>
      <c r="H150" s="23" t="str">
        <f xml:space="preserve"> IF(OR(F150="Absolute",F150="Absolute[-](cum.)"),SUM(G150,'Q1 Review'!J150,'Q2 Review'!J150),
             IF(OR(F150="Incremental",F150="Absolute[+]"),MAX(G150,'Q1 Review'!J150,'Q2 Review'!J150),
                  IF(F150="Decremental",MIN(G150,'Q1 Review'!J150,'Q2 Review'!J150),
                           IF(F150="Absolute[-](avg.)",SUM(G150,'Q1 Review'!J150,'Q2 Review'!J150)/COUNT('Annual Plan'!H150:'Annual Plan'!K150),""
                              )
                       )
                 )
      )</f>
        <v/>
      </c>
      <c r="I150" s="23" t="str">
        <f>IF('Annual Plan'!J150&lt;&gt;"",'Annual Plan'!J150,"")</f>
        <v/>
      </c>
      <c r="J150" s="37"/>
      <c r="K150" s="38" t="str">
        <f t="shared" si="16"/>
        <v/>
      </c>
      <c r="L150" s="38" t="str">
        <f t="shared" si="17"/>
        <v/>
      </c>
      <c r="M150" s="23" t="str">
        <f t="shared" si="18"/>
        <v/>
      </c>
      <c r="N150" s="39" t="str">
        <f>IF((('Annual Plan'!N150+'Annual Plan'!O150)-('Q1 Review'!O150+'Q2 Review'!O150))=0,"",(('Annual Plan'!N150+'Annual Plan'!O150)-('Q1 Review'!O150+'Q2 Review'!O150)))</f>
        <v/>
      </c>
      <c r="O150" s="40"/>
      <c r="P150" s="41"/>
      <c r="Q150" s="41"/>
      <c r="R150" s="41"/>
      <c r="S150" s="127" t="str">
        <f t="shared" si="19"/>
        <v/>
      </c>
    </row>
    <row r="151" spans="1:19" s="11" customFormat="1" ht="13.2" x14ac:dyDescent="0.25">
      <c r="A151" s="59" t="str">
        <f>IF('Annual Plan'!A151="","",'Annual Plan'!A151)</f>
        <v/>
      </c>
      <c r="B151" s="59" t="str">
        <f>IF('Annual Plan'!B151="","",'Annual Plan'!B151)</f>
        <v/>
      </c>
      <c r="C151" s="59" t="str">
        <f>IF('Annual Plan'!C151="","",'Annual Plan'!C151)</f>
        <v/>
      </c>
      <c r="D151" s="2" t="str">
        <f>IF('Annual Plan'!D151&lt;&gt;"",'Annual Plan'!D151,"")</f>
        <v/>
      </c>
      <c r="E151" s="2" t="str">
        <f>IF('Annual Plan'!E151&lt;&gt;"",'Annual Plan'!E151,"")</f>
        <v/>
      </c>
      <c r="F151" s="36" t="str">
        <f>IF('Annual Plan'!F151&lt;&gt;"",'Annual Plan'!F151,"")</f>
        <v/>
      </c>
      <c r="G151" s="23" t="str">
        <f>IF('Annual Plan'!G151&lt;&gt;"",'Annual Plan'!G151,"")</f>
        <v/>
      </c>
      <c r="H151" s="23" t="str">
        <f xml:space="preserve"> IF(OR(F151="Absolute",F151="Absolute[-](cum.)"),SUM(G151,'Q1 Review'!J151,'Q2 Review'!J151),
             IF(OR(F151="Incremental",F151="Absolute[+]"),MAX(G151,'Q1 Review'!J151,'Q2 Review'!J151),
                  IF(F151="Decremental",MIN(G151,'Q1 Review'!J151,'Q2 Review'!J151),
                           IF(F151="Absolute[-](avg.)",SUM(G151,'Q1 Review'!J151,'Q2 Review'!J151)/COUNT('Annual Plan'!H151:'Annual Plan'!K151),""
                              )
                       )
                 )
      )</f>
        <v/>
      </c>
      <c r="I151" s="23" t="str">
        <f>IF('Annual Plan'!J151&lt;&gt;"",'Annual Plan'!J151,"")</f>
        <v/>
      </c>
      <c r="J151" s="37"/>
      <c r="K151" s="38" t="str">
        <f t="shared" si="16"/>
        <v/>
      </c>
      <c r="L151" s="38" t="str">
        <f t="shared" si="17"/>
        <v/>
      </c>
      <c r="M151" s="23" t="str">
        <f t="shared" si="18"/>
        <v/>
      </c>
      <c r="N151" s="39" t="str">
        <f>IF((('Annual Plan'!N151+'Annual Plan'!O151)-('Q1 Review'!O151+'Q2 Review'!O151))=0,"",(('Annual Plan'!N151+'Annual Plan'!O151)-('Q1 Review'!O151+'Q2 Review'!O151)))</f>
        <v/>
      </c>
      <c r="O151" s="40"/>
      <c r="P151" s="41"/>
      <c r="Q151" s="41"/>
      <c r="R151" s="41"/>
      <c r="S151" s="127" t="str">
        <f t="shared" si="19"/>
        <v/>
      </c>
    </row>
    <row r="152" spans="1:19" s="11" customFormat="1" ht="13.2" x14ac:dyDescent="0.25">
      <c r="A152" s="59" t="str">
        <f>IF('Annual Plan'!A152="","",'Annual Plan'!A152)</f>
        <v/>
      </c>
      <c r="B152" s="59" t="str">
        <f>IF('Annual Plan'!B152="","",'Annual Plan'!B152)</f>
        <v/>
      </c>
      <c r="C152" s="59" t="str">
        <f>IF('Annual Plan'!C152="","",'Annual Plan'!C152)</f>
        <v/>
      </c>
      <c r="D152" s="2" t="str">
        <f>IF('Annual Plan'!D152&lt;&gt;"",'Annual Plan'!D152,"")</f>
        <v/>
      </c>
      <c r="E152" s="2" t="str">
        <f>IF('Annual Plan'!E152&lt;&gt;"",'Annual Plan'!E152,"")</f>
        <v/>
      </c>
      <c r="F152" s="36" t="str">
        <f>IF('Annual Plan'!F152&lt;&gt;"",'Annual Plan'!F152,"")</f>
        <v/>
      </c>
      <c r="G152" s="23" t="str">
        <f>IF('Annual Plan'!G152&lt;&gt;"",'Annual Plan'!G152,"")</f>
        <v/>
      </c>
      <c r="H152" s="23" t="str">
        <f xml:space="preserve"> IF(OR(F152="Absolute",F152="Absolute[-](cum.)"),SUM(G152,'Q1 Review'!J152,'Q2 Review'!J152),
             IF(OR(F152="Incremental",F152="Absolute[+]"),MAX(G152,'Q1 Review'!J152,'Q2 Review'!J152),
                  IF(F152="Decremental",MIN(G152,'Q1 Review'!J152,'Q2 Review'!J152),
                           IF(F152="Absolute[-](avg.)",SUM(G152,'Q1 Review'!J152,'Q2 Review'!J152)/COUNT('Annual Plan'!H152:'Annual Plan'!K152),""
                              )
                       )
                 )
      )</f>
        <v/>
      </c>
      <c r="I152" s="23" t="str">
        <f>IF('Annual Plan'!J152&lt;&gt;"",'Annual Plan'!J152,"")</f>
        <v/>
      </c>
      <c r="J152" s="37"/>
      <c r="K152" s="38" t="str">
        <f t="shared" si="16"/>
        <v/>
      </c>
      <c r="L152" s="38" t="str">
        <f t="shared" si="17"/>
        <v/>
      </c>
      <c r="M152" s="23" t="str">
        <f t="shared" si="18"/>
        <v/>
      </c>
      <c r="N152" s="39" t="str">
        <f>IF((('Annual Plan'!N152+'Annual Plan'!O152)-('Q1 Review'!O152+'Q2 Review'!O152))=0,"",(('Annual Plan'!N152+'Annual Plan'!O152)-('Q1 Review'!O152+'Q2 Review'!O152)))</f>
        <v/>
      </c>
      <c r="O152" s="40"/>
      <c r="P152" s="41"/>
      <c r="Q152" s="41"/>
      <c r="R152" s="41"/>
      <c r="S152" s="127" t="str">
        <f t="shared" si="19"/>
        <v/>
      </c>
    </row>
    <row r="153" spans="1:19" s="11" customFormat="1" ht="13.2" x14ac:dyDescent="0.25">
      <c r="A153" s="59" t="str">
        <f>IF('Annual Plan'!A153="","",'Annual Plan'!A153)</f>
        <v/>
      </c>
      <c r="B153" s="59" t="str">
        <f>IF('Annual Plan'!B153="","",'Annual Plan'!B153)</f>
        <v/>
      </c>
      <c r="C153" s="59" t="str">
        <f>IF('Annual Plan'!C153="","",'Annual Plan'!C153)</f>
        <v/>
      </c>
      <c r="D153" s="2" t="str">
        <f>IF('Annual Plan'!D153&lt;&gt;"",'Annual Plan'!D153,"")</f>
        <v/>
      </c>
      <c r="E153" s="2" t="str">
        <f>IF('Annual Plan'!E153&lt;&gt;"",'Annual Plan'!E153,"")</f>
        <v/>
      </c>
      <c r="F153" s="36" t="str">
        <f>IF('Annual Plan'!F153&lt;&gt;"",'Annual Plan'!F153,"")</f>
        <v/>
      </c>
      <c r="G153" s="23" t="str">
        <f>IF('Annual Plan'!G153&lt;&gt;"",'Annual Plan'!G153,"")</f>
        <v/>
      </c>
      <c r="H153" s="23" t="str">
        <f xml:space="preserve"> IF(OR(F153="Absolute",F153="Absolute[-](cum.)"),SUM(G153,'Q1 Review'!J153,'Q2 Review'!J153),
             IF(OR(F153="Incremental",F153="Absolute[+]"),MAX(G153,'Q1 Review'!J153,'Q2 Review'!J153),
                  IF(F153="Decremental",MIN(G153,'Q1 Review'!J153,'Q2 Review'!J153),
                           IF(F153="Absolute[-](avg.)",SUM(G153,'Q1 Review'!J153,'Q2 Review'!J153)/COUNT('Annual Plan'!H153:'Annual Plan'!K153),""
                              )
                       )
                 )
      )</f>
        <v/>
      </c>
      <c r="I153" s="23" t="str">
        <f>IF('Annual Plan'!J153&lt;&gt;"",'Annual Plan'!J153,"")</f>
        <v/>
      </c>
      <c r="J153" s="37"/>
      <c r="K153" s="38" t="str">
        <f t="shared" si="16"/>
        <v/>
      </c>
      <c r="L153" s="38" t="str">
        <f t="shared" si="17"/>
        <v/>
      </c>
      <c r="M153" s="23" t="str">
        <f t="shared" si="18"/>
        <v/>
      </c>
      <c r="N153" s="39" t="str">
        <f>IF((('Annual Plan'!N153+'Annual Plan'!O153)-('Q1 Review'!O153+'Q2 Review'!O153))=0,"",(('Annual Plan'!N153+'Annual Plan'!O153)-('Q1 Review'!O153+'Q2 Review'!O153)))</f>
        <v/>
      </c>
      <c r="O153" s="40"/>
      <c r="P153" s="41"/>
      <c r="Q153" s="41"/>
      <c r="R153" s="41"/>
      <c r="S153" s="127" t="str">
        <f t="shared" si="19"/>
        <v/>
      </c>
    </row>
    <row r="154" spans="1:19" s="11" customFormat="1" ht="13.2" x14ac:dyDescent="0.25">
      <c r="A154" s="59" t="str">
        <f>IF('Annual Plan'!A154="","",'Annual Plan'!A154)</f>
        <v/>
      </c>
      <c r="B154" s="59" t="str">
        <f>IF('Annual Plan'!B154="","",'Annual Plan'!B154)</f>
        <v/>
      </c>
      <c r="C154" s="59" t="str">
        <f>IF('Annual Plan'!C154="","",'Annual Plan'!C154)</f>
        <v/>
      </c>
      <c r="D154" s="2" t="str">
        <f>IF('Annual Plan'!D154&lt;&gt;"",'Annual Plan'!D154,"")</f>
        <v/>
      </c>
      <c r="E154" s="2" t="str">
        <f>IF('Annual Plan'!E154&lt;&gt;"",'Annual Plan'!E154,"")</f>
        <v/>
      </c>
      <c r="F154" s="36" t="str">
        <f>IF('Annual Plan'!F154&lt;&gt;"",'Annual Plan'!F154,"")</f>
        <v/>
      </c>
      <c r="G154" s="23" t="str">
        <f>IF('Annual Plan'!G154&lt;&gt;"",'Annual Plan'!G154,"")</f>
        <v/>
      </c>
      <c r="H154" s="23" t="str">
        <f xml:space="preserve"> IF(OR(F154="Absolute",F154="Absolute[-](cum.)"),SUM(G154,'Q1 Review'!J154,'Q2 Review'!J154),
             IF(OR(F154="Incremental",F154="Absolute[+]"),MAX(G154,'Q1 Review'!J154,'Q2 Review'!J154),
                  IF(F154="Decremental",MIN(G154,'Q1 Review'!J154,'Q2 Review'!J154),
                           IF(F154="Absolute[-](avg.)",SUM(G154,'Q1 Review'!J154,'Q2 Review'!J154)/COUNT('Annual Plan'!H154:'Annual Plan'!K154),""
                              )
                       )
                 )
      )</f>
        <v/>
      </c>
      <c r="I154" s="23" t="str">
        <f>IF('Annual Plan'!J154&lt;&gt;"",'Annual Plan'!J154,"")</f>
        <v/>
      </c>
      <c r="J154" s="37"/>
      <c r="K154" s="38" t="str">
        <f t="shared" si="16"/>
        <v/>
      </c>
      <c r="L154" s="38" t="str">
        <f t="shared" si="17"/>
        <v/>
      </c>
      <c r="M154" s="23" t="str">
        <f t="shared" si="18"/>
        <v/>
      </c>
      <c r="N154" s="39" t="str">
        <f>IF((('Annual Plan'!N154+'Annual Plan'!O154)-('Q1 Review'!O154+'Q2 Review'!O154))=0,"",(('Annual Plan'!N154+'Annual Plan'!O154)-('Q1 Review'!O154+'Q2 Review'!O154)))</f>
        <v/>
      </c>
      <c r="O154" s="40"/>
      <c r="P154" s="41"/>
      <c r="Q154" s="41"/>
      <c r="R154" s="41"/>
      <c r="S154" s="127" t="str">
        <f t="shared" si="19"/>
        <v/>
      </c>
    </row>
    <row r="155" spans="1:19" s="11" customFormat="1" ht="13.2" x14ac:dyDescent="0.25">
      <c r="A155" s="59" t="str">
        <f>IF('Annual Plan'!A155="","",'Annual Plan'!A155)</f>
        <v/>
      </c>
      <c r="B155" s="59" t="str">
        <f>IF('Annual Plan'!B155="","",'Annual Plan'!B155)</f>
        <v/>
      </c>
      <c r="C155" s="59" t="str">
        <f>IF('Annual Plan'!C155="","",'Annual Plan'!C155)</f>
        <v/>
      </c>
      <c r="D155" s="2" t="str">
        <f>IF('Annual Plan'!D155&lt;&gt;"",'Annual Plan'!D155,"")</f>
        <v/>
      </c>
      <c r="E155" s="2" t="str">
        <f>IF('Annual Plan'!E155&lt;&gt;"",'Annual Plan'!E155,"")</f>
        <v/>
      </c>
      <c r="F155" s="36" t="str">
        <f>IF('Annual Plan'!F155&lt;&gt;"",'Annual Plan'!F155,"")</f>
        <v/>
      </c>
      <c r="G155" s="23" t="str">
        <f>IF('Annual Plan'!G155&lt;&gt;"",'Annual Plan'!G155,"")</f>
        <v/>
      </c>
      <c r="H155" s="23" t="str">
        <f xml:space="preserve"> IF(OR(F155="Absolute",F155="Absolute[-](cum.)"),SUM(G155,'Q1 Review'!J155,'Q2 Review'!J155),
             IF(OR(F155="Incremental",F155="Absolute[+]"),MAX(G155,'Q1 Review'!J155,'Q2 Review'!J155),
                  IF(F155="Decremental",MIN(G155,'Q1 Review'!J155,'Q2 Review'!J155),
                           IF(F155="Absolute[-](avg.)",SUM(G155,'Q1 Review'!J155,'Q2 Review'!J155)/COUNT('Annual Plan'!H155:'Annual Plan'!K155),""
                              )
                       )
                 )
      )</f>
        <v/>
      </c>
      <c r="I155" s="23" t="str">
        <f>IF('Annual Plan'!J155&lt;&gt;"",'Annual Plan'!J155,"")</f>
        <v/>
      </c>
      <c r="J155" s="37"/>
      <c r="K155" s="38" t="str">
        <f t="shared" si="16"/>
        <v/>
      </c>
      <c r="L155" s="38" t="str">
        <f t="shared" si="17"/>
        <v/>
      </c>
      <c r="M155" s="23" t="str">
        <f t="shared" si="18"/>
        <v/>
      </c>
      <c r="N155" s="39" t="str">
        <f>IF((('Annual Plan'!N155+'Annual Plan'!O155)-('Q1 Review'!O155+'Q2 Review'!O155))=0,"",(('Annual Plan'!N155+'Annual Plan'!O155)-('Q1 Review'!O155+'Q2 Review'!O155)))</f>
        <v/>
      </c>
      <c r="O155" s="40"/>
      <c r="P155" s="41"/>
      <c r="Q155" s="41"/>
      <c r="R155" s="41"/>
      <c r="S155" s="127" t="str">
        <f t="shared" si="19"/>
        <v/>
      </c>
    </row>
    <row r="156" spans="1:19" s="11" customFormat="1" ht="13.2" x14ac:dyDescent="0.25">
      <c r="A156" s="59" t="str">
        <f>IF('Annual Plan'!A156="","",'Annual Plan'!A156)</f>
        <v/>
      </c>
      <c r="B156" s="59" t="str">
        <f>IF('Annual Plan'!B156="","",'Annual Plan'!B156)</f>
        <v/>
      </c>
      <c r="C156" s="59" t="str">
        <f>IF('Annual Plan'!C156="","",'Annual Plan'!C156)</f>
        <v/>
      </c>
      <c r="D156" s="2" t="str">
        <f>IF('Annual Plan'!D156&lt;&gt;"",'Annual Plan'!D156,"")</f>
        <v/>
      </c>
      <c r="E156" s="2" t="str">
        <f>IF('Annual Plan'!E156&lt;&gt;"",'Annual Plan'!E156,"")</f>
        <v/>
      </c>
      <c r="F156" s="36" t="str">
        <f>IF('Annual Plan'!F156&lt;&gt;"",'Annual Plan'!F156,"")</f>
        <v/>
      </c>
      <c r="G156" s="23" t="str">
        <f>IF('Annual Plan'!G156&lt;&gt;"",'Annual Plan'!G156,"")</f>
        <v/>
      </c>
      <c r="H156" s="23" t="str">
        <f xml:space="preserve"> IF(OR(F156="Absolute",F156="Absolute[-](cum.)"),SUM(G156,'Q1 Review'!J156,'Q2 Review'!J156),
             IF(OR(F156="Incremental",F156="Absolute[+]"),MAX(G156,'Q1 Review'!J156,'Q2 Review'!J156),
                  IF(F156="Decremental",MIN(G156,'Q1 Review'!J156,'Q2 Review'!J156),
                           IF(F156="Absolute[-](avg.)",SUM(G156,'Q1 Review'!J156,'Q2 Review'!J156)/COUNT('Annual Plan'!H156:'Annual Plan'!K156),""
                              )
                       )
                 )
      )</f>
        <v/>
      </c>
      <c r="I156" s="23" t="str">
        <f>IF('Annual Plan'!J156&lt;&gt;"",'Annual Plan'!J156,"")</f>
        <v/>
      </c>
      <c r="J156" s="37"/>
      <c r="K156" s="38" t="str">
        <f t="shared" si="16"/>
        <v/>
      </c>
      <c r="L156" s="38" t="str">
        <f t="shared" si="17"/>
        <v/>
      </c>
      <c r="M156" s="23" t="str">
        <f t="shared" si="18"/>
        <v/>
      </c>
      <c r="N156" s="39" t="str">
        <f>IF((('Annual Plan'!N156+'Annual Plan'!O156)-('Q1 Review'!O156+'Q2 Review'!O156))=0,"",(('Annual Plan'!N156+'Annual Plan'!O156)-('Q1 Review'!O156+'Q2 Review'!O156)))</f>
        <v/>
      </c>
      <c r="O156" s="40"/>
      <c r="P156" s="41"/>
      <c r="Q156" s="41"/>
      <c r="R156" s="41"/>
      <c r="S156" s="127" t="str">
        <f t="shared" si="19"/>
        <v/>
      </c>
    </row>
    <row r="157" spans="1:19" s="11" customFormat="1" ht="13.2" x14ac:dyDescent="0.25">
      <c r="A157" s="59" t="str">
        <f>IF('Annual Plan'!A157="","",'Annual Plan'!A157)</f>
        <v/>
      </c>
      <c r="B157" s="59" t="str">
        <f>IF('Annual Plan'!B157="","",'Annual Plan'!B157)</f>
        <v/>
      </c>
      <c r="C157" s="59" t="str">
        <f>IF('Annual Plan'!C157="","",'Annual Plan'!C157)</f>
        <v/>
      </c>
      <c r="D157" s="2" t="str">
        <f>IF('Annual Plan'!D157&lt;&gt;"",'Annual Plan'!D157,"")</f>
        <v/>
      </c>
      <c r="E157" s="2" t="str">
        <f>IF('Annual Plan'!E157&lt;&gt;"",'Annual Plan'!E157,"")</f>
        <v/>
      </c>
      <c r="F157" s="36" t="str">
        <f>IF('Annual Plan'!F157&lt;&gt;"",'Annual Plan'!F157,"")</f>
        <v/>
      </c>
      <c r="G157" s="23" t="str">
        <f>IF('Annual Plan'!G157&lt;&gt;"",'Annual Plan'!G157,"")</f>
        <v/>
      </c>
      <c r="H157" s="23" t="str">
        <f xml:space="preserve"> IF(OR(F157="Absolute",F157="Absolute[-](cum.)"),SUM(G157,'Q1 Review'!J157,'Q2 Review'!J157),
             IF(OR(F157="Incremental",F157="Absolute[+]"),MAX(G157,'Q1 Review'!J157,'Q2 Review'!J157),
                  IF(F157="Decremental",MIN(G157,'Q1 Review'!J157,'Q2 Review'!J157),
                           IF(F157="Absolute[-](avg.)",SUM(G157,'Q1 Review'!J157,'Q2 Review'!J157)/COUNT('Annual Plan'!H157:'Annual Plan'!K157),""
                              )
                       )
                 )
      )</f>
        <v/>
      </c>
      <c r="I157" s="23" t="str">
        <f>IF('Annual Plan'!J157&lt;&gt;"",'Annual Plan'!J157,"")</f>
        <v/>
      </c>
      <c r="J157" s="37"/>
      <c r="K157" s="38" t="str">
        <f t="shared" si="16"/>
        <v/>
      </c>
      <c r="L157" s="38" t="str">
        <f t="shared" si="17"/>
        <v/>
      </c>
      <c r="M157" s="23" t="str">
        <f t="shared" si="18"/>
        <v/>
      </c>
      <c r="N157" s="39" t="str">
        <f>IF((('Annual Plan'!N157+'Annual Plan'!O157)-('Q1 Review'!O157+'Q2 Review'!O157))=0,"",(('Annual Plan'!N157+'Annual Plan'!O157)-('Q1 Review'!O157+'Q2 Review'!O157)))</f>
        <v/>
      </c>
      <c r="O157" s="40"/>
      <c r="P157" s="41"/>
      <c r="Q157" s="41"/>
      <c r="R157" s="41"/>
      <c r="S157" s="127" t="str">
        <f t="shared" si="19"/>
        <v/>
      </c>
    </row>
    <row r="158" spans="1:19" s="11" customFormat="1" ht="13.2" x14ac:dyDescent="0.25">
      <c r="A158" s="59" t="str">
        <f>IF('Annual Plan'!A158="","",'Annual Plan'!A158)</f>
        <v/>
      </c>
      <c r="B158" s="59" t="str">
        <f>IF('Annual Plan'!B158="","",'Annual Plan'!B158)</f>
        <v/>
      </c>
      <c r="C158" s="59" t="str">
        <f>IF('Annual Plan'!C158="","",'Annual Plan'!C158)</f>
        <v/>
      </c>
      <c r="D158" s="2" t="str">
        <f>IF('Annual Plan'!D158&lt;&gt;"",'Annual Plan'!D158,"")</f>
        <v/>
      </c>
      <c r="E158" s="2" t="str">
        <f>IF('Annual Plan'!E158&lt;&gt;"",'Annual Plan'!E158,"")</f>
        <v/>
      </c>
      <c r="F158" s="36" t="str">
        <f>IF('Annual Plan'!F158&lt;&gt;"",'Annual Plan'!F158,"")</f>
        <v/>
      </c>
      <c r="G158" s="23" t="str">
        <f>IF('Annual Plan'!G158&lt;&gt;"",'Annual Plan'!G158,"")</f>
        <v/>
      </c>
      <c r="H158" s="23" t="str">
        <f xml:space="preserve"> IF(OR(F158="Absolute",F158="Absolute[-](cum.)"),SUM(G158,'Q1 Review'!J158,'Q2 Review'!J158),
             IF(OR(F158="Incremental",F158="Absolute[+]"),MAX(G158,'Q1 Review'!J158,'Q2 Review'!J158),
                  IF(F158="Decremental",MIN(G158,'Q1 Review'!J158,'Q2 Review'!J158),
                           IF(F158="Absolute[-](avg.)",SUM(G158,'Q1 Review'!J158,'Q2 Review'!J158)/COUNT('Annual Plan'!H158:'Annual Plan'!K158),""
                              )
                       )
                 )
      )</f>
        <v/>
      </c>
      <c r="I158" s="23" t="str">
        <f>IF('Annual Plan'!J158&lt;&gt;"",'Annual Plan'!J158,"")</f>
        <v/>
      </c>
      <c r="J158" s="37"/>
      <c r="K158" s="38" t="str">
        <f t="shared" si="16"/>
        <v/>
      </c>
      <c r="L158" s="38" t="str">
        <f t="shared" si="17"/>
        <v/>
      </c>
      <c r="M158" s="23" t="str">
        <f t="shared" si="18"/>
        <v/>
      </c>
      <c r="N158" s="39" t="str">
        <f>IF((('Annual Plan'!N158+'Annual Plan'!O158)-('Q1 Review'!O158+'Q2 Review'!O158))=0,"",(('Annual Plan'!N158+'Annual Plan'!O158)-('Q1 Review'!O158+'Q2 Review'!O158)))</f>
        <v/>
      </c>
      <c r="O158" s="40"/>
      <c r="P158" s="41"/>
      <c r="Q158" s="41"/>
      <c r="R158" s="41"/>
      <c r="S158" s="127" t="str">
        <f t="shared" si="19"/>
        <v/>
      </c>
    </row>
    <row r="159" spans="1:19" s="11" customFormat="1" ht="13.2" x14ac:dyDescent="0.25">
      <c r="A159" s="59" t="str">
        <f>IF('Annual Plan'!A159="","",'Annual Plan'!A159)</f>
        <v/>
      </c>
      <c r="B159" s="59" t="str">
        <f>IF('Annual Plan'!B159="","",'Annual Plan'!B159)</f>
        <v/>
      </c>
      <c r="C159" s="59" t="str">
        <f>IF('Annual Plan'!C159="","",'Annual Plan'!C159)</f>
        <v/>
      </c>
      <c r="D159" s="2" t="str">
        <f>IF('Annual Plan'!D159&lt;&gt;"",'Annual Plan'!D159,"")</f>
        <v/>
      </c>
      <c r="E159" s="2" t="str">
        <f>IF('Annual Plan'!E159&lt;&gt;"",'Annual Plan'!E159,"")</f>
        <v/>
      </c>
      <c r="F159" s="36" t="str">
        <f>IF('Annual Plan'!F159&lt;&gt;"",'Annual Plan'!F159,"")</f>
        <v/>
      </c>
      <c r="G159" s="23" t="str">
        <f>IF('Annual Plan'!G159&lt;&gt;"",'Annual Plan'!G159,"")</f>
        <v/>
      </c>
      <c r="H159" s="23" t="str">
        <f xml:space="preserve"> IF(OR(F159="Absolute",F159="Absolute[-](cum.)"),SUM(G159,'Q1 Review'!J159,'Q2 Review'!J159),
             IF(OR(F159="Incremental",F159="Absolute[+]"),MAX(G159,'Q1 Review'!J159,'Q2 Review'!J159),
                  IF(F159="Decremental",MIN(G159,'Q1 Review'!J159,'Q2 Review'!J159),
                           IF(F159="Absolute[-](avg.)",SUM(G159,'Q1 Review'!J159,'Q2 Review'!J159)/COUNT('Annual Plan'!H159:'Annual Plan'!K159),""
                              )
                       )
                 )
      )</f>
        <v/>
      </c>
      <c r="I159" s="23" t="str">
        <f>IF('Annual Plan'!J159&lt;&gt;"",'Annual Plan'!J159,"")</f>
        <v/>
      </c>
      <c r="J159" s="37"/>
      <c r="K159" s="38" t="str">
        <f t="shared" si="16"/>
        <v/>
      </c>
      <c r="L159" s="38" t="str">
        <f t="shared" si="17"/>
        <v/>
      </c>
      <c r="M159" s="23" t="str">
        <f t="shared" si="18"/>
        <v/>
      </c>
      <c r="N159" s="39" t="str">
        <f>IF((('Annual Plan'!N159+'Annual Plan'!O159)-('Q1 Review'!O159+'Q2 Review'!O159))=0,"",(('Annual Plan'!N159+'Annual Plan'!O159)-('Q1 Review'!O159+'Q2 Review'!O159)))</f>
        <v/>
      </c>
      <c r="O159" s="40"/>
      <c r="P159" s="41"/>
      <c r="Q159" s="41"/>
      <c r="R159" s="41"/>
      <c r="S159" s="127" t="str">
        <f t="shared" si="19"/>
        <v/>
      </c>
    </row>
    <row r="160" spans="1:19" s="11" customFormat="1" ht="13.2" x14ac:dyDescent="0.25">
      <c r="A160" s="59" t="str">
        <f>IF('Annual Plan'!A160="","",'Annual Plan'!A160)</f>
        <v/>
      </c>
      <c r="B160" s="59" t="str">
        <f>IF('Annual Plan'!B160="","",'Annual Plan'!B160)</f>
        <v/>
      </c>
      <c r="C160" s="59" t="str">
        <f>IF('Annual Plan'!C160="","",'Annual Plan'!C160)</f>
        <v/>
      </c>
      <c r="D160" s="2" t="str">
        <f>IF('Annual Plan'!D160&lt;&gt;"",'Annual Plan'!D160,"")</f>
        <v/>
      </c>
      <c r="E160" s="2" t="str">
        <f>IF('Annual Plan'!E160&lt;&gt;"",'Annual Plan'!E160,"")</f>
        <v/>
      </c>
      <c r="F160" s="36" t="str">
        <f>IF('Annual Plan'!F160&lt;&gt;"",'Annual Plan'!F160,"")</f>
        <v/>
      </c>
      <c r="G160" s="23" t="str">
        <f>IF('Annual Plan'!G160&lt;&gt;"",'Annual Plan'!G160,"")</f>
        <v/>
      </c>
      <c r="H160" s="23" t="str">
        <f xml:space="preserve"> IF(OR(F160="Absolute",F160="Absolute[-](cum.)"),SUM(G160,'Q1 Review'!J160,'Q2 Review'!J160),
             IF(OR(F160="Incremental",F160="Absolute[+]"),MAX(G160,'Q1 Review'!J160,'Q2 Review'!J160),
                  IF(F160="Decremental",MIN(G160,'Q1 Review'!J160,'Q2 Review'!J160),
                           IF(F160="Absolute[-](avg.)",SUM(G160,'Q1 Review'!J160,'Q2 Review'!J160)/COUNT('Annual Plan'!H160:'Annual Plan'!K160),""
                              )
                       )
                 )
      )</f>
        <v/>
      </c>
      <c r="I160" s="23" t="str">
        <f>IF('Annual Plan'!J160&lt;&gt;"",'Annual Plan'!J160,"")</f>
        <v/>
      </c>
      <c r="J160" s="37"/>
      <c r="K160" s="38" t="str">
        <f t="shared" si="16"/>
        <v/>
      </c>
      <c r="L160" s="38" t="str">
        <f t="shared" si="17"/>
        <v/>
      </c>
      <c r="M160" s="23" t="str">
        <f t="shared" si="18"/>
        <v/>
      </c>
      <c r="N160" s="39" t="str">
        <f>IF((('Annual Plan'!N160+'Annual Plan'!O160)-('Q1 Review'!O160+'Q2 Review'!O160))=0,"",(('Annual Plan'!N160+'Annual Plan'!O160)-('Q1 Review'!O160+'Q2 Review'!O160)))</f>
        <v/>
      </c>
      <c r="O160" s="40"/>
      <c r="P160" s="41"/>
      <c r="Q160" s="41"/>
      <c r="R160" s="41"/>
      <c r="S160" s="127" t="str">
        <f t="shared" si="19"/>
        <v/>
      </c>
    </row>
    <row r="161" spans="1:19" s="11" customFormat="1" ht="13.2" x14ac:dyDescent="0.25">
      <c r="A161" s="59" t="str">
        <f>IF('Annual Plan'!A161="","",'Annual Plan'!A161)</f>
        <v/>
      </c>
      <c r="B161" s="59" t="str">
        <f>IF('Annual Plan'!B161="","",'Annual Plan'!B161)</f>
        <v/>
      </c>
      <c r="C161" s="59" t="str">
        <f>IF('Annual Plan'!C161="","",'Annual Plan'!C161)</f>
        <v/>
      </c>
      <c r="D161" s="2" t="str">
        <f>IF('Annual Plan'!D161&lt;&gt;"",'Annual Plan'!D161,"")</f>
        <v/>
      </c>
      <c r="E161" s="2" t="str">
        <f>IF('Annual Plan'!E161&lt;&gt;"",'Annual Plan'!E161,"")</f>
        <v/>
      </c>
      <c r="F161" s="36" t="str">
        <f>IF('Annual Plan'!F161&lt;&gt;"",'Annual Plan'!F161,"")</f>
        <v/>
      </c>
      <c r="G161" s="23" t="str">
        <f>IF('Annual Plan'!G161&lt;&gt;"",'Annual Plan'!G161,"")</f>
        <v/>
      </c>
      <c r="H161" s="23" t="str">
        <f xml:space="preserve"> IF(OR(F161="Absolute",F161="Absolute[-](cum.)"),SUM(G161,'Q1 Review'!J161,'Q2 Review'!J161),
             IF(OR(F161="Incremental",F161="Absolute[+]"),MAX(G161,'Q1 Review'!J161,'Q2 Review'!J161),
                  IF(F161="Decremental",MIN(G161,'Q1 Review'!J161,'Q2 Review'!J161),
                           IF(F161="Absolute[-](avg.)",SUM(G161,'Q1 Review'!J161,'Q2 Review'!J161)/COUNT('Annual Plan'!H161:'Annual Plan'!K161),""
                              )
                       )
                 )
      )</f>
        <v/>
      </c>
      <c r="I161" s="23" t="str">
        <f>IF('Annual Plan'!J161&lt;&gt;"",'Annual Plan'!J161,"")</f>
        <v/>
      </c>
      <c r="J161" s="37"/>
      <c r="K161" s="38" t="str">
        <f t="shared" si="16"/>
        <v/>
      </c>
      <c r="L161" s="38" t="str">
        <f t="shared" si="17"/>
        <v/>
      </c>
      <c r="M161" s="23" t="str">
        <f t="shared" si="18"/>
        <v/>
      </c>
      <c r="N161" s="39" t="str">
        <f>IF((('Annual Plan'!N161+'Annual Plan'!O161)-('Q1 Review'!O161+'Q2 Review'!O161))=0,"",(('Annual Plan'!N161+'Annual Plan'!O161)-('Q1 Review'!O161+'Q2 Review'!O161)))</f>
        <v/>
      </c>
      <c r="O161" s="40"/>
      <c r="P161" s="41"/>
      <c r="Q161" s="41"/>
      <c r="R161" s="41"/>
      <c r="S161" s="127" t="str">
        <f t="shared" si="19"/>
        <v/>
      </c>
    </row>
    <row r="162" spans="1:19" s="11" customFormat="1" ht="13.2" x14ac:dyDescent="0.25">
      <c r="A162" s="59" t="str">
        <f>IF('Annual Plan'!A162="","",'Annual Plan'!A162)</f>
        <v/>
      </c>
      <c r="B162" s="59" t="str">
        <f>IF('Annual Plan'!B162="","",'Annual Plan'!B162)</f>
        <v/>
      </c>
      <c r="C162" s="59" t="str">
        <f>IF('Annual Plan'!C162="","",'Annual Plan'!C162)</f>
        <v/>
      </c>
      <c r="D162" s="2" t="str">
        <f>IF('Annual Plan'!D162&lt;&gt;"",'Annual Plan'!D162,"")</f>
        <v/>
      </c>
      <c r="E162" s="2" t="str">
        <f>IF('Annual Plan'!E162&lt;&gt;"",'Annual Plan'!E162,"")</f>
        <v/>
      </c>
      <c r="F162" s="36" t="str">
        <f>IF('Annual Plan'!F162&lt;&gt;"",'Annual Plan'!F162,"")</f>
        <v/>
      </c>
      <c r="G162" s="23" t="str">
        <f>IF('Annual Plan'!G162&lt;&gt;"",'Annual Plan'!G162,"")</f>
        <v/>
      </c>
      <c r="H162" s="23" t="str">
        <f xml:space="preserve"> IF(OR(F162="Absolute",F162="Absolute[-](cum.)"),SUM(G162,'Q1 Review'!J162,'Q2 Review'!J162),
             IF(OR(F162="Incremental",F162="Absolute[+]"),MAX(G162,'Q1 Review'!J162,'Q2 Review'!J162),
                  IF(F162="Decremental",MIN(G162,'Q1 Review'!J162,'Q2 Review'!J162),
                           IF(F162="Absolute[-](avg.)",SUM(G162,'Q1 Review'!J162,'Q2 Review'!J162)/COUNT('Annual Plan'!H162:'Annual Plan'!K162),""
                              )
                       )
                 )
      )</f>
        <v/>
      </c>
      <c r="I162" s="23" t="str">
        <f>IF('Annual Plan'!J162&lt;&gt;"",'Annual Plan'!J162,"")</f>
        <v/>
      </c>
      <c r="J162" s="37"/>
      <c r="K162" s="38" t="str">
        <f t="shared" si="16"/>
        <v/>
      </c>
      <c r="L162" s="38" t="str">
        <f t="shared" si="17"/>
        <v/>
      </c>
      <c r="M162" s="23" t="str">
        <f t="shared" si="18"/>
        <v/>
      </c>
      <c r="N162" s="39" t="str">
        <f>IF((('Annual Plan'!N162+'Annual Plan'!O162)-('Q1 Review'!O162+'Q2 Review'!O162))=0,"",(('Annual Plan'!N162+'Annual Plan'!O162)-('Q1 Review'!O162+'Q2 Review'!O162)))</f>
        <v/>
      </c>
      <c r="O162" s="40"/>
      <c r="P162" s="41"/>
      <c r="Q162" s="41"/>
      <c r="R162" s="41"/>
      <c r="S162" s="127" t="str">
        <f t="shared" si="19"/>
        <v/>
      </c>
    </row>
    <row r="163" spans="1:19" s="11" customFormat="1" ht="13.2" x14ac:dyDescent="0.25">
      <c r="A163" s="59" t="str">
        <f>IF('Annual Plan'!A163="","",'Annual Plan'!A163)</f>
        <v/>
      </c>
      <c r="B163" s="59" t="str">
        <f>IF('Annual Plan'!B163="","",'Annual Plan'!B163)</f>
        <v/>
      </c>
      <c r="C163" s="59" t="str">
        <f>IF('Annual Plan'!C163="","",'Annual Plan'!C163)</f>
        <v/>
      </c>
      <c r="D163" s="2" t="str">
        <f>IF('Annual Plan'!D163&lt;&gt;"",'Annual Plan'!D163,"")</f>
        <v/>
      </c>
      <c r="E163" s="2" t="str">
        <f>IF('Annual Plan'!E163&lt;&gt;"",'Annual Plan'!E163,"")</f>
        <v/>
      </c>
      <c r="F163" s="36" t="str">
        <f>IF('Annual Plan'!F163&lt;&gt;"",'Annual Plan'!F163,"")</f>
        <v/>
      </c>
      <c r="G163" s="23" t="str">
        <f>IF('Annual Plan'!G163&lt;&gt;"",'Annual Plan'!G163,"")</f>
        <v/>
      </c>
      <c r="H163" s="23" t="str">
        <f xml:space="preserve"> IF(OR(F163="Absolute",F163="Absolute[-](cum.)"),SUM(G163,'Q1 Review'!J163,'Q2 Review'!J163),
             IF(OR(F163="Incremental",F163="Absolute[+]"),MAX(G163,'Q1 Review'!J163,'Q2 Review'!J163),
                  IF(F163="Decremental",MIN(G163,'Q1 Review'!J163,'Q2 Review'!J163),
                           IF(F163="Absolute[-](avg.)",SUM(G163,'Q1 Review'!J163,'Q2 Review'!J163)/COUNT('Annual Plan'!H163:'Annual Plan'!K163),""
                              )
                       )
                 )
      )</f>
        <v/>
      </c>
      <c r="I163" s="23" t="str">
        <f>IF('Annual Plan'!J163&lt;&gt;"",'Annual Plan'!J163,"")</f>
        <v/>
      </c>
      <c r="J163" s="37"/>
      <c r="K163" s="38" t="str">
        <f t="shared" si="16"/>
        <v/>
      </c>
      <c r="L163" s="38" t="str">
        <f t="shared" si="17"/>
        <v/>
      </c>
      <c r="M163" s="23" t="str">
        <f t="shared" si="18"/>
        <v/>
      </c>
      <c r="N163" s="39" t="str">
        <f>IF((('Annual Plan'!N163+'Annual Plan'!O163)-('Q1 Review'!O163+'Q2 Review'!O163))=0,"",(('Annual Plan'!N163+'Annual Plan'!O163)-('Q1 Review'!O163+'Q2 Review'!O163)))</f>
        <v/>
      </c>
      <c r="O163" s="40"/>
      <c r="P163" s="41"/>
      <c r="Q163" s="41"/>
      <c r="R163" s="41"/>
      <c r="S163" s="127" t="str">
        <f t="shared" si="19"/>
        <v/>
      </c>
    </row>
    <row r="164" spans="1:19" s="11" customFormat="1" ht="13.2" x14ac:dyDescent="0.25">
      <c r="A164" s="59" t="str">
        <f>IF('Annual Plan'!A164="","",'Annual Plan'!A164)</f>
        <v/>
      </c>
      <c r="B164" s="59" t="str">
        <f>IF('Annual Plan'!B164="","",'Annual Plan'!B164)</f>
        <v/>
      </c>
      <c r="C164" s="59" t="str">
        <f>IF('Annual Plan'!C164="","",'Annual Plan'!C164)</f>
        <v/>
      </c>
      <c r="D164" s="2" t="str">
        <f>IF('Annual Plan'!D164&lt;&gt;"",'Annual Plan'!D164,"")</f>
        <v/>
      </c>
      <c r="E164" s="2" t="str">
        <f>IF('Annual Plan'!E164&lt;&gt;"",'Annual Plan'!E164,"")</f>
        <v/>
      </c>
      <c r="F164" s="36" t="str">
        <f>IF('Annual Plan'!F164&lt;&gt;"",'Annual Plan'!F164,"")</f>
        <v/>
      </c>
      <c r="G164" s="23" t="str">
        <f>IF('Annual Plan'!G164&lt;&gt;"",'Annual Plan'!G164,"")</f>
        <v/>
      </c>
      <c r="H164" s="23" t="str">
        <f xml:space="preserve"> IF(OR(F164="Absolute",F164="Absolute[-](cum.)"),SUM(G164,'Q1 Review'!J164,'Q2 Review'!J164),
             IF(OR(F164="Incremental",F164="Absolute[+]"),MAX(G164,'Q1 Review'!J164,'Q2 Review'!J164),
                  IF(F164="Decremental",MIN(G164,'Q1 Review'!J164,'Q2 Review'!J164),
                           IF(F164="Absolute[-](avg.)",SUM(G164,'Q1 Review'!J164,'Q2 Review'!J164)/COUNT('Annual Plan'!H164:'Annual Plan'!K164),""
                              )
                       )
                 )
      )</f>
        <v/>
      </c>
      <c r="I164" s="23" t="str">
        <f>IF('Annual Plan'!J164&lt;&gt;"",'Annual Plan'!J164,"")</f>
        <v/>
      </c>
      <c r="J164" s="37"/>
      <c r="K164" s="38" t="str">
        <f t="shared" si="16"/>
        <v/>
      </c>
      <c r="L164" s="38" t="str">
        <f t="shared" si="17"/>
        <v/>
      </c>
      <c r="M164" s="23" t="str">
        <f t="shared" si="18"/>
        <v/>
      </c>
      <c r="N164" s="39" t="str">
        <f>IF((('Annual Plan'!N164+'Annual Plan'!O164)-('Q1 Review'!O164+'Q2 Review'!O164))=0,"",(('Annual Plan'!N164+'Annual Plan'!O164)-('Q1 Review'!O164+'Q2 Review'!O164)))</f>
        <v/>
      </c>
      <c r="O164" s="40"/>
      <c r="P164" s="41"/>
      <c r="Q164" s="41"/>
      <c r="R164" s="41"/>
      <c r="S164" s="127" t="str">
        <f t="shared" si="19"/>
        <v/>
      </c>
    </row>
    <row r="165" spans="1:19" s="11" customFormat="1" ht="13.2" x14ac:dyDescent="0.25">
      <c r="A165" s="59" t="str">
        <f>IF('Annual Plan'!A165="","",'Annual Plan'!A165)</f>
        <v/>
      </c>
      <c r="B165" s="59" t="str">
        <f>IF('Annual Plan'!B165="","",'Annual Plan'!B165)</f>
        <v/>
      </c>
      <c r="C165" s="59" t="str">
        <f>IF('Annual Plan'!C165="","",'Annual Plan'!C165)</f>
        <v/>
      </c>
      <c r="D165" s="2" t="str">
        <f>IF('Annual Plan'!D165&lt;&gt;"",'Annual Plan'!D165,"")</f>
        <v/>
      </c>
      <c r="E165" s="2" t="str">
        <f>IF('Annual Plan'!E165&lt;&gt;"",'Annual Plan'!E165,"")</f>
        <v/>
      </c>
      <c r="F165" s="36" t="str">
        <f>IF('Annual Plan'!F165&lt;&gt;"",'Annual Plan'!F165,"")</f>
        <v/>
      </c>
      <c r="G165" s="23" t="str">
        <f>IF('Annual Plan'!G165&lt;&gt;"",'Annual Plan'!G165,"")</f>
        <v/>
      </c>
      <c r="H165" s="23" t="str">
        <f xml:space="preserve"> IF(OR(F165="Absolute",F165="Absolute[-](cum.)"),SUM(G165,'Q1 Review'!J165,'Q2 Review'!J165),
             IF(OR(F165="Incremental",F165="Absolute[+]"),MAX(G165,'Q1 Review'!J165,'Q2 Review'!J165),
                  IF(F165="Decremental",MIN(G165,'Q1 Review'!J165,'Q2 Review'!J165),
                           IF(F165="Absolute[-](avg.)",SUM(G165,'Q1 Review'!J165,'Q2 Review'!J165)/COUNT('Annual Plan'!H165:'Annual Plan'!K165),""
                              )
                       )
                 )
      )</f>
        <v/>
      </c>
      <c r="I165" s="23" t="str">
        <f>IF('Annual Plan'!J165&lt;&gt;"",'Annual Plan'!J165,"")</f>
        <v/>
      </c>
      <c r="J165" s="37"/>
      <c r="K165" s="38" t="str">
        <f t="shared" si="16"/>
        <v/>
      </c>
      <c r="L165" s="38" t="str">
        <f t="shared" si="17"/>
        <v/>
      </c>
      <c r="M165" s="23" t="str">
        <f t="shared" si="18"/>
        <v/>
      </c>
      <c r="N165" s="39" t="str">
        <f>IF((('Annual Plan'!N165+'Annual Plan'!O165)-('Q1 Review'!O165+'Q2 Review'!O165))=0,"",(('Annual Plan'!N165+'Annual Plan'!O165)-('Q1 Review'!O165+'Q2 Review'!O165)))</f>
        <v/>
      </c>
      <c r="O165" s="40"/>
      <c r="P165" s="41"/>
      <c r="Q165" s="41"/>
      <c r="R165" s="41"/>
      <c r="S165" s="127" t="str">
        <f t="shared" si="19"/>
        <v/>
      </c>
    </row>
    <row r="166" spans="1:19" s="11" customFormat="1" ht="13.2" x14ac:dyDescent="0.25">
      <c r="A166" s="59" t="str">
        <f>IF('Annual Plan'!A166="","",'Annual Plan'!A166)</f>
        <v/>
      </c>
      <c r="B166" s="59" t="str">
        <f>IF('Annual Plan'!B166="","",'Annual Plan'!B166)</f>
        <v/>
      </c>
      <c r="C166" s="59" t="str">
        <f>IF('Annual Plan'!C166="","",'Annual Plan'!C166)</f>
        <v/>
      </c>
      <c r="D166" s="2" t="str">
        <f>IF('Annual Plan'!D166&lt;&gt;"",'Annual Plan'!D166,"")</f>
        <v/>
      </c>
      <c r="E166" s="2" t="str">
        <f>IF('Annual Plan'!E166&lt;&gt;"",'Annual Plan'!E166,"")</f>
        <v/>
      </c>
      <c r="F166" s="36" t="str">
        <f>IF('Annual Plan'!F166&lt;&gt;"",'Annual Plan'!F166,"")</f>
        <v/>
      </c>
      <c r="G166" s="23" t="str">
        <f>IF('Annual Plan'!G166&lt;&gt;"",'Annual Plan'!G166,"")</f>
        <v/>
      </c>
      <c r="H166" s="23" t="str">
        <f xml:space="preserve"> IF(OR(F166="Absolute",F166="Absolute[-](cum.)"),SUM(G166,'Q1 Review'!J166,'Q2 Review'!J166),
             IF(OR(F166="Incremental",F166="Absolute[+]"),MAX(G166,'Q1 Review'!J166,'Q2 Review'!J166),
                  IF(F166="Decremental",MIN(G166,'Q1 Review'!J166,'Q2 Review'!J166),
                           IF(F166="Absolute[-](avg.)",SUM(G166,'Q1 Review'!J166,'Q2 Review'!J166)/COUNT('Annual Plan'!H166:'Annual Plan'!K166),""
                              )
                       )
                 )
      )</f>
        <v/>
      </c>
      <c r="I166" s="23" t="str">
        <f>IF('Annual Plan'!J166&lt;&gt;"",'Annual Plan'!J166,"")</f>
        <v/>
      </c>
      <c r="J166" s="37"/>
      <c r="K166" s="38" t="str">
        <f t="shared" si="16"/>
        <v/>
      </c>
      <c r="L166" s="38" t="str">
        <f t="shared" si="17"/>
        <v/>
      </c>
      <c r="M166" s="23" t="str">
        <f t="shared" si="18"/>
        <v/>
      </c>
      <c r="N166" s="39" t="str">
        <f>IF((('Annual Plan'!N166+'Annual Plan'!O166)-('Q1 Review'!O166+'Q2 Review'!O166))=0,"",(('Annual Plan'!N166+'Annual Plan'!O166)-('Q1 Review'!O166+'Q2 Review'!O166)))</f>
        <v/>
      </c>
      <c r="O166" s="40"/>
      <c r="P166" s="41"/>
      <c r="Q166" s="41"/>
      <c r="R166" s="41"/>
      <c r="S166" s="127" t="str">
        <f t="shared" si="19"/>
        <v/>
      </c>
    </row>
    <row r="167" spans="1:19" s="11" customFormat="1" ht="13.2" x14ac:dyDescent="0.25">
      <c r="A167" s="59" t="str">
        <f>IF('Annual Plan'!A167="","",'Annual Plan'!A167)</f>
        <v/>
      </c>
      <c r="B167" s="59" t="str">
        <f>IF('Annual Plan'!B167="","",'Annual Plan'!B167)</f>
        <v/>
      </c>
      <c r="C167" s="59" t="str">
        <f>IF('Annual Plan'!C167="","",'Annual Plan'!C167)</f>
        <v/>
      </c>
      <c r="D167" s="2" t="str">
        <f>IF('Annual Plan'!D167&lt;&gt;"",'Annual Plan'!D167,"")</f>
        <v/>
      </c>
      <c r="E167" s="2" t="str">
        <f>IF('Annual Plan'!E167&lt;&gt;"",'Annual Plan'!E167,"")</f>
        <v/>
      </c>
      <c r="F167" s="36" t="str">
        <f>IF('Annual Plan'!F167&lt;&gt;"",'Annual Plan'!F167,"")</f>
        <v/>
      </c>
      <c r="G167" s="23" t="str">
        <f>IF('Annual Plan'!G167&lt;&gt;"",'Annual Plan'!G167,"")</f>
        <v/>
      </c>
      <c r="H167" s="23" t="str">
        <f xml:space="preserve"> IF(OR(F167="Absolute",F167="Absolute[-](cum.)"),SUM(G167,'Q1 Review'!J167,'Q2 Review'!J167),
             IF(OR(F167="Incremental",F167="Absolute[+]"),MAX(G167,'Q1 Review'!J167,'Q2 Review'!J167),
                  IF(F167="Decremental",MIN(G167,'Q1 Review'!J167,'Q2 Review'!J167),
                           IF(F167="Absolute[-](avg.)",SUM(G167,'Q1 Review'!J167,'Q2 Review'!J167)/COUNT('Annual Plan'!H167:'Annual Plan'!K167),""
                              )
                       )
                 )
      )</f>
        <v/>
      </c>
      <c r="I167" s="23" t="str">
        <f>IF('Annual Plan'!J167&lt;&gt;"",'Annual Plan'!J167,"")</f>
        <v/>
      </c>
      <c r="J167" s="37"/>
      <c r="K167" s="38" t="str">
        <f t="shared" si="16"/>
        <v/>
      </c>
      <c r="L167" s="38" t="str">
        <f t="shared" si="17"/>
        <v/>
      </c>
      <c r="M167" s="23" t="str">
        <f t="shared" si="18"/>
        <v/>
      </c>
      <c r="N167" s="39" t="str">
        <f>IF((('Annual Plan'!N167+'Annual Plan'!O167)-('Q1 Review'!O167+'Q2 Review'!O167))=0,"",(('Annual Plan'!N167+'Annual Plan'!O167)-('Q1 Review'!O167+'Q2 Review'!O167)))</f>
        <v/>
      </c>
      <c r="O167" s="40"/>
      <c r="P167" s="41"/>
      <c r="Q167" s="41"/>
      <c r="R167" s="41"/>
      <c r="S167" s="127" t="str">
        <f t="shared" si="19"/>
        <v/>
      </c>
    </row>
    <row r="168" spans="1:19" s="11" customFormat="1" ht="13.2" x14ac:dyDescent="0.25">
      <c r="A168" s="59" t="str">
        <f>IF('Annual Plan'!A168="","",'Annual Plan'!A168)</f>
        <v/>
      </c>
      <c r="B168" s="59" t="str">
        <f>IF('Annual Plan'!B168="","",'Annual Plan'!B168)</f>
        <v/>
      </c>
      <c r="C168" s="59" t="str">
        <f>IF('Annual Plan'!C168="","",'Annual Plan'!C168)</f>
        <v/>
      </c>
      <c r="D168" s="2" t="str">
        <f>IF('Annual Plan'!D168&lt;&gt;"",'Annual Plan'!D168,"")</f>
        <v/>
      </c>
      <c r="E168" s="2" t="str">
        <f>IF('Annual Plan'!E168&lt;&gt;"",'Annual Plan'!E168,"")</f>
        <v/>
      </c>
      <c r="F168" s="36" t="str">
        <f>IF('Annual Plan'!F168&lt;&gt;"",'Annual Plan'!F168,"")</f>
        <v/>
      </c>
      <c r="G168" s="23" t="str">
        <f>IF('Annual Plan'!G168&lt;&gt;"",'Annual Plan'!G168,"")</f>
        <v/>
      </c>
      <c r="H168" s="23" t="str">
        <f xml:space="preserve"> IF(OR(F168="Absolute",F168="Absolute[-](cum.)"),SUM(G168,'Q1 Review'!J168,'Q2 Review'!J168),
             IF(OR(F168="Incremental",F168="Absolute[+]"),MAX(G168,'Q1 Review'!J168,'Q2 Review'!J168),
                  IF(F168="Decremental",MIN(G168,'Q1 Review'!J168,'Q2 Review'!J168),
                           IF(F168="Absolute[-](avg.)",SUM(G168,'Q1 Review'!J168,'Q2 Review'!J168)/COUNT('Annual Plan'!H168:'Annual Plan'!K168),""
                              )
                       )
                 )
      )</f>
        <v/>
      </c>
      <c r="I168" s="23" t="str">
        <f>IF('Annual Plan'!J168&lt;&gt;"",'Annual Plan'!J168,"")</f>
        <v/>
      </c>
      <c r="J168" s="37"/>
      <c r="K168" s="38" t="str">
        <f t="shared" si="16"/>
        <v/>
      </c>
      <c r="L168" s="38" t="str">
        <f t="shared" si="17"/>
        <v/>
      </c>
      <c r="M168" s="23" t="str">
        <f t="shared" si="18"/>
        <v/>
      </c>
      <c r="N168" s="39" t="str">
        <f>IF((('Annual Plan'!N168+'Annual Plan'!O168)-('Q1 Review'!O168+'Q2 Review'!O168))=0,"",(('Annual Plan'!N168+'Annual Plan'!O168)-('Q1 Review'!O168+'Q2 Review'!O168)))</f>
        <v/>
      </c>
      <c r="O168" s="40"/>
      <c r="P168" s="41"/>
      <c r="Q168" s="41"/>
      <c r="R168" s="41"/>
      <c r="S168" s="127" t="str">
        <f t="shared" si="19"/>
        <v/>
      </c>
    </row>
    <row r="169" spans="1:19" s="11" customFormat="1" ht="13.2" x14ac:dyDescent="0.25">
      <c r="A169" s="59" t="str">
        <f>IF('Annual Plan'!A169="","",'Annual Plan'!A169)</f>
        <v/>
      </c>
      <c r="B169" s="59" t="str">
        <f>IF('Annual Plan'!B169="","",'Annual Plan'!B169)</f>
        <v/>
      </c>
      <c r="C169" s="59" t="str">
        <f>IF('Annual Plan'!C169="","",'Annual Plan'!C169)</f>
        <v/>
      </c>
      <c r="D169" s="2" t="str">
        <f>IF('Annual Plan'!D169&lt;&gt;"",'Annual Plan'!D169,"")</f>
        <v/>
      </c>
      <c r="E169" s="2" t="str">
        <f>IF('Annual Plan'!E169&lt;&gt;"",'Annual Plan'!E169,"")</f>
        <v/>
      </c>
      <c r="F169" s="36" t="str">
        <f>IF('Annual Plan'!F169&lt;&gt;"",'Annual Plan'!F169,"")</f>
        <v/>
      </c>
      <c r="G169" s="23" t="str">
        <f>IF('Annual Plan'!G169&lt;&gt;"",'Annual Plan'!G169,"")</f>
        <v/>
      </c>
      <c r="H169" s="23" t="str">
        <f xml:space="preserve"> IF(OR(F169="Absolute",F169="Absolute[-](cum.)"),SUM(G169,'Q1 Review'!J169,'Q2 Review'!J169),
             IF(OR(F169="Incremental",F169="Absolute[+]"),MAX(G169,'Q1 Review'!J169,'Q2 Review'!J169),
                  IF(F169="Decremental",MIN(G169,'Q1 Review'!J169,'Q2 Review'!J169),
                           IF(F169="Absolute[-](avg.)",SUM(G169,'Q1 Review'!J169,'Q2 Review'!J169)/COUNT('Annual Plan'!H169:'Annual Plan'!K169),""
                              )
                       )
                 )
      )</f>
        <v/>
      </c>
      <c r="I169" s="23" t="str">
        <f>IF('Annual Plan'!J169&lt;&gt;"",'Annual Plan'!J169,"")</f>
        <v/>
      </c>
      <c r="J169" s="37"/>
      <c r="K169" s="38" t="str">
        <f t="shared" si="16"/>
        <v/>
      </c>
      <c r="L169" s="38" t="str">
        <f t="shared" si="17"/>
        <v/>
      </c>
      <c r="M169" s="23" t="str">
        <f t="shared" si="18"/>
        <v/>
      </c>
      <c r="N169" s="39" t="str">
        <f>IF((('Annual Plan'!N169+'Annual Plan'!O169)-('Q1 Review'!O169+'Q2 Review'!O169))=0,"",(('Annual Plan'!N169+'Annual Plan'!O169)-('Q1 Review'!O169+'Q2 Review'!O169)))</f>
        <v/>
      </c>
      <c r="O169" s="40"/>
      <c r="P169" s="41"/>
      <c r="Q169" s="41"/>
      <c r="R169" s="41"/>
      <c r="S169" s="127" t="str">
        <f t="shared" si="19"/>
        <v/>
      </c>
    </row>
    <row r="170" spans="1:19" s="11" customFormat="1" ht="13.2" x14ac:dyDescent="0.25">
      <c r="A170" s="59" t="str">
        <f>IF('Annual Plan'!A170="","",'Annual Plan'!A170)</f>
        <v/>
      </c>
      <c r="B170" s="59" t="str">
        <f>IF('Annual Plan'!B170="","",'Annual Plan'!B170)</f>
        <v/>
      </c>
      <c r="C170" s="59" t="str">
        <f>IF('Annual Plan'!C170="","",'Annual Plan'!C170)</f>
        <v/>
      </c>
      <c r="D170" s="2" t="str">
        <f>IF('Annual Plan'!D170&lt;&gt;"",'Annual Plan'!D170,"")</f>
        <v/>
      </c>
      <c r="E170" s="2" t="str">
        <f>IF('Annual Plan'!E170&lt;&gt;"",'Annual Plan'!E170,"")</f>
        <v/>
      </c>
      <c r="F170" s="36" t="str">
        <f>IF('Annual Plan'!F170&lt;&gt;"",'Annual Plan'!F170,"")</f>
        <v/>
      </c>
      <c r="G170" s="23" t="str">
        <f>IF('Annual Plan'!G170&lt;&gt;"",'Annual Plan'!G170,"")</f>
        <v/>
      </c>
      <c r="H170" s="23" t="str">
        <f xml:space="preserve"> IF(OR(F170="Absolute",F170="Absolute[-](cum.)"),SUM(G170,'Q1 Review'!J170,'Q2 Review'!J170),
             IF(OR(F170="Incremental",F170="Absolute[+]"),MAX(G170,'Q1 Review'!J170,'Q2 Review'!J170),
                  IF(F170="Decremental",MIN(G170,'Q1 Review'!J170,'Q2 Review'!J170),
                           IF(F170="Absolute[-](avg.)",SUM(G170,'Q1 Review'!J170,'Q2 Review'!J170)/COUNT('Annual Plan'!H170:'Annual Plan'!K170),""
                              )
                       )
                 )
      )</f>
        <v/>
      </c>
      <c r="I170" s="23" t="str">
        <f>IF('Annual Plan'!J170&lt;&gt;"",'Annual Plan'!J170,"")</f>
        <v/>
      </c>
      <c r="J170" s="37"/>
      <c r="K170" s="38" t="str">
        <f t="shared" si="16"/>
        <v/>
      </c>
      <c r="L170" s="38" t="str">
        <f t="shared" si="17"/>
        <v/>
      </c>
      <c r="M170" s="23" t="str">
        <f t="shared" si="18"/>
        <v/>
      </c>
      <c r="N170" s="39" t="str">
        <f>IF((('Annual Plan'!N170+'Annual Plan'!O170)-('Q1 Review'!O170+'Q2 Review'!O170))=0,"",(('Annual Plan'!N170+'Annual Plan'!O170)-('Q1 Review'!O170+'Q2 Review'!O170)))</f>
        <v/>
      </c>
      <c r="O170" s="40"/>
      <c r="P170" s="41"/>
      <c r="Q170" s="41"/>
      <c r="R170" s="41"/>
      <c r="S170" s="127" t="str">
        <f t="shared" si="19"/>
        <v/>
      </c>
    </row>
    <row r="171" spans="1:19" s="11" customFormat="1" ht="13.2" x14ac:dyDescent="0.25">
      <c r="A171" s="59" t="str">
        <f>IF('Annual Plan'!A171="","",'Annual Plan'!A171)</f>
        <v/>
      </c>
      <c r="B171" s="59" t="str">
        <f>IF('Annual Plan'!B171="","",'Annual Plan'!B171)</f>
        <v/>
      </c>
      <c r="C171" s="59" t="str">
        <f>IF('Annual Plan'!C171="","",'Annual Plan'!C171)</f>
        <v/>
      </c>
      <c r="D171" s="2" t="str">
        <f>IF('Annual Plan'!D171&lt;&gt;"",'Annual Plan'!D171,"")</f>
        <v/>
      </c>
      <c r="E171" s="2" t="str">
        <f>IF('Annual Plan'!E171&lt;&gt;"",'Annual Plan'!E171,"")</f>
        <v/>
      </c>
      <c r="F171" s="36" t="str">
        <f>IF('Annual Plan'!F171&lt;&gt;"",'Annual Plan'!F171,"")</f>
        <v/>
      </c>
      <c r="G171" s="23" t="str">
        <f>IF('Annual Plan'!G171&lt;&gt;"",'Annual Plan'!G171,"")</f>
        <v/>
      </c>
      <c r="H171" s="23" t="str">
        <f xml:space="preserve"> IF(OR(F171="Absolute",F171="Absolute[-](cum.)"),SUM(G171,'Q1 Review'!J171,'Q2 Review'!J171),
             IF(OR(F171="Incremental",F171="Absolute[+]"),MAX(G171,'Q1 Review'!J171,'Q2 Review'!J171),
                  IF(F171="Decremental",MIN(G171,'Q1 Review'!J171,'Q2 Review'!J171),
                           IF(F171="Absolute[-](avg.)",SUM(G171,'Q1 Review'!J171,'Q2 Review'!J171)/COUNT('Annual Plan'!H171:'Annual Plan'!K171),""
                              )
                       )
                 )
      )</f>
        <v/>
      </c>
      <c r="I171" s="23" t="str">
        <f>IF('Annual Plan'!J171&lt;&gt;"",'Annual Plan'!J171,"")</f>
        <v/>
      </c>
      <c r="J171" s="37"/>
      <c r="K171" s="38" t="str">
        <f t="shared" si="16"/>
        <v/>
      </c>
      <c r="L171" s="38" t="str">
        <f t="shared" si="17"/>
        <v/>
      </c>
      <c r="M171" s="23" t="str">
        <f t="shared" si="18"/>
        <v/>
      </c>
      <c r="N171" s="39" t="str">
        <f>IF((('Annual Plan'!N171+'Annual Plan'!O171)-('Q1 Review'!O171+'Q2 Review'!O171))=0,"",(('Annual Plan'!N171+'Annual Plan'!O171)-('Q1 Review'!O171+'Q2 Review'!O171)))</f>
        <v/>
      </c>
      <c r="O171" s="40"/>
      <c r="P171" s="41"/>
      <c r="Q171" s="41"/>
      <c r="R171" s="41"/>
      <c r="S171" s="127" t="str">
        <f t="shared" si="19"/>
        <v/>
      </c>
    </row>
    <row r="172" spans="1:19" s="11" customFormat="1" ht="13.2" x14ac:dyDescent="0.25">
      <c r="A172" s="59" t="str">
        <f>IF('Annual Plan'!A172="","",'Annual Plan'!A172)</f>
        <v/>
      </c>
      <c r="B172" s="59" t="str">
        <f>IF('Annual Plan'!B172="","",'Annual Plan'!B172)</f>
        <v/>
      </c>
      <c r="C172" s="59" t="str">
        <f>IF('Annual Plan'!C172="","",'Annual Plan'!C172)</f>
        <v/>
      </c>
      <c r="D172" s="2" t="str">
        <f>IF('Annual Plan'!D172&lt;&gt;"",'Annual Plan'!D172,"")</f>
        <v/>
      </c>
      <c r="E172" s="2" t="str">
        <f>IF('Annual Plan'!E172&lt;&gt;"",'Annual Plan'!E172,"")</f>
        <v/>
      </c>
      <c r="F172" s="36" t="str">
        <f>IF('Annual Plan'!F172&lt;&gt;"",'Annual Plan'!F172,"")</f>
        <v/>
      </c>
      <c r="G172" s="23" t="str">
        <f>IF('Annual Plan'!G172&lt;&gt;"",'Annual Plan'!G172,"")</f>
        <v/>
      </c>
      <c r="H172" s="23" t="str">
        <f xml:space="preserve"> IF(OR(F172="Absolute",F172="Absolute[-](cum.)"),SUM(G172,'Q1 Review'!J172,'Q2 Review'!J172),
             IF(OR(F172="Incremental",F172="Absolute[+]"),MAX(G172,'Q1 Review'!J172,'Q2 Review'!J172),
                  IF(F172="Decremental",MIN(G172,'Q1 Review'!J172,'Q2 Review'!J172),
                           IF(F172="Absolute[-](avg.)",SUM(G172,'Q1 Review'!J172,'Q2 Review'!J172)/COUNT('Annual Plan'!H172:'Annual Plan'!K172),""
                              )
                       )
                 )
      )</f>
        <v/>
      </c>
      <c r="I172" s="23" t="str">
        <f>IF('Annual Plan'!J172&lt;&gt;"",'Annual Plan'!J172,"")</f>
        <v/>
      </c>
      <c r="J172" s="37"/>
      <c r="K172" s="38" t="str">
        <f t="shared" si="16"/>
        <v/>
      </c>
      <c r="L172" s="38" t="str">
        <f t="shared" si="17"/>
        <v/>
      </c>
      <c r="M172" s="23" t="str">
        <f t="shared" si="18"/>
        <v/>
      </c>
      <c r="N172" s="39" t="str">
        <f>IF((('Annual Plan'!N172+'Annual Plan'!O172)-('Q1 Review'!O172+'Q2 Review'!O172))=0,"",(('Annual Plan'!N172+'Annual Plan'!O172)-('Q1 Review'!O172+'Q2 Review'!O172)))</f>
        <v/>
      </c>
      <c r="O172" s="40"/>
      <c r="P172" s="41"/>
      <c r="Q172" s="41"/>
      <c r="R172" s="41"/>
      <c r="S172" s="127" t="str">
        <f t="shared" si="19"/>
        <v/>
      </c>
    </row>
    <row r="173" spans="1:19" s="11" customFormat="1" ht="13.2" x14ac:dyDescent="0.25">
      <c r="A173" s="59" t="str">
        <f>IF('Annual Plan'!A173="","",'Annual Plan'!A173)</f>
        <v/>
      </c>
      <c r="B173" s="59" t="str">
        <f>IF('Annual Plan'!B173="","",'Annual Plan'!B173)</f>
        <v/>
      </c>
      <c r="C173" s="59" t="str">
        <f>IF('Annual Plan'!C173="","",'Annual Plan'!C173)</f>
        <v/>
      </c>
      <c r="D173" s="2" t="str">
        <f>IF('Annual Plan'!D173&lt;&gt;"",'Annual Plan'!D173,"")</f>
        <v/>
      </c>
      <c r="E173" s="2" t="str">
        <f>IF('Annual Plan'!E173&lt;&gt;"",'Annual Plan'!E173,"")</f>
        <v/>
      </c>
      <c r="F173" s="36" t="str">
        <f>IF('Annual Plan'!F173&lt;&gt;"",'Annual Plan'!F173,"")</f>
        <v/>
      </c>
      <c r="G173" s="23" t="str">
        <f>IF('Annual Plan'!G173&lt;&gt;"",'Annual Plan'!G173,"")</f>
        <v/>
      </c>
      <c r="H173" s="23" t="str">
        <f xml:space="preserve"> IF(OR(F173="Absolute",F173="Absolute[-](cum.)"),SUM(G173,'Q1 Review'!J173,'Q2 Review'!J173),
             IF(OR(F173="Incremental",F173="Absolute[+]"),MAX(G173,'Q1 Review'!J173,'Q2 Review'!J173),
                  IF(F173="Decremental",MIN(G173,'Q1 Review'!J173,'Q2 Review'!J173),
                           IF(F173="Absolute[-](avg.)",SUM(G173,'Q1 Review'!J173,'Q2 Review'!J173)/COUNT('Annual Plan'!H173:'Annual Plan'!K173),""
                              )
                       )
                 )
      )</f>
        <v/>
      </c>
      <c r="I173" s="23" t="str">
        <f>IF('Annual Plan'!J173&lt;&gt;"",'Annual Plan'!J173,"")</f>
        <v/>
      </c>
      <c r="J173" s="37"/>
      <c r="K173" s="38" t="str">
        <f t="shared" si="16"/>
        <v/>
      </c>
      <c r="L173" s="38" t="str">
        <f t="shared" si="17"/>
        <v/>
      </c>
      <c r="M173" s="23" t="str">
        <f t="shared" si="18"/>
        <v/>
      </c>
      <c r="N173" s="39" t="str">
        <f>IF((('Annual Plan'!N173+'Annual Plan'!O173)-('Q1 Review'!O173+'Q2 Review'!O173))=0,"",(('Annual Plan'!N173+'Annual Plan'!O173)-('Q1 Review'!O173+'Q2 Review'!O173)))</f>
        <v/>
      </c>
      <c r="O173" s="40"/>
      <c r="P173" s="41"/>
      <c r="Q173" s="41"/>
      <c r="R173" s="41"/>
      <c r="S173" s="127" t="str">
        <f t="shared" si="19"/>
        <v/>
      </c>
    </row>
    <row r="174" spans="1:19" s="11" customFormat="1" ht="13.2" x14ac:dyDescent="0.25">
      <c r="A174" s="59" t="str">
        <f>IF('Annual Plan'!A174="","",'Annual Plan'!A174)</f>
        <v/>
      </c>
      <c r="B174" s="59" t="str">
        <f>IF('Annual Plan'!B174="","",'Annual Plan'!B174)</f>
        <v/>
      </c>
      <c r="C174" s="59" t="str">
        <f>IF('Annual Plan'!C174="","",'Annual Plan'!C174)</f>
        <v/>
      </c>
      <c r="D174" s="2" t="str">
        <f>IF('Annual Plan'!D174&lt;&gt;"",'Annual Plan'!D174,"")</f>
        <v/>
      </c>
      <c r="E174" s="2" t="str">
        <f>IF('Annual Plan'!E174&lt;&gt;"",'Annual Plan'!E174,"")</f>
        <v/>
      </c>
      <c r="F174" s="36" t="str">
        <f>IF('Annual Plan'!F174&lt;&gt;"",'Annual Plan'!F174,"")</f>
        <v/>
      </c>
      <c r="G174" s="23" t="str">
        <f>IF('Annual Plan'!G174&lt;&gt;"",'Annual Plan'!G174,"")</f>
        <v/>
      </c>
      <c r="H174" s="23" t="str">
        <f xml:space="preserve"> IF(OR(F174="Absolute",F174="Absolute[-](cum.)"),SUM(G174,'Q1 Review'!J174,'Q2 Review'!J174),
             IF(OR(F174="Incremental",F174="Absolute[+]"),MAX(G174,'Q1 Review'!J174,'Q2 Review'!J174),
                  IF(F174="Decremental",MIN(G174,'Q1 Review'!J174,'Q2 Review'!J174),
                           IF(F174="Absolute[-](avg.)",SUM(G174,'Q1 Review'!J174,'Q2 Review'!J174)/COUNT('Annual Plan'!H174:'Annual Plan'!K174),""
                              )
                       )
                 )
      )</f>
        <v/>
      </c>
      <c r="I174" s="23" t="str">
        <f>IF('Annual Plan'!J174&lt;&gt;"",'Annual Plan'!J174,"")</f>
        <v/>
      </c>
      <c r="J174" s="37"/>
      <c r="K174" s="38" t="str">
        <f t="shared" si="16"/>
        <v/>
      </c>
      <c r="L174" s="38" t="str">
        <f t="shared" si="17"/>
        <v/>
      </c>
      <c r="M174" s="23" t="str">
        <f t="shared" si="18"/>
        <v/>
      </c>
      <c r="N174" s="39" t="str">
        <f>IF((('Annual Plan'!N174+'Annual Plan'!O174)-('Q1 Review'!O174+'Q2 Review'!O174))=0,"",(('Annual Plan'!N174+'Annual Plan'!O174)-('Q1 Review'!O174+'Q2 Review'!O174)))</f>
        <v/>
      </c>
      <c r="O174" s="40"/>
      <c r="P174" s="41"/>
      <c r="Q174" s="41"/>
      <c r="R174" s="41"/>
      <c r="S174" s="127" t="str">
        <f t="shared" si="19"/>
        <v/>
      </c>
    </row>
    <row r="175" spans="1:19" s="11" customFormat="1" ht="13.2" x14ac:dyDescent="0.25">
      <c r="A175" s="59" t="str">
        <f>IF('Annual Plan'!A175="","",'Annual Plan'!A175)</f>
        <v/>
      </c>
      <c r="B175" s="59" t="str">
        <f>IF('Annual Plan'!B175="","",'Annual Plan'!B175)</f>
        <v/>
      </c>
      <c r="C175" s="59" t="str">
        <f>IF('Annual Plan'!C175="","",'Annual Plan'!C175)</f>
        <v/>
      </c>
      <c r="D175" s="2" t="str">
        <f>IF('Annual Plan'!D175&lt;&gt;"",'Annual Plan'!D175,"")</f>
        <v/>
      </c>
      <c r="E175" s="2" t="str">
        <f>IF('Annual Plan'!E175&lt;&gt;"",'Annual Plan'!E175,"")</f>
        <v/>
      </c>
      <c r="F175" s="36" t="str">
        <f>IF('Annual Plan'!F175&lt;&gt;"",'Annual Plan'!F175,"")</f>
        <v/>
      </c>
      <c r="G175" s="23" t="str">
        <f>IF('Annual Plan'!G175&lt;&gt;"",'Annual Plan'!G175,"")</f>
        <v/>
      </c>
      <c r="H175" s="23" t="str">
        <f xml:space="preserve"> IF(OR(F175="Absolute",F175="Absolute[-](cum.)"),SUM(G175,'Q1 Review'!J175,'Q2 Review'!J175),
             IF(OR(F175="Incremental",F175="Absolute[+]"),MAX(G175,'Q1 Review'!J175,'Q2 Review'!J175),
                  IF(F175="Decremental",MIN(G175,'Q1 Review'!J175,'Q2 Review'!J175),
                           IF(F175="Absolute[-](avg.)",SUM(G175,'Q1 Review'!J175,'Q2 Review'!J175)/COUNT('Annual Plan'!H175:'Annual Plan'!K175),""
                              )
                       )
                 )
      )</f>
        <v/>
      </c>
      <c r="I175" s="23" t="str">
        <f>IF('Annual Plan'!J175&lt;&gt;"",'Annual Plan'!J175,"")</f>
        <v/>
      </c>
      <c r="J175" s="37"/>
      <c r="K175" s="38" t="str">
        <f t="shared" si="16"/>
        <v/>
      </c>
      <c r="L175" s="38" t="str">
        <f t="shared" si="17"/>
        <v/>
      </c>
      <c r="M175" s="23" t="str">
        <f t="shared" si="18"/>
        <v/>
      </c>
      <c r="N175" s="39" t="str">
        <f>IF((('Annual Plan'!N175+'Annual Plan'!O175)-('Q1 Review'!O175+'Q2 Review'!O175))=0,"",(('Annual Plan'!N175+'Annual Plan'!O175)-('Q1 Review'!O175+'Q2 Review'!O175)))</f>
        <v/>
      </c>
      <c r="O175" s="40"/>
      <c r="P175" s="41"/>
      <c r="Q175" s="41"/>
      <c r="R175" s="41"/>
      <c r="S175" s="127" t="str">
        <f t="shared" si="19"/>
        <v/>
      </c>
    </row>
    <row r="176" spans="1:19" s="58" customFormat="1" ht="59.25" customHeight="1" x14ac:dyDescent="0.3">
      <c r="A176" s="256" t="s">
        <v>94</v>
      </c>
      <c r="B176" s="256"/>
      <c r="C176" s="51">
        <f>'Annual Plan'!C176</f>
        <v>0</v>
      </c>
      <c r="D176" s="62"/>
      <c r="E176" s="62"/>
      <c r="F176" s="256" t="s">
        <v>104</v>
      </c>
      <c r="G176" s="256"/>
      <c r="H176" s="256"/>
      <c r="I176" s="256"/>
      <c r="J176" s="257"/>
      <c r="K176" s="43">
        <f>IF(SUM(K147:K175)=0,0,IF(SUM(K147:K175)&gt;0,AVERAGE(K147:K175)))</f>
        <v>0</v>
      </c>
      <c r="L176" s="258"/>
      <c r="M176" s="259"/>
      <c r="N176" s="60">
        <f>SUM(N147:N175)</f>
        <v>0</v>
      </c>
      <c r="O176" s="60">
        <f>SUM(O147:O175)</f>
        <v>0</v>
      </c>
      <c r="P176" s="62"/>
      <c r="Q176" s="62"/>
      <c r="S176" s="126"/>
    </row>
    <row r="177" spans="1:19" s="61" customFormat="1" ht="15" customHeight="1" x14ac:dyDescent="0.25">
      <c r="A177" s="12"/>
      <c r="B177" s="12"/>
      <c r="C177" s="12"/>
      <c r="D177" s="12"/>
      <c r="E177" s="12"/>
      <c r="F177" s="44"/>
      <c r="G177" s="45"/>
      <c r="H177" s="45"/>
      <c r="I177" s="45"/>
      <c r="J177" s="46"/>
      <c r="K177" s="47"/>
      <c r="L177" s="47"/>
      <c r="M177" s="45"/>
      <c r="N177" s="48"/>
      <c r="O177" s="49"/>
      <c r="P177" s="50"/>
      <c r="Q177" s="50"/>
      <c r="S177" s="128"/>
    </row>
    <row r="178" spans="1:19" s="11" customFormat="1" ht="34.5" customHeight="1" x14ac:dyDescent="0.25">
      <c r="A178" s="193" t="s">
        <v>91</v>
      </c>
      <c r="B178" s="193"/>
      <c r="C178" s="193"/>
      <c r="D178" s="260" t="str">
        <f>IF('Annual Plan'!D178:P178&lt;&gt;"", 'Annual Plan'!D178:P178,"")</f>
        <v/>
      </c>
      <c r="E178" s="260"/>
      <c r="F178" s="261"/>
      <c r="G178" s="261"/>
      <c r="H178" s="261"/>
      <c r="I178" s="261"/>
      <c r="J178" s="261"/>
      <c r="K178" s="261"/>
      <c r="L178" s="261"/>
      <c r="M178" s="261"/>
      <c r="N178" s="261"/>
      <c r="O178" s="261"/>
      <c r="P178" s="260"/>
      <c r="Q178" s="260"/>
      <c r="S178" s="127"/>
    </row>
    <row r="179" spans="1:19" s="11" customFormat="1" ht="37.5" customHeight="1" x14ac:dyDescent="0.25">
      <c r="A179" s="202" t="s">
        <v>1</v>
      </c>
      <c r="B179" s="202" t="s">
        <v>9</v>
      </c>
      <c r="C179" s="202" t="s">
        <v>2</v>
      </c>
      <c r="D179" s="202" t="s">
        <v>10</v>
      </c>
      <c r="E179" s="203" t="s">
        <v>11</v>
      </c>
      <c r="F179" s="204" t="s">
        <v>12</v>
      </c>
      <c r="G179" s="251" t="s">
        <v>3</v>
      </c>
      <c r="H179" s="251"/>
      <c r="I179" s="253" t="s">
        <v>75</v>
      </c>
      <c r="J179" s="254"/>
      <c r="K179" s="254"/>
      <c r="L179" s="254"/>
      <c r="M179" s="255"/>
      <c r="N179" s="253" t="s">
        <v>76</v>
      </c>
      <c r="O179" s="254"/>
      <c r="P179" s="202" t="s">
        <v>95</v>
      </c>
      <c r="Q179" s="202" t="s">
        <v>96</v>
      </c>
      <c r="R179" s="202" t="s">
        <v>114</v>
      </c>
      <c r="S179" s="127"/>
    </row>
    <row r="180" spans="1:19" s="11" customFormat="1" ht="69.75" customHeight="1" x14ac:dyDescent="0.25">
      <c r="A180" s="202"/>
      <c r="B180" s="202"/>
      <c r="C180" s="202"/>
      <c r="D180" s="202"/>
      <c r="E180" s="203"/>
      <c r="F180" s="204"/>
      <c r="G180" s="109" t="s">
        <v>19</v>
      </c>
      <c r="H180" s="109" t="s">
        <v>54</v>
      </c>
      <c r="I180" s="7" t="s">
        <v>55</v>
      </c>
      <c r="J180" s="7" t="s">
        <v>56</v>
      </c>
      <c r="K180" s="1" t="s">
        <v>21</v>
      </c>
      <c r="L180" s="1" t="s">
        <v>22</v>
      </c>
      <c r="M180" s="1" t="s">
        <v>23</v>
      </c>
      <c r="N180" s="7" t="s">
        <v>88</v>
      </c>
      <c r="O180" s="7" t="s">
        <v>81</v>
      </c>
      <c r="P180" s="252"/>
      <c r="Q180" s="202"/>
      <c r="R180" s="202"/>
      <c r="S180" s="127"/>
    </row>
    <row r="181" spans="1:19" s="11" customFormat="1" ht="13.2" x14ac:dyDescent="0.25">
      <c r="A181" s="59" t="str">
        <f>IF('Annual Plan'!A181="","",'Annual Plan'!A181)</f>
        <v/>
      </c>
      <c r="B181" s="59" t="str">
        <f>IF('Annual Plan'!B181="","",'Annual Plan'!B181)</f>
        <v/>
      </c>
      <c r="C181" s="59" t="str">
        <f>IF('Annual Plan'!C181="","",'Annual Plan'!C181)</f>
        <v/>
      </c>
      <c r="D181" s="2" t="str">
        <f>IF('Annual Plan'!D181&lt;&gt;"",'Annual Plan'!D181,"")</f>
        <v/>
      </c>
      <c r="E181" s="2" t="str">
        <f>IF('Annual Plan'!E181&lt;&gt;"",'Annual Plan'!E181,"")</f>
        <v/>
      </c>
      <c r="F181" s="36" t="str">
        <f>IF('Annual Plan'!F181&lt;&gt;"",'Annual Plan'!F181,"")</f>
        <v/>
      </c>
      <c r="G181" s="23" t="str">
        <f>IF('Annual Plan'!G181&lt;&gt;"",'Annual Plan'!G181,"")</f>
        <v/>
      </c>
      <c r="H181" s="23" t="str">
        <f xml:space="preserve"> IF(OR(F181="Absolute",F181="Absolute[-](cum.)"),SUM(G181,'Q1 Review'!J181,'Q2 Review'!J181),
             IF(OR(F181="Incremental",F181="Absolute[+]"),MAX(G181,'Q1 Review'!J181,'Q2 Review'!J181),
                  IF(F181="Decremental",MIN(G181,'Q1 Review'!J181,'Q2 Review'!J181),
                           IF(F181="Absolute[-](avg.)",SUM(G181,'Q1 Review'!J181,'Q2 Review'!J181)/COUNT('Annual Plan'!H181:'Annual Plan'!K181),""
                              )
                       )
                 )
      )</f>
        <v/>
      </c>
      <c r="I181" s="23" t="str">
        <f>IF('Annual Plan'!J181&lt;&gt;"",'Annual Plan'!J181,"")</f>
        <v/>
      </c>
      <c r="J181" s="37"/>
      <c r="K181" s="38" t="str">
        <f>IF(I181="","",
                         IF(AND(I181&lt;&gt;"",J181=""),0,
                                                  IF($F181="Absolute",IF(I181=0,0, IF((J181/I181)&gt;=1,1, IF((J181/I181)&lt;=0,0,(J181/I181)))),
                                                                                                      IF($F181="Incremental", IF(AND((I181-H181)=0,J181&gt;0,I181&gt;0,J181&gt;I181),1, IF(AND((I181-H181)=0,J181&lt;=I181),0, IF(((J181-H181)/(I181-H181))&gt;=1,1, IF(((J181-H181)/(I181-H181))&lt;=0,0, ((J181-H181)/(I181-H181)))))),
                                                                                                                                                                   IF($F181="Decremental", IF(AND((H181-I181)=0,J181&gt;0,I181&gt;0,J181&lt;I181),1,  IF(AND((I181-H181)=0,J181&gt;=I181),0, IF(((H181-J181)/(H181-I181))&gt;=1,1, IF(((H181-J181)/(H181-I181))&lt;=0,0, ((H181-J181)/(H181-I181)))))),
                                                                                                                                                                                              IF(OR($F181="Absolute[-](cum.)", $F181="Absolute[-](avg.)"),IF(J181="",0, IF((J181&lt;=I181),1,IF((J181&gt;I181),0,))),
                                                                                                                                                                                                        IF($F181="Absolute[+]",IF(J181=0,0,  IF(J181&lt;=I181,(J181/I181),1)),
                                                                                                                                                                                                            )
                                                                                                                                                                                                   )
                                                                                                                                                                       )
                                                                                                          )
                                                    )
                            )
     )</f>
        <v/>
      </c>
      <c r="L181" s="38" t="str">
        <f>IF(I181="","",
                        IF(AND(I181&lt;&gt;"",J181=""),-1,
                                                  IF($F181="Absolute", IF(I181=0,0,((J181-I181)/I181)),
                                                                               IF($F181="Incremental", IF((I181-H181)=0,0,(((J181-H181)-(I181-H181))/(I181-H181))),
                                                                                                            IF($F181="Decremental", IF((H181-I181)=0,0,(((H181-J181)-(H181-I181))/(H181-I181))),
                                                                                                                                              IF(OR($F181="Absolute[-](cum.)", $F181="Absolute[-](avg.)"), IF(J181="",0, IF(J181&gt;=0,1-(J181/I181))),
                                                                                                                                                                      IF($F181="Absolute[+]", IF(J181=0,-1,K181-1),  ""
                                                                                                                                                                                                                                          )
                                                                                                                                                                                                                          )
                                                                                                                                                                                  )
                                                                                                                   )
                                                   )
                          )
)</f>
        <v/>
      </c>
      <c r="M181" s="23" t="str">
        <f>IF(J181="","",
                         IF(I181="", "",
                                                   IF($F181="Absolute", (J181-I181),
                                                                                                       IF($F181="Incremental", ((J181-H181)-(I181-H181)),
                                                                                                                                                                                      IF($F181="Decremental", ((H181-J181)-(H181-I181)),
                                                                                                                                                                                                            IF(OR($F181="Absolute[-](cum.)", $F181="Absolute[-](avg.)"), (I181-J181),
                                                                                                                                                                                                                             IF($F181="Absolute[+]", (J181-I181), ""
                                                                                                                                                                                                                                  )
                                                                                                                                                                                                                )
                                                                                                                                                                                          )
                                                                                                           )
                                                      )
                               )
       )</f>
        <v/>
      </c>
      <c r="N181" s="39" t="str">
        <f>IF((('Annual Plan'!N181+'Annual Plan'!O181)-('Q1 Review'!O181+'Q2 Review'!O181))=0,"",(('Annual Plan'!N181+'Annual Plan'!O181)-('Q1 Review'!O181+'Q2 Review'!O181)))</f>
        <v/>
      </c>
      <c r="O181" s="40"/>
      <c r="P181" s="41"/>
      <c r="Q181" s="41"/>
      <c r="R181" s="41"/>
      <c r="S181" s="127" t="str">
        <f xml:space="preserve"> IF(AND($F181="Incremental",G181=""),"Error - baseline data was not provided in the planning sheet.",
        IF(AND($F181="Decremental",G181=""),"Error - baseline data was not provided in the planning sheet.",""))</f>
        <v/>
      </c>
    </row>
    <row r="182" spans="1:19" s="11" customFormat="1" ht="13.2" x14ac:dyDescent="0.25">
      <c r="A182" s="59" t="str">
        <f>IF('Annual Plan'!A182="","",'Annual Plan'!A182)</f>
        <v/>
      </c>
      <c r="B182" s="59" t="str">
        <f>IF('Annual Plan'!B182="","",'Annual Plan'!B182)</f>
        <v/>
      </c>
      <c r="C182" s="59" t="str">
        <f>IF('Annual Plan'!C182="","",'Annual Plan'!C182)</f>
        <v/>
      </c>
      <c r="D182" s="2" t="str">
        <f>IF('Annual Plan'!D182&lt;&gt;"",'Annual Plan'!D182,"")</f>
        <v/>
      </c>
      <c r="E182" s="2" t="str">
        <f>IF('Annual Plan'!E182&lt;&gt;"",'Annual Plan'!E182,"")</f>
        <v/>
      </c>
      <c r="F182" s="36" t="str">
        <f>IF('Annual Plan'!F182&lt;&gt;"",'Annual Plan'!F182,"")</f>
        <v/>
      </c>
      <c r="G182" s="23" t="str">
        <f>IF('Annual Plan'!G182&lt;&gt;"",'Annual Plan'!G182,"")</f>
        <v/>
      </c>
      <c r="H182" s="23" t="str">
        <f xml:space="preserve"> IF(OR(F182="Absolute",F182="Absolute[-](cum.)"),SUM(G182,'Q1 Review'!J182,'Q2 Review'!J182),
             IF(OR(F182="Incremental",F182="Absolute[+]"),MAX(G182,'Q1 Review'!J182,'Q2 Review'!J182),
                  IF(F182="Decremental",MIN(G182,'Q1 Review'!J182,'Q2 Review'!J182),
                           IF(F182="Absolute[-](avg.)",SUM(G182,'Q1 Review'!J182,'Q2 Review'!J182)/COUNT('Annual Plan'!H182:'Annual Plan'!K182),""
                              )
                       )
                 )
      )</f>
        <v/>
      </c>
      <c r="I182" s="23" t="str">
        <f>IF('Annual Plan'!J182&lt;&gt;"",'Annual Plan'!J182,"")</f>
        <v/>
      </c>
      <c r="J182" s="37"/>
      <c r="K182" s="38" t="str">
        <f t="shared" ref="K182:K209" si="20">IF(I182="","",
                         IF(AND(I182&lt;&gt;"",J182=""),0,
                                                  IF($F182="Absolute",IF(I182=0,0, IF((J182/I182)&gt;=1,1, IF((J182/I182)&lt;=0,0,(J182/I182)))),
                                                                                                      IF($F182="Incremental", IF(AND((I182-H182)=0,J182&gt;0,I182&gt;0,J182&gt;I182),1, IF(AND((I182-H182)=0,J182&lt;=I182),0, IF(((J182-H182)/(I182-H182))&gt;=1,1, IF(((J182-H182)/(I182-H182))&lt;=0,0, ((J182-H182)/(I182-H182)))))),
                                                                                                                                                                   IF($F182="Decremental", IF(AND((H182-I182)=0,J182&gt;0,I182&gt;0,J182&lt;I182),1,  IF(AND((I182-H182)=0,J182&gt;=I182),0, IF(((H182-J182)/(H182-I182))&gt;=1,1, IF(((H182-J182)/(H182-I182))&lt;=0,0, ((H182-J182)/(H182-I182)))))),
                                                                                                                                                                                              IF(OR($F182="Absolute[-](cum.)", $F182="Absolute[-](avg.)"),IF(J182="",0, IF((J182&lt;=I182),1,IF((J182&gt;I182),0,))),
                                                                                                                                                                                                        IF($F182="Absolute[+]",IF(J182=0,0,  IF(J182&lt;=I182,(J182/I182),1)),
                                                                                                                                                                                                            )
                                                                                                                                                                                                   )
                                                                                                                                                                       )
                                                                                                          )
                                                    )
                            )
     )</f>
        <v/>
      </c>
      <c r="L182" s="38" t="str">
        <f t="shared" ref="L182:L209" si="21">IF(I182="","",
                        IF(AND(I182&lt;&gt;"",J182=""),-1,
                                                  IF($F182="Absolute", IF(I182=0,0,((J182-I182)/I182)),
                                                                               IF($F182="Incremental", IF((I182-H182)=0,0,(((J182-H182)-(I182-H182))/(I182-H182))),
                                                                                                            IF($F182="Decremental", IF((H182-I182)=0,0,(((H182-J182)-(H182-I182))/(H182-I182))),
                                                                                                                                              IF(OR($F182="Absolute[-](cum.)", $F182="Absolute[-](avg.)"), IF(J182="",0, IF(J182&gt;=0,1-(J182/I182))),
                                                                                                                                                                      IF($F182="Absolute[+]", IF(J182=0,-1,K182-1),  ""
                                                                                                                                                                                                                                          )
                                                                                                                                                                                                                          )
                                                                                                                                                                                  )
                                                                                                                   )
                                                   )
                          )
)</f>
        <v/>
      </c>
      <c r="M182" s="23" t="str">
        <f t="shared" ref="M182:M209" si="22">IF(J182="","",
                         IF(I182="", "",
                                                   IF($F182="Absolute", (J182-I182),
                                                                                                       IF($F182="Incremental", ((J182-H182)-(I182-H182)),
                                                                                                                                                                                      IF($F182="Decremental", ((H182-J182)-(H182-I182)),
                                                                                                                                                                                                            IF(OR($F182="Absolute[-](cum.)", $F182="Absolute[-](avg.)"), (I182-J182),
                                                                                                                                                                                                                             IF($F182="Absolute[+]", (J182-I182), ""
                                                                                                                                                                                                                                  )
                                                                                                                                                                                                                )
                                                                                                                                                                                          )
                                                                                                           )
                                                      )
                               )
       )</f>
        <v/>
      </c>
      <c r="N182" s="39" t="str">
        <f>IF((('Annual Plan'!N182+'Annual Plan'!O182)-('Q1 Review'!O182+'Q2 Review'!O182))=0,"",(('Annual Plan'!N182+'Annual Plan'!O182)-('Q1 Review'!O182+'Q2 Review'!O182)))</f>
        <v/>
      </c>
      <c r="O182" s="40"/>
      <c r="P182" s="41"/>
      <c r="Q182" s="41"/>
      <c r="R182" s="41"/>
      <c r="S182" s="127" t="str">
        <f t="shared" ref="S182:S209" si="23" xml:space="preserve"> IF(AND($F182="Incremental",G182=""),"Error - baseline data was not provided in the planning sheet.",
        IF(AND($F182="Decremental",G182=""),"Error - baseline data was not provided in the planning sheet.",""))</f>
        <v/>
      </c>
    </row>
    <row r="183" spans="1:19" s="11" customFormat="1" ht="13.2" x14ac:dyDescent="0.25">
      <c r="A183" s="59" t="str">
        <f>IF('Annual Plan'!A183="","",'Annual Plan'!A183)</f>
        <v/>
      </c>
      <c r="B183" s="59" t="str">
        <f>IF('Annual Plan'!B183="","",'Annual Plan'!B183)</f>
        <v/>
      </c>
      <c r="C183" s="59" t="str">
        <f>IF('Annual Plan'!C183="","",'Annual Plan'!C183)</f>
        <v/>
      </c>
      <c r="D183" s="2" t="str">
        <f>IF('Annual Plan'!D183&lt;&gt;"",'Annual Plan'!D183,"")</f>
        <v/>
      </c>
      <c r="E183" s="2" t="str">
        <f>IF('Annual Plan'!E183&lt;&gt;"",'Annual Plan'!E183,"")</f>
        <v/>
      </c>
      <c r="F183" s="36" t="str">
        <f>IF('Annual Plan'!F183&lt;&gt;"",'Annual Plan'!F183,"")</f>
        <v/>
      </c>
      <c r="G183" s="23" t="str">
        <f>IF('Annual Plan'!G183&lt;&gt;"",'Annual Plan'!G183,"")</f>
        <v/>
      </c>
      <c r="H183" s="23" t="str">
        <f xml:space="preserve"> IF(OR(F183="Absolute",F183="Absolute[-](cum.)"),SUM(G183,'Q1 Review'!J183,'Q2 Review'!J183),
             IF(OR(F183="Incremental",F183="Absolute[+]"),MAX(G183,'Q1 Review'!J183,'Q2 Review'!J183),
                  IF(F183="Decremental",MIN(G183,'Q1 Review'!J183,'Q2 Review'!J183),
                           IF(F183="Absolute[-](avg.)",SUM(G183,'Q1 Review'!J183,'Q2 Review'!J183)/COUNT('Annual Plan'!H183:'Annual Plan'!K183),""
                              )
                       )
                 )
      )</f>
        <v/>
      </c>
      <c r="I183" s="23" t="str">
        <f>IF('Annual Plan'!J183&lt;&gt;"",'Annual Plan'!J183,"")</f>
        <v/>
      </c>
      <c r="J183" s="37"/>
      <c r="K183" s="38" t="str">
        <f t="shared" si="20"/>
        <v/>
      </c>
      <c r="L183" s="38" t="str">
        <f t="shared" si="21"/>
        <v/>
      </c>
      <c r="M183" s="23" t="str">
        <f t="shared" si="22"/>
        <v/>
      </c>
      <c r="N183" s="39" t="str">
        <f>IF((('Annual Plan'!N183+'Annual Plan'!O183)-('Q1 Review'!O183+'Q2 Review'!O183))=0,"",(('Annual Plan'!N183+'Annual Plan'!O183)-('Q1 Review'!O183+'Q2 Review'!O183)))</f>
        <v/>
      </c>
      <c r="O183" s="40"/>
      <c r="P183" s="41"/>
      <c r="Q183" s="41"/>
      <c r="R183" s="41"/>
      <c r="S183" s="127" t="str">
        <f t="shared" si="23"/>
        <v/>
      </c>
    </row>
    <row r="184" spans="1:19" s="11" customFormat="1" ht="13.2" x14ac:dyDescent="0.25">
      <c r="A184" s="59" t="str">
        <f>IF('Annual Plan'!A184="","",'Annual Plan'!A184)</f>
        <v/>
      </c>
      <c r="B184" s="59" t="str">
        <f>IF('Annual Plan'!B184="","",'Annual Plan'!B184)</f>
        <v/>
      </c>
      <c r="C184" s="59" t="str">
        <f>IF('Annual Plan'!C184="","",'Annual Plan'!C184)</f>
        <v/>
      </c>
      <c r="D184" s="2" t="str">
        <f>IF('Annual Plan'!D184&lt;&gt;"",'Annual Plan'!D184,"")</f>
        <v/>
      </c>
      <c r="E184" s="2" t="str">
        <f>IF('Annual Plan'!E184&lt;&gt;"",'Annual Plan'!E184,"")</f>
        <v/>
      </c>
      <c r="F184" s="36" t="str">
        <f>IF('Annual Plan'!F184&lt;&gt;"",'Annual Plan'!F184,"")</f>
        <v/>
      </c>
      <c r="G184" s="23" t="str">
        <f>IF('Annual Plan'!G184&lt;&gt;"",'Annual Plan'!G184,"")</f>
        <v/>
      </c>
      <c r="H184" s="23" t="str">
        <f xml:space="preserve"> IF(OR(F184="Absolute",F184="Absolute[-](cum.)"),SUM(G184,'Q1 Review'!J184,'Q2 Review'!J184),
             IF(OR(F184="Incremental",F184="Absolute[+]"),MAX(G184,'Q1 Review'!J184,'Q2 Review'!J184),
                  IF(F184="Decremental",MIN(G184,'Q1 Review'!J184,'Q2 Review'!J184),
                           IF(F184="Absolute[-](avg.)",SUM(G184,'Q1 Review'!J184,'Q2 Review'!J184)/COUNT('Annual Plan'!H184:'Annual Plan'!K184),""
                              )
                       )
                 )
      )</f>
        <v/>
      </c>
      <c r="I184" s="23" t="str">
        <f>IF('Annual Plan'!J184&lt;&gt;"",'Annual Plan'!J184,"")</f>
        <v/>
      </c>
      <c r="J184" s="37"/>
      <c r="K184" s="38" t="str">
        <f t="shared" si="20"/>
        <v/>
      </c>
      <c r="L184" s="38" t="str">
        <f t="shared" si="21"/>
        <v/>
      </c>
      <c r="M184" s="23" t="str">
        <f t="shared" si="22"/>
        <v/>
      </c>
      <c r="N184" s="39" t="str">
        <f>IF((('Annual Plan'!N184+'Annual Plan'!O184)-('Q1 Review'!O184+'Q2 Review'!O184))=0,"",(('Annual Plan'!N184+'Annual Plan'!O184)-('Q1 Review'!O184+'Q2 Review'!O184)))</f>
        <v/>
      </c>
      <c r="O184" s="40"/>
      <c r="P184" s="41"/>
      <c r="Q184" s="41"/>
      <c r="R184" s="41"/>
      <c r="S184" s="127" t="str">
        <f t="shared" si="23"/>
        <v/>
      </c>
    </row>
    <row r="185" spans="1:19" s="11" customFormat="1" ht="13.2" x14ac:dyDescent="0.25">
      <c r="A185" s="59" t="str">
        <f>IF('Annual Plan'!A185="","",'Annual Plan'!A185)</f>
        <v/>
      </c>
      <c r="B185" s="59" t="str">
        <f>IF('Annual Plan'!B185="","",'Annual Plan'!B185)</f>
        <v/>
      </c>
      <c r="C185" s="59" t="str">
        <f>IF('Annual Plan'!C185="","",'Annual Plan'!C185)</f>
        <v/>
      </c>
      <c r="D185" s="2" t="str">
        <f>IF('Annual Plan'!D185&lt;&gt;"",'Annual Plan'!D185,"")</f>
        <v/>
      </c>
      <c r="E185" s="2" t="str">
        <f>IF('Annual Plan'!E185&lt;&gt;"",'Annual Plan'!E185,"")</f>
        <v/>
      </c>
      <c r="F185" s="36" t="str">
        <f>IF('Annual Plan'!F185&lt;&gt;"",'Annual Plan'!F185,"")</f>
        <v/>
      </c>
      <c r="G185" s="23" t="str">
        <f>IF('Annual Plan'!G185&lt;&gt;"",'Annual Plan'!G185,"")</f>
        <v/>
      </c>
      <c r="H185" s="23" t="str">
        <f xml:space="preserve"> IF(OR(F185="Absolute",F185="Absolute[-](cum.)"),SUM(G185,'Q1 Review'!J185,'Q2 Review'!J185),
             IF(OR(F185="Incremental",F185="Absolute[+]"),MAX(G185,'Q1 Review'!J185,'Q2 Review'!J185),
                  IF(F185="Decremental",MIN(G185,'Q1 Review'!J185,'Q2 Review'!J185),
                           IF(F185="Absolute[-](avg.)",SUM(G185,'Q1 Review'!J185,'Q2 Review'!J185)/COUNT('Annual Plan'!H185:'Annual Plan'!K185),""
                              )
                       )
                 )
      )</f>
        <v/>
      </c>
      <c r="I185" s="23" t="str">
        <f>IF('Annual Plan'!J185&lt;&gt;"",'Annual Plan'!J185,"")</f>
        <v/>
      </c>
      <c r="J185" s="37"/>
      <c r="K185" s="38" t="str">
        <f t="shared" si="20"/>
        <v/>
      </c>
      <c r="L185" s="38" t="str">
        <f t="shared" si="21"/>
        <v/>
      </c>
      <c r="M185" s="23" t="str">
        <f t="shared" si="22"/>
        <v/>
      </c>
      <c r="N185" s="39" t="str">
        <f>IF((('Annual Plan'!N185+'Annual Plan'!O185)-('Q1 Review'!O185+'Q2 Review'!O185))=0,"",(('Annual Plan'!N185+'Annual Plan'!O185)-('Q1 Review'!O185+'Q2 Review'!O185)))</f>
        <v/>
      </c>
      <c r="O185" s="40"/>
      <c r="P185" s="41"/>
      <c r="Q185" s="41"/>
      <c r="R185" s="41"/>
      <c r="S185" s="127" t="str">
        <f t="shared" si="23"/>
        <v/>
      </c>
    </row>
    <row r="186" spans="1:19" s="11" customFormat="1" ht="13.2" x14ac:dyDescent="0.25">
      <c r="A186" s="59" t="str">
        <f>IF('Annual Plan'!A186="","",'Annual Plan'!A186)</f>
        <v/>
      </c>
      <c r="B186" s="59" t="str">
        <f>IF('Annual Plan'!B186="","",'Annual Plan'!B186)</f>
        <v/>
      </c>
      <c r="C186" s="59" t="str">
        <f>IF('Annual Plan'!C186="","",'Annual Plan'!C186)</f>
        <v/>
      </c>
      <c r="D186" s="2" t="str">
        <f>IF('Annual Plan'!D186&lt;&gt;"",'Annual Plan'!D186,"")</f>
        <v/>
      </c>
      <c r="E186" s="2" t="str">
        <f>IF('Annual Plan'!E186&lt;&gt;"",'Annual Plan'!E186,"")</f>
        <v/>
      </c>
      <c r="F186" s="36" t="str">
        <f>IF('Annual Plan'!F186&lt;&gt;"",'Annual Plan'!F186,"")</f>
        <v/>
      </c>
      <c r="G186" s="23" t="str">
        <f>IF('Annual Plan'!G186&lt;&gt;"",'Annual Plan'!G186,"")</f>
        <v/>
      </c>
      <c r="H186" s="23" t="str">
        <f xml:space="preserve"> IF(OR(F186="Absolute",F186="Absolute[-](cum.)"),SUM(G186,'Q1 Review'!J186,'Q2 Review'!J186),
             IF(OR(F186="Incremental",F186="Absolute[+]"),MAX(G186,'Q1 Review'!J186,'Q2 Review'!J186),
                  IF(F186="Decremental",MIN(G186,'Q1 Review'!J186,'Q2 Review'!J186),
                           IF(F186="Absolute[-](avg.)",SUM(G186,'Q1 Review'!J186,'Q2 Review'!J186)/COUNT('Annual Plan'!H186:'Annual Plan'!K186),""
                              )
                       )
                 )
      )</f>
        <v/>
      </c>
      <c r="I186" s="23" t="str">
        <f>IF('Annual Plan'!J186&lt;&gt;"",'Annual Plan'!J186,"")</f>
        <v/>
      </c>
      <c r="J186" s="37"/>
      <c r="K186" s="38" t="str">
        <f t="shared" si="20"/>
        <v/>
      </c>
      <c r="L186" s="38" t="str">
        <f t="shared" si="21"/>
        <v/>
      </c>
      <c r="M186" s="23" t="str">
        <f t="shared" si="22"/>
        <v/>
      </c>
      <c r="N186" s="39" t="str">
        <f>IF((('Annual Plan'!N186+'Annual Plan'!O186)-('Q1 Review'!O186+'Q2 Review'!O186))=0,"",(('Annual Plan'!N186+'Annual Plan'!O186)-('Q1 Review'!O186+'Q2 Review'!O186)))</f>
        <v/>
      </c>
      <c r="O186" s="40"/>
      <c r="P186" s="41"/>
      <c r="Q186" s="41"/>
      <c r="R186" s="41"/>
      <c r="S186" s="127" t="str">
        <f t="shared" si="23"/>
        <v/>
      </c>
    </row>
    <row r="187" spans="1:19" s="11" customFormat="1" ht="13.2" x14ac:dyDescent="0.25">
      <c r="A187" s="59" t="str">
        <f>IF('Annual Plan'!A187="","",'Annual Plan'!A187)</f>
        <v/>
      </c>
      <c r="B187" s="59" t="str">
        <f>IF('Annual Plan'!B187="","",'Annual Plan'!B187)</f>
        <v/>
      </c>
      <c r="C187" s="59" t="str">
        <f>IF('Annual Plan'!C187="","",'Annual Plan'!C187)</f>
        <v/>
      </c>
      <c r="D187" s="2" t="str">
        <f>IF('Annual Plan'!D187&lt;&gt;"",'Annual Plan'!D187,"")</f>
        <v/>
      </c>
      <c r="E187" s="2" t="str">
        <f>IF('Annual Plan'!E187&lt;&gt;"",'Annual Plan'!E187,"")</f>
        <v/>
      </c>
      <c r="F187" s="36" t="str">
        <f>IF('Annual Plan'!F187&lt;&gt;"",'Annual Plan'!F187,"")</f>
        <v/>
      </c>
      <c r="G187" s="23" t="str">
        <f>IF('Annual Plan'!G187&lt;&gt;"",'Annual Plan'!G187,"")</f>
        <v/>
      </c>
      <c r="H187" s="23" t="str">
        <f xml:space="preserve"> IF(OR(F187="Absolute",F187="Absolute[-](cum.)"),SUM(G187,'Q1 Review'!J187,'Q2 Review'!J187),
             IF(OR(F187="Incremental",F187="Absolute[+]"),MAX(G187,'Q1 Review'!J187,'Q2 Review'!J187),
                  IF(F187="Decremental",MIN(G187,'Q1 Review'!J187,'Q2 Review'!J187),
                           IF(F187="Absolute[-](avg.)",SUM(G187,'Q1 Review'!J187,'Q2 Review'!J187)/COUNT('Annual Plan'!H187:'Annual Plan'!K187),""
                              )
                       )
                 )
      )</f>
        <v/>
      </c>
      <c r="I187" s="23" t="str">
        <f>IF('Annual Plan'!J187&lt;&gt;"",'Annual Plan'!J187,"")</f>
        <v/>
      </c>
      <c r="J187" s="37"/>
      <c r="K187" s="38" t="str">
        <f t="shared" si="20"/>
        <v/>
      </c>
      <c r="L187" s="38" t="str">
        <f t="shared" si="21"/>
        <v/>
      </c>
      <c r="M187" s="23" t="str">
        <f t="shared" si="22"/>
        <v/>
      </c>
      <c r="N187" s="39" t="str">
        <f>IF((('Annual Plan'!N187+'Annual Plan'!O187)-('Q1 Review'!O187+'Q2 Review'!O187))=0,"",(('Annual Plan'!N187+'Annual Plan'!O187)-('Q1 Review'!O187+'Q2 Review'!O187)))</f>
        <v/>
      </c>
      <c r="O187" s="40"/>
      <c r="P187" s="41"/>
      <c r="Q187" s="41"/>
      <c r="R187" s="41"/>
      <c r="S187" s="127" t="str">
        <f t="shared" si="23"/>
        <v/>
      </c>
    </row>
    <row r="188" spans="1:19" s="11" customFormat="1" ht="13.2" x14ac:dyDescent="0.25">
      <c r="A188" s="59" t="str">
        <f>IF('Annual Plan'!A188="","",'Annual Plan'!A188)</f>
        <v/>
      </c>
      <c r="B188" s="59" t="str">
        <f>IF('Annual Plan'!B188="","",'Annual Plan'!B188)</f>
        <v/>
      </c>
      <c r="C188" s="59" t="str">
        <f>IF('Annual Plan'!C188="","",'Annual Plan'!C188)</f>
        <v/>
      </c>
      <c r="D188" s="2" t="str">
        <f>IF('Annual Plan'!D188&lt;&gt;"",'Annual Plan'!D188,"")</f>
        <v/>
      </c>
      <c r="E188" s="2" t="str">
        <f>IF('Annual Plan'!E188&lt;&gt;"",'Annual Plan'!E188,"")</f>
        <v/>
      </c>
      <c r="F188" s="36" t="str">
        <f>IF('Annual Plan'!F188&lt;&gt;"",'Annual Plan'!F188,"")</f>
        <v/>
      </c>
      <c r="G188" s="23" t="str">
        <f>IF('Annual Plan'!G188&lt;&gt;"",'Annual Plan'!G188,"")</f>
        <v/>
      </c>
      <c r="H188" s="23" t="str">
        <f xml:space="preserve"> IF(OR(F188="Absolute",F188="Absolute[-](cum.)"),SUM(G188,'Q1 Review'!J188,'Q2 Review'!J188),
             IF(OR(F188="Incremental",F188="Absolute[+]"),MAX(G188,'Q1 Review'!J188,'Q2 Review'!J188),
                  IF(F188="Decremental",MIN(G188,'Q1 Review'!J188,'Q2 Review'!J188),
                           IF(F188="Absolute[-](avg.)",SUM(G188,'Q1 Review'!J188,'Q2 Review'!J188)/COUNT('Annual Plan'!H188:'Annual Plan'!K188),""
                              )
                       )
                 )
      )</f>
        <v/>
      </c>
      <c r="I188" s="23" t="str">
        <f>IF('Annual Plan'!J188&lt;&gt;"",'Annual Plan'!J188,"")</f>
        <v/>
      </c>
      <c r="J188" s="37"/>
      <c r="K188" s="38" t="str">
        <f t="shared" si="20"/>
        <v/>
      </c>
      <c r="L188" s="38" t="str">
        <f t="shared" si="21"/>
        <v/>
      </c>
      <c r="M188" s="23" t="str">
        <f t="shared" si="22"/>
        <v/>
      </c>
      <c r="N188" s="39" t="str">
        <f>IF((('Annual Plan'!N188+'Annual Plan'!O188)-('Q1 Review'!O188+'Q2 Review'!O188))=0,"",(('Annual Plan'!N188+'Annual Plan'!O188)-('Q1 Review'!O188+'Q2 Review'!O188)))</f>
        <v/>
      </c>
      <c r="O188" s="40"/>
      <c r="P188" s="41"/>
      <c r="Q188" s="41"/>
      <c r="R188" s="41"/>
      <c r="S188" s="127" t="str">
        <f t="shared" si="23"/>
        <v/>
      </c>
    </row>
    <row r="189" spans="1:19" s="11" customFormat="1" ht="13.2" x14ac:dyDescent="0.25">
      <c r="A189" s="59" t="str">
        <f>IF('Annual Plan'!A189="","",'Annual Plan'!A189)</f>
        <v/>
      </c>
      <c r="B189" s="59" t="str">
        <f>IF('Annual Plan'!B189="","",'Annual Plan'!B189)</f>
        <v/>
      </c>
      <c r="C189" s="59" t="str">
        <f>IF('Annual Plan'!C189="","",'Annual Plan'!C189)</f>
        <v/>
      </c>
      <c r="D189" s="2" t="str">
        <f>IF('Annual Plan'!D189&lt;&gt;"",'Annual Plan'!D189,"")</f>
        <v/>
      </c>
      <c r="E189" s="2" t="str">
        <f>IF('Annual Plan'!E189&lt;&gt;"",'Annual Plan'!E189,"")</f>
        <v/>
      </c>
      <c r="F189" s="36" t="str">
        <f>IF('Annual Plan'!F189&lt;&gt;"",'Annual Plan'!F189,"")</f>
        <v/>
      </c>
      <c r="G189" s="23" t="str">
        <f>IF('Annual Plan'!G189&lt;&gt;"",'Annual Plan'!G189,"")</f>
        <v/>
      </c>
      <c r="H189" s="23" t="str">
        <f xml:space="preserve"> IF(OR(F189="Absolute",F189="Absolute[-](cum.)"),SUM(G189,'Q1 Review'!J189,'Q2 Review'!J189),
             IF(OR(F189="Incremental",F189="Absolute[+]"),MAX(G189,'Q1 Review'!J189,'Q2 Review'!J189),
                  IF(F189="Decremental",MIN(G189,'Q1 Review'!J189,'Q2 Review'!J189),
                           IF(F189="Absolute[-](avg.)",SUM(G189,'Q1 Review'!J189,'Q2 Review'!J189)/COUNT('Annual Plan'!H189:'Annual Plan'!K189),""
                              )
                       )
                 )
      )</f>
        <v/>
      </c>
      <c r="I189" s="23" t="str">
        <f>IF('Annual Plan'!J189&lt;&gt;"",'Annual Plan'!J189,"")</f>
        <v/>
      </c>
      <c r="J189" s="37"/>
      <c r="K189" s="38" t="str">
        <f t="shared" si="20"/>
        <v/>
      </c>
      <c r="L189" s="38" t="str">
        <f t="shared" si="21"/>
        <v/>
      </c>
      <c r="M189" s="23" t="str">
        <f t="shared" si="22"/>
        <v/>
      </c>
      <c r="N189" s="39" t="str">
        <f>IF((('Annual Plan'!N189+'Annual Plan'!O189)-('Q1 Review'!O189+'Q2 Review'!O189))=0,"",(('Annual Plan'!N189+'Annual Plan'!O189)-('Q1 Review'!O189+'Q2 Review'!O189)))</f>
        <v/>
      </c>
      <c r="O189" s="40"/>
      <c r="P189" s="41"/>
      <c r="Q189" s="41"/>
      <c r="R189" s="41"/>
      <c r="S189" s="127" t="str">
        <f t="shared" si="23"/>
        <v/>
      </c>
    </row>
    <row r="190" spans="1:19" s="11" customFormat="1" ht="13.2" x14ac:dyDescent="0.25">
      <c r="A190" s="59" t="str">
        <f>IF('Annual Plan'!A190="","",'Annual Plan'!A190)</f>
        <v/>
      </c>
      <c r="B190" s="59" t="str">
        <f>IF('Annual Plan'!B190="","",'Annual Plan'!B190)</f>
        <v/>
      </c>
      <c r="C190" s="59" t="str">
        <f>IF('Annual Plan'!C190="","",'Annual Plan'!C190)</f>
        <v/>
      </c>
      <c r="D190" s="2" t="str">
        <f>IF('Annual Plan'!D190&lt;&gt;"",'Annual Plan'!D190,"")</f>
        <v/>
      </c>
      <c r="E190" s="2" t="str">
        <f>IF('Annual Plan'!E190&lt;&gt;"",'Annual Plan'!E190,"")</f>
        <v/>
      </c>
      <c r="F190" s="36" t="str">
        <f>IF('Annual Plan'!F190&lt;&gt;"",'Annual Plan'!F190,"")</f>
        <v/>
      </c>
      <c r="G190" s="23" t="str">
        <f>IF('Annual Plan'!G190&lt;&gt;"",'Annual Plan'!G190,"")</f>
        <v/>
      </c>
      <c r="H190" s="23" t="str">
        <f xml:space="preserve"> IF(OR(F190="Absolute",F190="Absolute[-](cum.)"),SUM(G190,'Q1 Review'!J190,'Q2 Review'!J190),
             IF(OR(F190="Incremental",F190="Absolute[+]"),MAX(G190,'Q1 Review'!J190,'Q2 Review'!J190),
                  IF(F190="Decremental",MIN(G190,'Q1 Review'!J190,'Q2 Review'!J190),
                           IF(F190="Absolute[-](avg.)",SUM(G190,'Q1 Review'!J190,'Q2 Review'!J190)/COUNT('Annual Plan'!H190:'Annual Plan'!K190),""
                              )
                       )
                 )
      )</f>
        <v/>
      </c>
      <c r="I190" s="23" t="str">
        <f>IF('Annual Plan'!J190&lt;&gt;"",'Annual Plan'!J190,"")</f>
        <v/>
      </c>
      <c r="J190" s="37"/>
      <c r="K190" s="38" t="str">
        <f t="shared" si="20"/>
        <v/>
      </c>
      <c r="L190" s="38" t="str">
        <f t="shared" si="21"/>
        <v/>
      </c>
      <c r="M190" s="23" t="str">
        <f t="shared" si="22"/>
        <v/>
      </c>
      <c r="N190" s="39" t="str">
        <f>IF((('Annual Plan'!N190+'Annual Plan'!O190)-('Q1 Review'!O190+'Q2 Review'!O190))=0,"",(('Annual Plan'!N190+'Annual Plan'!O190)-('Q1 Review'!O190+'Q2 Review'!O190)))</f>
        <v/>
      </c>
      <c r="O190" s="40"/>
      <c r="P190" s="41"/>
      <c r="Q190" s="41"/>
      <c r="R190" s="41"/>
      <c r="S190" s="127" t="str">
        <f t="shared" si="23"/>
        <v/>
      </c>
    </row>
    <row r="191" spans="1:19" s="11" customFormat="1" ht="13.2" x14ac:dyDescent="0.25">
      <c r="A191" s="59" t="str">
        <f>IF('Annual Plan'!A191="","",'Annual Plan'!A191)</f>
        <v/>
      </c>
      <c r="B191" s="59" t="str">
        <f>IF('Annual Plan'!B191="","",'Annual Plan'!B191)</f>
        <v/>
      </c>
      <c r="C191" s="59" t="str">
        <f>IF('Annual Plan'!C191="","",'Annual Plan'!C191)</f>
        <v/>
      </c>
      <c r="D191" s="2" t="str">
        <f>IF('Annual Plan'!D191&lt;&gt;"",'Annual Plan'!D191,"")</f>
        <v/>
      </c>
      <c r="E191" s="2" t="str">
        <f>IF('Annual Plan'!E191&lt;&gt;"",'Annual Plan'!E191,"")</f>
        <v/>
      </c>
      <c r="F191" s="36" t="str">
        <f>IF('Annual Plan'!F191&lt;&gt;"",'Annual Plan'!F191,"")</f>
        <v/>
      </c>
      <c r="G191" s="23" t="str">
        <f>IF('Annual Plan'!G191&lt;&gt;"",'Annual Plan'!G191,"")</f>
        <v/>
      </c>
      <c r="H191" s="23" t="str">
        <f xml:space="preserve"> IF(OR(F191="Absolute",F191="Absolute[-](cum.)"),SUM(G191,'Q1 Review'!J191,'Q2 Review'!J191),
             IF(OR(F191="Incremental",F191="Absolute[+]"),MAX(G191,'Q1 Review'!J191,'Q2 Review'!J191),
                  IF(F191="Decremental",MIN(G191,'Q1 Review'!J191,'Q2 Review'!J191),
                           IF(F191="Absolute[-](avg.)",SUM(G191,'Q1 Review'!J191,'Q2 Review'!J191)/COUNT('Annual Plan'!H191:'Annual Plan'!K191),""
                              )
                       )
                 )
      )</f>
        <v/>
      </c>
      <c r="I191" s="23" t="str">
        <f>IF('Annual Plan'!J191&lt;&gt;"",'Annual Plan'!J191,"")</f>
        <v/>
      </c>
      <c r="J191" s="37"/>
      <c r="K191" s="38" t="str">
        <f t="shared" si="20"/>
        <v/>
      </c>
      <c r="L191" s="38" t="str">
        <f t="shared" si="21"/>
        <v/>
      </c>
      <c r="M191" s="23" t="str">
        <f t="shared" si="22"/>
        <v/>
      </c>
      <c r="N191" s="39" t="str">
        <f>IF((('Annual Plan'!N191+'Annual Plan'!O191)-('Q1 Review'!O191+'Q2 Review'!O191))=0,"",(('Annual Plan'!N191+'Annual Plan'!O191)-('Q1 Review'!O191+'Q2 Review'!O191)))</f>
        <v/>
      </c>
      <c r="O191" s="40"/>
      <c r="P191" s="41"/>
      <c r="Q191" s="41"/>
      <c r="R191" s="41"/>
      <c r="S191" s="127" t="str">
        <f t="shared" si="23"/>
        <v/>
      </c>
    </row>
    <row r="192" spans="1:19" s="11" customFormat="1" ht="13.2" x14ac:dyDescent="0.25">
      <c r="A192" s="59" t="str">
        <f>IF('Annual Plan'!A192="","",'Annual Plan'!A192)</f>
        <v/>
      </c>
      <c r="B192" s="59" t="str">
        <f>IF('Annual Plan'!B192="","",'Annual Plan'!B192)</f>
        <v/>
      </c>
      <c r="C192" s="59" t="str">
        <f>IF('Annual Plan'!C192="","",'Annual Plan'!C192)</f>
        <v/>
      </c>
      <c r="D192" s="2" t="str">
        <f>IF('Annual Plan'!D192&lt;&gt;"",'Annual Plan'!D192,"")</f>
        <v/>
      </c>
      <c r="E192" s="2" t="str">
        <f>IF('Annual Plan'!E192&lt;&gt;"",'Annual Plan'!E192,"")</f>
        <v/>
      </c>
      <c r="F192" s="36" t="str">
        <f>IF('Annual Plan'!F192&lt;&gt;"",'Annual Plan'!F192,"")</f>
        <v/>
      </c>
      <c r="G192" s="23" t="str">
        <f>IF('Annual Plan'!G192&lt;&gt;"",'Annual Plan'!G192,"")</f>
        <v/>
      </c>
      <c r="H192" s="23" t="str">
        <f xml:space="preserve"> IF(OR(F192="Absolute",F192="Absolute[-](cum.)"),SUM(G192,'Q1 Review'!J192,'Q2 Review'!J192),
             IF(OR(F192="Incremental",F192="Absolute[+]"),MAX(G192,'Q1 Review'!J192,'Q2 Review'!J192),
                  IF(F192="Decremental",MIN(G192,'Q1 Review'!J192,'Q2 Review'!J192),
                           IF(F192="Absolute[-](avg.)",SUM(G192,'Q1 Review'!J192,'Q2 Review'!J192)/COUNT('Annual Plan'!H192:'Annual Plan'!K192),""
                              )
                       )
                 )
      )</f>
        <v/>
      </c>
      <c r="I192" s="23" t="str">
        <f>IF('Annual Plan'!J192&lt;&gt;"",'Annual Plan'!J192,"")</f>
        <v/>
      </c>
      <c r="J192" s="37"/>
      <c r="K192" s="38" t="str">
        <f t="shared" si="20"/>
        <v/>
      </c>
      <c r="L192" s="38" t="str">
        <f t="shared" si="21"/>
        <v/>
      </c>
      <c r="M192" s="23" t="str">
        <f t="shared" si="22"/>
        <v/>
      </c>
      <c r="N192" s="39" t="str">
        <f>IF((('Annual Plan'!N192+'Annual Plan'!O192)-('Q1 Review'!O192+'Q2 Review'!O192))=0,"",(('Annual Plan'!N192+'Annual Plan'!O192)-('Q1 Review'!O192+'Q2 Review'!O192)))</f>
        <v/>
      </c>
      <c r="O192" s="40"/>
      <c r="P192" s="41"/>
      <c r="Q192" s="41"/>
      <c r="R192" s="41"/>
      <c r="S192" s="127" t="str">
        <f t="shared" si="23"/>
        <v/>
      </c>
    </row>
    <row r="193" spans="1:19" s="11" customFormat="1" ht="13.2" x14ac:dyDescent="0.25">
      <c r="A193" s="59" t="str">
        <f>IF('Annual Plan'!A193="","",'Annual Plan'!A193)</f>
        <v/>
      </c>
      <c r="B193" s="59" t="str">
        <f>IF('Annual Plan'!B193="","",'Annual Plan'!B193)</f>
        <v/>
      </c>
      <c r="C193" s="59" t="str">
        <f>IF('Annual Plan'!C193="","",'Annual Plan'!C193)</f>
        <v/>
      </c>
      <c r="D193" s="2" t="str">
        <f>IF('Annual Plan'!D193&lt;&gt;"",'Annual Plan'!D193,"")</f>
        <v/>
      </c>
      <c r="E193" s="2" t="str">
        <f>IF('Annual Plan'!E193&lt;&gt;"",'Annual Plan'!E193,"")</f>
        <v/>
      </c>
      <c r="F193" s="36" t="str">
        <f>IF('Annual Plan'!F193&lt;&gt;"",'Annual Plan'!F193,"")</f>
        <v/>
      </c>
      <c r="G193" s="23" t="str">
        <f>IF('Annual Plan'!G193&lt;&gt;"",'Annual Plan'!G193,"")</f>
        <v/>
      </c>
      <c r="H193" s="23" t="str">
        <f xml:space="preserve"> IF(OR(F193="Absolute",F193="Absolute[-](cum.)"),SUM(G193,'Q1 Review'!J193,'Q2 Review'!J193),
             IF(OR(F193="Incremental",F193="Absolute[+]"),MAX(G193,'Q1 Review'!J193,'Q2 Review'!J193),
                  IF(F193="Decremental",MIN(G193,'Q1 Review'!J193,'Q2 Review'!J193),
                           IF(F193="Absolute[-](avg.)",SUM(G193,'Q1 Review'!J193,'Q2 Review'!J193)/COUNT('Annual Plan'!H193:'Annual Plan'!K193),""
                              )
                       )
                 )
      )</f>
        <v/>
      </c>
      <c r="I193" s="23" t="str">
        <f>IF('Annual Plan'!J193&lt;&gt;"",'Annual Plan'!J193,"")</f>
        <v/>
      </c>
      <c r="J193" s="37"/>
      <c r="K193" s="38" t="str">
        <f t="shared" si="20"/>
        <v/>
      </c>
      <c r="L193" s="38" t="str">
        <f t="shared" si="21"/>
        <v/>
      </c>
      <c r="M193" s="23" t="str">
        <f t="shared" si="22"/>
        <v/>
      </c>
      <c r="N193" s="39" t="str">
        <f>IF((('Annual Plan'!N193+'Annual Plan'!O193)-('Q1 Review'!O193+'Q2 Review'!O193))=0,"",(('Annual Plan'!N193+'Annual Plan'!O193)-('Q1 Review'!O193+'Q2 Review'!O193)))</f>
        <v/>
      </c>
      <c r="O193" s="40"/>
      <c r="P193" s="41"/>
      <c r="Q193" s="41"/>
      <c r="R193" s="41"/>
      <c r="S193" s="127" t="str">
        <f t="shared" si="23"/>
        <v/>
      </c>
    </row>
    <row r="194" spans="1:19" s="11" customFormat="1" ht="13.2" x14ac:dyDescent="0.25">
      <c r="A194" s="59" t="str">
        <f>IF('Annual Plan'!A194="","",'Annual Plan'!A194)</f>
        <v/>
      </c>
      <c r="B194" s="59" t="str">
        <f>IF('Annual Plan'!B194="","",'Annual Plan'!B194)</f>
        <v/>
      </c>
      <c r="C194" s="59" t="str">
        <f>IF('Annual Plan'!C194="","",'Annual Plan'!C194)</f>
        <v/>
      </c>
      <c r="D194" s="2" t="str">
        <f>IF('Annual Plan'!D194&lt;&gt;"",'Annual Plan'!D194,"")</f>
        <v/>
      </c>
      <c r="E194" s="2" t="str">
        <f>IF('Annual Plan'!E194&lt;&gt;"",'Annual Plan'!E194,"")</f>
        <v/>
      </c>
      <c r="F194" s="36" t="str">
        <f>IF('Annual Plan'!F194&lt;&gt;"",'Annual Plan'!F194,"")</f>
        <v/>
      </c>
      <c r="G194" s="23" t="str">
        <f>IF('Annual Plan'!G194&lt;&gt;"",'Annual Plan'!G194,"")</f>
        <v/>
      </c>
      <c r="H194" s="23" t="str">
        <f xml:space="preserve"> IF(OR(F194="Absolute",F194="Absolute[-](cum.)"),SUM(G194,'Q1 Review'!J194,'Q2 Review'!J194),
             IF(OR(F194="Incremental",F194="Absolute[+]"),MAX(G194,'Q1 Review'!J194,'Q2 Review'!J194),
                  IF(F194="Decremental",MIN(G194,'Q1 Review'!J194,'Q2 Review'!J194),
                           IF(F194="Absolute[-](avg.)",SUM(G194,'Q1 Review'!J194,'Q2 Review'!J194)/COUNT('Annual Plan'!H194:'Annual Plan'!K194),""
                              )
                       )
                 )
      )</f>
        <v/>
      </c>
      <c r="I194" s="23" t="str">
        <f>IF('Annual Plan'!J194&lt;&gt;"",'Annual Plan'!J194,"")</f>
        <v/>
      </c>
      <c r="J194" s="37"/>
      <c r="K194" s="38" t="str">
        <f t="shared" si="20"/>
        <v/>
      </c>
      <c r="L194" s="38" t="str">
        <f t="shared" si="21"/>
        <v/>
      </c>
      <c r="M194" s="23" t="str">
        <f t="shared" si="22"/>
        <v/>
      </c>
      <c r="N194" s="39" t="str">
        <f>IF((('Annual Plan'!N194+'Annual Plan'!O194)-('Q1 Review'!O194+'Q2 Review'!O194))=0,"",(('Annual Plan'!N194+'Annual Plan'!O194)-('Q1 Review'!O194+'Q2 Review'!O194)))</f>
        <v/>
      </c>
      <c r="O194" s="40"/>
      <c r="P194" s="41"/>
      <c r="Q194" s="41"/>
      <c r="R194" s="41"/>
      <c r="S194" s="127" t="str">
        <f t="shared" si="23"/>
        <v/>
      </c>
    </row>
    <row r="195" spans="1:19" s="11" customFormat="1" ht="13.2" x14ac:dyDescent="0.25">
      <c r="A195" s="59" t="str">
        <f>IF('Annual Plan'!A195="","",'Annual Plan'!A195)</f>
        <v/>
      </c>
      <c r="B195" s="59" t="str">
        <f>IF('Annual Plan'!B195="","",'Annual Plan'!B195)</f>
        <v/>
      </c>
      <c r="C195" s="59" t="str">
        <f>IF('Annual Plan'!C195="","",'Annual Plan'!C195)</f>
        <v/>
      </c>
      <c r="D195" s="2" t="str">
        <f>IF('Annual Plan'!D195&lt;&gt;"",'Annual Plan'!D195,"")</f>
        <v/>
      </c>
      <c r="E195" s="2" t="str">
        <f>IF('Annual Plan'!E195&lt;&gt;"",'Annual Plan'!E195,"")</f>
        <v/>
      </c>
      <c r="F195" s="36" t="str">
        <f>IF('Annual Plan'!F195&lt;&gt;"",'Annual Plan'!F195,"")</f>
        <v/>
      </c>
      <c r="G195" s="23" t="str">
        <f>IF('Annual Plan'!G195&lt;&gt;"",'Annual Plan'!G195,"")</f>
        <v/>
      </c>
      <c r="H195" s="23" t="str">
        <f xml:space="preserve"> IF(OR(F195="Absolute",F195="Absolute[-](cum.)"),SUM(G195,'Q1 Review'!J195,'Q2 Review'!J195),
             IF(OR(F195="Incremental",F195="Absolute[+]"),MAX(G195,'Q1 Review'!J195,'Q2 Review'!J195),
                  IF(F195="Decremental",MIN(G195,'Q1 Review'!J195,'Q2 Review'!J195),
                           IF(F195="Absolute[-](avg.)",SUM(G195,'Q1 Review'!J195,'Q2 Review'!J195)/COUNT('Annual Plan'!H195:'Annual Plan'!K195),""
                              )
                       )
                 )
      )</f>
        <v/>
      </c>
      <c r="I195" s="23" t="str">
        <f>IF('Annual Plan'!J195&lt;&gt;"",'Annual Plan'!J195,"")</f>
        <v/>
      </c>
      <c r="J195" s="37"/>
      <c r="K195" s="38" t="str">
        <f t="shared" si="20"/>
        <v/>
      </c>
      <c r="L195" s="38" t="str">
        <f t="shared" si="21"/>
        <v/>
      </c>
      <c r="M195" s="23" t="str">
        <f t="shared" si="22"/>
        <v/>
      </c>
      <c r="N195" s="39" t="str">
        <f>IF((('Annual Plan'!N195+'Annual Plan'!O195)-('Q1 Review'!O195+'Q2 Review'!O195))=0,"",(('Annual Plan'!N195+'Annual Plan'!O195)-('Q1 Review'!O195+'Q2 Review'!O195)))</f>
        <v/>
      </c>
      <c r="O195" s="40"/>
      <c r="P195" s="41"/>
      <c r="Q195" s="41"/>
      <c r="R195" s="41"/>
      <c r="S195" s="127" t="str">
        <f t="shared" si="23"/>
        <v/>
      </c>
    </row>
    <row r="196" spans="1:19" s="11" customFormat="1" ht="13.2" x14ac:dyDescent="0.25">
      <c r="A196" s="59" t="str">
        <f>IF('Annual Plan'!A196="","",'Annual Plan'!A196)</f>
        <v/>
      </c>
      <c r="B196" s="59" t="str">
        <f>IF('Annual Plan'!B196="","",'Annual Plan'!B196)</f>
        <v/>
      </c>
      <c r="C196" s="59" t="str">
        <f>IF('Annual Plan'!C196="","",'Annual Plan'!C196)</f>
        <v/>
      </c>
      <c r="D196" s="2" t="str">
        <f>IF('Annual Plan'!D196&lt;&gt;"",'Annual Plan'!D196,"")</f>
        <v/>
      </c>
      <c r="E196" s="2" t="str">
        <f>IF('Annual Plan'!E196&lt;&gt;"",'Annual Plan'!E196,"")</f>
        <v/>
      </c>
      <c r="F196" s="36" t="str">
        <f>IF('Annual Plan'!F196&lt;&gt;"",'Annual Plan'!F196,"")</f>
        <v/>
      </c>
      <c r="G196" s="23" t="str">
        <f>IF('Annual Plan'!G196&lt;&gt;"",'Annual Plan'!G196,"")</f>
        <v/>
      </c>
      <c r="H196" s="23" t="str">
        <f xml:space="preserve"> IF(OR(F196="Absolute",F196="Absolute[-](cum.)"),SUM(G196,'Q1 Review'!J196,'Q2 Review'!J196),
             IF(OR(F196="Incremental",F196="Absolute[+]"),MAX(G196,'Q1 Review'!J196,'Q2 Review'!J196),
                  IF(F196="Decremental",MIN(G196,'Q1 Review'!J196,'Q2 Review'!J196),
                           IF(F196="Absolute[-](avg.)",SUM(G196,'Q1 Review'!J196,'Q2 Review'!J196)/COUNT('Annual Plan'!H196:'Annual Plan'!K196),""
                              )
                       )
                 )
      )</f>
        <v/>
      </c>
      <c r="I196" s="23" t="str">
        <f>IF('Annual Plan'!J196&lt;&gt;"",'Annual Plan'!J196,"")</f>
        <v/>
      </c>
      <c r="J196" s="37"/>
      <c r="K196" s="38" t="str">
        <f t="shared" si="20"/>
        <v/>
      </c>
      <c r="L196" s="38" t="str">
        <f t="shared" si="21"/>
        <v/>
      </c>
      <c r="M196" s="23" t="str">
        <f t="shared" si="22"/>
        <v/>
      </c>
      <c r="N196" s="39" t="str">
        <f>IF((('Annual Plan'!N196+'Annual Plan'!O196)-('Q1 Review'!O196+'Q2 Review'!O196))=0,"",(('Annual Plan'!N196+'Annual Plan'!O196)-('Q1 Review'!O196+'Q2 Review'!O196)))</f>
        <v/>
      </c>
      <c r="O196" s="40"/>
      <c r="P196" s="41"/>
      <c r="Q196" s="41"/>
      <c r="R196" s="41"/>
      <c r="S196" s="127" t="str">
        <f t="shared" si="23"/>
        <v/>
      </c>
    </row>
    <row r="197" spans="1:19" s="11" customFormat="1" ht="13.2" x14ac:dyDescent="0.25">
      <c r="A197" s="59" t="str">
        <f>IF('Annual Plan'!A197="","",'Annual Plan'!A197)</f>
        <v/>
      </c>
      <c r="B197" s="59" t="str">
        <f>IF('Annual Plan'!B197="","",'Annual Plan'!B197)</f>
        <v/>
      </c>
      <c r="C197" s="59" t="str">
        <f>IF('Annual Plan'!C197="","",'Annual Plan'!C197)</f>
        <v/>
      </c>
      <c r="D197" s="2" t="str">
        <f>IF('Annual Plan'!D197&lt;&gt;"",'Annual Plan'!D197,"")</f>
        <v/>
      </c>
      <c r="E197" s="2" t="str">
        <f>IF('Annual Plan'!E197&lt;&gt;"",'Annual Plan'!E197,"")</f>
        <v/>
      </c>
      <c r="F197" s="36" t="str">
        <f>IF('Annual Plan'!F197&lt;&gt;"",'Annual Plan'!F197,"")</f>
        <v/>
      </c>
      <c r="G197" s="23" t="str">
        <f>IF('Annual Plan'!G197&lt;&gt;"",'Annual Plan'!G197,"")</f>
        <v/>
      </c>
      <c r="H197" s="23" t="str">
        <f xml:space="preserve"> IF(OR(F197="Absolute",F197="Absolute[-](cum.)"),SUM(G197,'Q1 Review'!J197,'Q2 Review'!J197),
             IF(OR(F197="Incremental",F197="Absolute[+]"),MAX(G197,'Q1 Review'!J197,'Q2 Review'!J197),
                  IF(F197="Decremental",MIN(G197,'Q1 Review'!J197,'Q2 Review'!J197),
                           IF(F197="Absolute[-](avg.)",SUM(G197,'Q1 Review'!J197,'Q2 Review'!J197)/COUNT('Annual Plan'!H197:'Annual Plan'!K197),""
                              )
                       )
                 )
      )</f>
        <v/>
      </c>
      <c r="I197" s="23" t="str">
        <f>IF('Annual Plan'!J197&lt;&gt;"",'Annual Plan'!J197,"")</f>
        <v/>
      </c>
      <c r="J197" s="37"/>
      <c r="K197" s="38" t="str">
        <f t="shared" si="20"/>
        <v/>
      </c>
      <c r="L197" s="38" t="str">
        <f t="shared" si="21"/>
        <v/>
      </c>
      <c r="M197" s="23" t="str">
        <f t="shared" si="22"/>
        <v/>
      </c>
      <c r="N197" s="39" t="str">
        <f>IF((('Annual Plan'!N197+'Annual Plan'!O197)-('Q1 Review'!O197+'Q2 Review'!O197))=0,"",(('Annual Plan'!N197+'Annual Plan'!O197)-('Q1 Review'!O197+'Q2 Review'!O197)))</f>
        <v/>
      </c>
      <c r="O197" s="40"/>
      <c r="P197" s="41"/>
      <c r="Q197" s="41"/>
      <c r="R197" s="41"/>
      <c r="S197" s="127" t="str">
        <f t="shared" si="23"/>
        <v/>
      </c>
    </row>
    <row r="198" spans="1:19" s="11" customFormat="1" ht="13.2" x14ac:dyDescent="0.25">
      <c r="A198" s="59" t="str">
        <f>IF('Annual Plan'!A198="","",'Annual Plan'!A198)</f>
        <v/>
      </c>
      <c r="B198" s="59" t="str">
        <f>IF('Annual Plan'!B198="","",'Annual Plan'!B198)</f>
        <v/>
      </c>
      <c r="C198" s="59" t="str">
        <f>IF('Annual Plan'!C198="","",'Annual Plan'!C198)</f>
        <v/>
      </c>
      <c r="D198" s="2" t="str">
        <f>IF('Annual Plan'!D198&lt;&gt;"",'Annual Plan'!D198,"")</f>
        <v/>
      </c>
      <c r="E198" s="2" t="str">
        <f>IF('Annual Plan'!E198&lt;&gt;"",'Annual Plan'!E198,"")</f>
        <v/>
      </c>
      <c r="F198" s="36" t="str">
        <f>IF('Annual Plan'!F198&lt;&gt;"",'Annual Plan'!F198,"")</f>
        <v/>
      </c>
      <c r="G198" s="23" t="str">
        <f>IF('Annual Plan'!G198&lt;&gt;"",'Annual Plan'!G198,"")</f>
        <v/>
      </c>
      <c r="H198" s="23" t="str">
        <f xml:space="preserve"> IF(OR(F198="Absolute",F198="Absolute[-](cum.)"),SUM(G198,'Q1 Review'!J198,'Q2 Review'!J198),
             IF(OR(F198="Incremental",F198="Absolute[+]"),MAX(G198,'Q1 Review'!J198,'Q2 Review'!J198),
                  IF(F198="Decremental",MIN(G198,'Q1 Review'!J198,'Q2 Review'!J198),
                           IF(F198="Absolute[-](avg.)",SUM(G198,'Q1 Review'!J198,'Q2 Review'!J198)/COUNT('Annual Plan'!H198:'Annual Plan'!K198),""
                              )
                       )
                 )
      )</f>
        <v/>
      </c>
      <c r="I198" s="23" t="str">
        <f>IF('Annual Plan'!J198&lt;&gt;"",'Annual Plan'!J198,"")</f>
        <v/>
      </c>
      <c r="J198" s="37"/>
      <c r="K198" s="38" t="str">
        <f t="shared" si="20"/>
        <v/>
      </c>
      <c r="L198" s="38" t="str">
        <f t="shared" si="21"/>
        <v/>
      </c>
      <c r="M198" s="23" t="str">
        <f t="shared" si="22"/>
        <v/>
      </c>
      <c r="N198" s="39" t="str">
        <f>IF((('Annual Plan'!N198+'Annual Plan'!O198)-('Q1 Review'!O198+'Q2 Review'!O198))=0,"",(('Annual Plan'!N198+'Annual Plan'!O198)-('Q1 Review'!O198+'Q2 Review'!O198)))</f>
        <v/>
      </c>
      <c r="O198" s="40"/>
      <c r="P198" s="41"/>
      <c r="Q198" s="41"/>
      <c r="R198" s="41"/>
      <c r="S198" s="127" t="str">
        <f t="shared" si="23"/>
        <v/>
      </c>
    </row>
    <row r="199" spans="1:19" s="11" customFormat="1" ht="13.2" x14ac:dyDescent="0.25">
      <c r="A199" s="59" t="str">
        <f>IF('Annual Plan'!A199="","",'Annual Plan'!A199)</f>
        <v/>
      </c>
      <c r="B199" s="59" t="str">
        <f>IF('Annual Plan'!B199="","",'Annual Plan'!B199)</f>
        <v/>
      </c>
      <c r="C199" s="59" t="str">
        <f>IF('Annual Plan'!C199="","",'Annual Plan'!C199)</f>
        <v/>
      </c>
      <c r="D199" s="2" t="str">
        <f>IF('Annual Plan'!D199&lt;&gt;"",'Annual Plan'!D199,"")</f>
        <v/>
      </c>
      <c r="E199" s="2" t="str">
        <f>IF('Annual Plan'!E199&lt;&gt;"",'Annual Plan'!E199,"")</f>
        <v/>
      </c>
      <c r="F199" s="36" t="str">
        <f>IF('Annual Plan'!F199&lt;&gt;"",'Annual Plan'!F199,"")</f>
        <v/>
      </c>
      <c r="G199" s="23" t="str">
        <f>IF('Annual Plan'!G199&lt;&gt;"",'Annual Plan'!G199,"")</f>
        <v/>
      </c>
      <c r="H199" s="23" t="str">
        <f xml:space="preserve"> IF(OR(F199="Absolute",F199="Absolute[-](cum.)"),SUM(G199,'Q1 Review'!J199,'Q2 Review'!J199),
             IF(OR(F199="Incremental",F199="Absolute[+]"),MAX(G199,'Q1 Review'!J199,'Q2 Review'!J199),
                  IF(F199="Decremental",MIN(G199,'Q1 Review'!J199,'Q2 Review'!J199),
                           IF(F199="Absolute[-](avg.)",SUM(G199,'Q1 Review'!J199,'Q2 Review'!J199)/COUNT('Annual Plan'!H199:'Annual Plan'!K199),""
                              )
                       )
                 )
      )</f>
        <v/>
      </c>
      <c r="I199" s="23" t="str">
        <f>IF('Annual Plan'!J199&lt;&gt;"",'Annual Plan'!J199,"")</f>
        <v/>
      </c>
      <c r="J199" s="37"/>
      <c r="K199" s="38" t="str">
        <f t="shared" si="20"/>
        <v/>
      </c>
      <c r="L199" s="38" t="str">
        <f t="shared" si="21"/>
        <v/>
      </c>
      <c r="M199" s="23" t="str">
        <f t="shared" si="22"/>
        <v/>
      </c>
      <c r="N199" s="39" t="str">
        <f>IF((('Annual Plan'!N199+'Annual Plan'!O199)-('Q1 Review'!O199+'Q2 Review'!O199))=0,"",(('Annual Plan'!N199+'Annual Plan'!O199)-('Q1 Review'!O199+'Q2 Review'!O199)))</f>
        <v/>
      </c>
      <c r="O199" s="40"/>
      <c r="P199" s="41"/>
      <c r="Q199" s="41"/>
      <c r="R199" s="41"/>
      <c r="S199" s="127" t="str">
        <f t="shared" si="23"/>
        <v/>
      </c>
    </row>
    <row r="200" spans="1:19" s="11" customFormat="1" ht="13.2" x14ac:dyDescent="0.25">
      <c r="A200" s="59" t="str">
        <f>IF('Annual Plan'!A200="","",'Annual Plan'!A200)</f>
        <v/>
      </c>
      <c r="B200" s="59" t="str">
        <f>IF('Annual Plan'!B200="","",'Annual Plan'!B200)</f>
        <v/>
      </c>
      <c r="C200" s="59" t="str">
        <f>IF('Annual Plan'!C200="","",'Annual Plan'!C200)</f>
        <v/>
      </c>
      <c r="D200" s="2" t="str">
        <f>IF('Annual Plan'!D200&lt;&gt;"",'Annual Plan'!D200,"")</f>
        <v/>
      </c>
      <c r="E200" s="2" t="str">
        <f>IF('Annual Plan'!E200&lt;&gt;"",'Annual Plan'!E200,"")</f>
        <v/>
      </c>
      <c r="F200" s="36" t="str">
        <f>IF('Annual Plan'!F200&lt;&gt;"",'Annual Plan'!F200,"")</f>
        <v/>
      </c>
      <c r="G200" s="23" t="str">
        <f>IF('Annual Plan'!G200&lt;&gt;"",'Annual Plan'!G200,"")</f>
        <v/>
      </c>
      <c r="H200" s="23" t="str">
        <f xml:space="preserve"> IF(OR(F200="Absolute",F200="Absolute[-](cum.)"),SUM(G200,'Q1 Review'!J200,'Q2 Review'!J200),
             IF(OR(F200="Incremental",F200="Absolute[+]"),MAX(G200,'Q1 Review'!J200,'Q2 Review'!J200),
                  IF(F200="Decremental",MIN(G200,'Q1 Review'!J200,'Q2 Review'!J200),
                           IF(F200="Absolute[-](avg.)",SUM(G200,'Q1 Review'!J200,'Q2 Review'!J200)/COUNT('Annual Plan'!H200:'Annual Plan'!K200),""
                              )
                       )
                 )
      )</f>
        <v/>
      </c>
      <c r="I200" s="23" t="str">
        <f>IF('Annual Plan'!J200&lt;&gt;"",'Annual Plan'!J200,"")</f>
        <v/>
      </c>
      <c r="J200" s="37"/>
      <c r="K200" s="38" t="str">
        <f t="shared" si="20"/>
        <v/>
      </c>
      <c r="L200" s="38" t="str">
        <f t="shared" si="21"/>
        <v/>
      </c>
      <c r="M200" s="23" t="str">
        <f t="shared" si="22"/>
        <v/>
      </c>
      <c r="N200" s="39" t="str">
        <f>IF((('Annual Plan'!N200+'Annual Plan'!O200)-('Q1 Review'!O200+'Q2 Review'!O200))=0,"",(('Annual Plan'!N200+'Annual Plan'!O200)-('Q1 Review'!O200+'Q2 Review'!O200)))</f>
        <v/>
      </c>
      <c r="O200" s="40"/>
      <c r="P200" s="41"/>
      <c r="Q200" s="41"/>
      <c r="R200" s="41"/>
      <c r="S200" s="127" t="str">
        <f t="shared" si="23"/>
        <v/>
      </c>
    </row>
    <row r="201" spans="1:19" s="11" customFormat="1" ht="13.2" x14ac:dyDescent="0.25">
      <c r="A201" s="59" t="str">
        <f>IF('Annual Plan'!A201="","",'Annual Plan'!A201)</f>
        <v/>
      </c>
      <c r="B201" s="59" t="str">
        <f>IF('Annual Plan'!B201="","",'Annual Plan'!B201)</f>
        <v/>
      </c>
      <c r="C201" s="59" t="str">
        <f>IF('Annual Plan'!C201="","",'Annual Plan'!C201)</f>
        <v/>
      </c>
      <c r="D201" s="2" t="str">
        <f>IF('Annual Plan'!D201&lt;&gt;"",'Annual Plan'!D201,"")</f>
        <v/>
      </c>
      <c r="E201" s="2" t="str">
        <f>IF('Annual Plan'!E201&lt;&gt;"",'Annual Plan'!E201,"")</f>
        <v/>
      </c>
      <c r="F201" s="36" t="str">
        <f>IF('Annual Plan'!F201&lt;&gt;"",'Annual Plan'!F201,"")</f>
        <v/>
      </c>
      <c r="G201" s="23" t="str">
        <f>IF('Annual Plan'!G201&lt;&gt;"",'Annual Plan'!G201,"")</f>
        <v/>
      </c>
      <c r="H201" s="23" t="str">
        <f xml:space="preserve"> IF(OR(F201="Absolute",F201="Absolute[-](cum.)"),SUM(G201,'Q1 Review'!J201,'Q2 Review'!J201),
             IF(OR(F201="Incremental",F201="Absolute[+]"),MAX(G201,'Q1 Review'!J201,'Q2 Review'!J201),
                  IF(F201="Decremental",MIN(G201,'Q1 Review'!J201,'Q2 Review'!J201),
                           IF(F201="Absolute[-](avg.)",SUM(G201,'Q1 Review'!J201,'Q2 Review'!J201)/COUNT('Annual Plan'!H201:'Annual Plan'!K201),""
                              )
                       )
                 )
      )</f>
        <v/>
      </c>
      <c r="I201" s="23" t="str">
        <f>IF('Annual Plan'!J201&lt;&gt;"",'Annual Plan'!J201,"")</f>
        <v/>
      </c>
      <c r="J201" s="37"/>
      <c r="K201" s="38" t="str">
        <f t="shared" si="20"/>
        <v/>
      </c>
      <c r="L201" s="38" t="str">
        <f t="shared" si="21"/>
        <v/>
      </c>
      <c r="M201" s="23" t="str">
        <f t="shared" si="22"/>
        <v/>
      </c>
      <c r="N201" s="39" t="str">
        <f>IF((('Annual Plan'!N201+'Annual Plan'!O201)-('Q1 Review'!O201+'Q2 Review'!O201))=0,"",(('Annual Plan'!N201+'Annual Plan'!O201)-('Q1 Review'!O201+'Q2 Review'!O201)))</f>
        <v/>
      </c>
      <c r="O201" s="40"/>
      <c r="P201" s="41"/>
      <c r="Q201" s="41"/>
      <c r="R201" s="41"/>
      <c r="S201" s="127" t="str">
        <f t="shared" si="23"/>
        <v/>
      </c>
    </row>
    <row r="202" spans="1:19" s="11" customFormat="1" ht="13.2" x14ac:dyDescent="0.25">
      <c r="A202" s="59" t="str">
        <f>IF('Annual Plan'!A202="","",'Annual Plan'!A202)</f>
        <v/>
      </c>
      <c r="B202" s="59" t="str">
        <f>IF('Annual Plan'!B202="","",'Annual Plan'!B202)</f>
        <v/>
      </c>
      <c r="C202" s="59" t="str">
        <f>IF('Annual Plan'!C202="","",'Annual Plan'!C202)</f>
        <v/>
      </c>
      <c r="D202" s="2" t="str">
        <f>IF('Annual Plan'!D202&lt;&gt;"",'Annual Plan'!D202,"")</f>
        <v/>
      </c>
      <c r="E202" s="2" t="str">
        <f>IF('Annual Plan'!E202&lt;&gt;"",'Annual Plan'!E202,"")</f>
        <v/>
      </c>
      <c r="F202" s="36" t="str">
        <f>IF('Annual Plan'!F202&lt;&gt;"",'Annual Plan'!F202,"")</f>
        <v/>
      </c>
      <c r="G202" s="23" t="str">
        <f>IF('Annual Plan'!G202&lt;&gt;"",'Annual Plan'!G202,"")</f>
        <v/>
      </c>
      <c r="H202" s="23" t="str">
        <f xml:space="preserve"> IF(OR(F202="Absolute",F202="Absolute[-](cum.)"),SUM(G202,'Q1 Review'!J202,'Q2 Review'!J202),
             IF(OR(F202="Incremental",F202="Absolute[+]"),MAX(G202,'Q1 Review'!J202,'Q2 Review'!J202),
                  IF(F202="Decremental",MIN(G202,'Q1 Review'!J202,'Q2 Review'!J202),
                           IF(F202="Absolute[-](avg.)",SUM(G202,'Q1 Review'!J202,'Q2 Review'!J202)/COUNT('Annual Plan'!H202:'Annual Plan'!K202),""
                              )
                       )
                 )
      )</f>
        <v/>
      </c>
      <c r="I202" s="23" t="str">
        <f>IF('Annual Plan'!J202&lt;&gt;"",'Annual Plan'!J202,"")</f>
        <v/>
      </c>
      <c r="J202" s="37"/>
      <c r="K202" s="38" t="str">
        <f t="shared" si="20"/>
        <v/>
      </c>
      <c r="L202" s="38" t="str">
        <f t="shared" si="21"/>
        <v/>
      </c>
      <c r="M202" s="23" t="str">
        <f t="shared" si="22"/>
        <v/>
      </c>
      <c r="N202" s="39" t="str">
        <f>IF((('Annual Plan'!N202+'Annual Plan'!O202)-('Q1 Review'!O202+'Q2 Review'!O202))=0,"",(('Annual Plan'!N202+'Annual Plan'!O202)-('Q1 Review'!O202+'Q2 Review'!O202)))</f>
        <v/>
      </c>
      <c r="O202" s="40"/>
      <c r="P202" s="41"/>
      <c r="Q202" s="41"/>
      <c r="R202" s="41"/>
      <c r="S202" s="127" t="str">
        <f t="shared" si="23"/>
        <v/>
      </c>
    </row>
    <row r="203" spans="1:19" s="11" customFormat="1" ht="13.2" x14ac:dyDescent="0.25">
      <c r="A203" s="59" t="str">
        <f>IF('Annual Plan'!A203="","",'Annual Plan'!A203)</f>
        <v/>
      </c>
      <c r="B203" s="59" t="str">
        <f>IF('Annual Plan'!B203="","",'Annual Plan'!B203)</f>
        <v/>
      </c>
      <c r="C203" s="59" t="str">
        <f>IF('Annual Plan'!C203="","",'Annual Plan'!C203)</f>
        <v/>
      </c>
      <c r="D203" s="2" t="str">
        <f>IF('Annual Plan'!D203&lt;&gt;"",'Annual Plan'!D203,"")</f>
        <v/>
      </c>
      <c r="E203" s="2" t="str">
        <f>IF('Annual Plan'!E203&lt;&gt;"",'Annual Plan'!E203,"")</f>
        <v/>
      </c>
      <c r="F203" s="36" t="str">
        <f>IF('Annual Plan'!F203&lt;&gt;"",'Annual Plan'!F203,"")</f>
        <v/>
      </c>
      <c r="G203" s="23" t="str">
        <f>IF('Annual Plan'!G203&lt;&gt;"",'Annual Plan'!G203,"")</f>
        <v/>
      </c>
      <c r="H203" s="23" t="str">
        <f xml:space="preserve"> IF(OR(F203="Absolute",F203="Absolute[-](cum.)"),SUM(G203,'Q1 Review'!J203,'Q2 Review'!J203),
             IF(OR(F203="Incremental",F203="Absolute[+]"),MAX(G203,'Q1 Review'!J203,'Q2 Review'!J203),
                  IF(F203="Decremental",MIN(G203,'Q1 Review'!J203,'Q2 Review'!J203),
                           IF(F203="Absolute[-](avg.)",SUM(G203,'Q1 Review'!J203,'Q2 Review'!J203)/COUNT('Annual Plan'!H203:'Annual Plan'!K203),""
                              )
                       )
                 )
      )</f>
        <v/>
      </c>
      <c r="I203" s="23" t="str">
        <f>IF('Annual Plan'!J203&lt;&gt;"",'Annual Plan'!J203,"")</f>
        <v/>
      </c>
      <c r="J203" s="37"/>
      <c r="K203" s="38" t="str">
        <f t="shared" si="20"/>
        <v/>
      </c>
      <c r="L203" s="38" t="str">
        <f t="shared" si="21"/>
        <v/>
      </c>
      <c r="M203" s="23" t="str">
        <f t="shared" si="22"/>
        <v/>
      </c>
      <c r="N203" s="39" t="str">
        <f>IF((('Annual Plan'!N203+'Annual Plan'!O203)-('Q1 Review'!O203+'Q2 Review'!O203))=0,"",(('Annual Plan'!N203+'Annual Plan'!O203)-('Q1 Review'!O203+'Q2 Review'!O203)))</f>
        <v/>
      </c>
      <c r="O203" s="40"/>
      <c r="P203" s="41"/>
      <c r="Q203" s="41"/>
      <c r="R203" s="41"/>
      <c r="S203" s="127" t="str">
        <f t="shared" si="23"/>
        <v/>
      </c>
    </row>
    <row r="204" spans="1:19" s="11" customFormat="1" ht="13.2" x14ac:dyDescent="0.25">
      <c r="A204" s="59" t="str">
        <f>IF('Annual Plan'!A204="","",'Annual Plan'!A204)</f>
        <v/>
      </c>
      <c r="B204" s="59" t="str">
        <f>IF('Annual Plan'!B204="","",'Annual Plan'!B204)</f>
        <v/>
      </c>
      <c r="C204" s="59" t="str">
        <f>IF('Annual Plan'!C204="","",'Annual Plan'!C204)</f>
        <v/>
      </c>
      <c r="D204" s="2" t="str">
        <f>IF('Annual Plan'!D204&lt;&gt;"",'Annual Plan'!D204,"")</f>
        <v/>
      </c>
      <c r="E204" s="2" t="str">
        <f>IF('Annual Plan'!E204&lt;&gt;"",'Annual Plan'!E204,"")</f>
        <v/>
      </c>
      <c r="F204" s="36" t="str">
        <f>IF('Annual Plan'!F204&lt;&gt;"",'Annual Plan'!F204,"")</f>
        <v/>
      </c>
      <c r="G204" s="23" t="str">
        <f>IF('Annual Plan'!G204&lt;&gt;"",'Annual Plan'!G204,"")</f>
        <v/>
      </c>
      <c r="H204" s="23" t="str">
        <f xml:space="preserve"> IF(OR(F204="Absolute",F204="Absolute[-](cum.)"),SUM(G204,'Q1 Review'!J204,'Q2 Review'!J204),
             IF(OR(F204="Incremental",F204="Absolute[+]"),MAX(G204,'Q1 Review'!J204,'Q2 Review'!J204),
                  IF(F204="Decremental",MIN(G204,'Q1 Review'!J204,'Q2 Review'!J204),
                           IF(F204="Absolute[-](avg.)",SUM(G204,'Q1 Review'!J204,'Q2 Review'!J204)/COUNT('Annual Plan'!H204:'Annual Plan'!K204),""
                              )
                       )
                 )
      )</f>
        <v/>
      </c>
      <c r="I204" s="23" t="str">
        <f>IF('Annual Plan'!J204&lt;&gt;"",'Annual Plan'!J204,"")</f>
        <v/>
      </c>
      <c r="J204" s="37"/>
      <c r="K204" s="38" t="str">
        <f t="shared" si="20"/>
        <v/>
      </c>
      <c r="L204" s="38" t="str">
        <f t="shared" si="21"/>
        <v/>
      </c>
      <c r="M204" s="23" t="str">
        <f t="shared" si="22"/>
        <v/>
      </c>
      <c r="N204" s="39" t="str">
        <f>IF((('Annual Plan'!N204+'Annual Plan'!O204)-('Q1 Review'!O204+'Q2 Review'!O204))=0,"",(('Annual Plan'!N204+'Annual Plan'!O204)-('Q1 Review'!O204+'Q2 Review'!O204)))</f>
        <v/>
      </c>
      <c r="O204" s="40"/>
      <c r="P204" s="41"/>
      <c r="Q204" s="41"/>
      <c r="R204" s="41"/>
      <c r="S204" s="127" t="str">
        <f t="shared" si="23"/>
        <v/>
      </c>
    </row>
    <row r="205" spans="1:19" s="11" customFormat="1" ht="13.2" x14ac:dyDescent="0.25">
      <c r="A205" s="59" t="str">
        <f>IF('Annual Plan'!A205="","",'Annual Plan'!A205)</f>
        <v/>
      </c>
      <c r="B205" s="59" t="str">
        <f>IF('Annual Plan'!B205="","",'Annual Plan'!B205)</f>
        <v/>
      </c>
      <c r="C205" s="59" t="str">
        <f>IF('Annual Plan'!C205="","",'Annual Plan'!C205)</f>
        <v/>
      </c>
      <c r="D205" s="2" t="str">
        <f>IF('Annual Plan'!D205&lt;&gt;"",'Annual Plan'!D205,"")</f>
        <v/>
      </c>
      <c r="E205" s="2" t="str">
        <f>IF('Annual Plan'!E205&lt;&gt;"",'Annual Plan'!E205,"")</f>
        <v/>
      </c>
      <c r="F205" s="36" t="str">
        <f>IF('Annual Plan'!F205&lt;&gt;"",'Annual Plan'!F205,"")</f>
        <v/>
      </c>
      <c r="G205" s="23" t="str">
        <f>IF('Annual Plan'!G205&lt;&gt;"",'Annual Plan'!G205,"")</f>
        <v/>
      </c>
      <c r="H205" s="23" t="str">
        <f xml:space="preserve"> IF(OR(F205="Absolute",F205="Absolute[-](cum.)"),SUM(G205,'Q1 Review'!J205,'Q2 Review'!J205),
             IF(OR(F205="Incremental",F205="Absolute[+]"),MAX(G205,'Q1 Review'!J205,'Q2 Review'!J205),
                  IF(F205="Decremental",MIN(G205,'Q1 Review'!J205,'Q2 Review'!J205),
                           IF(F205="Absolute[-](avg.)",SUM(G205,'Q1 Review'!J205,'Q2 Review'!J205)/COUNT('Annual Plan'!H205:'Annual Plan'!K205),""
                              )
                       )
                 )
      )</f>
        <v/>
      </c>
      <c r="I205" s="23" t="str">
        <f>IF('Annual Plan'!J205&lt;&gt;"",'Annual Plan'!J205,"")</f>
        <v/>
      </c>
      <c r="J205" s="37"/>
      <c r="K205" s="38" t="str">
        <f t="shared" si="20"/>
        <v/>
      </c>
      <c r="L205" s="38" t="str">
        <f t="shared" si="21"/>
        <v/>
      </c>
      <c r="M205" s="23" t="str">
        <f t="shared" si="22"/>
        <v/>
      </c>
      <c r="N205" s="39" t="str">
        <f>IF((('Annual Plan'!N205+'Annual Plan'!O205)-('Q1 Review'!O205+'Q2 Review'!O205))=0,"",(('Annual Plan'!N205+'Annual Plan'!O205)-('Q1 Review'!O205+'Q2 Review'!O205)))</f>
        <v/>
      </c>
      <c r="O205" s="40"/>
      <c r="P205" s="41"/>
      <c r="Q205" s="41"/>
      <c r="R205" s="41"/>
      <c r="S205" s="127" t="str">
        <f t="shared" si="23"/>
        <v/>
      </c>
    </row>
    <row r="206" spans="1:19" s="11" customFormat="1" ht="13.2" x14ac:dyDescent="0.25">
      <c r="A206" s="59" t="str">
        <f>IF('Annual Plan'!A206="","",'Annual Plan'!A206)</f>
        <v/>
      </c>
      <c r="B206" s="59" t="str">
        <f>IF('Annual Plan'!B206="","",'Annual Plan'!B206)</f>
        <v/>
      </c>
      <c r="C206" s="59" t="str">
        <f>IF('Annual Plan'!C206="","",'Annual Plan'!C206)</f>
        <v/>
      </c>
      <c r="D206" s="2" t="str">
        <f>IF('Annual Plan'!D206&lt;&gt;"",'Annual Plan'!D206,"")</f>
        <v/>
      </c>
      <c r="E206" s="2" t="str">
        <f>IF('Annual Plan'!E206&lt;&gt;"",'Annual Plan'!E206,"")</f>
        <v/>
      </c>
      <c r="F206" s="36" t="str">
        <f>IF('Annual Plan'!F206&lt;&gt;"",'Annual Plan'!F206,"")</f>
        <v/>
      </c>
      <c r="G206" s="23" t="str">
        <f>IF('Annual Plan'!G206&lt;&gt;"",'Annual Plan'!G206,"")</f>
        <v/>
      </c>
      <c r="H206" s="23" t="str">
        <f xml:space="preserve"> IF(OR(F206="Absolute",F206="Absolute[-](cum.)"),SUM(G206,'Q1 Review'!J206,'Q2 Review'!J206),
             IF(OR(F206="Incremental",F206="Absolute[+]"),MAX(G206,'Q1 Review'!J206,'Q2 Review'!J206),
                  IF(F206="Decremental",MIN(G206,'Q1 Review'!J206,'Q2 Review'!J206),
                           IF(F206="Absolute[-](avg.)",SUM(G206,'Q1 Review'!J206,'Q2 Review'!J206)/COUNT('Annual Plan'!H206:'Annual Plan'!K206),""
                              )
                       )
                 )
      )</f>
        <v/>
      </c>
      <c r="I206" s="23" t="str">
        <f>IF('Annual Plan'!J206&lt;&gt;"",'Annual Plan'!J206,"")</f>
        <v/>
      </c>
      <c r="J206" s="37"/>
      <c r="K206" s="38" t="str">
        <f t="shared" si="20"/>
        <v/>
      </c>
      <c r="L206" s="38" t="str">
        <f t="shared" si="21"/>
        <v/>
      </c>
      <c r="M206" s="23" t="str">
        <f t="shared" si="22"/>
        <v/>
      </c>
      <c r="N206" s="39" t="str">
        <f>IF((('Annual Plan'!N206+'Annual Plan'!O206)-('Q1 Review'!O206+'Q2 Review'!O206))=0,"",(('Annual Plan'!N206+'Annual Plan'!O206)-('Q1 Review'!O206+'Q2 Review'!O206)))</f>
        <v/>
      </c>
      <c r="O206" s="40"/>
      <c r="P206" s="41"/>
      <c r="Q206" s="41"/>
      <c r="R206" s="41"/>
      <c r="S206" s="127" t="str">
        <f t="shared" si="23"/>
        <v/>
      </c>
    </row>
    <row r="207" spans="1:19" s="11" customFormat="1" ht="13.2" x14ac:dyDescent="0.25">
      <c r="A207" s="59" t="str">
        <f>IF('Annual Plan'!A207="","",'Annual Plan'!A207)</f>
        <v/>
      </c>
      <c r="B207" s="59" t="str">
        <f>IF('Annual Plan'!B207="","",'Annual Plan'!B207)</f>
        <v/>
      </c>
      <c r="C207" s="59" t="str">
        <f>IF('Annual Plan'!C207="","",'Annual Plan'!C207)</f>
        <v/>
      </c>
      <c r="D207" s="2" t="str">
        <f>IF('Annual Plan'!D207&lt;&gt;"",'Annual Plan'!D207,"")</f>
        <v/>
      </c>
      <c r="E207" s="2" t="str">
        <f>IF('Annual Plan'!E207&lt;&gt;"",'Annual Plan'!E207,"")</f>
        <v/>
      </c>
      <c r="F207" s="36" t="str">
        <f>IF('Annual Plan'!F207&lt;&gt;"",'Annual Plan'!F207,"")</f>
        <v/>
      </c>
      <c r="G207" s="23" t="str">
        <f>IF('Annual Plan'!G207&lt;&gt;"",'Annual Plan'!G207,"")</f>
        <v/>
      </c>
      <c r="H207" s="23" t="str">
        <f xml:space="preserve"> IF(OR(F207="Absolute",F207="Absolute[-](cum.)"),SUM(G207,'Q1 Review'!J207,'Q2 Review'!J207),
             IF(OR(F207="Incremental",F207="Absolute[+]"),MAX(G207,'Q1 Review'!J207,'Q2 Review'!J207),
                  IF(F207="Decremental",MIN(G207,'Q1 Review'!J207,'Q2 Review'!J207),
                           IF(F207="Absolute[-](avg.)",SUM(G207,'Q1 Review'!J207,'Q2 Review'!J207)/COUNT('Annual Plan'!H207:'Annual Plan'!K207),""
                              )
                       )
                 )
      )</f>
        <v/>
      </c>
      <c r="I207" s="23" t="str">
        <f>IF('Annual Plan'!J207&lt;&gt;"",'Annual Plan'!J207,"")</f>
        <v/>
      </c>
      <c r="J207" s="37"/>
      <c r="K207" s="38" t="str">
        <f t="shared" si="20"/>
        <v/>
      </c>
      <c r="L207" s="38" t="str">
        <f t="shared" si="21"/>
        <v/>
      </c>
      <c r="M207" s="23" t="str">
        <f t="shared" si="22"/>
        <v/>
      </c>
      <c r="N207" s="39" t="str">
        <f>IF((('Annual Plan'!N207+'Annual Plan'!O207)-('Q1 Review'!O207+'Q2 Review'!O207))=0,"",(('Annual Plan'!N207+'Annual Plan'!O207)-('Q1 Review'!O207+'Q2 Review'!O207)))</f>
        <v/>
      </c>
      <c r="O207" s="40"/>
      <c r="P207" s="41"/>
      <c r="Q207" s="41"/>
      <c r="R207" s="41"/>
      <c r="S207" s="127" t="str">
        <f t="shared" si="23"/>
        <v/>
      </c>
    </row>
    <row r="208" spans="1:19" s="11" customFormat="1" ht="13.2" x14ac:dyDescent="0.25">
      <c r="A208" s="59" t="str">
        <f>IF('Annual Plan'!A208="","",'Annual Plan'!A208)</f>
        <v/>
      </c>
      <c r="B208" s="59" t="str">
        <f>IF('Annual Plan'!B208="","",'Annual Plan'!B208)</f>
        <v/>
      </c>
      <c r="C208" s="59" t="str">
        <f>IF('Annual Plan'!C208="","",'Annual Plan'!C208)</f>
        <v/>
      </c>
      <c r="D208" s="2" t="str">
        <f>IF('Annual Plan'!D208&lt;&gt;"",'Annual Plan'!D208,"")</f>
        <v/>
      </c>
      <c r="E208" s="2" t="str">
        <f>IF('Annual Plan'!E208&lt;&gt;"",'Annual Plan'!E208,"")</f>
        <v/>
      </c>
      <c r="F208" s="36" t="str">
        <f>IF('Annual Plan'!F208&lt;&gt;"",'Annual Plan'!F208,"")</f>
        <v/>
      </c>
      <c r="G208" s="23" t="str">
        <f>IF('Annual Plan'!G208&lt;&gt;"",'Annual Plan'!G208,"")</f>
        <v/>
      </c>
      <c r="H208" s="23" t="str">
        <f xml:space="preserve"> IF(OR(F208="Absolute",F208="Absolute[-](cum.)"),SUM(G208,'Q1 Review'!J208,'Q2 Review'!J208),
             IF(OR(F208="Incremental",F208="Absolute[+]"),MAX(G208,'Q1 Review'!J208,'Q2 Review'!J208),
                  IF(F208="Decremental",MIN(G208,'Q1 Review'!J208,'Q2 Review'!J208),
                           IF(F208="Absolute[-](avg.)",SUM(G208,'Q1 Review'!J208,'Q2 Review'!J208)/COUNT('Annual Plan'!H208:'Annual Plan'!K208),""
                              )
                       )
                 )
      )</f>
        <v/>
      </c>
      <c r="I208" s="23" t="str">
        <f>IF('Annual Plan'!J208&lt;&gt;"",'Annual Plan'!J208,"")</f>
        <v/>
      </c>
      <c r="J208" s="37"/>
      <c r="K208" s="38" t="str">
        <f t="shared" si="20"/>
        <v/>
      </c>
      <c r="L208" s="38" t="str">
        <f t="shared" si="21"/>
        <v/>
      </c>
      <c r="M208" s="23" t="str">
        <f t="shared" si="22"/>
        <v/>
      </c>
      <c r="N208" s="39" t="str">
        <f>IF((('Annual Plan'!N208+'Annual Plan'!O208)-('Q1 Review'!O208+'Q2 Review'!O208))=0,"",(('Annual Plan'!N208+'Annual Plan'!O208)-('Q1 Review'!O208+'Q2 Review'!O208)))</f>
        <v/>
      </c>
      <c r="O208" s="40"/>
      <c r="P208" s="41"/>
      <c r="Q208" s="41"/>
      <c r="R208" s="41"/>
      <c r="S208" s="127" t="str">
        <f t="shared" si="23"/>
        <v/>
      </c>
    </row>
    <row r="209" spans="1:19" s="11" customFormat="1" ht="13.2" x14ac:dyDescent="0.25">
      <c r="A209" s="59" t="str">
        <f>IF('Annual Plan'!A209="","",'Annual Plan'!A209)</f>
        <v/>
      </c>
      <c r="B209" s="59" t="str">
        <f>IF('Annual Plan'!B209="","",'Annual Plan'!B209)</f>
        <v/>
      </c>
      <c r="C209" s="59" t="str">
        <f>IF('Annual Plan'!C209="","",'Annual Plan'!C209)</f>
        <v/>
      </c>
      <c r="D209" s="2" t="str">
        <f>IF('Annual Plan'!D209&lt;&gt;"",'Annual Plan'!D209,"")</f>
        <v/>
      </c>
      <c r="E209" s="2" t="str">
        <f>IF('Annual Plan'!E209&lt;&gt;"",'Annual Plan'!E209,"")</f>
        <v/>
      </c>
      <c r="F209" s="36" t="str">
        <f>IF('Annual Plan'!F209&lt;&gt;"",'Annual Plan'!F209,"")</f>
        <v/>
      </c>
      <c r="G209" s="23" t="str">
        <f>IF('Annual Plan'!G209&lt;&gt;"",'Annual Plan'!G209,"")</f>
        <v/>
      </c>
      <c r="H209" s="23" t="str">
        <f xml:space="preserve"> IF(OR(F209="Absolute",F209="Absolute[-](cum.)"),SUM(G209,'Q1 Review'!J209,'Q2 Review'!J209),
             IF(OR(F209="Incremental",F209="Absolute[+]"),MAX(G209,'Q1 Review'!J209,'Q2 Review'!J209),
                  IF(F209="Decremental",MIN(G209,'Q1 Review'!J209,'Q2 Review'!J209),
                           IF(F209="Absolute[-](avg.)",SUM(G209,'Q1 Review'!J209,'Q2 Review'!J209)/COUNT('Annual Plan'!H209:'Annual Plan'!K209),""
                              )
                       )
                 )
      )</f>
        <v/>
      </c>
      <c r="I209" s="23" t="str">
        <f>IF('Annual Plan'!J209&lt;&gt;"",'Annual Plan'!J209,"")</f>
        <v/>
      </c>
      <c r="J209" s="37"/>
      <c r="K209" s="38" t="str">
        <f t="shared" si="20"/>
        <v/>
      </c>
      <c r="L209" s="38" t="str">
        <f t="shared" si="21"/>
        <v/>
      </c>
      <c r="M209" s="23" t="str">
        <f t="shared" si="22"/>
        <v/>
      </c>
      <c r="N209" s="39" t="str">
        <f>IF((('Annual Plan'!N209+'Annual Plan'!O209)-('Q1 Review'!O209+'Q2 Review'!O209))=0,"",(('Annual Plan'!N209+'Annual Plan'!O209)-('Q1 Review'!O209+'Q2 Review'!O209)))</f>
        <v/>
      </c>
      <c r="O209" s="40"/>
      <c r="P209" s="41"/>
      <c r="Q209" s="41"/>
      <c r="R209" s="41"/>
      <c r="S209" s="127" t="str">
        <f t="shared" si="23"/>
        <v/>
      </c>
    </row>
    <row r="210" spans="1:19" s="58" customFormat="1" ht="59.25" customHeight="1" x14ac:dyDescent="0.3">
      <c r="A210" s="256" t="s">
        <v>94</v>
      </c>
      <c r="B210" s="256"/>
      <c r="C210" s="51">
        <f>'Annual Plan'!C210</f>
        <v>0</v>
      </c>
      <c r="D210" s="62"/>
      <c r="E210" s="62"/>
      <c r="F210" s="256" t="s">
        <v>104</v>
      </c>
      <c r="G210" s="256"/>
      <c r="H210" s="256"/>
      <c r="I210" s="256"/>
      <c r="J210" s="257"/>
      <c r="K210" s="43">
        <f>IF(SUM(K181:K209)=0,0,IF(SUM(K181:K209)&gt;0,AVERAGE(K181:K209)))</f>
        <v>0</v>
      </c>
      <c r="L210" s="258"/>
      <c r="M210" s="259"/>
      <c r="N210" s="60">
        <f>SUM(N181:N209)</f>
        <v>0</v>
      </c>
      <c r="O210" s="60">
        <f>SUM(O181:O209)</f>
        <v>0</v>
      </c>
      <c r="P210" s="62"/>
      <c r="Q210" s="62"/>
      <c r="S210" s="126"/>
    </row>
    <row r="211" spans="1:19" s="61" customFormat="1" ht="15" customHeight="1" x14ac:dyDescent="0.25">
      <c r="A211" s="12"/>
      <c r="B211" s="12"/>
      <c r="C211" s="12"/>
      <c r="D211" s="12"/>
      <c r="E211" s="12"/>
      <c r="F211" s="44"/>
      <c r="G211" s="45"/>
      <c r="H211" s="45"/>
      <c r="I211" s="45"/>
      <c r="J211" s="46"/>
      <c r="K211" s="47"/>
      <c r="L211" s="47"/>
      <c r="M211" s="45"/>
      <c r="N211" s="48"/>
      <c r="O211" s="49"/>
      <c r="P211" s="50"/>
      <c r="Q211" s="50"/>
      <c r="S211" s="128"/>
    </row>
    <row r="212" spans="1:19" s="11" customFormat="1" ht="34.5" customHeight="1" x14ac:dyDescent="0.25">
      <c r="A212" s="193" t="s">
        <v>91</v>
      </c>
      <c r="B212" s="193"/>
      <c r="C212" s="193"/>
      <c r="D212" s="260" t="str">
        <f>IF('Annual Plan'!D212:P212&lt;&gt;"", 'Annual Plan'!D212:P212,"")</f>
        <v/>
      </c>
      <c r="E212" s="260"/>
      <c r="F212" s="261"/>
      <c r="G212" s="261"/>
      <c r="H212" s="261"/>
      <c r="I212" s="261"/>
      <c r="J212" s="261"/>
      <c r="K212" s="261"/>
      <c r="L212" s="261"/>
      <c r="M212" s="261"/>
      <c r="N212" s="261"/>
      <c r="O212" s="261"/>
      <c r="P212" s="260"/>
      <c r="Q212" s="260"/>
      <c r="S212" s="127"/>
    </row>
    <row r="213" spans="1:19" s="11" customFormat="1" ht="37.5" customHeight="1" x14ac:dyDescent="0.25">
      <c r="A213" s="202" t="s">
        <v>1</v>
      </c>
      <c r="B213" s="202" t="s">
        <v>9</v>
      </c>
      <c r="C213" s="202" t="s">
        <v>2</v>
      </c>
      <c r="D213" s="202" t="s">
        <v>10</v>
      </c>
      <c r="E213" s="203" t="s">
        <v>11</v>
      </c>
      <c r="F213" s="204" t="s">
        <v>12</v>
      </c>
      <c r="G213" s="251" t="s">
        <v>3</v>
      </c>
      <c r="H213" s="251"/>
      <c r="I213" s="253" t="s">
        <v>75</v>
      </c>
      <c r="J213" s="254"/>
      <c r="K213" s="254"/>
      <c r="L213" s="254"/>
      <c r="M213" s="255"/>
      <c r="N213" s="253" t="s">
        <v>76</v>
      </c>
      <c r="O213" s="254"/>
      <c r="P213" s="202" t="s">
        <v>95</v>
      </c>
      <c r="Q213" s="202" t="s">
        <v>96</v>
      </c>
      <c r="R213" s="202" t="s">
        <v>114</v>
      </c>
      <c r="S213" s="127"/>
    </row>
    <row r="214" spans="1:19" s="11" customFormat="1" ht="69.75" customHeight="1" x14ac:dyDescent="0.25">
      <c r="A214" s="202"/>
      <c r="B214" s="202"/>
      <c r="C214" s="202"/>
      <c r="D214" s="202"/>
      <c r="E214" s="203"/>
      <c r="F214" s="204"/>
      <c r="G214" s="109" t="s">
        <v>19</v>
      </c>
      <c r="H214" s="109" t="s">
        <v>54</v>
      </c>
      <c r="I214" s="7" t="s">
        <v>55</v>
      </c>
      <c r="J214" s="7" t="s">
        <v>56</v>
      </c>
      <c r="K214" s="1" t="s">
        <v>21</v>
      </c>
      <c r="L214" s="1" t="s">
        <v>22</v>
      </c>
      <c r="M214" s="1" t="s">
        <v>23</v>
      </c>
      <c r="N214" s="7" t="s">
        <v>88</v>
      </c>
      <c r="O214" s="7" t="s">
        <v>81</v>
      </c>
      <c r="P214" s="252"/>
      <c r="Q214" s="202"/>
      <c r="R214" s="202"/>
      <c r="S214" s="127"/>
    </row>
    <row r="215" spans="1:19" s="11" customFormat="1" ht="13.2" x14ac:dyDescent="0.25">
      <c r="A215" s="59" t="str">
        <f>IF('Annual Plan'!A215="","",'Annual Plan'!A215)</f>
        <v/>
      </c>
      <c r="B215" s="59" t="str">
        <f>IF('Annual Plan'!B215="","",'Annual Plan'!B215)</f>
        <v/>
      </c>
      <c r="C215" s="59" t="str">
        <f>IF('Annual Plan'!C215="","",'Annual Plan'!C215)</f>
        <v/>
      </c>
      <c r="D215" s="2" t="str">
        <f>IF('Annual Plan'!D215&lt;&gt;"",'Annual Plan'!D215,"")</f>
        <v/>
      </c>
      <c r="E215" s="2" t="str">
        <f>IF('Annual Plan'!E215&lt;&gt;"",'Annual Plan'!E215,"")</f>
        <v/>
      </c>
      <c r="F215" s="36" t="str">
        <f>IF('Annual Plan'!F215&lt;&gt;"",'Annual Plan'!F215,"")</f>
        <v/>
      </c>
      <c r="G215" s="23" t="str">
        <f>IF('Annual Plan'!G215&lt;&gt;"",'Annual Plan'!G215,"")</f>
        <v/>
      </c>
      <c r="H215" s="23" t="str">
        <f xml:space="preserve"> IF(OR(F215="Absolute",F215="Absolute[-](cum.)"),SUM(G215,'Q1 Review'!J215,'Q2 Review'!J215),
             IF(OR(F215="Incremental",F215="Absolute[+]"),MAX(G215,'Q1 Review'!J215,'Q2 Review'!J215),
                  IF(F215="Decremental",MIN(G215,'Q1 Review'!J215,'Q2 Review'!J215),
                           IF(F215="Absolute[-](avg.)",SUM(G215,'Q1 Review'!J215,'Q2 Review'!J215)/COUNT('Annual Plan'!H215:'Annual Plan'!K215),""
                              )
                       )
                 )
      )</f>
        <v/>
      </c>
      <c r="I215" s="23" t="str">
        <f>IF('Annual Plan'!J215&lt;&gt;"",'Annual Plan'!J215,"")</f>
        <v/>
      </c>
      <c r="J215" s="37"/>
      <c r="K215" s="38" t="str">
        <f>IF(I215="","",
                         IF(AND(I215&lt;&gt;"",J215=""),0,
                                                  IF($F215="Absolute",IF(I215=0,0, IF((J215/I215)&gt;=1,1, IF((J215/I215)&lt;=0,0,(J215/I215)))),
                                                                                                      IF($F215="Incremental", IF(AND((I215-H215)=0,J215&gt;0,I215&gt;0,J215&gt;I215),1, IF(AND((I215-H215)=0,J215&lt;=I215),0, IF(((J215-H215)/(I215-H215))&gt;=1,1, IF(((J215-H215)/(I215-H215))&lt;=0,0, ((J215-H215)/(I215-H215)))))),
                                                                                                                                                                   IF($F215="Decremental", IF(AND((H215-I215)=0,J215&gt;0,I215&gt;0,J215&lt;I215),1,  IF(AND((I215-H215)=0,J215&gt;=I215),0, IF(((H215-J215)/(H215-I215))&gt;=1,1, IF(((H215-J215)/(H215-I215))&lt;=0,0, ((H215-J215)/(H215-I215)))))),
                                                                                                                                                                                              IF(OR($F215="Absolute[-](cum.)", $F215="Absolute[-](avg.)"),IF(J215="",0, IF((J215&lt;=I215),1,IF((J215&gt;I215),0,))),
                                                                                                                                                                                                        IF($F215="Absolute[+]",IF(J215=0,0,  IF(J215&lt;=I215,(J215/I215),1)),
                                                                                                                                                                                                            )
                                                                                                                                                                                                   )
                                                                                                                                                                       )
                                                                                                          )
                                                    )
                            )
     )</f>
        <v/>
      </c>
      <c r="L215" s="38" t="str">
        <f>IF(I215="","",
                        IF(AND(I215&lt;&gt;"",J215=""),-1,
                                                  IF($F215="Absolute", IF(I215=0,0,((J215-I215)/I215)),
                                                                               IF($F215="Incremental", IF((I215-H215)=0,0,(((J215-H215)-(I215-H215))/(I215-H215))),
                                                                                                            IF($F215="Decremental", IF((H215-I215)=0,0,(((H215-J215)-(H215-I215))/(H215-I215))),
                                                                                                                                              IF(OR($F215="Absolute[-](cum.)", $F215="Absolute[-](avg.)"), IF(J215="",0, IF(J215&gt;=0,1-(J215/I215))),
                                                                                                                                                                      IF($F215="Absolute[+]", IF(J215=0,-1,K215-1),  ""
                                                                                                                                                                                                                                          )
                                                                                                                                                                                                                          )
                                                                                                                                                                                  )
                                                                                                                   )
                                                   )
                          )
)</f>
        <v/>
      </c>
      <c r="M215" s="23" t="str">
        <f>IF(J215="","",
                         IF(I215="", "",
                                                   IF($F215="Absolute", (J215-I215),
                                                                                                       IF($F215="Incremental", ((J215-H215)-(I215-H215)),
                                                                                                                                                                                      IF($F215="Decremental", ((H215-J215)-(H215-I215)),
                                                                                                                                                                                                            IF(OR($F215="Absolute[-](cum.)", $F215="Absolute[-](avg.)"), (I215-J215),
                                                                                                                                                                                                                             IF($F215="Absolute[+]", (J215-I215), ""
                                                                                                                                                                                                                                  )
                                                                                                                                                                                                                )
                                                                                                                                                                                          )
                                                                                                           )
                                                      )
                               )
       )</f>
        <v/>
      </c>
      <c r="N215" s="39" t="str">
        <f>IF((('Annual Plan'!N215+'Annual Plan'!O215)-('Q1 Review'!O215+'Q2 Review'!O215))=0,"",(('Annual Plan'!N215+'Annual Plan'!O215)-('Q1 Review'!O215+'Q2 Review'!O215)))</f>
        <v/>
      </c>
      <c r="O215" s="40"/>
      <c r="P215" s="41"/>
      <c r="Q215" s="41"/>
      <c r="R215" s="41"/>
      <c r="S215" s="127" t="str">
        <f xml:space="preserve"> IF(AND($F215="Incremental",G215=""),"Error - baseline data was not provided in the planning sheet.",
        IF(AND($F215="Decremental",G215=""),"Error - baseline data was not provided in the planning sheet.",""))</f>
        <v/>
      </c>
    </row>
    <row r="216" spans="1:19" s="11" customFormat="1" ht="13.2" x14ac:dyDescent="0.25">
      <c r="A216" s="59" t="str">
        <f>IF('Annual Plan'!A216="","",'Annual Plan'!A216)</f>
        <v/>
      </c>
      <c r="B216" s="59" t="str">
        <f>IF('Annual Plan'!B216="","",'Annual Plan'!B216)</f>
        <v/>
      </c>
      <c r="C216" s="59" t="str">
        <f>IF('Annual Plan'!C216="","",'Annual Plan'!C216)</f>
        <v/>
      </c>
      <c r="D216" s="2" t="str">
        <f>IF('Annual Plan'!D216&lt;&gt;"",'Annual Plan'!D216,"")</f>
        <v/>
      </c>
      <c r="E216" s="2" t="str">
        <f>IF('Annual Plan'!E216&lt;&gt;"",'Annual Plan'!E216,"")</f>
        <v/>
      </c>
      <c r="F216" s="36" t="str">
        <f>IF('Annual Plan'!F216&lt;&gt;"",'Annual Plan'!F216,"")</f>
        <v/>
      </c>
      <c r="G216" s="23" t="str">
        <f>IF('Annual Plan'!G216&lt;&gt;"",'Annual Plan'!G216,"")</f>
        <v/>
      </c>
      <c r="H216" s="23" t="str">
        <f xml:space="preserve"> IF(OR(F216="Absolute",F216="Absolute[-](cum.)"),SUM(G216,'Q1 Review'!J216,'Q2 Review'!J216),
             IF(OR(F216="Incremental",F216="Absolute[+]"),MAX(G216,'Q1 Review'!J216,'Q2 Review'!J216),
                  IF(F216="Decremental",MIN(G216,'Q1 Review'!J216,'Q2 Review'!J216),
                           IF(F216="Absolute[-](avg.)",SUM(G216,'Q1 Review'!J216,'Q2 Review'!J216)/COUNT('Annual Plan'!H216:'Annual Plan'!K216),""
                              )
                       )
                 )
      )</f>
        <v/>
      </c>
      <c r="I216" s="23" t="str">
        <f>IF('Annual Plan'!J216&lt;&gt;"",'Annual Plan'!J216,"")</f>
        <v/>
      </c>
      <c r="J216" s="37"/>
      <c r="K216" s="38" t="str">
        <f t="shared" ref="K216:K243" si="24">IF(I216="","",
                         IF(AND(I216&lt;&gt;"",J216=""),0,
                                                  IF($F216="Absolute",IF(I216=0,0, IF((J216/I216)&gt;=1,1, IF((J216/I216)&lt;=0,0,(J216/I216)))),
                                                                                                      IF($F216="Incremental", IF(AND((I216-H216)=0,J216&gt;0,I216&gt;0,J216&gt;I216),1, IF(AND((I216-H216)=0,J216&lt;=I216),0, IF(((J216-H216)/(I216-H216))&gt;=1,1, IF(((J216-H216)/(I216-H216))&lt;=0,0, ((J216-H216)/(I216-H216)))))),
                                                                                                                                                                   IF($F216="Decremental", IF(AND((H216-I216)=0,J216&gt;0,I216&gt;0,J216&lt;I216),1,  IF(AND((I216-H216)=0,J216&gt;=I216),0, IF(((H216-J216)/(H216-I216))&gt;=1,1, IF(((H216-J216)/(H216-I216))&lt;=0,0, ((H216-J216)/(H216-I216)))))),
                                                                                                                                                                                              IF(OR($F216="Absolute[-](cum.)", $F216="Absolute[-](avg.)"),IF(J216="",0, IF((J216&lt;=I216),1,IF((J216&gt;I216),0,))),
                                                                                                                                                                                                        IF($F216="Absolute[+]",IF(J216=0,0,  IF(J216&lt;=I216,(J216/I216),1)),
                                                                                                                                                                                                            )
                                                                                                                                                                                                   )
                                                                                                                                                                       )
                                                                                                          )
                                                    )
                            )
     )</f>
        <v/>
      </c>
      <c r="L216" s="38" t="str">
        <f t="shared" ref="L216:L243" si="25">IF(I216="","",
                        IF(AND(I216&lt;&gt;"",J216=""),-1,
                                                  IF($F216="Absolute", IF(I216=0,0,((J216-I216)/I216)),
                                                                               IF($F216="Incremental", IF((I216-H216)=0,0,(((J216-H216)-(I216-H216))/(I216-H216))),
                                                                                                            IF($F216="Decremental", IF((H216-I216)=0,0,(((H216-J216)-(H216-I216))/(H216-I216))),
                                                                                                                                              IF(OR($F216="Absolute[-](cum.)", $F216="Absolute[-](avg.)"), IF(J216="",0, IF(J216&gt;=0,1-(J216/I216))),
                                                                                                                                                                      IF($F216="Absolute[+]", IF(J216=0,-1,K216-1),  ""
                                                                                                                                                                                                                                          )
                                                                                                                                                                                                                          )
                                                                                                                                                                                  )
                                                                                                                   )
                                                   )
                          )
)</f>
        <v/>
      </c>
      <c r="M216" s="23" t="str">
        <f t="shared" ref="M216:M243" si="26">IF(J216="","",
                         IF(I216="", "",
                                                   IF($F216="Absolute", (J216-I216),
                                                                                                       IF($F216="Incremental", ((J216-H216)-(I216-H216)),
                                                                                                                                                                                      IF($F216="Decremental", ((H216-J216)-(H216-I216)),
                                                                                                                                                                                                            IF(OR($F216="Absolute[-](cum.)", $F216="Absolute[-](avg.)"), (I216-J216),
                                                                                                                                                                                                                             IF($F216="Absolute[+]", (J216-I216), ""
                                                                                                                                                                                                                                  )
                                                                                                                                                                                                                )
                                                                                                                                                                                          )
                                                                                                           )
                                                      )
                               )
       )</f>
        <v/>
      </c>
      <c r="N216" s="39" t="str">
        <f>IF((('Annual Plan'!N216+'Annual Plan'!O216)-('Q1 Review'!O216+'Q2 Review'!O216))=0,"",(('Annual Plan'!N216+'Annual Plan'!O216)-('Q1 Review'!O216+'Q2 Review'!O216)))</f>
        <v/>
      </c>
      <c r="O216" s="40"/>
      <c r="P216" s="41"/>
      <c r="Q216" s="41"/>
      <c r="R216" s="41"/>
      <c r="S216" s="127" t="str">
        <f t="shared" ref="S216:S243" si="27" xml:space="preserve"> IF(AND($F216="Incremental",G216=""),"Error - baseline data was not provided in the planning sheet.",
        IF(AND($F216="Decremental",G216=""),"Error - baseline data was not provided in the planning sheet.",""))</f>
        <v/>
      </c>
    </row>
    <row r="217" spans="1:19" s="11" customFormat="1" ht="13.2" x14ac:dyDescent="0.25">
      <c r="A217" s="59" t="str">
        <f>IF('Annual Plan'!A217="","",'Annual Plan'!A217)</f>
        <v/>
      </c>
      <c r="B217" s="59" t="str">
        <f>IF('Annual Plan'!B217="","",'Annual Plan'!B217)</f>
        <v/>
      </c>
      <c r="C217" s="59" t="str">
        <f>IF('Annual Plan'!C217="","",'Annual Plan'!C217)</f>
        <v/>
      </c>
      <c r="D217" s="2" t="str">
        <f>IF('Annual Plan'!D217&lt;&gt;"",'Annual Plan'!D217,"")</f>
        <v/>
      </c>
      <c r="E217" s="2" t="str">
        <f>IF('Annual Plan'!E217&lt;&gt;"",'Annual Plan'!E217,"")</f>
        <v/>
      </c>
      <c r="F217" s="36" t="str">
        <f>IF('Annual Plan'!F217&lt;&gt;"",'Annual Plan'!F217,"")</f>
        <v/>
      </c>
      <c r="G217" s="23" t="str">
        <f>IF('Annual Plan'!G217&lt;&gt;"",'Annual Plan'!G217,"")</f>
        <v/>
      </c>
      <c r="H217" s="23" t="str">
        <f xml:space="preserve"> IF(OR(F217="Absolute",F217="Absolute[-](cum.)"),SUM(G217,'Q1 Review'!J217,'Q2 Review'!J217),
             IF(OR(F217="Incremental",F217="Absolute[+]"),MAX(G217,'Q1 Review'!J217,'Q2 Review'!J217),
                  IF(F217="Decremental",MIN(G217,'Q1 Review'!J217,'Q2 Review'!J217),
                           IF(F217="Absolute[-](avg.)",SUM(G217,'Q1 Review'!J217,'Q2 Review'!J217)/COUNT('Annual Plan'!H217:'Annual Plan'!K217),""
                              )
                       )
                 )
      )</f>
        <v/>
      </c>
      <c r="I217" s="23" t="str">
        <f>IF('Annual Plan'!J217&lt;&gt;"",'Annual Plan'!J217,"")</f>
        <v/>
      </c>
      <c r="J217" s="37"/>
      <c r="K217" s="38" t="str">
        <f t="shared" si="24"/>
        <v/>
      </c>
      <c r="L217" s="38" t="str">
        <f t="shared" si="25"/>
        <v/>
      </c>
      <c r="M217" s="23" t="str">
        <f t="shared" si="26"/>
        <v/>
      </c>
      <c r="N217" s="39" t="str">
        <f>IF((('Annual Plan'!N217+'Annual Plan'!O217)-('Q1 Review'!O217+'Q2 Review'!O217))=0,"",(('Annual Plan'!N217+'Annual Plan'!O217)-('Q1 Review'!O217+'Q2 Review'!O217)))</f>
        <v/>
      </c>
      <c r="O217" s="40"/>
      <c r="P217" s="41"/>
      <c r="Q217" s="41"/>
      <c r="R217" s="41"/>
      <c r="S217" s="127" t="str">
        <f t="shared" si="27"/>
        <v/>
      </c>
    </row>
    <row r="218" spans="1:19" s="11" customFormat="1" ht="13.2" x14ac:dyDescent="0.25">
      <c r="A218" s="59" t="str">
        <f>IF('Annual Plan'!A218="","",'Annual Plan'!A218)</f>
        <v/>
      </c>
      <c r="B218" s="59" t="str">
        <f>IF('Annual Plan'!B218="","",'Annual Plan'!B218)</f>
        <v/>
      </c>
      <c r="C218" s="59" t="str">
        <f>IF('Annual Plan'!C218="","",'Annual Plan'!C218)</f>
        <v/>
      </c>
      <c r="D218" s="2" t="str">
        <f>IF('Annual Plan'!D218&lt;&gt;"",'Annual Plan'!D218,"")</f>
        <v/>
      </c>
      <c r="E218" s="2" t="str">
        <f>IF('Annual Plan'!E218&lt;&gt;"",'Annual Plan'!E218,"")</f>
        <v/>
      </c>
      <c r="F218" s="36" t="str">
        <f>IF('Annual Plan'!F218&lt;&gt;"",'Annual Plan'!F218,"")</f>
        <v/>
      </c>
      <c r="G218" s="23" t="str">
        <f>IF('Annual Plan'!G218&lt;&gt;"",'Annual Plan'!G218,"")</f>
        <v/>
      </c>
      <c r="H218" s="23" t="str">
        <f xml:space="preserve"> IF(OR(F218="Absolute",F218="Absolute[-](cum.)"),SUM(G218,'Q1 Review'!J218,'Q2 Review'!J218),
             IF(OR(F218="Incremental",F218="Absolute[+]"),MAX(G218,'Q1 Review'!J218,'Q2 Review'!J218),
                  IF(F218="Decremental",MIN(G218,'Q1 Review'!J218,'Q2 Review'!J218),
                           IF(F218="Absolute[-](avg.)",SUM(G218,'Q1 Review'!J218,'Q2 Review'!J218)/COUNT('Annual Plan'!H218:'Annual Plan'!K218),""
                              )
                       )
                 )
      )</f>
        <v/>
      </c>
      <c r="I218" s="23" t="str">
        <f>IF('Annual Plan'!J218&lt;&gt;"",'Annual Plan'!J218,"")</f>
        <v/>
      </c>
      <c r="J218" s="37"/>
      <c r="K218" s="38" t="str">
        <f t="shared" si="24"/>
        <v/>
      </c>
      <c r="L218" s="38" t="str">
        <f t="shared" si="25"/>
        <v/>
      </c>
      <c r="M218" s="23" t="str">
        <f t="shared" si="26"/>
        <v/>
      </c>
      <c r="N218" s="39" t="str">
        <f>IF((('Annual Plan'!N218+'Annual Plan'!O218)-('Q1 Review'!O218+'Q2 Review'!O218))=0,"",(('Annual Plan'!N218+'Annual Plan'!O218)-('Q1 Review'!O218+'Q2 Review'!O218)))</f>
        <v/>
      </c>
      <c r="O218" s="40"/>
      <c r="P218" s="41"/>
      <c r="Q218" s="41"/>
      <c r="R218" s="41"/>
      <c r="S218" s="127" t="str">
        <f t="shared" si="27"/>
        <v/>
      </c>
    </row>
    <row r="219" spans="1:19" s="11" customFormat="1" ht="13.2" x14ac:dyDescent="0.25">
      <c r="A219" s="59" t="str">
        <f>IF('Annual Plan'!A219="","",'Annual Plan'!A219)</f>
        <v/>
      </c>
      <c r="B219" s="59" t="str">
        <f>IF('Annual Plan'!B219="","",'Annual Plan'!B219)</f>
        <v/>
      </c>
      <c r="C219" s="59" t="str">
        <f>IF('Annual Plan'!C219="","",'Annual Plan'!C219)</f>
        <v/>
      </c>
      <c r="D219" s="2" t="str">
        <f>IF('Annual Plan'!D219&lt;&gt;"",'Annual Plan'!D219,"")</f>
        <v/>
      </c>
      <c r="E219" s="2" t="str">
        <f>IF('Annual Plan'!E219&lt;&gt;"",'Annual Plan'!E219,"")</f>
        <v/>
      </c>
      <c r="F219" s="36" t="str">
        <f>IF('Annual Plan'!F219&lt;&gt;"",'Annual Plan'!F219,"")</f>
        <v/>
      </c>
      <c r="G219" s="23" t="str">
        <f>IF('Annual Plan'!G219&lt;&gt;"",'Annual Plan'!G219,"")</f>
        <v/>
      </c>
      <c r="H219" s="23" t="str">
        <f xml:space="preserve"> IF(OR(F219="Absolute",F219="Absolute[-](cum.)"),SUM(G219,'Q1 Review'!J219,'Q2 Review'!J219),
             IF(OR(F219="Incremental",F219="Absolute[+]"),MAX(G219,'Q1 Review'!J219,'Q2 Review'!J219),
                  IF(F219="Decremental",MIN(G219,'Q1 Review'!J219,'Q2 Review'!J219),
                           IF(F219="Absolute[-](avg.)",SUM(G219,'Q1 Review'!J219,'Q2 Review'!J219)/COUNT('Annual Plan'!H219:'Annual Plan'!K219),""
                              )
                       )
                 )
      )</f>
        <v/>
      </c>
      <c r="I219" s="23" t="str">
        <f>IF('Annual Plan'!J219&lt;&gt;"",'Annual Plan'!J219,"")</f>
        <v/>
      </c>
      <c r="J219" s="37"/>
      <c r="K219" s="38" t="str">
        <f t="shared" si="24"/>
        <v/>
      </c>
      <c r="L219" s="38" t="str">
        <f t="shared" si="25"/>
        <v/>
      </c>
      <c r="M219" s="23" t="str">
        <f t="shared" si="26"/>
        <v/>
      </c>
      <c r="N219" s="39" t="str">
        <f>IF((('Annual Plan'!N219+'Annual Plan'!O219)-('Q1 Review'!O219+'Q2 Review'!O219))=0,"",(('Annual Plan'!N219+'Annual Plan'!O219)-('Q1 Review'!O219+'Q2 Review'!O219)))</f>
        <v/>
      </c>
      <c r="O219" s="40"/>
      <c r="P219" s="41"/>
      <c r="Q219" s="41"/>
      <c r="R219" s="41"/>
      <c r="S219" s="127" t="str">
        <f t="shared" si="27"/>
        <v/>
      </c>
    </row>
    <row r="220" spans="1:19" s="11" customFormat="1" ht="13.2" x14ac:dyDescent="0.25">
      <c r="A220" s="59" t="str">
        <f>IF('Annual Plan'!A220="","",'Annual Plan'!A220)</f>
        <v/>
      </c>
      <c r="B220" s="59" t="str">
        <f>IF('Annual Plan'!B220="","",'Annual Plan'!B220)</f>
        <v/>
      </c>
      <c r="C220" s="59" t="str">
        <f>IF('Annual Plan'!C220="","",'Annual Plan'!C220)</f>
        <v/>
      </c>
      <c r="D220" s="2" t="str">
        <f>IF('Annual Plan'!D220&lt;&gt;"",'Annual Plan'!D220,"")</f>
        <v/>
      </c>
      <c r="E220" s="2" t="str">
        <f>IF('Annual Plan'!E220&lt;&gt;"",'Annual Plan'!E220,"")</f>
        <v/>
      </c>
      <c r="F220" s="36" t="str">
        <f>IF('Annual Plan'!F220&lt;&gt;"",'Annual Plan'!F220,"")</f>
        <v/>
      </c>
      <c r="G220" s="23" t="str">
        <f>IF('Annual Plan'!G220&lt;&gt;"",'Annual Plan'!G220,"")</f>
        <v/>
      </c>
      <c r="H220" s="23" t="str">
        <f xml:space="preserve"> IF(OR(F220="Absolute",F220="Absolute[-](cum.)"),SUM(G220,'Q1 Review'!J220,'Q2 Review'!J220),
             IF(OR(F220="Incremental",F220="Absolute[+]"),MAX(G220,'Q1 Review'!J220,'Q2 Review'!J220),
                  IF(F220="Decremental",MIN(G220,'Q1 Review'!J220,'Q2 Review'!J220),
                           IF(F220="Absolute[-](avg.)",SUM(G220,'Q1 Review'!J220,'Q2 Review'!J220)/COUNT('Annual Plan'!H220:'Annual Plan'!K220),""
                              )
                       )
                 )
      )</f>
        <v/>
      </c>
      <c r="I220" s="23" t="str">
        <f>IF('Annual Plan'!J220&lt;&gt;"",'Annual Plan'!J220,"")</f>
        <v/>
      </c>
      <c r="J220" s="37"/>
      <c r="K220" s="38" t="str">
        <f t="shared" si="24"/>
        <v/>
      </c>
      <c r="L220" s="38" t="str">
        <f t="shared" si="25"/>
        <v/>
      </c>
      <c r="M220" s="23" t="str">
        <f t="shared" si="26"/>
        <v/>
      </c>
      <c r="N220" s="39" t="str">
        <f>IF((('Annual Plan'!N220+'Annual Plan'!O220)-('Q1 Review'!O220+'Q2 Review'!O220))=0,"",(('Annual Plan'!N220+'Annual Plan'!O220)-('Q1 Review'!O220+'Q2 Review'!O220)))</f>
        <v/>
      </c>
      <c r="O220" s="40"/>
      <c r="P220" s="41"/>
      <c r="Q220" s="41"/>
      <c r="R220" s="41"/>
      <c r="S220" s="127" t="str">
        <f t="shared" si="27"/>
        <v/>
      </c>
    </row>
    <row r="221" spans="1:19" s="11" customFormat="1" ht="13.2" x14ac:dyDescent="0.25">
      <c r="A221" s="59" t="str">
        <f>IF('Annual Plan'!A221="","",'Annual Plan'!A221)</f>
        <v/>
      </c>
      <c r="B221" s="59" t="str">
        <f>IF('Annual Plan'!B221="","",'Annual Plan'!B221)</f>
        <v/>
      </c>
      <c r="C221" s="59" t="str">
        <f>IF('Annual Plan'!C221="","",'Annual Plan'!C221)</f>
        <v/>
      </c>
      <c r="D221" s="2" t="str">
        <f>IF('Annual Plan'!D221&lt;&gt;"",'Annual Plan'!D221,"")</f>
        <v/>
      </c>
      <c r="E221" s="2" t="str">
        <f>IF('Annual Plan'!E221&lt;&gt;"",'Annual Plan'!E221,"")</f>
        <v/>
      </c>
      <c r="F221" s="36" t="str">
        <f>IF('Annual Plan'!F221&lt;&gt;"",'Annual Plan'!F221,"")</f>
        <v/>
      </c>
      <c r="G221" s="23" t="str">
        <f>IF('Annual Plan'!G221&lt;&gt;"",'Annual Plan'!G221,"")</f>
        <v/>
      </c>
      <c r="H221" s="23" t="str">
        <f xml:space="preserve"> IF(OR(F221="Absolute",F221="Absolute[-](cum.)"),SUM(G221,'Q1 Review'!J221,'Q2 Review'!J221),
             IF(OR(F221="Incremental",F221="Absolute[+]"),MAX(G221,'Q1 Review'!J221,'Q2 Review'!J221),
                  IF(F221="Decremental",MIN(G221,'Q1 Review'!J221,'Q2 Review'!J221),
                           IF(F221="Absolute[-](avg.)",SUM(G221,'Q1 Review'!J221,'Q2 Review'!J221)/COUNT('Annual Plan'!H221:'Annual Plan'!K221),""
                              )
                       )
                 )
      )</f>
        <v/>
      </c>
      <c r="I221" s="23" t="str">
        <f>IF('Annual Plan'!J221&lt;&gt;"",'Annual Plan'!J221,"")</f>
        <v/>
      </c>
      <c r="J221" s="37"/>
      <c r="K221" s="38" t="str">
        <f t="shared" si="24"/>
        <v/>
      </c>
      <c r="L221" s="38" t="str">
        <f t="shared" si="25"/>
        <v/>
      </c>
      <c r="M221" s="23" t="str">
        <f t="shared" si="26"/>
        <v/>
      </c>
      <c r="N221" s="39" t="str">
        <f>IF((('Annual Plan'!N221+'Annual Plan'!O221)-('Q1 Review'!O221+'Q2 Review'!O221))=0,"",(('Annual Plan'!N221+'Annual Plan'!O221)-('Q1 Review'!O221+'Q2 Review'!O221)))</f>
        <v/>
      </c>
      <c r="O221" s="40"/>
      <c r="P221" s="41"/>
      <c r="Q221" s="41"/>
      <c r="R221" s="41"/>
      <c r="S221" s="127" t="str">
        <f t="shared" si="27"/>
        <v/>
      </c>
    </row>
    <row r="222" spans="1:19" s="11" customFormat="1" ht="13.2" x14ac:dyDescent="0.25">
      <c r="A222" s="59" t="str">
        <f>IF('Annual Plan'!A222="","",'Annual Plan'!A222)</f>
        <v/>
      </c>
      <c r="B222" s="59" t="str">
        <f>IF('Annual Plan'!B222="","",'Annual Plan'!B222)</f>
        <v/>
      </c>
      <c r="C222" s="59" t="str">
        <f>IF('Annual Plan'!C222="","",'Annual Plan'!C222)</f>
        <v/>
      </c>
      <c r="D222" s="2" t="str">
        <f>IF('Annual Plan'!D222&lt;&gt;"",'Annual Plan'!D222,"")</f>
        <v/>
      </c>
      <c r="E222" s="2" t="str">
        <f>IF('Annual Plan'!E222&lt;&gt;"",'Annual Plan'!E222,"")</f>
        <v/>
      </c>
      <c r="F222" s="36" t="str">
        <f>IF('Annual Plan'!F222&lt;&gt;"",'Annual Plan'!F222,"")</f>
        <v/>
      </c>
      <c r="G222" s="23" t="str">
        <f>IF('Annual Plan'!G222&lt;&gt;"",'Annual Plan'!G222,"")</f>
        <v/>
      </c>
      <c r="H222" s="23" t="str">
        <f xml:space="preserve"> IF(OR(F222="Absolute",F222="Absolute[-](cum.)"),SUM(G222,'Q1 Review'!J222,'Q2 Review'!J222),
             IF(OR(F222="Incremental",F222="Absolute[+]"),MAX(G222,'Q1 Review'!J222,'Q2 Review'!J222),
                  IF(F222="Decremental",MIN(G222,'Q1 Review'!J222,'Q2 Review'!J222),
                           IF(F222="Absolute[-](avg.)",SUM(G222,'Q1 Review'!J222,'Q2 Review'!J222)/COUNT('Annual Plan'!H222:'Annual Plan'!K222),""
                              )
                       )
                 )
      )</f>
        <v/>
      </c>
      <c r="I222" s="23" t="str">
        <f>IF('Annual Plan'!J222&lt;&gt;"",'Annual Plan'!J222,"")</f>
        <v/>
      </c>
      <c r="J222" s="37"/>
      <c r="K222" s="38" t="str">
        <f t="shared" si="24"/>
        <v/>
      </c>
      <c r="L222" s="38" t="str">
        <f t="shared" si="25"/>
        <v/>
      </c>
      <c r="M222" s="23" t="str">
        <f t="shared" si="26"/>
        <v/>
      </c>
      <c r="N222" s="39" t="str">
        <f>IF((('Annual Plan'!N222+'Annual Plan'!O222)-('Q1 Review'!O222+'Q2 Review'!O222))=0,"",(('Annual Plan'!N222+'Annual Plan'!O222)-('Q1 Review'!O222+'Q2 Review'!O222)))</f>
        <v/>
      </c>
      <c r="O222" s="40"/>
      <c r="P222" s="41"/>
      <c r="Q222" s="41"/>
      <c r="R222" s="41"/>
      <c r="S222" s="127" t="str">
        <f t="shared" si="27"/>
        <v/>
      </c>
    </row>
    <row r="223" spans="1:19" s="11" customFormat="1" ht="13.2" x14ac:dyDescent="0.25">
      <c r="A223" s="59" t="str">
        <f>IF('Annual Plan'!A223="","",'Annual Plan'!A223)</f>
        <v/>
      </c>
      <c r="B223" s="59" t="str">
        <f>IF('Annual Plan'!B223="","",'Annual Plan'!B223)</f>
        <v/>
      </c>
      <c r="C223" s="59" t="str">
        <f>IF('Annual Plan'!C223="","",'Annual Plan'!C223)</f>
        <v/>
      </c>
      <c r="D223" s="2" t="str">
        <f>IF('Annual Plan'!D223&lt;&gt;"",'Annual Plan'!D223,"")</f>
        <v/>
      </c>
      <c r="E223" s="2" t="str">
        <f>IF('Annual Plan'!E223&lt;&gt;"",'Annual Plan'!E223,"")</f>
        <v/>
      </c>
      <c r="F223" s="36" t="str">
        <f>IF('Annual Plan'!F223&lt;&gt;"",'Annual Plan'!F223,"")</f>
        <v/>
      </c>
      <c r="G223" s="23" t="str">
        <f>IF('Annual Plan'!G223&lt;&gt;"",'Annual Plan'!G223,"")</f>
        <v/>
      </c>
      <c r="H223" s="23" t="str">
        <f xml:space="preserve"> IF(OR(F223="Absolute",F223="Absolute[-](cum.)"),SUM(G223,'Q1 Review'!J223,'Q2 Review'!J223),
             IF(OR(F223="Incremental",F223="Absolute[+]"),MAX(G223,'Q1 Review'!J223,'Q2 Review'!J223),
                  IF(F223="Decremental",MIN(G223,'Q1 Review'!J223,'Q2 Review'!J223),
                           IF(F223="Absolute[-](avg.)",SUM(G223,'Q1 Review'!J223,'Q2 Review'!J223)/COUNT('Annual Plan'!H223:'Annual Plan'!K223),""
                              )
                       )
                 )
      )</f>
        <v/>
      </c>
      <c r="I223" s="23" t="str">
        <f>IF('Annual Plan'!J223&lt;&gt;"",'Annual Plan'!J223,"")</f>
        <v/>
      </c>
      <c r="J223" s="37"/>
      <c r="K223" s="38" t="str">
        <f t="shared" si="24"/>
        <v/>
      </c>
      <c r="L223" s="38" t="str">
        <f t="shared" si="25"/>
        <v/>
      </c>
      <c r="M223" s="23" t="str">
        <f t="shared" si="26"/>
        <v/>
      </c>
      <c r="N223" s="39" t="str">
        <f>IF((('Annual Plan'!N223+'Annual Plan'!O223)-('Q1 Review'!O223+'Q2 Review'!O223))=0,"",(('Annual Plan'!N223+'Annual Plan'!O223)-('Q1 Review'!O223+'Q2 Review'!O223)))</f>
        <v/>
      </c>
      <c r="O223" s="40"/>
      <c r="P223" s="41"/>
      <c r="Q223" s="41"/>
      <c r="R223" s="41"/>
      <c r="S223" s="127" t="str">
        <f t="shared" si="27"/>
        <v/>
      </c>
    </row>
    <row r="224" spans="1:19" s="11" customFormat="1" ht="13.2" x14ac:dyDescent="0.25">
      <c r="A224" s="59" t="str">
        <f>IF('Annual Plan'!A224="","",'Annual Plan'!A224)</f>
        <v/>
      </c>
      <c r="B224" s="59" t="str">
        <f>IF('Annual Plan'!B224="","",'Annual Plan'!B224)</f>
        <v/>
      </c>
      <c r="C224" s="59" t="str">
        <f>IF('Annual Plan'!C224="","",'Annual Plan'!C224)</f>
        <v/>
      </c>
      <c r="D224" s="2" t="str">
        <f>IF('Annual Plan'!D224&lt;&gt;"",'Annual Plan'!D224,"")</f>
        <v/>
      </c>
      <c r="E224" s="2" t="str">
        <f>IF('Annual Plan'!E224&lt;&gt;"",'Annual Plan'!E224,"")</f>
        <v/>
      </c>
      <c r="F224" s="36" t="str">
        <f>IF('Annual Plan'!F224&lt;&gt;"",'Annual Plan'!F224,"")</f>
        <v/>
      </c>
      <c r="G224" s="23" t="str">
        <f>IF('Annual Plan'!G224&lt;&gt;"",'Annual Plan'!G224,"")</f>
        <v/>
      </c>
      <c r="H224" s="23" t="str">
        <f xml:space="preserve"> IF(OR(F224="Absolute",F224="Absolute[-](cum.)"),SUM(G224,'Q1 Review'!J224,'Q2 Review'!J224),
             IF(OR(F224="Incremental",F224="Absolute[+]"),MAX(G224,'Q1 Review'!J224,'Q2 Review'!J224),
                  IF(F224="Decremental",MIN(G224,'Q1 Review'!J224,'Q2 Review'!J224),
                           IF(F224="Absolute[-](avg.)",SUM(G224,'Q1 Review'!J224,'Q2 Review'!J224)/COUNT('Annual Plan'!H224:'Annual Plan'!K224),""
                              )
                       )
                 )
      )</f>
        <v/>
      </c>
      <c r="I224" s="23" t="str">
        <f>IF('Annual Plan'!J224&lt;&gt;"",'Annual Plan'!J224,"")</f>
        <v/>
      </c>
      <c r="J224" s="37"/>
      <c r="K224" s="38" t="str">
        <f t="shared" si="24"/>
        <v/>
      </c>
      <c r="L224" s="38" t="str">
        <f t="shared" si="25"/>
        <v/>
      </c>
      <c r="M224" s="23" t="str">
        <f t="shared" si="26"/>
        <v/>
      </c>
      <c r="N224" s="39" t="str">
        <f>IF((('Annual Plan'!N224+'Annual Plan'!O224)-('Q1 Review'!O224+'Q2 Review'!O224))=0,"",(('Annual Plan'!N224+'Annual Plan'!O224)-('Q1 Review'!O224+'Q2 Review'!O224)))</f>
        <v/>
      </c>
      <c r="O224" s="40"/>
      <c r="P224" s="41"/>
      <c r="Q224" s="41"/>
      <c r="R224" s="41"/>
      <c r="S224" s="127" t="str">
        <f t="shared" si="27"/>
        <v/>
      </c>
    </row>
    <row r="225" spans="1:19" s="11" customFormat="1" ht="13.2" x14ac:dyDescent="0.25">
      <c r="A225" s="59" t="str">
        <f>IF('Annual Plan'!A225="","",'Annual Plan'!A225)</f>
        <v/>
      </c>
      <c r="B225" s="59" t="str">
        <f>IF('Annual Plan'!B225="","",'Annual Plan'!B225)</f>
        <v/>
      </c>
      <c r="C225" s="59" t="str">
        <f>IF('Annual Plan'!C225="","",'Annual Plan'!C225)</f>
        <v/>
      </c>
      <c r="D225" s="2" t="str">
        <f>IF('Annual Plan'!D225&lt;&gt;"",'Annual Plan'!D225,"")</f>
        <v/>
      </c>
      <c r="E225" s="2" t="str">
        <f>IF('Annual Plan'!E225&lt;&gt;"",'Annual Plan'!E225,"")</f>
        <v/>
      </c>
      <c r="F225" s="36" t="str">
        <f>IF('Annual Plan'!F225&lt;&gt;"",'Annual Plan'!F225,"")</f>
        <v/>
      </c>
      <c r="G225" s="23" t="str">
        <f>IF('Annual Plan'!G225&lt;&gt;"",'Annual Plan'!G225,"")</f>
        <v/>
      </c>
      <c r="H225" s="23" t="str">
        <f xml:space="preserve"> IF(OR(F225="Absolute",F225="Absolute[-](cum.)"),SUM(G225,'Q1 Review'!J225,'Q2 Review'!J225),
             IF(OR(F225="Incremental",F225="Absolute[+]"),MAX(G225,'Q1 Review'!J225,'Q2 Review'!J225),
                  IF(F225="Decremental",MIN(G225,'Q1 Review'!J225,'Q2 Review'!J225),
                           IF(F225="Absolute[-](avg.)",SUM(G225,'Q1 Review'!J225,'Q2 Review'!J225)/COUNT('Annual Plan'!H225:'Annual Plan'!K225),""
                              )
                       )
                 )
      )</f>
        <v/>
      </c>
      <c r="I225" s="23" t="str">
        <f>IF('Annual Plan'!J225&lt;&gt;"",'Annual Plan'!J225,"")</f>
        <v/>
      </c>
      <c r="J225" s="37"/>
      <c r="K225" s="38" t="str">
        <f t="shared" si="24"/>
        <v/>
      </c>
      <c r="L225" s="38" t="str">
        <f t="shared" si="25"/>
        <v/>
      </c>
      <c r="M225" s="23" t="str">
        <f t="shared" si="26"/>
        <v/>
      </c>
      <c r="N225" s="39" t="str">
        <f>IF((('Annual Plan'!N225+'Annual Plan'!O225)-('Q1 Review'!O225+'Q2 Review'!O225))=0,"",(('Annual Plan'!N225+'Annual Plan'!O225)-('Q1 Review'!O225+'Q2 Review'!O225)))</f>
        <v/>
      </c>
      <c r="O225" s="40"/>
      <c r="P225" s="41"/>
      <c r="Q225" s="41"/>
      <c r="R225" s="41"/>
      <c r="S225" s="127" t="str">
        <f t="shared" si="27"/>
        <v/>
      </c>
    </row>
    <row r="226" spans="1:19" s="11" customFormat="1" ht="13.2" x14ac:dyDescent="0.25">
      <c r="A226" s="59" t="str">
        <f>IF('Annual Plan'!A226="","",'Annual Plan'!A226)</f>
        <v/>
      </c>
      <c r="B226" s="59" t="str">
        <f>IF('Annual Plan'!B226="","",'Annual Plan'!B226)</f>
        <v/>
      </c>
      <c r="C226" s="59" t="str">
        <f>IF('Annual Plan'!C226="","",'Annual Plan'!C226)</f>
        <v/>
      </c>
      <c r="D226" s="2" t="str">
        <f>IF('Annual Plan'!D226&lt;&gt;"",'Annual Plan'!D226,"")</f>
        <v/>
      </c>
      <c r="E226" s="2" t="str">
        <f>IF('Annual Plan'!E226&lt;&gt;"",'Annual Plan'!E226,"")</f>
        <v/>
      </c>
      <c r="F226" s="36" t="str">
        <f>IF('Annual Plan'!F226&lt;&gt;"",'Annual Plan'!F226,"")</f>
        <v/>
      </c>
      <c r="G226" s="23" t="str">
        <f>IF('Annual Plan'!G226&lt;&gt;"",'Annual Plan'!G226,"")</f>
        <v/>
      </c>
      <c r="H226" s="23" t="str">
        <f xml:space="preserve"> IF(OR(F226="Absolute",F226="Absolute[-](cum.)"),SUM(G226,'Q1 Review'!J226,'Q2 Review'!J226),
             IF(OR(F226="Incremental",F226="Absolute[+]"),MAX(G226,'Q1 Review'!J226,'Q2 Review'!J226),
                  IF(F226="Decremental",MIN(G226,'Q1 Review'!J226,'Q2 Review'!J226),
                           IF(F226="Absolute[-](avg.)",SUM(G226,'Q1 Review'!J226,'Q2 Review'!J226)/COUNT('Annual Plan'!H226:'Annual Plan'!K226),""
                              )
                       )
                 )
      )</f>
        <v/>
      </c>
      <c r="I226" s="23" t="str">
        <f>IF('Annual Plan'!J226&lt;&gt;"",'Annual Plan'!J226,"")</f>
        <v/>
      </c>
      <c r="J226" s="37"/>
      <c r="K226" s="38" t="str">
        <f t="shared" si="24"/>
        <v/>
      </c>
      <c r="L226" s="38" t="str">
        <f t="shared" si="25"/>
        <v/>
      </c>
      <c r="M226" s="23" t="str">
        <f t="shared" si="26"/>
        <v/>
      </c>
      <c r="N226" s="39" t="str">
        <f>IF((('Annual Plan'!N226+'Annual Plan'!O226)-('Q1 Review'!O226+'Q2 Review'!O226))=0,"",(('Annual Plan'!N226+'Annual Plan'!O226)-('Q1 Review'!O226+'Q2 Review'!O226)))</f>
        <v/>
      </c>
      <c r="O226" s="40"/>
      <c r="P226" s="41"/>
      <c r="Q226" s="41"/>
      <c r="R226" s="41"/>
      <c r="S226" s="127" t="str">
        <f t="shared" si="27"/>
        <v/>
      </c>
    </row>
    <row r="227" spans="1:19" s="11" customFormat="1" ht="13.2" x14ac:dyDescent="0.25">
      <c r="A227" s="59" t="str">
        <f>IF('Annual Plan'!A227="","",'Annual Plan'!A227)</f>
        <v/>
      </c>
      <c r="B227" s="59" t="str">
        <f>IF('Annual Plan'!B227="","",'Annual Plan'!B227)</f>
        <v/>
      </c>
      <c r="C227" s="59" t="str">
        <f>IF('Annual Plan'!C227="","",'Annual Plan'!C227)</f>
        <v/>
      </c>
      <c r="D227" s="2" t="str">
        <f>IF('Annual Plan'!D227&lt;&gt;"",'Annual Plan'!D227,"")</f>
        <v/>
      </c>
      <c r="E227" s="2" t="str">
        <f>IF('Annual Plan'!E227&lt;&gt;"",'Annual Plan'!E227,"")</f>
        <v/>
      </c>
      <c r="F227" s="36" t="str">
        <f>IF('Annual Plan'!F227&lt;&gt;"",'Annual Plan'!F227,"")</f>
        <v/>
      </c>
      <c r="G227" s="23" t="str">
        <f>IF('Annual Plan'!G227&lt;&gt;"",'Annual Plan'!G227,"")</f>
        <v/>
      </c>
      <c r="H227" s="23" t="str">
        <f xml:space="preserve"> IF(OR(F227="Absolute",F227="Absolute[-](cum.)"),SUM(G227,'Q1 Review'!J227,'Q2 Review'!J227),
             IF(OR(F227="Incremental",F227="Absolute[+]"),MAX(G227,'Q1 Review'!J227,'Q2 Review'!J227),
                  IF(F227="Decremental",MIN(G227,'Q1 Review'!J227,'Q2 Review'!J227),
                           IF(F227="Absolute[-](avg.)",SUM(G227,'Q1 Review'!J227,'Q2 Review'!J227)/COUNT('Annual Plan'!H227:'Annual Plan'!K227),""
                              )
                       )
                 )
      )</f>
        <v/>
      </c>
      <c r="I227" s="23" t="str">
        <f>IF('Annual Plan'!J227&lt;&gt;"",'Annual Plan'!J227,"")</f>
        <v/>
      </c>
      <c r="J227" s="37"/>
      <c r="K227" s="38" t="str">
        <f t="shared" si="24"/>
        <v/>
      </c>
      <c r="L227" s="38" t="str">
        <f t="shared" si="25"/>
        <v/>
      </c>
      <c r="M227" s="23" t="str">
        <f t="shared" si="26"/>
        <v/>
      </c>
      <c r="N227" s="39" t="str">
        <f>IF((('Annual Plan'!N227+'Annual Plan'!O227)-('Q1 Review'!O227+'Q2 Review'!O227))=0,"",(('Annual Plan'!N227+'Annual Plan'!O227)-('Q1 Review'!O227+'Q2 Review'!O227)))</f>
        <v/>
      </c>
      <c r="O227" s="40"/>
      <c r="P227" s="41"/>
      <c r="Q227" s="41"/>
      <c r="R227" s="41"/>
      <c r="S227" s="127" t="str">
        <f t="shared" si="27"/>
        <v/>
      </c>
    </row>
    <row r="228" spans="1:19" s="11" customFormat="1" ht="13.2" x14ac:dyDescent="0.25">
      <c r="A228" s="59" t="str">
        <f>IF('Annual Plan'!A228="","",'Annual Plan'!A228)</f>
        <v/>
      </c>
      <c r="B228" s="59" t="str">
        <f>IF('Annual Plan'!B228="","",'Annual Plan'!B228)</f>
        <v/>
      </c>
      <c r="C228" s="59" t="str">
        <f>IF('Annual Plan'!C228="","",'Annual Plan'!C228)</f>
        <v/>
      </c>
      <c r="D228" s="2" t="str">
        <f>IF('Annual Plan'!D228&lt;&gt;"",'Annual Plan'!D228,"")</f>
        <v/>
      </c>
      <c r="E228" s="2" t="str">
        <f>IF('Annual Plan'!E228&lt;&gt;"",'Annual Plan'!E228,"")</f>
        <v/>
      </c>
      <c r="F228" s="36" t="str">
        <f>IF('Annual Plan'!F228&lt;&gt;"",'Annual Plan'!F228,"")</f>
        <v/>
      </c>
      <c r="G228" s="23" t="str">
        <f>IF('Annual Plan'!G228&lt;&gt;"",'Annual Plan'!G228,"")</f>
        <v/>
      </c>
      <c r="H228" s="23" t="str">
        <f xml:space="preserve"> IF(OR(F228="Absolute",F228="Absolute[-](cum.)"),SUM(G228,'Q1 Review'!J228,'Q2 Review'!J228),
             IF(OR(F228="Incremental",F228="Absolute[+]"),MAX(G228,'Q1 Review'!J228,'Q2 Review'!J228),
                  IF(F228="Decremental",MIN(G228,'Q1 Review'!J228,'Q2 Review'!J228),
                           IF(F228="Absolute[-](avg.)",SUM(G228,'Q1 Review'!J228,'Q2 Review'!J228)/COUNT('Annual Plan'!H228:'Annual Plan'!K228),""
                              )
                       )
                 )
      )</f>
        <v/>
      </c>
      <c r="I228" s="23" t="str">
        <f>IF('Annual Plan'!J228&lt;&gt;"",'Annual Plan'!J228,"")</f>
        <v/>
      </c>
      <c r="J228" s="37"/>
      <c r="K228" s="38" t="str">
        <f t="shared" si="24"/>
        <v/>
      </c>
      <c r="L228" s="38" t="str">
        <f t="shared" si="25"/>
        <v/>
      </c>
      <c r="M228" s="23" t="str">
        <f t="shared" si="26"/>
        <v/>
      </c>
      <c r="N228" s="39" t="str">
        <f>IF((('Annual Plan'!N228+'Annual Plan'!O228)-('Q1 Review'!O228+'Q2 Review'!O228))=0,"",(('Annual Plan'!N228+'Annual Plan'!O228)-('Q1 Review'!O228+'Q2 Review'!O228)))</f>
        <v/>
      </c>
      <c r="O228" s="40"/>
      <c r="P228" s="41"/>
      <c r="Q228" s="41"/>
      <c r="R228" s="41"/>
      <c r="S228" s="127" t="str">
        <f t="shared" si="27"/>
        <v/>
      </c>
    </row>
    <row r="229" spans="1:19" s="11" customFormat="1" ht="13.2" x14ac:dyDescent="0.25">
      <c r="A229" s="59" t="str">
        <f>IF('Annual Plan'!A229="","",'Annual Plan'!A229)</f>
        <v/>
      </c>
      <c r="B229" s="59" t="str">
        <f>IF('Annual Plan'!B229="","",'Annual Plan'!B229)</f>
        <v/>
      </c>
      <c r="C229" s="59" t="str">
        <f>IF('Annual Plan'!C229="","",'Annual Plan'!C229)</f>
        <v/>
      </c>
      <c r="D229" s="2" t="str">
        <f>IF('Annual Plan'!D229&lt;&gt;"",'Annual Plan'!D229,"")</f>
        <v/>
      </c>
      <c r="E229" s="2" t="str">
        <f>IF('Annual Plan'!E229&lt;&gt;"",'Annual Plan'!E229,"")</f>
        <v/>
      </c>
      <c r="F229" s="36" t="str">
        <f>IF('Annual Plan'!F229&lt;&gt;"",'Annual Plan'!F229,"")</f>
        <v/>
      </c>
      <c r="G229" s="23" t="str">
        <f>IF('Annual Plan'!G229&lt;&gt;"",'Annual Plan'!G229,"")</f>
        <v/>
      </c>
      <c r="H229" s="23" t="str">
        <f xml:space="preserve"> IF(OR(F229="Absolute",F229="Absolute[-](cum.)"),SUM(G229,'Q1 Review'!J229,'Q2 Review'!J229),
             IF(OR(F229="Incremental",F229="Absolute[+]"),MAX(G229,'Q1 Review'!J229,'Q2 Review'!J229),
                  IF(F229="Decremental",MIN(G229,'Q1 Review'!J229,'Q2 Review'!J229),
                           IF(F229="Absolute[-](avg.)",SUM(G229,'Q1 Review'!J229,'Q2 Review'!J229)/COUNT('Annual Plan'!H229:'Annual Plan'!K229),""
                              )
                       )
                 )
      )</f>
        <v/>
      </c>
      <c r="I229" s="23" t="str">
        <f>IF('Annual Plan'!J229&lt;&gt;"",'Annual Plan'!J229,"")</f>
        <v/>
      </c>
      <c r="J229" s="37"/>
      <c r="K229" s="38" t="str">
        <f t="shared" si="24"/>
        <v/>
      </c>
      <c r="L229" s="38" t="str">
        <f t="shared" si="25"/>
        <v/>
      </c>
      <c r="M229" s="23" t="str">
        <f t="shared" si="26"/>
        <v/>
      </c>
      <c r="N229" s="39" t="str">
        <f>IF((('Annual Plan'!N229+'Annual Plan'!O229)-('Q1 Review'!O229+'Q2 Review'!O229))=0,"",(('Annual Plan'!N229+'Annual Plan'!O229)-('Q1 Review'!O229+'Q2 Review'!O229)))</f>
        <v/>
      </c>
      <c r="O229" s="40"/>
      <c r="P229" s="41"/>
      <c r="Q229" s="41"/>
      <c r="R229" s="41"/>
      <c r="S229" s="127" t="str">
        <f t="shared" si="27"/>
        <v/>
      </c>
    </row>
    <row r="230" spans="1:19" s="11" customFormat="1" ht="13.2" x14ac:dyDescent="0.25">
      <c r="A230" s="59" t="str">
        <f>IF('Annual Plan'!A230="","",'Annual Plan'!A230)</f>
        <v/>
      </c>
      <c r="B230" s="59" t="str">
        <f>IF('Annual Plan'!B230="","",'Annual Plan'!B230)</f>
        <v/>
      </c>
      <c r="C230" s="59" t="str">
        <f>IF('Annual Plan'!C230="","",'Annual Plan'!C230)</f>
        <v/>
      </c>
      <c r="D230" s="2" t="str">
        <f>IF('Annual Plan'!D230&lt;&gt;"",'Annual Plan'!D230,"")</f>
        <v/>
      </c>
      <c r="E230" s="2" t="str">
        <f>IF('Annual Plan'!E230&lt;&gt;"",'Annual Plan'!E230,"")</f>
        <v/>
      </c>
      <c r="F230" s="36" t="str">
        <f>IF('Annual Plan'!F230&lt;&gt;"",'Annual Plan'!F230,"")</f>
        <v/>
      </c>
      <c r="G230" s="23" t="str">
        <f>IF('Annual Plan'!G230&lt;&gt;"",'Annual Plan'!G230,"")</f>
        <v/>
      </c>
      <c r="H230" s="23" t="str">
        <f xml:space="preserve"> IF(OR(F230="Absolute",F230="Absolute[-](cum.)"),SUM(G230,'Q1 Review'!J230,'Q2 Review'!J230),
             IF(OR(F230="Incremental",F230="Absolute[+]"),MAX(G230,'Q1 Review'!J230,'Q2 Review'!J230),
                  IF(F230="Decremental",MIN(G230,'Q1 Review'!J230,'Q2 Review'!J230),
                           IF(F230="Absolute[-](avg.)",SUM(G230,'Q1 Review'!J230,'Q2 Review'!J230)/COUNT('Annual Plan'!H230:'Annual Plan'!K230),""
                              )
                       )
                 )
      )</f>
        <v/>
      </c>
      <c r="I230" s="23" t="str">
        <f>IF('Annual Plan'!J230&lt;&gt;"",'Annual Plan'!J230,"")</f>
        <v/>
      </c>
      <c r="J230" s="37"/>
      <c r="K230" s="38" t="str">
        <f t="shared" si="24"/>
        <v/>
      </c>
      <c r="L230" s="38" t="str">
        <f t="shared" si="25"/>
        <v/>
      </c>
      <c r="M230" s="23" t="str">
        <f t="shared" si="26"/>
        <v/>
      </c>
      <c r="N230" s="39" t="str">
        <f>IF((('Annual Plan'!N230+'Annual Plan'!O230)-('Q1 Review'!O230+'Q2 Review'!O230))=0,"",(('Annual Plan'!N230+'Annual Plan'!O230)-('Q1 Review'!O230+'Q2 Review'!O230)))</f>
        <v/>
      </c>
      <c r="O230" s="40"/>
      <c r="P230" s="41"/>
      <c r="Q230" s="41"/>
      <c r="R230" s="41"/>
      <c r="S230" s="127" t="str">
        <f t="shared" si="27"/>
        <v/>
      </c>
    </row>
    <row r="231" spans="1:19" s="11" customFormat="1" ht="13.2" x14ac:dyDescent="0.25">
      <c r="A231" s="59" t="str">
        <f>IF('Annual Plan'!A231="","",'Annual Plan'!A231)</f>
        <v/>
      </c>
      <c r="B231" s="59" t="str">
        <f>IF('Annual Plan'!B231="","",'Annual Plan'!B231)</f>
        <v/>
      </c>
      <c r="C231" s="59" t="str">
        <f>IF('Annual Plan'!C231="","",'Annual Plan'!C231)</f>
        <v/>
      </c>
      <c r="D231" s="2" t="str">
        <f>IF('Annual Plan'!D231&lt;&gt;"",'Annual Plan'!D231,"")</f>
        <v/>
      </c>
      <c r="E231" s="2" t="str">
        <f>IF('Annual Plan'!E231&lt;&gt;"",'Annual Plan'!E231,"")</f>
        <v/>
      </c>
      <c r="F231" s="36" t="str">
        <f>IF('Annual Plan'!F231&lt;&gt;"",'Annual Plan'!F231,"")</f>
        <v/>
      </c>
      <c r="G231" s="23" t="str">
        <f>IF('Annual Plan'!G231&lt;&gt;"",'Annual Plan'!G231,"")</f>
        <v/>
      </c>
      <c r="H231" s="23" t="str">
        <f xml:space="preserve"> IF(OR(F231="Absolute",F231="Absolute[-](cum.)"),SUM(G231,'Q1 Review'!J231,'Q2 Review'!J231),
             IF(OR(F231="Incremental",F231="Absolute[+]"),MAX(G231,'Q1 Review'!J231,'Q2 Review'!J231),
                  IF(F231="Decremental",MIN(G231,'Q1 Review'!J231,'Q2 Review'!J231),
                           IF(F231="Absolute[-](avg.)",SUM(G231,'Q1 Review'!J231,'Q2 Review'!J231)/COUNT('Annual Plan'!H231:'Annual Plan'!K231),""
                              )
                       )
                 )
      )</f>
        <v/>
      </c>
      <c r="I231" s="23" t="str">
        <f>IF('Annual Plan'!J231&lt;&gt;"",'Annual Plan'!J231,"")</f>
        <v/>
      </c>
      <c r="J231" s="37"/>
      <c r="K231" s="38" t="str">
        <f t="shared" si="24"/>
        <v/>
      </c>
      <c r="L231" s="38" t="str">
        <f t="shared" si="25"/>
        <v/>
      </c>
      <c r="M231" s="23" t="str">
        <f t="shared" si="26"/>
        <v/>
      </c>
      <c r="N231" s="39" t="str">
        <f>IF((('Annual Plan'!N231+'Annual Plan'!O231)-('Q1 Review'!O231+'Q2 Review'!O231))=0,"",(('Annual Plan'!N231+'Annual Plan'!O231)-('Q1 Review'!O231+'Q2 Review'!O231)))</f>
        <v/>
      </c>
      <c r="O231" s="40"/>
      <c r="P231" s="41"/>
      <c r="Q231" s="41"/>
      <c r="R231" s="41"/>
      <c r="S231" s="127" t="str">
        <f t="shared" si="27"/>
        <v/>
      </c>
    </row>
    <row r="232" spans="1:19" s="11" customFormat="1" ht="13.2" x14ac:dyDescent="0.25">
      <c r="A232" s="59" t="str">
        <f>IF('Annual Plan'!A232="","",'Annual Plan'!A232)</f>
        <v/>
      </c>
      <c r="B232" s="59" t="str">
        <f>IF('Annual Plan'!B232="","",'Annual Plan'!B232)</f>
        <v/>
      </c>
      <c r="C232" s="59" t="str">
        <f>IF('Annual Plan'!C232="","",'Annual Plan'!C232)</f>
        <v/>
      </c>
      <c r="D232" s="2" t="str">
        <f>IF('Annual Plan'!D232&lt;&gt;"",'Annual Plan'!D232,"")</f>
        <v/>
      </c>
      <c r="E232" s="2" t="str">
        <f>IF('Annual Plan'!E232&lt;&gt;"",'Annual Plan'!E232,"")</f>
        <v/>
      </c>
      <c r="F232" s="36" t="str">
        <f>IF('Annual Plan'!F232&lt;&gt;"",'Annual Plan'!F232,"")</f>
        <v/>
      </c>
      <c r="G232" s="23" t="str">
        <f>IF('Annual Plan'!G232&lt;&gt;"",'Annual Plan'!G232,"")</f>
        <v/>
      </c>
      <c r="H232" s="23" t="str">
        <f xml:space="preserve"> IF(OR(F232="Absolute",F232="Absolute[-](cum.)"),SUM(G232,'Q1 Review'!J232,'Q2 Review'!J232),
             IF(OR(F232="Incremental",F232="Absolute[+]"),MAX(G232,'Q1 Review'!J232,'Q2 Review'!J232),
                  IF(F232="Decremental",MIN(G232,'Q1 Review'!J232,'Q2 Review'!J232),
                           IF(F232="Absolute[-](avg.)",SUM(G232,'Q1 Review'!J232,'Q2 Review'!J232)/COUNT('Annual Plan'!H232:'Annual Plan'!K232),""
                              )
                       )
                 )
      )</f>
        <v/>
      </c>
      <c r="I232" s="23" t="str">
        <f>IF('Annual Plan'!J232&lt;&gt;"",'Annual Plan'!J232,"")</f>
        <v/>
      </c>
      <c r="J232" s="37"/>
      <c r="K232" s="38" t="str">
        <f t="shared" si="24"/>
        <v/>
      </c>
      <c r="L232" s="38" t="str">
        <f t="shared" si="25"/>
        <v/>
      </c>
      <c r="M232" s="23" t="str">
        <f t="shared" si="26"/>
        <v/>
      </c>
      <c r="N232" s="39" t="str">
        <f>IF((('Annual Plan'!N232+'Annual Plan'!O232)-('Q1 Review'!O232+'Q2 Review'!O232))=0,"",(('Annual Plan'!N232+'Annual Plan'!O232)-('Q1 Review'!O232+'Q2 Review'!O232)))</f>
        <v/>
      </c>
      <c r="O232" s="40"/>
      <c r="P232" s="41"/>
      <c r="Q232" s="41"/>
      <c r="R232" s="41"/>
      <c r="S232" s="127" t="str">
        <f t="shared" si="27"/>
        <v/>
      </c>
    </row>
    <row r="233" spans="1:19" s="11" customFormat="1" ht="13.2" x14ac:dyDescent="0.25">
      <c r="A233" s="59" t="str">
        <f>IF('Annual Plan'!A233="","",'Annual Plan'!A233)</f>
        <v/>
      </c>
      <c r="B233" s="59" t="str">
        <f>IF('Annual Plan'!B233="","",'Annual Plan'!B233)</f>
        <v/>
      </c>
      <c r="C233" s="59" t="str">
        <f>IF('Annual Plan'!C233="","",'Annual Plan'!C233)</f>
        <v/>
      </c>
      <c r="D233" s="2" t="str">
        <f>IF('Annual Plan'!D233&lt;&gt;"",'Annual Plan'!D233,"")</f>
        <v/>
      </c>
      <c r="E233" s="2" t="str">
        <f>IF('Annual Plan'!E233&lt;&gt;"",'Annual Plan'!E233,"")</f>
        <v/>
      </c>
      <c r="F233" s="36" t="str">
        <f>IF('Annual Plan'!F233&lt;&gt;"",'Annual Plan'!F233,"")</f>
        <v/>
      </c>
      <c r="G233" s="23" t="str">
        <f>IF('Annual Plan'!G233&lt;&gt;"",'Annual Plan'!G233,"")</f>
        <v/>
      </c>
      <c r="H233" s="23" t="str">
        <f xml:space="preserve"> IF(OR(F233="Absolute",F233="Absolute[-](cum.)"),SUM(G233,'Q1 Review'!J233,'Q2 Review'!J233),
             IF(OR(F233="Incremental",F233="Absolute[+]"),MAX(G233,'Q1 Review'!J233,'Q2 Review'!J233),
                  IF(F233="Decremental",MIN(G233,'Q1 Review'!J233,'Q2 Review'!J233),
                           IF(F233="Absolute[-](avg.)",SUM(G233,'Q1 Review'!J233,'Q2 Review'!J233)/COUNT('Annual Plan'!H233:'Annual Plan'!K233),""
                              )
                       )
                 )
      )</f>
        <v/>
      </c>
      <c r="I233" s="23" t="str">
        <f>IF('Annual Plan'!J233&lt;&gt;"",'Annual Plan'!J233,"")</f>
        <v/>
      </c>
      <c r="J233" s="37"/>
      <c r="K233" s="38" t="str">
        <f t="shared" si="24"/>
        <v/>
      </c>
      <c r="L233" s="38" t="str">
        <f t="shared" si="25"/>
        <v/>
      </c>
      <c r="M233" s="23" t="str">
        <f t="shared" si="26"/>
        <v/>
      </c>
      <c r="N233" s="39" t="str">
        <f>IF((('Annual Plan'!N233+'Annual Plan'!O233)-('Q1 Review'!O233+'Q2 Review'!O233))=0,"",(('Annual Plan'!N233+'Annual Plan'!O233)-('Q1 Review'!O233+'Q2 Review'!O233)))</f>
        <v/>
      </c>
      <c r="O233" s="40"/>
      <c r="P233" s="41"/>
      <c r="Q233" s="41"/>
      <c r="R233" s="41"/>
      <c r="S233" s="127" t="str">
        <f t="shared" si="27"/>
        <v/>
      </c>
    </row>
    <row r="234" spans="1:19" s="11" customFormat="1" ht="13.2" x14ac:dyDescent="0.25">
      <c r="A234" s="59" t="str">
        <f>IF('Annual Plan'!A234="","",'Annual Plan'!A234)</f>
        <v/>
      </c>
      <c r="B234" s="59" t="str">
        <f>IF('Annual Plan'!B234="","",'Annual Plan'!B234)</f>
        <v/>
      </c>
      <c r="C234" s="59" t="str">
        <f>IF('Annual Plan'!C234="","",'Annual Plan'!C234)</f>
        <v/>
      </c>
      <c r="D234" s="2" t="str">
        <f>IF('Annual Plan'!D234&lt;&gt;"",'Annual Plan'!D234,"")</f>
        <v/>
      </c>
      <c r="E234" s="2" t="str">
        <f>IF('Annual Plan'!E234&lt;&gt;"",'Annual Plan'!E234,"")</f>
        <v/>
      </c>
      <c r="F234" s="36" t="str">
        <f>IF('Annual Plan'!F234&lt;&gt;"",'Annual Plan'!F234,"")</f>
        <v/>
      </c>
      <c r="G234" s="23" t="str">
        <f>IF('Annual Plan'!G234&lt;&gt;"",'Annual Plan'!G234,"")</f>
        <v/>
      </c>
      <c r="H234" s="23" t="str">
        <f xml:space="preserve"> IF(OR(F234="Absolute",F234="Absolute[-](cum.)"),SUM(G234,'Q1 Review'!J234,'Q2 Review'!J234),
             IF(OR(F234="Incremental",F234="Absolute[+]"),MAX(G234,'Q1 Review'!J234,'Q2 Review'!J234),
                  IF(F234="Decremental",MIN(G234,'Q1 Review'!J234,'Q2 Review'!J234),
                           IF(F234="Absolute[-](avg.)",SUM(G234,'Q1 Review'!J234,'Q2 Review'!J234)/COUNT('Annual Plan'!H234:'Annual Plan'!K234),""
                              )
                       )
                 )
      )</f>
        <v/>
      </c>
      <c r="I234" s="23" t="str">
        <f>IF('Annual Plan'!J234&lt;&gt;"",'Annual Plan'!J234,"")</f>
        <v/>
      </c>
      <c r="J234" s="37"/>
      <c r="K234" s="38" t="str">
        <f t="shared" si="24"/>
        <v/>
      </c>
      <c r="L234" s="38" t="str">
        <f t="shared" si="25"/>
        <v/>
      </c>
      <c r="M234" s="23" t="str">
        <f t="shared" si="26"/>
        <v/>
      </c>
      <c r="N234" s="39" t="str">
        <f>IF((('Annual Plan'!N234+'Annual Plan'!O234)-('Q1 Review'!O234+'Q2 Review'!O234))=0,"",(('Annual Plan'!N234+'Annual Plan'!O234)-('Q1 Review'!O234+'Q2 Review'!O234)))</f>
        <v/>
      </c>
      <c r="O234" s="40"/>
      <c r="P234" s="41"/>
      <c r="Q234" s="41"/>
      <c r="R234" s="41"/>
      <c r="S234" s="127" t="str">
        <f t="shared" si="27"/>
        <v/>
      </c>
    </row>
    <row r="235" spans="1:19" s="11" customFormat="1" ht="13.2" x14ac:dyDescent="0.25">
      <c r="A235" s="59" t="str">
        <f>IF('Annual Plan'!A235="","",'Annual Plan'!A235)</f>
        <v/>
      </c>
      <c r="B235" s="59" t="str">
        <f>IF('Annual Plan'!B235="","",'Annual Plan'!B235)</f>
        <v/>
      </c>
      <c r="C235" s="59" t="str">
        <f>IF('Annual Plan'!C235="","",'Annual Plan'!C235)</f>
        <v/>
      </c>
      <c r="D235" s="2" t="str">
        <f>IF('Annual Plan'!D235&lt;&gt;"",'Annual Plan'!D235,"")</f>
        <v/>
      </c>
      <c r="E235" s="2" t="str">
        <f>IF('Annual Plan'!E235&lt;&gt;"",'Annual Plan'!E235,"")</f>
        <v/>
      </c>
      <c r="F235" s="36" t="str">
        <f>IF('Annual Plan'!F235&lt;&gt;"",'Annual Plan'!F235,"")</f>
        <v/>
      </c>
      <c r="G235" s="23" t="str">
        <f>IF('Annual Plan'!G235&lt;&gt;"",'Annual Plan'!G235,"")</f>
        <v/>
      </c>
      <c r="H235" s="23" t="str">
        <f xml:space="preserve"> IF(OR(F235="Absolute",F235="Absolute[-](cum.)"),SUM(G235,'Q1 Review'!J235,'Q2 Review'!J235),
             IF(OR(F235="Incremental",F235="Absolute[+]"),MAX(G235,'Q1 Review'!J235,'Q2 Review'!J235),
                  IF(F235="Decremental",MIN(G235,'Q1 Review'!J235,'Q2 Review'!J235),
                           IF(F235="Absolute[-](avg.)",SUM(G235,'Q1 Review'!J235,'Q2 Review'!J235)/COUNT('Annual Plan'!H235:'Annual Plan'!K235),""
                              )
                       )
                 )
      )</f>
        <v/>
      </c>
      <c r="I235" s="23" t="str">
        <f>IF('Annual Plan'!J235&lt;&gt;"",'Annual Plan'!J235,"")</f>
        <v/>
      </c>
      <c r="J235" s="37"/>
      <c r="K235" s="38" t="str">
        <f t="shared" si="24"/>
        <v/>
      </c>
      <c r="L235" s="38" t="str">
        <f t="shared" si="25"/>
        <v/>
      </c>
      <c r="M235" s="23" t="str">
        <f t="shared" si="26"/>
        <v/>
      </c>
      <c r="N235" s="39" t="str">
        <f>IF((('Annual Plan'!N235+'Annual Plan'!O235)-('Q1 Review'!O235+'Q2 Review'!O235))=0,"",(('Annual Plan'!N235+'Annual Plan'!O235)-('Q1 Review'!O235+'Q2 Review'!O235)))</f>
        <v/>
      </c>
      <c r="O235" s="40"/>
      <c r="P235" s="41"/>
      <c r="Q235" s="41"/>
      <c r="R235" s="41"/>
      <c r="S235" s="127" t="str">
        <f t="shared" si="27"/>
        <v/>
      </c>
    </row>
    <row r="236" spans="1:19" s="11" customFormat="1" ht="13.2" x14ac:dyDescent="0.25">
      <c r="A236" s="59" t="str">
        <f>IF('Annual Plan'!A236="","",'Annual Plan'!A236)</f>
        <v/>
      </c>
      <c r="B236" s="59" t="str">
        <f>IF('Annual Plan'!B236="","",'Annual Plan'!B236)</f>
        <v/>
      </c>
      <c r="C236" s="59" t="str">
        <f>IF('Annual Plan'!C236="","",'Annual Plan'!C236)</f>
        <v/>
      </c>
      <c r="D236" s="2" t="str">
        <f>IF('Annual Plan'!D236&lt;&gt;"",'Annual Plan'!D236,"")</f>
        <v/>
      </c>
      <c r="E236" s="2" t="str">
        <f>IF('Annual Plan'!E236&lt;&gt;"",'Annual Plan'!E236,"")</f>
        <v/>
      </c>
      <c r="F236" s="36" t="str">
        <f>IF('Annual Plan'!F236&lt;&gt;"",'Annual Plan'!F236,"")</f>
        <v/>
      </c>
      <c r="G236" s="23" t="str">
        <f>IF('Annual Plan'!G236&lt;&gt;"",'Annual Plan'!G236,"")</f>
        <v/>
      </c>
      <c r="H236" s="23" t="str">
        <f xml:space="preserve"> IF(OR(F236="Absolute",F236="Absolute[-](cum.)"),SUM(G236,'Q1 Review'!J236,'Q2 Review'!J236),
             IF(OR(F236="Incremental",F236="Absolute[+]"),MAX(G236,'Q1 Review'!J236,'Q2 Review'!J236),
                  IF(F236="Decremental",MIN(G236,'Q1 Review'!J236,'Q2 Review'!J236),
                           IF(F236="Absolute[-](avg.)",SUM(G236,'Q1 Review'!J236,'Q2 Review'!J236)/COUNT('Annual Plan'!H236:'Annual Plan'!K236),""
                              )
                       )
                 )
      )</f>
        <v/>
      </c>
      <c r="I236" s="23" t="str">
        <f>IF('Annual Plan'!J236&lt;&gt;"",'Annual Plan'!J236,"")</f>
        <v/>
      </c>
      <c r="J236" s="37"/>
      <c r="K236" s="38" t="str">
        <f t="shared" si="24"/>
        <v/>
      </c>
      <c r="L236" s="38" t="str">
        <f t="shared" si="25"/>
        <v/>
      </c>
      <c r="M236" s="23" t="str">
        <f t="shared" si="26"/>
        <v/>
      </c>
      <c r="N236" s="39" t="str">
        <f>IF((('Annual Plan'!N236+'Annual Plan'!O236)-('Q1 Review'!O236+'Q2 Review'!O236))=0,"",(('Annual Plan'!N236+'Annual Plan'!O236)-('Q1 Review'!O236+'Q2 Review'!O236)))</f>
        <v/>
      </c>
      <c r="O236" s="40"/>
      <c r="P236" s="41"/>
      <c r="Q236" s="41"/>
      <c r="R236" s="41"/>
      <c r="S236" s="127" t="str">
        <f t="shared" si="27"/>
        <v/>
      </c>
    </row>
    <row r="237" spans="1:19" s="11" customFormat="1" ht="13.2" x14ac:dyDescent="0.25">
      <c r="A237" s="59" t="str">
        <f>IF('Annual Plan'!A237="","",'Annual Plan'!A237)</f>
        <v/>
      </c>
      <c r="B237" s="59" t="str">
        <f>IF('Annual Plan'!B237="","",'Annual Plan'!B237)</f>
        <v/>
      </c>
      <c r="C237" s="59" t="str">
        <f>IF('Annual Plan'!C237="","",'Annual Plan'!C237)</f>
        <v/>
      </c>
      <c r="D237" s="2" t="str">
        <f>IF('Annual Plan'!D237&lt;&gt;"",'Annual Plan'!D237,"")</f>
        <v/>
      </c>
      <c r="E237" s="2" t="str">
        <f>IF('Annual Plan'!E237&lt;&gt;"",'Annual Plan'!E237,"")</f>
        <v/>
      </c>
      <c r="F237" s="36" t="str">
        <f>IF('Annual Plan'!F237&lt;&gt;"",'Annual Plan'!F237,"")</f>
        <v/>
      </c>
      <c r="G237" s="23" t="str">
        <f>IF('Annual Plan'!G237&lt;&gt;"",'Annual Plan'!G237,"")</f>
        <v/>
      </c>
      <c r="H237" s="23" t="str">
        <f xml:space="preserve"> IF(OR(F237="Absolute",F237="Absolute[-](cum.)"),SUM(G237,'Q1 Review'!J237,'Q2 Review'!J237),
             IF(OR(F237="Incremental",F237="Absolute[+]"),MAX(G237,'Q1 Review'!J237,'Q2 Review'!J237),
                  IF(F237="Decremental",MIN(G237,'Q1 Review'!J237,'Q2 Review'!J237),
                           IF(F237="Absolute[-](avg.)",SUM(G237,'Q1 Review'!J237,'Q2 Review'!J237)/COUNT('Annual Plan'!H237:'Annual Plan'!K237),""
                              )
                       )
                 )
      )</f>
        <v/>
      </c>
      <c r="I237" s="23" t="str">
        <f>IF('Annual Plan'!J237&lt;&gt;"",'Annual Plan'!J237,"")</f>
        <v/>
      </c>
      <c r="J237" s="37"/>
      <c r="K237" s="38" t="str">
        <f t="shared" si="24"/>
        <v/>
      </c>
      <c r="L237" s="38" t="str">
        <f t="shared" si="25"/>
        <v/>
      </c>
      <c r="M237" s="23" t="str">
        <f t="shared" si="26"/>
        <v/>
      </c>
      <c r="N237" s="39" t="str">
        <f>IF((('Annual Plan'!N237+'Annual Plan'!O237)-('Q1 Review'!O237+'Q2 Review'!O237))=0,"",(('Annual Plan'!N237+'Annual Plan'!O237)-('Q1 Review'!O237+'Q2 Review'!O237)))</f>
        <v/>
      </c>
      <c r="O237" s="40"/>
      <c r="P237" s="41"/>
      <c r="Q237" s="41"/>
      <c r="R237" s="41"/>
      <c r="S237" s="127" t="str">
        <f t="shared" si="27"/>
        <v/>
      </c>
    </row>
    <row r="238" spans="1:19" s="11" customFormat="1" ht="13.2" x14ac:dyDescent="0.25">
      <c r="A238" s="59" t="str">
        <f>IF('Annual Plan'!A238="","",'Annual Plan'!A238)</f>
        <v/>
      </c>
      <c r="B238" s="59" t="str">
        <f>IF('Annual Plan'!B238="","",'Annual Plan'!B238)</f>
        <v/>
      </c>
      <c r="C238" s="59" t="str">
        <f>IF('Annual Plan'!C238="","",'Annual Plan'!C238)</f>
        <v/>
      </c>
      <c r="D238" s="2" t="str">
        <f>IF('Annual Plan'!D238&lt;&gt;"",'Annual Plan'!D238,"")</f>
        <v/>
      </c>
      <c r="E238" s="2" t="str">
        <f>IF('Annual Plan'!E238&lt;&gt;"",'Annual Plan'!E238,"")</f>
        <v/>
      </c>
      <c r="F238" s="36" t="str">
        <f>IF('Annual Plan'!F238&lt;&gt;"",'Annual Plan'!F238,"")</f>
        <v/>
      </c>
      <c r="G238" s="23" t="str">
        <f>IF('Annual Plan'!G238&lt;&gt;"",'Annual Plan'!G238,"")</f>
        <v/>
      </c>
      <c r="H238" s="23" t="str">
        <f xml:space="preserve"> IF(OR(F238="Absolute",F238="Absolute[-](cum.)"),SUM(G238,'Q1 Review'!J238,'Q2 Review'!J238),
             IF(OR(F238="Incremental",F238="Absolute[+]"),MAX(G238,'Q1 Review'!J238,'Q2 Review'!J238),
                  IF(F238="Decremental",MIN(G238,'Q1 Review'!J238,'Q2 Review'!J238),
                           IF(F238="Absolute[-](avg.)",SUM(G238,'Q1 Review'!J238,'Q2 Review'!J238)/COUNT('Annual Plan'!H238:'Annual Plan'!K238),""
                              )
                       )
                 )
      )</f>
        <v/>
      </c>
      <c r="I238" s="23" t="str">
        <f>IF('Annual Plan'!J238&lt;&gt;"",'Annual Plan'!J238,"")</f>
        <v/>
      </c>
      <c r="J238" s="37"/>
      <c r="K238" s="38" t="str">
        <f t="shared" si="24"/>
        <v/>
      </c>
      <c r="L238" s="38" t="str">
        <f t="shared" si="25"/>
        <v/>
      </c>
      <c r="M238" s="23" t="str">
        <f t="shared" si="26"/>
        <v/>
      </c>
      <c r="N238" s="39" t="str">
        <f>IF((('Annual Plan'!N238+'Annual Plan'!O238)-('Q1 Review'!O238+'Q2 Review'!O238))=0,"",(('Annual Plan'!N238+'Annual Plan'!O238)-('Q1 Review'!O238+'Q2 Review'!O238)))</f>
        <v/>
      </c>
      <c r="O238" s="40"/>
      <c r="P238" s="41"/>
      <c r="Q238" s="41"/>
      <c r="R238" s="41"/>
      <c r="S238" s="127" t="str">
        <f t="shared" si="27"/>
        <v/>
      </c>
    </row>
    <row r="239" spans="1:19" s="11" customFormat="1" ht="13.2" x14ac:dyDescent="0.25">
      <c r="A239" s="59" t="str">
        <f>IF('Annual Plan'!A239="","",'Annual Plan'!A239)</f>
        <v/>
      </c>
      <c r="B239" s="59" t="str">
        <f>IF('Annual Plan'!B239="","",'Annual Plan'!B239)</f>
        <v/>
      </c>
      <c r="C239" s="59" t="str">
        <f>IF('Annual Plan'!C239="","",'Annual Plan'!C239)</f>
        <v/>
      </c>
      <c r="D239" s="2" t="str">
        <f>IF('Annual Plan'!D239&lt;&gt;"",'Annual Plan'!D239,"")</f>
        <v/>
      </c>
      <c r="E239" s="2" t="str">
        <f>IF('Annual Plan'!E239&lt;&gt;"",'Annual Plan'!E239,"")</f>
        <v/>
      </c>
      <c r="F239" s="36" t="str">
        <f>IF('Annual Plan'!F239&lt;&gt;"",'Annual Plan'!F239,"")</f>
        <v/>
      </c>
      <c r="G239" s="23" t="str">
        <f>IF('Annual Plan'!G239&lt;&gt;"",'Annual Plan'!G239,"")</f>
        <v/>
      </c>
      <c r="H239" s="23" t="str">
        <f xml:space="preserve"> IF(OR(F239="Absolute",F239="Absolute[-](cum.)"),SUM(G239,'Q1 Review'!J239,'Q2 Review'!J239),
             IF(OR(F239="Incremental",F239="Absolute[+]"),MAX(G239,'Q1 Review'!J239,'Q2 Review'!J239),
                  IF(F239="Decremental",MIN(G239,'Q1 Review'!J239,'Q2 Review'!J239),
                           IF(F239="Absolute[-](avg.)",SUM(G239,'Q1 Review'!J239,'Q2 Review'!J239)/COUNT('Annual Plan'!H239:'Annual Plan'!K239),""
                              )
                       )
                 )
      )</f>
        <v/>
      </c>
      <c r="I239" s="23" t="str">
        <f>IF('Annual Plan'!J239&lt;&gt;"",'Annual Plan'!J239,"")</f>
        <v/>
      </c>
      <c r="J239" s="37"/>
      <c r="K239" s="38" t="str">
        <f t="shared" si="24"/>
        <v/>
      </c>
      <c r="L239" s="38" t="str">
        <f t="shared" si="25"/>
        <v/>
      </c>
      <c r="M239" s="23" t="str">
        <f t="shared" si="26"/>
        <v/>
      </c>
      <c r="N239" s="39" t="str">
        <f>IF((('Annual Plan'!N239+'Annual Plan'!O239)-('Q1 Review'!O239+'Q2 Review'!O239))=0,"",(('Annual Plan'!N239+'Annual Plan'!O239)-('Q1 Review'!O239+'Q2 Review'!O239)))</f>
        <v/>
      </c>
      <c r="O239" s="40"/>
      <c r="P239" s="41"/>
      <c r="Q239" s="41"/>
      <c r="R239" s="41"/>
      <c r="S239" s="127" t="str">
        <f t="shared" si="27"/>
        <v/>
      </c>
    </row>
    <row r="240" spans="1:19" s="11" customFormat="1" ht="13.2" x14ac:dyDescent="0.25">
      <c r="A240" s="59" t="str">
        <f>IF('Annual Plan'!A240="","",'Annual Plan'!A240)</f>
        <v/>
      </c>
      <c r="B240" s="59" t="str">
        <f>IF('Annual Plan'!B240="","",'Annual Plan'!B240)</f>
        <v/>
      </c>
      <c r="C240" s="59" t="str">
        <f>IF('Annual Plan'!C240="","",'Annual Plan'!C240)</f>
        <v/>
      </c>
      <c r="D240" s="2" t="str">
        <f>IF('Annual Plan'!D240&lt;&gt;"",'Annual Plan'!D240,"")</f>
        <v/>
      </c>
      <c r="E240" s="2" t="str">
        <f>IF('Annual Plan'!E240&lt;&gt;"",'Annual Plan'!E240,"")</f>
        <v/>
      </c>
      <c r="F240" s="36" t="str">
        <f>IF('Annual Plan'!F240&lt;&gt;"",'Annual Plan'!F240,"")</f>
        <v/>
      </c>
      <c r="G240" s="23" t="str">
        <f>IF('Annual Plan'!G240&lt;&gt;"",'Annual Plan'!G240,"")</f>
        <v/>
      </c>
      <c r="H240" s="23" t="str">
        <f xml:space="preserve"> IF(OR(F240="Absolute",F240="Absolute[-](cum.)"),SUM(G240,'Q1 Review'!J240,'Q2 Review'!J240),
             IF(OR(F240="Incremental",F240="Absolute[+]"),MAX(G240,'Q1 Review'!J240,'Q2 Review'!J240),
                  IF(F240="Decremental",MIN(G240,'Q1 Review'!J240,'Q2 Review'!J240),
                           IF(F240="Absolute[-](avg.)",SUM(G240,'Q1 Review'!J240,'Q2 Review'!J240)/COUNT('Annual Plan'!H240:'Annual Plan'!K240),""
                              )
                       )
                 )
      )</f>
        <v/>
      </c>
      <c r="I240" s="23" t="str">
        <f>IF('Annual Plan'!J240&lt;&gt;"",'Annual Plan'!J240,"")</f>
        <v/>
      </c>
      <c r="J240" s="37"/>
      <c r="K240" s="38" t="str">
        <f t="shared" si="24"/>
        <v/>
      </c>
      <c r="L240" s="38" t="str">
        <f t="shared" si="25"/>
        <v/>
      </c>
      <c r="M240" s="23" t="str">
        <f t="shared" si="26"/>
        <v/>
      </c>
      <c r="N240" s="39" t="str">
        <f>IF((('Annual Plan'!N240+'Annual Plan'!O240)-('Q1 Review'!O240+'Q2 Review'!O240))=0,"",(('Annual Plan'!N240+'Annual Plan'!O240)-('Q1 Review'!O240+'Q2 Review'!O240)))</f>
        <v/>
      </c>
      <c r="O240" s="40"/>
      <c r="P240" s="41"/>
      <c r="Q240" s="41"/>
      <c r="R240" s="41"/>
      <c r="S240" s="127" t="str">
        <f t="shared" si="27"/>
        <v/>
      </c>
    </row>
    <row r="241" spans="1:19" s="11" customFormat="1" ht="13.2" x14ac:dyDescent="0.25">
      <c r="A241" s="59" t="str">
        <f>IF('Annual Plan'!A241="","",'Annual Plan'!A241)</f>
        <v/>
      </c>
      <c r="B241" s="59" t="str">
        <f>IF('Annual Plan'!B241="","",'Annual Plan'!B241)</f>
        <v/>
      </c>
      <c r="C241" s="59" t="str">
        <f>IF('Annual Plan'!C241="","",'Annual Plan'!C241)</f>
        <v/>
      </c>
      <c r="D241" s="2" t="str">
        <f>IF('Annual Plan'!D241&lt;&gt;"",'Annual Plan'!D241,"")</f>
        <v/>
      </c>
      <c r="E241" s="2" t="str">
        <f>IF('Annual Plan'!E241&lt;&gt;"",'Annual Plan'!E241,"")</f>
        <v/>
      </c>
      <c r="F241" s="36" t="str">
        <f>IF('Annual Plan'!F241&lt;&gt;"",'Annual Plan'!F241,"")</f>
        <v/>
      </c>
      <c r="G241" s="23" t="str">
        <f>IF('Annual Plan'!G241&lt;&gt;"",'Annual Plan'!G241,"")</f>
        <v/>
      </c>
      <c r="H241" s="23" t="str">
        <f xml:space="preserve"> IF(OR(F241="Absolute",F241="Absolute[-](cum.)"),SUM(G241,'Q1 Review'!J241,'Q2 Review'!J241),
             IF(OR(F241="Incremental",F241="Absolute[+]"),MAX(G241,'Q1 Review'!J241,'Q2 Review'!J241),
                  IF(F241="Decremental",MIN(G241,'Q1 Review'!J241,'Q2 Review'!J241),
                           IF(F241="Absolute[-](avg.)",SUM(G241,'Q1 Review'!J241,'Q2 Review'!J241)/COUNT('Annual Plan'!H241:'Annual Plan'!K241),""
                              )
                       )
                 )
      )</f>
        <v/>
      </c>
      <c r="I241" s="23" t="str">
        <f>IF('Annual Plan'!J241&lt;&gt;"",'Annual Plan'!J241,"")</f>
        <v/>
      </c>
      <c r="J241" s="37"/>
      <c r="K241" s="38" t="str">
        <f t="shared" si="24"/>
        <v/>
      </c>
      <c r="L241" s="38" t="str">
        <f t="shared" si="25"/>
        <v/>
      </c>
      <c r="M241" s="23" t="str">
        <f t="shared" si="26"/>
        <v/>
      </c>
      <c r="N241" s="39" t="str">
        <f>IF((('Annual Plan'!N241+'Annual Plan'!O241)-('Q1 Review'!O241+'Q2 Review'!O241))=0,"",(('Annual Plan'!N241+'Annual Plan'!O241)-('Q1 Review'!O241+'Q2 Review'!O241)))</f>
        <v/>
      </c>
      <c r="O241" s="40"/>
      <c r="P241" s="41"/>
      <c r="Q241" s="41"/>
      <c r="R241" s="41"/>
      <c r="S241" s="127" t="str">
        <f t="shared" si="27"/>
        <v/>
      </c>
    </row>
    <row r="242" spans="1:19" s="11" customFormat="1" ht="13.2" x14ac:dyDescent="0.25">
      <c r="A242" s="59" t="str">
        <f>IF('Annual Plan'!A242="","",'Annual Plan'!A242)</f>
        <v/>
      </c>
      <c r="B242" s="59" t="str">
        <f>IF('Annual Plan'!B242="","",'Annual Plan'!B242)</f>
        <v/>
      </c>
      <c r="C242" s="59" t="str">
        <f>IF('Annual Plan'!C242="","",'Annual Plan'!C242)</f>
        <v/>
      </c>
      <c r="D242" s="2" t="str">
        <f>IF('Annual Plan'!D242&lt;&gt;"",'Annual Plan'!D242,"")</f>
        <v/>
      </c>
      <c r="E242" s="2" t="str">
        <f>IF('Annual Plan'!E242&lt;&gt;"",'Annual Plan'!E242,"")</f>
        <v/>
      </c>
      <c r="F242" s="36" t="str">
        <f>IF('Annual Plan'!F242&lt;&gt;"",'Annual Plan'!F242,"")</f>
        <v/>
      </c>
      <c r="G242" s="23" t="str">
        <f>IF('Annual Plan'!G242&lt;&gt;"",'Annual Plan'!G242,"")</f>
        <v/>
      </c>
      <c r="H242" s="23" t="str">
        <f xml:space="preserve"> IF(OR(F242="Absolute",F242="Absolute[-](cum.)"),SUM(G242,'Q1 Review'!J242,'Q2 Review'!J242),
             IF(OR(F242="Incremental",F242="Absolute[+]"),MAX(G242,'Q1 Review'!J242,'Q2 Review'!J242),
                  IF(F242="Decremental",MIN(G242,'Q1 Review'!J242,'Q2 Review'!J242),
                           IF(F242="Absolute[-](avg.)",SUM(G242,'Q1 Review'!J242,'Q2 Review'!J242)/COUNT('Annual Plan'!H242:'Annual Plan'!K242),""
                              )
                       )
                 )
      )</f>
        <v/>
      </c>
      <c r="I242" s="23" t="str">
        <f>IF('Annual Plan'!J242&lt;&gt;"",'Annual Plan'!J242,"")</f>
        <v/>
      </c>
      <c r="J242" s="37"/>
      <c r="K242" s="38" t="str">
        <f t="shared" si="24"/>
        <v/>
      </c>
      <c r="L242" s="38" t="str">
        <f t="shared" si="25"/>
        <v/>
      </c>
      <c r="M242" s="23" t="str">
        <f t="shared" si="26"/>
        <v/>
      </c>
      <c r="N242" s="39" t="str">
        <f>IF((('Annual Plan'!N242+'Annual Plan'!O242)-('Q1 Review'!O242+'Q2 Review'!O242))=0,"",(('Annual Plan'!N242+'Annual Plan'!O242)-('Q1 Review'!O242+'Q2 Review'!O242)))</f>
        <v/>
      </c>
      <c r="O242" s="40"/>
      <c r="P242" s="41"/>
      <c r="Q242" s="41"/>
      <c r="R242" s="41"/>
      <c r="S242" s="127" t="str">
        <f t="shared" si="27"/>
        <v/>
      </c>
    </row>
    <row r="243" spans="1:19" s="11" customFormat="1" ht="13.2" x14ac:dyDescent="0.25">
      <c r="A243" s="59" t="str">
        <f>IF('Annual Plan'!A243="","",'Annual Plan'!A243)</f>
        <v/>
      </c>
      <c r="B243" s="59" t="str">
        <f>IF('Annual Plan'!B243="","",'Annual Plan'!B243)</f>
        <v/>
      </c>
      <c r="C243" s="59" t="str">
        <f>IF('Annual Plan'!C243="","",'Annual Plan'!C243)</f>
        <v/>
      </c>
      <c r="D243" s="2" t="str">
        <f>IF('Annual Plan'!D243&lt;&gt;"",'Annual Plan'!D243,"")</f>
        <v/>
      </c>
      <c r="E243" s="2" t="str">
        <f>IF('Annual Plan'!E243&lt;&gt;"",'Annual Plan'!E243,"")</f>
        <v/>
      </c>
      <c r="F243" s="36" t="str">
        <f>IF('Annual Plan'!F243&lt;&gt;"",'Annual Plan'!F243,"")</f>
        <v/>
      </c>
      <c r="G243" s="23" t="str">
        <f>IF('Annual Plan'!G243&lt;&gt;"",'Annual Plan'!G243,"")</f>
        <v/>
      </c>
      <c r="H243" s="23" t="str">
        <f xml:space="preserve"> IF(OR(F243="Absolute",F243="Absolute[-](cum.)"),SUM(G243,'Q1 Review'!J243,'Q2 Review'!J243),
             IF(OR(F243="Incremental",F243="Absolute[+]"),MAX(G243,'Q1 Review'!J243,'Q2 Review'!J243),
                  IF(F243="Decremental",MIN(G243,'Q1 Review'!J243,'Q2 Review'!J243),
                           IF(F243="Absolute[-](avg.)",SUM(G243,'Q1 Review'!J243,'Q2 Review'!J243)/COUNT('Annual Plan'!H243:'Annual Plan'!K243),""
                              )
                       )
                 )
      )</f>
        <v/>
      </c>
      <c r="I243" s="23" t="str">
        <f>IF('Annual Plan'!J243&lt;&gt;"",'Annual Plan'!J243,"")</f>
        <v/>
      </c>
      <c r="J243" s="37"/>
      <c r="K243" s="38" t="str">
        <f t="shared" si="24"/>
        <v/>
      </c>
      <c r="L243" s="38" t="str">
        <f t="shared" si="25"/>
        <v/>
      </c>
      <c r="M243" s="23" t="str">
        <f t="shared" si="26"/>
        <v/>
      </c>
      <c r="N243" s="39" t="str">
        <f>IF((('Annual Plan'!N243+'Annual Plan'!O243)-('Q1 Review'!O243+'Q2 Review'!O243))=0,"",(('Annual Plan'!N243+'Annual Plan'!O243)-('Q1 Review'!O243+'Q2 Review'!O243)))</f>
        <v/>
      </c>
      <c r="O243" s="40"/>
      <c r="P243" s="41"/>
      <c r="Q243" s="41"/>
      <c r="R243" s="41"/>
      <c r="S243" s="127" t="str">
        <f t="shared" si="27"/>
        <v/>
      </c>
    </row>
    <row r="244" spans="1:19" s="58" customFormat="1" ht="59.25" customHeight="1" x14ac:dyDescent="0.3">
      <c r="A244" s="256" t="s">
        <v>94</v>
      </c>
      <c r="B244" s="256"/>
      <c r="C244" s="51">
        <f>'Annual Plan'!C244</f>
        <v>0</v>
      </c>
      <c r="D244" s="62"/>
      <c r="E244" s="62"/>
      <c r="F244" s="256" t="s">
        <v>104</v>
      </c>
      <c r="G244" s="256"/>
      <c r="H244" s="256"/>
      <c r="I244" s="256"/>
      <c r="J244" s="257"/>
      <c r="K244" s="43">
        <f>IF(SUM(K215:K243)=0,0,IF(SUM(K215:K243)&gt;0,AVERAGE(K215:K243)))</f>
        <v>0</v>
      </c>
      <c r="L244" s="258"/>
      <c r="M244" s="259"/>
      <c r="N244" s="60">
        <f>SUM(N215:N243)</f>
        <v>0</v>
      </c>
      <c r="O244" s="60">
        <f>SUM(O215:O243)</f>
        <v>0</v>
      </c>
      <c r="P244" s="62"/>
      <c r="Q244" s="62"/>
      <c r="S244" s="126"/>
    </row>
    <row r="245" spans="1:19" s="61" customFormat="1" ht="15" customHeight="1" x14ac:dyDescent="0.25">
      <c r="A245" s="12"/>
      <c r="B245" s="12"/>
      <c r="C245" s="12"/>
      <c r="D245" s="12"/>
      <c r="E245" s="12"/>
      <c r="F245" s="44"/>
      <c r="G245" s="45"/>
      <c r="H245" s="45"/>
      <c r="I245" s="45"/>
      <c r="J245" s="46"/>
      <c r="K245" s="47"/>
      <c r="L245" s="47"/>
      <c r="M245" s="45"/>
      <c r="N245" s="48"/>
      <c r="O245" s="49"/>
      <c r="P245" s="50"/>
      <c r="Q245" s="50"/>
      <c r="S245" s="128"/>
    </row>
    <row r="246" spans="1:19" s="11" customFormat="1" ht="34.5" customHeight="1" x14ac:dyDescent="0.25">
      <c r="A246" s="193" t="s">
        <v>91</v>
      </c>
      <c r="B246" s="193"/>
      <c r="C246" s="193"/>
      <c r="D246" s="260" t="str">
        <f>IF('Annual Plan'!D246:P246&lt;&gt;"", 'Annual Plan'!D246:P246,"")</f>
        <v/>
      </c>
      <c r="E246" s="260"/>
      <c r="F246" s="261"/>
      <c r="G246" s="261"/>
      <c r="H246" s="261"/>
      <c r="I246" s="261"/>
      <c r="J246" s="261"/>
      <c r="K246" s="261"/>
      <c r="L246" s="261"/>
      <c r="M246" s="261"/>
      <c r="N246" s="261"/>
      <c r="O246" s="261"/>
      <c r="P246" s="260"/>
      <c r="Q246" s="260"/>
      <c r="S246" s="127"/>
    </row>
    <row r="247" spans="1:19" s="11" customFormat="1" ht="37.5" customHeight="1" x14ac:dyDescent="0.25">
      <c r="A247" s="202" t="s">
        <v>1</v>
      </c>
      <c r="B247" s="202" t="s">
        <v>9</v>
      </c>
      <c r="C247" s="202" t="s">
        <v>2</v>
      </c>
      <c r="D247" s="202" t="s">
        <v>10</v>
      </c>
      <c r="E247" s="203" t="s">
        <v>11</v>
      </c>
      <c r="F247" s="204" t="s">
        <v>12</v>
      </c>
      <c r="G247" s="251" t="s">
        <v>3</v>
      </c>
      <c r="H247" s="251"/>
      <c r="I247" s="253" t="s">
        <v>75</v>
      </c>
      <c r="J247" s="254"/>
      <c r="K247" s="254"/>
      <c r="L247" s="254"/>
      <c r="M247" s="255"/>
      <c r="N247" s="253" t="s">
        <v>76</v>
      </c>
      <c r="O247" s="254"/>
      <c r="P247" s="202" t="s">
        <v>95</v>
      </c>
      <c r="Q247" s="202" t="s">
        <v>96</v>
      </c>
      <c r="R247" s="202" t="s">
        <v>114</v>
      </c>
      <c r="S247" s="127"/>
    </row>
    <row r="248" spans="1:19" s="11" customFormat="1" ht="69.75" customHeight="1" x14ac:dyDescent="0.25">
      <c r="A248" s="202"/>
      <c r="B248" s="202"/>
      <c r="C248" s="202"/>
      <c r="D248" s="202"/>
      <c r="E248" s="203"/>
      <c r="F248" s="204"/>
      <c r="G248" s="109" t="s">
        <v>19</v>
      </c>
      <c r="H248" s="109" t="s">
        <v>54</v>
      </c>
      <c r="I248" s="7" t="s">
        <v>55</v>
      </c>
      <c r="J248" s="7" t="s">
        <v>56</v>
      </c>
      <c r="K248" s="1" t="s">
        <v>21</v>
      </c>
      <c r="L248" s="1" t="s">
        <v>22</v>
      </c>
      <c r="M248" s="1" t="s">
        <v>23</v>
      </c>
      <c r="N248" s="7" t="s">
        <v>88</v>
      </c>
      <c r="O248" s="7" t="s">
        <v>81</v>
      </c>
      <c r="P248" s="252"/>
      <c r="Q248" s="202"/>
      <c r="R248" s="202"/>
      <c r="S248" s="127"/>
    </row>
    <row r="249" spans="1:19" s="11" customFormat="1" ht="13.2" x14ac:dyDescent="0.25">
      <c r="A249" s="59" t="str">
        <f>IF('Annual Plan'!A249="","",'Annual Plan'!A249)</f>
        <v/>
      </c>
      <c r="B249" s="59" t="str">
        <f>IF('Annual Plan'!B249="","",'Annual Plan'!B249)</f>
        <v/>
      </c>
      <c r="C249" s="59" t="str">
        <f>IF('Annual Plan'!C249="","",'Annual Plan'!C249)</f>
        <v/>
      </c>
      <c r="D249" s="2" t="str">
        <f>IF('Annual Plan'!D249&lt;&gt;"",'Annual Plan'!D249,"")</f>
        <v/>
      </c>
      <c r="E249" s="2" t="str">
        <f>IF('Annual Plan'!E249&lt;&gt;"",'Annual Plan'!E249,"")</f>
        <v/>
      </c>
      <c r="F249" s="36" t="str">
        <f>IF('Annual Plan'!F249&lt;&gt;"",'Annual Plan'!F249,"")</f>
        <v/>
      </c>
      <c r="G249" s="23" t="str">
        <f>IF('Annual Plan'!G249&lt;&gt;"",'Annual Plan'!G249,"")</f>
        <v/>
      </c>
      <c r="H249" s="23" t="str">
        <f xml:space="preserve"> IF(OR(F249="Absolute",F249="Absolute[-](cum.)"),SUM(G249,'Q1 Review'!J249,'Q2 Review'!J249),
             IF(OR(F249="Incremental",F249="Absolute[+]"),MAX(G249,'Q1 Review'!J249,'Q2 Review'!J249),
                  IF(F249="Decremental",MIN(G249,'Q1 Review'!J249,'Q2 Review'!J249),
                           IF(F249="Absolute[-](avg.)",SUM(G249,'Q1 Review'!J249,'Q2 Review'!J249)/COUNT('Annual Plan'!H249:'Annual Plan'!K249),""
                              )
                       )
                 )
      )</f>
        <v/>
      </c>
      <c r="I249" s="23" t="str">
        <f>IF('Annual Plan'!J249&lt;&gt;"",'Annual Plan'!J249,"")</f>
        <v/>
      </c>
      <c r="J249" s="37"/>
      <c r="K249" s="38" t="str">
        <f>IF(I249="","",
                         IF(AND(I249&lt;&gt;"",J249=""),0,
                                                  IF($F249="Absolute",IF(I249=0,0, IF((J249/I249)&gt;=1,1, IF((J249/I249)&lt;=0,0,(J249/I249)))),
                                                                                                      IF($F249="Incremental", IF(AND((I249-H249)=0,J249&gt;0,I249&gt;0,J249&gt;I249),1, IF(AND((I249-H249)=0,J249&lt;=I249),0, IF(((J249-H249)/(I249-H249))&gt;=1,1, IF(((J249-H249)/(I249-H249))&lt;=0,0, ((J249-H249)/(I249-H249)))))),
                                                                                                                                                                   IF($F249="Decremental", IF(AND((H249-I249)=0,J249&gt;0,I249&gt;0,J249&lt;I249),1,  IF(AND((I249-H249)=0,J249&gt;=I249),0, IF(((H249-J249)/(H249-I249))&gt;=1,1, IF(((H249-J249)/(H249-I249))&lt;=0,0, ((H249-J249)/(H249-I249)))))),
                                                                                                                                                                                              IF(OR($F249="Absolute[-](cum.)", $F249="Absolute[-](avg.)"),IF(J249="",0, IF((J249&lt;=I249),1,IF((J249&gt;I249),0,))),
                                                                                                                                                                                                        IF($F249="Absolute[+]",IF(J249=0,0,  IF(J249&lt;=I249,(J249/I249),1)),
                                                                                                                                                                                                            )
                                                                                                                                                                                                   )
                                                                                                                                                                       )
                                                                                                          )
                                                    )
                            )
     )</f>
        <v/>
      </c>
      <c r="L249" s="38" t="str">
        <f>IF(I249="","",
                        IF(AND(I249&lt;&gt;"",J249=""),-1,
                                                  IF($F249="Absolute", IF(I249=0,0,((J249-I249)/I249)),
                                                                               IF($F249="Incremental", IF((I249-H249)=0,0,(((J249-H249)-(I249-H249))/(I249-H249))),
                                                                                                            IF($F249="Decremental", IF((H249-I249)=0,0,(((H249-J249)-(H249-I249))/(H249-I249))),
                                                                                                                                              IF(OR($F249="Absolute[-](cum.)", $F249="Absolute[-](avg.)"), IF(J249="",0, IF(J249&gt;=0,1-(J249/I249))),
                                                                                                                                                                      IF($F249="Absolute[+]", IF(J249=0,-1,K249-1),  ""
                                                                                                                                                                                                                                          )
                                                                                                                                                                                                                          )
                                                                                                                                                                                  )
                                                                                                                   )
                                                   )
                          )
)</f>
        <v/>
      </c>
      <c r="M249" s="23" t="str">
        <f>IF(J249="","",
                         IF(I249="", "",
                                                   IF($F249="Absolute", (J249-I249),
                                                                                                       IF($F249="Incremental", ((J249-H249)-(I249-H249)),
                                                                                                                                                                                      IF($F249="Decremental", ((H249-J249)-(H249-I249)),
                                                                                                                                                                                                            IF(OR($F249="Absolute[-](cum.)", $F249="Absolute[-](avg.)"), (I249-J249),
                                                                                                                                                                                                                             IF($F249="Absolute[+]", (J249-I249), ""
                                                                                                                                                                                                                                  )
                                                                                                                                                                                                                )
                                                                                                                                                                                          )
                                                                                                           )
                                                      )
                               )
       )</f>
        <v/>
      </c>
      <c r="N249" s="39" t="str">
        <f>IF((('Annual Plan'!N249+'Annual Plan'!O249)-('Q1 Review'!O249+'Q2 Review'!O249))=0,"",(('Annual Plan'!N249+'Annual Plan'!O249)-('Q1 Review'!O249+'Q2 Review'!O249)))</f>
        <v/>
      </c>
      <c r="O249" s="40"/>
      <c r="P249" s="41"/>
      <c r="Q249" s="41"/>
      <c r="R249" s="41"/>
      <c r="S249" s="127" t="str">
        <f xml:space="preserve"> IF(AND($F249="Incremental",G249=""),"Error - baseline data was not provided in the planning sheet.",
        IF(AND($F249="Decremental",G249=""),"Error - baseline data was not provided in the planning sheet.",""))</f>
        <v/>
      </c>
    </row>
    <row r="250" spans="1:19" s="11" customFormat="1" ht="13.2" x14ac:dyDescent="0.25">
      <c r="A250" s="59" t="str">
        <f>IF('Annual Plan'!A250="","",'Annual Plan'!A250)</f>
        <v/>
      </c>
      <c r="B250" s="59" t="str">
        <f>IF('Annual Plan'!B250="","",'Annual Plan'!B250)</f>
        <v/>
      </c>
      <c r="C250" s="59" t="str">
        <f>IF('Annual Plan'!C250="","",'Annual Plan'!C250)</f>
        <v/>
      </c>
      <c r="D250" s="2" t="str">
        <f>IF('Annual Plan'!D250&lt;&gt;"",'Annual Plan'!D250,"")</f>
        <v/>
      </c>
      <c r="E250" s="2" t="str">
        <f>IF('Annual Plan'!E250&lt;&gt;"",'Annual Plan'!E250,"")</f>
        <v/>
      </c>
      <c r="F250" s="36" t="str">
        <f>IF('Annual Plan'!F250&lt;&gt;"",'Annual Plan'!F250,"")</f>
        <v/>
      </c>
      <c r="G250" s="23" t="str">
        <f>IF('Annual Plan'!G250&lt;&gt;"",'Annual Plan'!G250,"")</f>
        <v/>
      </c>
      <c r="H250" s="23" t="str">
        <f xml:space="preserve"> IF(OR(F250="Absolute",F250="Absolute[-](cum.)"),SUM(G250,'Q1 Review'!J250,'Q2 Review'!J250),
             IF(OR(F250="Incremental",F250="Absolute[+]"),MAX(G250,'Q1 Review'!J250,'Q2 Review'!J250),
                  IF(F250="Decremental",MIN(G250,'Q1 Review'!J250,'Q2 Review'!J250),
                           IF(F250="Absolute[-](avg.)",SUM(G250,'Q1 Review'!J250,'Q2 Review'!J250)/COUNT('Annual Plan'!H250:'Annual Plan'!K250),""
                              )
                       )
                 )
      )</f>
        <v/>
      </c>
      <c r="I250" s="23" t="str">
        <f>IF('Annual Plan'!J250&lt;&gt;"",'Annual Plan'!J250,"")</f>
        <v/>
      </c>
      <c r="J250" s="37"/>
      <c r="K250" s="38" t="str">
        <f t="shared" ref="K250:K277" si="28">IF(I250="","",
                         IF(AND(I250&lt;&gt;"",J250=""),0,
                                                  IF($F250="Absolute",IF(I250=0,0, IF((J250/I250)&gt;=1,1, IF((J250/I250)&lt;=0,0,(J250/I250)))),
                                                                                                      IF($F250="Incremental", IF(AND((I250-H250)=0,J250&gt;0,I250&gt;0,J250&gt;I250),1, IF(AND((I250-H250)=0,J250&lt;=I250),0, IF(((J250-H250)/(I250-H250))&gt;=1,1, IF(((J250-H250)/(I250-H250))&lt;=0,0, ((J250-H250)/(I250-H250)))))),
                                                                                                                                                                   IF($F250="Decremental", IF(AND((H250-I250)=0,J250&gt;0,I250&gt;0,J250&lt;I250),1,  IF(AND((I250-H250)=0,J250&gt;=I250),0, IF(((H250-J250)/(H250-I250))&gt;=1,1, IF(((H250-J250)/(H250-I250))&lt;=0,0, ((H250-J250)/(H250-I250)))))),
                                                                                                                                                                                              IF(OR($F250="Absolute[-](cum.)", $F250="Absolute[-](avg.)"),IF(J250="",0, IF((J250&lt;=I250),1,IF((J250&gt;I250),0,))),
                                                                                                                                                                                                        IF($F250="Absolute[+]",IF(J250=0,0,  IF(J250&lt;=I250,(J250/I250),1)),
                                                                                                                                                                                                            )
                                                                                                                                                                                                   )
                                                                                                                                                                       )
                                                                                                          )
                                                    )
                            )
     )</f>
        <v/>
      </c>
      <c r="L250" s="38" t="str">
        <f t="shared" ref="L250:L277" si="29">IF(I250="","",
                        IF(AND(I250&lt;&gt;"",J250=""),-1,
                                                  IF($F250="Absolute", IF(I250=0,0,((J250-I250)/I250)),
                                                                               IF($F250="Incremental", IF((I250-H250)=0,0,(((J250-H250)-(I250-H250))/(I250-H250))),
                                                                                                            IF($F250="Decremental", IF((H250-I250)=0,0,(((H250-J250)-(H250-I250))/(H250-I250))),
                                                                                                                                              IF(OR($F250="Absolute[-](cum.)", $F250="Absolute[-](avg.)"), IF(J250="",0, IF(J250&gt;=0,1-(J250/I250))),
                                                                                                                                                                      IF($F250="Absolute[+]", IF(J250=0,-1,K250-1),  ""
                                                                                                                                                                                                                                          )
                                                                                                                                                                                                                          )
                                                                                                                                                                                  )
                                                                                                                   )
                                                   )
                          )
)</f>
        <v/>
      </c>
      <c r="M250" s="23" t="str">
        <f t="shared" ref="M250:M277" si="30">IF(J250="","",
                         IF(I250="", "",
                                                   IF($F250="Absolute", (J250-I250),
                                                                                                       IF($F250="Incremental", ((J250-H250)-(I250-H250)),
                                                                                                                                                                                      IF($F250="Decremental", ((H250-J250)-(H250-I250)),
                                                                                                                                                                                                            IF(OR($F250="Absolute[-](cum.)", $F250="Absolute[-](avg.)"), (I250-J250),
                                                                                                                                                                                                                             IF($F250="Absolute[+]", (J250-I250), ""
                                                                                                                                                                                                                                  )
                                                                                                                                                                                                                )
                                                                                                                                                                                          )
                                                                                                           )
                                                      )
                               )
       )</f>
        <v/>
      </c>
      <c r="N250" s="39" t="str">
        <f>IF((('Annual Plan'!N250+'Annual Plan'!O250)-('Q1 Review'!O250+'Q2 Review'!O250))=0,"",(('Annual Plan'!N250+'Annual Plan'!O250)-('Q1 Review'!O250+'Q2 Review'!O250)))</f>
        <v/>
      </c>
      <c r="O250" s="40"/>
      <c r="P250" s="41"/>
      <c r="Q250" s="41"/>
      <c r="R250" s="41"/>
      <c r="S250" s="127" t="str">
        <f t="shared" ref="S250:S277" si="31" xml:space="preserve"> IF(AND($F250="Incremental",G250=""),"Error - baseline data was not provided in the planning sheet.",
        IF(AND($F250="Decremental",G250=""),"Error - baseline data was not provided in the planning sheet.",""))</f>
        <v/>
      </c>
    </row>
    <row r="251" spans="1:19" s="11" customFormat="1" ht="13.2" x14ac:dyDescent="0.25">
      <c r="A251" s="59" t="str">
        <f>IF('Annual Plan'!A251="","",'Annual Plan'!A251)</f>
        <v/>
      </c>
      <c r="B251" s="59" t="str">
        <f>IF('Annual Plan'!B251="","",'Annual Plan'!B251)</f>
        <v/>
      </c>
      <c r="C251" s="59" t="str">
        <f>IF('Annual Plan'!C251="","",'Annual Plan'!C251)</f>
        <v/>
      </c>
      <c r="D251" s="2" t="str">
        <f>IF('Annual Plan'!D251&lt;&gt;"",'Annual Plan'!D251,"")</f>
        <v/>
      </c>
      <c r="E251" s="2" t="str">
        <f>IF('Annual Plan'!E251&lt;&gt;"",'Annual Plan'!E251,"")</f>
        <v/>
      </c>
      <c r="F251" s="36" t="str">
        <f>IF('Annual Plan'!F251&lt;&gt;"",'Annual Plan'!F251,"")</f>
        <v/>
      </c>
      <c r="G251" s="23" t="str">
        <f>IF('Annual Plan'!G251&lt;&gt;"",'Annual Plan'!G251,"")</f>
        <v/>
      </c>
      <c r="H251" s="23" t="str">
        <f xml:space="preserve"> IF(OR(F251="Absolute",F251="Absolute[-](cum.)"),SUM(G251,'Q1 Review'!J251,'Q2 Review'!J251),
             IF(OR(F251="Incremental",F251="Absolute[+]"),MAX(G251,'Q1 Review'!J251,'Q2 Review'!J251),
                  IF(F251="Decremental",MIN(G251,'Q1 Review'!J251,'Q2 Review'!J251),
                           IF(F251="Absolute[-](avg.)",SUM(G251,'Q1 Review'!J251,'Q2 Review'!J251)/COUNT('Annual Plan'!H251:'Annual Plan'!K251),""
                              )
                       )
                 )
      )</f>
        <v/>
      </c>
      <c r="I251" s="23" t="str">
        <f>IF('Annual Plan'!J251&lt;&gt;"",'Annual Plan'!J251,"")</f>
        <v/>
      </c>
      <c r="J251" s="37"/>
      <c r="K251" s="38" t="str">
        <f t="shared" si="28"/>
        <v/>
      </c>
      <c r="L251" s="38" t="str">
        <f t="shared" si="29"/>
        <v/>
      </c>
      <c r="M251" s="23" t="str">
        <f t="shared" si="30"/>
        <v/>
      </c>
      <c r="N251" s="39" t="str">
        <f>IF((('Annual Plan'!N251+'Annual Plan'!O251)-('Q1 Review'!O251+'Q2 Review'!O251))=0,"",(('Annual Plan'!N251+'Annual Plan'!O251)-('Q1 Review'!O251+'Q2 Review'!O251)))</f>
        <v/>
      </c>
      <c r="O251" s="40"/>
      <c r="P251" s="41"/>
      <c r="Q251" s="41"/>
      <c r="R251" s="41"/>
      <c r="S251" s="127" t="str">
        <f t="shared" si="31"/>
        <v/>
      </c>
    </row>
    <row r="252" spans="1:19" s="11" customFormat="1" ht="13.2" x14ac:dyDescent="0.25">
      <c r="A252" s="59" t="str">
        <f>IF('Annual Plan'!A252="","",'Annual Plan'!A252)</f>
        <v/>
      </c>
      <c r="B252" s="59" t="str">
        <f>IF('Annual Plan'!B252="","",'Annual Plan'!B252)</f>
        <v/>
      </c>
      <c r="C252" s="59" t="str">
        <f>IF('Annual Plan'!C252="","",'Annual Plan'!C252)</f>
        <v/>
      </c>
      <c r="D252" s="2" t="str">
        <f>IF('Annual Plan'!D252&lt;&gt;"",'Annual Plan'!D252,"")</f>
        <v/>
      </c>
      <c r="E252" s="2" t="str">
        <f>IF('Annual Plan'!E252&lt;&gt;"",'Annual Plan'!E252,"")</f>
        <v/>
      </c>
      <c r="F252" s="36" t="str">
        <f>IF('Annual Plan'!F252&lt;&gt;"",'Annual Plan'!F252,"")</f>
        <v/>
      </c>
      <c r="G252" s="23" t="str">
        <f>IF('Annual Plan'!G252&lt;&gt;"",'Annual Plan'!G252,"")</f>
        <v/>
      </c>
      <c r="H252" s="23" t="str">
        <f xml:space="preserve"> IF(OR(F252="Absolute",F252="Absolute[-](cum.)"),SUM(G252,'Q1 Review'!J252,'Q2 Review'!J252),
             IF(OR(F252="Incremental",F252="Absolute[+]"),MAX(G252,'Q1 Review'!J252,'Q2 Review'!J252),
                  IF(F252="Decremental",MIN(G252,'Q1 Review'!J252,'Q2 Review'!J252),
                           IF(F252="Absolute[-](avg.)",SUM(G252,'Q1 Review'!J252,'Q2 Review'!J252)/COUNT('Annual Plan'!H252:'Annual Plan'!K252),""
                              )
                       )
                 )
      )</f>
        <v/>
      </c>
      <c r="I252" s="23" t="str">
        <f>IF('Annual Plan'!J252&lt;&gt;"",'Annual Plan'!J252,"")</f>
        <v/>
      </c>
      <c r="J252" s="37"/>
      <c r="K252" s="38" t="str">
        <f t="shared" si="28"/>
        <v/>
      </c>
      <c r="L252" s="38" t="str">
        <f t="shared" si="29"/>
        <v/>
      </c>
      <c r="M252" s="23" t="str">
        <f t="shared" si="30"/>
        <v/>
      </c>
      <c r="N252" s="39" t="str">
        <f>IF((('Annual Plan'!N252+'Annual Plan'!O252)-('Q1 Review'!O252+'Q2 Review'!O252))=0,"",(('Annual Plan'!N252+'Annual Plan'!O252)-('Q1 Review'!O252+'Q2 Review'!O252)))</f>
        <v/>
      </c>
      <c r="O252" s="40"/>
      <c r="P252" s="41"/>
      <c r="Q252" s="41"/>
      <c r="R252" s="41"/>
      <c r="S252" s="127" t="str">
        <f t="shared" si="31"/>
        <v/>
      </c>
    </row>
    <row r="253" spans="1:19" s="11" customFormat="1" ht="13.2" x14ac:dyDescent="0.25">
      <c r="A253" s="59" t="str">
        <f>IF('Annual Plan'!A253="","",'Annual Plan'!A253)</f>
        <v/>
      </c>
      <c r="B253" s="59" t="str">
        <f>IF('Annual Plan'!B253="","",'Annual Plan'!B253)</f>
        <v/>
      </c>
      <c r="C253" s="59" t="str">
        <f>IF('Annual Plan'!C253="","",'Annual Plan'!C253)</f>
        <v/>
      </c>
      <c r="D253" s="2" t="str">
        <f>IF('Annual Plan'!D253&lt;&gt;"",'Annual Plan'!D253,"")</f>
        <v/>
      </c>
      <c r="E253" s="2" t="str">
        <f>IF('Annual Plan'!E253&lt;&gt;"",'Annual Plan'!E253,"")</f>
        <v/>
      </c>
      <c r="F253" s="36" t="str">
        <f>IF('Annual Plan'!F253&lt;&gt;"",'Annual Plan'!F253,"")</f>
        <v/>
      </c>
      <c r="G253" s="23" t="str">
        <f>IF('Annual Plan'!G253&lt;&gt;"",'Annual Plan'!G253,"")</f>
        <v/>
      </c>
      <c r="H253" s="23" t="str">
        <f xml:space="preserve"> IF(OR(F253="Absolute",F253="Absolute[-](cum.)"),SUM(G253,'Q1 Review'!J253,'Q2 Review'!J253),
             IF(OR(F253="Incremental",F253="Absolute[+]"),MAX(G253,'Q1 Review'!J253,'Q2 Review'!J253),
                  IF(F253="Decremental",MIN(G253,'Q1 Review'!J253,'Q2 Review'!J253),
                           IF(F253="Absolute[-](avg.)",SUM(G253,'Q1 Review'!J253,'Q2 Review'!J253)/COUNT('Annual Plan'!H253:'Annual Plan'!K253),""
                              )
                       )
                 )
      )</f>
        <v/>
      </c>
      <c r="I253" s="23" t="str">
        <f>IF('Annual Plan'!J253&lt;&gt;"",'Annual Plan'!J253,"")</f>
        <v/>
      </c>
      <c r="J253" s="37"/>
      <c r="K253" s="38" t="str">
        <f t="shared" si="28"/>
        <v/>
      </c>
      <c r="L253" s="38" t="str">
        <f t="shared" si="29"/>
        <v/>
      </c>
      <c r="M253" s="23" t="str">
        <f t="shared" si="30"/>
        <v/>
      </c>
      <c r="N253" s="39" t="str">
        <f>IF((('Annual Plan'!N253+'Annual Plan'!O253)-('Q1 Review'!O253+'Q2 Review'!O253))=0,"",(('Annual Plan'!N253+'Annual Plan'!O253)-('Q1 Review'!O253+'Q2 Review'!O253)))</f>
        <v/>
      </c>
      <c r="O253" s="40"/>
      <c r="P253" s="41"/>
      <c r="Q253" s="41"/>
      <c r="R253" s="41"/>
      <c r="S253" s="127" t="str">
        <f t="shared" si="31"/>
        <v/>
      </c>
    </row>
    <row r="254" spans="1:19" s="11" customFormat="1" ht="13.2" x14ac:dyDescent="0.25">
      <c r="A254" s="59" t="str">
        <f>IF('Annual Plan'!A254="","",'Annual Plan'!A254)</f>
        <v/>
      </c>
      <c r="B254" s="59" t="str">
        <f>IF('Annual Plan'!B254="","",'Annual Plan'!B254)</f>
        <v/>
      </c>
      <c r="C254" s="59" t="str">
        <f>IF('Annual Plan'!C254="","",'Annual Plan'!C254)</f>
        <v/>
      </c>
      <c r="D254" s="2" t="str">
        <f>IF('Annual Plan'!D254&lt;&gt;"",'Annual Plan'!D254,"")</f>
        <v/>
      </c>
      <c r="E254" s="2" t="str">
        <f>IF('Annual Plan'!E254&lt;&gt;"",'Annual Plan'!E254,"")</f>
        <v/>
      </c>
      <c r="F254" s="36" t="str">
        <f>IF('Annual Plan'!F254&lt;&gt;"",'Annual Plan'!F254,"")</f>
        <v/>
      </c>
      <c r="G254" s="23" t="str">
        <f>IF('Annual Plan'!G254&lt;&gt;"",'Annual Plan'!G254,"")</f>
        <v/>
      </c>
      <c r="H254" s="23" t="str">
        <f xml:space="preserve"> IF(OR(F254="Absolute",F254="Absolute[-](cum.)"),SUM(G254,'Q1 Review'!J254,'Q2 Review'!J254),
             IF(OR(F254="Incremental",F254="Absolute[+]"),MAX(G254,'Q1 Review'!J254,'Q2 Review'!J254),
                  IF(F254="Decremental",MIN(G254,'Q1 Review'!J254,'Q2 Review'!J254),
                           IF(F254="Absolute[-](avg.)",SUM(G254,'Q1 Review'!J254,'Q2 Review'!J254)/COUNT('Annual Plan'!H254:'Annual Plan'!K254),""
                              )
                       )
                 )
      )</f>
        <v/>
      </c>
      <c r="I254" s="23" t="str">
        <f>IF('Annual Plan'!J254&lt;&gt;"",'Annual Plan'!J254,"")</f>
        <v/>
      </c>
      <c r="J254" s="37"/>
      <c r="K254" s="38" t="str">
        <f t="shared" si="28"/>
        <v/>
      </c>
      <c r="L254" s="38" t="str">
        <f t="shared" si="29"/>
        <v/>
      </c>
      <c r="M254" s="23" t="str">
        <f t="shared" si="30"/>
        <v/>
      </c>
      <c r="N254" s="39" t="str">
        <f>IF((('Annual Plan'!N254+'Annual Plan'!O254)-('Q1 Review'!O254+'Q2 Review'!O254))=0,"",(('Annual Plan'!N254+'Annual Plan'!O254)-('Q1 Review'!O254+'Q2 Review'!O254)))</f>
        <v/>
      </c>
      <c r="O254" s="40"/>
      <c r="P254" s="41"/>
      <c r="Q254" s="41"/>
      <c r="R254" s="41"/>
      <c r="S254" s="127" t="str">
        <f t="shared" si="31"/>
        <v/>
      </c>
    </row>
    <row r="255" spans="1:19" s="11" customFormat="1" ht="13.2" x14ac:dyDescent="0.25">
      <c r="A255" s="59" t="str">
        <f>IF('Annual Plan'!A255="","",'Annual Plan'!A255)</f>
        <v/>
      </c>
      <c r="B255" s="59" t="str">
        <f>IF('Annual Plan'!B255="","",'Annual Plan'!B255)</f>
        <v/>
      </c>
      <c r="C255" s="59" t="str">
        <f>IF('Annual Plan'!C255="","",'Annual Plan'!C255)</f>
        <v/>
      </c>
      <c r="D255" s="2" t="str">
        <f>IF('Annual Plan'!D255&lt;&gt;"",'Annual Plan'!D255,"")</f>
        <v/>
      </c>
      <c r="E255" s="2" t="str">
        <f>IF('Annual Plan'!E255&lt;&gt;"",'Annual Plan'!E255,"")</f>
        <v/>
      </c>
      <c r="F255" s="36" t="str">
        <f>IF('Annual Plan'!F255&lt;&gt;"",'Annual Plan'!F255,"")</f>
        <v/>
      </c>
      <c r="G255" s="23" t="str">
        <f>IF('Annual Plan'!G255&lt;&gt;"",'Annual Plan'!G255,"")</f>
        <v/>
      </c>
      <c r="H255" s="23" t="str">
        <f xml:space="preserve"> IF(OR(F255="Absolute",F255="Absolute[-](cum.)"),SUM(G255,'Q1 Review'!J255,'Q2 Review'!J255),
             IF(OR(F255="Incremental",F255="Absolute[+]"),MAX(G255,'Q1 Review'!J255,'Q2 Review'!J255),
                  IF(F255="Decremental",MIN(G255,'Q1 Review'!J255,'Q2 Review'!J255),
                           IF(F255="Absolute[-](avg.)",SUM(G255,'Q1 Review'!J255,'Q2 Review'!J255)/COUNT('Annual Plan'!H255:'Annual Plan'!K255),""
                              )
                       )
                 )
      )</f>
        <v/>
      </c>
      <c r="I255" s="23" t="str">
        <f>IF('Annual Plan'!J255&lt;&gt;"",'Annual Plan'!J255,"")</f>
        <v/>
      </c>
      <c r="J255" s="37"/>
      <c r="K255" s="38" t="str">
        <f t="shared" si="28"/>
        <v/>
      </c>
      <c r="L255" s="38" t="str">
        <f t="shared" si="29"/>
        <v/>
      </c>
      <c r="M255" s="23" t="str">
        <f t="shared" si="30"/>
        <v/>
      </c>
      <c r="N255" s="39" t="str">
        <f>IF((('Annual Plan'!N255+'Annual Plan'!O255)-('Q1 Review'!O255+'Q2 Review'!O255))=0,"",(('Annual Plan'!N255+'Annual Plan'!O255)-('Q1 Review'!O255+'Q2 Review'!O255)))</f>
        <v/>
      </c>
      <c r="O255" s="40"/>
      <c r="P255" s="41"/>
      <c r="Q255" s="41"/>
      <c r="R255" s="41"/>
      <c r="S255" s="127" t="str">
        <f t="shared" si="31"/>
        <v/>
      </c>
    </row>
    <row r="256" spans="1:19" s="11" customFormat="1" ht="13.2" x14ac:dyDescent="0.25">
      <c r="A256" s="59" t="str">
        <f>IF('Annual Plan'!A256="","",'Annual Plan'!A256)</f>
        <v/>
      </c>
      <c r="B256" s="59" t="str">
        <f>IF('Annual Plan'!B256="","",'Annual Plan'!B256)</f>
        <v/>
      </c>
      <c r="C256" s="59" t="str">
        <f>IF('Annual Plan'!C256="","",'Annual Plan'!C256)</f>
        <v/>
      </c>
      <c r="D256" s="2" t="str">
        <f>IF('Annual Plan'!D256&lt;&gt;"",'Annual Plan'!D256,"")</f>
        <v/>
      </c>
      <c r="E256" s="2" t="str">
        <f>IF('Annual Plan'!E256&lt;&gt;"",'Annual Plan'!E256,"")</f>
        <v/>
      </c>
      <c r="F256" s="36" t="str">
        <f>IF('Annual Plan'!F256&lt;&gt;"",'Annual Plan'!F256,"")</f>
        <v/>
      </c>
      <c r="G256" s="23" t="str">
        <f>IF('Annual Plan'!G256&lt;&gt;"",'Annual Plan'!G256,"")</f>
        <v/>
      </c>
      <c r="H256" s="23" t="str">
        <f xml:space="preserve"> IF(OR(F256="Absolute",F256="Absolute[-](cum.)"),SUM(G256,'Q1 Review'!J256,'Q2 Review'!J256),
             IF(OR(F256="Incremental",F256="Absolute[+]"),MAX(G256,'Q1 Review'!J256,'Q2 Review'!J256),
                  IF(F256="Decremental",MIN(G256,'Q1 Review'!J256,'Q2 Review'!J256),
                           IF(F256="Absolute[-](avg.)",SUM(G256,'Q1 Review'!J256,'Q2 Review'!J256)/COUNT('Annual Plan'!H256:'Annual Plan'!K256),""
                              )
                       )
                 )
      )</f>
        <v/>
      </c>
      <c r="I256" s="23" t="str">
        <f>IF('Annual Plan'!J256&lt;&gt;"",'Annual Plan'!J256,"")</f>
        <v/>
      </c>
      <c r="J256" s="37"/>
      <c r="K256" s="38" t="str">
        <f t="shared" si="28"/>
        <v/>
      </c>
      <c r="L256" s="38" t="str">
        <f t="shared" si="29"/>
        <v/>
      </c>
      <c r="M256" s="23" t="str">
        <f t="shared" si="30"/>
        <v/>
      </c>
      <c r="N256" s="39" t="str">
        <f>IF((('Annual Plan'!N256+'Annual Plan'!O256)-('Q1 Review'!O256+'Q2 Review'!O256))=0,"",(('Annual Plan'!N256+'Annual Plan'!O256)-('Q1 Review'!O256+'Q2 Review'!O256)))</f>
        <v/>
      </c>
      <c r="O256" s="40"/>
      <c r="P256" s="41"/>
      <c r="Q256" s="41"/>
      <c r="R256" s="41"/>
      <c r="S256" s="127" t="str">
        <f t="shared" si="31"/>
        <v/>
      </c>
    </row>
    <row r="257" spans="1:19" s="11" customFormat="1" ht="13.2" x14ac:dyDescent="0.25">
      <c r="A257" s="59" t="str">
        <f>IF('Annual Plan'!A257="","",'Annual Plan'!A257)</f>
        <v/>
      </c>
      <c r="B257" s="59" t="str">
        <f>IF('Annual Plan'!B257="","",'Annual Plan'!B257)</f>
        <v/>
      </c>
      <c r="C257" s="59" t="str">
        <f>IF('Annual Plan'!C257="","",'Annual Plan'!C257)</f>
        <v/>
      </c>
      <c r="D257" s="2" t="str">
        <f>IF('Annual Plan'!D257&lt;&gt;"",'Annual Plan'!D257,"")</f>
        <v/>
      </c>
      <c r="E257" s="2" t="str">
        <f>IF('Annual Plan'!E257&lt;&gt;"",'Annual Plan'!E257,"")</f>
        <v/>
      </c>
      <c r="F257" s="36" t="str">
        <f>IF('Annual Plan'!F257&lt;&gt;"",'Annual Plan'!F257,"")</f>
        <v/>
      </c>
      <c r="G257" s="23" t="str">
        <f>IF('Annual Plan'!G257&lt;&gt;"",'Annual Plan'!G257,"")</f>
        <v/>
      </c>
      <c r="H257" s="23" t="str">
        <f xml:space="preserve"> IF(OR(F257="Absolute",F257="Absolute[-](cum.)"),SUM(G257,'Q1 Review'!J257,'Q2 Review'!J257),
             IF(OR(F257="Incremental",F257="Absolute[+]"),MAX(G257,'Q1 Review'!J257,'Q2 Review'!J257),
                  IF(F257="Decremental",MIN(G257,'Q1 Review'!J257,'Q2 Review'!J257),
                           IF(F257="Absolute[-](avg.)",SUM(G257,'Q1 Review'!J257,'Q2 Review'!J257)/COUNT('Annual Plan'!H257:'Annual Plan'!K257),""
                              )
                       )
                 )
      )</f>
        <v/>
      </c>
      <c r="I257" s="23" t="str">
        <f>IF('Annual Plan'!J257&lt;&gt;"",'Annual Plan'!J257,"")</f>
        <v/>
      </c>
      <c r="J257" s="37"/>
      <c r="K257" s="38" t="str">
        <f t="shared" si="28"/>
        <v/>
      </c>
      <c r="L257" s="38" t="str">
        <f t="shared" si="29"/>
        <v/>
      </c>
      <c r="M257" s="23" t="str">
        <f t="shared" si="30"/>
        <v/>
      </c>
      <c r="N257" s="39" t="str">
        <f>IF((('Annual Plan'!N257+'Annual Plan'!O257)-('Q1 Review'!O257+'Q2 Review'!O257))=0,"",(('Annual Plan'!N257+'Annual Plan'!O257)-('Q1 Review'!O257+'Q2 Review'!O257)))</f>
        <v/>
      </c>
      <c r="O257" s="40"/>
      <c r="P257" s="41"/>
      <c r="Q257" s="41"/>
      <c r="R257" s="41"/>
      <c r="S257" s="127" t="str">
        <f t="shared" si="31"/>
        <v/>
      </c>
    </row>
    <row r="258" spans="1:19" s="11" customFormat="1" ht="13.2" x14ac:dyDescent="0.25">
      <c r="A258" s="59" t="str">
        <f>IF('Annual Plan'!A258="","",'Annual Plan'!A258)</f>
        <v/>
      </c>
      <c r="B258" s="59" t="str">
        <f>IF('Annual Plan'!B258="","",'Annual Plan'!B258)</f>
        <v/>
      </c>
      <c r="C258" s="59" t="str">
        <f>IF('Annual Plan'!C258="","",'Annual Plan'!C258)</f>
        <v/>
      </c>
      <c r="D258" s="2" t="str">
        <f>IF('Annual Plan'!D258&lt;&gt;"",'Annual Plan'!D258,"")</f>
        <v/>
      </c>
      <c r="E258" s="2" t="str">
        <f>IF('Annual Plan'!E258&lt;&gt;"",'Annual Plan'!E258,"")</f>
        <v/>
      </c>
      <c r="F258" s="36" t="str">
        <f>IF('Annual Plan'!F258&lt;&gt;"",'Annual Plan'!F258,"")</f>
        <v/>
      </c>
      <c r="G258" s="23" t="str">
        <f>IF('Annual Plan'!G258&lt;&gt;"",'Annual Plan'!G258,"")</f>
        <v/>
      </c>
      <c r="H258" s="23" t="str">
        <f xml:space="preserve"> IF(OR(F258="Absolute",F258="Absolute[-](cum.)"),SUM(G258,'Q1 Review'!J258,'Q2 Review'!J258),
             IF(OR(F258="Incremental",F258="Absolute[+]"),MAX(G258,'Q1 Review'!J258,'Q2 Review'!J258),
                  IF(F258="Decremental",MIN(G258,'Q1 Review'!J258,'Q2 Review'!J258),
                           IF(F258="Absolute[-](avg.)",SUM(G258,'Q1 Review'!J258,'Q2 Review'!J258)/COUNT('Annual Plan'!H258:'Annual Plan'!K258),""
                              )
                       )
                 )
      )</f>
        <v/>
      </c>
      <c r="I258" s="23" t="str">
        <f>IF('Annual Plan'!J258&lt;&gt;"",'Annual Plan'!J258,"")</f>
        <v/>
      </c>
      <c r="J258" s="37"/>
      <c r="K258" s="38" t="str">
        <f t="shared" si="28"/>
        <v/>
      </c>
      <c r="L258" s="38" t="str">
        <f t="shared" si="29"/>
        <v/>
      </c>
      <c r="M258" s="23" t="str">
        <f t="shared" si="30"/>
        <v/>
      </c>
      <c r="N258" s="39" t="str">
        <f>IF((('Annual Plan'!N258+'Annual Plan'!O258)-('Q1 Review'!O258+'Q2 Review'!O258))=0,"",(('Annual Plan'!N258+'Annual Plan'!O258)-('Q1 Review'!O258+'Q2 Review'!O258)))</f>
        <v/>
      </c>
      <c r="O258" s="40"/>
      <c r="P258" s="41"/>
      <c r="Q258" s="41"/>
      <c r="R258" s="41"/>
      <c r="S258" s="127" t="str">
        <f t="shared" si="31"/>
        <v/>
      </c>
    </row>
    <row r="259" spans="1:19" s="11" customFormat="1" ht="13.2" x14ac:dyDescent="0.25">
      <c r="A259" s="59" t="str">
        <f>IF('Annual Plan'!A259="","",'Annual Plan'!A259)</f>
        <v/>
      </c>
      <c r="B259" s="59" t="str">
        <f>IF('Annual Plan'!B259="","",'Annual Plan'!B259)</f>
        <v/>
      </c>
      <c r="C259" s="59" t="str">
        <f>IF('Annual Plan'!C259="","",'Annual Plan'!C259)</f>
        <v/>
      </c>
      <c r="D259" s="2" t="str">
        <f>IF('Annual Plan'!D259&lt;&gt;"",'Annual Plan'!D259,"")</f>
        <v/>
      </c>
      <c r="E259" s="2" t="str">
        <f>IF('Annual Plan'!E259&lt;&gt;"",'Annual Plan'!E259,"")</f>
        <v/>
      </c>
      <c r="F259" s="36" t="str">
        <f>IF('Annual Plan'!F259&lt;&gt;"",'Annual Plan'!F259,"")</f>
        <v/>
      </c>
      <c r="G259" s="23" t="str">
        <f>IF('Annual Plan'!G259&lt;&gt;"",'Annual Plan'!G259,"")</f>
        <v/>
      </c>
      <c r="H259" s="23" t="str">
        <f xml:space="preserve"> IF(OR(F259="Absolute",F259="Absolute[-](cum.)"),SUM(G259,'Q1 Review'!J259,'Q2 Review'!J259),
             IF(OR(F259="Incremental",F259="Absolute[+]"),MAX(G259,'Q1 Review'!J259,'Q2 Review'!J259),
                  IF(F259="Decremental",MIN(G259,'Q1 Review'!J259,'Q2 Review'!J259),
                           IF(F259="Absolute[-](avg.)",SUM(G259,'Q1 Review'!J259,'Q2 Review'!J259)/COUNT('Annual Plan'!H259:'Annual Plan'!K259),""
                              )
                       )
                 )
      )</f>
        <v/>
      </c>
      <c r="I259" s="23" t="str">
        <f>IF('Annual Plan'!J259&lt;&gt;"",'Annual Plan'!J259,"")</f>
        <v/>
      </c>
      <c r="J259" s="37"/>
      <c r="K259" s="38" t="str">
        <f t="shared" si="28"/>
        <v/>
      </c>
      <c r="L259" s="38" t="str">
        <f t="shared" si="29"/>
        <v/>
      </c>
      <c r="M259" s="23" t="str">
        <f t="shared" si="30"/>
        <v/>
      </c>
      <c r="N259" s="39" t="str">
        <f>IF((('Annual Plan'!N259+'Annual Plan'!O259)-('Q1 Review'!O259+'Q2 Review'!O259))=0,"",(('Annual Plan'!N259+'Annual Plan'!O259)-('Q1 Review'!O259+'Q2 Review'!O259)))</f>
        <v/>
      </c>
      <c r="O259" s="40"/>
      <c r="P259" s="41"/>
      <c r="Q259" s="41"/>
      <c r="R259" s="41"/>
      <c r="S259" s="127" t="str">
        <f t="shared" si="31"/>
        <v/>
      </c>
    </row>
    <row r="260" spans="1:19" s="11" customFormat="1" ht="13.2" x14ac:dyDescent="0.25">
      <c r="A260" s="59" t="str">
        <f>IF('Annual Plan'!A260="","",'Annual Plan'!A260)</f>
        <v/>
      </c>
      <c r="B260" s="59" t="str">
        <f>IF('Annual Plan'!B260="","",'Annual Plan'!B260)</f>
        <v/>
      </c>
      <c r="C260" s="59" t="str">
        <f>IF('Annual Plan'!C260="","",'Annual Plan'!C260)</f>
        <v/>
      </c>
      <c r="D260" s="2" t="str">
        <f>IF('Annual Plan'!D260&lt;&gt;"",'Annual Plan'!D260,"")</f>
        <v/>
      </c>
      <c r="E260" s="2" t="str">
        <f>IF('Annual Plan'!E260&lt;&gt;"",'Annual Plan'!E260,"")</f>
        <v/>
      </c>
      <c r="F260" s="36" t="str">
        <f>IF('Annual Plan'!F260&lt;&gt;"",'Annual Plan'!F260,"")</f>
        <v/>
      </c>
      <c r="G260" s="23" t="str">
        <f>IF('Annual Plan'!G260&lt;&gt;"",'Annual Plan'!G260,"")</f>
        <v/>
      </c>
      <c r="H260" s="23" t="str">
        <f xml:space="preserve"> IF(OR(F260="Absolute",F260="Absolute[-](cum.)"),SUM(G260,'Q1 Review'!J260,'Q2 Review'!J260),
             IF(OR(F260="Incremental",F260="Absolute[+]"),MAX(G260,'Q1 Review'!J260,'Q2 Review'!J260),
                  IF(F260="Decremental",MIN(G260,'Q1 Review'!J260,'Q2 Review'!J260),
                           IF(F260="Absolute[-](avg.)",SUM(G260,'Q1 Review'!J260,'Q2 Review'!J260)/COUNT('Annual Plan'!H260:'Annual Plan'!K260),""
                              )
                       )
                 )
      )</f>
        <v/>
      </c>
      <c r="I260" s="23" t="str">
        <f>IF('Annual Plan'!J260&lt;&gt;"",'Annual Plan'!J260,"")</f>
        <v/>
      </c>
      <c r="J260" s="37"/>
      <c r="K260" s="38" t="str">
        <f t="shared" si="28"/>
        <v/>
      </c>
      <c r="L260" s="38" t="str">
        <f t="shared" si="29"/>
        <v/>
      </c>
      <c r="M260" s="23" t="str">
        <f t="shared" si="30"/>
        <v/>
      </c>
      <c r="N260" s="39" t="str">
        <f>IF((('Annual Plan'!N260+'Annual Plan'!O260)-('Q1 Review'!O260+'Q2 Review'!O260))=0,"",(('Annual Plan'!N260+'Annual Plan'!O260)-('Q1 Review'!O260+'Q2 Review'!O260)))</f>
        <v/>
      </c>
      <c r="O260" s="40"/>
      <c r="P260" s="41"/>
      <c r="Q260" s="41"/>
      <c r="R260" s="41"/>
      <c r="S260" s="127" t="str">
        <f t="shared" si="31"/>
        <v/>
      </c>
    </row>
    <row r="261" spans="1:19" s="11" customFormat="1" ht="13.2" x14ac:dyDescent="0.25">
      <c r="A261" s="59" t="str">
        <f>IF('Annual Plan'!A261="","",'Annual Plan'!A261)</f>
        <v/>
      </c>
      <c r="B261" s="59" t="str">
        <f>IF('Annual Plan'!B261="","",'Annual Plan'!B261)</f>
        <v/>
      </c>
      <c r="C261" s="59" t="str">
        <f>IF('Annual Plan'!C261="","",'Annual Plan'!C261)</f>
        <v/>
      </c>
      <c r="D261" s="2" t="str">
        <f>IF('Annual Plan'!D261&lt;&gt;"",'Annual Plan'!D261,"")</f>
        <v/>
      </c>
      <c r="E261" s="2" t="str">
        <f>IF('Annual Plan'!E261&lt;&gt;"",'Annual Plan'!E261,"")</f>
        <v/>
      </c>
      <c r="F261" s="36" t="str">
        <f>IF('Annual Plan'!F261&lt;&gt;"",'Annual Plan'!F261,"")</f>
        <v/>
      </c>
      <c r="G261" s="23" t="str">
        <f>IF('Annual Plan'!G261&lt;&gt;"",'Annual Plan'!G261,"")</f>
        <v/>
      </c>
      <c r="H261" s="23" t="str">
        <f xml:space="preserve"> IF(OR(F261="Absolute",F261="Absolute[-](cum.)"),SUM(G261,'Q1 Review'!J261,'Q2 Review'!J261),
             IF(OR(F261="Incremental",F261="Absolute[+]"),MAX(G261,'Q1 Review'!J261,'Q2 Review'!J261),
                  IF(F261="Decremental",MIN(G261,'Q1 Review'!J261,'Q2 Review'!J261),
                           IF(F261="Absolute[-](avg.)",SUM(G261,'Q1 Review'!J261,'Q2 Review'!J261)/COUNT('Annual Plan'!H261:'Annual Plan'!K261),""
                              )
                       )
                 )
      )</f>
        <v/>
      </c>
      <c r="I261" s="23" t="str">
        <f>IF('Annual Plan'!J261&lt;&gt;"",'Annual Plan'!J261,"")</f>
        <v/>
      </c>
      <c r="J261" s="37"/>
      <c r="K261" s="38" t="str">
        <f t="shared" si="28"/>
        <v/>
      </c>
      <c r="L261" s="38" t="str">
        <f t="shared" si="29"/>
        <v/>
      </c>
      <c r="M261" s="23" t="str">
        <f t="shared" si="30"/>
        <v/>
      </c>
      <c r="N261" s="39" t="str">
        <f>IF((('Annual Plan'!N261+'Annual Plan'!O261)-('Q1 Review'!O261+'Q2 Review'!O261))=0,"",(('Annual Plan'!N261+'Annual Plan'!O261)-('Q1 Review'!O261+'Q2 Review'!O261)))</f>
        <v/>
      </c>
      <c r="O261" s="40"/>
      <c r="P261" s="41"/>
      <c r="Q261" s="41"/>
      <c r="R261" s="41"/>
      <c r="S261" s="127" t="str">
        <f t="shared" si="31"/>
        <v/>
      </c>
    </row>
    <row r="262" spans="1:19" s="11" customFormat="1" ht="13.2" x14ac:dyDescent="0.25">
      <c r="A262" s="59" t="str">
        <f>IF('Annual Plan'!A262="","",'Annual Plan'!A262)</f>
        <v/>
      </c>
      <c r="B262" s="59" t="str">
        <f>IF('Annual Plan'!B262="","",'Annual Plan'!B262)</f>
        <v/>
      </c>
      <c r="C262" s="59" t="str">
        <f>IF('Annual Plan'!C262="","",'Annual Plan'!C262)</f>
        <v/>
      </c>
      <c r="D262" s="2" t="str">
        <f>IF('Annual Plan'!D262&lt;&gt;"",'Annual Plan'!D262,"")</f>
        <v/>
      </c>
      <c r="E262" s="2" t="str">
        <f>IF('Annual Plan'!E262&lt;&gt;"",'Annual Plan'!E262,"")</f>
        <v/>
      </c>
      <c r="F262" s="36" t="str">
        <f>IF('Annual Plan'!F262&lt;&gt;"",'Annual Plan'!F262,"")</f>
        <v/>
      </c>
      <c r="G262" s="23" t="str">
        <f>IF('Annual Plan'!G262&lt;&gt;"",'Annual Plan'!G262,"")</f>
        <v/>
      </c>
      <c r="H262" s="23" t="str">
        <f xml:space="preserve"> IF(OR(F262="Absolute",F262="Absolute[-](cum.)"),SUM(G262,'Q1 Review'!J262,'Q2 Review'!J262),
             IF(OR(F262="Incremental",F262="Absolute[+]"),MAX(G262,'Q1 Review'!J262,'Q2 Review'!J262),
                  IF(F262="Decremental",MIN(G262,'Q1 Review'!J262,'Q2 Review'!J262),
                           IF(F262="Absolute[-](avg.)",SUM(G262,'Q1 Review'!J262,'Q2 Review'!J262)/COUNT('Annual Plan'!H262:'Annual Plan'!K262),""
                              )
                       )
                 )
      )</f>
        <v/>
      </c>
      <c r="I262" s="23" t="str">
        <f>IF('Annual Plan'!J262&lt;&gt;"",'Annual Plan'!J262,"")</f>
        <v/>
      </c>
      <c r="J262" s="37"/>
      <c r="K262" s="38" t="str">
        <f t="shared" si="28"/>
        <v/>
      </c>
      <c r="L262" s="38" t="str">
        <f t="shared" si="29"/>
        <v/>
      </c>
      <c r="M262" s="23" t="str">
        <f t="shared" si="30"/>
        <v/>
      </c>
      <c r="N262" s="39" t="str">
        <f>IF((('Annual Plan'!N262+'Annual Plan'!O262)-('Q1 Review'!O262+'Q2 Review'!O262))=0,"",(('Annual Plan'!N262+'Annual Plan'!O262)-('Q1 Review'!O262+'Q2 Review'!O262)))</f>
        <v/>
      </c>
      <c r="O262" s="40"/>
      <c r="P262" s="41"/>
      <c r="Q262" s="41"/>
      <c r="R262" s="41"/>
      <c r="S262" s="127" t="str">
        <f t="shared" si="31"/>
        <v/>
      </c>
    </row>
    <row r="263" spans="1:19" s="11" customFormat="1" ht="13.2" x14ac:dyDescent="0.25">
      <c r="A263" s="59" t="str">
        <f>IF('Annual Plan'!A263="","",'Annual Plan'!A263)</f>
        <v/>
      </c>
      <c r="B263" s="59" t="str">
        <f>IF('Annual Plan'!B263="","",'Annual Plan'!B263)</f>
        <v/>
      </c>
      <c r="C263" s="59" t="str">
        <f>IF('Annual Plan'!C263="","",'Annual Plan'!C263)</f>
        <v/>
      </c>
      <c r="D263" s="2" t="str">
        <f>IF('Annual Plan'!D263&lt;&gt;"",'Annual Plan'!D263,"")</f>
        <v/>
      </c>
      <c r="E263" s="2" t="str">
        <f>IF('Annual Plan'!E263&lt;&gt;"",'Annual Plan'!E263,"")</f>
        <v/>
      </c>
      <c r="F263" s="36" t="str">
        <f>IF('Annual Plan'!F263&lt;&gt;"",'Annual Plan'!F263,"")</f>
        <v/>
      </c>
      <c r="G263" s="23" t="str">
        <f>IF('Annual Plan'!G263&lt;&gt;"",'Annual Plan'!G263,"")</f>
        <v/>
      </c>
      <c r="H263" s="23" t="str">
        <f xml:space="preserve"> IF(OR(F263="Absolute",F263="Absolute[-](cum.)"),SUM(G263,'Q1 Review'!J263,'Q2 Review'!J263),
             IF(OR(F263="Incremental",F263="Absolute[+]"),MAX(G263,'Q1 Review'!J263,'Q2 Review'!J263),
                  IF(F263="Decremental",MIN(G263,'Q1 Review'!J263,'Q2 Review'!J263),
                           IF(F263="Absolute[-](avg.)",SUM(G263,'Q1 Review'!J263,'Q2 Review'!J263)/COUNT('Annual Plan'!H263:'Annual Plan'!K263),""
                              )
                       )
                 )
      )</f>
        <v/>
      </c>
      <c r="I263" s="23" t="str">
        <f>IF('Annual Plan'!J263&lt;&gt;"",'Annual Plan'!J263,"")</f>
        <v/>
      </c>
      <c r="J263" s="37"/>
      <c r="K263" s="38" t="str">
        <f t="shared" si="28"/>
        <v/>
      </c>
      <c r="L263" s="38" t="str">
        <f t="shared" si="29"/>
        <v/>
      </c>
      <c r="M263" s="23" t="str">
        <f t="shared" si="30"/>
        <v/>
      </c>
      <c r="N263" s="39" t="str">
        <f>IF((('Annual Plan'!N263+'Annual Plan'!O263)-('Q1 Review'!O263+'Q2 Review'!O263))=0,"",(('Annual Plan'!N263+'Annual Plan'!O263)-('Q1 Review'!O263+'Q2 Review'!O263)))</f>
        <v/>
      </c>
      <c r="O263" s="40"/>
      <c r="P263" s="41"/>
      <c r="Q263" s="41"/>
      <c r="R263" s="41"/>
      <c r="S263" s="127" t="str">
        <f t="shared" si="31"/>
        <v/>
      </c>
    </row>
    <row r="264" spans="1:19" s="11" customFormat="1" ht="13.2" x14ac:dyDescent="0.25">
      <c r="A264" s="59" t="str">
        <f>IF('Annual Plan'!A264="","",'Annual Plan'!A264)</f>
        <v/>
      </c>
      <c r="B264" s="59" t="str">
        <f>IF('Annual Plan'!B264="","",'Annual Plan'!B264)</f>
        <v/>
      </c>
      <c r="C264" s="59" t="str">
        <f>IF('Annual Plan'!C264="","",'Annual Plan'!C264)</f>
        <v/>
      </c>
      <c r="D264" s="2" t="str">
        <f>IF('Annual Plan'!D264&lt;&gt;"",'Annual Plan'!D264,"")</f>
        <v/>
      </c>
      <c r="E264" s="2" t="str">
        <f>IF('Annual Plan'!E264&lt;&gt;"",'Annual Plan'!E264,"")</f>
        <v/>
      </c>
      <c r="F264" s="36" t="str">
        <f>IF('Annual Plan'!F264&lt;&gt;"",'Annual Plan'!F264,"")</f>
        <v/>
      </c>
      <c r="G264" s="23" t="str">
        <f>IF('Annual Plan'!G264&lt;&gt;"",'Annual Plan'!G264,"")</f>
        <v/>
      </c>
      <c r="H264" s="23" t="str">
        <f xml:space="preserve"> IF(OR(F264="Absolute",F264="Absolute[-](cum.)"),SUM(G264,'Q1 Review'!J264,'Q2 Review'!J264),
             IF(OR(F264="Incremental",F264="Absolute[+]"),MAX(G264,'Q1 Review'!J264,'Q2 Review'!J264),
                  IF(F264="Decremental",MIN(G264,'Q1 Review'!J264,'Q2 Review'!J264),
                           IF(F264="Absolute[-](avg.)",SUM(G264,'Q1 Review'!J264,'Q2 Review'!J264)/COUNT('Annual Plan'!H264:'Annual Plan'!K264),""
                              )
                       )
                 )
      )</f>
        <v/>
      </c>
      <c r="I264" s="23" t="str">
        <f>IF('Annual Plan'!J264&lt;&gt;"",'Annual Plan'!J264,"")</f>
        <v/>
      </c>
      <c r="J264" s="37"/>
      <c r="K264" s="38" t="str">
        <f t="shared" si="28"/>
        <v/>
      </c>
      <c r="L264" s="38" t="str">
        <f t="shared" si="29"/>
        <v/>
      </c>
      <c r="M264" s="23" t="str">
        <f t="shared" si="30"/>
        <v/>
      </c>
      <c r="N264" s="39" t="str">
        <f>IF((('Annual Plan'!N264+'Annual Plan'!O264)-('Q1 Review'!O264+'Q2 Review'!O264))=0,"",(('Annual Plan'!N264+'Annual Plan'!O264)-('Q1 Review'!O264+'Q2 Review'!O264)))</f>
        <v/>
      </c>
      <c r="O264" s="40"/>
      <c r="P264" s="41"/>
      <c r="Q264" s="41"/>
      <c r="R264" s="41"/>
      <c r="S264" s="127" t="str">
        <f t="shared" si="31"/>
        <v/>
      </c>
    </row>
    <row r="265" spans="1:19" s="11" customFormat="1" ht="13.2" x14ac:dyDescent="0.25">
      <c r="A265" s="59" t="str">
        <f>IF('Annual Plan'!A265="","",'Annual Plan'!A265)</f>
        <v/>
      </c>
      <c r="B265" s="59" t="str">
        <f>IF('Annual Plan'!B265="","",'Annual Plan'!B265)</f>
        <v/>
      </c>
      <c r="C265" s="59" t="str">
        <f>IF('Annual Plan'!C265="","",'Annual Plan'!C265)</f>
        <v/>
      </c>
      <c r="D265" s="2" t="str">
        <f>IF('Annual Plan'!D265&lt;&gt;"",'Annual Plan'!D265,"")</f>
        <v/>
      </c>
      <c r="E265" s="2" t="str">
        <f>IF('Annual Plan'!E265&lt;&gt;"",'Annual Plan'!E265,"")</f>
        <v/>
      </c>
      <c r="F265" s="36" t="str">
        <f>IF('Annual Plan'!F265&lt;&gt;"",'Annual Plan'!F265,"")</f>
        <v/>
      </c>
      <c r="G265" s="23" t="str">
        <f>IF('Annual Plan'!G265&lt;&gt;"",'Annual Plan'!G265,"")</f>
        <v/>
      </c>
      <c r="H265" s="23" t="str">
        <f xml:space="preserve"> IF(OR(F265="Absolute",F265="Absolute[-](cum.)"),SUM(G265,'Q1 Review'!J265,'Q2 Review'!J265),
             IF(OR(F265="Incremental",F265="Absolute[+]"),MAX(G265,'Q1 Review'!J265,'Q2 Review'!J265),
                  IF(F265="Decremental",MIN(G265,'Q1 Review'!J265,'Q2 Review'!J265),
                           IF(F265="Absolute[-](avg.)",SUM(G265,'Q1 Review'!J265,'Q2 Review'!J265)/COUNT('Annual Plan'!H265:'Annual Plan'!K265),""
                              )
                       )
                 )
      )</f>
        <v/>
      </c>
      <c r="I265" s="23" t="str">
        <f>IF('Annual Plan'!J265&lt;&gt;"",'Annual Plan'!J265,"")</f>
        <v/>
      </c>
      <c r="J265" s="37"/>
      <c r="K265" s="38" t="str">
        <f t="shared" si="28"/>
        <v/>
      </c>
      <c r="L265" s="38" t="str">
        <f t="shared" si="29"/>
        <v/>
      </c>
      <c r="M265" s="23" t="str">
        <f t="shared" si="30"/>
        <v/>
      </c>
      <c r="N265" s="39" t="str">
        <f>IF((('Annual Plan'!N265+'Annual Plan'!O265)-('Q1 Review'!O265+'Q2 Review'!O265))=0,"",(('Annual Plan'!N265+'Annual Plan'!O265)-('Q1 Review'!O265+'Q2 Review'!O265)))</f>
        <v/>
      </c>
      <c r="O265" s="40"/>
      <c r="P265" s="41"/>
      <c r="Q265" s="41"/>
      <c r="R265" s="41"/>
      <c r="S265" s="127" t="str">
        <f t="shared" si="31"/>
        <v/>
      </c>
    </row>
    <row r="266" spans="1:19" s="11" customFormat="1" ht="13.2" x14ac:dyDescent="0.25">
      <c r="A266" s="59" t="str">
        <f>IF('Annual Plan'!A266="","",'Annual Plan'!A266)</f>
        <v/>
      </c>
      <c r="B266" s="59" t="str">
        <f>IF('Annual Plan'!B266="","",'Annual Plan'!B266)</f>
        <v/>
      </c>
      <c r="C266" s="59" t="str">
        <f>IF('Annual Plan'!C266="","",'Annual Plan'!C266)</f>
        <v/>
      </c>
      <c r="D266" s="2" t="str">
        <f>IF('Annual Plan'!D266&lt;&gt;"",'Annual Plan'!D266,"")</f>
        <v/>
      </c>
      <c r="E266" s="2" t="str">
        <f>IF('Annual Plan'!E266&lt;&gt;"",'Annual Plan'!E266,"")</f>
        <v/>
      </c>
      <c r="F266" s="36" t="str">
        <f>IF('Annual Plan'!F266&lt;&gt;"",'Annual Plan'!F266,"")</f>
        <v/>
      </c>
      <c r="G266" s="23" t="str">
        <f>IF('Annual Plan'!G266&lt;&gt;"",'Annual Plan'!G266,"")</f>
        <v/>
      </c>
      <c r="H266" s="23" t="str">
        <f xml:space="preserve"> IF(OR(F266="Absolute",F266="Absolute[-](cum.)"),SUM(G266,'Q1 Review'!J266,'Q2 Review'!J266),
             IF(OR(F266="Incremental",F266="Absolute[+]"),MAX(G266,'Q1 Review'!J266,'Q2 Review'!J266),
                  IF(F266="Decremental",MIN(G266,'Q1 Review'!J266,'Q2 Review'!J266),
                           IF(F266="Absolute[-](avg.)",SUM(G266,'Q1 Review'!J266,'Q2 Review'!J266)/COUNT('Annual Plan'!H266:'Annual Plan'!K266),""
                              )
                       )
                 )
      )</f>
        <v/>
      </c>
      <c r="I266" s="23" t="str">
        <f>IF('Annual Plan'!J266&lt;&gt;"",'Annual Plan'!J266,"")</f>
        <v/>
      </c>
      <c r="J266" s="37"/>
      <c r="K266" s="38" t="str">
        <f t="shared" si="28"/>
        <v/>
      </c>
      <c r="L266" s="38" t="str">
        <f t="shared" si="29"/>
        <v/>
      </c>
      <c r="M266" s="23" t="str">
        <f t="shared" si="30"/>
        <v/>
      </c>
      <c r="N266" s="39" t="str">
        <f>IF((('Annual Plan'!N266+'Annual Plan'!O266)-('Q1 Review'!O266+'Q2 Review'!O266))=0,"",(('Annual Plan'!N266+'Annual Plan'!O266)-('Q1 Review'!O266+'Q2 Review'!O266)))</f>
        <v/>
      </c>
      <c r="O266" s="40"/>
      <c r="P266" s="41"/>
      <c r="Q266" s="41"/>
      <c r="R266" s="41"/>
      <c r="S266" s="127" t="str">
        <f t="shared" si="31"/>
        <v/>
      </c>
    </row>
    <row r="267" spans="1:19" s="11" customFormat="1" ht="13.2" x14ac:dyDescent="0.25">
      <c r="A267" s="59" t="str">
        <f>IF('Annual Plan'!A267="","",'Annual Plan'!A267)</f>
        <v/>
      </c>
      <c r="B267" s="59" t="str">
        <f>IF('Annual Plan'!B267="","",'Annual Plan'!B267)</f>
        <v/>
      </c>
      <c r="C267" s="59" t="str">
        <f>IF('Annual Plan'!C267="","",'Annual Plan'!C267)</f>
        <v/>
      </c>
      <c r="D267" s="2" t="str">
        <f>IF('Annual Plan'!D267&lt;&gt;"",'Annual Plan'!D267,"")</f>
        <v/>
      </c>
      <c r="E267" s="2" t="str">
        <f>IF('Annual Plan'!E267&lt;&gt;"",'Annual Plan'!E267,"")</f>
        <v/>
      </c>
      <c r="F267" s="36" t="str">
        <f>IF('Annual Plan'!F267&lt;&gt;"",'Annual Plan'!F267,"")</f>
        <v/>
      </c>
      <c r="G267" s="23" t="str">
        <f>IF('Annual Plan'!G267&lt;&gt;"",'Annual Plan'!G267,"")</f>
        <v/>
      </c>
      <c r="H267" s="23" t="str">
        <f xml:space="preserve"> IF(OR(F267="Absolute",F267="Absolute[-](cum.)"),SUM(G267,'Q1 Review'!J267,'Q2 Review'!J267),
             IF(OR(F267="Incremental",F267="Absolute[+]"),MAX(G267,'Q1 Review'!J267,'Q2 Review'!J267),
                  IF(F267="Decremental",MIN(G267,'Q1 Review'!J267,'Q2 Review'!J267),
                           IF(F267="Absolute[-](avg.)",SUM(G267,'Q1 Review'!J267,'Q2 Review'!J267)/COUNT('Annual Plan'!H267:'Annual Plan'!K267),""
                              )
                       )
                 )
      )</f>
        <v/>
      </c>
      <c r="I267" s="23" t="str">
        <f>IF('Annual Plan'!J267&lt;&gt;"",'Annual Plan'!J267,"")</f>
        <v/>
      </c>
      <c r="J267" s="37"/>
      <c r="K267" s="38" t="str">
        <f t="shared" si="28"/>
        <v/>
      </c>
      <c r="L267" s="38" t="str">
        <f t="shared" si="29"/>
        <v/>
      </c>
      <c r="M267" s="23" t="str">
        <f t="shared" si="30"/>
        <v/>
      </c>
      <c r="N267" s="39" t="str">
        <f>IF((('Annual Plan'!N267+'Annual Plan'!O267)-('Q1 Review'!O267+'Q2 Review'!O267))=0,"",(('Annual Plan'!N267+'Annual Plan'!O267)-('Q1 Review'!O267+'Q2 Review'!O267)))</f>
        <v/>
      </c>
      <c r="O267" s="40"/>
      <c r="P267" s="41"/>
      <c r="Q267" s="41"/>
      <c r="R267" s="41"/>
      <c r="S267" s="127" t="str">
        <f t="shared" si="31"/>
        <v/>
      </c>
    </row>
    <row r="268" spans="1:19" s="11" customFormat="1" ht="13.2" x14ac:dyDescent="0.25">
      <c r="A268" s="59" t="str">
        <f>IF('Annual Plan'!A268="","",'Annual Plan'!A268)</f>
        <v/>
      </c>
      <c r="B268" s="59" t="str">
        <f>IF('Annual Plan'!B268="","",'Annual Plan'!B268)</f>
        <v/>
      </c>
      <c r="C268" s="59" t="str">
        <f>IF('Annual Plan'!C268="","",'Annual Plan'!C268)</f>
        <v/>
      </c>
      <c r="D268" s="2" t="str">
        <f>IF('Annual Plan'!D268&lt;&gt;"",'Annual Plan'!D268,"")</f>
        <v/>
      </c>
      <c r="E268" s="2" t="str">
        <f>IF('Annual Plan'!E268&lt;&gt;"",'Annual Plan'!E268,"")</f>
        <v/>
      </c>
      <c r="F268" s="36" t="str">
        <f>IF('Annual Plan'!F268&lt;&gt;"",'Annual Plan'!F268,"")</f>
        <v/>
      </c>
      <c r="G268" s="23" t="str">
        <f>IF('Annual Plan'!G268&lt;&gt;"",'Annual Plan'!G268,"")</f>
        <v/>
      </c>
      <c r="H268" s="23" t="str">
        <f xml:space="preserve"> IF(OR(F268="Absolute",F268="Absolute[-](cum.)"),SUM(G268,'Q1 Review'!J268,'Q2 Review'!J268),
             IF(OR(F268="Incremental",F268="Absolute[+]"),MAX(G268,'Q1 Review'!J268,'Q2 Review'!J268),
                  IF(F268="Decremental",MIN(G268,'Q1 Review'!J268,'Q2 Review'!J268),
                           IF(F268="Absolute[-](avg.)",SUM(G268,'Q1 Review'!J268,'Q2 Review'!J268)/COUNT('Annual Plan'!H268:'Annual Plan'!K268),""
                              )
                       )
                 )
      )</f>
        <v/>
      </c>
      <c r="I268" s="23" t="str">
        <f>IF('Annual Plan'!J268&lt;&gt;"",'Annual Plan'!J268,"")</f>
        <v/>
      </c>
      <c r="J268" s="37"/>
      <c r="K268" s="38" t="str">
        <f t="shared" si="28"/>
        <v/>
      </c>
      <c r="L268" s="38" t="str">
        <f t="shared" si="29"/>
        <v/>
      </c>
      <c r="M268" s="23" t="str">
        <f t="shared" si="30"/>
        <v/>
      </c>
      <c r="N268" s="39" t="str">
        <f>IF((('Annual Plan'!N268+'Annual Plan'!O268)-('Q1 Review'!O268+'Q2 Review'!O268))=0,"",(('Annual Plan'!N268+'Annual Plan'!O268)-('Q1 Review'!O268+'Q2 Review'!O268)))</f>
        <v/>
      </c>
      <c r="O268" s="40"/>
      <c r="P268" s="41"/>
      <c r="Q268" s="41"/>
      <c r="R268" s="41"/>
      <c r="S268" s="127" t="str">
        <f t="shared" si="31"/>
        <v/>
      </c>
    </row>
    <row r="269" spans="1:19" s="11" customFormat="1" ht="13.2" x14ac:dyDescent="0.25">
      <c r="A269" s="59" t="str">
        <f>IF('Annual Plan'!A269="","",'Annual Plan'!A269)</f>
        <v/>
      </c>
      <c r="B269" s="59" t="str">
        <f>IF('Annual Plan'!B269="","",'Annual Plan'!B269)</f>
        <v/>
      </c>
      <c r="C269" s="59" t="str">
        <f>IF('Annual Plan'!C269="","",'Annual Plan'!C269)</f>
        <v/>
      </c>
      <c r="D269" s="2" t="str">
        <f>IF('Annual Plan'!D269&lt;&gt;"",'Annual Plan'!D269,"")</f>
        <v/>
      </c>
      <c r="E269" s="2" t="str">
        <f>IF('Annual Plan'!E269&lt;&gt;"",'Annual Plan'!E269,"")</f>
        <v/>
      </c>
      <c r="F269" s="36" t="str">
        <f>IF('Annual Plan'!F269&lt;&gt;"",'Annual Plan'!F269,"")</f>
        <v/>
      </c>
      <c r="G269" s="23" t="str">
        <f>IF('Annual Plan'!G269&lt;&gt;"",'Annual Plan'!G269,"")</f>
        <v/>
      </c>
      <c r="H269" s="23" t="str">
        <f xml:space="preserve"> IF(OR(F269="Absolute",F269="Absolute[-](cum.)"),SUM(G269,'Q1 Review'!J269,'Q2 Review'!J269),
             IF(OR(F269="Incremental",F269="Absolute[+]"),MAX(G269,'Q1 Review'!J269,'Q2 Review'!J269),
                  IF(F269="Decremental",MIN(G269,'Q1 Review'!J269,'Q2 Review'!J269),
                           IF(F269="Absolute[-](avg.)",SUM(G269,'Q1 Review'!J269,'Q2 Review'!J269)/COUNT('Annual Plan'!H269:'Annual Plan'!K269),""
                              )
                       )
                 )
      )</f>
        <v/>
      </c>
      <c r="I269" s="23" t="str">
        <f>IF('Annual Plan'!J269&lt;&gt;"",'Annual Plan'!J269,"")</f>
        <v/>
      </c>
      <c r="J269" s="37"/>
      <c r="K269" s="38" t="str">
        <f t="shared" si="28"/>
        <v/>
      </c>
      <c r="L269" s="38" t="str">
        <f t="shared" si="29"/>
        <v/>
      </c>
      <c r="M269" s="23" t="str">
        <f t="shared" si="30"/>
        <v/>
      </c>
      <c r="N269" s="39" t="str">
        <f>IF((('Annual Plan'!N269+'Annual Plan'!O269)-('Q1 Review'!O269+'Q2 Review'!O269))=0,"",(('Annual Plan'!N269+'Annual Plan'!O269)-('Q1 Review'!O269+'Q2 Review'!O269)))</f>
        <v/>
      </c>
      <c r="O269" s="40"/>
      <c r="P269" s="41"/>
      <c r="Q269" s="41"/>
      <c r="R269" s="41"/>
      <c r="S269" s="127" t="str">
        <f t="shared" si="31"/>
        <v/>
      </c>
    </row>
    <row r="270" spans="1:19" s="11" customFormat="1" ht="13.2" x14ac:dyDescent="0.25">
      <c r="A270" s="59" t="str">
        <f>IF('Annual Plan'!A270="","",'Annual Plan'!A270)</f>
        <v/>
      </c>
      <c r="B270" s="59" t="str">
        <f>IF('Annual Plan'!B270="","",'Annual Plan'!B270)</f>
        <v/>
      </c>
      <c r="C270" s="59" t="str">
        <f>IF('Annual Plan'!C270="","",'Annual Plan'!C270)</f>
        <v/>
      </c>
      <c r="D270" s="2" t="str">
        <f>IF('Annual Plan'!D270&lt;&gt;"",'Annual Plan'!D270,"")</f>
        <v/>
      </c>
      <c r="E270" s="2" t="str">
        <f>IF('Annual Plan'!E270&lt;&gt;"",'Annual Plan'!E270,"")</f>
        <v/>
      </c>
      <c r="F270" s="36" t="str">
        <f>IF('Annual Plan'!F270&lt;&gt;"",'Annual Plan'!F270,"")</f>
        <v/>
      </c>
      <c r="G270" s="23" t="str">
        <f>IF('Annual Plan'!G270&lt;&gt;"",'Annual Plan'!G270,"")</f>
        <v/>
      </c>
      <c r="H270" s="23" t="str">
        <f xml:space="preserve"> IF(OR(F270="Absolute",F270="Absolute[-](cum.)"),SUM(G270,'Q1 Review'!J270,'Q2 Review'!J270),
             IF(OR(F270="Incremental",F270="Absolute[+]"),MAX(G270,'Q1 Review'!J270,'Q2 Review'!J270),
                  IF(F270="Decremental",MIN(G270,'Q1 Review'!J270,'Q2 Review'!J270),
                           IF(F270="Absolute[-](avg.)",SUM(G270,'Q1 Review'!J270,'Q2 Review'!J270)/COUNT('Annual Plan'!H270:'Annual Plan'!K270),""
                              )
                       )
                 )
      )</f>
        <v/>
      </c>
      <c r="I270" s="23" t="str">
        <f>IF('Annual Plan'!J270&lt;&gt;"",'Annual Plan'!J270,"")</f>
        <v/>
      </c>
      <c r="J270" s="37"/>
      <c r="K270" s="38" t="str">
        <f t="shared" si="28"/>
        <v/>
      </c>
      <c r="L270" s="38" t="str">
        <f t="shared" si="29"/>
        <v/>
      </c>
      <c r="M270" s="23" t="str">
        <f t="shared" si="30"/>
        <v/>
      </c>
      <c r="N270" s="39" t="str">
        <f>IF((('Annual Plan'!N270+'Annual Plan'!O270)-('Q1 Review'!O270+'Q2 Review'!O270))=0,"",(('Annual Plan'!N270+'Annual Plan'!O270)-('Q1 Review'!O270+'Q2 Review'!O270)))</f>
        <v/>
      </c>
      <c r="O270" s="40"/>
      <c r="P270" s="41"/>
      <c r="Q270" s="41"/>
      <c r="R270" s="41"/>
      <c r="S270" s="127" t="str">
        <f t="shared" si="31"/>
        <v/>
      </c>
    </row>
    <row r="271" spans="1:19" s="11" customFormat="1" ht="13.2" x14ac:dyDescent="0.25">
      <c r="A271" s="59" t="str">
        <f>IF('Annual Plan'!A271="","",'Annual Plan'!A271)</f>
        <v/>
      </c>
      <c r="B271" s="59" t="str">
        <f>IF('Annual Plan'!B271="","",'Annual Plan'!B271)</f>
        <v/>
      </c>
      <c r="C271" s="59" t="str">
        <f>IF('Annual Plan'!C271="","",'Annual Plan'!C271)</f>
        <v/>
      </c>
      <c r="D271" s="2" t="str">
        <f>IF('Annual Plan'!D271&lt;&gt;"",'Annual Plan'!D271,"")</f>
        <v/>
      </c>
      <c r="E271" s="2" t="str">
        <f>IF('Annual Plan'!E271&lt;&gt;"",'Annual Plan'!E271,"")</f>
        <v/>
      </c>
      <c r="F271" s="36" t="str">
        <f>IF('Annual Plan'!F271&lt;&gt;"",'Annual Plan'!F271,"")</f>
        <v/>
      </c>
      <c r="G271" s="23" t="str">
        <f>IF('Annual Plan'!G271&lt;&gt;"",'Annual Plan'!G271,"")</f>
        <v/>
      </c>
      <c r="H271" s="23" t="str">
        <f xml:space="preserve"> IF(OR(F271="Absolute",F271="Absolute[-](cum.)"),SUM(G271,'Q1 Review'!J271,'Q2 Review'!J271),
             IF(OR(F271="Incremental",F271="Absolute[+]"),MAX(G271,'Q1 Review'!J271,'Q2 Review'!J271),
                  IF(F271="Decremental",MIN(G271,'Q1 Review'!J271,'Q2 Review'!J271),
                           IF(F271="Absolute[-](avg.)",SUM(G271,'Q1 Review'!J271,'Q2 Review'!J271)/COUNT('Annual Plan'!H271:'Annual Plan'!K271),""
                              )
                       )
                 )
      )</f>
        <v/>
      </c>
      <c r="I271" s="23" t="str">
        <f>IF('Annual Plan'!J271&lt;&gt;"",'Annual Plan'!J271,"")</f>
        <v/>
      </c>
      <c r="J271" s="37"/>
      <c r="K271" s="38" t="str">
        <f t="shared" si="28"/>
        <v/>
      </c>
      <c r="L271" s="38" t="str">
        <f t="shared" si="29"/>
        <v/>
      </c>
      <c r="M271" s="23" t="str">
        <f t="shared" si="30"/>
        <v/>
      </c>
      <c r="N271" s="39" t="str">
        <f>IF((('Annual Plan'!N271+'Annual Plan'!O271)-('Q1 Review'!O271+'Q2 Review'!O271))=0,"",(('Annual Plan'!N271+'Annual Plan'!O271)-('Q1 Review'!O271+'Q2 Review'!O271)))</f>
        <v/>
      </c>
      <c r="O271" s="40"/>
      <c r="P271" s="41"/>
      <c r="Q271" s="41"/>
      <c r="R271" s="41"/>
      <c r="S271" s="127" t="str">
        <f t="shared" si="31"/>
        <v/>
      </c>
    </row>
    <row r="272" spans="1:19" s="11" customFormat="1" ht="13.2" x14ac:dyDescent="0.25">
      <c r="A272" s="59" t="str">
        <f>IF('Annual Plan'!A272="","",'Annual Plan'!A272)</f>
        <v/>
      </c>
      <c r="B272" s="59" t="str">
        <f>IF('Annual Plan'!B272="","",'Annual Plan'!B272)</f>
        <v/>
      </c>
      <c r="C272" s="59" t="str">
        <f>IF('Annual Plan'!C272="","",'Annual Plan'!C272)</f>
        <v/>
      </c>
      <c r="D272" s="2" t="str">
        <f>IF('Annual Plan'!D272&lt;&gt;"",'Annual Plan'!D272,"")</f>
        <v/>
      </c>
      <c r="E272" s="2" t="str">
        <f>IF('Annual Plan'!E272&lt;&gt;"",'Annual Plan'!E272,"")</f>
        <v/>
      </c>
      <c r="F272" s="36" t="str">
        <f>IF('Annual Plan'!F272&lt;&gt;"",'Annual Plan'!F272,"")</f>
        <v/>
      </c>
      <c r="G272" s="23" t="str">
        <f>IF('Annual Plan'!G272&lt;&gt;"",'Annual Plan'!G272,"")</f>
        <v/>
      </c>
      <c r="H272" s="23" t="str">
        <f xml:space="preserve"> IF(OR(F272="Absolute",F272="Absolute[-](cum.)"),SUM(G272,'Q1 Review'!J272,'Q2 Review'!J272),
             IF(OR(F272="Incremental",F272="Absolute[+]"),MAX(G272,'Q1 Review'!J272,'Q2 Review'!J272),
                  IF(F272="Decremental",MIN(G272,'Q1 Review'!J272,'Q2 Review'!J272),
                           IF(F272="Absolute[-](avg.)",SUM(G272,'Q1 Review'!J272,'Q2 Review'!J272)/COUNT('Annual Plan'!H272:'Annual Plan'!K272),""
                              )
                       )
                 )
      )</f>
        <v/>
      </c>
      <c r="I272" s="23" t="str">
        <f>IF('Annual Plan'!J272&lt;&gt;"",'Annual Plan'!J272,"")</f>
        <v/>
      </c>
      <c r="J272" s="37"/>
      <c r="K272" s="38" t="str">
        <f t="shared" si="28"/>
        <v/>
      </c>
      <c r="L272" s="38" t="str">
        <f t="shared" si="29"/>
        <v/>
      </c>
      <c r="M272" s="23" t="str">
        <f t="shared" si="30"/>
        <v/>
      </c>
      <c r="N272" s="39" t="str">
        <f>IF((('Annual Plan'!N272+'Annual Plan'!O272)-('Q1 Review'!O272+'Q2 Review'!O272))=0,"",(('Annual Plan'!N272+'Annual Plan'!O272)-('Q1 Review'!O272+'Q2 Review'!O272)))</f>
        <v/>
      </c>
      <c r="O272" s="40"/>
      <c r="P272" s="41"/>
      <c r="Q272" s="41"/>
      <c r="R272" s="41"/>
      <c r="S272" s="127" t="str">
        <f t="shared" si="31"/>
        <v/>
      </c>
    </row>
    <row r="273" spans="1:19" s="11" customFormat="1" ht="13.2" x14ac:dyDescent="0.25">
      <c r="A273" s="59" t="str">
        <f>IF('Annual Plan'!A273="","",'Annual Plan'!A273)</f>
        <v/>
      </c>
      <c r="B273" s="59" t="str">
        <f>IF('Annual Plan'!B273="","",'Annual Plan'!B273)</f>
        <v/>
      </c>
      <c r="C273" s="59" t="str">
        <f>IF('Annual Plan'!C273="","",'Annual Plan'!C273)</f>
        <v/>
      </c>
      <c r="D273" s="2" t="str">
        <f>IF('Annual Plan'!D273&lt;&gt;"",'Annual Plan'!D273,"")</f>
        <v/>
      </c>
      <c r="E273" s="2" t="str">
        <f>IF('Annual Plan'!E273&lt;&gt;"",'Annual Plan'!E273,"")</f>
        <v/>
      </c>
      <c r="F273" s="36" t="str">
        <f>IF('Annual Plan'!F273&lt;&gt;"",'Annual Plan'!F273,"")</f>
        <v/>
      </c>
      <c r="G273" s="23" t="str">
        <f>IF('Annual Plan'!G273&lt;&gt;"",'Annual Plan'!G273,"")</f>
        <v/>
      </c>
      <c r="H273" s="23" t="str">
        <f xml:space="preserve"> IF(OR(F273="Absolute",F273="Absolute[-](cum.)"),SUM(G273,'Q1 Review'!J273,'Q2 Review'!J273),
             IF(OR(F273="Incremental",F273="Absolute[+]"),MAX(G273,'Q1 Review'!J273,'Q2 Review'!J273),
                  IF(F273="Decremental",MIN(G273,'Q1 Review'!J273,'Q2 Review'!J273),
                           IF(F273="Absolute[-](avg.)",SUM(G273,'Q1 Review'!J273,'Q2 Review'!J273)/COUNT('Annual Plan'!H273:'Annual Plan'!K273),""
                              )
                       )
                 )
      )</f>
        <v/>
      </c>
      <c r="I273" s="23" t="str">
        <f>IF('Annual Plan'!J273&lt;&gt;"",'Annual Plan'!J273,"")</f>
        <v/>
      </c>
      <c r="J273" s="37"/>
      <c r="K273" s="38" t="str">
        <f t="shared" si="28"/>
        <v/>
      </c>
      <c r="L273" s="38" t="str">
        <f t="shared" si="29"/>
        <v/>
      </c>
      <c r="M273" s="23" t="str">
        <f t="shared" si="30"/>
        <v/>
      </c>
      <c r="N273" s="39" t="str">
        <f>IF((('Annual Plan'!N273+'Annual Plan'!O273)-('Q1 Review'!O273+'Q2 Review'!O273))=0,"",(('Annual Plan'!N273+'Annual Plan'!O273)-('Q1 Review'!O273+'Q2 Review'!O273)))</f>
        <v/>
      </c>
      <c r="O273" s="40"/>
      <c r="P273" s="41"/>
      <c r="Q273" s="41"/>
      <c r="R273" s="41"/>
      <c r="S273" s="127" t="str">
        <f t="shared" si="31"/>
        <v/>
      </c>
    </row>
    <row r="274" spans="1:19" s="11" customFormat="1" ht="13.2" x14ac:dyDescent="0.25">
      <c r="A274" s="59" t="str">
        <f>IF('Annual Plan'!A274="","",'Annual Plan'!A274)</f>
        <v/>
      </c>
      <c r="B274" s="59" t="str">
        <f>IF('Annual Plan'!B274="","",'Annual Plan'!B274)</f>
        <v/>
      </c>
      <c r="C274" s="59" t="str">
        <f>IF('Annual Plan'!C274="","",'Annual Plan'!C274)</f>
        <v/>
      </c>
      <c r="D274" s="2" t="str">
        <f>IF('Annual Plan'!D274&lt;&gt;"",'Annual Plan'!D274,"")</f>
        <v/>
      </c>
      <c r="E274" s="2" t="str">
        <f>IF('Annual Plan'!E274&lt;&gt;"",'Annual Plan'!E274,"")</f>
        <v/>
      </c>
      <c r="F274" s="36" t="str">
        <f>IF('Annual Plan'!F274&lt;&gt;"",'Annual Plan'!F274,"")</f>
        <v/>
      </c>
      <c r="G274" s="23" t="str">
        <f>IF('Annual Plan'!G274&lt;&gt;"",'Annual Plan'!G274,"")</f>
        <v/>
      </c>
      <c r="H274" s="23" t="str">
        <f xml:space="preserve"> IF(OR(F274="Absolute",F274="Absolute[-](cum.)"),SUM(G274,'Q1 Review'!J274,'Q2 Review'!J274),
             IF(OR(F274="Incremental",F274="Absolute[+]"),MAX(G274,'Q1 Review'!J274,'Q2 Review'!J274),
                  IF(F274="Decremental",MIN(G274,'Q1 Review'!J274,'Q2 Review'!J274),
                           IF(F274="Absolute[-](avg.)",SUM(G274,'Q1 Review'!J274,'Q2 Review'!J274)/COUNT('Annual Plan'!H274:'Annual Plan'!K274),""
                              )
                       )
                 )
      )</f>
        <v/>
      </c>
      <c r="I274" s="23" t="str">
        <f>IF('Annual Plan'!J274&lt;&gt;"",'Annual Plan'!J274,"")</f>
        <v/>
      </c>
      <c r="J274" s="37"/>
      <c r="K274" s="38" t="str">
        <f t="shared" si="28"/>
        <v/>
      </c>
      <c r="L274" s="38" t="str">
        <f t="shared" si="29"/>
        <v/>
      </c>
      <c r="M274" s="23" t="str">
        <f t="shared" si="30"/>
        <v/>
      </c>
      <c r="N274" s="39" t="str">
        <f>IF((('Annual Plan'!N274+'Annual Plan'!O274)-('Q1 Review'!O274+'Q2 Review'!O274))=0,"",(('Annual Plan'!N274+'Annual Plan'!O274)-('Q1 Review'!O274+'Q2 Review'!O274)))</f>
        <v/>
      </c>
      <c r="O274" s="40"/>
      <c r="P274" s="41"/>
      <c r="Q274" s="41"/>
      <c r="R274" s="41"/>
      <c r="S274" s="127" t="str">
        <f t="shared" si="31"/>
        <v/>
      </c>
    </row>
    <row r="275" spans="1:19" s="11" customFormat="1" ht="13.2" x14ac:dyDescent="0.25">
      <c r="A275" s="59" t="str">
        <f>IF('Annual Plan'!A275="","",'Annual Plan'!A275)</f>
        <v/>
      </c>
      <c r="B275" s="59" t="str">
        <f>IF('Annual Plan'!B275="","",'Annual Plan'!B275)</f>
        <v/>
      </c>
      <c r="C275" s="59" t="str">
        <f>IF('Annual Plan'!C275="","",'Annual Plan'!C275)</f>
        <v/>
      </c>
      <c r="D275" s="2" t="str">
        <f>IF('Annual Plan'!D275&lt;&gt;"",'Annual Plan'!D275,"")</f>
        <v/>
      </c>
      <c r="E275" s="2" t="str">
        <f>IF('Annual Plan'!E275&lt;&gt;"",'Annual Plan'!E275,"")</f>
        <v/>
      </c>
      <c r="F275" s="36" t="str">
        <f>IF('Annual Plan'!F275&lt;&gt;"",'Annual Plan'!F275,"")</f>
        <v/>
      </c>
      <c r="G275" s="23" t="str">
        <f>IF('Annual Plan'!G275&lt;&gt;"",'Annual Plan'!G275,"")</f>
        <v/>
      </c>
      <c r="H275" s="23" t="str">
        <f xml:space="preserve"> IF(OR(F275="Absolute",F275="Absolute[-](cum.)"),SUM(G275,'Q1 Review'!J275,'Q2 Review'!J275),
             IF(OR(F275="Incremental",F275="Absolute[+]"),MAX(G275,'Q1 Review'!J275,'Q2 Review'!J275),
                  IF(F275="Decremental",MIN(G275,'Q1 Review'!J275,'Q2 Review'!J275),
                           IF(F275="Absolute[-](avg.)",SUM(G275,'Q1 Review'!J275,'Q2 Review'!J275)/COUNT('Annual Plan'!H275:'Annual Plan'!K275),""
                              )
                       )
                 )
      )</f>
        <v/>
      </c>
      <c r="I275" s="23" t="str">
        <f>IF('Annual Plan'!J275&lt;&gt;"",'Annual Plan'!J275,"")</f>
        <v/>
      </c>
      <c r="J275" s="37"/>
      <c r="K275" s="38" t="str">
        <f t="shared" si="28"/>
        <v/>
      </c>
      <c r="L275" s="38" t="str">
        <f t="shared" si="29"/>
        <v/>
      </c>
      <c r="M275" s="23" t="str">
        <f t="shared" si="30"/>
        <v/>
      </c>
      <c r="N275" s="39" t="str">
        <f>IF((('Annual Plan'!N275+'Annual Plan'!O275)-('Q1 Review'!O275+'Q2 Review'!O275))=0,"",(('Annual Plan'!N275+'Annual Plan'!O275)-('Q1 Review'!O275+'Q2 Review'!O275)))</f>
        <v/>
      </c>
      <c r="O275" s="40"/>
      <c r="P275" s="41"/>
      <c r="Q275" s="41"/>
      <c r="R275" s="41"/>
      <c r="S275" s="127" t="str">
        <f t="shared" si="31"/>
        <v/>
      </c>
    </row>
    <row r="276" spans="1:19" s="11" customFormat="1" ht="13.2" x14ac:dyDescent="0.25">
      <c r="A276" s="59" t="str">
        <f>IF('Annual Plan'!A276="","",'Annual Plan'!A276)</f>
        <v/>
      </c>
      <c r="B276" s="59" t="str">
        <f>IF('Annual Plan'!B276="","",'Annual Plan'!B276)</f>
        <v/>
      </c>
      <c r="C276" s="59" t="str">
        <f>IF('Annual Plan'!C276="","",'Annual Plan'!C276)</f>
        <v/>
      </c>
      <c r="D276" s="2" t="str">
        <f>IF('Annual Plan'!D276&lt;&gt;"",'Annual Plan'!D276,"")</f>
        <v/>
      </c>
      <c r="E276" s="2" t="str">
        <f>IF('Annual Plan'!E276&lt;&gt;"",'Annual Plan'!E276,"")</f>
        <v/>
      </c>
      <c r="F276" s="36" t="str">
        <f>IF('Annual Plan'!F276&lt;&gt;"",'Annual Plan'!F276,"")</f>
        <v/>
      </c>
      <c r="G276" s="23" t="str">
        <f>IF('Annual Plan'!G276&lt;&gt;"",'Annual Plan'!G276,"")</f>
        <v/>
      </c>
      <c r="H276" s="23" t="str">
        <f xml:space="preserve"> IF(OR(F276="Absolute",F276="Absolute[-](cum.)"),SUM(G276,'Q1 Review'!J276,'Q2 Review'!J276),
             IF(OR(F276="Incremental",F276="Absolute[+]"),MAX(G276,'Q1 Review'!J276,'Q2 Review'!J276),
                  IF(F276="Decremental",MIN(G276,'Q1 Review'!J276,'Q2 Review'!J276),
                           IF(F276="Absolute[-](avg.)",SUM(G276,'Q1 Review'!J276,'Q2 Review'!J276)/COUNT('Annual Plan'!H276:'Annual Plan'!K276),""
                              )
                       )
                 )
      )</f>
        <v/>
      </c>
      <c r="I276" s="23" t="str">
        <f>IF('Annual Plan'!J276&lt;&gt;"",'Annual Plan'!J276,"")</f>
        <v/>
      </c>
      <c r="J276" s="37"/>
      <c r="K276" s="38" t="str">
        <f t="shared" si="28"/>
        <v/>
      </c>
      <c r="L276" s="38" t="str">
        <f t="shared" si="29"/>
        <v/>
      </c>
      <c r="M276" s="23" t="str">
        <f t="shared" si="30"/>
        <v/>
      </c>
      <c r="N276" s="39" t="str">
        <f>IF((('Annual Plan'!N276+'Annual Plan'!O276)-('Q1 Review'!O276+'Q2 Review'!O276))=0,"",(('Annual Plan'!N276+'Annual Plan'!O276)-('Q1 Review'!O276+'Q2 Review'!O276)))</f>
        <v/>
      </c>
      <c r="O276" s="40"/>
      <c r="P276" s="41"/>
      <c r="Q276" s="41"/>
      <c r="R276" s="41"/>
      <c r="S276" s="127" t="str">
        <f t="shared" si="31"/>
        <v/>
      </c>
    </row>
    <row r="277" spans="1:19" s="11" customFormat="1" ht="13.2" x14ac:dyDescent="0.25">
      <c r="A277" s="59" t="str">
        <f>IF('Annual Plan'!A277="","",'Annual Plan'!A277)</f>
        <v/>
      </c>
      <c r="B277" s="59" t="str">
        <f>IF('Annual Plan'!B277="","",'Annual Plan'!B277)</f>
        <v/>
      </c>
      <c r="C277" s="59" t="str">
        <f>IF('Annual Plan'!C277="","",'Annual Plan'!C277)</f>
        <v/>
      </c>
      <c r="D277" s="2" t="str">
        <f>IF('Annual Plan'!D277&lt;&gt;"",'Annual Plan'!D277,"")</f>
        <v/>
      </c>
      <c r="E277" s="2" t="str">
        <f>IF('Annual Plan'!E277&lt;&gt;"",'Annual Plan'!E277,"")</f>
        <v/>
      </c>
      <c r="F277" s="36" t="str">
        <f>IF('Annual Plan'!F277&lt;&gt;"",'Annual Plan'!F277,"")</f>
        <v/>
      </c>
      <c r="G277" s="23" t="str">
        <f>IF('Annual Plan'!G277&lt;&gt;"",'Annual Plan'!G277,"")</f>
        <v/>
      </c>
      <c r="H277" s="23" t="str">
        <f xml:space="preserve"> IF(OR(F277="Absolute",F277="Absolute[-](cum.)"),SUM(G277,'Q1 Review'!J277,'Q2 Review'!J277),
             IF(OR(F277="Incremental",F277="Absolute[+]"),MAX(G277,'Q1 Review'!J277,'Q2 Review'!J277),
                  IF(F277="Decremental",MIN(G277,'Q1 Review'!J277,'Q2 Review'!J277),
                           IF(F277="Absolute[-](avg.)",SUM(G277,'Q1 Review'!J277,'Q2 Review'!J277)/COUNT('Annual Plan'!H277:'Annual Plan'!K277),""
                              )
                       )
                 )
      )</f>
        <v/>
      </c>
      <c r="I277" s="23" t="str">
        <f>IF('Annual Plan'!J277&lt;&gt;"",'Annual Plan'!J277,"")</f>
        <v/>
      </c>
      <c r="J277" s="37"/>
      <c r="K277" s="38" t="str">
        <f t="shared" si="28"/>
        <v/>
      </c>
      <c r="L277" s="38" t="str">
        <f t="shared" si="29"/>
        <v/>
      </c>
      <c r="M277" s="23" t="str">
        <f t="shared" si="30"/>
        <v/>
      </c>
      <c r="N277" s="39" t="str">
        <f>IF((('Annual Plan'!N277+'Annual Plan'!O277)-('Q1 Review'!O277+'Q2 Review'!O277))=0,"",(('Annual Plan'!N277+'Annual Plan'!O277)-('Q1 Review'!O277+'Q2 Review'!O277)))</f>
        <v/>
      </c>
      <c r="O277" s="40"/>
      <c r="P277" s="41"/>
      <c r="Q277" s="41"/>
      <c r="R277" s="41"/>
      <c r="S277" s="127" t="str">
        <f t="shared" si="31"/>
        <v/>
      </c>
    </row>
    <row r="278" spans="1:19" s="58" customFormat="1" ht="59.25" customHeight="1" x14ac:dyDescent="0.3">
      <c r="A278" s="256" t="s">
        <v>94</v>
      </c>
      <c r="B278" s="256"/>
      <c r="C278" s="51">
        <f>'Annual Plan'!C278</f>
        <v>0</v>
      </c>
      <c r="D278" s="62"/>
      <c r="E278" s="62"/>
      <c r="F278" s="256" t="s">
        <v>104</v>
      </c>
      <c r="G278" s="256"/>
      <c r="H278" s="256"/>
      <c r="I278" s="256"/>
      <c r="J278" s="257"/>
      <c r="K278" s="43">
        <f>IF(SUM(K249:K277)=0,0,IF(SUM(K249:K277)&gt;0,AVERAGE(K249:K277)))</f>
        <v>0</v>
      </c>
      <c r="L278" s="258"/>
      <c r="M278" s="259"/>
      <c r="N278" s="60">
        <f>SUM(N249:N277)</f>
        <v>0</v>
      </c>
      <c r="O278" s="60">
        <f>SUM(O249:O277)</f>
        <v>0</v>
      </c>
      <c r="P278" s="62"/>
      <c r="Q278" s="62"/>
      <c r="S278" s="126"/>
    </row>
    <row r="279" spans="1:19" s="61" customFormat="1" ht="15" customHeight="1" x14ac:dyDescent="0.25">
      <c r="A279" s="12"/>
      <c r="B279" s="12"/>
      <c r="C279" s="12"/>
      <c r="D279" s="12"/>
      <c r="E279" s="12"/>
      <c r="F279" s="44"/>
      <c r="G279" s="45"/>
      <c r="H279" s="45"/>
      <c r="I279" s="45"/>
      <c r="J279" s="46"/>
      <c r="K279" s="47"/>
      <c r="L279" s="47"/>
      <c r="M279" s="45"/>
      <c r="N279" s="48"/>
      <c r="O279" s="49"/>
      <c r="P279" s="50"/>
      <c r="Q279" s="50"/>
      <c r="S279" s="128"/>
    </row>
    <row r="280" spans="1:19" s="11" customFormat="1" ht="34.5" customHeight="1" x14ac:dyDescent="0.25">
      <c r="A280" s="193" t="s">
        <v>91</v>
      </c>
      <c r="B280" s="193"/>
      <c r="C280" s="193"/>
      <c r="D280" s="260" t="str">
        <f>IF('Annual Plan'!D280:P280&lt;&gt;"", 'Annual Plan'!D280:P280,"")</f>
        <v/>
      </c>
      <c r="E280" s="260"/>
      <c r="F280" s="261"/>
      <c r="G280" s="261"/>
      <c r="H280" s="261"/>
      <c r="I280" s="261"/>
      <c r="J280" s="261"/>
      <c r="K280" s="261"/>
      <c r="L280" s="261"/>
      <c r="M280" s="261"/>
      <c r="N280" s="261"/>
      <c r="O280" s="261"/>
      <c r="P280" s="260"/>
      <c r="Q280" s="260"/>
      <c r="S280" s="127"/>
    </row>
    <row r="281" spans="1:19" s="11" customFormat="1" ht="37.5" customHeight="1" x14ac:dyDescent="0.25">
      <c r="A281" s="202" t="s">
        <v>1</v>
      </c>
      <c r="B281" s="202" t="s">
        <v>9</v>
      </c>
      <c r="C281" s="202" t="s">
        <v>2</v>
      </c>
      <c r="D281" s="202" t="s">
        <v>10</v>
      </c>
      <c r="E281" s="203" t="s">
        <v>11</v>
      </c>
      <c r="F281" s="204" t="s">
        <v>12</v>
      </c>
      <c r="G281" s="251" t="s">
        <v>3</v>
      </c>
      <c r="H281" s="251"/>
      <c r="I281" s="253" t="s">
        <v>75</v>
      </c>
      <c r="J281" s="254"/>
      <c r="K281" s="254"/>
      <c r="L281" s="254"/>
      <c r="M281" s="255"/>
      <c r="N281" s="253" t="s">
        <v>76</v>
      </c>
      <c r="O281" s="254"/>
      <c r="P281" s="202" t="s">
        <v>95</v>
      </c>
      <c r="Q281" s="202" t="s">
        <v>96</v>
      </c>
      <c r="R281" s="202" t="s">
        <v>114</v>
      </c>
      <c r="S281" s="127"/>
    </row>
    <row r="282" spans="1:19" s="11" customFormat="1" ht="69.75" customHeight="1" x14ac:dyDescent="0.25">
      <c r="A282" s="202"/>
      <c r="B282" s="202"/>
      <c r="C282" s="202"/>
      <c r="D282" s="202"/>
      <c r="E282" s="203"/>
      <c r="F282" s="204"/>
      <c r="G282" s="109" t="s">
        <v>19</v>
      </c>
      <c r="H282" s="109" t="s">
        <v>54</v>
      </c>
      <c r="I282" s="7" t="s">
        <v>55</v>
      </c>
      <c r="J282" s="7" t="s">
        <v>56</v>
      </c>
      <c r="K282" s="1" t="s">
        <v>21</v>
      </c>
      <c r="L282" s="1" t="s">
        <v>22</v>
      </c>
      <c r="M282" s="1" t="s">
        <v>23</v>
      </c>
      <c r="N282" s="7" t="s">
        <v>88</v>
      </c>
      <c r="O282" s="7" t="s">
        <v>81</v>
      </c>
      <c r="P282" s="252"/>
      <c r="Q282" s="202"/>
      <c r="R282" s="202"/>
      <c r="S282" s="127"/>
    </row>
    <row r="283" spans="1:19" s="11" customFormat="1" ht="13.2" x14ac:dyDescent="0.25">
      <c r="A283" s="59" t="str">
        <f>IF('Annual Plan'!A283="","",'Annual Plan'!A283)</f>
        <v/>
      </c>
      <c r="B283" s="59" t="str">
        <f>IF('Annual Plan'!B283="","",'Annual Plan'!B283)</f>
        <v/>
      </c>
      <c r="C283" s="59" t="str">
        <f>IF('Annual Plan'!C283="","",'Annual Plan'!C283)</f>
        <v/>
      </c>
      <c r="D283" s="2" t="str">
        <f>IF('Annual Plan'!D283&lt;&gt;"",'Annual Plan'!D283,"")</f>
        <v/>
      </c>
      <c r="E283" s="2" t="str">
        <f>IF('Annual Plan'!E283&lt;&gt;"",'Annual Plan'!E283,"")</f>
        <v/>
      </c>
      <c r="F283" s="36" t="str">
        <f>IF('Annual Plan'!F283&lt;&gt;"",'Annual Plan'!F283,"")</f>
        <v/>
      </c>
      <c r="G283" s="23" t="str">
        <f>IF('Annual Plan'!G283&lt;&gt;"",'Annual Plan'!G283,"")</f>
        <v/>
      </c>
      <c r="H283" s="23" t="str">
        <f xml:space="preserve"> IF(OR(F283="Absolute",F283="Absolute[-](cum.)"),SUM(G283,'Q1 Review'!J283,'Q2 Review'!J283),
             IF(OR(F283="Incremental",F283="Absolute[+]"),MAX(G283,'Q1 Review'!J283,'Q2 Review'!J283),
                  IF(F283="Decremental",MIN(G283,'Q1 Review'!J283,'Q2 Review'!J283),
                           IF(F283="Absolute[-](avg.)",SUM(G283,'Q1 Review'!J283,'Q2 Review'!J283)/COUNT('Annual Plan'!H283:'Annual Plan'!K283),""
                              )
                       )
                 )
      )</f>
        <v/>
      </c>
      <c r="I283" s="23" t="str">
        <f>IF('Annual Plan'!J283&lt;&gt;"",'Annual Plan'!J283,"")</f>
        <v/>
      </c>
      <c r="J283" s="37"/>
      <c r="K283" s="38" t="str">
        <f>IF(I283="","",
                         IF(AND(I283&lt;&gt;"",J283=""),0,
                                                  IF($F283="Absolute",IF(I283=0,0, IF((J283/I283)&gt;=1,1, IF((J283/I283)&lt;=0,0,(J283/I283)))),
                                                                                                      IF($F283="Incremental", IF(AND((I283-H283)=0,J283&gt;0,I283&gt;0,J283&gt;I283),1, IF(AND((I283-H283)=0,J283&lt;=I283),0, IF(((J283-H283)/(I283-H283))&gt;=1,1, IF(((J283-H283)/(I283-H283))&lt;=0,0, ((J283-H283)/(I283-H283)))))),
                                                                                                                                                                   IF($F283="Decremental", IF(AND((H283-I283)=0,J283&gt;0,I283&gt;0,J283&lt;I283),1,  IF(AND((I283-H283)=0,J283&gt;=I283),0, IF(((H283-J283)/(H283-I283))&gt;=1,1, IF(((H283-J283)/(H283-I283))&lt;=0,0, ((H283-J283)/(H283-I283)))))),
                                                                                                                                                                                              IF(OR($F283="Absolute[-](cum.)", $F283="Absolute[-](avg.)"),IF(J283="",0, IF((J283&lt;=I283),1,IF((J283&gt;I283),0,))),
                                                                                                                                                                                                        IF($F283="Absolute[+]",IF(J283=0,0,  IF(J283&lt;=I283,(J283/I283),1)),
                                                                                                                                                                                                            )
                                                                                                                                                                                                   )
                                                                                                                                                                       )
                                                                                                          )
                                                    )
                            )
     )</f>
        <v/>
      </c>
      <c r="L283" s="38" t="str">
        <f>IF(I283="","",
                        IF(AND(I283&lt;&gt;"",J283=""),-1,
                                                  IF($F283="Absolute", IF(I283=0,0,((J283-I283)/I283)),
                                                                               IF($F283="Incremental", IF((I283-H283)=0,0,(((J283-H283)-(I283-H283))/(I283-H283))),
                                                                                                            IF($F283="Decremental", IF((H283-I283)=0,0,(((H283-J283)-(H283-I283))/(H283-I283))),
                                                                                                                                              IF(OR($F283="Absolute[-](cum.)", $F283="Absolute[-](avg.)"), IF(J283="",0, IF(J283&gt;=0,1-(J283/I283))),
                                                                                                                                                                      IF($F283="Absolute[+]", IF(J283=0,-1,K283-1),  ""
                                                                                                                                                                                                                                          )
                                                                                                                                                                                                                          )
                                                                                                                                                                                  )
                                                                                                                   )
                                                   )
                          )
)</f>
        <v/>
      </c>
      <c r="M283" s="23" t="str">
        <f>IF(J283="","",
                         IF(I283="", "",
                                                   IF($F283="Absolute", (J283-I283),
                                                                                                       IF($F283="Incremental", ((J283-H283)-(I283-H283)),
                                                                                                                                                                                      IF($F283="Decremental", ((H283-J283)-(H283-I283)),
                                                                                                                                                                                                            IF(OR($F283="Absolute[-](cum.)", $F283="Absolute[-](avg.)"), (I283-J283),
                                                                                                                                                                                                                             IF($F283="Absolute[+]", (J283-I283), ""
                                                                                                                                                                                                                                  )
                                                                                                                                                                                                                )
                                                                                                                                                                                          )
                                                                                                           )
                                                      )
                               )
       )</f>
        <v/>
      </c>
      <c r="N283" s="39" t="str">
        <f>IF((('Annual Plan'!N283+'Annual Plan'!O283)-('Q1 Review'!O283+'Q2 Review'!O283))=0,"",(('Annual Plan'!N283+'Annual Plan'!O283)-('Q1 Review'!O283+'Q2 Review'!O283)))</f>
        <v/>
      </c>
      <c r="O283" s="40"/>
      <c r="P283" s="41"/>
      <c r="Q283" s="41"/>
      <c r="R283" s="41"/>
      <c r="S283" s="127" t="str">
        <f xml:space="preserve"> IF(AND($F283="Incremental",G283=""),"Error - baseline data was not provided in the planning sheet.",
        IF(AND($F283="Decremental",G283=""),"Error - baseline data was not provided in the planning sheet.",""))</f>
        <v/>
      </c>
    </row>
    <row r="284" spans="1:19" s="11" customFormat="1" ht="13.2" x14ac:dyDescent="0.25">
      <c r="A284" s="59" t="str">
        <f>IF('Annual Plan'!A284="","",'Annual Plan'!A284)</f>
        <v/>
      </c>
      <c r="B284" s="59" t="str">
        <f>IF('Annual Plan'!B284="","",'Annual Plan'!B284)</f>
        <v/>
      </c>
      <c r="C284" s="59" t="str">
        <f>IF('Annual Plan'!C284="","",'Annual Plan'!C284)</f>
        <v/>
      </c>
      <c r="D284" s="2" t="str">
        <f>IF('Annual Plan'!D284&lt;&gt;"",'Annual Plan'!D284,"")</f>
        <v/>
      </c>
      <c r="E284" s="2" t="str">
        <f>IF('Annual Plan'!E284&lt;&gt;"",'Annual Plan'!E284,"")</f>
        <v/>
      </c>
      <c r="F284" s="36" t="str">
        <f>IF('Annual Plan'!F284&lt;&gt;"",'Annual Plan'!F284,"")</f>
        <v/>
      </c>
      <c r="G284" s="23" t="str">
        <f>IF('Annual Plan'!G284&lt;&gt;"",'Annual Plan'!G284,"")</f>
        <v/>
      </c>
      <c r="H284" s="23" t="str">
        <f xml:space="preserve"> IF(OR(F284="Absolute",F284="Absolute[-](cum.)"),SUM(G284,'Q1 Review'!J284,'Q2 Review'!J284),
             IF(OR(F284="Incremental",F284="Absolute[+]"),MAX(G284,'Q1 Review'!J284,'Q2 Review'!J284),
                  IF(F284="Decremental",MIN(G284,'Q1 Review'!J284,'Q2 Review'!J284),
                           IF(F284="Absolute[-](avg.)",SUM(G284,'Q1 Review'!J284,'Q2 Review'!J284)/COUNT('Annual Plan'!H284:'Annual Plan'!K284),""
                              )
                       )
                 )
      )</f>
        <v/>
      </c>
      <c r="I284" s="23" t="str">
        <f>IF('Annual Plan'!J284&lt;&gt;"",'Annual Plan'!J284,"")</f>
        <v/>
      </c>
      <c r="J284" s="37"/>
      <c r="K284" s="38" t="str">
        <f t="shared" ref="K284:K311" si="32">IF(I284="","",
                         IF(AND(I284&lt;&gt;"",J284=""),0,
                                                  IF($F284="Absolute",IF(I284=0,0, IF((J284/I284)&gt;=1,1, IF((J284/I284)&lt;=0,0,(J284/I284)))),
                                                                                                      IF($F284="Incremental", IF(AND((I284-H284)=0,J284&gt;0,I284&gt;0,J284&gt;I284),1, IF(AND((I284-H284)=0,J284&lt;=I284),0, IF(((J284-H284)/(I284-H284))&gt;=1,1, IF(((J284-H284)/(I284-H284))&lt;=0,0, ((J284-H284)/(I284-H284)))))),
                                                                                                                                                                   IF($F284="Decremental", IF(AND((H284-I284)=0,J284&gt;0,I284&gt;0,J284&lt;I284),1,  IF(AND((I284-H284)=0,J284&gt;=I284),0, IF(((H284-J284)/(H284-I284))&gt;=1,1, IF(((H284-J284)/(H284-I284))&lt;=0,0, ((H284-J284)/(H284-I284)))))),
                                                                                                                                                                                              IF(OR($F284="Absolute[-](cum.)", $F284="Absolute[-](avg.)"),IF(J284="",0, IF((J284&lt;=I284),1,IF((J284&gt;I284),0,))),
                                                                                                                                                                                                        IF($F284="Absolute[+]",IF(J284=0,0,  IF(J284&lt;=I284,(J284/I284),1)),
                                                                                                                                                                                                            )
                                                                                                                                                                                                   )
                                                                                                                                                                       )
                                                                                                          )
                                                    )
                            )
     )</f>
        <v/>
      </c>
      <c r="L284" s="38" t="str">
        <f t="shared" ref="L284:L311" si="33">IF(I284="","",
                        IF(AND(I284&lt;&gt;"",J284=""),-1,
                                                  IF($F284="Absolute", IF(I284=0,0,((J284-I284)/I284)),
                                                                               IF($F284="Incremental", IF((I284-H284)=0,0,(((J284-H284)-(I284-H284))/(I284-H284))),
                                                                                                            IF($F284="Decremental", IF((H284-I284)=0,0,(((H284-J284)-(H284-I284))/(H284-I284))),
                                                                                                                                              IF(OR($F284="Absolute[-](cum.)", $F284="Absolute[-](avg.)"), IF(J284="",0, IF(J284&gt;=0,1-(J284/I284))),
                                                                                                                                                                      IF($F284="Absolute[+]", IF(J284=0,-1,K284-1),  ""
                                                                                                                                                                                                                                          )
                                                                                                                                                                                                                          )
                                                                                                                                                                                  )
                                                                                                                   )
                                                   )
                          )
)</f>
        <v/>
      </c>
      <c r="M284" s="23" t="str">
        <f t="shared" ref="M284:M311" si="34">IF(J284="","",
                         IF(I284="", "",
                                                   IF($F284="Absolute", (J284-I284),
                                                                                                       IF($F284="Incremental", ((J284-H284)-(I284-H284)),
                                                                                                                                                                                      IF($F284="Decremental", ((H284-J284)-(H284-I284)),
                                                                                                                                                                                                            IF(OR($F284="Absolute[-](cum.)", $F284="Absolute[-](avg.)"), (I284-J284),
                                                                                                                                                                                                                             IF($F284="Absolute[+]", (J284-I284), ""
                                                                                                                                                                                                                                  )
                                                                                                                                                                                                                )
                                                                                                                                                                                          )
                                                                                                           )
                                                      )
                               )
       )</f>
        <v/>
      </c>
      <c r="N284" s="39" t="str">
        <f>IF((('Annual Plan'!N284+'Annual Plan'!O284)-('Q1 Review'!O284+'Q2 Review'!O284))=0,"",(('Annual Plan'!N284+'Annual Plan'!O284)-('Q1 Review'!O284+'Q2 Review'!O284)))</f>
        <v/>
      </c>
      <c r="O284" s="40"/>
      <c r="P284" s="41"/>
      <c r="Q284" s="41"/>
      <c r="R284" s="41"/>
      <c r="S284" s="127" t="str">
        <f t="shared" ref="S284:S311" si="35" xml:space="preserve"> IF(AND($F284="Incremental",G284=""),"Error - baseline data was not provided in the planning sheet.",
        IF(AND($F284="Decremental",G284=""),"Error - baseline data was not provided in the planning sheet.",""))</f>
        <v/>
      </c>
    </row>
    <row r="285" spans="1:19" s="11" customFormat="1" ht="13.2" x14ac:dyDescent="0.25">
      <c r="A285" s="59" t="str">
        <f>IF('Annual Plan'!A285="","",'Annual Plan'!A285)</f>
        <v/>
      </c>
      <c r="B285" s="59" t="str">
        <f>IF('Annual Plan'!B285="","",'Annual Plan'!B285)</f>
        <v/>
      </c>
      <c r="C285" s="59" t="str">
        <f>IF('Annual Plan'!C285="","",'Annual Plan'!C285)</f>
        <v/>
      </c>
      <c r="D285" s="2" t="str">
        <f>IF('Annual Plan'!D285&lt;&gt;"",'Annual Plan'!D285,"")</f>
        <v/>
      </c>
      <c r="E285" s="2" t="str">
        <f>IF('Annual Plan'!E285&lt;&gt;"",'Annual Plan'!E285,"")</f>
        <v/>
      </c>
      <c r="F285" s="36" t="str">
        <f>IF('Annual Plan'!F285&lt;&gt;"",'Annual Plan'!F285,"")</f>
        <v/>
      </c>
      <c r="G285" s="23" t="str">
        <f>IF('Annual Plan'!G285&lt;&gt;"",'Annual Plan'!G285,"")</f>
        <v/>
      </c>
      <c r="H285" s="23" t="str">
        <f xml:space="preserve"> IF(OR(F285="Absolute",F285="Absolute[-](cum.)"),SUM(G285,'Q1 Review'!J285,'Q2 Review'!J285),
             IF(OR(F285="Incremental",F285="Absolute[+]"),MAX(G285,'Q1 Review'!J285,'Q2 Review'!J285),
                  IF(F285="Decremental",MIN(G285,'Q1 Review'!J285,'Q2 Review'!J285),
                           IF(F285="Absolute[-](avg.)",SUM(G285,'Q1 Review'!J285,'Q2 Review'!J285)/COUNT('Annual Plan'!H285:'Annual Plan'!K285),""
                              )
                       )
                 )
      )</f>
        <v/>
      </c>
      <c r="I285" s="23" t="str">
        <f>IF('Annual Plan'!J285&lt;&gt;"",'Annual Plan'!J285,"")</f>
        <v/>
      </c>
      <c r="J285" s="37"/>
      <c r="K285" s="38" t="str">
        <f t="shared" si="32"/>
        <v/>
      </c>
      <c r="L285" s="38" t="str">
        <f t="shared" si="33"/>
        <v/>
      </c>
      <c r="M285" s="23" t="str">
        <f t="shared" si="34"/>
        <v/>
      </c>
      <c r="N285" s="39" t="str">
        <f>IF((('Annual Plan'!N285+'Annual Plan'!O285)-('Q1 Review'!O285+'Q2 Review'!O285))=0,"",(('Annual Plan'!N285+'Annual Plan'!O285)-('Q1 Review'!O285+'Q2 Review'!O285)))</f>
        <v/>
      </c>
      <c r="O285" s="40"/>
      <c r="P285" s="41"/>
      <c r="Q285" s="41"/>
      <c r="R285" s="41"/>
      <c r="S285" s="127" t="str">
        <f t="shared" si="35"/>
        <v/>
      </c>
    </row>
    <row r="286" spans="1:19" s="11" customFormat="1" ht="13.2" x14ac:dyDescent="0.25">
      <c r="A286" s="59" t="str">
        <f>IF('Annual Plan'!A286="","",'Annual Plan'!A286)</f>
        <v/>
      </c>
      <c r="B286" s="59" t="str">
        <f>IF('Annual Plan'!B286="","",'Annual Plan'!B286)</f>
        <v/>
      </c>
      <c r="C286" s="59" t="str">
        <f>IF('Annual Plan'!C286="","",'Annual Plan'!C286)</f>
        <v/>
      </c>
      <c r="D286" s="2" t="str">
        <f>IF('Annual Plan'!D286&lt;&gt;"",'Annual Plan'!D286,"")</f>
        <v/>
      </c>
      <c r="E286" s="2" t="str">
        <f>IF('Annual Plan'!E286&lt;&gt;"",'Annual Plan'!E286,"")</f>
        <v/>
      </c>
      <c r="F286" s="36" t="str">
        <f>IF('Annual Plan'!F286&lt;&gt;"",'Annual Plan'!F286,"")</f>
        <v/>
      </c>
      <c r="G286" s="23" t="str">
        <f>IF('Annual Plan'!G286&lt;&gt;"",'Annual Plan'!G286,"")</f>
        <v/>
      </c>
      <c r="H286" s="23" t="str">
        <f xml:space="preserve"> IF(OR(F286="Absolute",F286="Absolute[-](cum.)"),SUM(G286,'Q1 Review'!J286,'Q2 Review'!J286),
             IF(OR(F286="Incremental",F286="Absolute[+]"),MAX(G286,'Q1 Review'!J286,'Q2 Review'!J286),
                  IF(F286="Decremental",MIN(G286,'Q1 Review'!J286,'Q2 Review'!J286),
                           IF(F286="Absolute[-](avg.)",SUM(G286,'Q1 Review'!J286,'Q2 Review'!J286)/COUNT('Annual Plan'!H286:'Annual Plan'!K286),""
                              )
                       )
                 )
      )</f>
        <v/>
      </c>
      <c r="I286" s="23" t="str">
        <f>IF('Annual Plan'!J286&lt;&gt;"",'Annual Plan'!J286,"")</f>
        <v/>
      </c>
      <c r="J286" s="37"/>
      <c r="K286" s="38" t="str">
        <f t="shared" si="32"/>
        <v/>
      </c>
      <c r="L286" s="38" t="str">
        <f t="shared" si="33"/>
        <v/>
      </c>
      <c r="M286" s="23" t="str">
        <f t="shared" si="34"/>
        <v/>
      </c>
      <c r="N286" s="39" t="str">
        <f>IF((('Annual Plan'!N286+'Annual Plan'!O286)-('Q1 Review'!O286+'Q2 Review'!O286))=0,"",(('Annual Plan'!N286+'Annual Plan'!O286)-('Q1 Review'!O286+'Q2 Review'!O286)))</f>
        <v/>
      </c>
      <c r="O286" s="40"/>
      <c r="P286" s="41"/>
      <c r="Q286" s="41"/>
      <c r="R286" s="41"/>
      <c r="S286" s="127" t="str">
        <f t="shared" si="35"/>
        <v/>
      </c>
    </row>
    <row r="287" spans="1:19" s="11" customFormat="1" ht="13.2" x14ac:dyDescent="0.25">
      <c r="A287" s="59" t="str">
        <f>IF('Annual Plan'!A287="","",'Annual Plan'!A287)</f>
        <v/>
      </c>
      <c r="B287" s="59" t="str">
        <f>IF('Annual Plan'!B287="","",'Annual Plan'!B287)</f>
        <v/>
      </c>
      <c r="C287" s="59" t="str">
        <f>IF('Annual Plan'!C287="","",'Annual Plan'!C287)</f>
        <v/>
      </c>
      <c r="D287" s="2" t="str">
        <f>IF('Annual Plan'!D287&lt;&gt;"",'Annual Plan'!D287,"")</f>
        <v/>
      </c>
      <c r="E287" s="2" t="str">
        <f>IF('Annual Plan'!E287&lt;&gt;"",'Annual Plan'!E287,"")</f>
        <v/>
      </c>
      <c r="F287" s="36" t="str">
        <f>IF('Annual Plan'!F287&lt;&gt;"",'Annual Plan'!F287,"")</f>
        <v/>
      </c>
      <c r="G287" s="23" t="str">
        <f>IF('Annual Plan'!G287&lt;&gt;"",'Annual Plan'!G287,"")</f>
        <v/>
      </c>
      <c r="H287" s="23" t="str">
        <f xml:space="preserve"> IF(OR(F287="Absolute",F287="Absolute[-](cum.)"),SUM(G287,'Q1 Review'!J287,'Q2 Review'!J287),
             IF(OR(F287="Incremental",F287="Absolute[+]"),MAX(G287,'Q1 Review'!J287,'Q2 Review'!J287),
                  IF(F287="Decremental",MIN(G287,'Q1 Review'!J287,'Q2 Review'!J287),
                           IF(F287="Absolute[-](avg.)",SUM(G287,'Q1 Review'!J287,'Q2 Review'!J287)/COUNT('Annual Plan'!H287:'Annual Plan'!K287),""
                              )
                       )
                 )
      )</f>
        <v/>
      </c>
      <c r="I287" s="23" t="str">
        <f>IF('Annual Plan'!J287&lt;&gt;"",'Annual Plan'!J287,"")</f>
        <v/>
      </c>
      <c r="J287" s="37"/>
      <c r="K287" s="38" t="str">
        <f t="shared" si="32"/>
        <v/>
      </c>
      <c r="L287" s="38" t="str">
        <f t="shared" si="33"/>
        <v/>
      </c>
      <c r="M287" s="23" t="str">
        <f t="shared" si="34"/>
        <v/>
      </c>
      <c r="N287" s="39" t="str">
        <f>IF((('Annual Plan'!N287+'Annual Plan'!O287)-('Q1 Review'!O287+'Q2 Review'!O287))=0,"",(('Annual Plan'!N287+'Annual Plan'!O287)-('Q1 Review'!O287+'Q2 Review'!O287)))</f>
        <v/>
      </c>
      <c r="O287" s="40"/>
      <c r="P287" s="41"/>
      <c r="Q287" s="41"/>
      <c r="R287" s="41"/>
      <c r="S287" s="127" t="str">
        <f t="shared" si="35"/>
        <v/>
      </c>
    </row>
    <row r="288" spans="1:19" s="11" customFormat="1" ht="13.2" x14ac:dyDescent="0.25">
      <c r="A288" s="59" t="str">
        <f>IF('Annual Plan'!A288="","",'Annual Plan'!A288)</f>
        <v/>
      </c>
      <c r="B288" s="59" t="str">
        <f>IF('Annual Plan'!B288="","",'Annual Plan'!B288)</f>
        <v/>
      </c>
      <c r="C288" s="59" t="str">
        <f>IF('Annual Plan'!C288="","",'Annual Plan'!C288)</f>
        <v/>
      </c>
      <c r="D288" s="2" t="str">
        <f>IF('Annual Plan'!D288&lt;&gt;"",'Annual Plan'!D288,"")</f>
        <v/>
      </c>
      <c r="E288" s="2" t="str">
        <f>IF('Annual Plan'!E288&lt;&gt;"",'Annual Plan'!E288,"")</f>
        <v/>
      </c>
      <c r="F288" s="36" t="str">
        <f>IF('Annual Plan'!F288&lt;&gt;"",'Annual Plan'!F288,"")</f>
        <v/>
      </c>
      <c r="G288" s="23" t="str">
        <f>IF('Annual Plan'!G288&lt;&gt;"",'Annual Plan'!G288,"")</f>
        <v/>
      </c>
      <c r="H288" s="23" t="str">
        <f xml:space="preserve"> IF(OR(F288="Absolute",F288="Absolute[-](cum.)"),SUM(G288,'Q1 Review'!J288,'Q2 Review'!J288),
             IF(OR(F288="Incremental",F288="Absolute[+]"),MAX(G288,'Q1 Review'!J288,'Q2 Review'!J288),
                  IF(F288="Decremental",MIN(G288,'Q1 Review'!J288,'Q2 Review'!J288),
                           IF(F288="Absolute[-](avg.)",SUM(G288,'Q1 Review'!J288,'Q2 Review'!J288)/COUNT('Annual Plan'!H288:'Annual Plan'!K288),""
                              )
                       )
                 )
      )</f>
        <v/>
      </c>
      <c r="I288" s="23" t="str">
        <f>IF('Annual Plan'!J288&lt;&gt;"",'Annual Plan'!J288,"")</f>
        <v/>
      </c>
      <c r="J288" s="37"/>
      <c r="K288" s="38" t="str">
        <f t="shared" si="32"/>
        <v/>
      </c>
      <c r="L288" s="38" t="str">
        <f t="shared" si="33"/>
        <v/>
      </c>
      <c r="M288" s="23" t="str">
        <f t="shared" si="34"/>
        <v/>
      </c>
      <c r="N288" s="39" t="str">
        <f>IF((('Annual Plan'!N288+'Annual Plan'!O288)-('Q1 Review'!O288+'Q2 Review'!O288))=0,"",(('Annual Plan'!N288+'Annual Plan'!O288)-('Q1 Review'!O288+'Q2 Review'!O288)))</f>
        <v/>
      </c>
      <c r="O288" s="40"/>
      <c r="P288" s="41"/>
      <c r="Q288" s="41"/>
      <c r="R288" s="41"/>
      <c r="S288" s="127" t="str">
        <f t="shared" si="35"/>
        <v/>
      </c>
    </row>
    <row r="289" spans="1:19" s="11" customFormat="1" ht="13.2" x14ac:dyDescent="0.25">
      <c r="A289" s="59" t="str">
        <f>IF('Annual Plan'!A289="","",'Annual Plan'!A289)</f>
        <v/>
      </c>
      <c r="B289" s="59" t="str">
        <f>IF('Annual Plan'!B289="","",'Annual Plan'!B289)</f>
        <v/>
      </c>
      <c r="C289" s="59" t="str">
        <f>IF('Annual Plan'!C289="","",'Annual Plan'!C289)</f>
        <v/>
      </c>
      <c r="D289" s="2" t="str">
        <f>IF('Annual Plan'!D289&lt;&gt;"",'Annual Plan'!D289,"")</f>
        <v/>
      </c>
      <c r="E289" s="2" t="str">
        <f>IF('Annual Plan'!E289&lt;&gt;"",'Annual Plan'!E289,"")</f>
        <v/>
      </c>
      <c r="F289" s="36" t="str">
        <f>IF('Annual Plan'!F289&lt;&gt;"",'Annual Plan'!F289,"")</f>
        <v/>
      </c>
      <c r="G289" s="23" t="str">
        <f>IF('Annual Plan'!G289&lt;&gt;"",'Annual Plan'!G289,"")</f>
        <v/>
      </c>
      <c r="H289" s="23" t="str">
        <f xml:space="preserve"> IF(OR(F289="Absolute",F289="Absolute[-](cum.)"),SUM(G289,'Q1 Review'!J289,'Q2 Review'!J289),
             IF(OR(F289="Incremental",F289="Absolute[+]"),MAX(G289,'Q1 Review'!J289,'Q2 Review'!J289),
                  IF(F289="Decremental",MIN(G289,'Q1 Review'!J289,'Q2 Review'!J289),
                           IF(F289="Absolute[-](avg.)",SUM(G289,'Q1 Review'!J289,'Q2 Review'!J289)/COUNT('Annual Plan'!H289:'Annual Plan'!K289),""
                              )
                       )
                 )
      )</f>
        <v/>
      </c>
      <c r="I289" s="23" t="str">
        <f>IF('Annual Plan'!J289&lt;&gt;"",'Annual Plan'!J289,"")</f>
        <v/>
      </c>
      <c r="J289" s="37"/>
      <c r="K289" s="38" t="str">
        <f t="shared" si="32"/>
        <v/>
      </c>
      <c r="L289" s="38" t="str">
        <f t="shared" si="33"/>
        <v/>
      </c>
      <c r="M289" s="23" t="str">
        <f t="shared" si="34"/>
        <v/>
      </c>
      <c r="N289" s="39" t="str">
        <f>IF((('Annual Plan'!N289+'Annual Plan'!O289)-('Q1 Review'!O289+'Q2 Review'!O289))=0,"",(('Annual Plan'!N289+'Annual Plan'!O289)-('Q1 Review'!O289+'Q2 Review'!O289)))</f>
        <v/>
      </c>
      <c r="O289" s="40"/>
      <c r="P289" s="41"/>
      <c r="Q289" s="41"/>
      <c r="R289" s="41"/>
      <c r="S289" s="127" t="str">
        <f t="shared" si="35"/>
        <v/>
      </c>
    </row>
    <row r="290" spans="1:19" s="11" customFormat="1" ht="13.2" x14ac:dyDescent="0.25">
      <c r="A290" s="59" t="str">
        <f>IF('Annual Plan'!A290="","",'Annual Plan'!A290)</f>
        <v/>
      </c>
      <c r="B290" s="59" t="str">
        <f>IF('Annual Plan'!B290="","",'Annual Plan'!B290)</f>
        <v/>
      </c>
      <c r="C290" s="59" t="str">
        <f>IF('Annual Plan'!C290="","",'Annual Plan'!C290)</f>
        <v/>
      </c>
      <c r="D290" s="2" t="str">
        <f>IF('Annual Plan'!D290&lt;&gt;"",'Annual Plan'!D290,"")</f>
        <v/>
      </c>
      <c r="E290" s="2" t="str">
        <f>IF('Annual Plan'!E290&lt;&gt;"",'Annual Plan'!E290,"")</f>
        <v/>
      </c>
      <c r="F290" s="36" t="str">
        <f>IF('Annual Plan'!F290&lt;&gt;"",'Annual Plan'!F290,"")</f>
        <v/>
      </c>
      <c r="G290" s="23" t="str">
        <f>IF('Annual Plan'!G290&lt;&gt;"",'Annual Plan'!G290,"")</f>
        <v/>
      </c>
      <c r="H290" s="23" t="str">
        <f xml:space="preserve"> IF(OR(F290="Absolute",F290="Absolute[-](cum.)"),SUM(G290,'Q1 Review'!J290,'Q2 Review'!J290),
             IF(OR(F290="Incremental",F290="Absolute[+]"),MAX(G290,'Q1 Review'!J290,'Q2 Review'!J290),
                  IF(F290="Decremental",MIN(G290,'Q1 Review'!J290,'Q2 Review'!J290),
                           IF(F290="Absolute[-](avg.)",SUM(G290,'Q1 Review'!J290,'Q2 Review'!J290)/COUNT('Annual Plan'!H290:'Annual Plan'!K290),""
                              )
                       )
                 )
      )</f>
        <v/>
      </c>
      <c r="I290" s="23" t="str">
        <f>IF('Annual Plan'!J290&lt;&gt;"",'Annual Plan'!J290,"")</f>
        <v/>
      </c>
      <c r="J290" s="37"/>
      <c r="K290" s="38" t="str">
        <f t="shared" si="32"/>
        <v/>
      </c>
      <c r="L290" s="38" t="str">
        <f t="shared" si="33"/>
        <v/>
      </c>
      <c r="M290" s="23" t="str">
        <f t="shared" si="34"/>
        <v/>
      </c>
      <c r="N290" s="39" t="str">
        <f>IF((('Annual Plan'!N290+'Annual Plan'!O290)-('Q1 Review'!O290+'Q2 Review'!O290))=0,"",(('Annual Plan'!N290+'Annual Plan'!O290)-('Q1 Review'!O290+'Q2 Review'!O290)))</f>
        <v/>
      </c>
      <c r="O290" s="40"/>
      <c r="P290" s="41"/>
      <c r="Q290" s="41"/>
      <c r="R290" s="41"/>
      <c r="S290" s="127" t="str">
        <f t="shared" si="35"/>
        <v/>
      </c>
    </row>
    <row r="291" spans="1:19" s="11" customFormat="1" ht="13.2" x14ac:dyDescent="0.25">
      <c r="A291" s="59" t="str">
        <f>IF('Annual Plan'!A291="","",'Annual Plan'!A291)</f>
        <v/>
      </c>
      <c r="B291" s="59" t="str">
        <f>IF('Annual Plan'!B291="","",'Annual Plan'!B291)</f>
        <v/>
      </c>
      <c r="C291" s="59" t="str">
        <f>IF('Annual Plan'!C291="","",'Annual Plan'!C291)</f>
        <v/>
      </c>
      <c r="D291" s="2" t="str">
        <f>IF('Annual Plan'!D291&lt;&gt;"",'Annual Plan'!D291,"")</f>
        <v/>
      </c>
      <c r="E291" s="2" t="str">
        <f>IF('Annual Plan'!E291&lt;&gt;"",'Annual Plan'!E291,"")</f>
        <v/>
      </c>
      <c r="F291" s="36" t="str">
        <f>IF('Annual Plan'!F291&lt;&gt;"",'Annual Plan'!F291,"")</f>
        <v/>
      </c>
      <c r="G291" s="23" t="str">
        <f>IF('Annual Plan'!G291&lt;&gt;"",'Annual Plan'!G291,"")</f>
        <v/>
      </c>
      <c r="H291" s="23" t="str">
        <f xml:space="preserve"> IF(OR(F291="Absolute",F291="Absolute[-](cum.)"),SUM(G291,'Q1 Review'!J291,'Q2 Review'!J291),
             IF(OR(F291="Incremental",F291="Absolute[+]"),MAX(G291,'Q1 Review'!J291,'Q2 Review'!J291),
                  IF(F291="Decremental",MIN(G291,'Q1 Review'!J291,'Q2 Review'!J291),
                           IF(F291="Absolute[-](avg.)",SUM(G291,'Q1 Review'!J291,'Q2 Review'!J291)/COUNT('Annual Plan'!H291:'Annual Plan'!K291),""
                              )
                       )
                 )
      )</f>
        <v/>
      </c>
      <c r="I291" s="23" t="str">
        <f>IF('Annual Plan'!J291&lt;&gt;"",'Annual Plan'!J291,"")</f>
        <v/>
      </c>
      <c r="J291" s="37"/>
      <c r="K291" s="38" t="str">
        <f t="shared" si="32"/>
        <v/>
      </c>
      <c r="L291" s="38" t="str">
        <f t="shared" si="33"/>
        <v/>
      </c>
      <c r="M291" s="23" t="str">
        <f t="shared" si="34"/>
        <v/>
      </c>
      <c r="N291" s="39" t="str">
        <f>IF((('Annual Plan'!N291+'Annual Plan'!O291)-('Q1 Review'!O291+'Q2 Review'!O291))=0,"",(('Annual Plan'!N291+'Annual Plan'!O291)-('Q1 Review'!O291+'Q2 Review'!O291)))</f>
        <v/>
      </c>
      <c r="O291" s="40"/>
      <c r="P291" s="41"/>
      <c r="Q291" s="41"/>
      <c r="R291" s="41"/>
      <c r="S291" s="127" t="str">
        <f t="shared" si="35"/>
        <v/>
      </c>
    </row>
    <row r="292" spans="1:19" s="11" customFormat="1" ht="13.2" x14ac:dyDescent="0.25">
      <c r="A292" s="59" t="str">
        <f>IF('Annual Plan'!A292="","",'Annual Plan'!A292)</f>
        <v/>
      </c>
      <c r="B292" s="59" t="str">
        <f>IF('Annual Plan'!B292="","",'Annual Plan'!B292)</f>
        <v/>
      </c>
      <c r="C292" s="59" t="str">
        <f>IF('Annual Plan'!C292="","",'Annual Plan'!C292)</f>
        <v/>
      </c>
      <c r="D292" s="2" t="str">
        <f>IF('Annual Plan'!D292&lt;&gt;"",'Annual Plan'!D292,"")</f>
        <v/>
      </c>
      <c r="E292" s="2" t="str">
        <f>IF('Annual Plan'!E292&lt;&gt;"",'Annual Plan'!E292,"")</f>
        <v/>
      </c>
      <c r="F292" s="36" t="str">
        <f>IF('Annual Plan'!F292&lt;&gt;"",'Annual Plan'!F292,"")</f>
        <v/>
      </c>
      <c r="G292" s="23" t="str">
        <f>IF('Annual Plan'!G292&lt;&gt;"",'Annual Plan'!G292,"")</f>
        <v/>
      </c>
      <c r="H292" s="23" t="str">
        <f xml:space="preserve"> IF(OR(F292="Absolute",F292="Absolute[-](cum.)"),SUM(G292,'Q1 Review'!J292,'Q2 Review'!J292),
             IF(OR(F292="Incremental",F292="Absolute[+]"),MAX(G292,'Q1 Review'!J292,'Q2 Review'!J292),
                  IF(F292="Decremental",MIN(G292,'Q1 Review'!J292,'Q2 Review'!J292),
                           IF(F292="Absolute[-](avg.)",SUM(G292,'Q1 Review'!J292,'Q2 Review'!J292)/COUNT('Annual Plan'!H292:'Annual Plan'!K292),""
                              )
                       )
                 )
      )</f>
        <v/>
      </c>
      <c r="I292" s="23" t="str">
        <f>IF('Annual Plan'!J292&lt;&gt;"",'Annual Plan'!J292,"")</f>
        <v/>
      </c>
      <c r="J292" s="37"/>
      <c r="K292" s="38" t="str">
        <f t="shared" si="32"/>
        <v/>
      </c>
      <c r="L292" s="38" t="str">
        <f t="shared" si="33"/>
        <v/>
      </c>
      <c r="M292" s="23" t="str">
        <f t="shared" si="34"/>
        <v/>
      </c>
      <c r="N292" s="39" t="str">
        <f>IF((('Annual Plan'!N292+'Annual Plan'!O292)-('Q1 Review'!O292+'Q2 Review'!O292))=0,"",(('Annual Plan'!N292+'Annual Plan'!O292)-('Q1 Review'!O292+'Q2 Review'!O292)))</f>
        <v/>
      </c>
      <c r="O292" s="40"/>
      <c r="P292" s="41"/>
      <c r="Q292" s="41"/>
      <c r="R292" s="41"/>
      <c r="S292" s="127" t="str">
        <f t="shared" si="35"/>
        <v/>
      </c>
    </row>
    <row r="293" spans="1:19" s="11" customFormat="1" ht="13.2" x14ac:dyDescent="0.25">
      <c r="A293" s="59" t="str">
        <f>IF('Annual Plan'!A293="","",'Annual Plan'!A293)</f>
        <v/>
      </c>
      <c r="B293" s="59" t="str">
        <f>IF('Annual Plan'!B293="","",'Annual Plan'!B293)</f>
        <v/>
      </c>
      <c r="C293" s="59" t="str">
        <f>IF('Annual Plan'!C293="","",'Annual Plan'!C293)</f>
        <v/>
      </c>
      <c r="D293" s="2" t="str">
        <f>IF('Annual Plan'!D293&lt;&gt;"",'Annual Plan'!D293,"")</f>
        <v/>
      </c>
      <c r="E293" s="2" t="str">
        <f>IF('Annual Plan'!E293&lt;&gt;"",'Annual Plan'!E293,"")</f>
        <v/>
      </c>
      <c r="F293" s="36" t="str">
        <f>IF('Annual Plan'!F293&lt;&gt;"",'Annual Plan'!F293,"")</f>
        <v/>
      </c>
      <c r="G293" s="23" t="str">
        <f>IF('Annual Plan'!G293&lt;&gt;"",'Annual Plan'!G293,"")</f>
        <v/>
      </c>
      <c r="H293" s="23" t="str">
        <f xml:space="preserve"> IF(OR(F293="Absolute",F293="Absolute[-](cum.)"),SUM(G293,'Q1 Review'!J293,'Q2 Review'!J293),
             IF(OR(F293="Incremental",F293="Absolute[+]"),MAX(G293,'Q1 Review'!J293,'Q2 Review'!J293),
                  IF(F293="Decremental",MIN(G293,'Q1 Review'!J293,'Q2 Review'!J293),
                           IF(F293="Absolute[-](avg.)",SUM(G293,'Q1 Review'!J293,'Q2 Review'!J293)/COUNT('Annual Plan'!H293:'Annual Plan'!K293),""
                              )
                       )
                 )
      )</f>
        <v/>
      </c>
      <c r="I293" s="23" t="str">
        <f>IF('Annual Plan'!J293&lt;&gt;"",'Annual Plan'!J293,"")</f>
        <v/>
      </c>
      <c r="J293" s="37"/>
      <c r="K293" s="38" t="str">
        <f t="shared" si="32"/>
        <v/>
      </c>
      <c r="L293" s="38" t="str">
        <f t="shared" si="33"/>
        <v/>
      </c>
      <c r="M293" s="23" t="str">
        <f t="shared" si="34"/>
        <v/>
      </c>
      <c r="N293" s="39" t="str">
        <f>IF((('Annual Plan'!N293+'Annual Plan'!O293)-('Q1 Review'!O293+'Q2 Review'!O293))=0,"",(('Annual Plan'!N293+'Annual Plan'!O293)-('Q1 Review'!O293+'Q2 Review'!O293)))</f>
        <v/>
      </c>
      <c r="O293" s="40"/>
      <c r="P293" s="41"/>
      <c r="Q293" s="41"/>
      <c r="R293" s="41"/>
      <c r="S293" s="127" t="str">
        <f t="shared" si="35"/>
        <v/>
      </c>
    </row>
    <row r="294" spans="1:19" s="11" customFormat="1" ht="13.2" x14ac:dyDescent="0.25">
      <c r="A294" s="59" t="str">
        <f>IF('Annual Plan'!A294="","",'Annual Plan'!A294)</f>
        <v/>
      </c>
      <c r="B294" s="59" t="str">
        <f>IF('Annual Plan'!B294="","",'Annual Plan'!B294)</f>
        <v/>
      </c>
      <c r="C294" s="59" t="str">
        <f>IF('Annual Plan'!C294="","",'Annual Plan'!C294)</f>
        <v/>
      </c>
      <c r="D294" s="2" t="str">
        <f>IF('Annual Plan'!D294&lt;&gt;"",'Annual Plan'!D294,"")</f>
        <v/>
      </c>
      <c r="E294" s="2" t="str">
        <f>IF('Annual Plan'!E294&lt;&gt;"",'Annual Plan'!E294,"")</f>
        <v/>
      </c>
      <c r="F294" s="36" t="str">
        <f>IF('Annual Plan'!F294&lt;&gt;"",'Annual Plan'!F294,"")</f>
        <v/>
      </c>
      <c r="G294" s="23" t="str">
        <f>IF('Annual Plan'!G294&lt;&gt;"",'Annual Plan'!G294,"")</f>
        <v/>
      </c>
      <c r="H294" s="23" t="str">
        <f xml:space="preserve"> IF(OR(F294="Absolute",F294="Absolute[-](cum.)"),SUM(G294,'Q1 Review'!J294,'Q2 Review'!J294),
             IF(OR(F294="Incremental",F294="Absolute[+]"),MAX(G294,'Q1 Review'!J294,'Q2 Review'!J294),
                  IF(F294="Decremental",MIN(G294,'Q1 Review'!J294,'Q2 Review'!J294),
                           IF(F294="Absolute[-](avg.)",SUM(G294,'Q1 Review'!J294,'Q2 Review'!J294)/COUNT('Annual Plan'!H294:'Annual Plan'!K294),""
                              )
                       )
                 )
      )</f>
        <v/>
      </c>
      <c r="I294" s="23" t="str">
        <f>IF('Annual Plan'!J294&lt;&gt;"",'Annual Plan'!J294,"")</f>
        <v/>
      </c>
      <c r="J294" s="37"/>
      <c r="K294" s="38" t="str">
        <f t="shared" si="32"/>
        <v/>
      </c>
      <c r="L294" s="38" t="str">
        <f t="shared" si="33"/>
        <v/>
      </c>
      <c r="M294" s="23" t="str">
        <f t="shared" si="34"/>
        <v/>
      </c>
      <c r="N294" s="39" t="str">
        <f>IF((('Annual Plan'!N294+'Annual Plan'!O294)-('Q1 Review'!O294+'Q2 Review'!O294))=0,"",(('Annual Plan'!N294+'Annual Plan'!O294)-('Q1 Review'!O294+'Q2 Review'!O294)))</f>
        <v/>
      </c>
      <c r="O294" s="40"/>
      <c r="P294" s="41"/>
      <c r="Q294" s="41"/>
      <c r="R294" s="41"/>
      <c r="S294" s="127" t="str">
        <f t="shared" si="35"/>
        <v/>
      </c>
    </row>
    <row r="295" spans="1:19" s="11" customFormat="1" ht="13.2" x14ac:dyDescent="0.25">
      <c r="A295" s="59" t="str">
        <f>IF('Annual Plan'!A295="","",'Annual Plan'!A295)</f>
        <v/>
      </c>
      <c r="B295" s="59" t="str">
        <f>IF('Annual Plan'!B295="","",'Annual Plan'!B295)</f>
        <v/>
      </c>
      <c r="C295" s="59" t="str">
        <f>IF('Annual Plan'!C295="","",'Annual Plan'!C295)</f>
        <v/>
      </c>
      <c r="D295" s="2" t="str">
        <f>IF('Annual Plan'!D295&lt;&gt;"",'Annual Plan'!D295,"")</f>
        <v/>
      </c>
      <c r="E295" s="2" t="str">
        <f>IF('Annual Plan'!E295&lt;&gt;"",'Annual Plan'!E295,"")</f>
        <v/>
      </c>
      <c r="F295" s="36" t="str">
        <f>IF('Annual Plan'!F295&lt;&gt;"",'Annual Plan'!F295,"")</f>
        <v/>
      </c>
      <c r="G295" s="23" t="str">
        <f>IF('Annual Plan'!G295&lt;&gt;"",'Annual Plan'!G295,"")</f>
        <v/>
      </c>
      <c r="H295" s="23" t="str">
        <f xml:space="preserve"> IF(OR(F295="Absolute",F295="Absolute[-](cum.)"),SUM(G295,'Q1 Review'!J295,'Q2 Review'!J295),
             IF(OR(F295="Incremental",F295="Absolute[+]"),MAX(G295,'Q1 Review'!J295,'Q2 Review'!J295),
                  IF(F295="Decremental",MIN(G295,'Q1 Review'!J295,'Q2 Review'!J295),
                           IF(F295="Absolute[-](avg.)",SUM(G295,'Q1 Review'!J295,'Q2 Review'!J295)/COUNT('Annual Plan'!H295:'Annual Plan'!K295),""
                              )
                       )
                 )
      )</f>
        <v/>
      </c>
      <c r="I295" s="23" t="str">
        <f>IF('Annual Plan'!J295&lt;&gt;"",'Annual Plan'!J295,"")</f>
        <v/>
      </c>
      <c r="J295" s="37"/>
      <c r="K295" s="38" t="str">
        <f t="shared" si="32"/>
        <v/>
      </c>
      <c r="L295" s="38" t="str">
        <f t="shared" si="33"/>
        <v/>
      </c>
      <c r="M295" s="23" t="str">
        <f t="shared" si="34"/>
        <v/>
      </c>
      <c r="N295" s="39" t="str">
        <f>IF((('Annual Plan'!N295+'Annual Plan'!O295)-('Q1 Review'!O295+'Q2 Review'!O295))=0,"",(('Annual Plan'!N295+'Annual Plan'!O295)-('Q1 Review'!O295+'Q2 Review'!O295)))</f>
        <v/>
      </c>
      <c r="O295" s="40"/>
      <c r="P295" s="41"/>
      <c r="Q295" s="41"/>
      <c r="R295" s="41"/>
      <c r="S295" s="127" t="str">
        <f t="shared" si="35"/>
        <v/>
      </c>
    </row>
    <row r="296" spans="1:19" s="11" customFormat="1" ht="13.2" x14ac:dyDescent="0.25">
      <c r="A296" s="59" t="str">
        <f>IF('Annual Plan'!A296="","",'Annual Plan'!A296)</f>
        <v/>
      </c>
      <c r="B296" s="59" t="str">
        <f>IF('Annual Plan'!B296="","",'Annual Plan'!B296)</f>
        <v/>
      </c>
      <c r="C296" s="59" t="str">
        <f>IF('Annual Plan'!C296="","",'Annual Plan'!C296)</f>
        <v/>
      </c>
      <c r="D296" s="2" t="str">
        <f>IF('Annual Plan'!D296&lt;&gt;"",'Annual Plan'!D296,"")</f>
        <v/>
      </c>
      <c r="E296" s="2" t="str">
        <f>IF('Annual Plan'!E296&lt;&gt;"",'Annual Plan'!E296,"")</f>
        <v/>
      </c>
      <c r="F296" s="36" t="str">
        <f>IF('Annual Plan'!F296&lt;&gt;"",'Annual Plan'!F296,"")</f>
        <v/>
      </c>
      <c r="G296" s="23" t="str">
        <f>IF('Annual Plan'!G296&lt;&gt;"",'Annual Plan'!G296,"")</f>
        <v/>
      </c>
      <c r="H296" s="23" t="str">
        <f xml:space="preserve"> IF(OR(F296="Absolute",F296="Absolute[-](cum.)"),SUM(G296,'Q1 Review'!J296,'Q2 Review'!J296),
             IF(OR(F296="Incremental",F296="Absolute[+]"),MAX(G296,'Q1 Review'!J296,'Q2 Review'!J296),
                  IF(F296="Decremental",MIN(G296,'Q1 Review'!J296,'Q2 Review'!J296),
                           IF(F296="Absolute[-](avg.)",SUM(G296,'Q1 Review'!J296,'Q2 Review'!J296)/COUNT('Annual Plan'!H296:'Annual Plan'!K296),""
                              )
                       )
                 )
      )</f>
        <v/>
      </c>
      <c r="I296" s="23" t="str">
        <f>IF('Annual Plan'!J296&lt;&gt;"",'Annual Plan'!J296,"")</f>
        <v/>
      </c>
      <c r="J296" s="37"/>
      <c r="K296" s="38" t="str">
        <f t="shared" si="32"/>
        <v/>
      </c>
      <c r="L296" s="38" t="str">
        <f t="shared" si="33"/>
        <v/>
      </c>
      <c r="M296" s="23" t="str">
        <f t="shared" si="34"/>
        <v/>
      </c>
      <c r="N296" s="39" t="str">
        <f>IF((('Annual Plan'!N296+'Annual Plan'!O296)-('Q1 Review'!O296+'Q2 Review'!O296))=0,"",(('Annual Plan'!N296+'Annual Plan'!O296)-('Q1 Review'!O296+'Q2 Review'!O296)))</f>
        <v/>
      </c>
      <c r="O296" s="40"/>
      <c r="P296" s="41"/>
      <c r="Q296" s="41"/>
      <c r="R296" s="41"/>
      <c r="S296" s="127" t="str">
        <f t="shared" si="35"/>
        <v/>
      </c>
    </row>
    <row r="297" spans="1:19" s="11" customFormat="1" ht="13.2" x14ac:dyDescent="0.25">
      <c r="A297" s="59" t="str">
        <f>IF('Annual Plan'!A297="","",'Annual Plan'!A297)</f>
        <v/>
      </c>
      <c r="B297" s="59" t="str">
        <f>IF('Annual Plan'!B297="","",'Annual Plan'!B297)</f>
        <v/>
      </c>
      <c r="C297" s="59" t="str">
        <f>IF('Annual Plan'!C297="","",'Annual Plan'!C297)</f>
        <v/>
      </c>
      <c r="D297" s="2" t="str">
        <f>IF('Annual Plan'!D297&lt;&gt;"",'Annual Plan'!D297,"")</f>
        <v/>
      </c>
      <c r="E297" s="2" t="str">
        <f>IF('Annual Plan'!E297&lt;&gt;"",'Annual Plan'!E297,"")</f>
        <v/>
      </c>
      <c r="F297" s="36" t="str">
        <f>IF('Annual Plan'!F297&lt;&gt;"",'Annual Plan'!F297,"")</f>
        <v/>
      </c>
      <c r="G297" s="23" t="str">
        <f>IF('Annual Plan'!G297&lt;&gt;"",'Annual Plan'!G297,"")</f>
        <v/>
      </c>
      <c r="H297" s="23" t="str">
        <f xml:space="preserve"> IF(OR(F297="Absolute",F297="Absolute[-](cum.)"),SUM(G297,'Q1 Review'!J297,'Q2 Review'!J297),
             IF(OR(F297="Incremental",F297="Absolute[+]"),MAX(G297,'Q1 Review'!J297,'Q2 Review'!J297),
                  IF(F297="Decremental",MIN(G297,'Q1 Review'!J297,'Q2 Review'!J297),
                           IF(F297="Absolute[-](avg.)",SUM(G297,'Q1 Review'!J297,'Q2 Review'!J297)/COUNT('Annual Plan'!H297:'Annual Plan'!K297),""
                              )
                       )
                 )
      )</f>
        <v/>
      </c>
      <c r="I297" s="23" t="str">
        <f>IF('Annual Plan'!J297&lt;&gt;"",'Annual Plan'!J297,"")</f>
        <v/>
      </c>
      <c r="J297" s="37"/>
      <c r="K297" s="38" t="str">
        <f t="shared" si="32"/>
        <v/>
      </c>
      <c r="L297" s="38" t="str">
        <f t="shared" si="33"/>
        <v/>
      </c>
      <c r="M297" s="23" t="str">
        <f t="shared" si="34"/>
        <v/>
      </c>
      <c r="N297" s="39" t="str">
        <f>IF((('Annual Plan'!N297+'Annual Plan'!O297)-('Q1 Review'!O297+'Q2 Review'!O297))=0,"",(('Annual Plan'!N297+'Annual Plan'!O297)-('Q1 Review'!O297+'Q2 Review'!O297)))</f>
        <v/>
      </c>
      <c r="O297" s="40"/>
      <c r="P297" s="41"/>
      <c r="Q297" s="41"/>
      <c r="R297" s="41"/>
      <c r="S297" s="127" t="str">
        <f t="shared" si="35"/>
        <v/>
      </c>
    </row>
    <row r="298" spans="1:19" s="11" customFormat="1" ht="13.2" x14ac:dyDescent="0.25">
      <c r="A298" s="59" t="str">
        <f>IF('Annual Plan'!A298="","",'Annual Plan'!A298)</f>
        <v/>
      </c>
      <c r="B298" s="59" t="str">
        <f>IF('Annual Plan'!B298="","",'Annual Plan'!B298)</f>
        <v/>
      </c>
      <c r="C298" s="59" t="str">
        <f>IF('Annual Plan'!C298="","",'Annual Plan'!C298)</f>
        <v/>
      </c>
      <c r="D298" s="2" t="str">
        <f>IF('Annual Plan'!D298&lt;&gt;"",'Annual Plan'!D298,"")</f>
        <v/>
      </c>
      <c r="E298" s="2" t="str">
        <f>IF('Annual Plan'!E298&lt;&gt;"",'Annual Plan'!E298,"")</f>
        <v/>
      </c>
      <c r="F298" s="36" t="str">
        <f>IF('Annual Plan'!F298&lt;&gt;"",'Annual Plan'!F298,"")</f>
        <v/>
      </c>
      <c r="G298" s="23" t="str">
        <f>IF('Annual Plan'!G298&lt;&gt;"",'Annual Plan'!G298,"")</f>
        <v/>
      </c>
      <c r="H298" s="23" t="str">
        <f xml:space="preserve"> IF(OR(F298="Absolute",F298="Absolute[-](cum.)"),SUM(G298,'Q1 Review'!J298,'Q2 Review'!J298),
             IF(OR(F298="Incremental",F298="Absolute[+]"),MAX(G298,'Q1 Review'!J298,'Q2 Review'!J298),
                  IF(F298="Decremental",MIN(G298,'Q1 Review'!J298,'Q2 Review'!J298),
                           IF(F298="Absolute[-](avg.)",SUM(G298,'Q1 Review'!J298,'Q2 Review'!J298)/COUNT('Annual Plan'!H298:'Annual Plan'!K298),""
                              )
                       )
                 )
      )</f>
        <v/>
      </c>
      <c r="I298" s="23" t="str">
        <f>IF('Annual Plan'!J298&lt;&gt;"",'Annual Plan'!J298,"")</f>
        <v/>
      </c>
      <c r="J298" s="37"/>
      <c r="K298" s="38" t="str">
        <f t="shared" si="32"/>
        <v/>
      </c>
      <c r="L298" s="38" t="str">
        <f t="shared" si="33"/>
        <v/>
      </c>
      <c r="M298" s="23" t="str">
        <f t="shared" si="34"/>
        <v/>
      </c>
      <c r="N298" s="39" t="str">
        <f>IF((('Annual Plan'!N298+'Annual Plan'!O298)-('Q1 Review'!O298+'Q2 Review'!O298))=0,"",(('Annual Plan'!N298+'Annual Plan'!O298)-('Q1 Review'!O298+'Q2 Review'!O298)))</f>
        <v/>
      </c>
      <c r="O298" s="40"/>
      <c r="P298" s="41"/>
      <c r="Q298" s="41"/>
      <c r="R298" s="41"/>
      <c r="S298" s="127" t="str">
        <f t="shared" si="35"/>
        <v/>
      </c>
    </row>
    <row r="299" spans="1:19" s="11" customFormat="1" ht="13.2" x14ac:dyDescent="0.25">
      <c r="A299" s="59" t="str">
        <f>IF('Annual Plan'!A299="","",'Annual Plan'!A299)</f>
        <v/>
      </c>
      <c r="B299" s="59" t="str">
        <f>IF('Annual Plan'!B299="","",'Annual Plan'!B299)</f>
        <v/>
      </c>
      <c r="C299" s="59" t="str">
        <f>IF('Annual Plan'!C299="","",'Annual Plan'!C299)</f>
        <v/>
      </c>
      <c r="D299" s="2" t="str">
        <f>IF('Annual Plan'!D299&lt;&gt;"",'Annual Plan'!D299,"")</f>
        <v/>
      </c>
      <c r="E299" s="2" t="str">
        <f>IF('Annual Plan'!E299&lt;&gt;"",'Annual Plan'!E299,"")</f>
        <v/>
      </c>
      <c r="F299" s="36" t="str">
        <f>IF('Annual Plan'!F299&lt;&gt;"",'Annual Plan'!F299,"")</f>
        <v/>
      </c>
      <c r="G299" s="23" t="str">
        <f>IF('Annual Plan'!G299&lt;&gt;"",'Annual Plan'!G299,"")</f>
        <v/>
      </c>
      <c r="H299" s="23" t="str">
        <f xml:space="preserve"> IF(OR(F299="Absolute",F299="Absolute[-](cum.)"),SUM(G299,'Q1 Review'!J299,'Q2 Review'!J299),
             IF(OR(F299="Incremental",F299="Absolute[+]"),MAX(G299,'Q1 Review'!J299,'Q2 Review'!J299),
                  IF(F299="Decremental",MIN(G299,'Q1 Review'!J299,'Q2 Review'!J299),
                           IF(F299="Absolute[-](avg.)",SUM(G299,'Q1 Review'!J299,'Q2 Review'!J299)/COUNT('Annual Plan'!H299:'Annual Plan'!K299),""
                              )
                       )
                 )
      )</f>
        <v/>
      </c>
      <c r="I299" s="23" t="str">
        <f>IF('Annual Plan'!J299&lt;&gt;"",'Annual Plan'!J299,"")</f>
        <v/>
      </c>
      <c r="J299" s="37"/>
      <c r="K299" s="38" t="str">
        <f t="shared" si="32"/>
        <v/>
      </c>
      <c r="L299" s="38" t="str">
        <f t="shared" si="33"/>
        <v/>
      </c>
      <c r="M299" s="23" t="str">
        <f t="shared" si="34"/>
        <v/>
      </c>
      <c r="N299" s="39" t="str">
        <f>IF((('Annual Plan'!N299+'Annual Plan'!O299)-('Q1 Review'!O299+'Q2 Review'!O299))=0,"",(('Annual Plan'!N299+'Annual Plan'!O299)-('Q1 Review'!O299+'Q2 Review'!O299)))</f>
        <v/>
      </c>
      <c r="O299" s="40"/>
      <c r="P299" s="41"/>
      <c r="Q299" s="41"/>
      <c r="R299" s="41"/>
      <c r="S299" s="127" t="str">
        <f t="shared" si="35"/>
        <v/>
      </c>
    </row>
    <row r="300" spans="1:19" s="11" customFormat="1" ht="13.2" x14ac:dyDescent="0.25">
      <c r="A300" s="59" t="str">
        <f>IF('Annual Plan'!A300="","",'Annual Plan'!A300)</f>
        <v/>
      </c>
      <c r="B300" s="59" t="str">
        <f>IF('Annual Plan'!B300="","",'Annual Plan'!B300)</f>
        <v/>
      </c>
      <c r="C300" s="59" t="str">
        <f>IF('Annual Plan'!C300="","",'Annual Plan'!C300)</f>
        <v/>
      </c>
      <c r="D300" s="2" t="str">
        <f>IF('Annual Plan'!D300&lt;&gt;"",'Annual Plan'!D300,"")</f>
        <v/>
      </c>
      <c r="E300" s="2" t="str">
        <f>IF('Annual Plan'!E300&lt;&gt;"",'Annual Plan'!E300,"")</f>
        <v/>
      </c>
      <c r="F300" s="36" t="str">
        <f>IF('Annual Plan'!F300&lt;&gt;"",'Annual Plan'!F300,"")</f>
        <v/>
      </c>
      <c r="G300" s="23" t="str">
        <f>IF('Annual Plan'!G300&lt;&gt;"",'Annual Plan'!G300,"")</f>
        <v/>
      </c>
      <c r="H300" s="23" t="str">
        <f xml:space="preserve"> IF(OR(F300="Absolute",F300="Absolute[-](cum.)"),SUM(G300,'Q1 Review'!J300,'Q2 Review'!J300),
             IF(OR(F300="Incremental",F300="Absolute[+]"),MAX(G300,'Q1 Review'!J300,'Q2 Review'!J300),
                  IF(F300="Decremental",MIN(G300,'Q1 Review'!J300,'Q2 Review'!J300),
                           IF(F300="Absolute[-](avg.)",SUM(G300,'Q1 Review'!J300,'Q2 Review'!J300)/COUNT('Annual Plan'!H300:'Annual Plan'!K300),""
                              )
                       )
                 )
      )</f>
        <v/>
      </c>
      <c r="I300" s="23" t="str">
        <f>IF('Annual Plan'!J300&lt;&gt;"",'Annual Plan'!J300,"")</f>
        <v/>
      </c>
      <c r="J300" s="37"/>
      <c r="K300" s="38" t="str">
        <f t="shared" si="32"/>
        <v/>
      </c>
      <c r="L300" s="38" t="str">
        <f t="shared" si="33"/>
        <v/>
      </c>
      <c r="M300" s="23" t="str">
        <f t="shared" si="34"/>
        <v/>
      </c>
      <c r="N300" s="39" t="str">
        <f>IF((('Annual Plan'!N300+'Annual Plan'!O300)-('Q1 Review'!O300+'Q2 Review'!O300))=0,"",(('Annual Plan'!N300+'Annual Plan'!O300)-('Q1 Review'!O300+'Q2 Review'!O300)))</f>
        <v/>
      </c>
      <c r="O300" s="40"/>
      <c r="P300" s="41"/>
      <c r="Q300" s="41"/>
      <c r="R300" s="41"/>
      <c r="S300" s="127" t="str">
        <f t="shared" si="35"/>
        <v/>
      </c>
    </row>
    <row r="301" spans="1:19" s="11" customFormat="1" ht="13.2" x14ac:dyDescent="0.25">
      <c r="A301" s="59" t="str">
        <f>IF('Annual Plan'!A301="","",'Annual Plan'!A301)</f>
        <v/>
      </c>
      <c r="B301" s="59" t="str">
        <f>IF('Annual Plan'!B301="","",'Annual Plan'!B301)</f>
        <v/>
      </c>
      <c r="C301" s="59" t="str">
        <f>IF('Annual Plan'!C301="","",'Annual Plan'!C301)</f>
        <v/>
      </c>
      <c r="D301" s="2" t="str">
        <f>IF('Annual Plan'!D301&lt;&gt;"",'Annual Plan'!D301,"")</f>
        <v/>
      </c>
      <c r="E301" s="2" t="str">
        <f>IF('Annual Plan'!E301&lt;&gt;"",'Annual Plan'!E301,"")</f>
        <v/>
      </c>
      <c r="F301" s="36" t="str">
        <f>IF('Annual Plan'!F301&lt;&gt;"",'Annual Plan'!F301,"")</f>
        <v/>
      </c>
      <c r="G301" s="23" t="str">
        <f>IF('Annual Plan'!G301&lt;&gt;"",'Annual Plan'!G301,"")</f>
        <v/>
      </c>
      <c r="H301" s="23" t="str">
        <f xml:space="preserve"> IF(OR(F301="Absolute",F301="Absolute[-](cum.)"),SUM(G301,'Q1 Review'!J301,'Q2 Review'!J301),
             IF(OR(F301="Incremental",F301="Absolute[+]"),MAX(G301,'Q1 Review'!J301,'Q2 Review'!J301),
                  IF(F301="Decremental",MIN(G301,'Q1 Review'!J301,'Q2 Review'!J301),
                           IF(F301="Absolute[-](avg.)",SUM(G301,'Q1 Review'!J301,'Q2 Review'!J301)/COUNT('Annual Plan'!H301:'Annual Plan'!K301),""
                              )
                       )
                 )
      )</f>
        <v/>
      </c>
      <c r="I301" s="23" t="str">
        <f>IF('Annual Plan'!J301&lt;&gt;"",'Annual Plan'!J301,"")</f>
        <v/>
      </c>
      <c r="J301" s="37"/>
      <c r="K301" s="38" t="str">
        <f t="shared" si="32"/>
        <v/>
      </c>
      <c r="L301" s="38" t="str">
        <f t="shared" si="33"/>
        <v/>
      </c>
      <c r="M301" s="23" t="str">
        <f t="shared" si="34"/>
        <v/>
      </c>
      <c r="N301" s="39" t="str">
        <f>IF((('Annual Plan'!N301+'Annual Plan'!O301)-('Q1 Review'!O301+'Q2 Review'!O301))=0,"",(('Annual Plan'!N301+'Annual Plan'!O301)-('Q1 Review'!O301+'Q2 Review'!O301)))</f>
        <v/>
      </c>
      <c r="O301" s="40"/>
      <c r="P301" s="41"/>
      <c r="Q301" s="41"/>
      <c r="R301" s="41"/>
      <c r="S301" s="127" t="str">
        <f t="shared" si="35"/>
        <v/>
      </c>
    </row>
    <row r="302" spans="1:19" s="11" customFormat="1" ht="13.2" x14ac:dyDescent="0.25">
      <c r="A302" s="59" t="str">
        <f>IF('Annual Plan'!A302="","",'Annual Plan'!A302)</f>
        <v/>
      </c>
      <c r="B302" s="59" t="str">
        <f>IF('Annual Plan'!B302="","",'Annual Plan'!B302)</f>
        <v/>
      </c>
      <c r="C302" s="59" t="str">
        <f>IF('Annual Plan'!C302="","",'Annual Plan'!C302)</f>
        <v/>
      </c>
      <c r="D302" s="2" t="str">
        <f>IF('Annual Plan'!D302&lt;&gt;"",'Annual Plan'!D302,"")</f>
        <v/>
      </c>
      <c r="E302" s="2" t="str">
        <f>IF('Annual Plan'!E302&lt;&gt;"",'Annual Plan'!E302,"")</f>
        <v/>
      </c>
      <c r="F302" s="36" t="str">
        <f>IF('Annual Plan'!F302&lt;&gt;"",'Annual Plan'!F302,"")</f>
        <v/>
      </c>
      <c r="G302" s="23" t="str">
        <f>IF('Annual Plan'!G302&lt;&gt;"",'Annual Plan'!G302,"")</f>
        <v/>
      </c>
      <c r="H302" s="23" t="str">
        <f xml:space="preserve"> IF(OR(F302="Absolute",F302="Absolute[-](cum.)"),SUM(G302,'Q1 Review'!J302,'Q2 Review'!J302),
             IF(OR(F302="Incremental",F302="Absolute[+]"),MAX(G302,'Q1 Review'!J302,'Q2 Review'!J302),
                  IF(F302="Decremental",MIN(G302,'Q1 Review'!J302,'Q2 Review'!J302),
                           IF(F302="Absolute[-](avg.)",SUM(G302,'Q1 Review'!J302,'Q2 Review'!J302)/COUNT('Annual Plan'!H302:'Annual Plan'!K302),""
                              )
                       )
                 )
      )</f>
        <v/>
      </c>
      <c r="I302" s="23" t="str">
        <f>IF('Annual Plan'!J302&lt;&gt;"",'Annual Plan'!J302,"")</f>
        <v/>
      </c>
      <c r="J302" s="37"/>
      <c r="K302" s="38" t="str">
        <f t="shared" si="32"/>
        <v/>
      </c>
      <c r="L302" s="38" t="str">
        <f t="shared" si="33"/>
        <v/>
      </c>
      <c r="M302" s="23" t="str">
        <f t="shared" si="34"/>
        <v/>
      </c>
      <c r="N302" s="39" t="str">
        <f>IF((('Annual Plan'!N302+'Annual Plan'!O302)-('Q1 Review'!O302+'Q2 Review'!O302))=0,"",(('Annual Plan'!N302+'Annual Plan'!O302)-('Q1 Review'!O302+'Q2 Review'!O302)))</f>
        <v/>
      </c>
      <c r="O302" s="40"/>
      <c r="P302" s="41"/>
      <c r="Q302" s="41"/>
      <c r="R302" s="41"/>
      <c r="S302" s="127" t="str">
        <f t="shared" si="35"/>
        <v/>
      </c>
    </row>
    <row r="303" spans="1:19" s="11" customFormat="1" ht="13.2" x14ac:dyDescent="0.25">
      <c r="A303" s="59" t="str">
        <f>IF('Annual Plan'!A303="","",'Annual Plan'!A303)</f>
        <v/>
      </c>
      <c r="B303" s="59" t="str">
        <f>IF('Annual Plan'!B303="","",'Annual Plan'!B303)</f>
        <v/>
      </c>
      <c r="C303" s="59" t="str">
        <f>IF('Annual Plan'!C303="","",'Annual Plan'!C303)</f>
        <v/>
      </c>
      <c r="D303" s="2" t="str">
        <f>IF('Annual Plan'!D303&lt;&gt;"",'Annual Plan'!D303,"")</f>
        <v/>
      </c>
      <c r="E303" s="2" t="str">
        <f>IF('Annual Plan'!E303&lt;&gt;"",'Annual Plan'!E303,"")</f>
        <v/>
      </c>
      <c r="F303" s="36" t="str">
        <f>IF('Annual Plan'!F303&lt;&gt;"",'Annual Plan'!F303,"")</f>
        <v/>
      </c>
      <c r="G303" s="23" t="str">
        <f>IF('Annual Plan'!G303&lt;&gt;"",'Annual Plan'!G303,"")</f>
        <v/>
      </c>
      <c r="H303" s="23" t="str">
        <f xml:space="preserve"> IF(OR(F303="Absolute",F303="Absolute[-](cum.)"),SUM(G303,'Q1 Review'!J303,'Q2 Review'!J303),
             IF(OR(F303="Incremental",F303="Absolute[+]"),MAX(G303,'Q1 Review'!J303,'Q2 Review'!J303),
                  IF(F303="Decremental",MIN(G303,'Q1 Review'!J303,'Q2 Review'!J303),
                           IF(F303="Absolute[-](avg.)",SUM(G303,'Q1 Review'!J303,'Q2 Review'!J303)/COUNT('Annual Plan'!H303:'Annual Plan'!K303),""
                              )
                       )
                 )
      )</f>
        <v/>
      </c>
      <c r="I303" s="23" t="str">
        <f>IF('Annual Plan'!J303&lt;&gt;"",'Annual Plan'!J303,"")</f>
        <v/>
      </c>
      <c r="J303" s="37"/>
      <c r="K303" s="38" t="str">
        <f t="shared" si="32"/>
        <v/>
      </c>
      <c r="L303" s="38" t="str">
        <f t="shared" si="33"/>
        <v/>
      </c>
      <c r="M303" s="23" t="str">
        <f t="shared" si="34"/>
        <v/>
      </c>
      <c r="N303" s="39" t="str">
        <f>IF((('Annual Plan'!N303+'Annual Plan'!O303)-('Q1 Review'!O303+'Q2 Review'!O303))=0,"",(('Annual Plan'!N303+'Annual Plan'!O303)-('Q1 Review'!O303+'Q2 Review'!O303)))</f>
        <v/>
      </c>
      <c r="O303" s="40"/>
      <c r="P303" s="41"/>
      <c r="Q303" s="41"/>
      <c r="R303" s="41"/>
      <c r="S303" s="127" t="str">
        <f t="shared" si="35"/>
        <v/>
      </c>
    </row>
    <row r="304" spans="1:19" s="11" customFormat="1" ht="13.2" x14ac:dyDescent="0.25">
      <c r="A304" s="59" t="str">
        <f>IF('Annual Plan'!A304="","",'Annual Plan'!A304)</f>
        <v/>
      </c>
      <c r="B304" s="59" t="str">
        <f>IF('Annual Plan'!B304="","",'Annual Plan'!B304)</f>
        <v/>
      </c>
      <c r="C304" s="59" t="str">
        <f>IF('Annual Plan'!C304="","",'Annual Plan'!C304)</f>
        <v/>
      </c>
      <c r="D304" s="2" t="str">
        <f>IF('Annual Plan'!D304&lt;&gt;"",'Annual Plan'!D304,"")</f>
        <v/>
      </c>
      <c r="E304" s="2" t="str">
        <f>IF('Annual Plan'!E304&lt;&gt;"",'Annual Plan'!E304,"")</f>
        <v/>
      </c>
      <c r="F304" s="36" t="str">
        <f>IF('Annual Plan'!F304&lt;&gt;"",'Annual Plan'!F304,"")</f>
        <v/>
      </c>
      <c r="G304" s="23" t="str">
        <f>IF('Annual Plan'!G304&lt;&gt;"",'Annual Plan'!G304,"")</f>
        <v/>
      </c>
      <c r="H304" s="23" t="str">
        <f xml:space="preserve"> IF(OR(F304="Absolute",F304="Absolute[-](cum.)"),SUM(G304,'Q1 Review'!J304,'Q2 Review'!J304),
             IF(OR(F304="Incremental",F304="Absolute[+]"),MAX(G304,'Q1 Review'!J304,'Q2 Review'!J304),
                  IF(F304="Decremental",MIN(G304,'Q1 Review'!J304,'Q2 Review'!J304),
                           IF(F304="Absolute[-](avg.)",SUM(G304,'Q1 Review'!J304,'Q2 Review'!J304)/COUNT('Annual Plan'!H304:'Annual Plan'!K304),""
                              )
                       )
                 )
      )</f>
        <v/>
      </c>
      <c r="I304" s="23" t="str">
        <f>IF('Annual Plan'!J304&lt;&gt;"",'Annual Plan'!J304,"")</f>
        <v/>
      </c>
      <c r="J304" s="37"/>
      <c r="K304" s="38" t="str">
        <f t="shared" si="32"/>
        <v/>
      </c>
      <c r="L304" s="38" t="str">
        <f t="shared" si="33"/>
        <v/>
      </c>
      <c r="M304" s="23" t="str">
        <f t="shared" si="34"/>
        <v/>
      </c>
      <c r="N304" s="39" t="str">
        <f>IF((('Annual Plan'!N304+'Annual Plan'!O304)-('Q1 Review'!O304+'Q2 Review'!O304))=0,"",(('Annual Plan'!N304+'Annual Plan'!O304)-('Q1 Review'!O304+'Q2 Review'!O304)))</f>
        <v/>
      </c>
      <c r="O304" s="40"/>
      <c r="P304" s="41"/>
      <c r="Q304" s="41"/>
      <c r="R304" s="41"/>
      <c r="S304" s="127" t="str">
        <f t="shared" si="35"/>
        <v/>
      </c>
    </row>
    <row r="305" spans="1:19" s="11" customFormat="1" ht="13.2" x14ac:dyDescent="0.25">
      <c r="A305" s="59" t="str">
        <f>IF('Annual Plan'!A305="","",'Annual Plan'!A305)</f>
        <v/>
      </c>
      <c r="B305" s="59" t="str">
        <f>IF('Annual Plan'!B305="","",'Annual Plan'!B305)</f>
        <v/>
      </c>
      <c r="C305" s="59" t="str">
        <f>IF('Annual Plan'!C305="","",'Annual Plan'!C305)</f>
        <v/>
      </c>
      <c r="D305" s="2" t="str">
        <f>IF('Annual Plan'!D305&lt;&gt;"",'Annual Plan'!D305,"")</f>
        <v/>
      </c>
      <c r="E305" s="2" t="str">
        <f>IF('Annual Plan'!E305&lt;&gt;"",'Annual Plan'!E305,"")</f>
        <v/>
      </c>
      <c r="F305" s="36" t="str">
        <f>IF('Annual Plan'!F305&lt;&gt;"",'Annual Plan'!F305,"")</f>
        <v/>
      </c>
      <c r="G305" s="23" t="str">
        <f>IF('Annual Plan'!G305&lt;&gt;"",'Annual Plan'!G305,"")</f>
        <v/>
      </c>
      <c r="H305" s="23" t="str">
        <f xml:space="preserve"> IF(OR(F305="Absolute",F305="Absolute[-](cum.)"),SUM(G305,'Q1 Review'!J305,'Q2 Review'!J305),
             IF(OR(F305="Incremental",F305="Absolute[+]"),MAX(G305,'Q1 Review'!J305,'Q2 Review'!J305),
                  IF(F305="Decremental",MIN(G305,'Q1 Review'!J305,'Q2 Review'!J305),
                           IF(F305="Absolute[-](avg.)",SUM(G305,'Q1 Review'!J305,'Q2 Review'!J305)/COUNT('Annual Plan'!H305:'Annual Plan'!K305),""
                              )
                       )
                 )
      )</f>
        <v/>
      </c>
      <c r="I305" s="23" t="str">
        <f>IF('Annual Plan'!J305&lt;&gt;"",'Annual Plan'!J305,"")</f>
        <v/>
      </c>
      <c r="J305" s="37"/>
      <c r="K305" s="38" t="str">
        <f t="shared" si="32"/>
        <v/>
      </c>
      <c r="L305" s="38" t="str">
        <f t="shared" si="33"/>
        <v/>
      </c>
      <c r="M305" s="23" t="str">
        <f t="shared" si="34"/>
        <v/>
      </c>
      <c r="N305" s="39" t="str">
        <f>IF((('Annual Plan'!N305+'Annual Plan'!O305)-('Q1 Review'!O305+'Q2 Review'!O305))=0,"",(('Annual Plan'!N305+'Annual Plan'!O305)-('Q1 Review'!O305+'Q2 Review'!O305)))</f>
        <v/>
      </c>
      <c r="O305" s="40"/>
      <c r="P305" s="41"/>
      <c r="Q305" s="41"/>
      <c r="R305" s="41"/>
      <c r="S305" s="127" t="str">
        <f t="shared" si="35"/>
        <v/>
      </c>
    </row>
    <row r="306" spans="1:19" s="11" customFormat="1" ht="13.2" x14ac:dyDescent="0.25">
      <c r="A306" s="59" t="str">
        <f>IF('Annual Plan'!A306="","",'Annual Plan'!A306)</f>
        <v/>
      </c>
      <c r="B306" s="59" t="str">
        <f>IF('Annual Plan'!B306="","",'Annual Plan'!B306)</f>
        <v/>
      </c>
      <c r="C306" s="59" t="str">
        <f>IF('Annual Plan'!C306="","",'Annual Plan'!C306)</f>
        <v/>
      </c>
      <c r="D306" s="2" t="str">
        <f>IF('Annual Plan'!D306&lt;&gt;"",'Annual Plan'!D306,"")</f>
        <v/>
      </c>
      <c r="E306" s="2" t="str">
        <f>IF('Annual Plan'!E306&lt;&gt;"",'Annual Plan'!E306,"")</f>
        <v/>
      </c>
      <c r="F306" s="36" t="str">
        <f>IF('Annual Plan'!F306&lt;&gt;"",'Annual Plan'!F306,"")</f>
        <v/>
      </c>
      <c r="G306" s="23" t="str">
        <f>IF('Annual Plan'!G306&lt;&gt;"",'Annual Plan'!G306,"")</f>
        <v/>
      </c>
      <c r="H306" s="23" t="str">
        <f xml:space="preserve"> IF(OR(F306="Absolute",F306="Absolute[-](cum.)"),SUM(G306,'Q1 Review'!J306,'Q2 Review'!J306),
             IF(OR(F306="Incremental",F306="Absolute[+]"),MAX(G306,'Q1 Review'!J306,'Q2 Review'!J306),
                  IF(F306="Decremental",MIN(G306,'Q1 Review'!J306,'Q2 Review'!J306),
                           IF(F306="Absolute[-](avg.)",SUM(G306,'Q1 Review'!J306,'Q2 Review'!J306)/COUNT('Annual Plan'!H306:'Annual Plan'!K306),""
                              )
                       )
                 )
      )</f>
        <v/>
      </c>
      <c r="I306" s="23" t="str">
        <f>IF('Annual Plan'!J306&lt;&gt;"",'Annual Plan'!J306,"")</f>
        <v/>
      </c>
      <c r="J306" s="37"/>
      <c r="K306" s="38" t="str">
        <f t="shared" si="32"/>
        <v/>
      </c>
      <c r="L306" s="38" t="str">
        <f t="shared" si="33"/>
        <v/>
      </c>
      <c r="M306" s="23" t="str">
        <f t="shared" si="34"/>
        <v/>
      </c>
      <c r="N306" s="39" t="str">
        <f>IF((('Annual Plan'!N306+'Annual Plan'!O306)-('Q1 Review'!O306+'Q2 Review'!O306))=0,"",(('Annual Plan'!N306+'Annual Plan'!O306)-('Q1 Review'!O306+'Q2 Review'!O306)))</f>
        <v/>
      </c>
      <c r="O306" s="40"/>
      <c r="P306" s="41"/>
      <c r="Q306" s="41"/>
      <c r="R306" s="41"/>
      <c r="S306" s="127" t="str">
        <f t="shared" si="35"/>
        <v/>
      </c>
    </row>
    <row r="307" spans="1:19" s="11" customFormat="1" ht="13.2" x14ac:dyDescent="0.25">
      <c r="A307" s="59" t="str">
        <f>IF('Annual Plan'!A307="","",'Annual Plan'!A307)</f>
        <v/>
      </c>
      <c r="B307" s="59" t="str">
        <f>IF('Annual Plan'!B307="","",'Annual Plan'!B307)</f>
        <v/>
      </c>
      <c r="C307" s="59" t="str">
        <f>IF('Annual Plan'!C307="","",'Annual Plan'!C307)</f>
        <v/>
      </c>
      <c r="D307" s="2" t="str">
        <f>IF('Annual Plan'!D307&lt;&gt;"",'Annual Plan'!D307,"")</f>
        <v/>
      </c>
      <c r="E307" s="2" t="str">
        <f>IF('Annual Plan'!E307&lt;&gt;"",'Annual Plan'!E307,"")</f>
        <v/>
      </c>
      <c r="F307" s="36" t="str">
        <f>IF('Annual Plan'!F307&lt;&gt;"",'Annual Plan'!F307,"")</f>
        <v/>
      </c>
      <c r="G307" s="23" t="str">
        <f>IF('Annual Plan'!G307&lt;&gt;"",'Annual Plan'!G307,"")</f>
        <v/>
      </c>
      <c r="H307" s="23" t="str">
        <f xml:space="preserve"> IF(OR(F307="Absolute",F307="Absolute[-](cum.)"),SUM(G307,'Q1 Review'!J307,'Q2 Review'!J307),
             IF(OR(F307="Incremental",F307="Absolute[+]"),MAX(G307,'Q1 Review'!J307,'Q2 Review'!J307),
                  IF(F307="Decremental",MIN(G307,'Q1 Review'!J307,'Q2 Review'!J307),
                           IF(F307="Absolute[-](avg.)",SUM(G307,'Q1 Review'!J307,'Q2 Review'!J307)/COUNT('Annual Plan'!H307:'Annual Plan'!K307),""
                              )
                       )
                 )
      )</f>
        <v/>
      </c>
      <c r="I307" s="23" t="str">
        <f>IF('Annual Plan'!J307&lt;&gt;"",'Annual Plan'!J307,"")</f>
        <v/>
      </c>
      <c r="J307" s="37"/>
      <c r="K307" s="38" t="str">
        <f t="shared" si="32"/>
        <v/>
      </c>
      <c r="L307" s="38" t="str">
        <f t="shared" si="33"/>
        <v/>
      </c>
      <c r="M307" s="23" t="str">
        <f t="shared" si="34"/>
        <v/>
      </c>
      <c r="N307" s="39" t="str">
        <f>IF((('Annual Plan'!N307+'Annual Plan'!O307)-('Q1 Review'!O307+'Q2 Review'!O307))=0,"",(('Annual Plan'!N307+'Annual Plan'!O307)-('Q1 Review'!O307+'Q2 Review'!O307)))</f>
        <v/>
      </c>
      <c r="O307" s="40"/>
      <c r="P307" s="41"/>
      <c r="Q307" s="41"/>
      <c r="R307" s="41"/>
      <c r="S307" s="127" t="str">
        <f t="shared" si="35"/>
        <v/>
      </c>
    </row>
    <row r="308" spans="1:19" s="11" customFormat="1" ht="13.2" x14ac:dyDescent="0.25">
      <c r="A308" s="59" t="str">
        <f>IF('Annual Plan'!A308="","",'Annual Plan'!A308)</f>
        <v/>
      </c>
      <c r="B308" s="59" t="str">
        <f>IF('Annual Plan'!B308="","",'Annual Plan'!B308)</f>
        <v/>
      </c>
      <c r="C308" s="59" t="str">
        <f>IF('Annual Plan'!C308="","",'Annual Plan'!C308)</f>
        <v/>
      </c>
      <c r="D308" s="2" t="str">
        <f>IF('Annual Plan'!D308&lt;&gt;"",'Annual Plan'!D308,"")</f>
        <v/>
      </c>
      <c r="E308" s="2" t="str">
        <f>IF('Annual Plan'!E308&lt;&gt;"",'Annual Plan'!E308,"")</f>
        <v/>
      </c>
      <c r="F308" s="36" t="str">
        <f>IF('Annual Plan'!F308&lt;&gt;"",'Annual Plan'!F308,"")</f>
        <v/>
      </c>
      <c r="G308" s="23" t="str">
        <f>IF('Annual Plan'!G308&lt;&gt;"",'Annual Plan'!G308,"")</f>
        <v/>
      </c>
      <c r="H308" s="23" t="str">
        <f xml:space="preserve"> IF(OR(F308="Absolute",F308="Absolute[-](cum.)"),SUM(G308,'Q1 Review'!J308,'Q2 Review'!J308),
             IF(OR(F308="Incremental",F308="Absolute[+]"),MAX(G308,'Q1 Review'!J308,'Q2 Review'!J308),
                  IF(F308="Decremental",MIN(G308,'Q1 Review'!J308,'Q2 Review'!J308),
                           IF(F308="Absolute[-](avg.)",SUM(G308,'Q1 Review'!J308,'Q2 Review'!J308)/COUNT('Annual Plan'!H308:'Annual Plan'!K308),""
                              )
                       )
                 )
      )</f>
        <v/>
      </c>
      <c r="I308" s="23" t="str">
        <f>IF('Annual Plan'!J308&lt;&gt;"",'Annual Plan'!J308,"")</f>
        <v/>
      </c>
      <c r="J308" s="37"/>
      <c r="K308" s="38" t="str">
        <f t="shared" si="32"/>
        <v/>
      </c>
      <c r="L308" s="38" t="str">
        <f t="shared" si="33"/>
        <v/>
      </c>
      <c r="M308" s="23" t="str">
        <f t="shared" si="34"/>
        <v/>
      </c>
      <c r="N308" s="39" t="str">
        <f>IF((('Annual Plan'!N308+'Annual Plan'!O308)-('Q1 Review'!O308+'Q2 Review'!O308))=0,"",(('Annual Plan'!N308+'Annual Plan'!O308)-('Q1 Review'!O308+'Q2 Review'!O308)))</f>
        <v/>
      </c>
      <c r="O308" s="40"/>
      <c r="P308" s="41"/>
      <c r="Q308" s="41"/>
      <c r="R308" s="41"/>
      <c r="S308" s="127" t="str">
        <f t="shared" si="35"/>
        <v/>
      </c>
    </row>
    <row r="309" spans="1:19" s="11" customFormat="1" ht="13.2" x14ac:dyDescent="0.25">
      <c r="A309" s="59" t="str">
        <f>IF('Annual Plan'!A309="","",'Annual Plan'!A309)</f>
        <v/>
      </c>
      <c r="B309" s="59" t="str">
        <f>IF('Annual Plan'!B309="","",'Annual Plan'!B309)</f>
        <v/>
      </c>
      <c r="C309" s="59" t="str">
        <f>IF('Annual Plan'!C309="","",'Annual Plan'!C309)</f>
        <v/>
      </c>
      <c r="D309" s="2" t="str">
        <f>IF('Annual Plan'!D309&lt;&gt;"",'Annual Plan'!D309,"")</f>
        <v/>
      </c>
      <c r="E309" s="2" t="str">
        <f>IF('Annual Plan'!E309&lt;&gt;"",'Annual Plan'!E309,"")</f>
        <v/>
      </c>
      <c r="F309" s="36" t="str">
        <f>IF('Annual Plan'!F309&lt;&gt;"",'Annual Plan'!F309,"")</f>
        <v/>
      </c>
      <c r="G309" s="23" t="str">
        <f>IF('Annual Plan'!G309&lt;&gt;"",'Annual Plan'!G309,"")</f>
        <v/>
      </c>
      <c r="H309" s="23" t="str">
        <f xml:space="preserve"> IF(OR(F309="Absolute",F309="Absolute[-](cum.)"),SUM(G309,'Q1 Review'!J309,'Q2 Review'!J309),
             IF(OR(F309="Incremental",F309="Absolute[+]"),MAX(G309,'Q1 Review'!J309,'Q2 Review'!J309),
                  IF(F309="Decremental",MIN(G309,'Q1 Review'!J309,'Q2 Review'!J309),
                           IF(F309="Absolute[-](avg.)",SUM(G309,'Q1 Review'!J309,'Q2 Review'!J309)/COUNT('Annual Plan'!H309:'Annual Plan'!K309),""
                              )
                       )
                 )
      )</f>
        <v/>
      </c>
      <c r="I309" s="23" t="str">
        <f>IF('Annual Plan'!J309&lt;&gt;"",'Annual Plan'!J309,"")</f>
        <v/>
      </c>
      <c r="J309" s="37"/>
      <c r="K309" s="38" t="str">
        <f t="shared" si="32"/>
        <v/>
      </c>
      <c r="L309" s="38" t="str">
        <f t="shared" si="33"/>
        <v/>
      </c>
      <c r="M309" s="23" t="str">
        <f t="shared" si="34"/>
        <v/>
      </c>
      <c r="N309" s="39" t="str">
        <f>IF((('Annual Plan'!N309+'Annual Plan'!O309)-('Q1 Review'!O309+'Q2 Review'!O309))=0,"",(('Annual Plan'!N309+'Annual Plan'!O309)-('Q1 Review'!O309+'Q2 Review'!O309)))</f>
        <v/>
      </c>
      <c r="O309" s="40"/>
      <c r="P309" s="41"/>
      <c r="Q309" s="41"/>
      <c r="R309" s="41"/>
      <c r="S309" s="127" t="str">
        <f t="shared" si="35"/>
        <v/>
      </c>
    </row>
    <row r="310" spans="1:19" s="11" customFormat="1" ht="13.2" x14ac:dyDescent="0.25">
      <c r="A310" s="59" t="str">
        <f>IF('Annual Plan'!A310="","",'Annual Plan'!A310)</f>
        <v/>
      </c>
      <c r="B310" s="59" t="str">
        <f>IF('Annual Plan'!B310="","",'Annual Plan'!B310)</f>
        <v/>
      </c>
      <c r="C310" s="59" t="str">
        <f>IF('Annual Plan'!C310="","",'Annual Plan'!C310)</f>
        <v/>
      </c>
      <c r="D310" s="2" t="str">
        <f>IF('Annual Plan'!D310&lt;&gt;"",'Annual Plan'!D310,"")</f>
        <v/>
      </c>
      <c r="E310" s="2" t="str">
        <f>IF('Annual Plan'!E310&lt;&gt;"",'Annual Plan'!E310,"")</f>
        <v/>
      </c>
      <c r="F310" s="36" t="str">
        <f>IF('Annual Plan'!F310&lt;&gt;"",'Annual Plan'!F310,"")</f>
        <v/>
      </c>
      <c r="G310" s="23" t="str">
        <f>IF('Annual Plan'!G310&lt;&gt;"",'Annual Plan'!G310,"")</f>
        <v/>
      </c>
      <c r="H310" s="23" t="str">
        <f xml:space="preserve"> IF(OR(F310="Absolute",F310="Absolute[-](cum.)"),SUM(G310,'Q1 Review'!J310,'Q2 Review'!J310),
             IF(OR(F310="Incremental",F310="Absolute[+]"),MAX(G310,'Q1 Review'!J310,'Q2 Review'!J310),
                  IF(F310="Decremental",MIN(G310,'Q1 Review'!J310,'Q2 Review'!J310),
                           IF(F310="Absolute[-](avg.)",SUM(G310,'Q1 Review'!J310,'Q2 Review'!J310)/COUNT('Annual Plan'!H310:'Annual Plan'!K310),""
                              )
                       )
                 )
      )</f>
        <v/>
      </c>
      <c r="I310" s="23" t="str">
        <f>IF('Annual Plan'!J310&lt;&gt;"",'Annual Plan'!J310,"")</f>
        <v/>
      </c>
      <c r="J310" s="37"/>
      <c r="K310" s="38" t="str">
        <f t="shared" si="32"/>
        <v/>
      </c>
      <c r="L310" s="38" t="str">
        <f t="shared" si="33"/>
        <v/>
      </c>
      <c r="M310" s="23" t="str">
        <f t="shared" si="34"/>
        <v/>
      </c>
      <c r="N310" s="39" t="str">
        <f>IF((('Annual Plan'!N310+'Annual Plan'!O310)-('Q1 Review'!O310+'Q2 Review'!O310))=0,"",(('Annual Plan'!N310+'Annual Plan'!O310)-('Q1 Review'!O310+'Q2 Review'!O310)))</f>
        <v/>
      </c>
      <c r="O310" s="40"/>
      <c r="P310" s="41"/>
      <c r="Q310" s="41"/>
      <c r="R310" s="41"/>
      <c r="S310" s="127" t="str">
        <f t="shared" si="35"/>
        <v/>
      </c>
    </row>
    <row r="311" spans="1:19" s="11" customFormat="1" ht="13.2" x14ac:dyDescent="0.25">
      <c r="A311" s="59" t="str">
        <f>IF('Annual Plan'!A311="","",'Annual Plan'!A311)</f>
        <v/>
      </c>
      <c r="B311" s="59" t="str">
        <f>IF('Annual Plan'!B311="","",'Annual Plan'!B311)</f>
        <v/>
      </c>
      <c r="C311" s="59" t="str">
        <f>IF('Annual Plan'!C311="","",'Annual Plan'!C311)</f>
        <v/>
      </c>
      <c r="D311" s="2" t="str">
        <f>IF('Annual Plan'!D311&lt;&gt;"",'Annual Plan'!D311,"")</f>
        <v/>
      </c>
      <c r="E311" s="2" t="str">
        <f>IF('Annual Plan'!E311&lt;&gt;"",'Annual Plan'!E311,"")</f>
        <v/>
      </c>
      <c r="F311" s="36" t="str">
        <f>IF('Annual Plan'!F311&lt;&gt;"",'Annual Plan'!F311,"")</f>
        <v/>
      </c>
      <c r="G311" s="23" t="str">
        <f>IF('Annual Plan'!G311&lt;&gt;"",'Annual Plan'!G311,"")</f>
        <v/>
      </c>
      <c r="H311" s="23" t="str">
        <f xml:space="preserve"> IF(OR(F311="Absolute",F311="Absolute[-](cum.)"),SUM(G311,'Q1 Review'!J311,'Q2 Review'!J311),
             IF(OR(F311="Incremental",F311="Absolute[+]"),MAX(G311,'Q1 Review'!J311,'Q2 Review'!J311),
                  IF(F311="Decremental",MIN(G311,'Q1 Review'!J311,'Q2 Review'!J311),
                           IF(F311="Absolute[-](avg.)",SUM(G311,'Q1 Review'!J311,'Q2 Review'!J311)/COUNT('Annual Plan'!H311:'Annual Plan'!K311),""
                              )
                       )
                 )
      )</f>
        <v/>
      </c>
      <c r="I311" s="23" t="str">
        <f>IF('Annual Plan'!J311&lt;&gt;"",'Annual Plan'!J311,"")</f>
        <v/>
      </c>
      <c r="J311" s="37"/>
      <c r="K311" s="38" t="str">
        <f t="shared" si="32"/>
        <v/>
      </c>
      <c r="L311" s="38" t="str">
        <f t="shared" si="33"/>
        <v/>
      </c>
      <c r="M311" s="23" t="str">
        <f t="shared" si="34"/>
        <v/>
      </c>
      <c r="N311" s="39" t="str">
        <f>IF((('Annual Plan'!N311+'Annual Plan'!O311)-('Q1 Review'!O311+'Q2 Review'!O311))=0,"",(('Annual Plan'!N311+'Annual Plan'!O311)-('Q1 Review'!O311+'Q2 Review'!O311)))</f>
        <v/>
      </c>
      <c r="O311" s="40"/>
      <c r="P311" s="41"/>
      <c r="Q311" s="41"/>
      <c r="R311" s="41"/>
      <c r="S311" s="127" t="str">
        <f t="shared" si="35"/>
        <v/>
      </c>
    </row>
    <row r="312" spans="1:19" s="58" customFormat="1" ht="59.25" customHeight="1" x14ac:dyDescent="0.3">
      <c r="A312" s="256" t="s">
        <v>94</v>
      </c>
      <c r="B312" s="256"/>
      <c r="C312" s="51">
        <f>'Annual Plan'!C312</f>
        <v>0</v>
      </c>
      <c r="D312" s="62"/>
      <c r="E312" s="62"/>
      <c r="F312" s="256" t="s">
        <v>104</v>
      </c>
      <c r="G312" s="256"/>
      <c r="H312" s="256"/>
      <c r="I312" s="256"/>
      <c r="J312" s="257"/>
      <c r="K312" s="43">
        <f>IF(SUM(K283:K311)=0,0,IF(SUM(K283:K311)&gt;0,AVERAGE(K283:K311)))</f>
        <v>0</v>
      </c>
      <c r="L312" s="258"/>
      <c r="M312" s="259"/>
      <c r="N312" s="60">
        <f>SUM(N283:N311)</f>
        <v>0</v>
      </c>
      <c r="O312" s="60">
        <f>SUM(O283:O311)</f>
        <v>0</v>
      </c>
      <c r="P312" s="62"/>
      <c r="Q312" s="62"/>
      <c r="S312" s="126"/>
    </row>
    <row r="313" spans="1:19" s="61" customFormat="1" ht="15" customHeight="1" x14ac:dyDescent="0.25">
      <c r="A313" s="12"/>
      <c r="B313" s="12"/>
      <c r="C313" s="12"/>
      <c r="D313" s="12"/>
      <c r="E313" s="12"/>
      <c r="F313" s="44"/>
      <c r="G313" s="45"/>
      <c r="H313" s="45"/>
      <c r="I313" s="45"/>
      <c r="J313" s="46"/>
      <c r="K313" s="47"/>
      <c r="L313" s="47"/>
      <c r="M313" s="45"/>
      <c r="N313" s="48"/>
      <c r="O313" s="49"/>
      <c r="P313" s="50"/>
      <c r="Q313" s="50"/>
      <c r="S313" s="128"/>
    </row>
    <row r="314" spans="1:19" s="11" customFormat="1" ht="34.5" customHeight="1" x14ac:dyDescent="0.25">
      <c r="A314" s="193" t="s">
        <v>91</v>
      </c>
      <c r="B314" s="193"/>
      <c r="C314" s="193"/>
      <c r="D314" s="260" t="str">
        <f>IF('Annual Plan'!D314:P314&lt;&gt;"", 'Annual Plan'!D314:P314,"")</f>
        <v/>
      </c>
      <c r="E314" s="260"/>
      <c r="F314" s="261"/>
      <c r="G314" s="261"/>
      <c r="H314" s="261"/>
      <c r="I314" s="261"/>
      <c r="J314" s="261"/>
      <c r="K314" s="261"/>
      <c r="L314" s="261"/>
      <c r="M314" s="261"/>
      <c r="N314" s="261"/>
      <c r="O314" s="261"/>
      <c r="P314" s="260"/>
      <c r="Q314" s="260"/>
      <c r="S314" s="127"/>
    </row>
    <row r="315" spans="1:19" s="11" customFormat="1" ht="37.5" customHeight="1" x14ac:dyDescent="0.25">
      <c r="A315" s="202" t="s">
        <v>1</v>
      </c>
      <c r="B315" s="202" t="s">
        <v>9</v>
      </c>
      <c r="C315" s="202" t="s">
        <v>2</v>
      </c>
      <c r="D315" s="202" t="s">
        <v>10</v>
      </c>
      <c r="E315" s="203" t="s">
        <v>11</v>
      </c>
      <c r="F315" s="204" t="s">
        <v>12</v>
      </c>
      <c r="G315" s="251" t="s">
        <v>3</v>
      </c>
      <c r="H315" s="251"/>
      <c r="I315" s="253" t="s">
        <v>75</v>
      </c>
      <c r="J315" s="254"/>
      <c r="K315" s="254"/>
      <c r="L315" s="254"/>
      <c r="M315" s="255"/>
      <c r="N315" s="253" t="s">
        <v>76</v>
      </c>
      <c r="O315" s="254"/>
      <c r="P315" s="202" t="s">
        <v>95</v>
      </c>
      <c r="Q315" s="202" t="s">
        <v>96</v>
      </c>
      <c r="R315" s="202" t="s">
        <v>114</v>
      </c>
      <c r="S315" s="127"/>
    </row>
    <row r="316" spans="1:19" s="11" customFormat="1" ht="69.75" customHeight="1" x14ac:dyDescent="0.25">
      <c r="A316" s="202"/>
      <c r="B316" s="202"/>
      <c r="C316" s="202"/>
      <c r="D316" s="202"/>
      <c r="E316" s="203"/>
      <c r="F316" s="204"/>
      <c r="G316" s="109" t="s">
        <v>19</v>
      </c>
      <c r="H316" s="109" t="s">
        <v>54</v>
      </c>
      <c r="I316" s="7" t="s">
        <v>55</v>
      </c>
      <c r="J316" s="7" t="s">
        <v>56</v>
      </c>
      <c r="K316" s="1" t="s">
        <v>21</v>
      </c>
      <c r="L316" s="1" t="s">
        <v>22</v>
      </c>
      <c r="M316" s="1" t="s">
        <v>23</v>
      </c>
      <c r="N316" s="7" t="s">
        <v>88</v>
      </c>
      <c r="O316" s="7" t="s">
        <v>81</v>
      </c>
      <c r="P316" s="252"/>
      <c r="Q316" s="202"/>
      <c r="R316" s="202"/>
      <c r="S316" s="127"/>
    </row>
    <row r="317" spans="1:19" s="11" customFormat="1" ht="13.2" x14ac:dyDescent="0.25">
      <c r="A317" s="59" t="str">
        <f>IF('Annual Plan'!A317="","",'Annual Plan'!A317)</f>
        <v/>
      </c>
      <c r="B317" s="59" t="str">
        <f>IF('Annual Plan'!B317="","",'Annual Plan'!B317)</f>
        <v/>
      </c>
      <c r="C317" s="59" t="str">
        <f>IF('Annual Plan'!C317="","",'Annual Plan'!C317)</f>
        <v/>
      </c>
      <c r="D317" s="2" t="str">
        <f>IF('Annual Plan'!D317&lt;&gt;"",'Annual Plan'!D317,"")</f>
        <v/>
      </c>
      <c r="E317" s="2" t="str">
        <f>IF('Annual Plan'!E317&lt;&gt;"",'Annual Plan'!E317,"")</f>
        <v/>
      </c>
      <c r="F317" s="36" t="str">
        <f>IF('Annual Plan'!F317&lt;&gt;"",'Annual Plan'!F317,"")</f>
        <v/>
      </c>
      <c r="G317" s="23" t="str">
        <f>IF('Annual Plan'!G317&lt;&gt;"",'Annual Plan'!G317,"")</f>
        <v/>
      </c>
      <c r="H317" s="23" t="str">
        <f xml:space="preserve"> IF(OR(F317="Absolute",F317="Absolute[-](cum.)"),SUM(G317,'Q1 Review'!J317,'Q2 Review'!J317),
             IF(OR(F317="Incremental",F317="Absolute[+]"),MAX(G317,'Q1 Review'!J317,'Q2 Review'!J317),
                  IF(F317="Decremental",MIN(G317,'Q1 Review'!J317,'Q2 Review'!J317),
                           IF(F317="Absolute[-](avg.)",SUM(G317,'Q1 Review'!J317,'Q2 Review'!J317)/COUNT('Annual Plan'!H317:'Annual Plan'!K317),""
                              )
                       )
                 )
      )</f>
        <v/>
      </c>
      <c r="I317" s="23" t="str">
        <f>IF('Annual Plan'!J317&lt;&gt;"",'Annual Plan'!J317,"")</f>
        <v/>
      </c>
      <c r="J317" s="37"/>
      <c r="K317" s="38" t="str">
        <f>IF(I317="","",
                         IF(AND(I317&lt;&gt;"",J317=""),0,
                                                  IF($F317="Absolute",IF(I317=0,0, IF((J317/I317)&gt;=1,1, IF((J317/I317)&lt;=0,0,(J317/I317)))),
                                                                                                      IF($F317="Incremental", IF(AND((I317-H317)=0,J317&gt;0,I317&gt;0,J317&gt;I317),1, IF(AND((I317-H317)=0,J317&lt;=I317),0, IF(((J317-H317)/(I317-H317))&gt;=1,1, IF(((J317-H317)/(I317-H317))&lt;=0,0, ((J317-H317)/(I317-H317)))))),
                                                                                                                                                                   IF($F317="Decremental", IF(AND((H317-I317)=0,J317&gt;0,I317&gt;0,J317&lt;I317),1,  IF(AND((I317-H317)=0,J317&gt;=I317),0, IF(((H317-J317)/(H317-I317))&gt;=1,1, IF(((H317-J317)/(H317-I317))&lt;=0,0, ((H317-J317)/(H317-I317)))))),
                                                                                                                                                                                              IF(OR($F317="Absolute[-](cum.)", $F317="Absolute[-](avg.)"),IF(J317="",0, IF((J317&lt;=I317),1,IF((J317&gt;I317),0,))),
                                                                                                                                                                                                        IF($F317="Absolute[+]",IF(J317=0,0,  IF(J317&lt;=I317,(J317/I317),1)),
                                                                                                                                                                                                            )
                                                                                                                                                                                                   )
                                                                                                                                                                       )
                                                                                                          )
                                                    )
                            )
     )</f>
        <v/>
      </c>
      <c r="L317" s="38" t="str">
        <f>IF(I317="","",
                        IF(AND(I317&lt;&gt;"",J317=""),-1,
                                                  IF($F317="Absolute", IF(I317=0,0,((J317-I317)/I317)),
                                                                               IF($F317="Incremental", IF((I317-H317)=0,0,(((J317-H317)-(I317-H317))/(I317-H317))),
                                                                                                            IF($F317="Decremental", IF((H317-I317)=0,0,(((H317-J317)-(H317-I317))/(H317-I317))),
                                                                                                                                              IF(OR($F317="Absolute[-](cum.)", $F317="Absolute[-](avg.)"), IF(J317="",0, IF(J317&gt;=0,1-(J317/I317))),
                                                                                                                                                                      IF($F317="Absolute[+]", IF(J317=0,-1,K317-1),  ""
                                                                                                                                                                                                                                          )
                                                                                                                                                                                                                          )
                                                                                                                                                                                  )
                                                                                                                   )
                                                   )
                          )
)</f>
        <v/>
      </c>
      <c r="M317" s="23" t="str">
        <f>IF(J317="","",
                         IF(I317="", "",
                                                   IF($F317="Absolute", (J317-I317),
                                                                                                       IF($F317="Incremental", ((J317-H317)-(I317-H317)),
                                                                                                                                                                                      IF($F317="Decremental", ((H317-J317)-(H317-I317)),
                                                                                                                                                                                                            IF(OR($F317="Absolute[-](cum.)", $F317="Absolute[-](avg.)"), (I317-J317),
                                                                                                                                                                                                                             IF($F317="Absolute[+]", (J317-I317), ""
                                                                                                                                                                                                                                  )
                                                                                                                                                                                                                )
                                                                                                                                                                                          )
                                                                                                           )
                                                      )
                               )
       )</f>
        <v/>
      </c>
      <c r="N317" s="39" t="str">
        <f>IF((('Annual Plan'!N317+'Annual Plan'!O317)-('Q1 Review'!O317+'Q2 Review'!O317))=0,"",(('Annual Plan'!N317+'Annual Plan'!O317)-('Q1 Review'!O317+'Q2 Review'!O317)))</f>
        <v/>
      </c>
      <c r="O317" s="40"/>
      <c r="P317" s="41"/>
      <c r="Q317" s="41"/>
      <c r="R317" s="41"/>
      <c r="S317" s="127" t="str">
        <f xml:space="preserve"> IF(AND($F317="Incremental",G317=""),"Error - baseline data was not provided in the planning sheet.",
        IF(AND($F317="Decremental",G317=""),"Error - baseline data was not provided in the planning sheet.",""))</f>
        <v/>
      </c>
    </row>
    <row r="318" spans="1:19" s="11" customFormat="1" ht="13.2" x14ac:dyDescent="0.25">
      <c r="A318" s="59" t="str">
        <f>IF('Annual Plan'!A318="","",'Annual Plan'!A318)</f>
        <v/>
      </c>
      <c r="B318" s="59" t="str">
        <f>IF('Annual Plan'!B318="","",'Annual Plan'!B318)</f>
        <v/>
      </c>
      <c r="C318" s="59" t="str">
        <f>IF('Annual Plan'!C318="","",'Annual Plan'!C318)</f>
        <v/>
      </c>
      <c r="D318" s="2" t="str">
        <f>IF('Annual Plan'!D318&lt;&gt;"",'Annual Plan'!D318,"")</f>
        <v/>
      </c>
      <c r="E318" s="2" t="str">
        <f>IF('Annual Plan'!E318&lt;&gt;"",'Annual Plan'!E318,"")</f>
        <v/>
      </c>
      <c r="F318" s="36" t="str">
        <f>IF('Annual Plan'!F318&lt;&gt;"",'Annual Plan'!F318,"")</f>
        <v/>
      </c>
      <c r="G318" s="23" t="str">
        <f>IF('Annual Plan'!G318&lt;&gt;"",'Annual Plan'!G318,"")</f>
        <v/>
      </c>
      <c r="H318" s="23" t="str">
        <f xml:space="preserve"> IF(OR(F318="Absolute",F318="Absolute[-](cum.)"),SUM(G318,'Q1 Review'!J318,'Q2 Review'!J318),
             IF(OR(F318="Incremental",F318="Absolute[+]"),MAX(G318,'Q1 Review'!J318,'Q2 Review'!J318),
                  IF(F318="Decremental",MIN(G318,'Q1 Review'!J318,'Q2 Review'!J318),
                           IF(F318="Absolute[-](avg.)",SUM(G318,'Q1 Review'!J318,'Q2 Review'!J318)/COUNT('Annual Plan'!H318:'Annual Plan'!K318),""
                              )
                       )
                 )
      )</f>
        <v/>
      </c>
      <c r="I318" s="23" t="str">
        <f>IF('Annual Plan'!J318&lt;&gt;"",'Annual Plan'!J318,"")</f>
        <v/>
      </c>
      <c r="J318" s="37"/>
      <c r="K318" s="38" t="str">
        <f t="shared" ref="K318:K345" si="36">IF(I318="","",
                         IF(AND(I318&lt;&gt;"",J318=""),0,
                                                  IF($F318="Absolute",IF(I318=0,0, IF((J318/I318)&gt;=1,1, IF((J318/I318)&lt;=0,0,(J318/I318)))),
                                                                                                      IF($F318="Incremental", IF(AND((I318-H318)=0,J318&gt;0,I318&gt;0,J318&gt;I318),1, IF(AND((I318-H318)=0,J318&lt;=I318),0, IF(((J318-H318)/(I318-H318))&gt;=1,1, IF(((J318-H318)/(I318-H318))&lt;=0,0, ((J318-H318)/(I318-H318)))))),
                                                                                                                                                                   IF($F318="Decremental", IF(AND((H318-I318)=0,J318&gt;0,I318&gt;0,J318&lt;I318),1,  IF(AND((I318-H318)=0,J318&gt;=I318),0, IF(((H318-J318)/(H318-I318))&gt;=1,1, IF(((H318-J318)/(H318-I318))&lt;=0,0, ((H318-J318)/(H318-I318)))))),
                                                                                                                                                                                              IF(OR($F318="Absolute[-](cum.)", $F318="Absolute[-](avg.)"),IF(J318="",0, IF((J318&lt;=I318),1,IF((J318&gt;I318),0,))),
                                                                                                                                                                                                        IF($F318="Absolute[+]",IF(J318=0,0,  IF(J318&lt;=I318,(J318/I318),1)),
                                                                                                                                                                                                            )
                                                                                                                                                                                                   )
                                                                                                                                                                       )
                                                                                                          )
                                                    )
                            )
     )</f>
        <v/>
      </c>
      <c r="L318" s="38" t="str">
        <f t="shared" ref="L318:L345" si="37">IF(I318="","",
                        IF(AND(I318&lt;&gt;"",J318=""),-1,
                                                  IF($F318="Absolute", IF(I318=0,0,((J318-I318)/I318)),
                                                                               IF($F318="Incremental", IF((I318-H318)=0,0,(((J318-H318)-(I318-H318))/(I318-H318))),
                                                                                                            IF($F318="Decremental", IF((H318-I318)=0,0,(((H318-J318)-(H318-I318))/(H318-I318))),
                                                                                                                                              IF(OR($F318="Absolute[-](cum.)", $F318="Absolute[-](avg.)"), IF(J318="",0, IF(J318&gt;=0,1-(J318/I318))),
                                                                                                                                                                      IF($F318="Absolute[+]", IF(J318=0,-1,K318-1),  ""
                                                                                                                                                                                                                                          )
                                                                                                                                                                                                                          )
                                                                                                                                                                                  )
                                                                                                                   )
                                                   )
                          )
)</f>
        <v/>
      </c>
      <c r="M318" s="23" t="str">
        <f t="shared" ref="M318:M345" si="38">IF(J318="","",
                         IF(I318="", "",
                                                   IF($F318="Absolute", (J318-I318),
                                                                                                       IF($F318="Incremental", ((J318-H318)-(I318-H318)),
                                                                                                                                                                                      IF($F318="Decremental", ((H318-J318)-(H318-I318)),
                                                                                                                                                                                                            IF(OR($F318="Absolute[-](cum.)", $F318="Absolute[-](avg.)"), (I318-J318),
                                                                                                                                                                                                                             IF($F318="Absolute[+]", (J318-I318), ""
                                                                                                                                                                                                                                  )
                                                                                                                                                                                                                )
                                                                                                                                                                                          )
                                                                                                           )
                                                      )
                               )
       )</f>
        <v/>
      </c>
      <c r="N318" s="39" t="str">
        <f>IF((('Annual Plan'!N318+'Annual Plan'!O318)-('Q1 Review'!O318+'Q2 Review'!O318))=0,"",(('Annual Plan'!N318+'Annual Plan'!O318)-('Q1 Review'!O318+'Q2 Review'!O318)))</f>
        <v/>
      </c>
      <c r="O318" s="40"/>
      <c r="P318" s="41"/>
      <c r="Q318" s="41"/>
      <c r="R318" s="41"/>
      <c r="S318" s="127" t="str">
        <f t="shared" ref="S318:S345" si="39" xml:space="preserve"> IF(AND($F318="Incremental",G318=""),"Error - baseline data was not provided in the planning sheet.",
        IF(AND($F318="Decremental",G318=""),"Error - baseline data was not provided in the planning sheet.",""))</f>
        <v/>
      </c>
    </row>
    <row r="319" spans="1:19" s="11" customFormat="1" ht="13.2" x14ac:dyDescent="0.25">
      <c r="A319" s="59" t="str">
        <f>IF('Annual Plan'!A319="","",'Annual Plan'!A319)</f>
        <v/>
      </c>
      <c r="B319" s="59" t="str">
        <f>IF('Annual Plan'!B319="","",'Annual Plan'!B319)</f>
        <v/>
      </c>
      <c r="C319" s="59" t="str">
        <f>IF('Annual Plan'!C319="","",'Annual Plan'!C319)</f>
        <v/>
      </c>
      <c r="D319" s="2" t="str">
        <f>IF('Annual Plan'!D319&lt;&gt;"",'Annual Plan'!D319,"")</f>
        <v/>
      </c>
      <c r="E319" s="2" t="str">
        <f>IF('Annual Plan'!E319&lt;&gt;"",'Annual Plan'!E319,"")</f>
        <v/>
      </c>
      <c r="F319" s="36" t="str">
        <f>IF('Annual Plan'!F319&lt;&gt;"",'Annual Plan'!F319,"")</f>
        <v/>
      </c>
      <c r="G319" s="23" t="str">
        <f>IF('Annual Plan'!G319&lt;&gt;"",'Annual Plan'!G319,"")</f>
        <v/>
      </c>
      <c r="H319" s="23" t="str">
        <f xml:space="preserve"> IF(OR(F319="Absolute",F319="Absolute[-](cum.)"),SUM(G319,'Q1 Review'!J319,'Q2 Review'!J319),
             IF(OR(F319="Incremental",F319="Absolute[+]"),MAX(G319,'Q1 Review'!J319,'Q2 Review'!J319),
                  IF(F319="Decremental",MIN(G319,'Q1 Review'!J319,'Q2 Review'!J319),
                           IF(F319="Absolute[-](avg.)",SUM(G319,'Q1 Review'!J319,'Q2 Review'!J319)/COUNT('Annual Plan'!H319:'Annual Plan'!K319),""
                              )
                       )
                 )
      )</f>
        <v/>
      </c>
      <c r="I319" s="23" t="str">
        <f>IF('Annual Plan'!J319&lt;&gt;"",'Annual Plan'!J319,"")</f>
        <v/>
      </c>
      <c r="J319" s="37"/>
      <c r="K319" s="38" t="str">
        <f t="shared" si="36"/>
        <v/>
      </c>
      <c r="L319" s="38" t="str">
        <f t="shared" si="37"/>
        <v/>
      </c>
      <c r="M319" s="23" t="str">
        <f t="shared" si="38"/>
        <v/>
      </c>
      <c r="N319" s="39" t="str">
        <f>IF((('Annual Plan'!N319+'Annual Plan'!O319)-('Q1 Review'!O319+'Q2 Review'!O319))=0,"",(('Annual Plan'!N319+'Annual Plan'!O319)-('Q1 Review'!O319+'Q2 Review'!O319)))</f>
        <v/>
      </c>
      <c r="O319" s="40"/>
      <c r="P319" s="41"/>
      <c r="Q319" s="41"/>
      <c r="R319" s="41"/>
      <c r="S319" s="127" t="str">
        <f t="shared" si="39"/>
        <v/>
      </c>
    </row>
    <row r="320" spans="1:19" s="11" customFormat="1" ht="13.2" x14ac:dyDescent="0.25">
      <c r="A320" s="59" t="str">
        <f>IF('Annual Plan'!A320="","",'Annual Plan'!A320)</f>
        <v/>
      </c>
      <c r="B320" s="59" t="str">
        <f>IF('Annual Plan'!B320="","",'Annual Plan'!B320)</f>
        <v/>
      </c>
      <c r="C320" s="59" t="str">
        <f>IF('Annual Plan'!C320="","",'Annual Plan'!C320)</f>
        <v/>
      </c>
      <c r="D320" s="2" t="str">
        <f>IF('Annual Plan'!D320&lt;&gt;"",'Annual Plan'!D320,"")</f>
        <v/>
      </c>
      <c r="E320" s="2" t="str">
        <f>IF('Annual Plan'!E320&lt;&gt;"",'Annual Plan'!E320,"")</f>
        <v/>
      </c>
      <c r="F320" s="36" t="str">
        <f>IF('Annual Plan'!F320&lt;&gt;"",'Annual Plan'!F320,"")</f>
        <v/>
      </c>
      <c r="G320" s="23" t="str">
        <f>IF('Annual Plan'!G320&lt;&gt;"",'Annual Plan'!G320,"")</f>
        <v/>
      </c>
      <c r="H320" s="23" t="str">
        <f xml:space="preserve"> IF(OR(F320="Absolute",F320="Absolute[-](cum.)"),SUM(G320,'Q1 Review'!J320,'Q2 Review'!J320),
             IF(OR(F320="Incremental",F320="Absolute[+]"),MAX(G320,'Q1 Review'!J320,'Q2 Review'!J320),
                  IF(F320="Decremental",MIN(G320,'Q1 Review'!J320,'Q2 Review'!J320),
                           IF(F320="Absolute[-](avg.)",SUM(G320,'Q1 Review'!J320,'Q2 Review'!J320)/COUNT('Annual Plan'!H320:'Annual Plan'!K320),""
                              )
                       )
                 )
      )</f>
        <v/>
      </c>
      <c r="I320" s="23" t="str">
        <f>IF('Annual Plan'!J320&lt;&gt;"",'Annual Plan'!J320,"")</f>
        <v/>
      </c>
      <c r="J320" s="37"/>
      <c r="K320" s="38" t="str">
        <f t="shared" si="36"/>
        <v/>
      </c>
      <c r="L320" s="38" t="str">
        <f t="shared" si="37"/>
        <v/>
      </c>
      <c r="M320" s="23" t="str">
        <f t="shared" si="38"/>
        <v/>
      </c>
      <c r="N320" s="39" t="str">
        <f>IF((('Annual Plan'!N320+'Annual Plan'!O320)-('Q1 Review'!O320+'Q2 Review'!O320))=0,"",(('Annual Plan'!N320+'Annual Plan'!O320)-('Q1 Review'!O320+'Q2 Review'!O320)))</f>
        <v/>
      </c>
      <c r="O320" s="40"/>
      <c r="P320" s="41"/>
      <c r="Q320" s="41"/>
      <c r="R320" s="41"/>
      <c r="S320" s="127" t="str">
        <f t="shared" si="39"/>
        <v/>
      </c>
    </row>
    <row r="321" spans="1:19" s="11" customFormat="1" ht="13.2" x14ac:dyDescent="0.25">
      <c r="A321" s="59" t="str">
        <f>IF('Annual Plan'!A321="","",'Annual Plan'!A321)</f>
        <v/>
      </c>
      <c r="B321" s="59" t="str">
        <f>IF('Annual Plan'!B321="","",'Annual Plan'!B321)</f>
        <v/>
      </c>
      <c r="C321" s="59" t="str">
        <f>IF('Annual Plan'!C321="","",'Annual Plan'!C321)</f>
        <v/>
      </c>
      <c r="D321" s="2" t="str">
        <f>IF('Annual Plan'!D321&lt;&gt;"",'Annual Plan'!D321,"")</f>
        <v/>
      </c>
      <c r="E321" s="2" t="str">
        <f>IF('Annual Plan'!E321&lt;&gt;"",'Annual Plan'!E321,"")</f>
        <v/>
      </c>
      <c r="F321" s="36" t="str">
        <f>IF('Annual Plan'!F321&lt;&gt;"",'Annual Plan'!F321,"")</f>
        <v/>
      </c>
      <c r="G321" s="23" t="str">
        <f>IF('Annual Plan'!G321&lt;&gt;"",'Annual Plan'!G321,"")</f>
        <v/>
      </c>
      <c r="H321" s="23" t="str">
        <f xml:space="preserve"> IF(OR(F321="Absolute",F321="Absolute[-](cum.)"),SUM(G321,'Q1 Review'!J321,'Q2 Review'!J321),
             IF(OR(F321="Incremental",F321="Absolute[+]"),MAX(G321,'Q1 Review'!J321,'Q2 Review'!J321),
                  IF(F321="Decremental",MIN(G321,'Q1 Review'!J321,'Q2 Review'!J321),
                           IF(F321="Absolute[-](avg.)",SUM(G321,'Q1 Review'!J321,'Q2 Review'!J321)/COUNT('Annual Plan'!H321:'Annual Plan'!K321),""
                              )
                       )
                 )
      )</f>
        <v/>
      </c>
      <c r="I321" s="23" t="str">
        <f>IF('Annual Plan'!J321&lt;&gt;"",'Annual Plan'!J321,"")</f>
        <v/>
      </c>
      <c r="J321" s="37"/>
      <c r="K321" s="38" t="str">
        <f t="shared" si="36"/>
        <v/>
      </c>
      <c r="L321" s="38" t="str">
        <f t="shared" si="37"/>
        <v/>
      </c>
      <c r="M321" s="23" t="str">
        <f t="shared" si="38"/>
        <v/>
      </c>
      <c r="N321" s="39" t="str">
        <f>IF((('Annual Plan'!N321+'Annual Plan'!O321)-('Q1 Review'!O321+'Q2 Review'!O321))=0,"",(('Annual Plan'!N321+'Annual Plan'!O321)-('Q1 Review'!O321+'Q2 Review'!O321)))</f>
        <v/>
      </c>
      <c r="O321" s="40"/>
      <c r="P321" s="41"/>
      <c r="Q321" s="41"/>
      <c r="R321" s="41"/>
      <c r="S321" s="127" t="str">
        <f t="shared" si="39"/>
        <v/>
      </c>
    </row>
    <row r="322" spans="1:19" s="11" customFormat="1" ht="13.2" x14ac:dyDescent="0.25">
      <c r="A322" s="59" t="str">
        <f>IF('Annual Plan'!A322="","",'Annual Plan'!A322)</f>
        <v/>
      </c>
      <c r="B322" s="59" t="str">
        <f>IF('Annual Plan'!B322="","",'Annual Plan'!B322)</f>
        <v/>
      </c>
      <c r="C322" s="59" t="str">
        <f>IF('Annual Plan'!C322="","",'Annual Plan'!C322)</f>
        <v/>
      </c>
      <c r="D322" s="2" t="str">
        <f>IF('Annual Plan'!D322&lt;&gt;"",'Annual Plan'!D322,"")</f>
        <v/>
      </c>
      <c r="E322" s="2" t="str">
        <f>IF('Annual Plan'!E322&lt;&gt;"",'Annual Plan'!E322,"")</f>
        <v/>
      </c>
      <c r="F322" s="36" t="str">
        <f>IF('Annual Plan'!F322&lt;&gt;"",'Annual Plan'!F322,"")</f>
        <v/>
      </c>
      <c r="G322" s="23" t="str">
        <f>IF('Annual Plan'!G322&lt;&gt;"",'Annual Plan'!G322,"")</f>
        <v/>
      </c>
      <c r="H322" s="23" t="str">
        <f xml:space="preserve"> IF(OR(F322="Absolute",F322="Absolute[-](cum.)"),SUM(G322,'Q1 Review'!J322,'Q2 Review'!J322),
             IF(OR(F322="Incremental",F322="Absolute[+]"),MAX(G322,'Q1 Review'!J322,'Q2 Review'!J322),
                  IF(F322="Decremental",MIN(G322,'Q1 Review'!J322,'Q2 Review'!J322),
                           IF(F322="Absolute[-](avg.)",SUM(G322,'Q1 Review'!J322,'Q2 Review'!J322)/COUNT('Annual Plan'!H322:'Annual Plan'!K322),""
                              )
                       )
                 )
      )</f>
        <v/>
      </c>
      <c r="I322" s="23" t="str">
        <f>IF('Annual Plan'!J322&lt;&gt;"",'Annual Plan'!J322,"")</f>
        <v/>
      </c>
      <c r="J322" s="37"/>
      <c r="K322" s="38" t="str">
        <f t="shared" si="36"/>
        <v/>
      </c>
      <c r="L322" s="38" t="str">
        <f t="shared" si="37"/>
        <v/>
      </c>
      <c r="M322" s="23" t="str">
        <f t="shared" si="38"/>
        <v/>
      </c>
      <c r="N322" s="39" t="str">
        <f>IF((('Annual Plan'!N322+'Annual Plan'!O322)-('Q1 Review'!O322+'Q2 Review'!O322))=0,"",(('Annual Plan'!N322+'Annual Plan'!O322)-('Q1 Review'!O322+'Q2 Review'!O322)))</f>
        <v/>
      </c>
      <c r="O322" s="40"/>
      <c r="P322" s="41"/>
      <c r="Q322" s="41"/>
      <c r="R322" s="41"/>
      <c r="S322" s="127" t="str">
        <f t="shared" si="39"/>
        <v/>
      </c>
    </row>
    <row r="323" spans="1:19" s="11" customFormat="1" ht="13.2" x14ac:dyDescent="0.25">
      <c r="A323" s="59" t="str">
        <f>IF('Annual Plan'!A323="","",'Annual Plan'!A323)</f>
        <v/>
      </c>
      <c r="B323" s="59" t="str">
        <f>IF('Annual Plan'!B323="","",'Annual Plan'!B323)</f>
        <v/>
      </c>
      <c r="C323" s="59" t="str">
        <f>IF('Annual Plan'!C323="","",'Annual Plan'!C323)</f>
        <v/>
      </c>
      <c r="D323" s="2" t="str">
        <f>IF('Annual Plan'!D323&lt;&gt;"",'Annual Plan'!D323,"")</f>
        <v/>
      </c>
      <c r="E323" s="2" t="str">
        <f>IF('Annual Plan'!E323&lt;&gt;"",'Annual Plan'!E323,"")</f>
        <v/>
      </c>
      <c r="F323" s="36" t="str">
        <f>IF('Annual Plan'!F323&lt;&gt;"",'Annual Plan'!F323,"")</f>
        <v/>
      </c>
      <c r="G323" s="23" t="str">
        <f>IF('Annual Plan'!G323&lt;&gt;"",'Annual Plan'!G323,"")</f>
        <v/>
      </c>
      <c r="H323" s="23" t="str">
        <f xml:space="preserve"> IF(OR(F323="Absolute",F323="Absolute[-](cum.)"),SUM(G323,'Q1 Review'!J323,'Q2 Review'!J323),
             IF(OR(F323="Incremental",F323="Absolute[+]"),MAX(G323,'Q1 Review'!J323,'Q2 Review'!J323),
                  IF(F323="Decremental",MIN(G323,'Q1 Review'!J323,'Q2 Review'!J323),
                           IF(F323="Absolute[-](avg.)",SUM(G323,'Q1 Review'!J323,'Q2 Review'!J323)/COUNT('Annual Plan'!H323:'Annual Plan'!K323),""
                              )
                       )
                 )
      )</f>
        <v/>
      </c>
      <c r="I323" s="23" t="str">
        <f>IF('Annual Plan'!J323&lt;&gt;"",'Annual Plan'!J323,"")</f>
        <v/>
      </c>
      <c r="J323" s="37"/>
      <c r="K323" s="38" t="str">
        <f t="shared" si="36"/>
        <v/>
      </c>
      <c r="L323" s="38" t="str">
        <f t="shared" si="37"/>
        <v/>
      </c>
      <c r="M323" s="23" t="str">
        <f t="shared" si="38"/>
        <v/>
      </c>
      <c r="N323" s="39" t="str">
        <f>IF((('Annual Plan'!N323+'Annual Plan'!O323)-('Q1 Review'!O323+'Q2 Review'!O323))=0,"",(('Annual Plan'!N323+'Annual Plan'!O323)-('Q1 Review'!O323+'Q2 Review'!O323)))</f>
        <v/>
      </c>
      <c r="O323" s="40"/>
      <c r="P323" s="41"/>
      <c r="Q323" s="41"/>
      <c r="R323" s="41"/>
      <c r="S323" s="127" t="str">
        <f t="shared" si="39"/>
        <v/>
      </c>
    </row>
    <row r="324" spans="1:19" s="11" customFormat="1" ht="13.2" x14ac:dyDescent="0.25">
      <c r="A324" s="59" t="str">
        <f>IF('Annual Plan'!A324="","",'Annual Plan'!A324)</f>
        <v/>
      </c>
      <c r="B324" s="59" t="str">
        <f>IF('Annual Plan'!B324="","",'Annual Plan'!B324)</f>
        <v/>
      </c>
      <c r="C324" s="59" t="str">
        <f>IF('Annual Plan'!C324="","",'Annual Plan'!C324)</f>
        <v/>
      </c>
      <c r="D324" s="2" t="str">
        <f>IF('Annual Plan'!D324&lt;&gt;"",'Annual Plan'!D324,"")</f>
        <v/>
      </c>
      <c r="E324" s="2" t="str">
        <f>IF('Annual Plan'!E324&lt;&gt;"",'Annual Plan'!E324,"")</f>
        <v/>
      </c>
      <c r="F324" s="36" t="str">
        <f>IF('Annual Plan'!F324&lt;&gt;"",'Annual Plan'!F324,"")</f>
        <v/>
      </c>
      <c r="G324" s="23" t="str">
        <f>IF('Annual Plan'!G324&lt;&gt;"",'Annual Plan'!G324,"")</f>
        <v/>
      </c>
      <c r="H324" s="23" t="str">
        <f xml:space="preserve"> IF(OR(F324="Absolute",F324="Absolute[-](cum.)"),SUM(G324,'Q1 Review'!J324,'Q2 Review'!J324),
             IF(OR(F324="Incremental",F324="Absolute[+]"),MAX(G324,'Q1 Review'!J324,'Q2 Review'!J324),
                  IF(F324="Decremental",MIN(G324,'Q1 Review'!J324,'Q2 Review'!J324),
                           IF(F324="Absolute[-](avg.)",SUM(G324,'Q1 Review'!J324,'Q2 Review'!J324)/COUNT('Annual Plan'!H324:'Annual Plan'!K324),""
                              )
                       )
                 )
      )</f>
        <v/>
      </c>
      <c r="I324" s="23" t="str">
        <f>IF('Annual Plan'!J324&lt;&gt;"",'Annual Plan'!J324,"")</f>
        <v/>
      </c>
      <c r="J324" s="37"/>
      <c r="K324" s="38" t="str">
        <f t="shared" si="36"/>
        <v/>
      </c>
      <c r="L324" s="38" t="str">
        <f t="shared" si="37"/>
        <v/>
      </c>
      <c r="M324" s="23" t="str">
        <f t="shared" si="38"/>
        <v/>
      </c>
      <c r="N324" s="39" t="str">
        <f>IF((('Annual Plan'!N324+'Annual Plan'!O324)-('Q1 Review'!O324+'Q2 Review'!O324))=0,"",(('Annual Plan'!N324+'Annual Plan'!O324)-('Q1 Review'!O324+'Q2 Review'!O324)))</f>
        <v/>
      </c>
      <c r="O324" s="40"/>
      <c r="P324" s="41"/>
      <c r="Q324" s="41"/>
      <c r="R324" s="41"/>
      <c r="S324" s="127" t="str">
        <f t="shared" si="39"/>
        <v/>
      </c>
    </row>
    <row r="325" spans="1:19" s="11" customFormat="1" ht="13.2" x14ac:dyDescent="0.25">
      <c r="A325" s="59" t="str">
        <f>IF('Annual Plan'!A325="","",'Annual Plan'!A325)</f>
        <v/>
      </c>
      <c r="B325" s="59" t="str">
        <f>IF('Annual Plan'!B325="","",'Annual Plan'!B325)</f>
        <v/>
      </c>
      <c r="C325" s="59" t="str">
        <f>IF('Annual Plan'!C325="","",'Annual Plan'!C325)</f>
        <v/>
      </c>
      <c r="D325" s="2" t="str">
        <f>IF('Annual Plan'!D325&lt;&gt;"",'Annual Plan'!D325,"")</f>
        <v/>
      </c>
      <c r="E325" s="2" t="str">
        <f>IF('Annual Plan'!E325&lt;&gt;"",'Annual Plan'!E325,"")</f>
        <v/>
      </c>
      <c r="F325" s="36" t="str">
        <f>IF('Annual Plan'!F325&lt;&gt;"",'Annual Plan'!F325,"")</f>
        <v/>
      </c>
      <c r="G325" s="23" t="str">
        <f>IF('Annual Plan'!G325&lt;&gt;"",'Annual Plan'!G325,"")</f>
        <v/>
      </c>
      <c r="H325" s="23" t="str">
        <f xml:space="preserve"> IF(OR(F325="Absolute",F325="Absolute[-](cum.)"),SUM(G325,'Q1 Review'!J325,'Q2 Review'!J325),
             IF(OR(F325="Incremental",F325="Absolute[+]"),MAX(G325,'Q1 Review'!J325,'Q2 Review'!J325),
                  IF(F325="Decremental",MIN(G325,'Q1 Review'!J325,'Q2 Review'!J325),
                           IF(F325="Absolute[-](avg.)",SUM(G325,'Q1 Review'!J325,'Q2 Review'!J325)/COUNT('Annual Plan'!H325:'Annual Plan'!K325),""
                              )
                       )
                 )
      )</f>
        <v/>
      </c>
      <c r="I325" s="23" t="str">
        <f>IF('Annual Plan'!J325&lt;&gt;"",'Annual Plan'!J325,"")</f>
        <v/>
      </c>
      <c r="J325" s="37"/>
      <c r="K325" s="38" t="str">
        <f t="shared" si="36"/>
        <v/>
      </c>
      <c r="L325" s="38" t="str">
        <f t="shared" si="37"/>
        <v/>
      </c>
      <c r="M325" s="23" t="str">
        <f t="shared" si="38"/>
        <v/>
      </c>
      <c r="N325" s="39" t="str">
        <f>IF((('Annual Plan'!N325+'Annual Plan'!O325)-('Q1 Review'!O325+'Q2 Review'!O325))=0,"",(('Annual Plan'!N325+'Annual Plan'!O325)-('Q1 Review'!O325+'Q2 Review'!O325)))</f>
        <v/>
      </c>
      <c r="O325" s="40"/>
      <c r="P325" s="41"/>
      <c r="Q325" s="41"/>
      <c r="R325" s="41"/>
      <c r="S325" s="127" t="str">
        <f t="shared" si="39"/>
        <v/>
      </c>
    </row>
    <row r="326" spans="1:19" s="11" customFormat="1" ht="13.2" x14ac:dyDescent="0.25">
      <c r="A326" s="59" t="str">
        <f>IF('Annual Plan'!A326="","",'Annual Plan'!A326)</f>
        <v/>
      </c>
      <c r="B326" s="59" t="str">
        <f>IF('Annual Plan'!B326="","",'Annual Plan'!B326)</f>
        <v/>
      </c>
      <c r="C326" s="59" t="str">
        <f>IF('Annual Plan'!C326="","",'Annual Plan'!C326)</f>
        <v/>
      </c>
      <c r="D326" s="2" t="str">
        <f>IF('Annual Plan'!D326&lt;&gt;"",'Annual Plan'!D326,"")</f>
        <v/>
      </c>
      <c r="E326" s="2" t="str">
        <f>IF('Annual Plan'!E326&lt;&gt;"",'Annual Plan'!E326,"")</f>
        <v/>
      </c>
      <c r="F326" s="36" t="str">
        <f>IF('Annual Plan'!F326&lt;&gt;"",'Annual Plan'!F326,"")</f>
        <v/>
      </c>
      <c r="G326" s="23" t="str">
        <f>IF('Annual Plan'!G326&lt;&gt;"",'Annual Plan'!G326,"")</f>
        <v/>
      </c>
      <c r="H326" s="23" t="str">
        <f xml:space="preserve"> IF(OR(F326="Absolute",F326="Absolute[-](cum.)"),SUM(G326,'Q1 Review'!J326,'Q2 Review'!J326),
             IF(OR(F326="Incremental",F326="Absolute[+]"),MAX(G326,'Q1 Review'!J326,'Q2 Review'!J326),
                  IF(F326="Decremental",MIN(G326,'Q1 Review'!J326,'Q2 Review'!J326),
                           IF(F326="Absolute[-](avg.)",SUM(G326,'Q1 Review'!J326,'Q2 Review'!J326)/COUNT('Annual Plan'!H326:'Annual Plan'!K326),""
                              )
                       )
                 )
      )</f>
        <v/>
      </c>
      <c r="I326" s="23" t="str">
        <f>IF('Annual Plan'!J326&lt;&gt;"",'Annual Plan'!J326,"")</f>
        <v/>
      </c>
      <c r="J326" s="37"/>
      <c r="K326" s="38" t="str">
        <f t="shared" si="36"/>
        <v/>
      </c>
      <c r="L326" s="38" t="str">
        <f t="shared" si="37"/>
        <v/>
      </c>
      <c r="M326" s="23" t="str">
        <f t="shared" si="38"/>
        <v/>
      </c>
      <c r="N326" s="39" t="str">
        <f>IF((('Annual Plan'!N326+'Annual Plan'!O326)-('Q1 Review'!O326+'Q2 Review'!O326))=0,"",(('Annual Plan'!N326+'Annual Plan'!O326)-('Q1 Review'!O326+'Q2 Review'!O326)))</f>
        <v/>
      </c>
      <c r="O326" s="40"/>
      <c r="P326" s="41"/>
      <c r="Q326" s="41"/>
      <c r="R326" s="41"/>
      <c r="S326" s="127" t="str">
        <f t="shared" si="39"/>
        <v/>
      </c>
    </row>
    <row r="327" spans="1:19" s="11" customFormat="1" ht="13.2" x14ac:dyDescent="0.25">
      <c r="A327" s="59" t="str">
        <f>IF('Annual Plan'!A327="","",'Annual Plan'!A327)</f>
        <v/>
      </c>
      <c r="B327" s="59" t="str">
        <f>IF('Annual Plan'!B327="","",'Annual Plan'!B327)</f>
        <v/>
      </c>
      <c r="C327" s="59" t="str">
        <f>IF('Annual Plan'!C327="","",'Annual Plan'!C327)</f>
        <v/>
      </c>
      <c r="D327" s="2" t="str">
        <f>IF('Annual Plan'!D327&lt;&gt;"",'Annual Plan'!D327,"")</f>
        <v/>
      </c>
      <c r="E327" s="2" t="str">
        <f>IF('Annual Plan'!E327&lt;&gt;"",'Annual Plan'!E327,"")</f>
        <v/>
      </c>
      <c r="F327" s="36" t="str">
        <f>IF('Annual Plan'!F327&lt;&gt;"",'Annual Plan'!F327,"")</f>
        <v/>
      </c>
      <c r="G327" s="23" t="str">
        <f>IF('Annual Plan'!G327&lt;&gt;"",'Annual Plan'!G327,"")</f>
        <v/>
      </c>
      <c r="H327" s="23" t="str">
        <f xml:space="preserve"> IF(OR(F327="Absolute",F327="Absolute[-](cum.)"),SUM(G327,'Q1 Review'!J327,'Q2 Review'!J327),
             IF(OR(F327="Incremental",F327="Absolute[+]"),MAX(G327,'Q1 Review'!J327,'Q2 Review'!J327),
                  IF(F327="Decremental",MIN(G327,'Q1 Review'!J327,'Q2 Review'!J327),
                           IF(F327="Absolute[-](avg.)",SUM(G327,'Q1 Review'!J327,'Q2 Review'!J327)/COUNT('Annual Plan'!H327:'Annual Plan'!K327),""
                              )
                       )
                 )
      )</f>
        <v/>
      </c>
      <c r="I327" s="23" t="str">
        <f>IF('Annual Plan'!J327&lt;&gt;"",'Annual Plan'!J327,"")</f>
        <v/>
      </c>
      <c r="J327" s="37"/>
      <c r="K327" s="38" t="str">
        <f t="shared" si="36"/>
        <v/>
      </c>
      <c r="L327" s="38" t="str">
        <f t="shared" si="37"/>
        <v/>
      </c>
      <c r="M327" s="23" t="str">
        <f t="shared" si="38"/>
        <v/>
      </c>
      <c r="N327" s="39" t="str">
        <f>IF((('Annual Plan'!N327+'Annual Plan'!O327)-('Q1 Review'!O327+'Q2 Review'!O327))=0,"",(('Annual Plan'!N327+'Annual Plan'!O327)-('Q1 Review'!O327+'Q2 Review'!O327)))</f>
        <v/>
      </c>
      <c r="O327" s="40"/>
      <c r="P327" s="41"/>
      <c r="Q327" s="41"/>
      <c r="R327" s="41"/>
      <c r="S327" s="127" t="str">
        <f t="shared" si="39"/>
        <v/>
      </c>
    </row>
    <row r="328" spans="1:19" s="11" customFormat="1" ht="13.2" x14ac:dyDescent="0.25">
      <c r="A328" s="59" t="str">
        <f>IF('Annual Plan'!A328="","",'Annual Plan'!A328)</f>
        <v/>
      </c>
      <c r="B328" s="59" t="str">
        <f>IF('Annual Plan'!B328="","",'Annual Plan'!B328)</f>
        <v/>
      </c>
      <c r="C328" s="59" t="str">
        <f>IF('Annual Plan'!C328="","",'Annual Plan'!C328)</f>
        <v/>
      </c>
      <c r="D328" s="2" t="str">
        <f>IF('Annual Plan'!D328&lt;&gt;"",'Annual Plan'!D328,"")</f>
        <v/>
      </c>
      <c r="E328" s="2" t="str">
        <f>IF('Annual Plan'!E328&lt;&gt;"",'Annual Plan'!E328,"")</f>
        <v/>
      </c>
      <c r="F328" s="36" t="str">
        <f>IF('Annual Plan'!F328&lt;&gt;"",'Annual Plan'!F328,"")</f>
        <v/>
      </c>
      <c r="G328" s="23" t="str">
        <f>IF('Annual Plan'!G328&lt;&gt;"",'Annual Plan'!G328,"")</f>
        <v/>
      </c>
      <c r="H328" s="23" t="str">
        <f xml:space="preserve"> IF(OR(F328="Absolute",F328="Absolute[-](cum.)"),SUM(G328,'Q1 Review'!J328,'Q2 Review'!J328),
             IF(OR(F328="Incremental",F328="Absolute[+]"),MAX(G328,'Q1 Review'!J328,'Q2 Review'!J328),
                  IF(F328="Decremental",MIN(G328,'Q1 Review'!J328,'Q2 Review'!J328),
                           IF(F328="Absolute[-](avg.)",SUM(G328,'Q1 Review'!J328,'Q2 Review'!J328)/COUNT('Annual Plan'!H328:'Annual Plan'!K328),""
                              )
                       )
                 )
      )</f>
        <v/>
      </c>
      <c r="I328" s="23" t="str">
        <f>IF('Annual Plan'!J328&lt;&gt;"",'Annual Plan'!J328,"")</f>
        <v/>
      </c>
      <c r="J328" s="37"/>
      <c r="K328" s="38" t="str">
        <f t="shared" si="36"/>
        <v/>
      </c>
      <c r="L328" s="38" t="str">
        <f t="shared" si="37"/>
        <v/>
      </c>
      <c r="M328" s="23" t="str">
        <f t="shared" si="38"/>
        <v/>
      </c>
      <c r="N328" s="39" t="str">
        <f>IF((('Annual Plan'!N328+'Annual Plan'!O328)-('Q1 Review'!O328+'Q2 Review'!O328))=0,"",(('Annual Plan'!N328+'Annual Plan'!O328)-('Q1 Review'!O328+'Q2 Review'!O328)))</f>
        <v/>
      </c>
      <c r="O328" s="40"/>
      <c r="P328" s="41"/>
      <c r="Q328" s="41"/>
      <c r="R328" s="41"/>
      <c r="S328" s="127" t="str">
        <f t="shared" si="39"/>
        <v/>
      </c>
    </row>
    <row r="329" spans="1:19" s="11" customFormat="1" ht="13.2" x14ac:dyDescent="0.25">
      <c r="A329" s="59" t="str">
        <f>IF('Annual Plan'!A329="","",'Annual Plan'!A329)</f>
        <v/>
      </c>
      <c r="B329" s="59" t="str">
        <f>IF('Annual Plan'!B329="","",'Annual Plan'!B329)</f>
        <v/>
      </c>
      <c r="C329" s="59" t="str">
        <f>IF('Annual Plan'!C329="","",'Annual Plan'!C329)</f>
        <v/>
      </c>
      <c r="D329" s="2" t="str">
        <f>IF('Annual Plan'!D329&lt;&gt;"",'Annual Plan'!D329,"")</f>
        <v/>
      </c>
      <c r="E329" s="2" t="str">
        <f>IF('Annual Plan'!E329&lt;&gt;"",'Annual Plan'!E329,"")</f>
        <v/>
      </c>
      <c r="F329" s="36" t="str">
        <f>IF('Annual Plan'!F329&lt;&gt;"",'Annual Plan'!F329,"")</f>
        <v/>
      </c>
      <c r="G329" s="23" t="str">
        <f>IF('Annual Plan'!G329&lt;&gt;"",'Annual Plan'!G329,"")</f>
        <v/>
      </c>
      <c r="H329" s="23" t="str">
        <f xml:space="preserve"> IF(OR(F329="Absolute",F329="Absolute[-](cum.)"),SUM(G329,'Q1 Review'!J329,'Q2 Review'!J329),
             IF(OR(F329="Incremental",F329="Absolute[+]"),MAX(G329,'Q1 Review'!J329,'Q2 Review'!J329),
                  IF(F329="Decremental",MIN(G329,'Q1 Review'!J329,'Q2 Review'!J329),
                           IF(F329="Absolute[-](avg.)",SUM(G329,'Q1 Review'!J329,'Q2 Review'!J329)/COUNT('Annual Plan'!H329:'Annual Plan'!K329),""
                              )
                       )
                 )
      )</f>
        <v/>
      </c>
      <c r="I329" s="23" t="str">
        <f>IF('Annual Plan'!J329&lt;&gt;"",'Annual Plan'!J329,"")</f>
        <v/>
      </c>
      <c r="J329" s="37"/>
      <c r="K329" s="38" t="str">
        <f t="shared" si="36"/>
        <v/>
      </c>
      <c r="L329" s="38" t="str">
        <f t="shared" si="37"/>
        <v/>
      </c>
      <c r="M329" s="23" t="str">
        <f t="shared" si="38"/>
        <v/>
      </c>
      <c r="N329" s="39" t="str">
        <f>IF((('Annual Plan'!N329+'Annual Plan'!O329)-('Q1 Review'!O329+'Q2 Review'!O329))=0,"",(('Annual Plan'!N329+'Annual Plan'!O329)-('Q1 Review'!O329+'Q2 Review'!O329)))</f>
        <v/>
      </c>
      <c r="O329" s="40"/>
      <c r="P329" s="41"/>
      <c r="Q329" s="41"/>
      <c r="R329" s="41"/>
      <c r="S329" s="127" t="str">
        <f t="shared" si="39"/>
        <v/>
      </c>
    </row>
    <row r="330" spans="1:19" s="11" customFormat="1" ht="13.2" x14ac:dyDescent="0.25">
      <c r="A330" s="59" t="str">
        <f>IF('Annual Plan'!A330="","",'Annual Plan'!A330)</f>
        <v/>
      </c>
      <c r="B330" s="59" t="str">
        <f>IF('Annual Plan'!B330="","",'Annual Plan'!B330)</f>
        <v/>
      </c>
      <c r="C330" s="59" t="str">
        <f>IF('Annual Plan'!C330="","",'Annual Plan'!C330)</f>
        <v/>
      </c>
      <c r="D330" s="2" t="str">
        <f>IF('Annual Plan'!D330&lt;&gt;"",'Annual Plan'!D330,"")</f>
        <v/>
      </c>
      <c r="E330" s="2" t="str">
        <f>IF('Annual Plan'!E330&lt;&gt;"",'Annual Plan'!E330,"")</f>
        <v/>
      </c>
      <c r="F330" s="36" t="str">
        <f>IF('Annual Plan'!F330&lt;&gt;"",'Annual Plan'!F330,"")</f>
        <v/>
      </c>
      <c r="G330" s="23" t="str">
        <f>IF('Annual Plan'!G330&lt;&gt;"",'Annual Plan'!G330,"")</f>
        <v/>
      </c>
      <c r="H330" s="23" t="str">
        <f xml:space="preserve"> IF(OR(F330="Absolute",F330="Absolute[-](cum.)"),SUM(G330,'Q1 Review'!J330,'Q2 Review'!J330),
             IF(OR(F330="Incremental",F330="Absolute[+]"),MAX(G330,'Q1 Review'!J330,'Q2 Review'!J330),
                  IF(F330="Decremental",MIN(G330,'Q1 Review'!J330,'Q2 Review'!J330),
                           IF(F330="Absolute[-](avg.)",SUM(G330,'Q1 Review'!J330,'Q2 Review'!J330)/COUNT('Annual Plan'!H330:'Annual Plan'!K330),""
                              )
                       )
                 )
      )</f>
        <v/>
      </c>
      <c r="I330" s="23" t="str">
        <f>IF('Annual Plan'!J330&lt;&gt;"",'Annual Plan'!J330,"")</f>
        <v/>
      </c>
      <c r="J330" s="37"/>
      <c r="K330" s="38" t="str">
        <f t="shared" si="36"/>
        <v/>
      </c>
      <c r="L330" s="38" t="str">
        <f t="shared" si="37"/>
        <v/>
      </c>
      <c r="M330" s="23" t="str">
        <f t="shared" si="38"/>
        <v/>
      </c>
      <c r="N330" s="39" t="str">
        <f>IF((('Annual Plan'!N330+'Annual Plan'!O330)-('Q1 Review'!O330+'Q2 Review'!O330))=0,"",(('Annual Plan'!N330+'Annual Plan'!O330)-('Q1 Review'!O330+'Q2 Review'!O330)))</f>
        <v/>
      </c>
      <c r="O330" s="40"/>
      <c r="P330" s="41"/>
      <c r="Q330" s="41"/>
      <c r="R330" s="41"/>
      <c r="S330" s="127" t="str">
        <f t="shared" si="39"/>
        <v/>
      </c>
    </row>
    <row r="331" spans="1:19" s="11" customFormat="1" ht="13.2" x14ac:dyDescent="0.25">
      <c r="A331" s="59" t="str">
        <f>IF('Annual Plan'!A331="","",'Annual Plan'!A331)</f>
        <v/>
      </c>
      <c r="B331" s="59" t="str">
        <f>IF('Annual Plan'!B331="","",'Annual Plan'!B331)</f>
        <v/>
      </c>
      <c r="C331" s="59" t="str">
        <f>IF('Annual Plan'!C331="","",'Annual Plan'!C331)</f>
        <v/>
      </c>
      <c r="D331" s="2" t="str">
        <f>IF('Annual Plan'!D331&lt;&gt;"",'Annual Plan'!D331,"")</f>
        <v/>
      </c>
      <c r="E331" s="2" t="str">
        <f>IF('Annual Plan'!E331&lt;&gt;"",'Annual Plan'!E331,"")</f>
        <v/>
      </c>
      <c r="F331" s="36" t="str">
        <f>IF('Annual Plan'!F331&lt;&gt;"",'Annual Plan'!F331,"")</f>
        <v/>
      </c>
      <c r="G331" s="23" t="str">
        <f>IF('Annual Plan'!G331&lt;&gt;"",'Annual Plan'!G331,"")</f>
        <v/>
      </c>
      <c r="H331" s="23" t="str">
        <f xml:space="preserve"> IF(OR(F331="Absolute",F331="Absolute[-](cum.)"),SUM(G331,'Q1 Review'!J331,'Q2 Review'!J331),
             IF(OR(F331="Incremental",F331="Absolute[+]"),MAX(G331,'Q1 Review'!J331,'Q2 Review'!J331),
                  IF(F331="Decremental",MIN(G331,'Q1 Review'!J331,'Q2 Review'!J331),
                           IF(F331="Absolute[-](avg.)",SUM(G331,'Q1 Review'!J331,'Q2 Review'!J331)/COUNT('Annual Plan'!H331:'Annual Plan'!K331),""
                              )
                       )
                 )
      )</f>
        <v/>
      </c>
      <c r="I331" s="23" t="str">
        <f>IF('Annual Plan'!J331&lt;&gt;"",'Annual Plan'!J331,"")</f>
        <v/>
      </c>
      <c r="J331" s="37"/>
      <c r="K331" s="38" t="str">
        <f t="shared" si="36"/>
        <v/>
      </c>
      <c r="L331" s="38" t="str">
        <f t="shared" si="37"/>
        <v/>
      </c>
      <c r="M331" s="23" t="str">
        <f t="shared" si="38"/>
        <v/>
      </c>
      <c r="N331" s="39" t="str">
        <f>IF((('Annual Plan'!N331+'Annual Plan'!O331)-('Q1 Review'!O331+'Q2 Review'!O331))=0,"",(('Annual Plan'!N331+'Annual Plan'!O331)-('Q1 Review'!O331+'Q2 Review'!O331)))</f>
        <v/>
      </c>
      <c r="O331" s="40"/>
      <c r="P331" s="41"/>
      <c r="Q331" s="41"/>
      <c r="R331" s="41"/>
      <c r="S331" s="127" t="str">
        <f t="shared" si="39"/>
        <v/>
      </c>
    </row>
    <row r="332" spans="1:19" s="11" customFormat="1" ht="13.2" x14ac:dyDescent="0.25">
      <c r="A332" s="59" t="str">
        <f>IF('Annual Plan'!A332="","",'Annual Plan'!A332)</f>
        <v/>
      </c>
      <c r="B332" s="59" t="str">
        <f>IF('Annual Plan'!B332="","",'Annual Plan'!B332)</f>
        <v/>
      </c>
      <c r="C332" s="59" t="str">
        <f>IF('Annual Plan'!C332="","",'Annual Plan'!C332)</f>
        <v/>
      </c>
      <c r="D332" s="2" t="str">
        <f>IF('Annual Plan'!D332&lt;&gt;"",'Annual Plan'!D332,"")</f>
        <v/>
      </c>
      <c r="E332" s="2" t="str">
        <f>IF('Annual Plan'!E332&lt;&gt;"",'Annual Plan'!E332,"")</f>
        <v/>
      </c>
      <c r="F332" s="36" t="str">
        <f>IF('Annual Plan'!F332&lt;&gt;"",'Annual Plan'!F332,"")</f>
        <v/>
      </c>
      <c r="G332" s="23" t="str">
        <f>IF('Annual Plan'!G332&lt;&gt;"",'Annual Plan'!G332,"")</f>
        <v/>
      </c>
      <c r="H332" s="23" t="str">
        <f xml:space="preserve"> IF(OR(F332="Absolute",F332="Absolute[-](cum.)"),SUM(G332,'Q1 Review'!J332,'Q2 Review'!J332),
             IF(OR(F332="Incremental",F332="Absolute[+]"),MAX(G332,'Q1 Review'!J332,'Q2 Review'!J332),
                  IF(F332="Decremental",MIN(G332,'Q1 Review'!J332,'Q2 Review'!J332),
                           IF(F332="Absolute[-](avg.)",SUM(G332,'Q1 Review'!J332,'Q2 Review'!J332)/COUNT('Annual Plan'!H332:'Annual Plan'!K332),""
                              )
                       )
                 )
      )</f>
        <v/>
      </c>
      <c r="I332" s="23" t="str">
        <f>IF('Annual Plan'!J332&lt;&gt;"",'Annual Plan'!J332,"")</f>
        <v/>
      </c>
      <c r="J332" s="37"/>
      <c r="K332" s="38" t="str">
        <f t="shared" si="36"/>
        <v/>
      </c>
      <c r="L332" s="38" t="str">
        <f t="shared" si="37"/>
        <v/>
      </c>
      <c r="M332" s="23" t="str">
        <f t="shared" si="38"/>
        <v/>
      </c>
      <c r="N332" s="39" t="str">
        <f>IF((('Annual Plan'!N332+'Annual Plan'!O332)-('Q1 Review'!O332+'Q2 Review'!O332))=0,"",(('Annual Plan'!N332+'Annual Plan'!O332)-('Q1 Review'!O332+'Q2 Review'!O332)))</f>
        <v/>
      </c>
      <c r="O332" s="40"/>
      <c r="P332" s="41"/>
      <c r="Q332" s="41"/>
      <c r="R332" s="41"/>
      <c r="S332" s="127" t="str">
        <f t="shared" si="39"/>
        <v/>
      </c>
    </row>
    <row r="333" spans="1:19" s="11" customFormat="1" ht="13.2" x14ac:dyDescent="0.25">
      <c r="A333" s="59" t="str">
        <f>IF('Annual Plan'!A333="","",'Annual Plan'!A333)</f>
        <v/>
      </c>
      <c r="B333" s="59" t="str">
        <f>IF('Annual Plan'!B333="","",'Annual Plan'!B333)</f>
        <v/>
      </c>
      <c r="C333" s="59" t="str">
        <f>IF('Annual Plan'!C333="","",'Annual Plan'!C333)</f>
        <v/>
      </c>
      <c r="D333" s="2" t="str">
        <f>IF('Annual Plan'!D333&lt;&gt;"",'Annual Plan'!D333,"")</f>
        <v/>
      </c>
      <c r="E333" s="2" t="str">
        <f>IF('Annual Plan'!E333&lt;&gt;"",'Annual Plan'!E333,"")</f>
        <v/>
      </c>
      <c r="F333" s="36" t="str">
        <f>IF('Annual Plan'!F333&lt;&gt;"",'Annual Plan'!F333,"")</f>
        <v/>
      </c>
      <c r="G333" s="23" t="str">
        <f>IF('Annual Plan'!G333&lt;&gt;"",'Annual Plan'!G333,"")</f>
        <v/>
      </c>
      <c r="H333" s="23" t="str">
        <f xml:space="preserve"> IF(OR(F333="Absolute",F333="Absolute[-](cum.)"),SUM(G333,'Q1 Review'!J333,'Q2 Review'!J333),
             IF(OR(F333="Incremental",F333="Absolute[+]"),MAX(G333,'Q1 Review'!J333,'Q2 Review'!J333),
                  IF(F333="Decremental",MIN(G333,'Q1 Review'!J333,'Q2 Review'!J333),
                           IF(F333="Absolute[-](avg.)",SUM(G333,'Q1 Review'!J333,'Q2 Review'!J333)/COUNT('Annual Plan'!H333:'Annual Plan'!K333),""
                              )
                       )
                 )
      )</f>
        <v/>
      </c>
      <c r="I333" s="23" t="str">
        <f>IF('Annual Plan'!J333&lt;&gt;"",'Annual Plan'!J333,"")</f>
        <v/>
      </c>
      <c r="J333" s="37"/>
      <c r="K333" s="38" t="str">
        <f t="shared" si="36"/>
        <v/>
      </c>
      <c r="L333" s="38" t="str">
        <f t="shared" si="37"/>
        <v/>
      </c>
      <c r="M333" s="23" t="str">
        <f t="shared" si="38"/>
        <v/>
      </c>
      <c r="N333" s="39" t="str">
        <f>IF((('Annual Plan'!N333+'Annual Plan'!O333)-('Q1 Review'!O333+'Q2 Review'!O333))=0,"",(('Annual Plan'!N333+'Annual Plan'!O333)-('Q1 Review'!O333+'Q2 Review'!O333)))</f>
        <v/>
      </c>
      <c r="O333" s="40"/>
      <c r="P333" s="41"/>
      <c r="Q333" s="41"/>
      <c r="R333" s="41"/>
      <c r="S333" s="127" t="str">
        <f t="shared" si="39"/>
        <v/>
      </c>
    </row>
    <row r="334" spans="1:19" s="11" customFormat="1" ht="13.2" x14ac:dyDescent="0.25">
      <c r="A334" s="59" t="str">
        <f>IF('Annual Plan'!A334="","",'Annual Plan'!A334)</f>
        <v/>
      </c>
      <c r="B334" s="59" t="str">
        <f>IF('Annual Plan'!B334="","",'Annual Plan'!B334)</f>
        <v/>
      </c>
      <c r="C334" s="59" t="str">
        <f>IF('Annual Plan'!C334="","",'Annual Plan'!C334)</f>
        <v/>
      </c>
      <c r="D334" s="2" t="str">
        <f>IF('Annual Plan'!D334&lt;&gt;"",'Annual Plan'!D334,"")</f>
        <v/>
      </c>
      <c r="E334" s="2" t="str">
        <f>IF('Annual Plan'!E334&lt;&gt;"",'Annual Plan'!E334,"")</f>
        <v/>
      </c>
      <c r="F334" s="36" t="str">
        <f>IF('Annual Plan'!F334&lt;&gt;"",'Annual Plan'!F334,"")</f>
        <v/>
      </c>
      <c r="G334" s="23" t="str">
        <f>IF('Annual Plan'!G334&lt;&gt;"",'Annual Plan'!G334,"")</f>
        <v/>
      </c>
      <c r="H334" s="23" t="str">
        <f xml:space="preserve"> IF(OR(F334="Absolute",F334="Absolute[-](cum.)"),SUM(G334,'Q1 Review'!J334,'Q2 Review'!J334),
             IF(OR(F334="Incremental",F334="Absolute[+]"),MAX(G334,'Q1 Review'!J334,'Q2 Review'!J334),
                  IF(F334="Decremental",MIN(G334,'Q1 Review'!J334,'Q2 Review'!J334),
                           IF(F334="Absolute[-](avg.)",SUM(G334,'Q1 Review'!J334,'Q2 Review'!J334)/COUNT('Annual Plan'!H334:'Annual Plan'!K334),""
                              )
                       )
                 )
      )</f>
        <v/>
      </c>
      <c r="I334" s="23" t="str">
        <f>IF('Annual Plan'!J334&lt;&gt;"",'Annual Plan'!J334,"")</f>
        <v/>
      </c>
      <c r="J334" s="37"/>
      <c r="K334" s="38" t="str">
        <f t="shared" si="36"/>
        <v/>
      </c>
      <c r="L334" s="38" t="str">
        <f t="shared" si="37"/>
        <v/>
      </c>
      <c r="M334" s="23" t="str">
        <f t="shared" si="38"/>
        <v/>
      </c>
      <c r="N334" s="39" t="str">
        <f>IF((('Annual Plan'!N334+'Annual Plan'!O334)-('Q1 Review'!O334+'Q2 Review'!O334))=0,"",(('Annual Plan'!N334+'Annual Plan'!O334)-('Q1 Review'!O334+'Q2 Review'!O334)))</f>
        <v/>
      </c>
      <c r="O334" s="40"/>
      <c r="P334" s="41"/>
      <c r="Q334" s="41"/>
      <c r="R334" s="41"/>
      <c r="S334" s="127" t="str">
        <f t="shared" si="39"/>
        <v/>
      </c>
    </row>
    <row r="335" spans="1:19" s="11" customFormat="1" ht="13.2" x14ac:dyDescent="0.25">
      <c r="A335" s="59" t="str">
        <f>IF('Annual Plan'!A335="","",'Annual Plan'!A335)</f>
        <v/>
      </c>
      <c r="B335" s="59" t="str">
        <f>IF('Annual Plan'!B335="","",'Annual Plan'!B335)</f>
        <v/>
      </c>
      <c r="C335" s="59" t="str">
        <f>IF('Annual Plan'!C335="","",'Annual Plan'!C335)</f>
        <v/>
      </c>
      <c r="D335" s="2" t="str">
        <f>IF('Annual Plan'!D335&lt;&gt;"",'Annual Plan'!D335,"")</f>
        <v/>
      </c>
      <c r="E335" s="2" t="str">
        <f>IF('Annual Plan'!E335&lt;&gt;"",'Annual Plan'!E335,"")</f>
        <v/>
      </c>
      <c r="F335" s="36" t="str">
        <f>IF('Annual Plan'!F335&lt;&gt;"",'Annual Plan'!F335,"")</f>
        <v/>
      </c>
      <c r="G335" s="23" t="str">
        <f>IF('Annual Plan'!G335&lt;&gt;"",'Annual Plan'!G335,"")</f>
        <v/>
      </c>
      <c r="H335" s="23" t="str">
        <f xml:space="preserve"> IF(OR(F335="Absolute",F335="Absolute[-](cum.)"),SUM(G335,'Q1 Review'!J335,'Q2 Review'!J335),
             IF(OR(F335="Incremental",F335="Absolute[+]"),MAX(G335,'Q1 Review'!J335,'Q2 Review'!J335),
                  IF(F335="Decremental",MIN(G335,'Q1 Review'!J335,'Q2 Review'!J335),
                           IF(F335="Absolute[-](avg.)",SUM(G335,'Q1 Review'!J335,'Q2 Review'!J335)/COUNT('Annual Plan'!H335:'Annual Plan'!K335),""
                              )
                       )
                 )
      )</f>
        <v/>
      </c>
      <c r="I335" s="23" t="str">
        <f>IF('Annual Plan'!J335&lt;&gt;"",'Annual Plan'!J335,"")</f>
        <v/>
      </c>
      <c r="J335" s="37"/>
      <c r="K335" s="38" t="str">
        <f t="shared" si="36"/>
        <v/>
      </c>
      <c r="L335" s="38" t="str">
        <f t="shared" si="37"/>
        <v/>
      </c>
      <c r="M335" s="23" t="str">
        <f t="shared" si="38"/>
        <v/>
      </c>
      <c r="N335" s="39" t="str">
        <f>IF((('Annual Plan'!N335+'Annual Plan'!O335)-('Q1 Review'!O335+'Q2 Review'!O335))=0,"",(('Annual Plan'!N335+'Annual Plan'!O335)-('Q1 Review'!O335+'Q2 Review'!O335)))</f>
        <v/>
      </c>
      <c r="O335" s="40"/>
      <c r="P335" s="41"/>
      <c r="Q335" s="41"/>
      <c r="R335" s="41"/>
      <c r="S335" s="127" t="str">
        <f t="shared" si="39"/>
        <v/>
      </c>
    </row>
    <row r="336" spans="1:19" s="11" customFormat="1" ht="13.2" x14ac:dyDescent="0.25">
      <c r="A336" s="59" t="str">
        <f>IF('Annual Plan'!A336="","",'Annual Plan'!A336)</f>
        <v/>
      </c>
      <c r="B336" s="59" t="str">
        <f>IF('Annual Plan'!B336="","",'Annual Plan'!B336)</f>
        <v/>
      </c>
      <c r="C336" s="59" t="str">
        <f>IF('Annual Plan'!C336="","",'Annual Plan'!C336)</f>
        <v/>
      </c>
      <c r="D336" s="2" t="str">
        <f>IF('Annual Plan'!D336&lt;&gt;"",'Annual Plan'!D336,"")</f>
        <v/>
      </c>
      <c r="E336" s="2" t="str">
        <f>IF('Annual Plan'!E336&lt;&gt;"",'Annual Plan'!E336,"")</f>
        <v/>
      </c>
      <c r="F336" s="36" t="str">
        <f>IF('Annual Plan'!F336&lt;&gt;"",'Annual Plan'!F336,"")</f>
        <v/>
      </c>
      <c r="G336" s="23" t="str">
        <f>IF('Annual Plan'!G336&lt;&gt;"",'Annual Plan'!G336,"")</f>
        <v/>
      </c>
      <c r="H336" s="23" t="str">
        <f xml:space="preserve"> IF(OR(F336="Absolute",F336="Absolute[-](cum.)"),SUM(G336,'Q1 Review'!J336,'Q2 Review'!J336),
             IF(OR(F336="Incremental",F336="Absolute[+]"),MAX(G336,'Q1 Review'!J336,'Q2 Review'!J336),
                  IF(F336="Decremental",MIN(G336,'Q1 Review'!J336,'Q2 Review'!J336),
                           IF(F336="Absolute[-](avg.)",SUM(G336,'Q1 Review'!J336,'Q2 Review'!J336)/COUNT('Annual Plan'!H336:'Annual Plan'!K336),""
                              )
                       )
                 )
      )</f>
        <v/>
      </c>
      <c r="I336" s="23" t="str">
        <f>IF('Annual Plan'!J336&lt;&gt;"",'Annual Plan'!J336,"")</f>
        <v/>
      </c>
      <c r="J336" s="37"/>
      <c r="K336" s="38" t="str">
        <f t="shared" si="36"/>
        <v/>
      </c>
      <c r="L336" s="38" t="str">
        <f t="shared" si="37"/>
        <v/>
      </c>
      <c r="M336" s="23" t="str">
        <f t="shared" si="38"/>
        <v/>
      </c>
      <c r="N336" s="39" t="str">
        <f>IF((('Annual Plan'!N336+'Annual Plan'!O336)-('Q1 Review'!O336+'Q2 Review'!O336))=0,"",(('Annual Plan'!N336+'Annual Plan'!O336)-('Q1 Review'!O336+'Q2 Review'!O336)))</f>
        <v/>
      </c>
      <c r="O336" s="40"/>
      <c r="P336" s="41"/>
      <c r="Q336" s="41"/>
      <c r="R336" s="41"/>
      <c r="S336" s="127" t="str">
        <f t="shared" si="39"/>
        <v/>
      </c>
    </row>
    <row r="337" spans="1:19" s="11" customFormat="1" ht="13.2" x14ac:dyDescent="0.25">
      <c r="A337" s="59" t="str">
        <f>IF('Annual Plan'!A337="","",'Annual Plan'!A337)</f>
        <v/>
      </c>
      <c r="B337" s="59" t="str">
        <f>IF('Annual Plan'!B337="","",'Annual Plan'!B337)</f>
        <v/>
      </c>
      <c r="C337" s="59" t="str">
        <f>IF('Annual Plan'!C337="","",'Annual Plan'!C337)</f>
        <v/>
      </c>
      <c r="D337" s="2" t="str">
        <f>IF('Annual Plan'!D337&lt;&gt;"",'Annual Plan'!D337,"")</f>
        <v/>
      </c>
      <c r="E337" s="2" t="str">
        <f>IF('Annual Plan'!E337&lt;&gt;"",'Annual Plan'!E337,"")</f>
        <v/>
      </c>
      <c r="F337" s="36" t="str">
        <f>IF('Annual Plan'!F337&lt;&gt;"",'Annual Plan'!F337,"")</f>
        <v/>
      </c>
      <c r="G337" s="23" t="str">
        <f>IF('Annual Plan'!G337&lt;&gt;"",'Annual Plan'!G337,"")</f>
        <v/>
      </c>
      <c r="H337" s="23" t="str">
        <f xml:space="preserve"> IF(OR(F337="Absolute",F337="Absolute[-](cum.)"),SUM(G337,'Q1 Review'!J337,'Q2 Review'!J337),
             IF(OR(F337="Incremental",F337="Absolute[+]"),MAX(G337,'Q1 Review'!J337,'Q2 Review'!J337),
                  IF(F337="Decremental",MIN(G337,'Q1 Review'!J337,'Q2 Review'!J337),
                           IF(F337="Absolute[-](avg.)",SUM(G337,'Q1 Review'!J337,'Q2 Review'!J337)/COUNT('Annual Plan'!H337:'Annual Plan'!K337),""
                              )
                       )
                 )
      )</f>
        <v/>
      </c>
      <c r="I337" s="23" t="str">
        <f>IF('Annual Plan'!J337&lt;&gt;"",'Annual Plan'!J337,"")</f>
        <v/>
      </c>
      <c r="J337" s="37"/>
      <c r="K337" s="38" t="str">
        <f t="shared" si="36"/>
        <v/>
      </c>
      <c r="L337" s="38" t="str">
        <f t="shared" si="37"/>
        <v/>
      </c>
      <c r="M337" s="23" t="str">
        <f t="shared" si="38"/>
        <v/>
      </c>
      <c r="N337" s="39" t="str">
        <f>IF((('Annual Plan'!N337+'Annual Plan'!O337)-('Q1 Review'!O337+'Q2 Review'!O337))=0,"",(('Annual Plan'!N337+'Annual Plan'!O337)-('Q1 Review'!O337+'Q2 Review'!O337)))</f>
        <v/>
      </c>
      <c r="O337" s="40"/>
      <c r="P337" s="41"/>
      <c r="Q337" s="41"/>
      <c r="R337" s="41"/>
      <c r="S337" s="127" t="str">
        <f t="shared" si="39"/>
        <v/>
      </c>
    </row>
    <row r="338" spans="1:19" s="11" customFormat="1" ht="13.2" x14ac:dyDescent="0.25">
      <c r="A338" s="59" t="str">
        <f>IF('Annual Plan'!A338="","",'Annual Plan'!A338)</f>
        <v/>
      </c>
      <c r="B338" s="59" t="str">
        <f>IF('Annual Plan'!B338="","",'Annual Plan'!B338)</f>
        <v/>
      </c>
      <c r="C338" s="59" t="str">
        <f>IF('Annual Plan'!C338="","",'Annual Plan'!C338)</f>
        <v/>
      </c>
      <c r="D338" s="2" t="str">
        <f>IF('Annual Plan'!D338&lt;&gt;"",'Annual Plan'!D338,"")</f>
        <v/>
      </c>
      <c r="E338" s="2" t="str">
        <f>IF('Annual Plan'!E338&lt;&gt;"",'Annual Plan'!E338,"")</f>
        <v/>
      </c>
      <c r="F338" s="36" t="str">
        <f>IF('Annual Plan'!F338&lt;&gt;"",'Annual Plan'!F338,"")</f>
        <v/>
      </c>
      <c r="G338" s="23" t="str">
        <f>IF('Annual Plan'!G338&lt;&gt;"",'Annual Plan'!G338,"")</f>
        <v/>
      </c>
      <c r="H338" s="23" t="str">
        <f xml:space="preserve"> IF(OR(F338="Absolute",F338="Absolute[-](cum.)"),SUM(G338,'Q1 Review'!J338,'Q2 Review'!J338),
             IF(OR(F338="Incremental",F338="Absolute[+]"),MAX(G338,'Q1 Review'!J338,'Q2 Review'!J338),
                  IF(F338="Decremental",MIN(G338,'Q1 Review'!J338,'Q2 Review'!J338),
                           IF(F338="Absolute[-](avg.)",SUM(G338,'Q1 Review'!J338,'Q2 Review'!J338)/COUNT('Annual Plan'!H338:'Annual Plan'!K338),""
                              )
                       )
                 )
      )</f>
        <v/>
      </c>
      <c r="I338" s="23" t="str">
        <f>IF('Annual Plan'!J338&lt;&gt;"",'Annual Plan'!J338,"")</f>
        <v/>
      </c>
      <c r="J338" s="37"/>
      <c r="K338" s="38" t="str">
        <f t="shared" si="36"/>
        <v/>
      </c>
      <c r="L338" s="38" t="str">
        <f t="shared" si="37"/>
        <v/>
      </c>
      <c r="M338" s="23" t="str">
        <f t="shared" si="38"/>
        <v/>
      </c>
      <c r="N338" s="39" t="str">
        <f>IF((('Annual Plan'!N338+'Annual Plan'!O338)-('Q1 Review'!O338+'Q2 Review'!O338))=0,"",(('Annual Plan'!N338+'Annual Plan'!O338)-('Q1 Review'!O338+'Q2 Review'!O338)))</f>
        <v/>
      </c>
      <c r="O338" s="40"/>
      <c r="P338" s="41"/>
      <c r="Q338" s="41"/>
      <c r="R338" s="41"/>
      <c r="S338" s="127" t="str">
        <f t="shared" si="39"/>
        <v/>
      </c>
    </row>
    <row r="339" spans="1:19" s="11" customFormat="1" ht="13.2" x14ac:dyDescent="0.25">
      <c r="A339" s="59" t="str">
        <f>IF('Annual Plan'!A339="","",'Annual Plan'!A339)</f>
        <v/>
      </c>
      <c r="B339" s="59" t="str">
        <f>IF('Annual Plan'!B339="","",'Annual Plan'!B339)</f>
        <v/>
      </c>
      <c r="C339" s="59" t="str">
        <f>IF('Annual Plan'!C339="","",'Annual Plan'!C339)</f>
        <v/>
      </c>
      <c r="D339" s="2" t="str">
        <f>IF('Annual Plan'!D339&lt;&gt;"",'Annual Plan'!D339,"")</f>
        <v/>
      </c>
      <c r="E339" s="2" t="str">
        <f>IF('Annual Plan'!E339&lt;&gt;"",'Annual Plan'!E339,"")</f>
        <v/>
      </c>
      <c r="F339" s="36" t="str">
        <f>IF('Annual Plan'!F339&lt;&gt;"",'Annual Plan'!F339,"")</f>
        <v/>
      </c>
      <c r="G339" s="23" t="str">
        <f>IF('Annual Plan'!G339&lt;&gt;"",'Annual Plan'!G339,"")</f>
        <v/>
      </c>
      <c r="H339" s="23" t="str">
        <f xml:space="preserve"> IF(OR(F339="Absolute",F339="Absolute[-](cum.)"),SUM(G339,'Q1 Review'!J339,'Q2 Review'!J339),
             IF(OR(F339="Incremental",F339="Absolute[+]"),MAX(G339,'Q1 Review'!J339,'Q2 Review'!J339),
                  IF(F339="Decremental",MIN(G339,'Q1 Review'!J339,'Q2 Review'!J339),
                           IF(F339="Absolute[-](avg.)",SUM(G339,'Q1 Review'!J339,'Q2 Review'!J339)/COUNT('Annual Plan'!H339:'Annual Plan'!K339),""
                              )
                       )
                 )
      )</f>
        <v/>
      </c>
      <c r="I339" s="23" t="str">
        <f>IF('Annual Plan'!J339&lt;&gt;"",'Annual Plan'!J339,"")</f>
        <v/>
      </c>
      <c r="J339" s="37"/>
      <c r="K339" s="38" t="str">
        <f t="shared" si="36"/>
        <v/>
      </c>
      <c r="L339" s="38" t="str">
        <f t="shared" si="37"/>
        <v/>
      </c>
      <c r="M339" s="23" t="str">
        <f t="shared" si="38"/>
        <v/>
      </c>
      <c r="N339" s="39" t="str">
        <f>IF((('Annual Plan'!N339+'Annual Plan'!O339)-('Q1 Review'!O339+'Q2 Review'!O339))=0,"",(('Annual Plan'!N339+'Annual Plan'!O339)-('Q1 Review'!O339+'Q2 Review'!O339)))</f>
        <v/>
      </c>
      <c r="O339" s="40"/>
      <c r="P339" s="41"/>
      <c r="Q339" s="41"/>
      <c r="R339" s="41"/>
      <c r="S339" s="127" t="str">
        <f t="shared" si="39"/>
        <v/>
      </c>
    </row>
    <row r="340" spans="1:19" s="11" customFormat="1" ht="13.2" x14ac:dyDescent="0.25">
      <c r="A340" s="59" t="str">
        <f>IF('Annual Plan'!A340="","",'Annual Plan'!A340)</f>
        <v/>
      </c>
      <c r="B340" s="59" t="str">
        <f>IF('Annual Plan'!B340="","",'Annual Plan'!B340)</f>
        <v/>
      </c>
      <c r="C340" s="59" t="str">
        <f>IF('Annual Plan'!C340="","",'Annual Plan'!C340)</f>
        <v/>
      </c>
      <c r="D340" s="2" t="str">
        <f>IF('Annual Plan'!D340&lt;&gt;"",'Annual Plan'!D340,"")</f>
        <v/>
      </c>
      <c r="E340" s="2" t="str">
        <f>IF('Annual Plan'!E340&lt;&gt;"",'Annual Plan'!E340,"")</f>
        <v/>
      </c>
      <c r="F340" s="36" t="str">
        <f>IF('Annual Plan'!F340&lt;&gt;"",'Annual Plan'!F340,"")</f>
        <v/>
      </c>
      <c r="G340" s="23" t="str">
        <f>IF('Annual Plan'!G340&lt;&gt;"",'Annual Plan'!G340,"")</f>
        <v/>
      </c>
      <c r="H340" s="23" t="str">
        <f xml:space="preserve"> IF(OR(F340="Absolute",F340="Absolute[-](cum.)"),SUM(G340,'Q1 Review'!J340,'Q2 Review'!J340),
             IF(OR(F340="Incremental",F340="Absolute[+]"),MAX(G340,'Q1 Review'!J340,'Q2 Review'!J340),
                  IF(F340="Decremental",MIN(G340,'Q1 Review'!J340,'Q2 Review'!J340),
                           IF(F340="Absolute[-](avg.)",SUM(G340,'Q1 Review'!J340,'Q2 Review'!J340)/COUNT('Annual Plan'!H340:'Annual Plan'!K340),""
                              )
                       )
                 )
      )</f>
        <v/>
      </c>
      <c r="I340" s="23" t="str">
        <f>IF('Annual Plan'!J340&lt;&gt;"",'Annual Plan'!J340,"")</f>
        <v/>
      </c>
      <c r="J340" s="37"/>
      <c r="K340" s="38" t="str">
        <f t="shared" si="36"/>
        <v/>
      </c>
      <c r="L340" s="38" t="str">
        <f t="shared" si="37"/>
        <v/>
      </c>
      <c r="M340" s="23" t="str">
        <f t="shared" si="38"/>
        <v/>
      </c>
      <c r="N340" s="39" t="str">
        <f>IF((('Annual Plan'!N340+'Annual Plan'!O340)-('Q1 Review'!O340+'Q2 Review'!O340))=0,"",(('Annual Plan'!N340+'Annual Plan'!O340)-('Q1 Review'!O340+'Q2 Review'!O340)))</f>
        <v/>
      </c>
      <c r="O340" s="40"/>
      <c r="P340" s="41"/>
      <c r="Q340" s="41"/>
      <c r="R340" s="41"/>
      <c r="S340" s="127" t="str">
        <f t="shared" si="39"/>
        <v/>
      </c>
    </row>
    <row r="341" spans="1:19" s="11" customFormat="1" ht="13.2" x14ac:dyDescent="0.25">
      <c r="A341" s="59" t="str">
        <f>IF('Annual Plan'!A341="","",'Annual Plan'!A341)</f>
        <v/>
      </c>
      <c r="B341" s="59" t="str">
        <f>IF('Annual Plan'!B341="","",'Annual Plan'!B341)</f>
        <v/>
      </c>
      <c r="C341" s="59" t="str">
        <f>IF('Annual Plan'!C341="","",'Annual Plan'!C341)</f>
        <v/>
      </c>
      <c r="D341" s="2" t="str">
        <f>IF('Annual Plan'!D341&lt;&gt;"",'Annual Plan'!D341,"")</f>
        <v/>
      </c>
      <c r="E341" s="2" t="str">
        <f>IF('Annual Plan'!E341&lt;&gt;"",'Annual Plan'!E341,"")</f>
        <v/>
      </c>
      <c r="F341" s="36" t="str">
        <f>IF('Annual Plan'!F341&lt;&gt;"",'Annual Plan'!F341,"")</f>
        <v/>
      </c>
      <c r="G341" s="23" t="str">
        <f>IF('Annual Plan'!G341&lt;&gt;"",'Annual Plan'!G341,"")</f>
        <v/>
      </c>
      <c r="H341" s="23" t="str">
        <f xml:space="preserve"> IF(OR(F341="Absolute",F341="Absolute[-](cum.)"),SUM(G341,'Q1 Review'!J341,'Q2 Review'!J341),
             IF(OR(F341="Incremental",F341="Absolute[+]"),MAX(G341,'Q1 Review'!J341,'Q2 Review'!J341),
                  IF(F341="Decremental",MIN(G341,'Q1 Review'!J341,'Q2 Review'!J341),
                           IF(F341="Absolute[-](avg.)",SUM(G341,'Q1 Review'!J341,'Q2 Review'!J341)/COUNT('Annual Plan'!H341:'Annual Plan'!K341),""
                              )
                       )
                 )
      )</f>
        <v/>
      </c>
      <c r="I341" s="23" t="str">
        <f>IF('Annual Plan'!J341&lt;&gt;"",'Annual Plan'!J341,"")</f>
        <v/>
      </c>
      <c r="J341" s="37"/>
      <c r="K341" s="38" t="str">
        <f t="shared" si="36"/>
        <v/>
      </c>
      <c r="L341" s="38" t="str">
        <f t="shared" si="37"/>
        <v/>
      </c>
      <c r="M341" s="23" t="str">
        <f t="shared" si="38"/>
        <v/>
      </c>
      <c r="N341" s="39" t="str">
        <f>IF((('Annual Plan'!N341+'Annual Plan'!O341)-('Q1 Review'!O341+'Q2 Review'!O341))=0,"",(('Annual Plan'!N341+'Annual Plan'!O341)-('Q1 Review'!O341+'Q2 Review'!O341)))</f>
        <v/>
      </c>
      <c r="O341" s="40"/>
      <c r="P341" s="41"/>
      <c r="Q341" s="41"/>
      <c r="R341" s="41"/>
      <c r="S341" s="127" t="str">
        <f t="shared" si="39"/>
        <v/>
      </c>
    </row>
    <row r="342" spans="1:19" s="11" customFormat="1" ht="13.2" x14ac:dyDescent="0.25">
      <c r="A342" s="59" t="str">
        <f>IF('Annual Plan'!A342="","",'Annual Plan'!A342)</f>
        <v/>
      </c>
      <c r="B342" s="59" t="str">
        <f>IF('Annual Plan'!B342="","",'Annual Plan'!B342)</f>
        <v/>
      </c>
      <c r="C342" s="59" t="str">
        <f>IF('Annual Plan'!C342="","",'Annual Plan'!C342)</f>
        <v/>
      </c>
      <c r="D342" s="2" t="str">
        <f>IF('Annual Plan'!D342&lt;&gt;"",'Annual Plan'!D342,"")</f>
        <v/>
      </c>
      <c r="E342" s="2" t="str">
        <f>IF('Annual Plan'!E342&lt;&gt;"",'Annual Plan'!E342,"")</f>
        <v/>
      </c>
      <c r="F342" s="36" t="str">
        <f>IF('Annual Plan'!F342&lt;&gt;"",'Annual Plan'!F342,"")</f>
        <v/>
      </c>
      <c r="G342" s="23" t="str">
        <f>IF('Annual Plan'!G342&lt;&gt;"",'Annual Plan'!G342,"")</f>
        <v/>
      </c>
      <c r="H342" s="23" t="str">
        <f xml:space="preserve"> IF(OR(F342="Absolute",F342="Absolute[-](cum.)"),SUM(G342,'Q1 Review'!J342,'Q2 Review'!J342),
             IF(OR(F342="Incremental",F342="Absolute[+]"),MAX(G342,'Q1 Review'!J342,'Q2 Review'!J342),
                  IF(F342="Decremental",MIN(G342,'Q1 Review'!J342,'Q2 Review'!J342),
                           IF(F342="Absolute[-](avg.)",SUM(G342,'Q1 Review'!J342,'Q2 Review'!J342)/COUNT('Annual Plan'!H342:'Annual Plan'!K342),""
                              )
                       )
                 )
      )</f>
        <v/>
      </c>
      <c r="I342" s="23" t="str">
        <f>IF('Annual Plan'!J342&lt;&gt;"",'Annual Plan'!J342,"")</f>
        <v/>
      </c>
      <c r="J342" s="37"/>
      <c r="K342" s="38" t="str">
        <f t="shared" si="36"/>
        <v/>
      </c>
      <c r="L342" s="38" t="str">
        <f t="shared" si="37"/>
        <v/>
      </c>
      <c r="M342" s="23" t="str">
        <f t="shared" si="38"/>
        <v/>
      </c>
      <c r="N342" s="39" t="str">
        <f>IF((('Annual Plan'!N342+'Annual Plan'!O342)-('Q1 Review'!O342+'Q2 Review'!O342))=0,"",(('Annual Plan'!N342+'Annual Plan'!O342)-('Q1 Review'!O342+'Q2 Review'!O342)))</f>
        <v/>
      </c>
      <c r="O342" s="40"/>
      <c r="P342" s="41"/>
      <c r="Q342" s="41"/>
      <c r="R342" s="41"/>
      <c r="S342" s="127" t="str">
        <f t="shared" si="39"/>
        <v/>
      </c>
    </row>
    <row r="343" spans="1:19" s="11" customFormat="1" ht="13.2" x14ac:dyDescent="0.25">
      <c r="A343" s="59" t="str">
        <f>IF('Annual Plan'!A343="","",'Annual Plan'!A343)</f>
        <v/>
      </c>
      <c r="B343" s="59" t="str">
        <f>IF('Annual Plan'!B343="","",'Annual Plan'!B343)</f>
        <v/>
      </c>
      <c r="C343" s="59" t="str">
        <f>IF('Annual Plan'!C343="","",'Annual Plan'!C343)</f>
        <v/>
      </c>
      <c r="D343" s="2" t="str">
        <f>IF('Annual Plan'!D343&lt;&gt;"",'Annual Plan'!D343,"")</f>
        <v/>
      </c>
      <c r="E343" s="2" t="str">
        <f>IF('Annual Plan'!E343&lt;&gt;"",'Annual Plan'!E343,"")</f>
        <v/>
      </c>
      <c r="F343" s="36" t="str">
        <f>IF('Annual Plan'!F343&lt;&gt;"",'Annual Plan'!F343,"")</f>
        <v/>
      </c>
      <c r="G343" s="23" t="str">
        <f>IF('Annual Plan'!G343&lt;&gt;"",'Annual Plan'!G343,"")</f>
        <v/>
      </c>
      <c r="H343" s="23" t="str">
        <f xml:space="preserve"> IF(OR(F343="Absolute",F343="Absolute[-](cum.)"),SUM(G343,'Q1 Review'!J343,'Q2 Review'!J343),
             IF(OR(F343="Incremental",F343="Absolute[+]"),MAX(G343,'Q1 Review'!J343,'Q2 Review'!J343),
                  IF(F343="Decremental",MIN(G343,'Q1 Review'!J343,'Q2 Review'!J343),
                           IF(F343="Absolute[-](avg.)",SUM(G343,'Q1 Review'!J343,'Q2 Review'!J343)/COUNT('Annual Plan'!H343:'Annual Plan'!K343),""
                              )
                       )
                 )
      )</f>
        <v/>
      </c>
      <c r="I343" s="23" t="str">
        <f>IF('Annual Plan'!J343&lt;&gt;"",'Annual Plan'!J343,"")</f>
        <v/>
      </c>
      <c r="J343" s="37"/>
      <c r="K343" s="38" t="str">
        <f t="shared" si="36"/>
        <v/>
      </c>
      <c r="L343" s="38" t="str">
        <f t="shared" si="37"/>
        <v/>
      </c>
      <c r="M343" s="23" t="str">
        <f t="shared" si="38"/>
        <v/>
      </c>
      <c r="N343" s="39" t="str">
        <f>IF((('Annual Plan'!N343+'Annual Plan'!O343)-('Q1 Review'!O343+'Q2 Review'!O343))=0,"",(('Annual Plan'!N343+'Annual Plan'!O343)-('Q1 Review'!O343+'Q2 Review'!O343)))</f>
        <v/>
      </c>
      <c r="O343" s="40"/>
      <c r="P343" s="41"/>
      <c r="Q343" s="41"/>
      <c r="R343" s="41"/>
      <c r="S343" s="127" t="str">
        <f t="shared" si="39"/>
        <v/>
      </c>
    </row>
    <row r="344" spans="1:19" s="11" customFormat="1" ht="13.2" x14ac:dyDescent="0.25">
      <c r="A344" s="59" t="str">
        <f>IF('Annual Plan'!A344="","",'Annual Plan'!A344)</f>
        <v/>
      </c>
      <c r="B344" s="59" t="str">
        <f>IF('Annual Plan'!B344="","",'Annual Plan'!B344)</f>
        <v/>
      </c>
      <c r="C344" s="59" t="str">
        <f>IF('Annual Plan'!C344="","",'Annual Plan'!C344)</f>
        <v/>
      </c>
      <c r="D344" s="2" t="str">
        <f>IF('Annual Plan'!D344&lt;&gt;"",'Annual Plan'!D344,"")</f>
        <v/>
      </c>
      <c r="E344" s="2" t="str">
        <f>IF('Annual Plan'!E344&lt;&gt;"",'Annual Plan'!E344,"")</f>
        <v/>
      </c>
      <c r="F344" s="36" t="str">
        <f>IF('Annual Plan'!F344&lt;&gt;"",'Annual Plan'!F344,"")</f>
        <v/>
      </c>
      <c r="G344" s="23" t="str">
        <f>IF('Annual Plan'!G344&lt;&gt;"",'Annual Plan'!G344,"")</f>
        <v/>
      </c>
      <c r="H344" s="23" t="str">
        <f xml:space="preserve"> IF(OR(F344="Absolute",F344="Absolute[-](cum.)"),SUM(G344,'Q1 Review'!J344,'Q2 Review'!J344),
             IF(OR(F344="Incremental",F344="Absolute[+]"),MAX(G344,'Q1 Review'!J344,'Q2 Review'!J344),
                  IF(F344="Decremental",MIN(G344,'Q1 Review'!J344,'Q2 Review'!J344),
                           IF(F344="Absolute[-](avg.)",SUM(G344,'Q1 Review'!J344,'Q2 Review'!J344)/COUNT('Annual Plan'!H344:'Annual Plan'!K344),""
                              )
                       )
                 )
      )</f>
        <v/>
      </c>
      <c r="I344" s="23" t="str">
        <f>IF('Annual Plan'!J344&lt;&gt;"",'Annual Plan'!J344,"")</f>
        <v/>
      </c>
      <c r="J344" s="37"/>
      <c r="K344" s="38" t="str">
        <f t="shared" si="36"/>
        <v/>
      </c>
      <c r="L344" s="38" t="str">
        <f t="shared" si="37"/>
        <v/>
      </c>
      <c r="M344" s="23" t="str">
        <f t="shared" si="38"/>
        <v/>
      </c>
      <c r="N344" s="39" t="str">
        <f>IF((('Annual Plan'!N344+'Annual Plan'!O344)-('Q1 Review'!O344+'Q2 Review'!O344))=0,"",(('Annual Plan'!N344+'Annual Plan'!O344)-('Q1 Review'!O344+'Q2 Review'!O344)))</f>
        <v/>
      </c>
      <c r="O344" s="40"/>
      <c r="P344" s="41"/>
      <c r="Q344" s="41"/>
      <c r="R344" s="41"/>
      <c r="S344" s="127" t="str">
        <f t="shared" si="39"/>
        <v/>
      </c>
    </row>
    <row r="345" spans="1:19" s="11" customFormat="1" ht="13.2" x14ac:dyDescent="0.25">
      <c r="A345" s="59" t="str">
        <f>IF('Annual Plan'!A345="","",'Annual Plan'!A345)</f>
        <v/>
      </c>
      <c r="B345" s="59" t="str">
        <f>IF('Annual Plan'!B345="","",'Annual Plan'!B345)</f>
        <v/>
      </c>
      <c r="C345" s="59" t="str">
        <f>IF('Annual Plan'!C345="","",'Annual Plan'!C345)</f>
        <v/>
      </c>
      <c r="D345" s="2" t="str">
        <f>IF('Annual Plan'!D345&lt;&gt;"",'Annual Plan'!D345,"")</f>
        <v/>
      </c>
      <c r="E345" s="2" t="str">
        <f>IF('Annual Plan'!E345&lt;&gt;"",'Annual Plan'!E345,"")</f>
        <v/>
      </c>
      <c r="F345" s="36" t="str">
        <f>IF('Annual Plan'!F345&lt;&gt;"",'Annual Plan'!F345,"")</f>
        <v/>
      </c>
      <c r="G345" s="23" t="str">
        <f>IF('Annual Plan'!G345&lt;&gt;"",'Annual Plan'!G345,"")</f>
        <v/>
      </c>
      <c r="H345" s="23" t="str">
        <f xml:space="preserve"> IF(OR(F345="Absolute",F345="Absolute[-](cum.)"),SUM(G345,'Q1 Review'!J345,'Q2 Review'!J345),
             IF(OR(F345="Incremental",F345="Absolute[+]"),MAX(G345,'Q1 Review'!J345,'Q2 Review'!J345),
                  IF(F345="Decremental",MIN(G345,'Q1 Review'!J345,'Q2 Review'!J345),
                           IF(F345="Absolute[-](avg.)",SUM(G345,'Q1 Review'!J345,'Q2 Review'!J345)/COUNT('Annual Plan'!H345:'Annual Plan'!K345),""
                              )
                       )
                 )
      )</f>
        <v/>
      </c>
      <c r="I345" s="23" t="str">
        <f>IF('Annual Plan'!J345&lt;&gt;"",'Annual Plan'!J345,"")</f>
        <v/>
      </c>
      <c r="J345" s="37"/>
      <c r="K345" s="38" t="str">
        <f t="shared" si="36"/>
        <v/>
      </c>
      <c r="L345" s="38" t="str">
        <f t="shared" si="37"/>
        <v/>
      </c>
      <c r="M345" s="23" t="str">
        <f t="shared" si="38"/>
        <v/>
      </c>
      <c r="N345" s="39" t="str">
        <f>IF((('Annual Plan'!N345+'Annual Plan'!O345)-('Q1 Review'!O345+'Q2 Review'!O345))=0,"",(('Annual Plan'!N345+'Annual Plan'!O345)-('Q1 Review'!O345+'Q2 Review'!O345)))</f>
        <v/>
      </c>
      <c r="O345" s="40"/>
      <c r="P345" s="41"/>
      <c r="Q345" s="41"/>
      <c r="R345" s="41"/>
      <c r="S345" s="127" t="str">
        <f t="shared" si="39"/>
        <v/>
      </c>
    </row>
    <row r="346" spans="1:19" s="58" customFormat="1" ht="59.25" customHeight="1" x14ac:dyDescent="0.3">
      <c r="A346" s="256" t="s">
        <v>94</v>
      </c>
      <c r="B346" s="256"/>
      <c r="C346" s="51">
        <f>'Annual Plan'!C346</f>
        <v>0</v>
      </c>
      <c r="D346" s="62"/>
      <c r="E346" s="62"/>
      <c r="F346" s="256" t="s">
        <v>104</v>
      </c>
      <c r="G346" s="256"/>
      <c r="H346" s="256"/>
      <c r="I346" s="256"/>
      <c r="J346" s="257"/>
      <c r="K346" s="43">
        <f>IF(SUM(K317:K345)=0,0,IF(SUM(K317:K345)&gt;0,AVERAGE(K317:K345)))</f>
        <v>0</v>
      </c>
      <c r="L346" s="258"/>
      <c r="M346" s="259"/>
      <c r="N346" s="60">
        <f>SUM(N317:N345)</f>
        <v>0</v>
      </c>
      <c r="O346" s="60">
        <f>SUM(O317:O345)</f>
        <v>0</v>
      </c>
      <c r="P346" s="62"/>
      <c r="Q346" s="62"/>
      <c r="S346" s="126"/>
    </row>
    <row r="347" spans="1:19" s="61" customFormat="1" ht="15" customHeight="1" x14ac:dyDescent="0.25">
      <c r="A347" s="12"/>
      <c r="B347" s="12"/>
      <c r="C347" s="12"/>
      <c r="D347" s="12"/>
      <c r="E347" s="12"/>
      <c r="F347" s="44"/>
      <c r="G347" s="45"/>
      <c r="H347" s="45"/>
      <c r="I347" s="45"/>
      <c r="J347" s="46"/>
      <c r="K347" s="47"/>
      <c r="L347" s="47"/>
      <c r="M347" s="45"/>
      <c r="N347" s="48"/>
      <c r="O347" s="49"/>
      <c r="P347" s="50"/>
      <c r="Q347" s="50"/>
      <c r="S347" s="128"/>
    </row>
    <row r="348" spans="1:19" s="11" customFormat="1" ht="34.5" customHeight="1" x14ac:dyDescent="0.25">
      <c r="A348" s="193" t="s">
        <v>91</v>
      </c>
      <c r="B348" s="193"/>
      <c r="C348" s="193"/>
      <c r="D348" s="260" t="str">
        <f>IF('Annual Plan'!D348:P348&lt;&gt;"", 'Annual Plan'!D348:P348,"")</f>
        <v/>
      </c>
      <c r="E348" s="260"/>
      <c r="F348" s="261"/>
      <c r="G348" s="261"/>
      <c r="H348" s="261"/>
      <c r="I348" s="261"/>
      <c r="J348" s="261"/>
      <c r="K348" s="261"/>
      <c r="L348" s="261"/>
      <c r="M348" s="261"/>
      <c r="N348" s="261"/>
      <c r="O348" s="261"/>
      <c r="P348" s="260"/>
      <c r="Q348" s="260"/>
      <c r="S348" s="127"/>
    </row>
    <row r="349" spans="1:19" s="11" customFormat="1" ht="37.5" customHeight="1" x14ac:dyDescent="0.25">
      <c r="A349" s="202" t="s">
        <v>1</v>
      </c>
      <c r="B349" s="202" t="s">
        <v>9</v>
      </c>
      <c r="C349" s="202" t="s">
        <v>2</v>
      </c>
      <c r="D349" s="202" t="s">
        <v>10</v>
      </c>
      <c r="E349" s="203" t="s">
        <v>11</v>
      </c>
      <c r="F349" s="204" t="s">
        <v>12</v>
      </c>
      <c r="G349" s="251" t="s">
        <v>3</v>
      </c>
      <c r="H349" s="251"/>
      <c r="I349" s="253" t="s">
        <v>75</v>
      </c>
      <c r="J349" s="254"/>
      <c r="K349" s="254"/>
      <c r="L349" s="254"/>
      <c r="M349" s="255"/>
      <c r="N349" s="253" t="s">
        <v>76</v>
      </c>
      <c r="O349" s="254"/>
      <c r="P349" s="202" t="s">
        <v>95</v>
      </c>
      <c r="Q349" s="202" t="s">
        <v>96</v>
      </c>
      <c r="R349" s="202" t="s">
        <v>114</v>
      </c>
      <c r="S349" s="127"/>
    </row>
    <row r="350" spans="1:19" s="11" customFormat="1" ht="69.75" customHeight="1" x14ac:dyDescent="0.25">
      <c r="A350" s="202"/>
      <c r="B350" s="202"/>
      <c r="C350" s="202"/>
      <c r="D350" s="202"/>
      <c r="E350" s="203"/>
      <c r="F350" s="204"/>
      <c r="G350" s="109" t="s">
        <v>19</v>
      </c>
      <c r="H350" s="109" t="s">
        <v>54</v>
      </c>
      <c r="I350" s="7" t="s">
        <v>55</v>
      </c>
      <c r="J350" s="7" t="s">
        <v>56</v>
      </c>
      <c r="K350" s="1" t="s">
        <v>21</v>
      </c>
      <c r="L350" s="1" t="s">
        <v>22</v>
      </c>
      <c r="M350" s="1" t="s">
        <v>23</v>
      </c>
      <c r="N350" s="7" t="s">
        <v>88</v>
      </c>
      <c r="O350" s="7" t="s">
        <v>81</v>
      </c>
      <c r="P350" s="252"/>
      <c r="Q350" s="202"/>
      <c r="R350" s="202"/>
      <c r="S350" s="127"/>
    </row>
    <row r="351" spans="1:19" s="11" customFormat="1" ht="13.2" x14ac:dyDescent="0.25">
      <c r="A351" s="59" t="str">
        <f>IF('Annual Plan'!A351="","",'Annual Plan'!A351)</f>
        <v/>
      </c>
      <c r="B351" s="59" t="str">
        <f>IF('Annual Plan'!B351="","",'Annual Plan'!B351)</f>
        <v/>
      </c>
      <c r="C351" s="59" t="str">
        <f>IF('Annual Plan'!C351="","",'Annual Plan'!C351)</f>
        <v/>
      </c>
      <c r="D351" s="2" t="str">
        <f>IF('Annual Plan'!D351&lt;&gt;"",'Annual Plan'!D351,"")</f>
        <v/>
      </c>
      <c r="E351" s="2" t="str">
        <f>IF('Annual Plan'!E351&lt;&gt;"",'Annual Plan'!E351,"")</f>
        <v/>
      </c>
      <c r="F351" s="36" t="str">
        <f>IF('Annual Plan'!F351&lt;&gt;"",'Annual Plan'!F351,"")</f>
        <v/>
      </c>
      <c r="G351" s="23" t="str">
        <f>IF('Annual Plan'!G351&lt;&gt;"",'Annual Plan'!G351,"")</f>
        <v/>
      </c>
      <c r="H351" s="23" t="str">
        <f xml:space="preserve"> IF(OR(F351="Absolute",F351="Absolute[-](cum.)"),SUM(G351,'Q1 Review'!J351,'Q2 Review'!J351),
             IF(OR(F351="Incremental",F351="Absolute[+]"),MAX(G351,'Q1 Review'!J351,'Q2 Review'!J351),
                  IF(F351="Decremental",MIN(G351,'Q1 Review'!J351,'Q2 Review'!J351),
                           IF(F351="Absolute[-](avg.)",SUM(G351,'Q1 Review'!J351,'Q2 Review'!J351)/COUNT('Annual Plan'!H351:'Annual Plan'!K351),""
                              )
                       )
                 )
      )</f>
        <v/>
      </c>
      <c r="I351" s="23" t="str">
        <f>IF('Annual Plan'!J351&lt;&gt;"",'Annual Plan'!J351,"")</f>
        <v/>
      </c>
      <c r="J351" s="37"/>
      <c r="K351" s="38" t="str">
        <f>IF(I351="","",
                         IF(AND(I351&lt;&gt;"",J351=""),0,
                                                  IF($F351="Absolute",IF(I351=0,0, IF((J351/I351)&gt;=1,1, IF((J351/I351)&lt;=0,0,(J351/I351)))),
                                                                                                      IF($F351="Incremental", IF(AND((I351-H351)=0,J351&gt;0,I351&gt;0,J351&gt;I351),1, IF(AND((I351-H351)=0,J351&lt;=I351),0, IF(((J351-H351)/(I351-H351))&gt;=1,1, IF(((J351-H351)/(I351-H351))&lt;=0,0, ((J351-H351)/(I351-H351)))))),
                                                                                                                                                                   IF($F351="Decremental", IF(AND((H351-I351)=0,J351&gt;0,I351&gt;0,J351&lt;I351),1,  IF(AND((I351-H351)=0,J351&gt;=I351),0, IF(((H351-J351)/(H351-I351))&gt;=1,1, IF(((H351-J351)/(H351-I351))&lt;=0,0, ((H351-J351)/(H351-I351)))))),
                                                                                                                                                                                              IF(OR($F351="Absolute[-](cum.)", $F351="Absolute[-](avg.)"),IF(J351="",0, IF((J351&lt;=I351),1,IF((J351&gt;I351),0,))),
                                                                                                                                                                                                        IF($F351="Absolute[+]",IF(J351=0,0,  IF(J351&lt;=I351,(J351/I351),1)),
                                                                                                                                                                                                            )
                                                                                                                                                                                                   )
                                                                                                                                                                       )
                                                                                                          )
                                                    )
                            )
     )</f>
        <v/>
      </c>
      <c r="L351" s="38" t="str">
        <f>IF(I351="","",
                        IF(AND(I351&lt;&gt;"",J351=""),-1,
                                                  IF($F351="Absolute", IF(I351=0,0,((J351-I351)/I351)),
                                                                               IF($F351="Incremental", IF((I351-H351)=0,0,(((J351-H351)-(I351-H351))/(I351-H351))),
                                                                                                            IF($F351="Decremental", IF((H351-I351)=0,0,(((H351-J351)-(H351-I351))/(H351-I351))),
                                                                                                                                              IF(OR($F351="Absolute[-](cum.)", $F351="Absolute[-](avg.)"), IF(J351="",0, IF(J351&gt;=0,1-(J351/I351))),
                                                                                                                                                                      IF($F351="Absolute[+]", IF(J351=0,-1,K351-1),  ""
                                                                                                                                                                                                                                          )
                                                                                                                                                                                                                          )
                                                                                                                                                                                  )
                                                                                                                   )
                                                   )
                          )
)</f>
        <v/>
      </c>
      <c r="M351" s="23" t="str">
        <f>IF(J351="","",
                         IF(I351="", "",
                                                   IF($F351="Absolute", (J351-I351),
                                                                                                       IF($F351="Incremental", ((J351-H351)-(I351-H351)),
                                                                                                                                                                                      IF($F351="Decremental", ((H351-J351)-(H351-I351)),
                                                                                                                                                                                                            IF(OR($F351="Absolute[-](cum.)", $F351="Absolute[-](avg.)"), (I351-J351),
                                                                                                                                                                                                                             IF($F351="Absolute[+]", (J351-I351), ""
                                                                                                                                                                                                                                  )
                                                                                                                                                                                                                )
                                                                                                                                                                                          )
                                                                                                           )
                                                      )
                               )
       )</f>
        <v/>
      </c>
      <c r="N351" s="39" t="str">
        <f>IF((('Annual Plan'!N351+'Annual Plan'!O351)-('Q1 Review'!O351+'Q2 Review'!O351))=0,"",(('Annual Plan'!N351+'Annual Plan'!O351)-('Q1 Review'!O351+'Q2 Review'!O351)))</f>
        <v/>
      </c>
      <c r="O351" s="40"/>
      <c r="P351" s="41"/>
      <c r="Q351" s="41"/>
      <c r="R351" s="41"/>
      <c r="S351" s="127" t="str">
        <f xml:space="preserve"> IF(AND($F351="Incremental",G351=""),"Error - baseline data was not provided in the planning sheet.",
        IF(AND($F351="Decremental",G351=""),"Error - baseline data was not provided in the planning sheet.",""))</f>
        <v/>
      </c>
    </row>
    <row r="352" spans="1:19" s="11" customFormat="1" ht="13.2" x14ac:dyDescent="0.25">
      <c r="A352" s="59" t="str">
        <f>IF('Annual Plan'!A352="","",'Annual Plan'!A352)</f>
        <v/>
      </c>
      <c r="B352" s="59" t="str">
        <f>IF('Annual Plan'!B352="","",'Annual Plan'!B352)</f>
        <v/>
      </c>
      <c r="C352" s="59" t="str">
        <f>IF('Annual Plan'!C352="","",'Annual Plan'!C352)</f>
        <v/>
      </c>
      <c r="D352" s="2" t="str">
        <f>IF('Annual Plan'!D352&lt;&gt;"",'Annual Plan'!D352,"")</f>
        <v/>
      </c>
      <c r="E352" s="2" t="str">
        <f>IF('Annual Plan'!E352&lt;&gt;"",'Annual Plan'!E352,"")</f>
        <v/>
      </c>
      <c r="F352" s="36" t="str">
        <f>IF('Annual Plan'!F352&lt;&gt;"",'Annual Plan'!F352,"")</f>
        <v/>
      </c>
      <c r="G352" s="23" t="str">
        <f>IF('Annual Plan'!G352&lt;&gt;"",'Annual Plan'!G352,"")</f>
        <v/>
      </c>
      <c r="H352" s="23" t="str">
        <f xml:space="preserve"> IF(OR(F352="Absolute",F352="Absolute[-](cum.)"),SUM(G352,'Q1 Review'!J352,'Q2 Review'!J352),
             IF(OR(F352="Incremental",F352="Absolute[+]"),MAX(G352,'Q1 Review'!J352,'Q2 Review'!J352),
                  IF(F352="Decremental",MIN(G352,'Q1 Review'!J352,'Q2 Review'!J352),
                           IF(F352="Absolute[-](avg.)",SUM(G352,'Q1 Review'!J352,'Q2 Review'!J352)/COUNT('Annual Plan'!H352:'Annual Plan'!K352),""
                              )
                       )
                 )
      )</f>
        <v/>
      </c>
      <c r="I352" s="23" t="str">
        <f>IF('Annual Plan'!J352&lt;&gt;"",'Annual Plan'!J352,"")</f>
        <v/>
      </c>
      <c r="J352" s="37"/>
      <c r="K352" s="38" t="str">
        <f t="shared" ref="K352:K379" si="40">IF(I352="","",
                         IF(AND(I352&lt;&gt;"",J352=""),0,
                                                  IF($F352="Absolute",IF(I352=0,0, IF((J352/I352)&gt;=1,1, IF((J352/I352)&lt;=0,0,(J352/I352)))),
                                                                                                      IF($F352="Incremental", IF(AND((I352-H352)=0,J352&gt;0,I352&gt;0,J352&gt;I352),1, IF(AND((I352-H352)=0,J352&lt;=I352),0, IF(((J352-H352)/(I352-H352))&gt;=1,1, IF(((J352-H352)/(I352-H352))&lt;=0,0, ((J352-H352)/(I352-H352)))))),
                                                                                                                                                                   IF($F352="Decremental", IF(AND((H352-I352)=0,J352&gt;0,I352&gt;0,J352&lt;I352),1,  IF(AND((I352-H352)=0,J352&gt;=I352),0, IF(((H352-J352)/(H352-I352))&gt;=1,1, IF(((H352-J352)/(H352-I352))&lt;=0,0, ((H352-J352)/(H352-I352)))))),
                                                                                                                                                                                              IF(OR($F352="Absolute[-](cum.)", $F352="Absolute[-](avg.)"),IF(J352="",0, IF((J352&lt;=I352),1,IF((J352&gt;I352),0,))),
                                                                                                                                                                                                        IF($F352="Absolute[+]",IF(J352=0,0,  IF(J352&lt;=I352,(J352/I352),1)),
                                                                                                                                                                                                            )
                                                                                                                                                                                                   )
                                                                                                                                                                       )
                                                                                                          )
                                                    )
                            )
     )</f>
        <v/>
      </c>
      <c r="L352" s="38" t="str">
        <f t="shared" ref="L352:L379" si="41">IF(I352="","",
                        IF(AND(I352&lt;&gt;"",J352=""),-1,
                                                  IF($F352="Absolute", IF(I352=0,0,((J352-I352)/I352)),
                                                                               IF($F352="Incremental", IF((I352-H352)=0,0,(((J352-H352)-(I352-H352))/(I352-H352))),
                                                                                                            IF($F352="Decremental", IF((H352-I352)=0,0,(((H352-J352)-(H352-I352))/(H352-I352))),
                                                                                                                                              IF(OR($F352="Absolute[-](cum.)", $F352="Absolute[-](avg.)"), IF(J352="",0, IF(J352&gt;=0,1-(J352/I352))),
                                                                                                                                                                      IF($F352="Absolute[+]", IF(J352=0,-1,K352-1),  ""
                                                                                                                                                                                                                                          )
                                                                                                                                                                                                                          )
                                                                                                                                                                                  )
                                                                                                                   )
                                                   )
                          )
)</f>
        <v/>
      </c>
      <c r="M352" s="23" t="str">
        <f t="shared" ref="M352:M379" si="42">IF(J352="","",
                         IF(I352="", "",
                                                   IF($F352="Absolute", (J352-I352),
                                                                                                       IF($F352="Incremental", ((J352-H352)-(I352-H352)),
                                                                                                                                                                                      IF($F352="Decremental", ((H352-J352)-(H352-I352)),
                                                                                                                                                                                                            IF(OR($F352="Absolute[-](cum.)", $F352="Absolute[-](avg.)"), (I352-J352),
                                                                                                                                                                                                                             IF($F352="Absolute[+]", (J352-I352), ""
                                                                                                                                                                                                                                  )
                                                                                                                                                                                                                )
                                                                                                                                                                                          )
                                                                                                           )
                                                      )
                               )
       )</f>
        <v/>
      </c>
      <c r="N352" s="39" t="str">
        <f>IF((('Annual Plan'!N352+'Annual Plan'!O352)-('Q1 Review'!O352+'Q2 Review'!O352))=0,"",(('Annual Plan'!N352+'Annual Plan'!O352)-('Q1 Review'!O352+'Q2 Review'!O352)))</f>
        <v/>
      </c>
      <c r="O352" s="40"/>
      <c r="P352" s="41"/>
      <c r="Q352" s="41"/>
      <c r="R352" s="41"/>
      <c r="S352" s="127" t="str">
        <f t="shared" ref="S352:S379" si="43" xml:space="preserve"> IF(AND($F352="Incremental",G352=""),"Error - baseline data was not provided in the planning sheet.",
        IF(AND($F352="Decremental",G352=""),"Error - baseline data was not provided in the planning sheet.",""))</f>
        <v/>
      </c>
    </row>
    <row r="353" spans="1:19" s="11" customFormat="1" ht="13.2" x14ac:dyDescent="0.25">
      <c r="A353" s="59" t="str">
        <f>IF('Annual Plan'!A353="","",'Annual Plan'!A353)</f>
        <v/>
      </c>
      <c r="B353" s="59" t="str">
        <f>IF('Annual Plan'!B353="","",'Annual Plan'!B353)</f>
        <v/>
      </c>
      <c r="C353" s="59" t="str">
        <f>IF('Annual Plan'!C353="","",'Annual Plan'!C353)</f>
        <v/>
      </c>
      <c r="D353" s="2" t="str">
        <f>IF('Annual Plan'!D353&lt;&gt;"",'Annual Plan'!D353,"")</f>
        <v/>
      </c>
      <c r="E353" s="2" t="str">
        <f>IF('Annual Plan'!E353&lt;&gt;"",'Annual Plan'!E353,"")</f>
        <v/>
      </c>
      <c r="F353" s="36" t="str">
        <f>IF('Annual Plan'!F353&lt;&gt;"",'Annual Plan'!F353,"")</f>
        <v/>
      </c>
      <c r="G353" s="23" t="str">
        <f>IF('Annual Plan'!G353&lt;&gt;"",'Annual Plan'!G353,"")</f>
        <v/>
      </c>
      <c r="H353" s="23" t="str">
        <f xml:space="preserve"> IF(OR(F353="Absolute",F353="Absolute[-](cum.)"),SUM(G353,'Q1 Review'!J353,'Q2 Review'!J353),
             IF(OR(F353="Incremental",F353="Absolute[+]"),MAX(G353,'Q1 Review'!J353,'Q2 Review'!J353),
                  IF(F353="Decremental",MIN(G353,'Q1 Review'!J353,'Q2 Review'!J353),
                           IF(F353="Absolute[-](avg.)",SUM(G353,'Q1 Review'!J353,'Q2 Review'!J353)/COUNT('Annual Plan'!H353:'Annual Plan'!K353),""
                              )
                       )
                 )
      )</f>
        <v/>
      </c>
      <c r="I353" s="23" t="str">
        <f>IF('Annual Plan'!J353&lt;&gt;"",'Annual Plan'!J353,"")</f>
        <v/>
      </c>
      <c r="J353" s="37"/>
      <c r="K353" s="38" t="str">
        <f t="shared" si="40"/>
        <v/>
      </c>
      <c r="L353" s="38" t="str">
        <f t="shared" si="41"/>
        <v/>
      </c>
      <c r="M353" s="23" t="str">
        <f t="shared" si="42"/>
        <v/>
      </c>
      <c r="N353" s="39" t="str">
        <f>IF((('Annual Plan'!N353+'Annual Plan'!O353)-('Q1 Review'!O353+'Q2 Review'!O353))=0,"",(('Annual Plan'!N353+'Annual Plan'!O353)-('Q1 Review'!O353+'Q2 Review'!O353)))</f>
        <v/>
      </c>
      <c r="O353" s="40"/>
      <c r="P353" s="41"/>
      <c r="Q353" s="41"/>
      <c r="R353" s="41"/>
      <c r="S353" s="127" t="str">
        <f t="shared" si="43"/>
        <v/>
      </c>
    </row>
    <row r="354" spans="1:19" s="11" customFormat="1" ht="13.2" x14ac:dyDescent="0.25">
      <c r="A354" s="59" t="str">
        <f>IF('Annual Plan'!A354="","",'Annual Plan'!A354)</f>
        <v/>
      </c>
      <c r="B354" s="59" t="str">
        <f>IF('Annual Plan'!B354="","",'Annual Plan'!B354)</f>
        <v/>
      </c>
      <c r="C354" s="59" t="str">
        <f>IF('Annual Plan'!C354="","",'Annual Plan'!C354)</f>
        <v/>
      </c>
      <c r="D354" s="2" t="str">
        <f>IF('Annual Plan'!D354&lt;&gt;"",'Annual Plan'!D354,"")</f>
        <v/>
      </c>
      <c r="E354" s="2" t="str">
        <f>IF('Annual Plan'!E354&lt;&gt;"",'Annual Plan'!E354,"")</f>
        <v/>
      </c>
      <c r="F354" s="36" t="str">
        <f>IF('Annual Plan'!F354&lt;&gt;"",'Annual Plan'!F354,"")</f>
        <v/>
      </c>
      <c r="G354" s="23" t="str">
        <f>IF('Annual Plan'!G354&lt;&gt;"",'Annual Plan'!G354,"")</f>
        <v/>
      </c>
      <c r="H354" s="23" t="str">
        <f xml:space="preserve"> IF(OR(F354="Absolute",F354="Absolute[-](cum.)"),SUM(G354,'Q1 Review'!J354,'Q2 Review'!J354),
             IF(OR(F354="Incremental",F354="Absolute[+]"),MAX(G354,'Q1 Review'!J354,'Q2 Review'!J354),
                  IF(F354="Decremental",MIN(G354,'Q1 Review'!J354,'Q2 Review'!J354),
                           IF(F354="Absolute[-](avg.)",SUM(G354,'Q1 Review'!J354,'Q2 Review'!J354)/COUNT('Annual Plan'!H354:'Annual Plan'!K354),""
                              )
                       )
                 )
      )</f>
        <v/>
      </c>
      <c r="I354" s="23" t="str">
        <f>IF('Annual Plan'!J354&lt;&gt;"",'Annual Plan'!J354,"")</f>
        <v/>
      </c>
      <c r="J354" s="37"/>
      <c r="K354" s="38" t="str">
        <f t="shared" si="40"/>
        <v/>
      </c>
      <c r="L354" s="38" t="str">
        <f t="shared" si="41"/>
        <v/>
      </c>
      <c r="M354" s="23" t="str">
        <f t="shared" si="42"/>
        <v/>
      </c>
      <c r="N354" s="39" t="str">
        <f>IF((('Annual Plan'!N354+'Annual Plan'!O354)-('Q1 Review'!O354+'Q2 Review'!O354))=0,"",(('Annual Plan'!N354+'Annual Plan'!O354)-('Q1 Review'!O354+'Q2 Review'!O354)))</f>
        <v/>
      </c>
      <c r="O354" s="40"/>
      <c r="P354" s="41"/>
      <c r="Q354" s="41"/>
      <c r="R354" s="41"/>
      <c r="S354" s="127" t="str">
        <f t="shared" si="43"/>
        <v/>
      </c>
    </row>
    <row r="355" spans="1:19" s="11" customFormat="1" ht="13.2" x14ac:dyDescent="0.25">
      <c r="A355" s="59" t="str">
        <f>IF('Annual Plan'!A355="","",'Annual Plan'!A355)</f>
        <v/>
      </c>
      <c r="B355" s="59" t="str">
        <f>IF('Annual Plan'!B355="","",'Annual Plan'!B355)</f>
        <v/>
      </c>
      <c r="C355" s="59" t="str">
        <f>IF('Annual Plan'!C355="","",'Annual Plan'!C355)</f>
        <v/>
      </c>
      <c r="D355" s="2" t="str">
        <f>IF('Annual Plan'!D355&lt;&gt;"",'Annual Plan'!D355,"")</f>
        <v/>
      </c>
      <c r="E355" s="2" t="str">
        <f>IF('Annual Plan'!E355&lt;&gt;"",'Annual Plan'!E355,"")</f>
        <v/>
      </c>
      <c r="F355" s="36" t="str">
        <f>IF('Annual Plan'!F355&lt;&gt;"",'Annual Plan'!F355,"")</f>
        <v/>
      </c>
      <c r="G355" s="23" t="str">
        <f>IF('Annual Plan'!G355&lt;&gt;"",'Annual Plan'!G355,"")</f>
        <v/>
      </c>
      <c r="H355" s="23" t="str">
        <f xml:space="preserve"> IF(OR(F355="Absolute",F355="Absolute[-](cum.)"),SUM(G355,'Q1 Review'!J355,'Q2 Review'!J355),
             IF(OR(F355="Incremental",F355="Absolute[+]"),MAX(G355,'Q1 Review'!J355,'Q2 Review'!J355),
                  IF(F355="Decremental",MIN(G355,'Q1 Review'!J355,'Q2 Review'!J355),
                           IF(F355="Absolute[-](avg.)",SUM(G355,'Q1 Review'!J355,'Q2 Review'!J355)/COUNT('Annual Plan'!H355:'Annual Plan'!K355),""
                              )
                       )
                 )
      )</f>
        <v/>
      </c>
      <c r="I355" s="23" t="str">
        <f>IF('Annual Plan'!J355&lt;&gt;"",'Annual Plan'!J355,"")</f>
        <v/>
      </c>
      <c r="J355" s="37"/>
      <c r="K355" s="38" t="str">
        <f t="shared" si="40"/>
        <v/>
      </c>
      <c r="L355" s="38" t="str">
        <f t="shared" si="41"/>
        <v/>
      </c>
      <c r="M355" s="23" t="str">
        <f t="shared" si="42"/>
        <v/>
      </c>
      <c r="N355" s="39" t="str">
        <f>IF((('Annual Plan'!N355+'Annual Plan'!O355)-('Q1 Review'!O355+'Q2 Review'!O355))=0,"",(('Annual Plan'!N355+'Annual Plan'!O355)-('Q1 Review'!O355+'Q2 Review'!O355)))</f>
        <v/>
      </c>
      <c r="O355" s="40"/>
      <c r="P355" s="41"/>
      <c r="Q355" s="41"/>
      <c r="R355" s="41"/>
      <c r="S355" s="127" t="str">
        <f t="shared" si="43"/>
        <v/>
      </c>
    </row>
    <row r="356" spans="1:19" s="11" customFormat="1" ht="13.2" x14ac:dyDescent="0.25">
      <c r="A356" s="59" t="str">
        <f>IF('Annual Plan'!A356="","",'Annual Plan'!A356)</f>
        <v/>
      </c>
      <c r="B356" s="59" t="str">
        <f>IF('Annual Plan'!B356="","",'Annual Plan'!B356)</f>
        <v/>
      </c>
      <c r="C356" s="59" t="str">
        <f>IF('Annual Plan'!C356="","",'Annual Plan'!C356)</f>
        <v/>
      </c>
      <c r="D356" s="2" t="str">
        <f>IF('Annual Plan'!D356&lt;&gt;"",'Annual Plan'!D356,"")</f>
        <v/>
      </c>
      <c r="E356" s="2" t="str">
        <f>IF('Annual Plan'!E356&lt;&gt;"",'Annual Plan'!E356,"")</f>
        <v/>
      </c>
      <c r="F356" s="36" t="str">
        <f>IF('Annual Plan'!F356&lt;&gt;"",'Annual Plan'!F356,"")</f>
        <v/>
      </c>
      <c r="G356" s="23" t="str">
        <f>IF('Annual Plan'!G356&lt;&gt;"",'Annual Plan'!G356,"")</f>
        <v/>
      </c>
      <c r="H356" s="23" t="str">
        <f xml:space="preserve"> IF(OR(F356="Absolute",F356="Absolute[-](cum.)"),SUM(G356,'Q1 Review'!J356,'Q2 Review'!J356),
             IF(OR(F356="Incremental",F356="Absolute[+]"),MAX(G356,'Q1 Review'!J356,'Q2 Review'!J356),
                  IF(F356="Decremental",MIN(G356,'Q1 Review'!J356,'Q2 Review'!J356),
                           IF(F356="Absolute[-](avg.)",SUM(G356,'Q1 Review'!J356,'Q2 Review'!J356)/COUNT('Annual Plan'!H356:'Annual Plan'!K356),""
                              )
                       )
                 )
      )</f>
        <v/>
      </c>
      <c r="I356" s="23" t="str">
        <f>IF('Annual Plan'!J356&lt;&gt;"",'Annual Plan'!J356,"")</f>
        <v/>
      </c>
      <c r="J356" s="37"/>
      <c r="K356" s="38" t="str">
        <f t="shared" si="40"/>
        <v/>
      </c>
      <c r="L356" s="38" t="str">
        <f t="shared" si="41"/>
        <v/>
      </c>
      <c r="M356" s="23" t="str">
        <f t="shared" si="42"/>
        <v/>
      </c>
      <c r="N356" s="39" t="str">
        <f>IF((('Annual Plan'!N356+'Annual Plan'!O356)-('Q1 Review'!O356+'Q2 Review'!O356))=0,"",(('Annual Plan'!N356+'Annual Plan'!O356)-('Q1 Review'!O356+'Q2 Review'!O356)))</f>
        <v/>
      </c>
      <c r="O356" s="40"/>
      <c r="P356" s="41"/>
      <c r="Q356" s="41"/>
      <c r="R356" s="41"/>
      <c r="S356" s="127" t="str">
        <f t="shared" si="43"/>
        <v/>
      </c>
    </row>
    <row r="357" spans="1:19" s="11" customFormat="1" ht="13.2" x14ac:dyDescent="0.25">
      <c r="A357" s="59" t="str">
        <f>IF('Annual Plan'!A357="","",'Annual Plan'!A357)</f>
        <v/>
      </c>
      <c r="B357" s="59" t="str">
        <f>IF('Annual Plan'!B357="","",'Annual Plan'!B357)</f>
        <v/>
      </c>
      <c r="C357" s="59" t="str">
        <f>IF('Annual Plan'!C357="","",'Annual Plan'!C357)</f>
        <v/>
      </c>
      <c r="D357" s="2" t="str">
        <f>IF('Annual Plan'!D357&lt;&gt;"",'Annual Plan'!D357,"")</f>
        <v/>
      </c>
      <c r="E357" s="2" t="str">
        <f>IF('Annual Plan'!E357&lt;&gt;"",'Annual Plan'!E357,"")</f>
        <v/>
      </c>
      <c r="F357" s="36" t="str">
        <f>IF('Annual Plan'!F357&lt;&gt;"",'Annual Plan'!F357,"")</f>
        <v/>
      </c>
      <c r="G357" s="23" t="str">
        <f>IF('Annual Plan'!G357&lt;&gt;"",'Annual Plan'!G357,"")</f>
        <v/>
      </c>
      <c r="H357" s="23" t="str">
        <f xml:space="preserve"> IF(OR(F357="Absolute",F357="Absolute[-](cum.)"),SUM(G357,'Q1 Review'!J357,'Q2 Review'!J357),
             IF(OR(F357="Incremental",F357="Absolute[+]"),MAX(G357,'Q1 Review'!J357,'Q2 Review'!J357),
                  IF(F357="Decremental",MIN(G357,'Q1 Review'!J357,'Q2 Review'!J357),
                           IF(F357="Absolute[-](avg.)",SUM(G357,'Q1 Review'!J357,'Q2 Review'!J357)/COUNT('Annual Plan'!H357:'Annual Plan'!K357),""
                              )
                       )
                 )
      )</f>
        <v/>
      </c>
      <c r="I357" s="23" t="str">
        <f>IF('Annual Plan'!J357&lt;&gt;"",'Annual Plan'!J357,"")</f>
        <v/>
      </c>
      <c r="J357" s="37"/>
      <c r="K357" s="38" t="str">
        <f t="shared" si="40"/>
        <v/>
      </c>
      <c r="L357" s="38" t="str">
        <f t="shared" si="41"/>
        <v/>
      </c>
      <c r="M357" s="23" t="str">
        <f t="shared" si="42"/>
        <v/>
      </c>
      <c r="N357" s="39" t="str">
        <f>IF((('Annual Plan'!N357+'Annual Plan'!O357)-('Q1 Review'!O357+'Q2 Review'!O357))=0,"",(('Annual Plan'!N357+'Annual Plan'!O357)-('Q1 Review'!O357+'Q2 Review'!O357)))</f>
        <v/>
      </c>
      <c r="O357" s="40"/>
      <c r="P357" s="41"/>
      <c r="Q357" s="41"/>
      <c r="R357" s="41"/>
      <c r="S357" s="127" t="str">
        <f t="shared" si="43"/>
        <v/>
      </c>
    </row>
    <row r="358" spans="1:19" s="11" customFormat="1" ht="13.2" x14ac:dyDescent="0.25">
      <c r="A358" s="59" t="str">
        <f>IF('Annual Plan'!A358="","",'Annual Plan'!A358)</f>
        <v/>
      </c>
      <c r="B358" s="59" t="str">
        <f>IF('Annual Plan'!B358="","",'Annual Plan'!B358)</f>
        <v/>
      </c>
      <c r="C358" s="59" t="str">
        <f>IF('Annual Plan'!C358="","",'Annual Plan'!C358)</f>
        <v/>
      </c>
      <c r="D358" s="2" t="str">
        <f>IF('Annual Plan'!D358&lt;&gt;"",'Annual Plan'!D358,"")</f>
        <v/>
      </c>
      <c r="E358" s="2" t="str">
        <f>IF('Annual Plan'!E358&lt;&gt;"",'Annual Plan'!E358,"")</f>
        <v/>
      </c>
      <c r="F358" s="36" t="str">
        <f>IF('Annual Plan'!F358&lt;&gt;"",'Annual Plan'!F358,"")</f>
        <v/>
      </c>
      <c r="G358" s="23" t="str">
        <f>IF('Annual Plan'!G358&lt;&gt;"",'Annual Plan'!G358,"")</f>
        <v/>
      </c>
      <c r="H358" s="23" t="str">
        <f xml:space="preserve"> IF(OR(F358="Absolute",F358="Absolute[-](cum.)"),SUM(G358,'Q1 Review'!J358,'Q2 Review'!J358),
             IF(OR(F358="Incremental",F358="Absolute[+]"),MAX(G358,'Q1 Review'!J358,'Q2 Review'!J358),
                  IF(F358="Decremental",MIN(G358,'Q1 Review'!J358,'Q2 Review'!J358),
                           IF(F358="Absolute[-](avg.)",SUM(G358,'Q1 Review'!J358,'Q2 Review'!J358)/COUNT('Annual Plan'!H358:'Annual Plan'!K358),""
                              )
                       )
                 )
      )</f>
        <v/>
      </c>
      <c r="I358" s="23" t="str">
        <f>IF('Annual Plan'!J358&lt;&gt;"",'Annual Plan'!J358,"")</f>
        <v/>
      </c>
      <c r="J358" s="37"/>
      <c r="K358" s="38" t="str">
        <f t="shared" si="40"/>
        <v/>
      </c>
      <c r="L358" s="38" t="str">
        <f t="shared" si="41"/>
        <v/>
      </c>
      <c r="M358" s="23" t="str">
        <f t="shared" si="42"/>
        <v/>
      </c>
      <c r="N358" s="39" t="str">
        <f>IF((('Annual Plan'!N358+'Annual Plan'!O358)-('Q1 Review'!O358+'Q2 Review'!O358))=0,"",(('Annual Plan'!N358+'Annual Plan'!O358)-('Q1 Review'!O358+'Q2 Review'!O358)))</f>
        <v/>
      </c>
      <c r="O358" s="40"/>
      <c r="P358" s="41"/>
      <c r="Q358" s="41"/>
      <c r="R358" s="41"/>
      <c r="S358" s="127" t="str">
        <f t="shared" si="43"/>
        <v/>
      </c>
    </row>
    <row r="359" spans="1:19" s="11" customFormat="1" ht="13.2" x14ac:dyDescent="0.25">
      <c r="A359" s="59" t="str">
        <f>IF('Annual Plan'!A359="","",'Annual Plan'!A359)</f>
        <v/>
      </c>
      <c r="B359" s="59" t="str">
        <f>IF('Annual Plan'!B359="","",'Annual Plan'!B359)</f>
        <v/>
      </c>
      <c r="C359" s="59" t="str">
        <f>IF('Annual Plan'!C359="","",'Annual Plan'!C359)</f>
        <v/>
      </c>
      <c r="D359" s="2" t="str">
        <f>IF('Annual Plan'!D359&lt;&gt;"",'Annual Plan'!D359,"")</f>
        <v/>
      </c>
      <c r="E359" s="2" t="str">
        <f>IF('Annual Plan'!E359&lt;&gt;"",'Annual Plan'!E359,"")</f>
        <v/>
      </c>
      <c r="F359" s="36" t="str">
        <f>IF('Annual Plan'!F359&lt;&gt;"",'Annual Plan'!F359,"")</f>
        <v/>
      </c>
      <c r="G359" s="23" t="str">
        <f>IF('Annual Plan'!G359&lt;&gt;"",'Annual Plan'!G359,"")</f>
        <v/>
      </c>
      <c r="H359" s="23" t="str">
        <f xml:space="preserve"> IF(OR(F359="Absolute",F359="Absolute[-](cum.)"),SUM(G359,'Q1 Review'!J359,'Q2 Review'!J359),
             IF(OR(F359="Incremental",F359="Absolute[+]"),MAX(G359,'Q1 Review'!J359,'Q2 Review'!J359),
                  IF(F359="Decremental",MIN(G359,'Q1 Review'!J359,'Q2 Review'!J359),
                           IF(F359="Absolute[-](avg.)",SUM(G359,'Q1 Review'!J359,'Q2 Review'!J359)/COUNT('Annual Plan'!H359:'Annual Plan'!K359),""
                              )
                       )
                 )
      )</f>
        <v/>
      </c>
      <c r="I359" s="23" t="str">
        <f>IF('Annual Plan'!J359&lt;&gt;"",'Annual Plan'!J359,"")</f>
        <v/>
      </c>
      <c r="J359" s="37"/>
      <c r="K359" s="38" t="str">
        <f t="shared" si="40"/>
        <v/>
      </c>
      <c r="L359" s="38" t="str">
        <f t="shared" si="41"/>
        <v/>
      </c>
      <c r="M359" s="23" t="str">
        <f t="shared" si="42"/>
        <v/>
      </c>
      <c r="N359" s="39" t="str">
        <f>IF((('Annual Plan'!N359+'Annual Plan'!O359)-('Q1 Review'!O359+'Q2 Review'!O359))=0,"",(('Annual Plan'!N359+'Annual Plan'!O359)-('Q1 Review'!O359+'Q2 Review'!O359)))</f>
        <v/>
      </c>
      <c r="O359" s="40"/>
      <c r="P359" s="41"/>
      <c r="Q359" s="41"/>
      <c r="R359" s="41"/>
      <c r="S359" s="127" t="str">
        <f t="shared" si="43"/>
        <v/>
      </c>
    </row>
    <row r="360" spans="1:19" s="11" customFormat="1" ht="13.2" x14ac:dyDescent="0.25">
      <c r="A360" s="59" t="str">
        <f>IF('Annual Plan'!A360="","",'Annual Plan'!A360)</f>
        <v/>
      </c>
      <c r="B360" s="59" t="str">
        <f>IF('Annual Plan'!B360="","",'Annual Plan'!B360)</f>
        <v/>
      </c>
      <c r="C360" s="59" t="str">
        <f>IF('Annual Plan'!C360="","",'Annual Plan'!C360)</f>
        <v/>
      </c>
      <c r="D360" s="2" t="str">
        <f>IF('Annual Plan'!D360&lt;&gt;"",'Annual Plan'!D360,"")</f>
        <v/>
      </c>
      <c r="E360" s="2" t="str">
        <f>IF('Annual Plan'!E360&lt;&gt;"",'Annual Plan'!E360,"")</f>
        <v/>
      </c>
      <c r="F360" s="36" t="str">
        <f>IF('Annual Plan'!F360&lt;&gt;"",'Annual Plan'!F360,"")</f>
        <v/>
      </c>
      <c r="G360" s="23" t="str">
        <f>IF('Annual Plan'!G360&lt;&gt;"",'Annual Plan'!G360,"")</f>
        <v/>
      </c>
      <c r="H360" s="23" t="str">
        <f xml:space="preserve"> IF(OR(F360="Absolute",F360="Absolute[-](cum.)"),SUM(G360,'Q1 Review'!J360,'Q2 Review'!J360),
             IF(OR(F360="Incremental",F360="Absolute[+]"),MAX(G360,'Q1 Review'!J360,'Q2 Review'!J360),
                  IF(F360="Decremental",MIN(G360,'Q1 Review'!J360,'Q2 Review'!J360),
                           IF(F360="Absolute[-](avg.)",SUM(G360,'Q1 Review'!J360,'Q2 Review'!J360)/COUNT('Annual Plan'!H360:'Annual Plan'!K360),""
                              )
                       )
                 )
      )</f>
        <v/>
      </c>
      <c r="I360" s="23" t="str">
        <f>IF('Annual Plan'!J360&lt;&gt;"",'Annual Plan'!J360,"")</f>
        <v/>
      </c>
      <c r="J360" s="37"/>
      <c r="K360" s="38" t="str">
        <f t="shared" si="40"/>
        <v/>
      </c>
      <c r="L360" s="38" t="str">
        <f t="shared" si="41"/>
        <v/>
      </c>
      <c r="M360" s="23" t="str">
        <f t="shared" si="42"/>
        <v/>
      </c>
      <c r="N360" s="39" t="str">
        <f>IF((('Annual Plan'!N360+'Annual Plan'!O360)-('Q1 Review'!O360+'Q2 Review'!O360))=0,"",(('Annual Plan'!N360+'Annual Plan'!O360)-('Q1 Review'!O360+'Q2 Review'!O360)))</f>
        <v/>
      </c>
      <c r="O360" s="40"/>
      <c r="P360" s="41"/>
      <c r="Q360" s="41"/>
      <c r="R360" s="41"/>
      <c r="S360" s="127" t="str">
        <f t="shared" si="43"/>
        <v/>
      </c>
    </row>
    <row r="361" spans="1:19" s="11" customFormat="1" ht="13.2" x14ac:dyDescent="0.25">
      <c r="A361" s="59" t="str">
        <f>IF('Annual Plan'!A361="","",'Annual Plan'!A361)</f>
        <v/>
      </c>
      <c r="B361" s="59" t="str">
        <f>IF('Annual Plan'!B361="","",'Annual Plan'!B361)</f>
        <v/>
      </c>
      <c r="C361" s="59" t="str">
        <f>IF('Annual Plan'!C361="","",'Annual Plan'!C361)</f>
        <v/>
      </c>
      <c r="D361" s="2" t="str">
        <f>IF('Annual Plan'!D361&lt;&gt;"",'Annual Plan'!D361,"")</f>
        <v/>
      </c>
      <c r="E361" s="2" t="str">
        <f>IF('Annual Plan'!E361&lt;&gt;"",'Annual Plan'!E361,"")</f>
        <v/>
      </c>
      <c r="F361" s="36" t="str">
        <f>IF('Annual Plan'!F361&lt;&gt;"",'Annual Plan'!F361,"")</f>
        <v/>
      </c>
      <c r="G361" s="23" t="str">
        <f>IF('Annual Plan'!G361&lt;&gt;"",'Annual Plan'!G361,"")</f>
        <v/>
      </c>
      <c r="H361" s="23" t="str">
        <f xml:space="preserve"> IF(OR(F361="Absolute",F361="Absolute[-](cum.)"),SUM(G361,'Q1 Review'!J361,'Q2 Review'!J361),
             IF(OR(F361="Incremental",F361="Absolute[+]"),MAX(G361,'Q1 Review'!J361,'Q2 Review'!J361),
                  IF(F361="Decremental",MIN(G361,'Q1 Review'!J361,'Q2 Review'!J361),
                           IF(F361="Absolute[-](avg.)",SUM(G361,'Q1 Review'!J361,'Q2 Review'!J361)/COUNT('Annual Plan'!H361:'Annual Plan'!K361),""
                              )
                       )
                 )
      )</f>
        <v/>
      </c>
      <c r="I361" s="23" t="str">
        <f>IF('Annual Plan'!J361&lt;&gt;"",'Annual Plan'!J361,"")</f>
        <v/>
      </c>
      <c r="J361" s="37"/>
      <c r="K361" s="38" t="str">
        <f t="shared" si="40"/>
        <v/>
      </c>
      <c r="L361" s="38" t="str">
        <f t="shared" si="41"/>
        <v/>
      </c>
      <c r="M361" s="23" t="str">
        <f t="shared" si="42"/>
        <v/>
      </c>
      <c r="N361" s="39" t="str">
        <f>IF((('Annual Plan'!N361+'Annual Plan'!O361)-('Q1 Review'!O361+'Q2 Review'!O361))=0,"",(('Annual Plan'!N361+'Annual Plan'!O361)-('Q1 Review'!O361+'Q2 Review'!O361)))</f>
        <v/>
      </c>
      <c r="O361" s="40"/>
      <c r="P361" s="41"/>
      <c r="Q361" s="41"/>
      <c r="R361" s="41"/>
      <c r="S361" s="127" t="str">
        <f t="shared" si="43"/>
        <v/>
      </c>
    </row>
    <row r="362" spans="1:19" s="11" customFormat="1" ht="13.2" x14ac:dyDescent="0.25">
      <c r="A362" s="59" t="str">
        <f>IF('Annual Plan'!A362="","",'Annual Plan'!A362)</f>
        <v/>
      </c>
      <c r="B362" s="59" t="str">
        <f>IF('Annual Plan'!B362="","",'Annual Plan'!B362)</f>
        <v/>
      </c>
      <c r="C362" s="59" t="str">
        <f>IF('Annual Plan'!C362="","",'Annual Plan'!C362)</f>
        <v/>
      </c>
      <c r="D362" s="2" t="str">
        <f>IF('Annual Plan'!D362&lt;&gt;"",'Annual Plan'!D362,"")</f>
        <v/>
      </c>
      <c r="E362" s="2" t="str">
        <f>IF('Annual Plan'!E362&lt;&gt;"",'Annual Plan'!E362,"")</f>
        <v/>
      </c>
      <c r="F362" s="36" t="str">
        <f>IF('Annual Plan'!F362&lt;&gt;"",'Annual Plan'!F362,"")</f>
        <v/>
      </c>
      <c r="G362" s="23" t="str">
        <f>IF('Annual Plan'!G362&lt;&gt;"",'Annual Plan'!G362,"")</f>
        <v/>
      </c>
      <c r="H362" s="23" t="str">
        <f xml:space="preserve"> IF(OR(F362="Absolute",F362="Absolute[-](cum.)"),SUM(G362,'Q1 Review'!J362,'Q2 Review'!J362),
             IF(OR(F362="Incremental",F362="Absolute[+]"),MAX(G362,'Q1 Review'!J362,'Q2 Review'!J362),
                  IF(F362="Decremental",MIN(G362,'Q1 Review'!J362,'Q2 Review'!J362),
                           IF(F362="Absolute[-](avg.)",SUM(G362,'Q1 Review'!J362,'Q2 Review'!J362)/COUNT('Annual Plan'!H362:'Annual Plan'!K362),""
                              )
                       )
                 )
      )</f>
        <v/>
      </c>
      <c r="I362" s="23" t="str">
        <f>IF('Annual Plan'!J362&lt;&gt;"",'Annual Plan'!J362,"")</f>
        <v/>
      </c>
      <c r="J362" s="37"/>
      <c r="K362" s="38" t="str">
        <f t="shared" si="40"/>
        <v/>
      </c>
      <c r="L362" s="38" t="str">
        <f t="shared" si="41"/>
        <v/>
      </c>
      <c r="M362" s="23" t="str">
        <f t="shared" si="42"/>
        <v/>
      </c>
      <c r="N362" s="39" t="str">
        <f>IF((('Annual Plan'!N362+'Annual Plan'!O362)-('Q1 Review'!O362+'Q2 Review'!O362))=0,"",(('Annual Plan'!N362+'Annual Plan'!O362)-('Q1 Review'!O362+'Q2 Review'!O362)))</f>
        <v/>
      </c>
      <c r="O362" s="40"/>
      <c r="P362" s="41"/>
      <c r="Q362" s="41"/>
      <c r="R362" s="41"/>
      <c r="S362" s="127" t="str">
        <f t="shared" si="43"/>
        <v/>
      </c>
    </row>
    <row r="363" spans="1:19" s="11" customFormat="1" ht="13.2" x14ac:dyDescent="0.25">
      <c r="A363" s="59" t="str">
        <f>IF('Annual Plan'!A363="","",'Annual Plan'!A363)</f>
        <v/>
      </c>
      <c r="B363" s="59" t="str">
        <f>IF('Annual Plan'!B363="","",'Annual Plan'!B363)</f>
        <v/>
      </c>
      <c r="C363" s="59" t="str">
        <f>IF('Annual Plan'!C363="","",'Annual Plan'!C363)</f>
        <v/>
      </c>
      <c r="D363" s="2" t="str">
        <f>IF('Annual Plan'!D363&lt;&gt;"",'Annual Plan'!D363,"")</f>
        <v/>
      </c>
      <c r="E363" s="2" t="str">
        <f>IF('Annual Plan'!E363&lt;&gt;"",'Annual Plan'!E363,"")</f>
        <v/>
      </c>
      <c r="F363" s="36" t="str">
        <f>IF('Annual Plan'!F363&lt;&gt;"",'Annual Plan'!F363,"")</f>
        <v/>
      </c>
      <c r="G363" s="23" t="str">
        <f>IF('Annual Plan'!G363&lt;&gt;"",'Annual Plan'!G363,"")</f>
        <v/>
      </c>
      <c r="H363" s="23" t="str">
        <f xml:space="preserve"> IF(OR(F363="Absolute",F363="Absolute[-](cum.)"),SUM(G363,'Q1 Review'!J363,'Q2 Review'!J363),
             IF(OR(F363="Incremental",F363="Absolute[+]"),MAX(G363,'Q1 Review'!J363,'Q2 Review'!J363),
                  IF(F363="Decremental",MIN(G363,'Q1 Review'!J363,'Q2 Review'!J363),
                           IF(F363="Absolute[-](avg.)",SUM(G363,'Q1 Review'!J363,'Q2 Review'!J363)/COUNT('Annual Plan'!H363:'Annual Plan'!K363),""
                              )
                       )
                 )
      )</f>
        <v/>
      </c>
      <c r="I363" s="23" t="str">
        <f>IF('Annual Plan'!J363&lt;&gt;"",'Annual Plan'!J363,"")</f>
        <v/>
      </c>
      <c r="J363" s="37"/>
      <c r="K363" s="38" t="str">
        <f t="shared" si="40"/>
        <v/>
      </c>
      <c r="L363" s="38" t="str">
        <f t="shared" si="41"/>
        <v/>
      </c>
      <c r="M363" s="23" t="str">
        <f t="shared" si="42"/>
        <v/>
      </c>
      <c r="N363" s="39" t="str">
        <f>IF((('Annual Plan'!N363+'Annual Plan'!O363)-('Q1 Review'!O363+'Q2 Review'!O363))=0,"",(('Annual Plan'!N363+'Annual Plan'!O363)-('Q1 Review'!O363+'Q2 Review'!O363)))</f>
        <v/>
      </c>
      <c r="O363" s="40"/>
      <c r="P363" s="41"/>
      <c r="Q363" s="41"/>
      <c r="R363" s="41"/>
      <c r="S363" s="127" t="str">
        <f t="shared" si="43"/>
        <v/>
      </c>
    </row>
    <row r="364" spans="1:19" s="11" customFormat="1" ht="13.2" x14ac:dyDescent="0.25">
      <c r="A364" s="59" t="str">
        <f>IF('Annual Plan'!A364="","",'Annual Plan'!A364)</f>
        <v/>
      </c>
      <c r="B364" s="59" t="str">
        <f>IF('Annual Plan'!B364="","",'Annual Plan'!B364)</f>
        <v/>
      </c>
      <c r="C364" s="59" t="str">
        <f>IF('Annual Plan'!C364="","",'Annual Plan'!C364)</f>
        <v/>
      </c>
      <c r="D364" s="2" t="str">
        <f>IF('Annual Plan'!D364&lt;&gt;"",'Annual Plan'!D364,"")</f>
        <v/>
      </c>
      <c r="E364" s="2" t="str">
        <f>IF('Annual Plan'!E364&lt;&gt;"",'Annual Plan'!E364,"")</f>
        <v/>
      </c>
      <c r="F364" s="36" t="str">
        <f>IF('Annual Plan'!F364&lt;&gt;"",'Annual Plan'!F364,"")</f>
        <v/>
      </c>
      <c r="G364" s="23" t="str">
        <f>IF('Annual Plan'!G364&lt;&gt;"",'Annual Plan'!G364,"")</f>
        <v/>
      </c>
      <c r="H364" s="23" t="str">
        <f xml:space="preserve"> IF(OR(F364="Absolute",F364="Absolute[-](cum.)"),SUM(G364,'Q1 Review'!J364,'Q2 Review'!J364),
             IF(OR(F364="Incremental",F364="Absolute[+]"),MAX(G364,'Q1 Review'!J364,'Q2 Review'!J364),
                  IF(F364="Decremental",MIN(G364,'Q1 Review'!J364,'Q2 Review'!J364),
                           IF(F364="Absolute[-](avg.)",SUM(G364,'Q1 Review'!J364,'Q2 Review'!J364)/COUNT('Annual Plan'!H364:'Annual Plan'!K364),""
                              )
                       )
                 )
      )</f>
        <v/>
      </c>
      <c r="I364" s="23" t="str">
        <f>IF('Annual Plan'!J364&lt;&gt;"",'Annual Plan'!J364,"")</f>
        <v/>
      </c>
      <c r="J364" s="37"/>
      <c r="K364" s="38" t="str">
        <f t="shared" si="40"/>
        <v/>
      </c>
      <c r="L364" s="38" t="str">
        <f t="shared" si="41"/>
        <v/>
      </c>
      <c r="M364" s="23" t="str">
        <f t="shared" si="42"/>
        <v/>
      </c>
      <c r="N364" s="39" t="str">
        <f>IF((('Annual Plan'!N364+'Annual Plan'!O364)-('Q1 Review'!O364+'Q2 Review'!O364))=0,"",(('Annual Plan'!N364+'Annual Plan'!O364)-('Q1 Review'!O364+'Q2 Review'!O364)))</f>
        <v/>
      </c>
      <c r="O364" s="40"/>
      <c r="P364" s="41"/>
      <c r="Q364" s="41"/>
      <c r="R364" s="41"/>
      <c r="S364" s="127" t="str">
        <f t="shared" si="43"/>
        <v/>
      </c>
    </row>
    <row r="365" spans="1:19" s="11" customFormat="1" ht="13.2" x14ac:dyDescent="0.25">
      <c r="A365" s="59" t="str">
        <f>IF('Annual Plan'!A365="","",'Annual Plan'!A365)</f>
        <v/>
      </c>
      <c r="B365" s="59" t="str">
        <f>IF('Annual Plan'!B365="","",'Annual Plan'!B365)</f>
        <v/>
      </c>
      <c r="C365" s="59" t="str">
        <f>IF('Annual Plan'!C365="","",'Annual Plan'!C365)</f>
        <v/>
      </c>
      <c r="D365" s="2" t="str">
        <f>IF('Annual Plan'!D365&lt;&gt;"",'Annual Plan'!D365,"")</f>
        <v/>
      </c>
      <c r="E365" s="2" t="str">
        <f>IF('Annual Plan'!E365&lt;&gt;"",'Annual Plan'!E365,"")</f>
        <v/>
      </c>
      <c r="F365" s="36" t="str">
        <f>IF('Annual Plan'!F365&lt;&gt;"",'Annual Plan'!F365,"")</f>
        <v/>
      </c>
      <c r="G365" s="23" t="str">
        <f>IF('Annual Plan'!G365&lt;&gt;"",'Annual Plan'!G365,"")</f>
        <v/>
      </c>
      <c r="H365" s="23" t="str">
        <f xml:space="preserve"> IF(OR(F365="Absolute",F365="Absolute[-](cum.)"),SUM(G365,'Q1 Review'!J365,'Q2 Review'!J365),
             IF(OR(F365="Incremental",F365="Absolute[+]"),MAX(G365,'Q1 Review'!J365,'Q2 Review'!J365),
                  IF(F365="Decremental",MIN(G365,'Q1 Review'!J365,'Q2 Review'!J365),
                           IF(F365="Absolute[-](avg.)",SUM(G365,'Q1 Review'!J365,'Q2 Review'!J365)/COUNT('Annual Plan'!H365:'Annual Plan'!K365),""
                              )
                       )
                 )
      )</f>
        <v/>
      </c>
      <c r="I365" s="23" t="str">
        <f>IF('Annual Plan'!J365&lt;&gt;"",'Annual Plan'!J365,"")</f>
        <v/>
      </c>
      <c r="J365" s="37"/>
      <c r="K365" s="38" t="str">
        <f t="shared" si="40"/>
        <v/>
      </c>
      <c r="L365" s="38" t="str">
        <f t="shared" si="41"/>
        <v/>
      </c>
      <c r="M365" s="23" t="str">
        <f t="shared" si="42"/>
        <v/>
      </c>
      <c r="N365" s="39" t="str">
        <f>IF((('Annual Plan'!N365+'Annual Plan'!O365)-('Q1 Review'!O365+'Q2 Review'!O365))=0,"",(('Annual Plan'!N365+'Annual Plan'!O365)-('Q1 Review'!O365+'Q2 Review'!O365)))</f>
        <v/>
      </c>
      <c r="O365" s="40"/>
      <c r="P365" s="41"/>
      <c r="Q365" s="41"/>
      <c r="R365" s="41"/>
      <c r="S365" s="127" t="str">
        <f t="shared" si="43"/>
        <v/>
      </c>
    </row>
    <row r="366" spans="1:19" s="11" customFormat="1" ht="13.2" x14ac:dyDescent="0.25">
      <c r="A366" s="59" t="str">
        <f>IF('Annual Plan'!A366="","",'Annual Plan'!A366)</f>
        <v/>
      </c>
      <c r="B366" s="59" t="str">
        <f>IF('Annual Plan'!B366="","",'Annual Plan'!B366)</f>
        <v/>
      </c>
      <c r="C366" s="59" t="str">
        <f>IF('Annual Plan'!C366="","",'Annual Plan'!C366)</f>
        <v/>
      </c>
      <c r="D366" s="2" t="str">
        <f>IF('Annual Plan'!D366&lt;&gt;"",'Annual Plan'!D366,"")</f>
        <v/>
      </c>
      <c r="E366" s="2" t="str">
        <f>IF('Annual Plan'!E366&lt;&gt;"",'Annual Plan'!E366,"")</f>
        <v/>
      </c>
      <c r="F366" s="36" t="str">
        <f>IF('Annual Plan'!F366&lt;&gt;"",'Annual Plan'!F366,"")</f>
        <v/>
      </c>
      <c r="G366" s="23" t="str">
        <f>IF('Annual Plan'!G366&lt;&gt;"",'Annual Plan'!G366,"")</f>
        <v/>
      </c>
      <c r="H366" s="23" t="str">
        <f xml:space="preserve"> IF(OR(F366="Absolute",F366="Absolute[-](cum.)"),SUM(G366,'Q1 Review'!J366,'Q2 Review'!J366),
             IF(OR(F366="Incremental",F366="Absolute[+]"),MAX(G366,'Q1 Review'!J366,'Q2 Review'!J366),
                  IF(F366="Decremental",MIN(G366,'Q1 Review'!J366,'Q2 Review'!J366),
                           IF(F366="Absolute[-](avg.)",SUM(G366,'Q1 Review'!J366,'Q2 Review'!J366)/COUNT('Annual Plan'!H366:'Annual Plan'!K366),""
                              )
                       )
                 )
      )</f>
        <v/>
      </c>
      <c r="I366" s="23" t="str">
        <f>IF('Annual Plan'!J366&lt;&gt;"",'Annual Plan'!J366,"")</f>
        <v/>
      </c>
      <c r="J366" s="37"/>
      <c r="K366" s="38" t="str">
        <f t="shared" si="40"/>
        <v/>
      </c>
      <c r="L366" s="38" t="str">
        <f t="shared" si="41"/>
        <v/>
      </c>
      <c r="M366" s="23" t="str">
        <f t="shared" si="42"/>
        <v/>
      </c>
      <c r="N366" s="39" t="str">
        <f>IF((('Annual Plan'!N366+'Annual Plan'!O366)-('Q1 Review'!O366+'Q2 Review'!O366))=0,"",(('Annual Plan'!N366+'Annual Plan'!O366)-('Q1 Review'!O366+'Q2 Review'!O366)))</f>
        <v/>
      </c>
      <c r="O366" s="40"/>
      <c r="P366" s="41"/>
      <c r="Q366" s="41"/>
      <c r="R366" s="41"/>
      <c r="S366" s="127" t="str">
        <f t="shared" si="43"/>
        <v/>
      </c>
    </row>
    <row r="367" spans="1:19" s="11" customFormat="1" ht="13.2" x14ac:dyDescent="0.25">
      <c r="A367" s="59" t="str">
        <f>IF('Annual Plan'!A367="","",'Annual Plan'!A367)</f>
        <v/>
      </c>
      <c r="B367" s="59" t="str">
        <f>IF('Annual Plan'!B367="","",'Annual Plan'!B367)</f>
        <v/>
      </c>
      <c r="C367" s="59" t="str">
        <f>IF('Annual Plan'!C367="","",'Annual Plan'!C367)</f>
        <v/>
      </c>
      <c r="D367" s="2" t="str">
        <f>IF('Annual Plan'!D367&lt;&gt;"",'Annual Plan'!D367,"")</f>
        <v/>
      </c>
      <c r="E367" s="2" t="str">
        <f>IF('Annual Plan'!E367&lt;&gt;"",'Annual Plan'!E367,"")</f>
        <v/>
      </c>
      <c r="F367" s="36" t="str">
        <f>IF('Annual Plan'!F367&lt;&gt;"",'Annual Plan'!F367,"")</f>
        <v/>
      </c>
      <c r="G367" s="23" t="str">
        <f>IF('Annual Plan'!G367&lt;&gt;"",'Annual Plan'!G367,"")</f>
        <v/>
      </c>
      <c r="H367" s="23" t="str">
        <f xml:space="preserve"> IF(OR(F367="Absolute",F367="Absolute[-](cum.)"),SUM(G367,'Q1 Review'!J367,'Q2 Review'!J367),
             IF(OR(F367="Incremental",F367="Absolute[+]"),MAX(G367,'Q1 Review'!J367,'Q2 Review'!J367),
                  IF(F367="Decremental",MIN(G367,'Q1 Review'!J367,'Q2 Review'!J367),
                           IF(F367="Absolute[-](avg.)",SUM(G367,'Q1 Review'!J367,'Q2 Review'!J367)/COUNT('Annual Plan'!H367:'Annual Plan'!K367),""
                              )
                       )
                 )
      )</f>
        <v/>
      </c>
      <c r="I367" s="23" t="str">
        <f>IF('Annual Plan'!J367&lt;&gt;"",'Annual Plan'!J367,"")</f>
        <v/>
      </c>
      <c r="J367" s="37"/>
      <c r="K367" s="38" t="str">
        <f t="shared" si="40"/>
        <v/>
      </c>
      <c r="L367" s="38" t="str">
        <f t="shared" si="41"/>
        <v/>
      </c>
      <c r="M367" s="23" t="str">
        <f t="shared" si="42"/>
        <v/>
      </c>
      <c r="N367" s="39" t="str">
        <f>IF((('Annual Plan'!N367+'Annual Plan'!O367)-('Q1 Review'!O367+'Q2 Review'!O367))=0,"",(('Annual Plan'!N367+'Annual Plan'!O367)-('Q1 Review'!O367+'Q2 Review'!O367)))</f>
        <v/>
      </c>
      <c r="O367" s="40"/>
      <c r="P367" s="41"/>
      <c r="Q367" s="41"/>
      <c r="R367" s="41"/>
      <c r="S367" s="127" t="str">
        <f t="shared" si="43"/>
        <v/>
      </c>
    </row>
    <row r="368" spans="1:19" s="11" customFormat="1" ht="13.2" x14ac:dyDescent="0.25">
      <c r="A368" s="59" t="str">
        <f>IF('Annual Plan'!A368="","",'Annual Plan'!A368)</f>
        <v/>
      </c>
      <c r="B368" s="59" t="str">
        <f>IF('Annual Plan'!B368="","",'Annual Plan'!B368)</f>
        <v/>
      </c>
      <c r="C368" s="59" t="str">
        <f>IF('Annual Plan'!C368="","",'Annual Plan'!C368)</f>
        <v/>
      </c>
      <c r="D368" s="2" t="str">
        <f>IF('Annual Plan'!D368&lt;&gt;"",'Annual Plan'!D368,"")</f>
        <v/>
      </c>
      <c r="E368" s="2" t="str">
        <f>IF('Annual Plan'!E368&lt;&gt;"",'Annual Plan'!E368,"")</f>
        <v/>
      </c>
      <c r="F368" s="36" t="str">
        <f>IF('Annual Plan'!F368&lt;&gt;"",'Annual Plan'!F368,"")</f>
        <v/>
      </c>
      <c r="G368" s="23" t="str">
        <f>IF('Annual Plan'!G368&lt;&gt;"",'Annual Plan'!G368,"")</f>
        <v/>
      </c>
      <c r="H368" s="23" t="str">
        <f xml:space="preserve"> IF(OR(F368="Absolute",F368="Absolute[-](cum.)"),SUM(G368,'Q1 Review'!J368,'Q2 Review'!J368),
             IF(OR(F368="Incremental",F368="Absolute[+]"),MAX(G368,'Q1 Review'!J368,'Q2 Review'!J368),
                  IF(F368="Decremental",MIN(G368,'Q1 Review'!J368,'Q2 Review'!J368),
                           IF(F368="Absolute[-](avg.)",SUM(G368,'Q1 Review'!J368,'Q2 Review'!J368)/COUNT('Annual Plan'!H368:'Annual Plan'!K368),""
                              )
                       )
                 )
      )</f>
        <v/>
      </c>
      <c r="I368" s="23" t="str">
        <f>IF('Annual Plan'!J368&lt;&gt;"",'Annual Plan'!J368,"")</f>
        <v/>
      </c>
      <c r="J368" s="37"/>
      <c r="K368" s="38" t="str">
        <f t="shared" si="40"/>
        <v/>
      </c>
      <c r="L368" s="38" t="str">
        <f t="shared" si="41"/>
        <v/>
      </c>
      <c r="M368" s="23" t="str">
        <f t="shared" si="42"/>
        <v/>
      </c>
      <c r="N368" s="39" t="str">
        <f>IF((('Annual Plan'!N368+'Annual Plan'!O368)-('Q1 Review'!O368+'Q2 Review'!O368))=0,"",(('Annual Plan'!N368+'Annual Plan'!O368)-('Q1 Review'!O368+'Q2 Review'!O368)))</f>
        <v/>
      </c>
      <c r="O368" s="40"/>
      <c r="P368" s="41"/>
      <c r="Q368" s="41"/>
      <c r="R368" s="41"/>
      <c r="S368" s="127" t="str">
        <f t="shared" si="43"/>
        <v/>
      </c>
    </row>
    <row r="369" spans="1:19" s="11" customFormat="1" ht="13.2" x14ac:dyDescent="0.25">
      <c r="A369" s="59" t="str">
        <f>IF('Annual Plan'!A369="","",'Annual Plan'!A369)</f>
        <v/>
      </c>
      <c r="B369" s="59" t="str">
        <f>IF('Annual Plan'!B369="","",'Annual Plan'!B369)</f>
        <v/>
      </c>
      <c r="C369" s="59" t="str">
        <f>IF('Annual Plan'!C369="","",'Annual Plan'!C369)</f>
        <v/>
      </c>
      <c r="D369" s="2" t="str">
        <f>IF('Annual Plan'!D369&lt;&gt;"",'Annual Plan'!D369,"")</f>
        <v/>
      </c>
      <c r="E369" s="2" t="str">
        <f>IF('Annual Plan'!E369&lt;&gt;"",'Annual Plan'!E369,"")</f>
        <v/>
      </c>
      <c r="F369" s="36" t="str">
        <f>IF('Annual Plan'!F369&lt;&gt;"",'Annual Plan'!F369,"")</f>
        <v/>
      </c>
      <c r="G369" s="23" t="str">
        <f>IF('Annual Plan'!G369&lt;&gt;"",'Annual Plan'!G369,"")</f>
        <v/>
      </c>
      <c r="H369" s="23" t="str">
        <f xml:space="preserve"> IF(OR(F369="Absolute",F369="Absolute[-](cum.)"),SUM(G369,'Q1 Review'!J369,'Q2 Review'!J369),
             IF(OR(F369="Incremental",F369="Absolute[+]"),MAX(G369,'Q1 Review'!J369,'Q2 Review'!J369),
                  IF(F369="Decremental",MIN(G369,'Q1 Review'!J369,'Q2 Review'!J369),
                           IF(F369="Absolute[-](avg.)",SUM(G369,'Q1 Review'!J369,'Q2 Review'!J369)/COUNT('Annual Plan'!H369:'Annual Plan'!K369),""
                              )
                       )
                 )
      )</f>
        <v/>
      </c>
      <c r="I369" s="23" t="str">
        <f>IF('Annual Plan'!J369&lt;&gt;"",'Annual Plan'!J369,"")</f>
        <v/>
      </c>
      <c r="J369" s="37"/>
      <c r="K369" s="38" t="str">
        <f t="shared" si="40"/>
        <v/>
      </c>
      <c r="L369" s="38" t="str">
        <f t="shared" si="41"/>
        <v/>
      </c>
      <c r="M369" s="23" t="str">
        <f t="shared" si="42"/>
        <v/>
      </c>
      <c r="N369" s="39" t="str">
        <f>IF((('Annual Plan'!N369+'Annual Plan'!O369)-('Q1 Review'!O369+'Q2 Review'!O369))=0,"",(('Annual Plan'!N369+'Annual Plan'!O369)-('Q1 Review'!O369+'Q2 Review'!O369)))</f>
        <v/>
      </c>
      <c r="O369" s="40"/>
      <c r="P369" s="41"/>
      <c r="Q369" s="41"/>
      <c r="R369" s="41"/>
      <c r="S369" s="127" t="str">
        <f t="shared" si="43"/>
        <v/>
      </c>
    </row>
    <row r="370" spans="1:19" s="11" customFormat="1" ht="13.2" x14ac:dyDescent="0.25">
      <c r="A370" s="59" t="str">
        <f>IF('Annual Plan'!A370="","",'Annual Plan'!A370)</f>
        <v/>
      </c>
      <c r="B370" s="59" t="str">
        <f>IF('Annual Plan'!B370="","",'Annual Plan'!B370)</f>
        <v/>
      </c>
      <c r="C370" s="59" t="str">
        <f>IF('Annual Plan'!C370="","",'Annual Plan'!C370)</f>
        <v/>
      </c>
      <c r="D370" s="2" t="str">
        <f>IF('Annual Plan'!D370&lt;&gt;"",'Annual Plan'!D370,"")</f>
        <v/>
      </c>
      <c r="E370" s="2" t="str">
        <f>IF('Annual Plan'!E370&lt;&gt;"",'Annual Plan'!E370,"")</f>
        <v/>
      </c>
      <c r="F370" s="36" t="str">
        <f>IF('Annual Plan'!F370&lt;&gt;"",'Annual Plan'!F370,"")</f>
        <v/>
      </c>
      <c r="G370" s="23" t="str">
        <f>IF('Annual Plan'!G370&lt;&gt;"",'Annual Plan'!G370,"")</f>
        <v/>
      </c>
      <c r="H370" s="23" t="str">
        <f xml:space="preserve"> IF(OR(F370="Absolute",F370="Absolute[-](cum.)"),SUM(G370,'Q1 Review'!J370,'Q2 Review'!J370),
             IF(OR(F370="Incremental",F370="Absolute[+]"),MAX(G370,'Q1 Review'!J370,'Q2 Review'!J370),
                  IF(F370="Decremental",MIN(G370,'Q1 Review'!J370,'Q2 Review'!J370),
                           IF(F370="Absolute[-](avg.)",SUM(G370,'Q1 Review'!J370,'Q2 Review'!J370)/COUNT('Annual Plan'!H370:'Annual Plan'!K370),""
                              )
                       )
                 )
      )</f>
        <v/>
      </c>
      <c r="I370" s="23" t="str">
        <f>IF('Annual Plan'!J370&lt;&gt;"",'Annual Plan'!J370,"")</f>
        <v/>
      </c>
      <c r="J370" s="37"/>
      <c r="K370" s="38" t="str">
        <f t="shared" si="40"/>
        <v/>
      </c>
      <c r="L370" s="38" t="str">
        <f t="shared" si="41"/>
        <v/>
      </c>
      <c r="M370" s="23" t="str">
        <f t="shared" si="42"/>
        <v/>
      </c>
      <c r="N370" s="39" t="str">
        <f>IF((('Annual Plan'!N370+'Annual Plan'!O370)-('Q1 Review'!O370+'Q2 Review'!O370))=0,"",(('Annual Plan'!N370+'Annual Plan'!O370)-('Q1 Review'!O370+'Q2 Review'!O370)))</f>
        <v/>
      </c>
      <c r="O370" s="40"/>
      <c r="P370" s="41"/>
      <c r="Q370" s="41"/>
      <c r="R370" s="41"/>
      <c r="S370" s="127" t="str">
        <f t="shared" si="43"/>
        <v/>
      </c>
    </row>
    <row r="371" spans="1:19" s="11" customFormat="1" ht="13.2" x14ac:dyDescent="0.25">
      <c r="A371" s="59" t="str">
        <f>IF('Annual Plan'!A371="","",'Annual Plan'!A371)</f>
        <v/>
      </c>
      <c r="B371" s="59" t="str">
        <f>IF('Annual Plan'!B371="","",'Annual Plan'!B371)</f>
        <v/>
      </c>
      <c r="C371" s="59" t="str">
        <f>IF('Annual Plan'!C371="","",'Annual Plan'!C371)</f>
        <v/>
      </c>
      <c r="D371" s="2" t="str">
        <f>IF('Annual Plan'!D371&lt;&gt;"",'Annual Plan'!D371,"")</f>
        <v/>
      </c>
      <c r="E371" s="2" t="str">
        <f>IF('Annual Plan'!E371&lt;&gt;"",'Annual Plan'!E371,"")</f>
        <v/>
      </c>
      <c r="F371" s="36" t="str">
        <f>IF('Annual Plan'!F371&lt;&gt;"",'Annual Plan'!F371,"")</f>
        <v/>
      </c>
      <c r="G371" s="23" t="str">
        <f>IF('Annual Plan'!G371&lt;&gt;"",'Annual Plan'!G371,"")</f>
        <v/>
      </c>
      <c r="H371" s="23" t="str">
        <f xml:space="preserve"> IF(OR(F371="Absolute",F371="Absolute[-](cum.)"),SUM(G371,'Q1 Review'!J371,'Q2 Review'!J371),
             IF(OR(F371="Incremental",F371="Absolute[+]"),MAX(G371,'Q1 Review'!J371,'Q2 Review'!J371),
                  IF(F371="Decremental",MIN(G371,'Q1 Review'!J371,'Q2 Review'!J371),
                           IF(F371="Absolute[-](avg.)",SUM(G371,'Q1 Review'!J371,'Q2 Review'!J371)/COUNT('Annual Plan'!H371:'Annual Plan'!K371),""
                              )
                       )
                 )
      )</f>
        <v/>
      </c>
      <c r="I371" s="23" t="str">
        <f>IF('Annual Plan'!J371&lt;&gt;"",'Annual Plan'!J371,"")</f>
        <v/>
      </c>
      <c r="J371" s="37"/>
      <c r="K371" s="38" t="str">
        <f t="shared" si="40"/>
        <v/>
      </c>
      <c r="L371" s="38" t="str">
        <f t="shared" si="41"/>
        <v/>
      </c>
      <c r="M371" s="23" t="str">
        <f t="shared" si="42"/>
        <v/>
      </c>
      <c r="N371" s="39" t="str">
        <f>IF((('Annual Plan'!N371+'Annual Plan'!O371)-('Q1 Review'!O371+'Q2 Review'!O371))=0,"",(('Annual Plan'!N371+'Annual Plan'!O371)-('Q1 Review'!O371+'Q2 Review'!O371)))</f>
        <v/>
      </c>
      <c r="O371" s="40"/>
      <c r="P371" s="41"/>
      <c r="Q371" s="41"/>
      <c r="R371" s="41"/>
      <c r="S371" s="127" t="str">
        <f t="shared" si="43"/>
        <v/>
      </c>
    </row>
    <row r="372" spans="1:19" s="11" customFormat="1" ht="13.2" x14ac:dyDescent="0.25">
      <c r="A372" s="59" t="str">
        <f>IF('Annual Plan'!A372="","",'Annual Plan'!A372)</f>
        <v/>
      </c>
      <c r="B372" s="59" t="str">
        <f>IF('Annual Plan'!B372="","",'Annual Plan'!B372)</f>
        <v/>
      </c>
      <c r="C372" s="59" t="str">
        <f>IF('Annual Plan'!C372="","",'Annual Plan'!C372)</f>
        <v/>
      </c>
      <c r="D372" s="2" t="str">
        <f>IF('Annual Plan'!D372&lt;&gt;"",'Annual Plan'!D372,"")</f>
        <v/>
      </c>
      <c r="E372" s="2" t="str">
        <f>IF('Annual Plan'!E372&lt;&gt;"",'Annual Plan'!E372,"")</f>
        <v/>
      </c>
      <c r="F372" s="36" t="str">
        <f>IF('Annual Plan'!F372&lt;&gt;"",'Annual Plan'!F372,"")</f>
        <v/>
      </c>
      <c r="G372" s="23" t="str">
        <f>IF('Annual Plan'!G372&lt;&gt;"",'Annual Plan'!G372,"")</f>
        <v/>
      </c>
      <c r="H372" s="23" t="str">
        <f xml:space="preserve"> IF(OR(F372="Absolute",F372="Absolute[-](cum.)"),SUM(G372,'Q1 Review'!J372,'Q2 Review'!J372),
             IF(OR(F372="Incremental",F372="Absolute[+]"),MAX(G372,'Q1 Review'!J372,'Q2 Review'!J372),
                  IF(F372="Decremental",MIN(G372,'Q1 Review'!J372,'Q2 Review'!J372),
                           IF(F372="Absolute[-](avg.)",SUM(G372,'Q1 Review'!J372,'Q2 Review'!J372)/COUNT('Annual Plan'!H372:'Annual Plan'!K372),""
                              )
                       )
                 )
      )</f>
        <v/>
      </c>
      <c r="I372" s="23" t="str">
        <f>IF('Annual Plan'!J372&lt;&gt;"",'Annual Plan'!J372,"")</f>
        <v/>
      </c>
      <c r="J372" s="37"/>
      <c r="K372" s="38" t="str">
        <f t="shared" si="40"/>
        <v/>
      </c>
      <c r="L372" s="38" t="str">
        <f t="shared" si="41"/>
        <v/>
      </c>
      <c r="M372" s="23" t="str">
        <f t="shared" si="42"/>
        <v/>
      </c>
      <c r="N372" s="39" t="str">
        <f>IF((('Annual Plan'!N372+'Annual Plan'!O372)-('Q1 Review'!O372+'Q2 Review'!O372))=0,"",(('Annual Plan'!N372+'Annual Plan'!O372)-('Q1 Review'!O372+'Q2 Review'!O372)))</f>
        <v/>
      </c>
      <c r="O372" s="40"/>
      <c r="P372" s="41"/>
      <c r="Q372" s="41"/>
      <c r="R372" s="41"/>
      <c r="S372" s="127" t="str">
        <f t="shared" si="43"/>
        <v/>
      </c>
    </row>
    <row r="373" spans="1:19" s="11" customFormat="1" ht="13.2" x14ac:dyDescent="0.25">
      <c r="A373" s="59" t="str">
        <f>IF('Annual Plan'!A373="","",'Annual Plan'!A373)</f>
        <v/>
      </c>
      <c r="B373" s="59" t="str">
        <f>IF('Annual Plan'!B373="","",'Annual Plan'!B373)</f>
        <v/>
      </c>
      <c r="C373" s="59" t="str">
        <f>IF('Annual Plan'!C373="","",'Annual Plan'!C373)</f>
        <v/>
      </c>
      <c r="D373" s="2" t="str">
        <f>IF('Annual Plan'!D373&lt;&gt;"",'Annual Plan'!D373,"")</f>
        <v/>
      </c>
      <c r="E373" s="2" t="str">
        <f>IF('Annual Plan'!E373&lt;&gt;"",'Annual Plan'!E373,"")</f>
        <v/>
      </c>
      <c r="F373" s="36" t="str">
        <f>IF('Annual Plan'!F373&lt;&gt;"",'Annual Plan'!F373,"")</f>
        <v/>
      </c>
      <c r="G373" s="23" t="str">
        <f>IF('Annual Plan'!G373&lt;&gt;"",'Annual Plan'!G373,"")</f>
        <v/>
      </c>
      <c r="H373" s="23" t="str">
        <f xml:space="preserve"> IF(OR(F373="Absolute",F373="Absolute[-](cum.)"),SUM(G373,'Q1 Review'!J373,'Q2 Review'!J373),
             IF(OR(F373="Incremental",F373="Absolute[+]"),MAX(G373,'Q1 Review'!J373,'Q2 Review'!J373),
                  IF(F373="Decremental",MIN(G373,'Q1 Review'!J373,'Q2 Review'!J373),
                           IF(F373="Absolute[-](avg.)",SUM(G373,'Q1 Review'!J373,'Q2 Review'!J373)/COUNT('Annual Plan'!H373:'Annual Plan'!K373),""
                              )
                       )
                 )
      )</f>
        <v/>
      </c>
      <c r="I373" s="23" t="str">
        <f>IF('Annual Plan'!J373&lt;&gt;"",'Annual Plan'!J373,"")</f>
        <v/>
      </c>
      <c r="J373" s="37"/>
      <c r="K373" s="38" t="str">
        <f t="shared" si="40"/>
        <v/>
      </c>
      <c r="L373" s="38" t="str">
        <f t="shared" si="41"/>
        <v/>
      </c>
      <c r="M373" s="23" t="str">
        <f t="shared" si="42"/>
        <v/>
      </c>
      <c r="N373" s="39" t="str">
        <f>IF((('Annual Plan'!N373+'Annual Plan'!O373)-('Q1 Review'!O373+'Q2 Review'!O373))=0,"",(('Annual Plan'!N373+'Annual Plan'!O373)-('Q1 Review'!O373+'Q2 Review'!O373)))</f>
        <v/>
      </c>
      <c r="O373" s="40"/>
      <c r="P373" s="41"/>
      <c r="Q373" s="41"/>
      <c r="R373" s="41"/>
      <c r="S373" s="127" t="str">
        <f t="shared" si="43"/>
        <v/>
      </c>
    </row>
    <row r="374" spans="1:19" s="11" customFormat="1" ht="13.2" x14ac:dyDescent="0.25">
      <c r="A374" s="59" t="str">
        <f>IF('Annual Plan'!A374="","",'Annual Plan'!A374)</f>
        <v/>
      </c>
      <c r="B374" s="59" t="str">
        <f>IF('Annual Plan'!B374="","",'Annual Plan'!B374)</f>
        <v/>
      </c>
      <c r="C374" s="59" t="str">
        <f>IF('Annual Plan'!C374="","",'Annual Plan'!C374)</f>
        <v/>
      </c>
      <c r="D374" s="2" t="str">
        <f>IF('Annual Plan'!D374&lt;&gt;"",'Annual Plan'!D374,"")</f>
        <v/>
      </c>
      <c r="E374" s="2" t="str">
        <f>IF('Annual Plan'!E374&lt;&gt;"",'Annual Plan'!E374,"")</f>
        <v/>
      </c>
      <c r="F374" s="36" t="str">
        <f>IF('Annual Plan'!F374&lt;&gt;"",'Annual Plan'!F374,"")</f>
        <v/>
      </c>
      <c r="G374" s="23" t="str">
        <f>IF('Annual Plan'!G374&lt;&gt;"",'Annual Plan'!G374,"")</f>
        <v/>
      </c>
      <c r="H374" s="23" t="str">
        <f xml:space="preserve"> IF(OR(F374="Absolute",F374="Absolute[-](cum.)"),SUM(G374,'Q1 Review'!J374,'Q2 Review'!J374),
             IF(OR(F374="Incremental",F374="Absolute[+]"),MAX(G374,'Q1 Review'!J374,'Q2 Review'!J374),
                  IF(F374="Decremental",MIN(G374,'Q1 Review'!J374,'Q2 Review'!J374),
                           IF(F374="Absolute[-](avg.)",SUM(G374,'Q1 Review'!J374,'Q2 Review'!J374)/COUNT('Annual Plan'!H374:'Annual Plan'!K374),""
                              )
                       )
                 )
      )</f>
        <v/>
      </c>
      <c r="I374" s="23" t="str">
        <f>IF('Annual Plan'!J374&lt;&gt;"",'Annual Plan'!J374,"")</f>
        <v/>
      </c>
      <c r="J374" s="37"/>
      <c r="K374" s="38" t="str">
        <f t="shared" si="40"/>
        <v/>
      </c>
      <c r="L374" s="38" t="str">
        <f t="shared" si="41"/>
        <v/>
      </c>
      <c r="M374" s="23" t="str">
        <f t="shared" si="42"/>
        <v/>
      </c>
      <c r="N374" s="39" t="str">
        <f>IF((('Annual Plan'!N374+'Annual Plan'!O374)-('Q1 Review'!O374+'Q2 Review'!O374))=0,"",(('Annual Plan'!N374+'Annual Plan'!O374)-('Q1 Review'!O374+'Q2 Review'!O374)))</f>
        <v/>
      </c>
      <c r="O374" s="40"/>
      <c r="P374" s="41"/>
      <c r="Q374" s="41"/>
      <c r="R374" s="41"/>
      <c r="S374" s="127" t="str">
        <f t="shared" si="43"/>
        <v/>
      </c>
    </row>
    <row r="375" spans="1:19" s="11" customFormat="1" ht="13.2" x14ac:dyDescent="0.25">
      <c r="A375" s="59" t="str">
        <f>IF('Annual Plan'!A375="","",'Annual Plan'!A375)</f>
        <v/>
      </c>
      <c r="B375" s="59" t="str">
        <f>IF('Annual Plan'!B375="","",'Annual Plan'!B375)</f>
        <v/>
      </c>
      <c r="C375" s="59" t="str">
        <f>IF('Annual Plan'!C375="","",'Annual Plan'!C375)</f>
        <v/>
      </c>
      <c r="D375" s="2" t="str">
        <f>IF('Annual Plan'!D375&lt;&gt;"",'Annual Plan'!D375,"")</f>
        <v/>
      </c>
      <c r="E375" s="2" t="str">
        <f>IF('Annual Plan'!E375&lt;&gt;"",'Annual Plan'!E375,"")</f>
        <v/>
      </c>
      <c r="F375" s="36" t="str">
        <f>IF('Annual Plan'!F375&lt;&gt;"",'Annual Plan'!F375,"")</f>
        <v/>
      </c>
      <c r="G375" s="23" t="str">
        <f>IF('Annual Plan'!G375&lt;&gt;"",'Annual Plan'!G375,"")</f>
        <v/>
      </c>
      <c r="H375" s="23" t="str">
        <f xml:space="preserve"> IF(OR(F375="Absolute",F375="Absolute[-](cum.)"),SUM(G375,'Q1 Review'!J375,'Q2 Review'!J375),
             IF(OR(F375="Incremental",F375="Absolute[+]"),MAX(G375,'Q1 Review'!J375,'Q2 Review'!J375),
                  IF(F375="Decremental",MIN(G375,'Q1 Review'!J375,'Q2 Review'!J375),
                           IF(F375="Absolute[-](avg.)",SUM(G375,'Q1 Review'!J375,'Q2 Review'!J375)/COUNT('Annual Plan'!H375:'Annual Plan'!K375),""
                              )
                       )
                 )
      )</f>
        <v/>
      </c>
      <c r="I375" s="23" t="str">
        <f>IF('Annual Plan'!J375&lt;&gt;"",'Annual Plan'!J375,"")</f>
        <v/>
      </c>
      <c r="J375" s="37"/>
      <c r="K375" s="38" t="str">
        <f t="shared" si="40"/>
        <v/>
      </c>
      <c r="L375" s="38" t="str">
        <f t="shared" si="41"/>
        <v/>
      </c>
      <c r="M375" s="23" t="str">
        <f t="shared" si="42"/>
        <v/>
      </c>
      <c r="N375" s="39" t="str">
        <f>IF((('Annual Plan'!N375+'Annual Plan'!O375)-('Q1 Review'!O375+'Q2 Review'!O375))=0,"",(('Annual Plan'!N375+'Annual Plan'!O375)-('Q1 Review'!O375+'Q2 Review'!O375)))</f>
        <v/>
      </c>
      <c r="O375" s="40"/>
      <c r="P375" s="41"/>
      <c r="Q375" s="41"/>
      <c r="R375" s="41"/>
      <c r="S375" s="127" t="str">
        <f t="shared" si="43"/>
        <v/>
      </c>
    </row>
    <row r="376" spans="1:19" s="11" customFormat="1" ht="13.2" x14ac:dyDescent="0.25">
      <c r="A376" s="59" t="str">
        <f>IF('Annual Plan'!A376="","",'Annual Plan'!A376)</f>
        <v/>
      </c>
      <c r="B376" s="59" t="str">
        <f>IF('Annual Plan'!B376="","",'Annual Plan'!B376)</f>
        <v/>
      </c>
      <c r="C376" s="59" t="str">
        <f>IF('Annual Plan'!C376="","",'Annual Plan'!C376)</f>
        <v/>
      </c>
      <c r="D376" s="2" t="str">
        <f>IF('Annual Plan'!D376&lt;&gt;"",'Annual Plan'!D376,"")</f>
        <v/>
      </c>
      <c r="E376" s="2" t="str">
        <f>IF('Annual Plan'!E376&lt;&gt;"",'Annual Plan'!E376,"")</f>
        <v/>
      </c>
      <c r="F376" s="36" t="str">
        <f>IF('Annual Plan'!F376&lt;&gt;"",'Annual Plan'!F376,"")</f>
        <v/>
      </c>
      <c r="G376" s="23" t="str">
        <f>IF('Annual Plan'!G376&lt;&gt;"",'Annual Plan'!G376,"")</f>
        <v/>
      </c>
      <c r="H376" s="23" t="str">
        <f xml:space="preserve"> IF(OR(F376="Absolute",F376="Absolute[-](cum.)"),SUM(G376,'Q1 Review'!J376,'Q2 Review'!J376),
             IF(OR(F376="Incremental",F376="Absolute[+]"),MAX(G376,'Q1 Review'!J376,'Q2 Review'!J376),
                  IF(F376="Decremental",MIN(G376,'Q1 Review'!J376,'Q2 Review'!J376),
                           IF(F376="Absolute[-](avg.)",SUM(G376,'Q1 Review'!J376,'Q2 Review'!J376)/COUNT('Annual Plan'!H376:'Annual Plan'!K376),""
                              )
                       )
                 )
      )</f>
        <v/>
      </c>
      <c r="I376" s="23" t="str">
        <f>IF('Annual Plan'!J376&lt;&gt;"",'Annual Plan'!J376,"")</f>
        <v/>
      </c>
      <c r="J376" s="37"/>
      <c r="K376" s="38" t="str">
        <f t="shared" si="40"/>
        <v/>
      </c>
      <c r="L376" s="38" t="str">
        <f t="shared" si="41"/>
        <v/>
      </c>
      <c r="M376" s="23" t="str">
        <f t="shared" si="42"/>
        <v/>
      </c>
      <c r="N376" s="39" t="str">
        <f>IF((('Annual Plan'!N376+'Annual Plan'!O376)-('Q1 Review'!O376+'Q2 Review'!O376))=0,"",(('Annual Plan'!N376+'Annual Plan'!O376)-('Q1 Review'!O376+'Q2 Review'!O376)))</f>
        <v/>
      </c>
      <c r="O376" s="40"/>
      <c r="P376" s="41"/>
      <c r="Q376" s="41"/>
      <c r="R376" s="41"/>
      <c r="S376" s="127" t="str">
        <f t="shared" si="43"/>
        <v/>
      </c>
    </row>
    <row r="377" spans="1:19" s="11" customFormat="1" ht="13.2" x14ac:dyDescent="0.25">
      <c r="A377" s="59" t="str">
        <f>IF('Annual Plan'!A377="","",'Annual Plan'!A377)</f>
        <v/>
      </c>
      <c r="B377" s="59" t="str">
        <f>IF('Annual Plan'!B377="","",'Annual Plan'!B377)</f>
        <v/>
      </c>
      <c r="C377" s="59" t="str">
        <f>IF('Annual Plan'!C377="","",'Annual Plan'!C377)</f>
        <v/>
      </c>
      <c r="D377" s="2" t="str">
        <f>IF('Annual Plan'!D377&lt;&gt;"",'Annual Plan'!D377,"")</f>
        <v/>
      </c>
      <c r="E377" s="2" t="str">
        <f>IF('Annual Plan'!E377&lt;&gt;"",'Annual Plan'!E377,"")</f>
        <v/>
      </c>
      <c r="F377" s="36" t="str">
        <f>IF('Annual Plan'!F377&lt;&gt;"",'Annual Plan'!F377,"")</f>
        <v/>
      </c>
      <c r="G377" s="23" t="str">
        <f>IF('Annual Plan'!G377&lt;&gt;"",'Annual Plan'!G377,"")</f>
        <v/>
      </c>
      <c r="H377" s="23" t="str">
        <f xml:space="preserve"> IF(OR(F377="Absolute",F377="Absolute[-](cum.)"),SUM(G377,'Q1 Review'!J377,'Q2 Review'!J377),
             IF(OR(F377="Incremental",F377="Absolute[+]"),MAX(G377,'Q1 Review'!J377,'Q2 Review'!J377),
                  IF(F377="Decremental",MIN(G377,'Q1 Review'!J377,'Q2 Review'!J377),
                           IF(F377="Absolute[-](avg.)",SUM(G377,'Q1 Review'!J377,'Q2 Review'!J377)/COUNT('Annual Plan'!H377:'Annual Plan'!K377),""
                              )
                       )
                 )
      )</f>
        <v/>
      </c>
      <c r="I377" s="23" t="str">
        <f>IF('Annual Plan'!J377&lt;&gt;"",'Annual Plan'!J377,"")</f>
        <v/>
      </c>
      <c r="J377" s="37"/>
      <c r="K377" s="38" t="str">
        <f t="shared" si="40"/>
        <v/>
      </c>
      <c r="L377" s="38" t="str">
        <f t="shared" si="41"/>
        <v/>
      </c>
      <c r="M377" s="23" t="str">
        <f t="shared" si="42"/>
        <v/>
      </c>
      <c r="N377" s="39" t="str">
        <f>IF((('Annual Plan'!N377+'Annual Plan'!O377)-('Q1 Review'!O377+'Q2 Review'!O377))=0,"",(('Annual Plan'!N377+'Annual Plan'!O377)-('Q1 Review'!O377+'Q2 Review'!O377)))</f>
        <v/>
      </c>
      <c r="O377" s="40"/>
      <c r="P377" s="41"/>
      <c r="Q377" s="41"/>
      <c r="R377" s="41"/>
      <c r="S377" s="127" t="str">
        <f t="shared" si="43"/>
        <v/>
      </c>
    </row>
    <row r="378" spans="1:19" s="11" customFormat="1" ht="13.2" x14ac:dyDescent="0.25">
      <c r="A378" s="59" t="str">
        <f>IF('Annual Plan'!A378="","",'Annual Plan'!A378)</f>
        <v/>
      </c>
      <c r="B378" s="59" t="str">
        <f>IF('Annual Plan'!B378="","",'Annual Plan'!B378)</f>
        <v/>
      </c>
      <c r="C378" s="59" t="str">
        <f>IF('Annual Plan'!C378="","",'Annual Plan'!C378)</f>
        <v/>
      </c>
      <c r="D378" s="2" t="str">
        <f>IF('Annual Plan'!D378&lt;&gt;"",'Annual Plan'!D378,"")</f>
        <v/>
      </c>
      <c r="E378" s="2" t="str">
        <f>IF('Annual Plan'!E378&lt;&gt;"",'Annual Plan'!E378,"")</f>
        <v/>
      </c>
      <c r="F378" s="36" t="str">
        <f>IF('Annual Plan'!F378&lt;&gt;"",'Annual Plan'!F378,"")</f>
        <v/>
      </c>
      <c r="G378" s="23" t="str">
        <f>IF('Annual Plan'!G378&lt;&gt;"",'Annual Plan'!G378,"")</f>
        <v/>
      </c>
      <c r="H378" s="23" t="str">
        <f xml:space="preserve"> IF(OR(F378="Absolute",F378="Absolute[-](cum.)"),SUM(G378,'Q1 Review'!J378,'Q2 Review'!J378),
             IF(OR(F378="Incremental",F378="Absolute[+]"),MAX(G378,'Q1 Review'!J378,'Q2 Review'!J378),
                  IF(F378="Decremental",MIN(G378,'Q1 Review'!J378,'Q2 Review'!J378),
                           IF(F378="Absolute[-](avg.)",SUM(G378,'Q1 Review'!J378,'Q2 Review'!J378)/COUNT('Annual Plan'!H378:'Annual Plan'!K378),""
                              )
                       )
                 )
      )</f>
        <v/>
      </c>
      <c r="I378" s="23" t="str">
        <f>IF('Annual Plan'!J378&lt;&gt;"",'Annual Plan'!J378,"")</f>
        <v/>
      </c>
      <c r="J378" s="37"/>
      <c r="K378" s="38" t="str">
        <f t="shared" si="40"/>
        <v/>
      </c>
      <c r="L378" s="38" t="str">
        <f t="shared" si="41"/>
        <v/>
      </c>
      <c r="M378" s="23" t="str">
        <f t="shared" si="42"/>
        <v/>
      </c>
      <c r="N378" s="39" t="str">
        <f>IF((('Annual Plan'!N378+'Annual Plan'!O378)-('Q1 Review'!O378+'Q2 Review'!O378))=0,"",(('Annual Plan'!N378+'Annual Plan'!O378)-('Q1 Review'!O378+'Q2 Review'!O378)))</f>
        <v/>
      </c>
      <c r="O378" s="40"/>
      <c r="P378" s="41"/>
      <c r="Q378" s="41"/>
      <c r="R378" s="41"/>
      <c r="S378" s="127" t="str">
        <f t="shared" si="43"/>
        <v/>
      </c>
    </row>
    <row r="379" spans="1:19" s="11" customFormat="1" ht="13.2" x14ac:dyDescent="0.25">
      <c r="A379" s="59" t="str">
        <f>IF('Annual Plan'!A379="","",'Annual Plan'!A379)</f>
        <v/>
      </c>
      <c r="B379" s="59" t="str">
        <f>IF('Annual Plan'!B379="","",'Annual Plan'!B379)</f>
        <v/>
      </c>
      <c r="C379" s="59" t="str">
        <f>IF('Annual Plan'!C379="","",'Annual Plan'!C379)</f>
        <v/>
      </c>
      <c r="D379" s="2" t="str">
        <f>IF('Annual Plan'!D379&lt;&gt;"",'Annual Plan'!D379,"")</f>
        <v/>
      </c>
      <c r="E379" s="2" t="str">
        <f>IF('Annual Plan'!E379&lt;&gt;"",'Annual Plan'!E379,"")</f>
        <v/>
      </c>
      <c r="F379" s="36" t="str">
        <f>IF('Annual Plan'!F379&lt;&gt;"",'Annual Plan'!F379,"")</f>
        <v/>
      </c>
      <c r="G379" s="23" t="str">
        <f>IF('Annual Plan'!G379&lt;&gt;"",'Annual Plan'!G379,"")</f>
        <v/>
      </c>
      <c r="H379" s="23" t="str">
        <f xml:space="preserve"> IF(OR(F379="Absolute",F379="Absolute[-](cum.)"),SUM(G379,'Q1 Review'!J379,'Q2 Review'!J379),
             IF(OR(F379="Incremental",F379="Absolute[+]"),MAX(G379,'Q1 Review'!J379,'Q2 Review'!J379),
                  IF(F379="Decremental",MIN(G379,'Q1 Review'!J379,'Q2 Review'!J379),
                           IF(F379="Absolute[-](avg.)",SUM(G379,'Q1 Review'!J379,'Q2 Review'!J379)/COUNT('Annual Plan'!H379:'Annual Plan'!K379),""
                              )
                       )
                 )
      )</f>
        <v/>
      </c>
      <c r="I379" s="23" t="str">
        <f>IF('Annual Plan'!J379&lt;&gt;"",'Annual Plan'!J379,"")</f>
        <v/>
      </c>
      <c r="J379" s="37"/>
      <c r="K379" s="38" t="str">
        <f t="shared" si="40"/>
        <v/>
      </c>
      <c r="L379" s="38" t="str">
        <f t="shared" si="41"/>
        <v/>
      </c>
      <c r="M379" s="23" t="str">
        <f t="shared" si="42"/>
        <v/>
      </c>
      <c r="N379" s="39" t="str">
        <f>IF((('Annual Plan'!N379+'Annual Plan'!O379)-('Q1 Review'!O379+'Q2 Review'!O379))=0,"",(('Annual Plan'!N379+'Annual Plan'!O379)-('Q1 Review'!O379+'Q2 Review'!O379)))</f>
        <v/>
      </c>
      <c r="O379" s="40"/>
      <c r="P379" s="41"/>
      <c r="Q379" s="41"/>
      <c r="R379" s="41"/>
      <c r="S379" s="127" t="str">
        <f t="shared" si="43"/>
        <v/>
      </c>
    </row>
    <row r="380" spans="1:19" s="58" customFormat="1" ht="59.25" customHeight="1" x14ac:dyDescent="0.3">
      <c r="A380" s="256" t="s">
        <v>94</v>
      </c>
      <c r="B380" s="256"/>
      <c r="C380" s="51">
        <f>'Annual Plan'!C380</f>
        <v>0</v>
      </c>
      <c r="D380" s="62"/>
      <c r="E380" s="62"/>
      <c r="F380" s="256" t="s">
        <v>104</v>
      </c>
      <c r="G380" s="256"/>
      <c r="H380" s="256"/>
      <c r="I380" s="256"/>
      <c r="J380" s="257"/>
      <c r="K380" s="43">
        <f>IF(SUM(K351:K379)=0,0,IF(SUM(K351:K379)&gt;0,AVERAGE(K351:K379)))</f>
        <v>0</v>
      </c>
      <c r="L380" s="258"/>
      <c r="M380" s="259"/>
      <c r="N380" s="60">
        <f>SUM(N351:N379)</f>
        <v>0</v>
      </c>
      <c r="O380" s="60">
        <f>SUM(O351:O379)</f>
        <v>0</v>
      </c>
      <c r="P380" s="62"/>
      <c r="Q380" s="62"/>
      <c r="S380" s="126"/>
    </row>
    <row r="381" spans="1:19" s="61" customFormat="1" ht="15" customHeight="1" x14ac:dyDescent="0.25">
      <c r="A381" s="12"/>
      <c r="B381" s="12"/>
      <c r="C381" s="12"/>
      <c r="D381" s="12"/>
      <c r="E381" s="12"/>
      <c r="F381" s="44"/>
      <c r="G381" s="45"/>
      <c r="H381" s="45"/>
      <c r="I381" s="45"/>
      <c r="J381" s="46"/>
      <c r="K381" s="47"/>
      <c r="L381" s="47"/>
      <c r="M381" s="45"/>
      <c r="N381" s="48"/>
      <c r="O381" s="49"/>
      <c r="P381" s="50"/>
      <c r="Q381" s="50"/>
      <c r="S381" s="128"/>
    </row>
    <row r="382" spans="1:19" s="11" customFormat="1" ht="34.5" customHeight="1" x14ac:dyDescent="0.25">
      <c r="A382" s="193" t="s">
        <v>91</v>
      </c>
      <c r="B382" s="193"/>
      <c r="C382" s="193"/>
      <c r="D382" s="260" t="str">
        <f>IF('Annual Plan'!D382:P382&lt;&gt;"", 'Annual Plan'!D382:P382,"")</f>
        <v/>
      </c>
      <c r="E382" s="260"/>
      <c r="F382" s="261"/>
      <c r="G382" s="261"/>
      <c r="H382" s="261"/>
      <c r="I382" s="261"/>
      <c r="J382" s="261"/>
      <c r="K382" s="261"/>
      <c r="L382" s="261"/>
      <c r="M382" s="261"/>
      <c r="N382" s="261"/>
      <c r="O382" s="261"/>
      <c r="P382" s="260"/>
      <c r="Q382" s="260"/>
      <c r="S382" s="127"/>
    </row>
    <row r="383" spans="1:19" s="11" customFormat="1" ht="37.5" customHeight="1" x14ac:dyDescent="0.25">
      <c r="A383" s="202" t="s">
        <v>1</v>
      </c>
      <c r="B383" s="202" t="s">
        <v>9</v>
      </c>
      <c r="C383" s="202" t="s">
        <v>2</v>
      </c>
      <c r="D383" s="202" t="s">
        <v>10</v>
      </c>
      <c r="E383" s="203" t="s">
        <v>11</v>
      </c>
      <c r="F383" s="204" t="s">
        <v>12</v>
      </c>
      <c r="G383" s="251" t="s">
        <v>3</v>
      </c>
      <c r="H383" s="251"/>
      <c r="I383" s="253" t="s">
        <v>75</v>
      </c>
      <c r="J383" s="254"/>
      <c r="K383" s="254"/>
      <c r="L383" s="254"/>
      <c r="M383" s="255"/>
      <c r="N383" s="253" t="s">
        <v>76</v>
      </c>
      <c r="O383" s="254"/>
      <c r="P383" s="202" t="s">
        <v>95</v>
      </c>
      <c r="Q383" s="202" t="s">
        <v>96</v>
      </c>
      <c r="R383" s="202" t="s">
        <v>114</v>
      </c>
      <c r="S383" s="127"/>
    </row>
    <row r="384" spans="1:19" s="11" customFormat="1" ht="69.75" customHeight="1" x14ac:dyDescent="0.25">
      <c r="A384" s="202"/>
      <c r="B384" s="202"/>
      <c r="C384" s="202"/>
      <c r="D384" s="202"/>
      <c r="E384" s="203"/>
      <c r="F384" s="204"/>
      <c r="G384" s="109" t="s">
        <v>19</v>
      </c>
      <c r="H384" s="109" t="s">
        <v>54</v>
      </c>
      <c r="I384" s="7" t="s">
        <v>55</v>
      </c>
      <c r="J384" s="7" t="s">
        <v>56</v>
      </c>
      <c r="K384" s="1" t="s">
        <v>21</v>
      </c>
      <c r="L384" s="1" t="s">
        <v>22</v>
      </c>
      <c r="M384" s="1" t="s">
        <v>23</v>
      </c>
      <c r="N384" s="7" t="s">
        <v>88</v>
      </c>
      <c r="O384" s="7" t="s">
        <v>81</v>
      </c>
      <c r="P384" s="252"/>
      <c r="Q384" s="202"/>
      <c r="R384" s="202"/>
      <c r="S384" s="127"/>
    </row>
    <row r="385" spans="1:19" s="11" customFormat="1" ht="13.2" x14ac:dyDescent="0.25">
      <c r="A385" s="59" t="str">
        <f>IF('Annual Plan'!A385="","",'Annual Plan'!A385)</f>
        <v/>
      </c>
      <c r="B385" s="59" t="str">
        <f>IF('Annual Plan'!B385="","",'Annual Plan'!B385)</f>
        <v/>
      </c>
      <c r="C385" s="59" t="str">
        <f>IF('Annual Plan'!C385="","",'Annual Plan'!C385)</f>
        <v/>
      </c>
      <c r="D385" s="2" t="str">
        <f>IF('Annual Plan'!D385&lt;&gt;"",'Annual Plan'!D385,"")</f>
        <v/>
      </c>
      <c r="E385" s="2" t="str">
        <f>IF('Annual Plan'!E385&lt;&gt;"",'Annual Plan'!E385,"")</f>
        <v/>
      </c>
      <c r="F385" s="36" t="str">
        <f>IF('Annual Plan'!F385&lt;&gt;"",'Annual Plan'!F385,"")</f>
        <v/>
      </c>
      <c r="G385" s="23" t="str">
        <f>IF('Annual Plan'!G385&lt;&gt;"",'Annual Plan'!G385,"")</f>
        <v/>
      </c>
      <c r="H385" s="23" t="str">
        <f xml:space="preserve"> IF(OR(F385="Absolute",F385="Absolute[-](cum.)"),SUM(G385,'Q1 Review'!J385,'Q2 Review'!J385),
             IF(OR(F385="Incremental",F385="Absolute[+]"),MAX(G385,'Q1 Review'!J385,'Q2 Review'!J385),
                  IF(F385="Decremental",MIN(G385,'Q1 Review'!J385,'Q2 Review'!J385),
                           IF(F385="Absolute[-](avg.)",SUM(G385,'Q1 Review'!J385,'Q2 Review'!J385)/COUNT('Annual Plan'!H385:'Annual Plan'!K385),""
                              )
                       )
                 )
      )</f>
        <v/>
      </c>
      <c r="I385" s="23" t="str">
        <f>IF('Annual Plan'!J385&lt;&gt;"",'Annual Plan'!J385,"")</f>
        <v/>
      </c>
      <c r="J385" s="37"/>
      <c r="K385" s="38" t="str">
        <f>IF(I385="","",
                         IF(AND(I385&lt;&gt;"",J385=""),0,
                                                  IF($F385="Absolute",IF(I385=0,0, IF((J385/I385)&gt;=1,1, IF((J385/I385)&lt;=0,0,(J385/I385)))),
                                                                                                      IF($F385="Incremental", IF(AND((I385-H385)=0,J385&gt;0,I385&gt;0,J385&gt;I385),1, IF(AND((I385-H385)=0,J385&lt;=I385),0, IF(((J385-H385)/(I385-H385))&gt;=1,1, IF(((J385-H385)/(I385-H385))&lt;=0,0, ((J385-H385)/(I385-H385)))))),
                                                                                                                                                                   IF($F385="Decremental", IF(AND((H385-I385)=0,J385&gt;0,I385&gt;0,J385&lt;I385),1,  IF(AND((I385-H385)=0,J385&gt;=I385),0, IF(((H385-J385)/(H385-I385))&gt;=1,1, IF(((H385-J385)/(H385-I385))&lt;=0,0, ((H385-J385)/(H385-I385)))))),
                                                                                                                                                                                              IF(OR($F385="Absolute[-](cum.)", $F385="Absolute[-](avg.)"),IF(J385="",0, IF((J385&lt;=I385),1,IF((J385&gt;I385),0,))),
                                                                                                                                                                                                        IF($F385="Absolute[+]",IF(J385=0,0,  IF(J385&lt;=I385,(J385/I385),1)),
                                                                                                                                                                                                            )
                                                                                                                                                                                                   )
                                                                                                                                                                       )
                                                                                                          )
                                                    )
                            )
     )</f>
        <v/>
      </c>
      <c r="L385" s="38" t="str">
        <f>IF(I385="","",
                        IF(AND(I385&lt;&gt;"",J385=""),-1,
                                                  IF($F385="Absolute", IF(I385=0,0,((J385-I385)/I385)),
                                                                               IF($F385="Incremental", IF((I385-H385)=0,0,(((J385-H385)-(I385-H385))/(I385-H385))),
                                                                                                            IF($F385="Decremental", IF((H385-I385)=0,0,(((H385-J385)-(H385-I385))/(H385-I385))),
                                                                                                                                              IF(OR($F385="Absolute[-](cum.)", $F385="Absolute[-](avg.)"), IF(J385="",0, IF(J385&gt;=0,1-(J385/I385))),
                                                                                                                                                                      IF($F385="Absolute[+]", IF(J385=0,-1,K385-1),  ""
                                                                                                                                                                                                                                          )
                                                                                                                                                                                                                          )
                                                                                                                                                                                  )
                                                                                                                   )
                                                   )
                          )
)</f>
        <v/>
      </c>
      <c r="M385" s="23" t="str">
        <f>IF(J385="","",
                         IF(I385="", "",
                                                   IF($F385="Absolute", (J385-I385),
                                                                                                       IF($F385="Incremental", ((J385-H385)-(I385-H385)),
                                                                                                                                                                                      IF($F385="Decremental", ((H385-J385)-(H385-I385)),
                                                                                                                                                                                                            IF(OR($F385="Absolute[-](cum.)", $F385="Absolute[-](avg.)"), (I385-J385),
                                                                                                                                                                                                                             IF($F385="Absolute[+]", (J385-I385), ""
                                                                                                                                                                                                                                  )
                                                                                                                                                                                                                )
                                                                                                                                                                                          )
                                                                                                           )
                                                      )
                               )
       )</f>
        <v/>
      </c>
      <c r="N385" s="39" t="str">
        <f>IF((('Annual Plan'!N385+'Annual Plan'!O385)-('Q1 Review'!O385+'Q2 Review'!O385))=0,"",(('Annual Plan'!N385+'Annual Plan'!O385)-('Q1 Review'!O385+'Q2 Review'!O385)))</f>
        <v/>
      </c>
      <c r="O385" s="40"/>
      <c r="P385" s="41"/>
      <c r="Q385" s="41"/>
      <c r="R385" s="41"/>
      <c r="S385" s="127" t="str">
        <f xml:space="preserve"> IF(AND($F385="Incremental",G385=""),"Error - baseline data was not provided in the planning sheet.",
        IF(AND($F385="Decremental",G385=""),"Error - baseline data was not provided in the planning sheet.",""))</f>
        <v/>
      </c>
    </row>
    <row r="386" spans="1:19" s="11" customFormat="1" ht="13.2" x14ac:dyDescent="0.25">
      <c r="A386" s="59" t="str">
        <f>IF('Annual Plan'!A386="","",'Annual Plan'!A386)</f>
        <v/>
      </c>
      <c r="B386" s="59" t="str">
        <f>IF('Annual Plan'!B386="","",'Annual Plan'!B386)</f>
        <v/>
      </c>
      <c r="C386" s="59" t="str">
        <f>IF('Annual Plan'!C386="","",'Annual Plan'!C386)</f>
        <v/>
      </c>
      <c r="D386" s="2" t="str">
        <f>IF('Annual Plan'!D386&lt;&gt;"",'Annual Plan'!D386,"")</f>
        <v/>
      </c>
      <c r="E386" s="2" t="str">
        <f>IF('Annual Plan'!E386&lt;&gt;"",'Annual Plan'!E386,"")</f>
        <v/>
      </c>
      <c r="F386" s="36" t="str">
        <f>IF('Annual Plan'!F386&lt;&gt;"",'Annual Plan'!F386,"")</f>
        <v/>
      </c>
      <c r="G386" s="23" t="str">
        <f>IF('Annual Plan'!G386&lt;&gt;"",'Annual Plan'!G386,"")</f>
        <v/>
      </c>
      <c r="H386" s="23" t="str">
        <f xml:space="preserve"> IF(OR(F386="Absolute",F386="Absolute[-](cum.)"),SUM(G386,'Q1 Review'!J386,'Q2 Review'!J386),
             IF(OR(F386="Incremental",F386="Absolute[+]"),MAX(G386,'Q1 Review'!J386,'Q2 Review'!J386),
                  IF(F386="Decremental",MIN(G386,'Q1 Review'!J386,'Q2 Review'!J386),
                           IF(F386="Absolute[-](avg.)",SUM(G386,'Q1 Review'!J386,'Q2 Review'!J386)/COUNT('Annual Plan'!H386:'Annual Plan'!K386),""
                              )
                       )
                 )
      )</f>
        <v/>
      </c>
      <c r="I386" s="23" t="str">
        <f>IF('Annual Plan'!J386&lt;&gt;"",'Annual Plan'!J386,"")</f>
        <v/>
      </c>
      <c r="J386" s="37"/>
      <c r="K386" s="38" t="str">
        <f t="shared" ref="K386:K413" si="44">IF(I386="","",
                         IF(AND(I386&lt;&gt;"",J386=""),0,
                                                  IF($F386="Absolute",IF(I386=0,0, IF((J386/I386)&gt;=1,1, IF((J386/I386)&lt;=0,0,(J386/I386)))),
                                                                                                      IF($F386="Incremental", IF(AND((I386-H386)=0,J386&gt;0,I386&gt;0,J386&gt;I386),1, IF(AND((I386-H386)=0,J386&lt;=I386),0, IF(((J386-H386)/(I386-H386))&gt;=1,1, IF(((J386-H386)/(I386-H386))&lt;=0,0, ((J386-H386)/(I386-H386)))))),
                                                                                                                                                                   IF($F386="Decremental", IF(AND((H386-I386)=0,J386&gt;0,I386&gt;0,J386&lt;I386),1,  IF(AND((I386-H386)=0,J386&gt;=I386),0, IF(((H386-J386)/(H386-I386))&gt;=1,1, IF(((H386-J386)/(H386-I386))&lt;=0,0, ((H386-J386)/(H386-I386)))))),
                                                                                                                                                                                              IF(OR($F386="Absolute[-](cum.)", $F386="Absolute[-](avg.)"),IF(J386="",0, IF((J386&lt;=I386),1,IF((J386&gt;I386),0,))),
                                                                                                                                                                                                        IF($F386="Absolute[+]",IF(J386=0,0,  IF(J386&lt;=I386,(J386/I386),1)),
                                                                                                                                                                                                            )
                                                                                                                                                                                                   )
                                                                                                                                                                       )
                                                                                                          )
                                                    )
                            )
     )</f>
        <v/>
      </c>
      <c r="L386" s="38" t="str">
        <f t="shared" ref="L386:L413" si="45">IF(I386="","",
                        IF(AND(I386&lt;&gt;"",J386=""),-1,
                                                  IF($F386="Absolute", IF(I386=0,0,((J386-I386)/I386)),
                                                                               IF($F386="Incremental", IF((I386-H386)=0,0,(((J386-H386)-(I386-H386))/(I386-H386))),
                                                                                                            IF($F386="Decremental", IF((H386-I386)=0,0,(((H386-J386)-(H386-I386))/(H386-I386))),
                                                                                                                                              IF(OR($F386="Absolute[-](cum.)", $F386="Absolute[-](avg.)"), IF(J386="",0, IF(J386&gt;=0,1-(J386/I386))),
                                                                                                                                                                      IF($F386="Absolute[+]", IF(J386=0,-1,K386-1),  ""
                                                                                                                                                                                                                                          )
                                                                                                                                                                                                                          )
                                                                                                                                                                                  )
                                                                                                                   )
                                                   )
                          )
)</f>
        <v/>
      </c>
      <c r="M386" s="23" t="str">
        <f t="shared" ref="M386:M413" si="46">IF(J386="","",
                         IF(I386="", "",
                                                   IF($F386="Absolute", (J386-I386),
                                                                                                       IF($F386="Incremental", ((J386-H386)-(I386-H386)),
                                                                                                                                                                                      IF($F386="Decremental", ((H386-J386)-(H386-I386)),
                                                                                                                                                                                                            IF(OR($F386="Absolute[-](cum.)", $F386="Absolute[-](avg.)"), (I386-J386),
                                                                                                                                                                                                                             IF($F386="Absolute[+]", (J386-I386), ""
                                                                                                                                                                                                                                  )
                                                                                                                                                                                                                )
                                                                                                                                                                                          )
                                                                                                           )
                                                      )
                               )
       )</f>
        <v/>
      </c>
      <c r="N386" s="39" t="str">
        <f>IF((('Annual Plan'!N386+'Annual Plan'!O386)-('Q1 Review'!O386+'Q2 Review'!O386))=0,"",(('Annual Plan'!N386+'Annual Plan'!O386)-('Q1 Review'!O386+'Q2 Review'!O386)))</f>
        <v/>
      </c>
      <c r="O386" s="40"/>
      <c r="P386" s="41"/>
      <c r="Q386" s="41"/>
      <c r="R386" s="41"/>
      <c r="S386" s="127" t="str">
        <f t="shared" ref="S386:S413" si="47" xml:space="preserve"> IF(AND($F386="Incremental",G386=""),"Error - baseline data was not provided in the planning sheet.",
        IF(AND($F386="Decremental",G386=""),"Error - baseline data was not provided in the planning sheet.",""))</f>
        <v/>
      </c>
    </row>
    <row r="387" spans="1:19" s="11" customFormat="1" ht="13.2" x14ac:dyDescent="0.25">
      <c r="A387" s="59" t="str">
        <f>IF('Annual Plan'!A387="","",'Annual Plan'!A387)</f>
        <v/>
      </c>
      <c r="B387" s="59" t="str">
        <f>IF('Annual Plan'!B387="","",'Annual Plan'!B387)</f>
        <v/>
      </c>
      <c r="C387" s="59" t="str">
        <f>IF('Annual Plan'!C387="","",'Annual Plan'!C387)</f>
        <v/>
      </c>
      <c r="D387" s="2" t="str">
        <f>IF('Annual Plan'!D387&lt;&gt;"",'Annual Plan'!D387,"")</f>
        <v/>
      </c>
      <c r="E387" s="2" t="str">
        <f>IF('Annual Plan'!E387&lt;&gt;"",'Annual Plan'!E387,"")</f>
        <v/>
      </c>
      <c r="F387" s="36" t="str">
        <f>IF('Annual Plan'!F387&lt;&gt;"",'Annual Plan'!F387,"")</f>
        <v/>
      </c>
      <c r="G387" s="23" t="str">
        <f>IF('Annual Plan'!G387&lt;&gt;"",'Annual Plan'!G387,"")</f>
        <v/>
      </c>
      <c r="H387" s="23" t="str">
        <f xml:space="preserve"> IF(OR(F387="Absolute",F387="Absolute[-](cum.)"),SUM(G387,'Q1 Review'!J387,'Q2 Review'!J387),
             IF(OR(F387="Incremental",F387="Absolute[+]"),MAX(G387,'Q1 Review'!J387,'Q2 Review'!J387),
                  IF(F387="Decremental",MIN(G387,'Q1 Review'!J387,'Q2 Review'!J387),
                           IF(F387="Absolute[-](avg.)",SUM(G387,'Q1 Review'!J387,'Q2 Review'!J387)/COUNT('Annual Plan'!H387:'Annual Plan'!K387),""
                              )
                       )
                 )
      )</f>
        <v/>
      </c>
      <c r="I387" s="23" t="str">
        <f>IF('Annual Plan'!J387&lt;&gt;"",'Annual Plan'!J387,"")</f>
        <v/>
      </c>
      <c r="J387" s="37"/>
      <c r="K387" s="38" t="str">
        <f t="shared" si="44"/>
        <v/>
      </c>
      <c r="L387" s="38" t="str">
        <f t="shared" si="45"/>
        <v/>
      </c>
      <c r="M387" s="23" t="str">
        <f t="shared" si="46"/>
        <v/>
      </c>
      <c r="N387" s="39" t="str">
        <f>IF((('Annual Plan'!N387+'Annual Plan'!O387)-('Q1 Review'!O387+'Q2 Review'!O387))=0,"",(('Annual Plan'!N387+'Annual Plan'!O387)-('Q1 Review'!O387+'Q2 Review'!O387)))</f>
        <v/>
      </c>
      <c r="O387" s="40"/>
      <c r="P387" s="41"/>
      <c r="Q387" s="41"/>
      <c r="R387" s="41"/>
      <c r="S387" s="127" t="str">
        <f t="shared" si="47"/>
        <v/>
      </c>
    </row>
    <row r="388" spans="1:19" s="11" customFormat="1" ht="13.2" x14ac:dyDescent="0.25">
      <c r="A388" s="59" t="str">
        <f>IF('Annual Plan'!A388="","",'Annual Plan'!A388)</f>
        <v/>
      </c>
      <c r="B388" s="59" t="str">
        <f>IF('Annual Plan'!B388="","",'Annual Plan'!B388)</f>
        <v/>
      </c>
      <c r="C388" s="59" t="str">
        <f>IF('Annual Plan'!C388="","",'Annual Plan'!C388)</f>
        <v/>
      </c>
      <c r="D388" s="2" t="str">
        <f>IF('Annual Plan'!D388&lt;&gt;"",'Annual Plan'!D388,"")</f>
        <v/>
      </c>
      <c r="E388" s="2" t="str">
        <f>IF('Annual Plan'!E388&lt;&gt;"",'Annual Plan'!E388,"")</f>
        <v/>
      </c>
      <c r="F388" s="36" t="str">
        <f>IF('Annual Plan'!F388&lt;&gt;"",'Annual Plan'!F388,"")</f>
        <v/>
      </c>
      <c r="G388" s="23" t="str">
        <f>IF('Annual Plan'!G388&lt;&gt;"",'Annual Plan'!G388,"")</f>
        <v/>
      </c>
      <c r="H388" s="23" t="str">
        <f xml:space="preserve"> IF(OR(F388="Absolute",F388="Absolute[-](cum.)"),SUM(G388,'Q1 Review'!J388,'Q2 Review'!J388),
             IF(OR(F388="Incremental",F388="Absolute[+]"),MAX(G388,'Q1 Review'!J388,'Q2 Review'!J388),
                  IF(F388="Decremental",MIN(G388,'Q1 Review'!J388,'Q2 Review'!J388),
                           IF(F388="Absolute[-](avg.)",SUM(G388,'Q1 Review'!J388,'Q2 Review'!J388)/COUNT('Annual Plan'!H388:'Annual Plan'!K388),""
                              )
                       )
                 )
      )</f>
        <v/>
      </c>
      <c r="I388" s="23" t="str">
        <f>IF('Annual Plan'!J388&lt;&gt;"",'Annual Plan'!J388,"")</f>
        <v/>
      </c>
      <c r="J388" s="37"/>
      <c r="K388" s="38" t="str">
        <f t="shared" si="44"/>
        <v/>
      </c>
      <c r="L388" s="38" t="str">
        <f t="shared" si="45"/>
        <v/>
      </c>
      <c r="M388" s="23" t="str">
        <f t="shared" si="46"/>
        <v/>
      </c>
      <c r="N388" s="39" t="str">
        <f>IF((('Annual Plan'!N388+'Annual Plan'!O388)-('Q1 Review'!O388+'Q2 Review'!O388))=0,"",(('Annual Plan'!N388+'Annual Plan'!O388)-('Q1 Review'!O388+'Q2 Review'!O388)))</f>
        <v/>
      </c>
      <c r="O388" s="40"/>
      <c r="P388" s="41"/>
      <c r="Q388" s="41"/>
      <c r="R388" s="41"/>
      <c r="S388" s="127" t="str">
        <f t="shared" si="47"/>
        <v/>
      </c>
    </row>
    <row r="389" spans="1:19" s="11" customFormat="1" ht="13.2" x14ac:dyDescent="0.25">
      <c r="A389" s="59" t="str">
        <f>IF('Annual Plan'!A389="","",'Annual Plan'!A389)</f>
        <v/>
      </c>
      <c r="B389" s="59" t="str">
        <f>IF('Annual Plan'!B389="","",'Annual Plan'!B389)</f>
        <v/>
      </c>
      <c r="C389" s="59" t="str">
        <f>IF('Annual Plan'!C389="","",'Annual Plan'!C389)</f>
        <v/>
      </c>
      <c r="D389" s="2" t="str">
        <f>IF('Annual Plan'!D389&lt;&gt;"",'Annual Plan'!D389,"")</f>
        <v/>
      </c>
      <c r="E389" s="2" t="str">
        <f>IF('Annual Plan'!E389&lt;&gt;"",'Annual Plan'!E389,"")</f>
        <v/>
      </c>
      <c r="F389" s="36" t="str">
        <f>IF('Annual Plan'!F389&lt;&gt;"",'Annual Plan'!F389,"")</f>
        <v/>
      </c>
      <c r="G389" s="23" t="str">
        <f>IF('Annual Plan'!G389&lt;&gt;"",'Annual Plan'!G389,"")</f>
        <v/>
      </c>
      <c r="H389" s="23" t="str">
        <f xml:space="preserve"> IF(OR(F389="Absolute",F389="Absolute[-](cum.)"),SUM(G389,'Q1 Review'!J389,'Q2 Review'!J389),
             IF(OR(F389="Incremental",F389="Absolute[+]"),MAX(G389,'Q1 Review'!J389,'Q2 Review'!J389),
                  IF(F389="Decremental",MIN(G389,'Q1 Review'!J389,'Q2 Review'!J389),
                           IF(F389="Absolute[-](avg.)",SUM(G389,'Q1 Review'!J389,'Q2 Review'!J389)/COUNT('Annual Plan'!H389:'Annual Plan'!K389),""
                              )
                       )
                 )
      )</f>
        <v/>
      </c>
      <c r="I389" s="23" t="str">
        <f>IF('Annual Plan'!J389&lt;&gt;"",'Annual Plan'!J389,"")</f>
        <v/>
      </c>
      <c r="J389" s="37"/>
      <c r="K389" s="38" t="str">
        <f t="shared" si="44"/>
        <v/>
      </c>
      <c r="L389" s="38" t="str">
        <f t="shared" si="45"/>
        <v/>
      </c>
      <c r="M389" s="23" t="str">
        <f t="shared" si="46"/>
        <v/>
      </c>
      <c r="N389" s="39" t="str">
        <f>IF((('Annual Plan'!N389+'Annual Plan'!O389)-('Q1 Review'!O389+'Q2 Review'!O389))=0,"",(('Annual Plan'!N389+'Annual Plan'!O389)-('Q1 Review'!O389+'Q2 Review'!O389)))</f>
        <v/>
      </c>
      <c r="O389" s="40"/>
      <c r="P389" s="41"/>
      <c r="Q389" s="41"/>
      <c r="R389" s="41"/>
      <c r="S389" s="127" t="str">
        <f t="shared" si="47"/>
        <v/>
      </c>
    </row>
    <row r="390" spans="1:19" s="11" customFormat="1" ht="13.2" x14ac:dyDescent="0.25">
      <c r="A390" s="59" t="str">
        <f>IF('Annual Plan'!A390="","",'Annual Plan'!A390)</f>
        <v/>
      </c>
      <c r="B390" s="59" t="str">
        <f>IF('Annual Plan'!B390="","",'Annual Plan'!B390)</f>
        <v/>
      </c>
      <c r="C390" s="59" t="str">
        <f>IF('Annual Plan'!C390="","",'Annual Plan'!C390)</f>
        <v/>
      </c>
      <c r="D390" s="2" t="str">
        <f>IF('Annual Plan'!D390&lt;&gt;"",'Annual Plan'!D390,"")</f>
        <v/>
      </c>
      <c r="E390" s="2" t="str">
        <f>IF('Annual Plan'!E390&lt;&gt;"",'Annual Plan'!E390,"")</f>
        <v/>
      </c>
      <c r="F390" s="36" t="str">
        <f>IF('Annual Plan'!F390&lt;&gt;"",'Annual Plan'!F390,"")</f>
        <v/>
      </c>
      <c r="G390" s="23" t="str">
        <f>IF('Annual Plan'!G390&lt;&gt;"",'Annual Plan'!G390,"")</f>
        <v/>
      </c>
      <c r="H390" s="23" t="str">
        <f xml:space="preserve"> IF(OR(F390="Absolute",F390="Absolute[-](cum.)"),SUM(G390,'Q1 Review'!J390,'Q2 Review'!J390),
             IF(OR(F390="Incremental",F390="Absolute[+]"),MAX(G390,'Q1 Review'!J390,'Q2 Review'!J390),
                  IF(F390="Decremental",MIN(G390,'Q1 Review'!J390,'Q2 Review'!J390),
                           IF(F390="Absolute[-](avg.)",SUM(G390,'Q1 Review'!J390,'Q2 Review'!J390)/COUNT('Annual Plan'!H390:'Annual Plan'!K390),""
                              )
                       )
                 )
      )</f>
        <v/>
      </c>
      <c r="I390" s="23" t="str">
        <f>IF('Annual Plan'!J390&lt;&gt;"",'Annual Plan'!J390,"")</f>
        <v/>
      </c>
      <c r="J390" s="37"/>
      <c r="K390" s="38" t="str">
        <f t="shared" si="44"/>
        <v/>
      </c>
      <c r="L390" s="38" t="str">
        <f t="shared" si="45"/>
        <v/>
      </c>
      <c r="M390" s="23" t="str">
        <f t="shared" si="46"/>
        <v/>
      </c>
      <c r="N390" s="39" t="str">
        <f>IF((('Annual Plan'!N390+'Annual Plan'!O390)-('Q1 Review'!O390+'Q2 Review'!O390))=0,"",(('Annual Plan'!N390+'Annual Plan'!O390)-('Q1 Review'!O390+'Q2 Review'!O390)))</f>
        <v/>
      </c>
      <c r="O390" s="40"/>
      <c r="P390" s="41"/>
      <c r="Q390" s="41"/>
      <c r="R390" s="41"/>
      <c r="S390" s="127" t="str">
        <f t="shared" si="47"/>
        <v/>
      </c>
    </row>
    <row r="391" spans="1:19" s="11" customFormat="1" ht="13.2" x14ac:dyDescent="0.25">
      <c r="A391" s="59" t="str">
        <f>IF('Annual Plan'!A391="","",'Annual Plan'!A391)</f>
        <v/>
      </c>
      <c r="B391" s="59" t="str">
        <f>IF('Annual Plan'!B391="","",'Annual Plan'!B391)</f>
        <v/>
      </c>
      <c r="C391" s="59" t="str">
        <f>IF('Annual Plan'!C391="","",'Annual Plan'!C391)</f>
        <v/>
      </c>
      <c r="D391" s="2" t="str">
        <f>IF('Annual Plan'!D391&lt;&gt;"",'Annual Plan'!D391,"")</f>
        <v/>
      </c>
      <c r="E391" s="2" t="str">
        <f>IF('Annual Plan'!E391&lt;&gt;"",'Annual Plan'!E391,"")</f>
        <v/>
      </c>
      <c r="F391" s="36" t="str">
        <f>IF('Annual Plan'!F391&lt;&gt;"",'Annual Plan'!F391,"")</f>
        <v/>
      </c>
      <c r="G391" s="23" t="str">
        <f>IF('Annual Plan'!G391&lt;&gt;"",'Annual Plan'!G391,"")</f>
        <v/>
      </c>
      <c r="H391" s="23" t="str">
        <f xml:space="preserve"> IF(OR(F391="Absolute",F391="Absolute[-](cum.)"),SUM(G391,'Q1 Review'!J391,'Q2 Review'!J391),
             IF(OR(F391="Incremental",F391="Absolute[+]"),MAX(G391,'Q1 Review'!J391,'Q2 Review'!J391),
                  IF(F391="Decremental",MIN(G391,'Q1 Review'!J391,'Q2 Review'!J391),
                           IF(F391="Absolute[-](avg.)",SUM(G391,'Q1 Review'!J391,'Q2 Review'!J391)/COUNT('Annual Plan'!H391:'Annual Plan'!K391),""
                              )
                       )
                 )
      )</f>
        <v/>
      </c>
      <c r="I391" s="23" t="str">
        <f>IF('Annual Plan'!J391&lt;&gt;"",'Annual Plan'!J391,"")</f>
        <v/>
      </c>
      <c r="J391" s="37"/>
      <c r="K391" s="38" t="str">
        <f t="shared" si="44"/>
        <v/>
      </c>
      <c r="L391" s="38" t="str">
        <f t="shared" si="45"/>
        <v/>
      </c>
      <c r="M391" s="23" t="str">
        <f t="shared" si="46"/>
        <v/>
      </c>
      <c r="N391" s="39" t="str">
        <f>IF((('Annual Plan'!N391+'Annual Plan'!O391)-('Q1 Review'!O391+'Q2 Review'!O391))=0,"",(('Annual Plan'!N391+'Annual Plan'!O391)-('Q1 Review'!O391+'Q2 Review'!O391)))</f>
        <v/>
      </c>
      <c r="O391" s="40"/>
      <c r="P391" s="41"/>
      <c r="Q391" s="41"/>
      <c r="R391" s="41"/>
      <c r="S391" s="127" t="str">
        <f t="shared" si="47"/>
        <v/>
      </c>
    </row>
    <row r="392" spans="1:19" s="11" customFormat="1" ht="13.2" x14ac:dyDescent="0.25">
      <c r="A392" s="59" t="str">
        <f>IF('Annual Plan'!A392="","",'Annual Plan'!A392)</f>
        <v/>
      </c>
      <c r="B392" s="59" t="str">
        <f>IF('Annual Plan'!B392="","",'Annual Plan'!B392)</f>
        <v/>
      </c>
      <c r="C392" s="59" t="str">
        <f>IF('Annual Plan'!C392="","",'Annual Plan'!C392)</f>
        <v/>
      </c>
      <c r="D392" s="2" t="str">
        <f>IF('Annual Plan'!D392&lt;&gt;"",'Annual Plan'!D392,"")</f>
        <v/>
      </c>
      <c r="E392" s="2" t="str">
        <f>IF('Annual Plan'!E392&lt;&gt;"",'Annual Plan'!E392,"")</f>
        <v/>
      </c>
      <c r="F392" s="36" t="str">
        <f>IF('Annual Plan'!F392&lt;&gt;"",'Annual Plan'!F392,"")</f>
        <v/>
      </c>
      <c r="G392" s="23" t="str">
        <f>IF('Annual Plan'!G392&lt;&gt;"",'Annual Plan'!G392,"")</f>
        <v/>
      </c>
      <c r="H392" s="23" t="str">
        <f xml:space="preserve"> IF(OR(F392="Absolute",F392="Absolute[-](cum.)"),SUM(G392,'Q1 Review'!J392,'Q2 Review'!J392),
             IF(OR(F392="Incremental",F392="Absolute[+]"),MAX(G392,'Q1 Review'!J392,'Q2 Review'!J392),
                  IF(F392="Decremental",MIN(G392,'Q1 Review'!J392,'Q2 Review'!J392),
                           IF(F392="Absolute[-](avg.)",SUM(G392,'Q1 Review'!J392,'Q2 Review'!J392)/COUNT('Annual Plan'!H392:'Annual Plan'!K392),""
                              )
                       )
                 )
      )</f>
        <v/>
      </c>
      <c r="I392" s="23" t="str">
        <f>IF('Annual Plan'!J392&lt;&gt;"",'Annual Plan'!J392,"")</f>
        <v/>
      </c>
      <c r="J392" s="37"/>
      <c r="K392" s="38" t="str">
        <f t="shared" si="44"/>
        <v/>
      </c>
      <c r="L392" s="38" t="str">
        <f t="shared" si="45"/>
        <v/>
      </c>
      <c r="M392" s="23" t="str">
        <f t="shared" si="46"/>
        <v/>
      </c>
      <c r="N392" s="39" t="str">
        <f>IF((('Annual Plan'!N392+'Annual Plan'!O392)-('Q1 Review'!O392+'Q2 Review'!O392))=0,"",(('Annual Plan'!N392+'Annual Plan'!O392)-('Q1 Review'!O392+'Q2 Review'!O392)))</f>
        <v/>
      </c>
      <c r="O392" s="40"/>
      <c r="P392" s="41"/>
      <c r="Q392" s="41"/>
      <c r="R392" s="41"/>
      <c r="S392" s="127" t="str">
        <f t="shared" si="47"/>
        <v/>
      </c>
    </row>
    <row r="393" spans="1:19" s="11" customFormat="1" ht="13.2" x14ac:dyDescent="0.25">
      <c r="A393" s="59" t="str">
        <f>IF('Annual Plan'!A393="","",'Annual Plan'!A393)</f>
        <v/>
      </c>
      <c r="B393" s="59" t="str">
        <f>IF('Annual Plan'!B393="","",'Annual Plan'!B393)</f>
        <v/>
      </c>
      <c r="C393" s="59" t="str">
        <f>IF('Annual Plan'!C393="","",'Annual Plan'!C393)</f>
        <v/>
      </c>
      <c r="D393" s="2" t="str">
        <f>IF('Annual Plan'!D393&lt;&gt;"",'Annual Plan'!D393,"")</f>
        <v/>
      </c>
      <c r="E393" s="2" t="str">
        <f>IF('Annual Plan'!E393&lt;&gt;"",'Annual Plan'!E393,"")</f>
        <v/>
      </c>
      <c r="F393" s="36" t="str">
        <f>IF('Annual Plan'!F393&lt;&gt;"",'Annual Plan'!F393,"")</f>
        <v/>
      </c>
      <c r="G393" s="23" t="str">
        <f>IF('Annual Plan'!G393&lt;&gt;"",'Annual Plan'!G393,"")</f>
        <v/>
      </c>
      <c r="H393" s="23" t="str">
        <f xml:space="preserve"> IF(OR(F393="Absolute",F393="Absolute[-](cum.)"),SUM(G393,'Q1 Review'!J393,'Q2 Review'!J393),
             IF(OR(F393="Incremental",F393="Absolute[+]"),MAX(G393,'Q1 Review'!J393,'Q2 Review'!J393),
                  IF(F393="Decremental",MIN(G393,'Q1 Review'!J393,'Q2 Review'!J393),
                           IF(F393="Absolute[-](avg.)",SUM(G393,'Q1 Review'!J393,'Q2 Review'!J393)/COUNT('Annual Plan'!H393:'Annual Plan'!K393),""
                              )
                       )
                 )
      )</f>
        <v/>
      </c>
      <c r="I393" s="23" t="str">
        <f>IF('Annual Plan'!J393&lt;&gt;"",'Annual Plan'!J393,"")</f>
        <v/>
      </c>
      <c r="J393" s="37"/>
      <c r="K393" s="38" t="str">
        <f t="shared" si="44"/>
        <v/>
      </c>
      <c r="L393" s="38" t="str">
        <f t="shared" si="45"/>
        <v/>
      </c>
      <c r="M393" s="23" t="str">
        <f t="shared" si="46"/>
        <v/>
      </c>
      <c r="N393" s="39" t="str">
        <f>IF((('Annual Plan'!N393+'Annual Plan'!O393)-('Q1 Review'!O393+'Q2 Review'!O393))=0,"",(('Annual Plan'!N393+'Annual Plan'!O393)-('Q1 Review'!O393+'Q2 Review'!O393)))</f>
        <v/>
      </c>
      <c r="O393" s="40"/>
      <c r="P393" s="41"/>
      <c r="Q393" s="41"/>
      <c r="R393" s="41"/>
      <c r="S393" s="127" t="str">
        <f t="shared" si="47"/>
        <v/>
      </c>
    </row>
    <row r="394" spans="1:19" s="11" customFormat="1" ht="13.2" x14ac:dyDescent="0.25">
      <c r="A394" s="59" t="str">
        <f>IF('Annual Plan'!A394="","",'Annual Plan'!A394)</f>
        <v/>
      </c>
      <c r="B394" s="59" t="str">
        <f>IF('Annual Plan'!B394="","",'Annual Plan'!B394)</f>
        <v/>
      </c>
      <c r="C394" s="59" t="str">
        <f>IF('Annual Plan'!C394="","",'Annual Plan'!C394)</f>
        <v/>
      </c>
      <c r="D394" s="2" t="str">
        <f>IF('Annual Plan'!D394&lt;&gt;"",'Annual Plan'!D394,"")</f>
        <v/>
      </c>
      <c r="E394" s="2" t="str">
        <f>IF('Annual Plan'!E394&lt;&gt;"",'Annual Plan'!E394,"")</f>
        <v/>
      </c>
      <c r="F394" s="36" t="str">
        <f>IF('Annual Plan'!F394&lt;&gt;"",'Annual Plan'!F394,"")</f>
        <v/>
      </c>
      <c r="G394" s="23" t="str">
        <f>IF('Annual Plan'!G394&lt;&gt;"",'Annual Plan'!G394,"")</f>
        <v/>
      </c>
      <c r="H394" s="23" t="str">
        <f xml:space="preserve"> IF(OR(F394="Absolute",F394="Absolute[-](cum.)"),SUM(G394,'Q1 Review'!J394,'Q2 Review'!J394),
             IF(OR(F394="Incremental",F394="Absolute[+]"),MAX(G394,'Q1 Review'!J394,'Q2 Review'!J394),
                  IF(F394="Decremental",MIN(G394,'Q1 Review'!J394,'Q2 Review'!J394),
                           IF(F394="Absolute[-](avg.)",SUM(G394,'Q1 Review'!J394,'Q2 Review'!J394)/COUNT('Annual Plan'!H394:'Annual Plan'!K394),""
                              )
                       )
                 )
      )</f>
        <v/>
      </c>
      <c r="I394" s="23" t="str">
        <f>IF('Annual Plan'!J394&lt;&gt;"",'Annual Plan'!J394,"")</f>
        <v/>
      </c>
      <c r="J394" s="37"/>
      <c r="K394" s="38" t="str">
        <f t="shared" si="44"/>
        <v/>
      </c>
      <c r="L394" s="38" t="str">
        <f t="shared" si="45"/>
        <v/>
      </c>
      <c r="M394" s="23" t="str">
        <f t="shared" si="46"/>
        <v/>
      </c>
      <c r="N394" s="39" t="str">
        <f>IF((('Annual Plan'!N394+'Annual Plan'!O394)-('Q1 Review'!O394+'Q2 Review'!O394))=0,"",(('Annual Plan'!N394+'Annual Plan'!O394)-('Q1 Review'!O394+'Q2 Review'!O394)))</f>
        <v/>
      </c>
      <c r="O394" s="40"/>
      <c r="P394" s="41"/>
      <c r="Q394" s="41"/>
      <c r="R394" s="41"/>
      <c r="S394" s="127" t="str">
        <f t="shared" si="47"/>
        <v/>
      </c>
    </row>
    <row r="395" spans="1:19" s="11" customFormat="1" ht="13.2" x14ac:dyDescent="0.25">
      <c r="A395" s="59" t="str">
        <f>IF('Annual Plan'!A395="","",'Annual Plan'!A395)</f>
        <v/>
      </c>
      <c r="B395" s="59" t="str">
        <f>IF('Annual Plan'!B395="","",'Annual Plan'!B395)</f>
        <v/>
      </c>
      <c r="C395" s="59" t="str">
        <f>IF('Annual Plan'!C395="","",'Annual Plan'!C395)</f>
        <v/>
      </c>
      <c r="D395" s="2" t="str">
        <f>IF('Annual Plan'!D395&lt;&gt;"",'Annual Plan'!D395,"")</f>
        <v/>
      </c>
      <c r="E395" s="2" t="str">
        <f>IF('Annual Plan'!E395&lt;&gt;"",'Annual Plan'!E395,"")</f>
        <v/>
      </c>
      <c r="F395" s="36" t="str">
        <f>IF('Annual Plan'!F395&lt;&gt;"",'Annual Plan'!F395,"")</f>
        <v/>
      </c>
      <c r="G395" s="23" t="str">
        <f>IF('Annual Plan'!G395&lt;&gt;"",'Annual Plan'!G395,"")</f>
        <v/>
      </c>
      <c r="H395" s="23" t="str">
        <f xml:space="preserve"> IF(OR(F395="Absolute",F395="Absolute[-](cum.)"),SUM(G395,'Q1 Review'!J395,'Q2 Review'!J395),
             IF(OR(F395="Incremental",F395="Absolute[+]"),MAX(G395,'Q1 Review'!J395,'Q2 Review'!J395),
                  IF(F395="Decremental",MIN(G395,'Q1 Review'!J395,'Q2 Review'!J395),
                           IF(F395="Absolute[-](avg.)",SUM(G395,'Q1 Review'!J395,'Q2 Review'!J395)/COUNT('Annual Plan'!H395:'Annual Plan'!K395),""
                              )
                       )
                 )
      )</f>
        <v/>
      </c>
      <c r="I395" s="23" t="str">
        <f>IF('Annual Plan'!J395&lt;&gt;"",'Annual Plan'!J395,"")</f>
        <v/>
      </c>
      <c r="J395" s="37"/>
      <c r="K395" s="38" t="str">
        <f t="shared" si="44"/>
        <v/>
      </c>
      <c r="L395" s="38" t="str">
        <f t="shared" si="45"/>
        <v/>
      </c>
      <c r="M395" s="23" t="str">
        <f t="shared" si="46"/>
        <v/>
      </c>
      <c r="N395" s="39" t="str">
        <f>IF((('Annual Plan'!N395+'Annual Plan'!O395)-('Q1 Review'!O395+'Q2 Review'!O395))=0,"",(('Annual Plan'!N395+'Annual Plan'!O395)-('Q1 Review'!O395+'Q2 Review'!O395)))</f>
        <v/>
      </c>
      <c r="O395" s="40"/>
      <c r="P395" s="41"/>
      <c r="Q395" s="41"/>
      <c r="R395" s="41"/>
      <c r="S395" s="127" t="str">
        <f t="shared" si="47"/>
        <v/>
      </c>
    </row>
    <row r="396" spans="1:19" s="11" customFormat="1" ht="13.2" x14ac:dyDescent="0.25">
      <c r="A396" s="59" t="str">
        <f>IF('Annual Plan'!A396="","",'Annual Plan'!A396)</f>
        <v/>
      </c>
      <c r="B396" s="59" t="str">
        <f>IF('Annual Plan'!B396="","",'Annual Plan'!B396)</f>
        <v/>
      </c>
      <c r="C396" s="59" t="str">
        <f>IF('Annual Plan'!C396="","",'Annual Plan'!C396)</f>
        <v/>
      </c>
      <c r="D396" s="2" t="str">
        <f>IF('Annual Plan'!D396&lt;&gt;"",'Annual Plan'!D396,"")</f>
        <v/>
      </c>
      <c r="E396" s="2" t="str">
        <f>IF('Annual Plan'!E396&lt;&gt;"",'Annual Plan'!E396,"")</f>
        <v/>
      </c>
      <c r="F396" s="36" t="str">
        <f>IF('Annual Plan'!F396&lt;&gt;"",'Annual Plan'!F396,"")</f>
        <v/>
      </c>
      <c r="G396" s="23" t="str">
        <f>IF('Annual Plan'!G396&lt;&gt;"",'Annual Plan'!G396,"")</f>
        <v/>
      </c>
      <c r="H396" s="23" t="str">
        <f xml:space="preserve"> IF(OR(F396="Absolute",F396="Absolute[-](cum.)"),SUM(G396,'Q1 Review'!J396,'Q2 Review'!J396),
             IF(OR(F396="Incremental",F396="Absolute[+]"),MAX(G396,'Q1 Review'!J396,'Q2 Review'!J396),
                  IF(F396="Decremental",MIN(G396,'Q1 Review'!J396,'Q2 Review'!J396),
                           IF(F396="Absolute[-](avg.)",SUM(G396,'Q1 Review'!J396,'Q2 Review'!J396)/COUNT('Annual Plan'!H396:'Annual Plan'!K396),""
                              )
                       )
                 )
      )</f>
        <v/>
      </c>
      <c r="I396" s="23" t="str">
        <f>IF('Annual Plan'!J396&lt;&gt;"",'Annual Plan'!J396,"")</f>
        <v/>
      </c>
      <c r="J396" s="37"/>
      <c r="K396" s="38" t="str">
        <f t="shared" si="44"/>
        <v/>
      </c>
      <c r="L396" s="38" t="str">
        <f t="shared" si="45"/>
        <v/>
      </c>
      <c r="M396" s="23" t="str">
        <f t="shared" si="46"/>
        <v/>
      </c>
      <c r="N396" s="39" t="str">
        <f>IF((('Annual Plan'!N396+'Annual Plan'!O396)-('Q1 Review'!O396+'Q2 Review'!O396))=0,"",(('Annual Plan'!N396+'Annual Plan'!O396)-('Q1 Review'!O396+'Q2 Review'!O396)))</f>
        <v/>
      </c>
      <c r="O396" s="40"/>
      <c r="P396" s="41"/>
      <c r="Q396" s="41"/>
      <c r="R396" s="41"/>
      <c r="S396" s="127" t="str">
        <f t="shared" si="47"/>
        <v/>
      </c>
    </row>
    <row r="397" spans="1:19" s="11" customFormat="1" ht="13.2" x14ac:dyDescent="0.25">
      <c r="A397" s="59" t="str">
        <f>IF('Annual Plan'!A397="","",'Annual Plan'!A397)</f>
        <v/>
      </c>
      <c r="B397" s="59" t="str">
        <f>IF('Annual Plan'!B397="","",'Annual Plan'!B397)</f>
        <v/>
      </c>
      <c r="C397" s="59" t="str">
        <f>IF('Annual Plan'!C397="","",'Annual Plan'!C397)</f>
        <v/>
      </c>
      <c r="D397" s="2" t="str">
        <f>IF('Annual Plan'!D397&lt;&gt;"",'Annual Plan'!D397,"")</f>
        <v/>
      </c>
      <c r="E397" s="2" t="str">
        <f>IF('Annual Plan'!E397&lt;&gt;"",'Annual Plan'!E397,"")</f>
        <v/>
      </c>
      <c r="F397" s="36" t="str">
        <f>IF('Annual Plan'!F397&lt;&gt;"",'Annual Plan'!F397,"")</f>
        <v/>
      </c>
      <c r="G397" s="23" t="str">
        <f>IF('Annual Plan'!G397&lt;&gt;"",'Annual Plan'!G397,"")</f>
        <v/>
      </c>
      <c r="H397" s="23" t="str">
        <f xml:space="preserve"> IF(OR(F397="Absolute",F397="Absolute[-](cum.)"),SUM(G397,'Q1 Review'!J397,'Q2 Review'!J397),
             IF(OR(F397="Incremental",F397="Absolute[+]"),MAX(G397,'Q1 Review'!J397,'Q2 Review'!J397),
                  IF(F397="Decremental",MIN(G397,'Q1 Review'!J397,'Q2 Review'!J397),
                           IF(F397="Absolute[-](avg.)",SUM(G397,'Q1 Review'!J397,'Q2 Review'!J397)/COUNT('Annual Plan'!H397:'Annual Plan'!K397),""
                              )
                       )
                 )
      )</f>
        <v/>
      </c>
      <c r="I397" s="23" t="str">
        <f>IF('Annual Plan'!J397&lt;&gt;"",'Annual Plan'!J397,"")</f>
        <v/>
      </c>
      <c r="J397" s="37"/>
      <c r="K397" s="38" t="str">
        <f t="shared" si="44"/>
        <v/>
      </c>
      <c r="L397" s="38" t="str">
        <f t="shared" si="45"/>
        <v/>
      </c>
      <c r="M397" s="23" t="str">
        <f t="shared" si="46"/>
        <v/>
      </c>
      <c r="N397" s="39" t="str">
        <f>IF((('Annual Plan'!N397+'Annual Plan'!O397)-('Q1 Review'!O397+'Q2 Review'!O397))=0,"",(('Annual Plan'!N397+'Annual Plan'!O397)-('Q1 Review'!O397+'Q2 Review'!O397)))</f>
        <v/>
      </c>
      <c r="O397" s="40"/>
      <c r="P397" s="41"/>
      <c r="Q397" s="41"/>
      <c r="R397" s="41"/>
      <c r="S397" s="127" t="str">
        <f t="shared" si="47"/>
        <v/>
      </c>
    </row>
    <row r="398" spans="1:19" s="11" customFormat="1" ht="13.2" x14ac:dyDescent="0.25">
      <c r="A398" s="59" t="str">
        <f>IF('Annual Plan'!A398="","",'Annual Plan'!A398)</f>
        <v/>
      </c>
      <c r="B398" s="59" t="str">
        <f>IF('Annual Plan'!B398="","",'Annual Plan'!B398)</f>
        <v/>
      </c>
      <c r="C398" s="59" t="str">
        <f>IF('Annual Plan'!C398="","",'Annual Plan'!C398)</f>
        <v/>
      </c>
      <c r="D398" s="2" t="str">
        <f>IF('Annual Plan'!D398&lt;&gt;"",'Annual Plan'!D398,"")</f>
        <v/>
      </c>
      <c r="E398" s="2" t="str">
        <f>IF('Annual Plan'!E398&lt;&gt;"",'Annual Plan'!E398,"")</f>
        <v/>
      </c>
      <c r="F398" s="36" t="str">
        <f>IF('Annual Plan'!F398&lt;&gt;"",'Annual Plan'!F398,"")</f>
        <v/>
      </c>
      <c r="G398" s="23" t="str">
        <f>IF('Annual Plan'!G398&lt;&gt;"",'Annual Plan'!G398,"")</f>
        <v/>
      </c>
      <c r="H398" s="23" t="str">
        <f xml:space="preserve"> IF(OR(F398="Absolute",F398="Absolute[-](cum.)"),SUM(G398,'Q1 Review'!J398,'Q2 Review'!J398),
             IF(OR(F398="Incremental",F398="Absolute[+]"),MAX(G398,'Q1 Review'!J398,'Q2 Review'!J398),
                  IF(F398="Decremental",MIN(G398,'Q1 Review'!J398,'Q2 Review'!J398),
                           IF(F398="Absolute[-](avg.)",SUM(G398,'Q1 Review'!J398,'Q2 Review'!J398)/COUNT('Annual Plan'!H398:'Annual Plan'!K398),""
                              )
                       )
                 )
      )</f>
        <v/>
      </c>
      <c r="I398" s="23" t="str">
        <f>IF('Annual Plan'!J398&lt;&gt;"",'Annual Plan'!J398,"")</f>
        <v/>
      </c>
      <c r="J398" s="37"/>
      <c r="K398" s="38" t="str">
        <f t="shared" si="44"/>
        <v/>
      </c>
      <c r="L398" s="38" t="str">
        <f t="shared" si="45"/>
        <v/>
      </c>
      <c r="M398" s="23" t="str">
        <f t="shared" si="46"/>
        <v/>
      </c>
      <c r="N398" s="39" t="str">
        <f>IF((('Annual Plan'!N398+'Annual Plan'!O398)-('Q1 Review'!O398+'Q2 Review'!O398))=0,"",(('Annual Plan'!N398+'Annual Plan'!O398)-('Q1 Review'!O398+'Q2 Review'!O398)))</f>
        <v/>
      </c>
      <c r="O398" s="40"/>
      <c r="P398" s="41"/>
      <c r="Q398" s="41"/>
      <c r="R398" s="41"/>
      <c r="S398" s="127" t="str">
        <f t="shared" si="47"/>
        <v/>
      </c>
    </row>
    <row r="399" spans="1:19" s="11" customFormat="1" ht="13.2" x14ac:dyDescent="0.25">
      <c r="A399" s="59" t="str">
        <f>IF('Annual Plan'!A399="","",'Annual Plan'!A399)</f>
        <v/>
      </c>
      <c r="B399" s="59" t="str">
        <f>IF('Annual Plan'!B399="","",'Annual Plan'!B399)</f>
        <v/>
      </c>
      <c r="C399" s="59" t="str">
        <f>IF('Annual Plan'!C399="","",'Annual Plan'!C399)</f>
        <v/>
      </c>
      <c r="D399" s="2" t="str">
        <f>IF('Annual Plan'!D399&lt;&gt;"",'Annual Plan'!D399,"")</f>
        <v/>
      </c>
      <c r="E399" s="2" t="str">
        <f>IF('Annual Plan'!E399&lt;&gt;"",'Annual Plan'!E399,"")</f>
        <v/>
      </c>
      <c r="F399" s="36" t="str">
        <f>IF('Annual Plan'!F399&lt;&gt;"",'Annual Plan'!F399,"")</f>
        <v/>
      </c>
      <c r="G399" s="23" t="str">
        <f>IF('Annual Plan'!G399&lt;&gt;"",'Annual Plan'!G399,"")</f>
        <v/>
      </c>
      <c r="H399" s="23" t="str">
        <f xml:space="preserve"> IF(OR(F399="Absolute",F399="Absolute[-](cum.)"),SUM(G399,'Q1 Review'!J399,'Q2 Review'!J399),
             IF(OR(F399="Incremental",F399="Absolute[+]"),MAX(G399,'Q1 Review'!J399,'Q2 Review'!J399),
                  IF(F399="Decremental",MIN(G399,'Q1 Review'!J399,'Q2 Review'!J399),
                           IF(F399="Absolute[-](avg.)",SUM(G399,'Q1 Review'!J399,'Q2 Review'!J399)/COUNT('Annual Plan'!H399:'Annual Plan'!K399),""
                              )
                       )
                 )
      )</f>
        <v/>
      </c>
      <c r="I399" s="23" t="str">
        <f>IF('Annual Plan'!J399&lt;&gt;"",'Annual Plan'!J399,"")</f>
        <v/>
      </c>
      <c r="J399" s="37"/>
      <c r="K399" s="38" t="str">
        <f t="shared" si="44"/>
        <v/>
      </c>
      <c r="L399" s="38" t="str">
        <f t="shared" si="45"/>
        <v/>
      </c>
      <c r="M399" s="23" t="str">
        <f t="shared" si="46"/>
        <v/>
      </c>
      <c r="N399" s="39" t="str">
        <f>IF((('Annual Plan'!N399+'Annual Plan'!O399)-('Q1 Review'!O399+'Q2 Review'!O399))=0,"",(('Annual Plan'!N399+'Annual Plan'!O399)-('Q1 Review'!O399+'Q2 Review'!O399)))</f>
        <v/>
      </c>
      <c r="O399" s="40"/>
      <c r="P399" s="41"/>
      <c r="Q399" s="41"/>
      <c r="R399" s="41"/>
      <c r="S399" s="127" t="str">
        <f t="shared" si="47"/>
        <v/>
      </c>
    </row>
    <row r="400" spans="1:19" s="11" customFormat="1" ht="13.2" x14ac:dyDescent="0.25">
      <c r="A400" s="59" t="str">
        <f>IF('Annual Plan'!A400="","",'Annual Plan'!A400)</f>
        <v/>
      </c>
      <c r="B400" s="59" t="str">
        <f>IF('Annual Plan'!B400="","",'Annual Plan'!B400)</f>
        <v/>
      </c>
      <c r="C400" s="59" t="str">
        <f>IF('Annual Plan'!C400="","",'Annual Plan'!C400)</f>
        <v/>
      </c>
      <c r="D400" s="2" t="str">
        <f>IF('Annual Plan'!D400&lt;&gt;"",'Annual Plan'!D400,"")</f>
        <v/>
      </c>
      <c r="E400" s="2" t="str">
        <f>IF('Annual Plan'!E400&lt;&gt;"",'Annual Plan'!E400,"")</f>
        <v/>
      </c>
      <c r="F400" s="36" t="str">
        <f>IF('Annual Plan'!F400&lt;&gt;"",'Annual Plan'!F400,"")</f>
        <v/>
      </c>
      <c r="G400" s="23" t="str">
        <f>IF('Annual Plan'!G400&lt;&gt;"",'Annual Plan'!G400,"")</f>
        <v/>
      </c>
      <c r="H400" s="23" t="str">
        <f xml:space="preserve"> IF(OR(F400="Absolute",F400="Absolute[-](cum.)"),SUM(G400,'Q1 Review'!J400,'Q2 Review'!J400),
             IF(OR(F400="Incremental",F400="Absolute[+]"),MAX(G400,'Q1 Review'!J400,'Q2 Review'!J400),
                  IF(F400="Decremental",MIN(G400,'Q1 Review'!J400,'Q2 Review'!J400),
                           IF(F400="Absolute[-](avg.)",SUM(G400,'Q1 Review'!J400,'Q2 Review'!J400)/COUNT('Annual Plan'!H400:'Annual Plan'!K400),""
                              )
                       )
                 )
      )</f>
        <v/>
      </c>
      <c r="I400" s="23" t="str">
        <f>IF('Annual Plan'!J400&lt;&gt;"",'Annual Plan'!J400,"")</f>
        <v/>
      </c>
      <c r="J400" s="37"/>
      <c r="K400" s="38" t="str">
        <f t="shared" si="44"/>
        <v/>
      </c>
      <c r="L400" s="38" t="str">
        <f t="shared" si="45"/>
        <v/>
      </c>
      <c r="M400" s="23" t="str">
        <f t="shared" si="46"/>
        <v/>
      </c>
      <c r="N400" s="39" t="str">
        <f>IF((('Annual Plan'!N400+'Annual Plan'!O400)-('Q1 Review'!O400+'Q2 Review'!O400))=0,"",(('Annual Plan'!N400+'Annual Plan'!O400)-('Q1 Review'!O400+'Q2 Review'!O400)))</f>
        <v/>
      </c>
      <c r="O400" s="40"/>
      <c r="P400" s="41"/>
      <c r="Q400" s="41"/>
      <c r="R400" s="41"/>
      <c r="S400" s="127" t="str">
        <f t="shared" si="47"/>
        <v/>
      </c>
    </row>
    <row r="401" spans="1:19" s="11" customFormat="1" ht="13.2" x14ac:dyDescent="0.25">
      <c r="A401" s="59" t="str">
        <f>IF('Annual Plan'!A401="","",'Annual Plan'!A401)</f>
        <v/>
      </c>
      <c r="B401" s="59" t="str">
        <f>IF('Annual Plan'!B401="","",'Annual Plan'!B401)</f>
        <v/>
      </c>
      <c r="C401" s="59" t="str">
        <f>IF('Annual Plan'!C401="","",'Annual Plan'!C401)</f>
        <v/>
      </c>
      <c r="D401" s="2" t="str">
        <f>IF('Annual Plan'!D401&lt;&gt;"",'Annual Plan'!D401,"")</f>
        <v/>
      </c>
      <c r="E401" s="2" t="str">
        <f>IF('Annual Plan'!E401&lt;&gt;"",'Annual Plan'!E401,"")</f>
        <v/>
      </c>
      <c r="F401" s="36" t="str">
        <f>IF('Annual Plan'!F401&lt;&gt;"",'Annual Plan'!F401,"")</f>
        <v/>
      </c>
      <c r="G401" s="23" t="str">
        <f>IF('Annual Plan'!G401&lt;&gt;"",'Annual Plan'!G401,"")</f>
        <v/>
      </c>
      <c r="H401" s="23" t="str">
        <f xml:space="preserve"> IF(OR(F401="Absolute",F401="Absolute[-](cum.)"),SUM(G401,'Q1 Review'!J401,'Q2 Review'!J401),
             IF(OR(F401="Incremental",F401="Absolute[+]"),MAX(G401,'Q1 Review'!J401,'Q2 Review'!J401),
                  IF(F401="Decremental",MIN(G401,'Q1 Review'!J401,'Q2 Review'!J401),
                           IF(F401="Absolute[-](avg.)",SUM(G401,'Q1 Review'!J401,'Q2 Review'!J401)/COUNT('Annual Plan'!H401:'Annual Plan'!K401),""
                              )
                       )
                 )
      )</f>
        <v/>
      </c>
      <c r="I401" s="23" t="str">
        <f>IF('Annual Plan'!J401&lt;&gt;"",'Annual Plan'!J401,"")</f>
        <v/>
      </c>
      <c r="J401" s="37"/>
      <c r="K401" s="38" t="str">
        <f t="shared" si="44"/>
        <v/>
      </c>
      <c r="L401" s="38" t="str">
        <f t="shared" si="45"/>
        <v/>
      </c>
      <c r="M401" s="23" t="str">
        <f t="shared" si="46"/>
        <v/>
      </c>
      <c r="N401" s="39" t="str">
        <f>IF((('Annual Plan'!N401+'Annual Plan'!O401)-('Q1 Review'!O401+'Q2 Review'!O401))=0,"",(('Annual Plan'!N401+'Annual Plan'!O401)-('Q1 Review'!O401+'Q2 Review'!O401)))</f>
        <v/>
      </c>
      <c r="O401" s="40"/>
      <c r="P401" s="41"/>
      <c r="Q401" s="41"/>
      <c r="R401" s="41"/>
      <c r="S401" s="127" t="str">
        <f t="shared" si="47"/>
        <v/>
      </c>
    </row>
    <row r="402" spans="1:19" s="11" customFormat="1" ht="13.2" x14ac:dyDescent="0.25">
      <c r="A402" s="59" t="str">
        <f>IF('Annual Plan'!A402="","",'Annual Plan'!A402)</f>
        <v/>
      </c>
      <c r="B402" s="59" t="str">
        <f>IF('Annual Plan'!B402="","",'Annual Plan'!B402)</f>
        <v/>
      </c>
      <c r="C402" s="59" t="str">
        <f>IF('Annual Plan'!C402="","",'Annual Plan'!C402)</f>
        <v/>
      </c>
      <c r="D402" s="2" t="str">
        <f>IF('Annual Plan'!D402&lt;&gt;"",'Annual Plan'!D402,"")</f>
        <v/>
      </c>
      <c r="E402" s="2" t="str">
        <f>IF('Annual Plan'!E402&lt;&gt;"",'Annual Plan'!E402,"")</f>
        <v/>
      </c>
      <c r="F402" s="36" t="str">
        <f>IF('Annual Plan'!F402&lt;&gt;"",'Annual Plan'!F402,"")</f>
        <v/>
      </c>
      <c r="G402" s="23" t="str">
        <f>IF('Annual Plan'!G402&lt;&gt;"",'Annual Plan'!G402,"")</f>
        <v/>
      </c>
      <c r="H402" s="23" t="str">
        <f xml:space="preserve"> IF(OR(F402="Absolute",F402="Absolute[-](cum.)"),SUM(G402,'Q1 Review'!J402,'Q2 Review'!J402),
             IF(OR(F402="Incremental",F402="Absolute[+]"),MAX(G402,'Q1 Review'!J402,'Q2 Review'!J402),
                  IF(F402="Decremental",MIN(G402,'Q1 Review'!J402,'Q2 Review'!J402),
                           IF(F402="Absolute[-](avg.)",SUM(G402,'Q1 Review'!J402,'Q2 Review'!J402)/COUNT('Annual Plan'!H402:'Annual Plan'!K402),""
                              )
                       )
                 )
      )</f>
        <v/>
      </c>
      <c r="I402" s="23" t="str">
        <f>IF('Annual Plan'!J402&lt;&gt;"",'Annual Plan'!J402,"")</f>
        <v/>
      </c>
      <c r="J402" s="37"/>
      <c r="K402" s="38" t="str">
        <f t="shared" si="44"/>
        <v/>
      </c>
      <c r="L402" s="38" t="str">
        <f t="shared" si="45"/>
        <v/>
      </c>
      <c r="M402" s="23" t="str">
        <f t="shared" si="46"/>
        <v/>
      </c>
      <c r="N402" s="39" t="str">
        <f>IF((('Annual Plan'!N402+'Annual Plan'!O402)-('Q1 Review'!O402+'Q2 Review'!O402))=0,"",(('Annual Plan'!N402+'Annual Plan'!O402)-('Q1 Review'!O402+'Q2 Review'!O402)))</f>
        <v/>
      </c>
      <c r="O402" s="40"/>
      <c r="P402" s="41"/>
      <c r="Q402" s="41"/>
      <c r="R402" s="41"/>
      <c r="S402" s="127" t="str">
        <f t="shared" si="47"/>
        <v/>
      </c>
    </row>
    <row r="403" spans="1:19" s="11" customFormat="1" ht="13.2" x14ac:dyDescent="0.25">
      <c r="A403" s="59" t="str">
        <f>IF('Annual Plan'!A403="","",'Annual Plan'!A403)</f>
        <v/>
      </c>
      <c r="B403" s="59" t="str">
        <f>IF('Annual Plan'!B403="","",'Annual Plan'!B403)</f>
        <v/>
      </c>
      <c r="C403" s="59" t="str">
        <f>IF('Annual Plan'!C403="","",'Annual Plan'!C403)</f>
        <v/>
      </c>
      <c r="D403" s="2" t="str">
        <f>IF('Annual Plan'!D403&lt;&gt;"",'Annual Plan'!D403,"")</f>
        <v/>
      </c>
      <c r="E403" s="2" t="str">
        <f>IF('Annual Plan'!E403&lt;&gt;"",'Annual Plan'!E403,"")</f>
        <v/>
      </c>
      <c r="F403" s="36" t="str">
        <f>IF('Annual Plan'!F403&lt;&gt;"",'Annual Plan'!F403,"")</f>
        <v/>
      </c>
      <c r="G403" s="23" t="str">
        <f>IF('Annual Plan'!G403&lt;&gt;"",'Annual Plan'!G403,"")</f>
        <v/>
      </c>
      <c r="H403" s="23" t="str">
        <f xml:space="preserve"> IF(OR(F403="Absolute",F403="Absolute[-](cum.)"),SUM(G403,'Q1 Review'!J403,'Q2 Review'!J403),
             IF(OR(F403="Incremental",F403="Absolute[+]"),MAX(G403,'Q1 Review'!J403,'Q2 Review'!J403),
                  IF(F403="Decremental",MIN(G403,'Q1 Review'!J403,'Q2 Review'!J403),
                           IF(F403="Absolute[-](avg.)",SUM(G403,'Q1 Review'!J403,'Q2 Review'!J403)/COUNT('Annual Plan'!H403:'Annual Plan'!K403),""
                              )
                       )
                 )
      )</f>
        <v/>
      </c>
      <c r="I403" s="23" t="str">
        <f>IF('Annual Plan'!J403&lt;&gt;"",'Annual Plan'!J403,"")</f>
        <v/>
      </c>
      <c r="J403" s="37"/>
      <c r="K403" s="38" t="str">
        <f t="shared" si="44"/>
        <v/>
      </c>
      <c r="L403" s="38" t="str">
        <f t="shared" si="45"/>
        <v/>
      </c>
      <c r="M403" s="23" t="str">
        <f t="shared" si="46"/>
        <v/>
      </c>
      <c r="N403" s="39" t="str">
        <f>IF((('Annual Plan'!N403+'Annual Plan'!O403)-('Q1 Review'!O403+'Q2 Review'!O403))=0,"",(('Annual Plan'!N403+'Annual Plan'!O403)-('Q1 Review'!O403+'Q2 Review'!O403)))</f>
        <v/>
      </c>
      <c r="O403" s="40"/>
      <c r="P403" s="41"/>
      <c r="Q403" s="41"/>
      <c r="R403" s="41"/>
      <c r="S403" s="127" t="str">
        <f t="shared" si="47"/>
        <v/>
      </c>
    </row>
    <row r="404" spans="1:19" s="11" customFormat="1" ht="13.2" x14ac:dyDescent="0.25">
      <c r="A404" s="59" t="str">
        <f>IF('Annual Plan'!A404="","",'Annual Plan'!A404)</f>
        <v/>
      </c>
      <c r="B404" s="59" t="str">
        <f>IF('Annual Plan'!B404="","",'Annual Plan'!B404)</f>
        <v/>
      </c>
      <c r="C404" s="59" t="str">
        <f>IF('Annual Plan'!C404="","",'Annual Plan'!C404)</f>
        <v/>
      </c>
      <c r="D404" s="2" t="str">
        <f>IF('Annual Plan'!D404&lt;&gt;"",'Annual Plan'!D404,"")</f>
        <v/>
      </c>
      <c r="E404" s="2" t="str">
        <f>IF('Annual Plan'!E404&lt;&gt;"",'Annual Plan'!E404,"")</f>
        <v/>
      </c>
      <c r="F404" s="36" t="str">
        <f>IF('Annual Plan'!F404&lt;&gt;"",'Annual Plan'!F404,"")</f>
        <v/>
      </c>
      <c r="G404" s="23" t="str">
        <f>IF('Annual Plan'!G404&lt;&gt;"",'Annual Plan'!G404,"")</f>
        <v/>
      </c>
      <c r="H404" s="23" t="str">
        <f xml:space="preserve"> IF(OR(F404="Absolute",F404="Absolute[-](cum.)"),SUM(G404,'Q1 Review'!J404,'Q2 Review'!J404),
             IF(OR(F404="Incremental",F404="Absolute[+]"),MAX(G404,'Q1 Review'!J404,'Q2 Review'!J404),
                  IF(F404="Decremental",MIN(G404,'Q1 Review'!J404,'Q2 Review'!J404),
                           IF(F404="Absolute[-](avg.)",SUM(G404,'Q1 Review'!J404,'Q2 Review'!J404)/COUNT('Annual Plan'!H404:'Annual Plan'!K404),""
                              )
                       )
                 )
      )</f>
        <v/>
      </c>
      <c r="I404" s="23" t="str">
        <f>IF('Annual Plan'!J404&lt;&gt;"",'Annual Plan'!J404,"")</f>
        <v/>
      </c>
      <c r="J404" s="37"/>
      <c r="K404" s="38" t="str">
        <f t="shared" si="44"/>
        <v/>
      </c>
      <c r="L404" s="38" t="str">
        <f t="shared" si="45"/>
        <v/>
      </c>
      <c r="M404" s="23" t="str">
        <f t="shared" si="46"/>
        <v/>
      </c>
      <c r="N404" s="39" t="str">
        <f>IF((('Annual Plan'!N404+'Annual Plan'!O404)-('Q1 Review'!O404+'Q2 Review'!O404))=0,"",(('Annual Plan'!N404+'Annual Plan'!O404)-('Q1 Review'!O404+'Q2 Review'!O404)))</f>
        <v/>
      </c>
      <c r="O404" s="40"/>
      <c r="P404" s="41"/>
      <c r="Q404" s="41"/>
      <c r="R404" s="41"/>
      <c r="S404" s="127" t="str">
        <f t="shared" si="47"/>
        <v/>
      </c>
    </row>
    <row r="405" spans="1:19" s="11" customFormat="1" ht="13.2" x14ac:dyDescent="0.25">
      <c r="A405" s="59" t="str">
        <f>IF('Annual Plan'!A405="","",'Annual Plan'!A405)</f>
        <v/>
      </c>
      <c r="B405" s="59" t="str">
        <f>IF('Annual Plan'!B405="","",'Annual Plan'!B405)</f>
        <v/>
      </c>
      <c r="C405" s="59" t="str">
        <f>IF('Annual Plan'!C405="","",'Annual Plan'!C405)</f>
        <v/>
      </c>
      <c r="D405" s="2" t="str">
        <f>IF('Annual Plan'!D405&lt;&gt;"",'Annual Plan'!D405,"")</f>
        <v/>
      </c>
      <c r="E405" s="2" t="str">
        <f>IF('Annual Plan'!E405&lt;&gt;"",'Annual Plan'!E405,"")</f>
        <v/>
      </c>
      <c r="F405" s="36" t="str">
        <f>IF('Annual Plan'!F405&lt;&gt;"",'Annual Plan'!F405,"")</f>
        <v/>
      </c>
      <c r="G405" s="23" t="str">
        <f>IF('Annual Plan'!G405&lt;&gt;"",'Annual Plan'!G405,"")</f>
        <v/>
      </c>
      <c r="H405" s="23" t="str">
        <f xml:space="preserve"> IF(OR(F405="Absolute",F405="Absolute[-](cum.)"),SUM(G405,'Q1 Review'!J405,'Q2 Review'!J405),
             IF(OR(F405="Incremental",F405="Absolute[+]"),MAX(G405,'Q1 Review'!J405,'Q2 Review'!J405),
                  IF(F405="Decremental",MIN(G405,'Q1 Review'!J405,'Q2 Review'!J405),
                           IF(F405="Absolute[-](avg.)",SUM(G405,'Q1 Review'!J405,'Q2 Review'!J405)/COUNT('Annual Plan'!H405:'Annual Plan'!K405),""
                              )
                       )
                 )
      )</f>
        <v/>
      </c>
      <c r="I405" s="23" t="str">
        <f>IF('Annual Plan'!J405&lt;&gt;"",'Annual Plan'!J405,"")</f>
        <v/>
      </c>
      <c r="J405" s="37"/>
      <c r="K405" s="38" t="str">
        <f t="shared" si="44"/>
        <v/>
      </c>
      <c r="L405" s="38" t="str">
        <f t="shared" si="45"/>
        <v/>
      </c>
      <c r="M405" s="23" t="str">
        <f t="shared" si="46"/>
        <v/>
      </c>
      <c r="N405" s="39" t="str">
        <f>IF((('Annual Plan'!N405+'Annual Plan'!O405)-('Q1 Review'!O405+'Q2 Review'!O405))=0,"",(('Annual Plan'!N405+'Annual Plan'!O405)-('Q1 Review'!O405+'Q2 Review'!O405)))</f>
        <v/>
      </c>
      <c r="O405" s="40"/>
      <c r="P405" s="41"/>
      <c r="Q405" s="41"/>
      <c r="R405" s="41"/>
      <c r="S405" s="127" t="str">
        <f t="shared" si="47"/>
        <v/>
      </c>
    </row>
    <row r="406" spans="1:19" s="11" customFormat="1" ht="13.2" x14ac:dyDescent="0.25">
      <c r="A406" s="59" t="str">
        <f>IF('Annual Plan'!A406="","",'Annual Plan'!A406)</f>
        <v/>
      </c>
      <c r="B406" s="59" t="str">
        <f>IF('Annual Plan'!B406="","",'Annual Plan'!B406)</f>
        <v/>
      </c>
      <c r="C406" s="59" t="str">
        <f>IF('Annual Plan'!C406="","",'Annual Plan'!C406)</f>
        <v/>
      </c>
      <c r="D406" s="2" t="str">
        <f>IF('Annual Plan'!D406&lt;&gt;"",'Annual Plan'!D406,"")</f>
        <v/>
      </c>
      <c r="E406" s="2" t="str">
        <f>IF('Annual Plan'!E406&lt;&gt;"",'Annual Plan'!E406,"")</f>
        <v/>
      </c>
      <c r="F406" s="36" t="str">
        <f>IF('Annual Plan'!F406&lt;&gt;"",'Annual Plan'!F406,"")</f>
        <v/>
      </c>
      <c r="G406" s="23" t="str">
        <f>IF('Annual Plan'!G406&lt;&gt;"",'Annual Plan'!G406,"")</f>
        <v/>
      </c>
      <c r="H406" s="23" t="str">
        <f xml:space="preserve"> IF(OR(F406="Absolute",F406="Absolute[-](cum.)"),SUM(G406,'Q1 Review'!J406,'Q2 Review'!J406),
             IF(OR(F406="Incremental",F406="Absolute[+]"),MAX(G406,'Q1 Review'!J406,'Q2 Review'!J406),
                  IF(F406="Decremental",MIN(G406,'Q1 Review'!J406,'Q2 Review'!J406),
                           IF(F406="Absolute[-](avg.)",SUM(G406,'Q1 Review'!J406,'Q2 Review'!J406)/COUNT('Annual Plan'!H406:'Annual Plan'!K406),""
                              )
                       )
                 )
      )</f>
        <v/>
      </c>
      <c r="I406" s="23" t="str">
        <f>IF('Annual Plan'!J406&lt;&gt;"",'Annual Plan'!J406,"")</f>
        <v/>
      </c>
      <c r="J406" s="37"/>
      <c r="K406" s="38" t="str">
        <f t="shared" si="44"/>
        <v/>
      </c>
      <c r="L406" s="38" t="str">
        <f t="shared" si="45"/>
        <v/>
      </c>
      <c r="M406" s="23" t="str">
        <f t="shared" si="46"/>
        <v/>
      </c>
      <c r="N406" s="39" t="str">
        <f>IF((('Annual Plan'!N406+'Annual Plan'!O406)-('Q1 Review'!O406+'Q2 Review'!O406))=0,"",(('Annual Plan'!N406+'Annual Plan'!O406)-('Q1 Review'!O406+'Q2 Review'!O406)))</f>
        <v/>
      </c>
      <c r="O406" s="40"/>
      <c r="P406" s="41"/>
      <c r="Q406" s="41"/>
      <c r="R406" s="41"/>
      <c r="S406" s="127" t="str">
        <f t="shared" si="47"/>
        <v/>
      </c>
    </row>
    <row r="407" spans="1:19" s="11" customFormat="1" ht="13.2" x14ac:dyDescent="0.25">
      <c r="A407" s="59" t="str">
        <f>IF('Annual Plan'!A407="","",'Annual Plan'!A407)</f>
        <v/>
      </c>
      <c r="B407" s="59" t="str">
        <f>IF('Annual Plan'!B407="","",'Annual Plan'!B407)</f>
        <v/>
      </c>
      <c r="C407" s="59" t="str">
        <f>IF('Annual Plan'!C407="","",'Annual Plan'!C407)</f>
        <v/>
      </c>
      <c r="D407" s="2" t="str">
        <f>IF('Annual Plan'!D407&lt;&gt;"",'Annual Plan'!D407,"")</f>
        <v/>
      </c>
      <c r="E407" s="2" t="str">
        <f>IF('Annual Plan'!E407&lt;&gt;"",'Annual Plan'!E407,"")</f>
        <v/>
      </c>
      <c r="F407" s="36" t="str">
        <f>IF('Annual Plan'!F407&lt;&gt;"",'Annual Plan'!F407,"")</f>
        <v/>
      </c>
      <c r="G407" s="23" t="str">
        <f>IF('Annual Plan'!G407&lt;&gt;"",'Annual Plan'!G407,"")</f>
        <v/>
      </c>
      <c r="H407" s="23" t="str">
        <f xml:space="preserve"> IF(OR(F407="Absolute",F407="Absolute[-](cum.)"),SUM(G407,'Q1 Review'!J407,'Q2 Review'!J407),
             IF(OR(F407="Incremental",F407="Absolute[+]"),MAX(G407,'Q1 Review'!J407,'Q2 Review'!J407),
                  IF(F407="Decremental",MIN(G407,'Q1 Review'!J407,'Q2 Review'!J407),
                           IF(F407="Absolute[-](avg.)",SUM(G407,'Q1 Review'!J407,'Q2 Review'!J407)/COUNT('Annual Plan'!H407:'Annual Plan'!K407),""
                              )
                       )
                 )
      )</f>
        <v/>
      </c>
      <c r="I407" s="23" t="str">
        <f>IF('Annual Plan'!J407&lt;&gt;"",'Annual Plan'!J407,"")</f>
        <v/>
      </c>
      <c r="J407" s="37"/>
      <c r="K407" s="38" t="str">
        <f t="shared" si="44"/>
        <v/>
      </c>
      <c r="L407" s="38" t="str">
        <f t="shared" si="45"/>
        <v/>
      </c>
      <c r="M407" s="23" t="str">
        <f t="shared" si="46"/>
        <v/>
      </c>
      <c r="N407" s="39" t="str">
        <f>IF((('Annual Plan'!N407+'Annual Plan'!O407)-('Q1 Review'!O407+'Q2 Review'!O407))=0,"",(('Annual Plan'!N407+'Annual Plan'!O407)-('Q1 Review'!O407+'Q2 Review'!O407)))</f>
        <v/>
      </c>
      <c r="O407" s="40"/>
      <c r="P407" s="41"/>
      <c r="Q407" s="41"/>
      <c r="R407" s="41"/>
      <c r="S407" s="127" t="str">
        <f t="shared" si="47"/>
        <v/>
      </c>
    </row>
    <row r="408" spans="1:19" s="11" customFormat="1" ht="13.2" x14ac:dyDescent="0.25">
      <c r="A408" s="59" t="str">
        <f>IF('Annual Plan'!A408="","",'Annual Plan'!A408)</f>
        <v/>
      </c>
      <c r="B408" s="59" t="str">
        <f>IF('Annual Plan'!B408="","",'Annual Plan'!B408)</f>
        <v/>
      </c>
      <c r="C408" s="59" t="str">
        <f>IF('Annual Plan'!C408="","",'Annual Plan'!C408)</f>
        <v/>
      </c>
      <c r="D408" s="2" t="str">
        <f>IF('Annual Plan'!D408&lt;&gt;"",'Annual Plan'!D408,"")</f>
        <v/>
      </c>
      <c r="E408" s="2" t="str">
        <f>IF('Annual Plan'!E408&lt;&gt;"",'Annual Plan'!E408,"")</f>
        <v/>
      </c>
      <c r="F408" s="36" t="str">
        <f>IF('Annual Plan'!F408&lt;&gt;"",'Annual Plan'!F408,"")</f>
        <v/>
      </c>
      <c r="G408" s="23" t="str">
        <f>IF('Annual Plan'!G408&lt;&gt;"",'Annual Plan'!G408,"")</f>
        <v/>
      </c>
      <c r="H408" s="23" t="str">
        <f xml:space="preserve"> IF(OR(F408="Absolute",F408="Absolute[-](cum.)"),SUM(G408,'Q1 Review'!J408,'Q2 Review'!J408),
             IF(OR(F408="Incremental",F408="Absolute[+]"),MAX(G408,'Q1 Review'!J408,'Q2 Review'!J408),
                  IF(F408="Decremental",MIN(G408,'Q1 Review'!J408,'Q2 Review'!J408),
                           IF(F408="Absolute[-](avg.)",SUM(G408,'Q1 Review'!J408,'Q2 Review'!J408)/COUNT('Annual Plan'!H408:'Annual Plan'!K408),""
                              )
                       )
                 )
      )</f>
        <v/>
      </c>
      <c r="I408" s="23" t="str">
        <f>IF('Annual Plan'!J408&lt;&gt;"",'Annual Plan'!J408,"")</f>
        <v/>
      </c>
      <c r="J408" s="37"/>
      <c r="K408" s="38" t="str">
        <f t="shared" si="44"/>
        <v/>
      </c>
      <c r="L408" s="38" t="str">
        <f t="shared" si="45"/>
        <v/>
      </c>
      <c r="M408" s="23" t="str">
        <f t="shared" si="46"/>
        <v/>
      </c>
      <c r="N408" s="39" t="str">
        <f>IF((('Annual Plan'!N408+'Annual Plan'!O408)-('Q1 Review'!O408+'Q2 Review'!O408))=0,"",(('Annual Plan'!N408+'Annual Plan'!O408)-('Q1 Review'!O408+'Q2 Review'!O408)))</f>
        <v/>
      </c>
      <c r="O408" s="40"/>
      <c r="P408" s="41"/>
      <c r="Q408" s="41"/>
      <c r="R408" s="41"/>
      <c r="S408" s="127" t="str">
        <f t="shared" si="47"/>
        <v/>
      </c>
    </row>
    <row r="409" spans="1:19" s="11" customFormat="1" ht="13.2" x14ac:dyDescent="0.25">
      <c r="A409" s="59" t="str">
        <f>IF('Annual Plan'!A409="","",'Annual Plan'!A409)</f>
        <v/>
      </c>
      <c r="B409" s="59" t="str">
        <f>IF('Annual Plan'!B409="","",'Annual Plan'!B409)</f>
        <v/>
      </c>
      <c r="C409" s="59" t="str">
        <f>IF('Annual Plan'!C409="","",'Annual Plan'!C409)</f>
        <v/>
      </c>
      <c r="D409" s="2" t="str">
        <f>IF('Annual Plan'!D409&lt;&gt;"",'Annual Plan'!D409,"")</f>
        <v/>
      </c>
      <c r="E409" s="2" t="str">
        <f>IF('Annual Plan'!E409&lt;&gt;"",'Annual Plan'!E409,"")</f>
        <v/>
      </c>
      <c r="F409" s="36" t="str">
        <f>IF('Annual Plan'!F409&lt;&gt;"",'Annual Plan'!F409,"")</f>
        <v/>
      </c>
      <c r="G409" s="23" t="str">
        <f>IF('Annual Plan'!G409&lt;&gt;"",'Annual Plan'!G409,"")</f>
        <v/>
      </c>
      <c r="H409" s="23" t="str">
        <f xml:space="preserve"> IF(OR(F409="Absolute",F409="Absolute[-](cum.)"),SUM(G409,'Q1 Review'!J409,'Q2 Review'!J409),
             IF(OR(F409="Incremental",F409="Absolute[+]"),MAX(G409,'Q1 Review'!J409,'Q2 Review'!J409),
                  IF(F409="Decremental",MIN(G409,'Q1 Review'!J409,'Q2 Review'!J409),
                           IF(F409="Absolute[-](avg.)",SUM(G409,'Q1 Review'!J409,'Q2 Review'!J409)/COUNT('Annual Plan'!H409:'Annual Plan'!K409),""
                              )
                       )
                 )
      )</f>
        <v/>
      </c>
      <c r="I409" s="23" t="str">
        <f>IF('Annual Plan'!J409&lt;&gt;"",'Annual Plan'!J409,"")</f>
        <v/>
      </c>
      <c r="J409" s="37"/>
      <c r="K409" s="38" t="str">
        <f t="shared" si="44"/>
        <v/>
      </c>
      <c r="L409" s="38" t="str">
        <f t="shared" si="45"/>
        <v/>
      </c>
      <c r="M409" s="23" t="str">
        <f t="shared" si="46"/>
        <v/>
      </c>
      <c r="N409" s="39" t="str">
        <f>IF((('Annual Plan'!N409+'Annual Plan'!O409)-('Q1 Review'!O409+'Q2 Review'!O409))=0,"",(('Annual Plan'!N409+'Annual Plan'!O409)-('Q1 Review'!O409+'Q2 Review'!O409)))</f>
        <v/>
      </c>
      <c r="O409" s="40"/>
      <c r="P409" s="41"/>
      <c r="Q409" s="41"/>
      <c r="R409" s="41"/>
      <c r="S409" s="127" t="str">
        <f t="shared" si="47"/>
        <v/>
      </c>
    </row>
    <row r="410" spans="1:19" s="11" customFormat="1" ht="13.2" x14ac:dyDescent="0.25">
      <c r="A410" s="59" t="str">
        <f>IF('Annual Plan'!A410="","",'Annual Plan'!A410)</f>
        <v/>
      </c>
      <c r="B410" s="59" t="str">
        <f>IF('Annual Plan'!B410="","",'Annual Plan'!B410)</f>
        <v/>
      </c>
      <c r="C410" s="59" t="str">
        <f>IF('Annual Plan'!C410="","",'Annual Plan'!C410)</f>
        <v/>
      </c>
      <c r="D410" s="2" t="str">
        <f>IF('Annual Plan'!D410&lt;&gt;"",'Annual Plan'!D410,"")</f>
        <v/>
      </c>
      <c r="E410" s="2" t="str">
        <f>IF('Annual Plan'!E410&lt;&gt;"",'Annual Plan'!E410,"")</f>
        <v/>
      </c>
      <c r="F410" s="36" t="str">
        <f>IF('Annual Plan'!F410&lt;&gt;"",'Annual Plan'!F410,"")</f>
        <v/>
      </c>
      <c r="G410" s="23" t="str">
        <f>IF('Annual Plan'!G410&lt;&gt;"",'Annual Plan'!G410,"")</f>
        <v/>
      </c>
      <c r="H410" s="23" t="str">
        <f xml:space="preserve"> IF(OR(F410="Absolute",F410="Absolute[-](cum.)"),SUM(G410,'Q1 Review'!J410,'Q2 Review'!J410),
             IF(OR(F410="Incremental",F410="Absolute[+]"),MAX(G410,'Q1 Review'!J410,'Q2 Review'!J410),
                  IF(F410="Decremental",MIN(G410,'Q1 Review'!J410,'Q2 Review'!J410),
                           IF(F410="Absolute[-](avg.)",SUM(G410,'Q1 Review'!J410,'Q2 Review'!J410)/COUNT('Annual Plan'!H410:'Annual Plan'!K410),""
                              )
                       )
                 )
      )</f>
        <v/>
      </c>
      <c r="I410" s="23" t="str">
        <f>IF('Annual Plan'!J410&lt;&gt;"",'Annual Plan'!J410,"")</f>
        <v/>
      </c>
      <c r="J410" s="37"/>
      <c r="K410" s="38" t="str">
        <f t="shared" si="44"/>
        <v/>
      </c>
      <c r="L410" s="38" t="str">
        <f t="shared" si="45"/>
        <v/>
      </c>
      <c r="M410" s="23" t="str">
        <f t="shared" si="46"/>
        <v/>
      </c>
      <c r="N410" s="39" t="str">
        <f>IF((('Annual Plan'!N410+'Annual Plan'!O410)-('Q1 Review'!O410+'Q2 Review'!O410))=0,"",(('Annual Plan'!N410+'Annual Plan'!O410)-('Q1 Review'!O410+'Q2 Review'!O410)))</f>
        <v/>
      </c>
      <c r="O410" s="40"/>
      <c r="P410" s="41"/>
      <c r="Q410" s="41"/>
      <c r="R410" s="41"/>
      <c r="S410" s="127" t="str">
        <f t="shared" si="47"/>
        <v/>
      </c>
    </row>
    <row r="411" spans="1:19" s="11" customFormat="1" ht="13.2" x14ac:dyDescent="0.25">
      <c r="A411" s="59" t="str">
        <f>IF('Annual Plan'!A411="","",'Annual Plan'!A411)</f>
        <v/>
      </c>
      <c r="B411" s="59" t="str">
        <f>IF('Annual Plan'!B411="","",'Annual Plan'!B411)</f>
        <v/>
      </c>
      <c r="C411" s="59" t="str">
        <f>IF('Annual Plan'!C411="","",'Annual Plan'!C411)</f>
        <v/>
      </c>
      <c r="D411" s="2" t="str">
        <f>IF('Annual Plan'!D411&lt;&gt;"",'Annual Plan'!D411,"")</f>
        <v/>
      </c>
      <c r="E411" s="2" t="str">
        <f>IF('Annual Plan'!E411&lt;&gt;"",'Annual Plan'!E411,"")</f>
        <v/>
      </c>
      <c r="F411" s="36" t="str">
        <f>IF('Annual Plan'!F411&lt;&gt;"",'Annual Plan'!F411,"")</f>
        <v/>
      </c>
      <c r="G411" s="23" t="str">
        <f>IF('Annual Plan'!G411&lt;&gt;"",'Annual Plan'!G411,"")</f>
        <v/>
      </c>
      <c r="H411" s="23" t="str">
        <f xml:space="preserve"> IF(OR(F411="Absolute",F411="Absolute[-](cum.)"),SUM(G411,'Q1 Review'!J411,'Q2 Review'!J411),
             IF(OR(F411="Incremental",F411="Absolute[+]"),MAX(G411,'Q1 Review'!J411,'Q2 Review'!J411),
                  IF(F411="Decremental",MIN(G411,'Q1 Review'!J411,'Q2 Review'!J411),
                           IF(F411="Absolute[-](avg.)",SUM(G411,'Q1 Review'!J411,'Q2 Review'!J411)/COUNT('Annual Plan'!H411:'Annual Plan'!K411),""
                              )
                       )
                 )
      )</f>
        <v/>
      </c>
      <c r="I411" s="23" t="str">
        <f>IF('Annual Plan'!J411&lt;&gt;"",'Annual Plan'!J411,"")</f>
        <v/>
      </c>
      <c r="J411" s="37"/>
      <c r="K411" s="38" t="str">
        <f t="shared" si="44"/>
        <v/>
      </c>
      <c r="L411" s="38" t="str">
        <f t="shared" si="45"/>
        <v/>
      </c>
      <c r="M411" s="23" t="str">
        <f t="shared" si="46"/>
        <v/>
      </c>
      <c r="N411" s="39" t="str">
        <f>IF((('Annual Plan'!N411+'Annual Plan'!O411)-('Q1 Review'!O411+'Q2 Review'!O411))=0,"",(('Annual Plan'!N411+'Annual Plan'!O411)-('Q1 Review'!O411+'Q2 Review'!O411)))</f>
        <v/>
      </c>
      <c r="O411" s="40"/>
      <c r="P411" s="41"/>
      <c r="Q411" s="41"/>
      <c r="R411" s="41"/>
      <c r="S411" s="127" t="str">
        <f t="shared" si="47"/>
        <v/>
      </c>
    </row>
    <row r="412" spans="1:19" s="11" customFormat="1" ht="13.2" x14ac:dyDescent="0.25">
      <c r="A412" s="59" t="str">
        <f>IF('Annual Plan'!A412="","",'Annual Plan'!A412)</f>
        <v/>
      </c>
      <c r="B412" s="59" t="str">
        <f>IF('Annual Plan'!B412="","",'Annual Plan'!B412)</f>
        <v/>
      </c>
      <c r="C412" s="59" t="str">
        <f>IF('Annual Plan'!C412="","",'Annual Plan'!C412)</f>
        <v/>
      </c>
      <c r="D412" s="2" t="str">
        <f>IF('Annual Plan'!D412&lt;&gt;"",'Annual Plan'!D412,"")</f>
        <v/>
      </c>
      <c r="E412" s="2" t="str">
        <f>IF('Annual Plan'!E412&lt;&gt;"",'Annual Plan'!E412,"")</f>
        <v/>
      </c>
      <c r="F412" s="36" t="str">
        <f>IF('Annual Plan'!F412&lt;&gt;"",'Annual Plan'!F412,"")</f>
        <v/>
      </c>
      <c r="G412" s="23" t="str">
        <f>IF('Annual Plan'!G412&lt;&gt;"",'Annual Plan'!G412,"")</f>
        <v/>
      </c>
      <c r="H412" s="23" t="str">
        <f xml:space="preserve"> IF(OR(F412="Absolute",F412="Absolute[-](cum.)"),SUM(G412,'Q1 Review'!J412,'Q2 Review'!J412),
             IF(OR(F412="Incremental",F412="Absolute[+]"),MAX(G412,'Q1 Review'!J412,'Q2 Review'!J412),
                  IF(F412="Decremental",MIN(G412,'Q1 Review'!J412,'Q2 Review'!J412),
                           IF(F412="Absolute[-](avg.)",SUM(G412,'Q1 Review'!J412,'Q2 Review'!J412)/COUNT('Annual Plan'!H412:'Annual Plan'!K412),""
                              )
                       )
                 )
      )</f>
        <v/>
      </c>
      <c r="I412" s="23" t="str">
        <f>IF('Annual Plan'!J412&lt;&gt;"",'Annual Plan'!J412,"")</f>
        <v/>
      </c>
      <c r="J412" s="37"/>
      <c r="K412" s="38" t="str">
        <f t="shared" si="44"/>
        <v/>
      </c>
      <c r="L412" s="38" t="str">
        <f t="shared" si="45"/>
        <v/>
      </c>
      <c r="M412" s="23" t="str">
        <f t="shared" si="46"/>
        <v/>
      </c>
      <c r="N412" s="39" t="str">
        <f>IF((('Annual Plan'!N412+'Annual Plan'!O412)-('Q1 Review'!O412+'Q2 Review'!O412))=0,"",(('Annual Plan'!N412+'Annual Plan'!O412)-('Q1 Review'!O412+'Q2 Review'!O412)))</f>
        <v/>
      </c>
      <c r="O412" s="40"/>
      <c r="P412" s="41"/>
      <c r="Q412" s="41"/>
      <c r="R412" s="41"/>
      <c r="S412" s="127" t="str">
        <f t="shared" si="47"/>
        <v/>
      </c>
    </row>
    <row r="413" spans="1:19" s="11" customFormat="1" ht="13.2" x14ac:dyDescent="0.25">
      <c r="A413" s="59" t="str">
        <f>IF('Annual Plan'!A413="","",'Annual Plan'!A413)</f>
        <v/>
      </c>
      <c r="B413" s="59" t="str">
        <f>IF('Annual Plan'!B413="","",'Annual Plan'!B413)</f>
        <v/>
      </c>
      <c r="C413" s="59" t="str">
        <f>IF('Annual Plan'!C413="","",'Annual Plan'!C413)</f>
        <v/>
      </c>
      <c r="D413" s="2" t="str">
        <f>IF('Annual Plan'!D413&lt;&gt;"",'Annual Plan'!D413,"")</f>
        <v/>
      </c>
      <c r="E413" s="2" t="str">
        <f>IF('Annual Plan'!E413&lt;&gt;"",'Annual Plan'!E413,"")</f>
        <v/>
      </c>
      <c r="F413" s="36" t="str">
        <f>IF('Annual Plan'!F413&lt;&gt;"",'Annual Plan'!F413,"")</f>
        <v/>
      </c>
      <c r="G413" s="23" t="str">
        <f>IF('Annual Plan'!G413&lt;&gt;"",'Annual Plan'!G413,"")</f>
        <v/>
      </c>
      <c r="H413" s="23" t="str">
        <f xml:space="preserve"> IF(OR(F413="Absolute",F413="Absolute[-](cum.)"),SUM(G413,'Q1 Review'!J413,'Q2 Review'!J413),
             IF(OR(F413="Incremental",F413="Absolute[+]"),MAX(G413,'Q1 Review'!J413,'Q2 Review'!J413),
                  IF(F413="Decremental",MIN(G413,'Q1 Review'!J413,'Q2 Review'!J413),
                           IF(F413="Absolute[-](avg.)",SUM(G413,'Q1 Review'!J413,'Q2 Review'!J413)/COUNT('Annual Plan'!H413:'Annual Plan'!K413),""
                              )
                       )
                 )
      )</f>
        <v/>
      </c>
      <c r="I413" s="23" t="str">
        <f>IF('Annual Plan'!J413&lt;&gt;"",'Annual Plan'!J413,"")</f>
        <v/>
      </c>
      <c r="J413" s="37"/>
      <c r="K413" s="38" t="str">
        <f t="shared" si="44"/>
        <v/>
      </c>
      <c r="L413" s="38" t="str">
        <f t="shared" si="45"/>
        <v/>
      </c>
      <c r="M413" s="23" t="str">
        <f t="shared" si="46"/>
        <v/>
      </c>
      <c r="N413" s="39" t="str">
        <f>IF((('Annual Plan'!N413+'Annual Plan'!O413)-('Q1 Review'!O413+'Q2 Review'!O413))=0,"",(('Annual Plan'!N413+'Annual Plan'!O413)-('Q1 Review'!O413+'Q2 Review'!O413)))</f>
        <v/>
      </c>
      <c r="O413" s="40"/>
      <c r="P413" s="41"/>
      <c r="Q413" s="41"/>
      <c r="R413" s="41"/>
      <c r="S413" s="127" t="str">
        <f t="shared" si="47"/>
        <v/>
      </c>
    </row>
    <row r="414" spans="1:19" s="58" customFormat="1" ht="59.25" customHeight="1" x14ac:dyDescent="0.3">
      <c r="A414" s="256" t="s">
        <v>94</v>
      </c>
      <c r="B414" s="256"/>
      <c r="C414" s="51">
        <f>'Annual Plan'!C414</f>
        <v>0</v>
      </c>
      <c r="D414" s="62"/>
      <c r="E414" s="62"/>
      <c r="F414" s="256" t="s">
        <v>104</v>
      </c>
      <c r="G414" s="256"/>
      <c r="H414" s="256"/>
      <c r="I414" s="256"/>
      <c r="J414" s="257"/>
      <c r="K414" s="43">
        <f>IF(SUM(K385:K413)=0,0,IF(SUM(K385:K413)&gt;0,AVERAGE(K385:K413)))</f>
        <v>0</v>
      </c>
      <c r="L414" s="258"/>
      <c r="M414" s="259"/>
      <c r="N414" s="60">
        <f>SUM(N385:N413)</f>
        <v>0</v>
      </c>
      <c r="O414" s="60">
        <f>SUM(O385:O413)</f>
        <v>0</v>
      </c>
      <c r="P414" s="62"/>
      <c r="Q414" s="62"/>
      <c r="S414" s="126"/>
    </row>
    <row r="415" spans="1:19" s="61" customFormat="1" ht="15" customHeight="1" x14ac:dyDescent="0.25">
      <c r="A415" s="12"/>
      <c r="B415" s="12"/>
      <c r="C415" s="12"/>
      <c r="D415" s="12"/>
      <c r="E415" s="12"/>
      <c r="F415" s="44"/>
      <c r="G415" s="45"/>
      <c r="H415" s="45"/>
      <c r="I415" s="45"/>
      <c r="J415" s="46"/>
      <c r="K415" s="47"/>
      <c r="L415" s="47"/>
      <c r="M415" s="45"/>
      <c r="N415" s="48"/>
      <c r="O415" s="49"/>
      <c r="P415" s="50"/>
      <c r="Q415" s="50"/>
      <c r="S415" s="128"/>
    </row>
    <row r="416" spans="1:19" s="11" customFormat="1" ht="34.5" customHeight="1" x14ac:dyDescent="0.25">
      <c r="A416" s="193" t="s">
        <v>91</v>
      </c>
      <c r="B416" s="193"/>
      <c r="C416" s="193"/>
      <c r="D416" s="260" t="str">
        <f>IF('Annual Plan'!D416:P416&lt;&gt;"", 'Annual Plan'!D416:P416,"")</f>
        <v/>
      </c>
      <c r="E416" s="260"/>
      <c r="F416" s="261"/>
      <c r="G416" s="261"/>
      <c r="H416" s="261"/>
      <c r="I416" s="261"/>
      <c r="J416" s="261"/>
      <c r="K416" s="261"/>
      <c r="L416" s="261"/>
      <c r="M416" s="261"/>
      <c r="N416" s="261"/>
      <c r="O416" s="261"/>
      <c r="P416" s="260"/>
      <c r="Q416" s="260"/>
      <c r="S416" s="127"/>
    </row>
    <row r="417" spans="1:19" s="11" customFormat="1" ht="37.5" customHeight="1" x14ac:dyDescent="0.25">
      <c r="A417" s="202" t="s">
        <v>1</v>
      </c>
      <c r="B417" s="202" t="s">
        <v>9</v>
      </c>
      <c r="C417" s="202" t="s">
        <v>2</v>
      </c>
      <c r="D417" s="202" t="s">
        <v>10</v>
      </c>
      <c r="E417" s="203" t="s">
        <v>11</v>
      </c>
      <c r="F417" s="204" t="s">
        <v>12</v>
      </c>
      <c r="G417" s="251" t="s">
        <v>3</v>
      </c>
      <c r="H417" s="251"/>
      <c r="I417" s="253" t="s">
        <v>75</v>
      </c>
      <c r="J417" s="254"/>
      <c r="K417" s="254"/>
      <c r="L417" s="254"/>
      <c r="M417" s="255"/>
      <c r="N417" s="253" t="s">
        <v>76</v>
      </c>
      <c r="O417" s="254"/>
      <c r="P417" s="202" t="s">
        <v>95</v>
      </c>
      <c r="Q417" s="202" t="s">
        <v>96</v>
      </c>
      <c r="R417" s="202" t="s">
        <v>114</v>
      </c>
      <c r="S417" s="127"/>
    </row>
    <row r="418" spans="1:19" s="11" customFormat="1" ht="69.75" customHeight="1" x14ac:dyDescent="0.25">
      <c r="A418" s="202"/>
      <c r="B418" s="202"/>
      <c r="C418" s="202"/>
      <c r="D418" s="202"/>
      <c r="E418" s="203"/>
      <c r="F418" s="204"/>
      <c r="G418" s="109" t="s">
        <v>19</v>
      </c>
      <c r="H418" s="109" t="s">
        <v>54</v>
      </c>
      <c r="I418" s="7" t="s">
        <v>55</v>
      </c>
      <c r="J418" s="7" t="s">
        <v>56</v>
      </c>
      <c r="K418" s="1" t="s">
        <v>21</v>
      </c>
      <c r="L418" s="1" t="s">
        <v>22</v>
      </c>
      <c r="M418" s="1" t="s">
        <v>23</v>
      </c>
      <c r="N418" s="7" t="s">
        <v>88</v>
      </c>
      <c r="O418" s="7" t="s">
        <v>81</v>
      </c>
      <c r="P418" s="252"/>
      <c r="Q418" s="202"/>
      <c r="R418" s="202"/>
      <c r="S418" s="127"/>
    </row>
    <row r="419" spans="1:19" s="11" customFormat="1" ht="13.2" x14ac:dyDescent="0.25">
      <c r="A419" s="59" t="str">
        <f>IF('Annual Plan'!A419="","",'Annual Plan'!A419)</f>
        <v/>
      </c>
      <c r="B419" s="59" t="str">
        <f>IF('Annual Plan'!B419="","",'Annual Plan'!B419)</f>
        <v/>
      </c>
      <c r="C419" s="59" t="str">
        <f>IF('Annual Plan'!C419="","",'Annual Plan'!C419)</f>
        <v/>
      </c>
      <c r="D419" s="2" t="str">
        <f>IF('Annual Plan'!D419&lt;&gt;"",'Annual Plan'!D419,"")</f>
        <v/>
      </c>
      <c r="E419" s="2" t="str">
        <f>IF('Annual Plan'!E419&lt;&gt;"",'Annual Plan'!E419,"")</f>
        <v/>
      </c>
      <c r="F419" s="36" t="str">
        <f>IF('Annual Plan'!F419&lt;&gt;"",'Annual Plan'!F419,"")</f>
        <v/>
      </c>
      <c r="G419" s="23" t="str">
        <f>IF('Annual Plan'!G419&lt;&gt;"",'Annual Plan'!G419,"")</f>
        <v/>
      </c>
      <c r="H419" s="23" t="str">
        <f xml:space="preserve"> IF(OR(F419="Absolute",F419="Absolute[-](cum.)"),SUM(G419,'Q1 Review'!J419,'Q2 Review'!J419),
             IF(OR(F419="Incremental",F419="Absolute[+]"),MAX(G419,'Q1 Review'!J419,'Q2 Review'!J419),
                  IF(F419="Decremental",MIN(G419,'Q1 Review'!J419,'Q2 Review'!J419),
                           IF(F419="Absolute[-](avg.)",SUM(G419,'Q1 Review'!J419,'Q2 Review'!J419)/COUNT('Annual Plan'!H419:'Annual Plan'!K419),""
                              )
                       )
                 )
      )</f>
        <v/>
      </c>
      <c r="I419" s="23" t="str">
        <f>IF('Annual Plan'!J419&lt;&gt;"",'Annual Plan'!J419,"")</f>
        <v/>
      </c>
      <c r="J419" s="37"/>
      <c r="K419" s="38" t="str">
        <f>IF(I419="","",
                         IF(AND(I419&lt;&gt;"",J419=""),0,
                                                  IF($F419="Absolute",IF(I419=0,0, IF((J419/I419)&gt;=1,1, IF((J419/I419)&lt;=0,0,(J419/I419)))),
                                                                                                      IF($F419="Incremental", IF(AND((I419-H419)=0,J419&gt;0,I419&gt;0,J419&gt;I419),1, IF(AND((I419-H419)=0,J419&lt;=I419),0, IF(((J419-H419)/(I419-H419))&gt;=1,1, IF(((J419-H419)/(I419-H419))&lt;=0,0, ((J419-H419)/(I419-H419)))))),
                                                                                                                                                                   IF($F419="Decremental", IF(AND((H419-I419)=0,J419&gt;0,I419&gt;0,J419&lt;I419),1,  IF(AND((I419-H419)=0,J419&gt;=I419),0, IF(((H419-J419)/(H419-I419))&gt;=1,1, IF(((H419-J419)/(H419-I419))&lt;=0,0, ((H419-J419)/(H419-I419)))))),
                                                                                                                                                                                              IF(OR($F419="Absolute[-](cum.)", $F419="Absolute[-](avg.)"),IF(J419="",0, IF((J419&lt;=I419),1,IF((J419&gt;I419),0,))),
                                                                                                                                                                                                        IF($F419="Absolute[+]",IF(J419=0,0,  IF(J419&lt;=I419,(J419/I419),1)),
                                                                                                                                                                                                            )
                                                                                                                                                                                                   )
                                                                                                                                                                       )
                                                                                                          )
                                                    )
                            )
     )</f>
        <v/>
      </c>
      <c r="L419" s="38" t="str">
        <f>IF(I419="","",
                        IF(AND(I419&lt;&gt;"",J419=""),-1,
                                                  IF($F419="Absolute", IF(I419=0,0,((J419-I419)/I419)),
                                                                               IF($F419="Incremental", IF((I419-H419)=0,0,(((J419-H419)-(I419-H419))/(I419-H419))),
                                                                                                            IF($F419="Decremental", IF((H419-I419)=0,0,(((H419-J419)-(H419-I419))/(H419-I419))),
                                                                                                                                              IF(OR($F419="Absolute[-](cum.)", $F419="Absolute[-](avg.)"), IF(J419="",0, IF(J419&gt;=0,1-(J419/I419))),
                                                                                                                                                                      IF($F419="Absolute[+]", IF(J419=0,-1,K419-1),  ""
                                                                                                                                                                                                                                          )
                                                                                                                                                                                                                          )
                                                                                                                                                                                  )
                                                                                                                   )
                                                   )
                          )
)</f>
        <v/>
      </c>
      <c r="M419" s="23" t="str">
        <f>IF(J419="","",
                         IF(I419="", "",
                                                   IF($F419="Absolute", (J419-I419),
                                                                                                       IF($F419="Incremental", ((J419-H419)-(I419-H419)),
                                                                                                                                                                                      IF($F419="Decremental", ((H419-J419)-(H419-I419)),
                                                                                                                                                                                                            IF(OR($F419="Absolute[-](cum.)", $F419="Absolute[-](avg.)"), (I419-J419),
                                                                                                                                                                                                                             IF($F419="Absolute[+]", (J419-I419), ""
                                                                                                                                                                                                                                  )
                                                                                                                                                                                                                )
                                                                                                                                                                                          )
                                                                                                           )
                                                      )
                               )
       )</f>
        <v/>
      </c>
      <c r="N419" s="39" t="str">
        <f>IF((('Annual Plan'!N419+'Annual Plan'!O419)-('Q1 Review'!O419+'Q2 Review'!O419))=0,"",(('Annual Plan'!N419+'Annual Plan'!O419)-('Q1 Review'!O419+'Q2 Review'!O419)))</f>
        <v/>
      </c>
      <c r="O419" s="40"/>
      <c r="P419" s="41"/>
      <c r="Q419" s="41"/>
      <c r="R419" s="41"/>
      <c r="S419" s="127" t="str">
        <f xml:space="preserve"> IF(AND($F419="Incremental",G419=""),"Error - baseline data was not provided in the planning sheet.",
        IF(AND($F419="Decremental",G419=""),"Error - baseline data was not provided in the planning sheet.",""))</f>
        <v/>
      </c>
    </row>
    <row r="420" spans="1:19" s="11" customFormat="1" ht="13.2" x14ac:dyDescent="0.25">
      <c r="A420" s="59" t="str">
        <f>IF('Annual Plan'!A420="","",'Annual Plan'!A420)</f>
        <v/>
      </c>
      <c r="B420" s="59" t="str">
        <f>IF('Annual Plan'!B420="","",'Annual Plan'!B420)</f>
        <v/>
      </c>
      <c r="C420" s="59" t="str">
        <f>IF('Annual Plan'!C420="","",'Annual Plan'!C420)</f>
        <v/>
      </c>
      <c r="D420" s="2" t="str">
        <f>IF('Annual Plan'!D420&lt;&gt;"",'Annual Plan'!D420,"")</f>
        <v/>
      </c>
      <c r="E420" s="2" t="str">
        <f>IF('Annual Plan'!E420&lt;&gt;"",'Annual Plan'!E420,"")</f>
        <v/>
      </c>
      <c r="F420" s="36" t="str">
        <f>IF('Annual Plan'!F420&lt;&gt;"",'Annual Plan'!F420,"")</f>
        <v/>
      </c>
      <c r="G420" s="23" t="str">
        <f>IF('Annual Plan'!G420&lt;&gt;"",'Annual Plan'!G420,"")</f>
        <v/>
      </c>
      <c r="H420" s="23" t="str">
        <f xml:space="preserve"> IF(OR(F420="Absolute",F420="Absolute[-](cum.)"),SUM(G420,'Q1 Review'!J420,'Q2 Review'!J420),
             IF(OR(F420="Incremental",F420="Absolute[+]"),MAX(G420,'Q1 Review'!J420,'Q2 Review'!J420),
                  IF(F420="Decremental",MIN(G420,'Q1 Review'!J420,'Q2 Review'!J420),
                           IF(F420="Absolute[-](avg.)",SUM(G420,'Q1 Review'!J420,'Q2 Review'!J420)/COUNT('Annual Plan'!H420:'Annual Plan'!K420),""
                              )
                       )
                 )
      )</f>
        <v/>
      </c>
      <c r="I420" s="23" t="str">
        <f>IF('Annual Plan'!J420&lt;&gt;"",'Annual Plan'!J420,"")</f>
        <v/>
      </c>
      <c r="J420" s="37"/>
      <c r="K420" s="38" t="str">
        <f t="shared" ref="K420:K447" si="48">IF(I420="","",
                         IF(AND(I420&lt;&gt;"",J420=""),0,
                                                  IF($F420="Absolute",IF(I420=0,0, IF((J420/I420)&gt;=1,1, IF((J420/I420)&lt;=0,0,(J420/I420)))),
                                                                                                      IF($F420="Incremental", IF(AND((I420-H420)=0,J420&gt;0,I420&gt;0,J420&gt;I420),1, IF(AND((I420-H420)=0,J420&lt;=I420),0, IF(((J420-H420)/(I420-H420))&gt;=1,1, IF(((J420-H420)/(I420-H420))&lt;=0,0, ((J420-H420)/(I420-H420)))))),
                                                                                                                                                                   IF($F420="Decremental", IF(AND((H420-I420)=0,J420&gt;0,I420&gt;0,J420&lt;I420),1,  IF(AND((I420-H420)=0,J420&gt;=I420),0, IF(((H420-J420)/(H420-I420))&gt;=1,1, IF(((H420-J420)/(H420-I420))&lt;=0,0, ((H420-J420)/(H420-I420)))))),
                                                                                                                                                                                              IF(OR($F420="Absolute[-](cum.)", $F420="Absolute[-](avg.)"),IF(J420="",0, IF((J420&lt;=I420),1,IF((J420&gt;I420),0,))),
                                                                                                                                                                                                        IF($F420="Absolute[+]",IF(J420=0,0,  IF(J420&lt;=I420,(J420/I420),1)),
                                                                                                                                                                                                            )
                                                                                                                                                                                                   )
                                                                                                                                                                       )
                                                                                                          )
                                                    )
                            )
     )</f>
        <v/>
      </c>
      <c r="L420" s="38" t="str">
        <f t="shared" ref="L420:L447" si="49">IF(I420="","",
                        IF(AND(I420&lt;&gt;"",J420=""),-1,
                                                  IF($F420="Absolute", IF(I420=0,0,((J420-I420)/I420)),
                                                                               IF($F420="Incremental", IF((I420-H420)=0,0,(((J420-H420)-(I420-H420))/(I420-H420))),
                                                                                                            IF($F420="Decremental", IF((H420-I420)=0,0,(((H420-J420)-(H420-I420))/(H420-I420))),
                                                                                                                                              IF(OR($F420="Absolute[-](cum.)", $F420="Absolute[-](avg.)"), IF(J420="",0, IF(J420&gt;=0,1-(J420/I420))),
                                                                                                                                                                      IF($F420="Absolute[+]", IF(J420=0,-1,K420-1),  ""
                                                                                                                                                                                                                                          )
                                                                                                                                                                                                                          )
                                                                                                                                                                                  )
                                                                                                                   )
                                                   )
                          )
)</f>
        <v/>
      </c>
      <c r="M420" s="23" t="str">
        <f t="shared" ref="M420:M447" si="50">IF(J420="","",
                         IF(I420="", "",
                                                   IF($F420="Absolute", (J420-I420),
                                                                                                       IF($F420="Incremental", ((J420-H420)-(I420-H420)),
                                                                                                                                                                                      IF($F420="Decremental", ((H420-J420)-(H420-I420)),
                                                                                                                                                                                                            IF(OR($F420="Absolute[-](cum.)", $F420="Absolute[-](avg.)"), (I420-J420),
                                                                                                                                                                                                                             IF($F420="Absolute[+]", (J420-I420), ""
                                                                                                                                                                                                                                  )
                                                                                                                                                                                                                )
                                                                                                                                                                                          )
                                                                                                           )
                                                      )
                               )
       )</f>
        <v/>
      </c>
      <c r="N420" s="39" t="str">
        <f>IF((('Annual Plan'!N420+'Annual Plan'!O420)-('Q1 Review'!O420+'Q2 Review'!O420))=0,"",(('Annual Plan'!N420+'Annual Plan'!O420)-('Q1 Review'!O420+'Q2 Review'!O420)))</f>
        <v/>
      </c>
      <c r="O420" s="40"/>
      <c r="P420" s="41"/>
      <c r="Q420" s="41"/>
      <c r="R420" s="41"/>
      <c r="S420" s="127" t="str">
        <f t="shared" ref="S420:S447" si="51" xml:space="preserve"> IF(AND($F420="Incremental",G420=""),"Error - baseline data was not provided in the planning sheet.",
        IF(AND($F420="Decremental",G420=""),"Error - baseline data was not provided in the planning sheet.",""))</f>
        <v/>
      </c>
    </row>
    <row r="421" spans="1:19" s="11" customFormat="1" ht="13.2" x14ac:dyDescent="0.25">
      <c r="A421" s="59" t="str">
        <f>IF('Annual Plan'!A421="","",'Annual Plan'!A421)</f>
        <v/>
      </c>
      <c r="B421" s="59" t="str">
        <f>IF('Annual Plan'!B421="","",'Annual Plan'!B421)</f>
        <v/>
      </c>
      <c r="C421" s="59" t="str">
        <f>IF('Annual Plan'!C421="","",'Annual Plan'!C421)</f>
        <v/>
      </c>
      <c r="D421" s="2" t="str">
        <f>IF('Annual Plan'!D421&lt;&gt;"",'Annual Plan'!D421,"")</f>
        <v/>
      </c>
      <c r="E421" s="2" t="str">
        <f>IF('Annual Plan'!E421&lt;&gt;"",'Annual Plan'!E421,"")</f>
        <v/>
      </c>
      <c r="F421" s="36" t="str">
        <f>IF('Annual Plan'!F421&lt;&gt;"",'Annual Plan'!F421,"")</f>
        <v/>
      </c>
      <c r="G421" s="23" t="str">
        <f>IF('Annual Plan'!G421&lt;&gt;"",'Annual Plan'!G421,"")</f>
        <v/>
      </c>
      <c r="H421" s="23" t="str">
        <f xml:space="preserve"> IF(OR(F421="Absolute",F421="Absolute[-](cum.)"),SUM(G421,'Q1 Review'!J421,'Q2 Review'!J421),
             IF(OR(F421="Incremental",F421="Absolute[+]"),MAX(G421,'Q1 Review'!J421,'Q2 Review'!J421),
                  IF(F421="Decremental",MIN(G421,'Q1 Review'!J421,'Q2 Review'!J421),
                           IF(F421="Absolute[-](avg.)",SUM(G421,'Q1 Review'!J421,'Q2 Review'!J421)/COUNT('Annual Plan'!H421:'Annual Plan'!K421),""
                              )
                       )
                 )
      )</f>
        <v/>
      </c>
      <c r="I421" s="23" t="str">
        <f>IF('Annual Plan'!J421&lt;&gt;"",'Annual Plan'!J421,"")</f>
        <v/>
      </c>
      <c r="J421" s="37"/>
      <c r="K421" s="38" t="str">
        <f t="shared" si="48"/>
        <v/>
      </c>
      <c r="L421" s="38" t="str">
        <f t="shared" si="49"/>
        <v/>
      </c>
      <c r="M421" s="23" t="str">
        <f t="shared" si="50"/>
        <v/>
      </c>
      <c r="N421" s="39" t="str">
        <f>IF((('Annual Plan'!N421+'Annual Plan'!O421)-('Q1 Review'!O421+'Q2 Review'!O421))=0,"",(('Annual Plan'!N421+'Annual Plan'!O421)-('Q1 Review'!O421+'Q2 Review'!O421)))</f>
        <v/>
      </c>
      <c r="O421" s="40"/>
      <c r="P421" s="41"/>
      <c r="Q421" s="41"/>
      <c r="R421" s="41"/>
      <c r="S421" s="127" t="str">
        <f t="shared" si="51"/>
        <v/>
      </c>
    </row>
    <row r="422" spans="1:19" s="11" customFormat="1" ht="13.2" x14ac:dyDescent="0.25">
      <c r="A422" s="59" t="str">
        <f>IF('Annual Plan'!A422="","",'Annual Plan'!A422)</f>
        <v/>
      </c>
      <c r="B422" s="59" t="str">
        <f>IF('Annual Plan'!B422="","",'Annual Plan'!B422)</f>
        <v/>
      </c>
      <c r="C422" s="59" t="str">
        <f>IF('Annual Plan'!C422="","",'Annual Plan'!C422)</f>
        <v/>
      </c>
      <c r="D422" s="2" t="str">
        <f>IF('Annual Plan'!D422&lt;&gt;"",'Annual Plan'!D422,"")</f>
        <v/>
      </c>
      <c r="E422" s="2" t="str">
        <f>IF('Annual Plan'!E422&lt;&gt;"",'Annual Plan'!E422,"")</f>
        <v/>
      </c>
      <c r="F422" s="36" t="str">
        <f>IF('Annual Plan'!F422&lt;&gt;"",'Annual Plan'!F422,"")</f>
        <v/>
      </c>
      <c r="G422" s="23" t="str">
        <f>IF('Annual Plan'!G422&lt;&gt;"",'Annual Plan'!G422,"")</f>
        <v/>
      </c>
      <c r="H422" s="23" t="str">
        <f xml:space="preserve"> IF(OR(F422="Absolute",F422="Absolute[-](cum.)"),SUM(G422,'Q1 Review'!J422,'Q2 Review'!J422),
             IF(OR(F422="Incremental",F422="Absolute[+]"),MAX(G422,'Q1 Review'!J422,'Q2 Review'!J422),
                  IF(F422="Decremental",MIN(G422,'Q1 Review'!J422,'Q2 Review'!J422),
                           IF(F422="Absolute[-](avg.)",SUM(G422,'Q1 Review'!J422,'Q2 Review'!J422)/COUNT('Annual Plan'!H422:'Annual Plan'!K422),""
                              )
                       )
                 )
      )</f>
        <v/>
      </c>
      <c r="I422" s="23" t="str">
        <f>IF('Annual Plan'!J422&lt;&gt;"",'Annual Plan'!J422,"")</f>
        <v/>
      </c>
      <c r="J422" s="37"/>
      <c r="K422" s="38" t="str">
        <f t="shared" si="48"/>
        <v/>
      </c>
      <c r="L422" s="38" t="str">
        <f t="shared" si="49"/>
        <v/>
      </c>
      <c r="M422" s="23" t="str">
        <f t="shared" si="50"/>
        <v/>
      </c>
      <c r="N422" s="39" t="str">
        <f>IF((('Annual Plan'!N422+'Annual Plan'!O422)-('Q1 Review'!O422+'Q2 Review'!O422))=0,"",(('Annual Plan'!N422+'Annual Plan'!O422)-('Q1 Review'!O422+'Q2 Review'!O422)))</f>
        <v/>
      </c>
      <c r="O422" s="40"/>
      <c r="P422" s="41"/>
      <c r="Q422" s="41"/>
      <c r="R422" s="41"/>
      <c r="S422" s="127" t="str">
        <f t="shared" si="51"/>
        <v/>
      </c>
    </row>
    <row r="423" spans="1:19" s="11" customFormat="1" ht="13.2" x14ac:dyDescent="0.25">
      <c r="A423" s="59" t="str">
        <f>IF('Annual Plan'!A423="","",'Annual Plan'!A423)</f>
        <v/>
      </c>
      <c r="B423" s="59" t="str">
        <f>IF('Annual Plan'!B423="","",'Annual Plan'!B423)</f>
        <v/>
      </c>
      <c r="C423" s="59" t="str">
        <f>IF('Annual Plan'!C423="","",'Annual Plan'!C423)</f>
        <v/>
      </c>
      <c r="D423" s="2" t="str">
        <f>IF('Annual Plan'!D423&lt;&gt;"",'Annual Plan'!D423,"")</f>
        <v/>
      </c>
      <c r="E423" s="2" t="str">
        <f>IF('Annual Plan'!E423&lt;&gt;"",'Annual Plan'!E423,"")</f>
        <v/>
      </c>
      <c r="F423" s="36" t="str">
        <f>IF('Annual Plan'!F423&lt;&gt;"",'Annual Plan'!F423,"")</f>
        <v/>
      </c>
      <c r="G423" s="23" t="str">
        <f>IF('Annual Plan'!G423&lt;&gt;"",'Annual Plan'!G423,"")</f>
        <v/>
      </c>
      <c r="H423" s="23" t="str">
        <f xml:space="preserve"> IF(OR(F423="Absolute",F423="Absolute[-](cum.)"),SUM(G423,'Q1 Review'!J423,'Q2 Review'!J423),
             IF(OR(F423="Incremental",F423="Absolute[+]"),MAX(G423,'Q1 Review'!J423,'Q2 Review'!J423),
                  IF(F423="Decremental",MIN(G423,'Q1 Review'!J423,'Q2 Review'!J423),
                           IF(F423="Absolute[-](avg.)",SUM(G423,'Q1 Review'!J423,'Q2 Review'!J423)/COUNT('Annual Plan'!H423:'Annual Plan'!K423),""
                              )
                       )
                 )
      )</f>
        <v/>
      </c>
      <c r="I423" s="23" t="str">
        <f>IF('Annual Plan'!J423&lt;&gt;"",'Annual Plan'!J423,"")</f>
        <v/>
      </c>
      <c r="J423" s="37"/>
      <c r="K423" s="38" t="str">
        <f t="shared" si="48"/>
        <v/>
      </c>
      <c r="L423" s="38" t="str">
        <f t="shared" si="49"/>
        <v/>
      </c>
      <c r="M423" s="23" t="str">
        <f t="shared" si="50"/>
        <v/>
      </c>
      <c r="N423" s="39" t="str">
        <f>IF((('Annual Plan'!N423+'Annual Plan'!O423)-('Q1 Review'!O423+'Q2 Review'!O423))=0,"",(('Annual Plan'!N423+'Annual Plan'!O423)-('Q1 Review'!O423+'Q2 Review'!O423)))</f>
        <v/>
      </c>
      <c r="O423" s="40"/>
      <c r="P423" s="41"/>
      <c r="Q423" s="41"/>
      <c r="R423" s="41"/>
      <c r="S423" s="127" t="str">
        <f t="shared" si="51"/>
        <v/>
      </c>
    </row>
    <row r="424" spans="1:19" s="11" customFormat="1" ht="13.2" x14ac:dyDescent="0.25">
      <c r="A424" s="59" t="str">
        <f>IF('Annual Plan'!A424="","",'Annual Plan'!A424)</f>
        <v/>
      </c>
      <c r="B424" s="59" t="str">
        <f>IF('Annual Plan'!B424="","",'Annual Plan'!B424)</f>
        <v/>
      </c>
      <c r="C424" s="59" t="str">
        <f>IF('Annual Plan'!C424="","",'Annual Plan'!C424)</f>
        <v/>
      </c>
      <c r="D424" s="2" t="str">
        <f>IF('Annual Plan'!D424&lt;&gt;"",'Annual Plan'!D424,"")</f>
        <v/>
      </c>
      <c r="E424" s="2" t="str">
        <f>IF('Annual Plan'!E424&lt;&gt;"",'Annual Plan'!E424,"")</f>
        <v/>
      </c>
      <c r="F424" s="36" t="str">
        <f>IF('Annual Plan'!F424&lt;&gt;"",'Annual Plan'!F424,"")</f>
        <v/>
      </c>
      <c r="G424" s="23" t="str">
        <f>IF('Annual Plan'!G424&lt;&gt;"",'Annual Plan'!G424,"")</f>
        <v/>
      </c>
      <c r="H424" s="23" t="str">
        <f xml:space="preserve"> IF(OR(F424="Absolute",F424="Absolute[-](cum.)"),SUM(G424,'Q1 Review'!J424,'Q2 Review'!J424),
             IF(OR(F424="Incremental",F424="Absolute[+]"),MAX(G424,'Q1 Review'!J424,'Q2 Review'!J424),
                  IF(F424="Decremental",MIN(G424,'Q1 Review'!J424,'Q2 Review'!J424),
                           IF(F424="Absolute[-](avg.)",SUM(G424,'Q1 Review'!J424,'Q2 Review'!J424)/COUNT('Annual Plan'!H424:'Annual Plan'!K424),""
                              )
                       )
                 )
      )</f>
        <v/>
      </c>
      <c r="I424" s="23" t="str">
        <f>IF('Annual Plan'!J424&lt;&gt;"",'Annual Plan'!J424,"")</f>
        <v/>
      </c>
      <c r="J424" s="37"/>
      <c r="K424" s="38" t="str">
        <f t="shared" si="48"/>
        <v/>
      </c>
      <c r="L424" s="38" t="str">
        <f t="shared" si="49"/>
        <v/>
      </c>
      <c r="M424" s="23" t="str">
        <f t="shared" si="50"/>
        <v/>
      </c>
      <c r="N424" s="39" t="str">
        <f>IF((('Annual Plan'!N424+'Annual Plan'!O424)-('Q1 Review'!O424+'Q2 Review'!O424))=0,"",(('Annual Plan'!N424+'Annual Plan'!O424)-('Q1 Review'!O424+'Q2 Review'!O424)))</f>
        <v/>
      </c>
      <c r="O424" s="40"/>
      <c r="P424" s="41"/>
      <c r="Q424" s="41"/>
      <c r="R424" s="41"/>
      <c r="S424" s="127" t="str">
        <f t="shared" si="51"/>
        <v/>
      </c>
    </row>
    <row r="425" spans="1:19" s="11" customFormat="1" ht="13.2" x14ac:dyDescent="0.25">
      <c r="A425" s="59" t="str">
        <f>IF('Annual Plan'!A425="","",'Annual Plan'!A425)</f>
        <v/>
      </c>
      <c r="B425" s="59" t="str">
        <f>IF('Annual Plan'!B425="","",'Annual Plan'!B425)</f>
        <v/>
      </c>
      <c r="C425" s="59" t="str">
        <f>IF('Annual Plan'!C425="","",'Annual Plan'!C425)</f>
        <v/>
      </c>
      <c r="D425" s="2" t="str">
        <f>IF('Annual Plan'!D425&lt;&gt;"",'Annual Plan'!D425,"")</f>
        <v/>
      </c>
      <c r="E425" s="2" t="str">
        <f>IF('Annual Plan'!E425&lt;&gt;"",'Annual Plan'!E425,"")</f>
        <v/>
      </c>
      <c r="F425" s="36" t="str">
        <f>IF('Annual Plan'!F425&lt;&gt;"",'Annual Plan'!F425,"")</f>
        <v/>
      </c>
      <c r="G425" s="23" t="str">
        <f>IF('Annual Plan'!G425&lt;&gt;"",'Annual Plan'!G425,"")</f>
        <v/>
      </c>
      <c r="H425" s="23" t="str">
        <f xml:space="preserve"> IF(OR(F425="Absolute",F425="Absolute[-](cum.)"),SUM(G425,'Q1 Review'!J425,'Q2 Review'!J425),
             IF(OR(F425="Incremental",F425="Absolute[+]"),MAX(G425,'Q1 Review'!J425,'Q2 Review'!J425),
                  IF(F425="Decremental",MIN(G425,'Q1 Review'!J425,'Q2 Review'!J425),
                           IF(F425="Absolute[-](avg.)",SUM(G425,'Q1 Review'!J425,'Q2 Review'!J425)/COUNT('Annual Plan'!H425:'Annual Plan'!K425),""
                              )
                       )
                 )
      )</f>
        <v/>
      </c>
      <c r="I425" s="23" t="str">
        <f>IF('Annual Plan'!J425&lt;&gt;"",'Annual Plan'!J425,"")</f>
        <v/>
      </c>
      <c r="J425" s="37"/>
      <c r="K425" s="38" t="str">
        <f t="shared" si="48"/>
        <v/>
      </c>
      <c r="L425" s="38" t="str">
        <f t="shared" si="49"/>
        <v/>
      </c>
      <c r="M425" s="23" t="str">
        <f t="shared" si="50"/>
        <v/>
      </c>
      <c r="N425" s="39" t="str">
        <f>IF((('Annual Plan'!N425+'Annual Plan'!O425)-('Q1 Review'!O425+'Q2 Review'!O425))=0,"",(('Annual Plan'!N425+'Annual Plan'!O425)-('Q1 Review'!O425+'Q2 Review'!O425)))</f>
        <v/>
      </c>
      <c r="O425" s="40"/>
      <c r="P425" s="41"/>
      <c r="Q425" s="41"/>
      <c r="R425" s="41"/>
      <c r="S425" s="127" t="str">
        <f t="shared" si="51"/>
        <v/>
      </c>
    </row>
    <row r="426" spans="1:19" s="11" customFormat="1" ht="13.2" x14ac:dyDescent="0.25">
      <c r="A426" s="59" t="str">
        <f>IF('Annual Plan'!A426="","",'Annual Plan'!A426)</f>
        <v/>
      </c>
      <c r="B426" s="59" t="str">
        <f>IF('Annual Plan'!B426="","",'Annual Plan'!B426)</f>
        <v/>
      </c>
      <c r="C426" s="59" t="str">
        <f>IF('Annual Plan'!C426="","",'Annual Plan'!C426)</f>
        <v/>
      </c>
      <c r="D426" s="2" t="str">
        <f>IF('Annual Plan'!D426&lt;&gt;"",'Annual Plan'!D426,"")</f>
        <v/>
      </c>
      <c r="E426" s="2" t="str">
        <f>IF('Annual Plan'!E426&lt;&gt;"",'Annual Plan'!E426,"")</f>
        <v/>
      </c>
      <c r="F426" s="36" t="str">
        <f>IF('Annual Plan'!F426&lt;&gt;"",'Annual Plan'!F426,"")</f>
        <v/>
      </c>
      <c r="G426" s="23" t="str">
        <f>IF('Annual Plan'!G426&lt;&gt;"",'Annual Plan'!G426,"")</f>
        <v/>
      </c>
      <c r="H426" s="23" t="str">
        <f xml:space="preserve"> IF(OR(F426="Absolute",F426="Absolute[-](cum.)"),SUM(G426,'Q1 Review'!J426,'Q2 Review'!J426),
             IF(OR(F426="Incremental",F426="Absolute[+]"),MAX(G426,'Q1 Review'!J426,'Q2 Review'!J426),
                  IF(F426="Decremental",MIN(G426,'Q1 Review'!J426,'Q2 Review'!J426),
                           IF(F426="Absolute[-](avg.)",SUM(G426,'Q1 Review'!J426,'Q2 Review'!J426)/COUNT('Annual Plan'!H426:'Annual Plan'!K426),""
                              )
                       )
                 )
      )</f>
        <v/>
      </c>
      <c r="I426" s="23" t="str">
        <f>IF('Annual Plan'!J426&lt;&gt;"",'Annual Plan'!J426,"")</f>
        <v/>
      </c>
      <c r="J426" s="37"/>
      <c r="K426" s="38" t="str">
        <f t="shared" si="48"/>
        <v/>
      </c>
      <c r="L426" s="38" t="str">
        <f t="shared" si="49"/>
        <v/>
      </c>
      <c r="M426" s="23" t="str">
        <f t="shared" si="50"/>
        <v/>
      </c>
      <c r="N426" s="39" t="str">
        <f>IF((('Annual Plan'!N426+'Annual Plan'!O426)-('Q1 Review'!O426+'Q2 Review'!O426))=0,"",(('Annual Plan'!N426+'Annual Plan'!O426)-('Q1 Review'!O426+'Q2 Review'!O426)))</f>
        <v/>
      </c>
      <c r="O426" s="40"/>
      <c r="P426" s="41"/>
      <c r="Q426" s="41"/>
      <c r="R426" s="41"/>
      <c r="S426" s="127" t="str">
        <f t="shared" si="51"/>
        <v/>
      </c>
    </row>
    <row r="427" spans="1:19" s="11" customFormat="1" ht="13.2" x14ac:dyDescent="0.25">
      <c r="A427" s="59" t="str">
        <f>IF('Annual Plan'!A427="","",'Annual Plan'!A427)</f>
        <v/>
      </c>
      <c r="B427" s="59" t="str">
        <f>IF('Annual Plan'!B427="","",'Annual Plan'!B427)</f>
        <v/>
      </c>
      <c r="C427" s="59" t="str">
        <f>IF('Annual Plan'!C427="","",'Annual Plan'!C427)</f>
        <v/>
      </c>
      <c r="D427" s="2" t="str">
        <f>IF('Annual Plan'!D427&lt;&gt;"",'Annual Plan'!D427,"")</f>
        <v/>
      </c>
      <c r="E427" s="2" t="str">
        <f>IF('Annual Plan'!E427&lt;&gt;"",'Annual Plan'!E427,"")</f>
        <v/>
      </c>
      <c r="F427" s="36" t="str">
        <f>IF('Annual Plan'!F427&lt;&gt;"",'Annual Plan'!F427,"")</f>
        <v/>
      </c>
      <c r="G427" s="23" t="str">
        <f>IF('Annual Plan'!G427&lt;&gt;"",'Annual Plan'!G427,"")</f>
        <v/>
      </c>
      <c r="H427" s="23" t="str">
        <f xml:space="preserve"> IF(OR(F427="Absolute",F427="Absolute[-](cum.)"),SUM(G427,'Q1 Review'!J427,'Q2 Review'!J427),
             IF(OR(F427="Incremental",F427="Absolute[+]"),MAX(G427,'Q1 Review'!J427,'Q2 Review'!J427),
                  IF(F427="Decremental",MIN(G427,'Q1 Review'!J427,'Q2 Review'!J427),
                           IF(F427="Absolute[-](avg.)",SUM(G427,'Q1 Review'!J427,'Q2 Review'!J427)/COUNT('Annual Plan'!H427:'Annual Plan'!K427),""
                              )
                       )
                 )
      )</f>
        <v/>
      </c>
      <c r="I427" s="23" t="str">
        <f>IF('Annual Plan'!J427&lt;&gt;"",'Annual Plan'!J427,"")</f>
        <v/>
      </c>
      <c r="J427" s="37"/>
      <c r="K427" s="38" t="str">
        <f t="shared" si="48"/>
        <v/>
      </c>
      <c r="L427" s="38" t="str">
        <f t="shared" si="49"/>
        <v/>
      </c>
      <c r="M427" s="23" t="str">
        <f t="shared" si="50"/>
        <v/>
      </c>
      <c r="N427" s="39" t="str">
        <f>IF((('Annual Plan'!N427+'Annual Plan'!O427)-('Q1 Review'!O427+'Q2 Review'!O427))=0,"",(('Annual Plan'!N427+'Annual Plan'!O427)-('Q1 Review'!O427+'Q2 Review'!O427)))</f>
        <v/>
      </c>
      <c r="O427" s="40"/>
      <c r="P427" s="41"/>
      <c r="Q427" s="41"/>
      <c r="R427" s="41"/>
      <c r="S427" s="127" t="str">
        <f t="shared" si="51"/>
        <v/>
      </c>
    </row>
    <row r="428" spans="1:19" s="11" customFormat="1" ht="13.2" x14ac:dyDescent="0.25">
      <c r="A428" s="59" t="str">
        <f>IF('Annual Plan'!A428="","",'Annual Plan'!A428)</f>
        <v/>
      </c>
      <c r="B428" s="59" t="str">
        <f>IF('Annual Plan'!B428="","",'Annual Plan'!B428)</f>
        <v/>
      </c>
      <c r="C428" s="59" t="str">
        <f>IF('Annual Plan'!C428="","",'Annual Plan'!C428)</f>
        <v/>
      </c>
      <c r="D428" s="2" t="str">
        <f>IF('Annual Plan'!D428&lt;&gt;"",'Annual Plan'!D428,"")</f>
        <v/>
      </c>
      <c r="E428" s="2" t="str">
        <f>IF('Annual Plan'!E428&lt;&gt;"",'Annual Plan'!E428,"")</f>
        <v/>
      </c>
      <c r="F428" s="36" t="str">
        <f>IF('Annual Plan'!F428&lt;&gt;"",'Annual Plan'!F428,"")</f>
        <v/>
      </c>
      <c r="G428" s="23" t="str">
        <f>IF('Annual Plan'!G428&lt;&gt;"",'Annual Plan'!G428,"")</f>
        <v/>
      </c>
      <c r="H428" s="23" t="str">
        <f xml:space="preserve"> IF(OR(F428="Absolute",F428="Absolute[-](cum.)"),SUM(G428,'Q1 Review'!J428,'Q2 Review'!J428),
             IF(OR(F428="Incremental",F428="Absolute[+]"),MAX(G428,'Q1 Review'!J428,'Q2 Review'!J428),
                  IF(F428="Decremental",MIN(G428,'Q1 Review'!J428,'Q2 Review'!J428),
                           IF(F428="Absolute[-](avg.)",SUM(G428,'Q1 Review'!J428,'Q2 Review'!J428)/COUNT('Annual Plan'!H428:'Annual Plan'!K428),""
                              )
                       )
                 )
      )</f>
        <v/>
      </c>
      <c r="I428" s="23" t="str">
        <f>IF('Annual Plan'!J428&lt;&gt;"",'Annual Plan'!J428,"")</f>
        <v/>
      </c>
      <c r="J428" s="37"/>
      <c r="K428" s="38" t="str">
        <f t="shared" si="48"/>
        <v/>
      </c>
      <c r="L428" s="38" t="str">
        <f t="shared" si="49"/>
        <v/>
      </c>
      <c r="M428" s="23" t="str">
        <f t="shared" si="50"/>
        <v/>
      </c>
      <c r="N428" s="39" t="str">
        <f>IF((('Annual Plan'!N428+'Annual Plan'!O428)-('Q1 Review'!O428+'Q2 Review'!O428))=0,"",(('Annual Plan'!N428+'Annual Plan'!O428)-('Q1 Review'!O428+'Q2 Review'!O428)))</f>
        <v/>
      </c>
      <c r="O428" s="40"/>
      <c r="P428" s="41"/>
      <c r="Q428" s="41"/>
      <c r="R428" s="41"/>
      <c r="S428" s="127" t="str">
        <f t="shared" si="51"/>
        <v/>
      </c>
    </row>
    <row r="429" spans="1:19" s="11" customFormat="1" ht="13.2" x14ac:dyDescent="0.25">
      <c r="A429" s="59" t="str">
        <f>IF('Annual Plan'!A429="","",'Annual Plan'!A429)</f>
        <v/>
      </c>
      <c r="B429" s="59" t="str">
        <f>IF('Annual Plan'!B429="","",'Annual Plan'!B429)</f>
        <v/>
      </c>
      <c r="C429" s="59" t="str">
        <f>IF('Annual Plan'!C429="","",'Annual Plan'!C429)</f>
        <v/>
      </c>
      <c r="D429" s="2" t="str">
        <f>IF('Annual Plan'!D429&lt;&gt;"",'Annual Plan'!D429,"")</f>
        <v/>
      </c>
      <c r="E429" s="2" t="str">
        <f>IF('Annual Plan'!E429&lt;&gt;"",'Annual Plan'!E429,"")</f>
        <v/>
      </c>
      <c r="F429" s="36" t="str">
        <f>IF('Annual Plan'!F429&lt;&gt;"",'Annual Plan'!F429,"")</f>
        <v/>
      </c>
      <c r="G429" s="23" t="str">
        <f>IF('Annual Plan'!G429&lt;&gt;"",'Annual Plan'!G429,"")</f>
        <v/>
      </c>
      <c r="H429" s="23" t="str">
        <f xml:space="preserve"> IF(OR(F429="Absolute",F429="Absolute[-](cum.)"),SUM(G429,'Q1 Review'!J429,'Q2 Review'!J429),
             IF(OR(F429="Incremental",F429="Absolute[+]"),MAX(G429,'Q1 Review'!J429,'Q2 Review'!J429),
                  IF(F429="Decremental",MIN(G429,'Q1 Review'!J429,'Q2 Review'!J429),
                           IF(F429="Absolute[-](avg.)",SUM(G429,'Q1 Review'!J429,'Q2 Review'!J429)/COUNT('Annual Plan'!H429:'Annual Plan'!K429),""
                              )
                       )
                 )
      )</f>
        <v/>
      </c>
      <c r="I429" s="23" t="str">
        <f>IF('Annual Plan'!J429&lt;&gt;"",'Annual Plan'!J429,"")</f>
        <v/>
      </c>
      <c r="J429" s="37"/>
      <c r="K429" s="38" t="str">
        <f t="shared" si="48"/>
        <v/>
      </c>
      <c r="L429" s="38" t="str">
        <f t="shared" si="49"/>
        <v/>
      </c>
      <c r="M429" s="23" t="str">
        <f t="shared" si="50"/>
        <v/>
      </c>
      <c r="N429" s="39" t="str">
        <f>IF((('Annual Plan'!N429+'Annual Plan'!O429)-('Q1 Review'!O429+'Q2 Review'!O429))=0,"",(('Annual Plan'!N429+'Annual Plan'!O429)-('Q1 Review'!O429+'Q2 Review'!O429)))</f>
        <v/>
      </c>
      <c r="O429" s="40"/>
      <c r="P429" s="41"/>
      <c r="Q429" s="41"/>
      <c r="R429" s="41"/>
      <c r="S429" s="127" t="str">
        <f t="shared" si="51"/>
        <v/>
      </c>
    </row>
    <row r="430" spans="1:19" s="11" customFormat="1" ht="13.2" x14ac:dyDescent="0.25">
      <c r="A430" s="59" t="str">
        <f>IF('Annual Plan'!A430="","",'Annual Plan'!A430)</f>
        <v/>
      </c>
      <c r="B430" s="59" t="str">
        <f>IF('Annual Plan'!B430="","",'Annual Plan'!B430)</f>
        <v/>
      </c>
      <c r="C430" s="59" t="str">
        <f>IF('Annual Plan'!C430="","",'Annual Plan'!C430)</f>
        <v/>
      </c>
      <c r="D430" s="2" t="str">
        <f>IF('Annual Plan'!D430&lt;&gt;"",'Annual Plan'!D430,"")</f>
        <v/>
      </c>
      <c r="E430" s="2" t="str">
        <f>IF('Annual Plan'!E430&lt;&gt;"",'Annual Plan'!E430,"")</f>
        <v/>
      </c>
      <c r="F430" s="36" t="str">
        <f>IF('Annual Plan'!F430&lt;&gt;"",'Annual Plan'!F430,"")</f>
        <v/>
      </c>
      <c r="G430" s="23" t="str">
        <f>IF('Annual Plan'!G430&lt;&gt;"",'Annual Plan'!G430,"")</f>
        <v/>
      </c>
      <c r="H430" s="23" t="str">
        <f xml:space="preserve"> IF(OR(F430="Absolute",F430="Absolute[-](cum.)"),SUM(G430,'Q1 Review'!J430,'Q2 Review'!J430),
             IF(OR(F430="Incremental",F430="Absolute[+]"),MAX(G430,'Q1 Review'!J430,'Q2 Review'!J430),
                  IF(F430="Decremental",MIN(G430,'Q1 Review'!J430,'Q2 Review'!J430),
                           IF(F430="Absolute[-](avg.)",SUM(G430,'Q1 Review'!J430,'Q2 Review'!J430)/COUNT('Annual Plan'!H430:'Annual Plan'!K430),""
                              )
                       )
                 )
      )</f>
        <v/>
      </c>
      <c r="I430" s="23" t="str">
        <f>IF('Annual Plan'!J430&lt;&gt;"",'Annual Plan'!J430,"")</f>
        <v/>
      </c>
      <c r="J430" s="37"/>
      <c r="K430" s="38" t="str">
        <f t="shared" si="48"/>
        <v/>
      </c>
      <c r="L430" s="38" t="str">
        <f t="shared" si="49"/>
        <v/>
      </c>
      <c r="M430" s="23" t="str">
        <f t="shared" si="50"/>
        <v/>
      </c>
      <c r="N430" s="39" t="str">
        <f>IF((('Annual Plan'!N430+'Annual Plan'!O430)-('Q1 Review'!O430+'Q2 Review'!O430))=0,"",(('Annual Plan'!N430+'Annual Plan'!O430)-('Q1 Review'!O430+'Q2 Review'!O430)))</f>
        <v/>
      </c>
      <c r="O430" s="40"/>
      <c r="P430" s="41"/>
      <c r="Q430" s="41"/>
      <c r="R430" s="41"/>
      <c r="S430" s="127" t="str">
        <f t="shared" si="51"/>
        <v/>
      </c>
    </row>
    <row r="431" spans="1:19" s="11" customFormat="1" ht="13.2" x14ac:dyDescent="0.25">
      <c r="A431" s="59" t="str">
        <f>IF('Annual Plan'!A431="","",'Annual Plan'!A431)</f>
        <v/>
      </c>
      <c r="B431" s="59" t="str">
        <f>IF('Annual Plan'!B431="","",'Annual Plan'!B431)</f>
        <v/>
      </c>
      <c r="C431" s="59" t="str">
        <f>IF('Annual Plan'!C431="","",'Annual Plan'!C431)</f>
        <v/>
      </c>
      <c r="D431" s="2" t="str">
        <f>IF('Annual Plan'!D431&lt;&gt;"",'Annual Plan'!D431,"")</f>
        <v/>
      </c>
      <c r="E431" s="2" t="str">
        <f>IF('Annual Plan'!E431&lt;&gt;"",'Annual Plan'!E431,"")</f>
        <v/>
      </c>
      <c r="F431" s="36" t="str">
        <f>IF('Annual Plan'!F431&lt;&gt;"",'Annual Plan'!F431,"")</f>
        <v/>
      </c>
      <c r="G431" s="23" t="str">
        <f>IF('Annual Plan'!G431&lt;&gt;"",'Annual Plan'!G431,"")</f>
        <v/>
      </c>
      <c r="H431" s="23" t="str">
        <f xml:space="preserve"> IF(OR(F431="Absolute",F431="Absolute[-](cum.)"),SUM(G431,'Q1 Review'!J431,'Q2 Review'!J431),
             IF(OR(F431="Incremental",F431="Absolute[+]"),MAX(G431,'Q1 Review'!J431,'Q2 Review'!J431),
                  IF(F431="Decremental",MIN(G431,'Q1 Review'!J431,'Q2 Review'!J431),
                           IF(F431="Absolute[-](avg.)",SUM(G431,'Q1 Review'!J431,'Q2 Review'!J431)/COUNT('Annual Plan'!H431:'Annual Plan'!K431),""
                              )
                       )
                 )
      )</f>
        <v/>
      </c>
      <c r="I431" s="23" t="str">
        <f>IF('Annual Plan'!J431&lt;&gt;"",'Annual Plan'!J431,"")</f>
        <v/>
      </c>
      <c r="J431" s="37"/>
      <c r="K431" s="38" t="str">
        <f t="shared" si="48"/>
        <v/>
      </c>
      <c r="L431" s="38" t="str">
        <f t="shared" si="49"/>
        <v/>
      </c>
      <c r="M431" s="23" t="str">
        <f t="shared" si="50"/>
        <v/>
      </c>
      <c r="N431" s="39" t="str">
        <f>IF((('Annual Plan'!N431+'Annual Plan'!O431)-('Q1 Review'!O431+'Q2 Review'!O431))=0,"",(('Annual Plan'!N431+'Annual Plan'!O431)-('Q1 Review'!O431+'Q2 Review'!O431)))</f>
        <v/>
      </c>
      <c r="O431" s="40"/>
      <c r="P431" s="41"/>
      <c r="Q431" s="41"/>
      <c r="R431" s="41"/>
      <c r="S431" s="127" t="str">
        <f t="shared" si="51"/>
        <v/>
      </c>
    </row>
    <row r="432" spans="1:19" s="11" customFormat="1" ht="13.2" x14ac:dyDescent="0.25">
      <c r="A432" s="59" t="str">
        <f>IF('Annual Plan'!A432="","",'Annual Plan'!A432)</f>
        <v/>
      </c>
      <c r="B432" s="59" t="str">
        <f>IF('Annual Plan'!B432="","",'Annual Plan'!B432)</f>
        <v/>
      </c>
      <c r="C432" s="59" t="str">
        <f>IF('Annual Plan'!C432="","",'Annual Plan'!C432)</f>
        <v/>
      </c>
      <c r="D432" s="2" t="str">
        <f>IF('Annual Plan'!D432&lt;&gt;"",'Annual Plan'!D432,"")</f>
        <v/>
      </c>
      <c r="E432" s="2" t="str">
        <f>IF('Annual Plan'!E432&lt;&gt;"",'Annual Plan'!E432,"")</f>
        <v/>
      </c>
      <c r="F432" s="36" t="str">
        <f>IF('Annual Plan'!F432&lt;&gt;"",'Annual Plan'!F432,"")</f>
        <v/>
      </c>
      <c r="G432" s="23" t="str">
        <f>IF('Annual Plan'!G432&lt;&gt;"",'Annual Plan'!G432,"")</f>
        <v/>
      </c>
      <c r="H432" s="23" t="str">
        <f xml:space="preserve"> IF(OR(F432="Absolute",F432="Absolute[-](cum.)"),SUM(G432,'Q1 Review'!J432,'Q2 Review'!J432),
             IF(OR(F432="Incremental",F432="Absolute[+]"),MAX(G432,'Q1 Review'!J432,'Q2 Review'!J432),
                  IF(F432="Decremental",MIN(G432,'Q1 Review'!J432,'Q2 Review'!J432),
                           IF(F432="Absolute[-](avg.)",SUM(G432,'Q1 Review'!J432,'Q2 Review'!J432)/COUNT('Annual Plan'!H432:'Annual Plan'!K432),""
                              )
                       )
                 )
      )</f>
        <v/>
      </c>
      <c r="I432" s="23" t="str">
        <f>IF('Annual Plan'!J432&lt;&gt;"",'Annual Plan'!J432,"")</f>
        <v/>
      </c>
      <c r="J432" s="37"/>
      <c r="K432" s="38" t="str">
        <f t="shared" si="48"/>
        <v/>
      </c>
      <c r="L432" s="38" t="str">
        <f t="shared" si="49"/>
        <v/>
      </c>
      <c r="M432" s="23" t="str">
        <f t="shared" si="50"/>
        <v/>
      </c>
      <c r="N432" s="39" t="str">
        <f>IF((('Annual Plan'!N432+'Annual Plan'!O432)-('Q1 Review'!O432+'Q2 Review'!O432))=0,"",(('Annual Plan'!N432+'Annual Plan'!O432)-('Q1 Review'!O432+'Q2 Review'!O432)))</f>
        <v/>
      </c>
      <c r="O432" s="40"/>
      <c r="P432" s="41"/>
      <c r="Q432" s="41"/>
      <c r="R432" s="41"/>
      <c r="S432" s="127" t="str">
        <f t="shared" si="51"/>
        <v/>
      </c>
    </row>
    <row r="433" spans="1:19" s="11" customFormat="1" ht="13.2" x14ac:dyDescent="0.25">
      <c r="A433" s="59" t="str">
        <f>IF('Annual Plan'!A433="","",'Annual Plan'!A433)</f>
        <v/>
      </c>
      <c r="B433" s="59" t="str">
        <f>IF('Annual Plan'!B433="","",'Annual Plan'!B433)</f>
        <v/>
      </c>
      <c r="C433" s="59" t="str">
        <f>IF('Annual Plan'!C433="","",'Annual Plan'!C433)</f>
        <v/>
      </c>
      <c r="D433" s="2" t="str">
        <f>IF('Annual Plan'!D433&lt;&gt;"",'Annual Plan'!D433,"")</f>
        <v/>
      </c>
      <c r="E433" s="2" t="str">
        <f>IF('Annual Plan'!E433&lt;&gt;"",'Annual Plan'!E433,"")</f>
        <v/>
      </c>
      <c r="F433" s="36" t="str">
        <f>IF('Annual Plan'!F433&lt;&gt;"",'Annual Plan'!F433,"")</f>
        <v/>
      </c>
      <c r="G433" s="23" t="str">
        <f>IF('Annual Plan'!G433&lt;&gt;"",'Annual Plan'!G433,"")</f>
        <v/>
      </c>
      <c r="H433" s="23" t="str">
        <f xml:space="preserve"> IF(OR(F433="Absolute",F433="Absolute[-](cum.)"),SUM(G433,'Q1 Review'!J433,'Q2 Review'!J433),
             IF(OR(F433="Incremental",F433="Absolute[+]"),MAX(G433,'Q1 Review'!J433,'Q2 Review'!J433),
                  IF(F433="Decremental",MIN(G433,'Q1 Review'!J433,'Q2 Review'!J433),
                           IF(F433="Absolute[-](avg.)",SUM(G433,'Q1 Review'!J433,'Q2 Review'!J433)/COUNT('Annual Plan'!H433:'Annual Plan'!K433),""
                              )
                       )
                 )
      )</f>
        <v/>
      </c>
      <c r="I433" s="23" t="str">
        <f>IF('Annual Plan'!J433&lt;&gt;"",'Annual Plan'!J433,"")</f>
        <v/>
      </c>
      <c r="J433" s="37"/>
      <c r="K433" s="38" t="str">
        <f t="shared" si="48"/>
        <v/>
      </c>
      <c r="L433" s="38" t="str">
        <f t="shared" si="49"/>
        <v/>
      </c>
      <c r="M433" s="23" t="str">
        <f t="shared" si="50"/>
        <v/>
      </c>
      <c r="N433" s="39" t="str">
        <f>IF((('Annual Plan'!N433+'Annual Plan'!O433)-('Q1 Review'!O433+'Q2 Review'!O433))=0,"",(('Annual Plan'!N433+'Annual Plan'!O433)-('Q1 Review'!O433+'Q2 Review'!O433)))</f>
        <v/>
      </c>
      <c r="O433" s="40"/>
      <c r="P433" s="41"/>
      <c r="Q433" s="41"/>
      <c r="R433" s="41"/>
      <c r="S433" s="127" t="str">
        <f t="shared" si="51"/>
        <v/>
      </c>
    </row>
    <row r="434" spans="1:19" s="11" customFormat="1" ht="13.2" x14ac:dyDescent="0.25">
      <c r="A434" s="59" t="str">
        <f>IF('Annual Plan'!A434="","",'Annual Plan'!A434)</f>
        <v/>
      </c>
      <c r="B434" s="59" t="str">
        <f>IF('Annual Plan'!B434="","",'Annual Plan'!B434)</f>
        <v/>
      </c>
      <c r="C434" s="59" t="str">
        <f>IF('Annual Plan'!C434="","",'Annual Plan'!C434)</f>
        <v/>
      </c>
      <c r="D434" s="2" t="str">
        <f>IF('Annual Plan'!D434&lt;&gt;"",'Annual Plan'!D434,"")</f>
        <v/>
      </c>
      <c r="E434" s="2" t="str">
        <f>IF('Annual Plan'!E434&lt;&gt;"",'Annual Plan'!E434,"")</f>
        <v/>
      </c>
      <c r="F434" s="36" t="str">
        <f>IF('Annual Plan'!F434&lt;&gt;"",'Annual Plan'!F434,"")</f>
        <v/>
      </c>
      <c r="G434" s="23" t="str">
        <f>IF('Annual Plan'!G434&lt;&gt;"",'Annual Plan'!G434,"")</f>
        <v/>
      </c>
      <c r="H434" s="23" t="str">
        <f xml:space="preserve"> IF(OR(F434="Absolute",F434="Absolute[-](cum.)"),SUM(G434,'Q1 Review'!J434,'Q2 Review'!J434),
             IF(OR(F434="Incremental",F434="Absolute[+]"),MAX(G434,'Q1 Review'!J434,'Q2 Review'!J434),
                  IF(F434="Decremental",MIN(G434,'Q1 Review'!J434,'Q2 Review'!J434),
                           IF(F434="Absolute[-](avg.)",SUM(G434,'Q1 Review'!J434,'Q2 Review'!J434)/COUNT('Annual Plan'!H434:'Annual Plan'!K434),""
                              )
                       )
                 )
      )</f>
        <v/>
      </c>
      <c r="I434" s="23" t="str">
        <f>IF('Annual Plan'!J434&lt;&gt;"",'Annual Plan'!J434,"")</f>
        <v/>
      </c>
      <c r="J434" s="37"/>
      <c r="K434" s="38" t="str">
        <f t="shared" si="48"/>
        <v/>
      </c>
      <c r="L434" s="38" t="str">
        <f t="shared" si="49"/>
        <v/>
      </c>
      <c r="M434" s="23" t="str">
        <f t="shared" si="50"/>
        <v/>
      </c>
      <c r="N434" s="39" t="str">
        <f>IF((('Annual Plan'!N434+'Annual Plan'!O434)-('Q1 Review'!O434+'Q2 Review'!O434))=0,"",(('Annual Plan'!N434+'Annual Plan'!O434)-('Q1 Review'!O434+'Q2 Review'!O434)))</f>
        <v/>
      </c>
      <c r="O434" s="40"/>
      <c r="P434" s="41"/>
      <c r="Q434" s="41"/>
      <c r="R434" s="41"/>
      <c r="S434" s="127" t="str">
        <f t="shared" si="51"/>
        <v/>
      </c>
    </row>
    <row r="435" spans="1:19" s="11" customFormat="1" ht="13.2" x14ac:dyDescent="0.25">
      <c r="A435" s="59" t="str">
        <f>IF('Annual Plan'!A435="","",'Annual Plan'!A435)</f>
        <v/>
      </c>
      <c r="B435" s="59" t="str">
        <f>IF('Annual Plan'!B435="","",'Annual Plan'!B435)</f>
        <v/>
      </c>
      <c r="C435" s="59" t="str">
        <f>IF('Annual Plan'!C435="","",'Annual Plan'!C435)</f>
        <v/>
      </c>
      <c r="D435" s="2" t="str">
        <f>IF('Annual Plan'!D435&lt;&gt;"",'Annual Plan'!D435,"")</f>
        <v/>
      </c>
      <c r="E435" s="2" t="str">
        <f>IF('Annual Plan'!E435&lt;&gt;"",'Annual Plan'!E435,"")</f>
        <v/>
      </c>
      <c r="F435" s="36" t="str">
        <f>IF('Annual Plan'!F435&lt;&gt;"",'Annual Plan'!F435,"")</f>
        <v/>
      </c>
      <c r="G435" s="23" t="str">
        <f>IF('Annual Plan'!G435&lt;&gt;"",'Annual Plan'!G435,"")</f>
        <v/>
      </c>
      <c r="H435" s="23" t="str">
        <f xml:space="preserve"> IF(OR(F435="Absolute",F435="Absolute[-](cum.)"),SUM(G435,'Q1 Review'!J435,'Q2 Review'!J435),
             IF(OR(F435="Incremental",F435="Absolute[+]"),MAX(G435,'Q1 Review'!J435,'Q2 Review'!J435),
                  IF(F435="Decremental",MIN(G435,'Q1 Review'!J435,'Q2 Review'!J435),
                           IF(F435="Absolute[-](avg.)",SUM(G435,'Q1 Review'!J435,'Q2 Review'!J435)/COUNT('Annual Plan'!H435:'Annual Plan'!K435),""
                              )
                       )
                 )
      )</f>
        <v/>
      </c>
      <c r="I435" s="23" t="str">
        <f>IF('Annual Plan'!J435&lt;&gt;"",'Annual Plan'!J435,"")</f>
        <v/>
      </c>
      <c r="J435" s="37"/>
      <c r="K435" s="38" t="str">
        <f t="shared" si="48"/>
        <v/>
      </c>
      <c r="L435" s="38" t="str">
        <f t="shared" si="49"/>
        <v/>
      </c>
      <c r="M435" s="23" t="str">
        <f t="shared" si="50"/>
        <v/>
      </c>
      <c r="N435" s="39" t="str">
        <f>IF((('Annual Plan'!N435+'Annual Plan'!O435)-('Q1 Review'!O435+'Q2 Review'!O435))=0,"",(('Annual Plan'!N435+'Annual Plan'!O435)-('Q1 Review'!O435+'Q2 Review'!O435)))</f>
        <v/>
      </c>
      <c r="O435" s="40"/>
      <c r="P435" s="41"/>
      <c r="Q435" s="41"/>
      <c r="R435" s="41"/>
      <c r="S435" s="127" t="str">
        <f t="shared" si="51"/>
        <v/>
      </c>
    </row>
    <row r="436" spans="1:19" s="11" customFormat="1" ht="13.2" x14ac:dyDescent="0.25">
      <c r="A436" s="59" t="str">
        <f>IF('Annual Plan'!A436="","",'Annual Plan'!A436)</f>
        <v/>
      </c>
      <c r="B436" s="59" t="str">
        <f>IF('Annual Plan'!B436="","",'Annual Plan'!B436)</f>
        <v/>
      </c>
      <c r="C436" s="59" t="str">
        <f>IF('Annual Plan'!C436="","",'Annual Plan'!C436)</f>
        <v/>
      </c>
      <c r="D436" s="2" t="str">
        <f>IF('Annual Plan'!D436&lt;&gt;"",'Annual Plan'!D436,"")</f>
        <v/>
      </c>
      <c r="E436" s="2" t="str">
        <f>IF('Annual Plan'!E436&lt;&gt;"",'Annual Plan'!E436,"")</f>
        <v/>
      </c>
      <c r="F436" s="36" t="str">
        <f>IF('Annual Plan'!F436&lt;&gt;"",'Annual Plan'!F436,"")</f>
        <v/>
      </c>
      <c r="G436" s="23" t="str">
        <f>IF('Annual Plan'!G436&lt;&gt;"",'Annual Plan'!G436,"")</f>
        <v/>
      </c>
      <c r="H436" s="23" t="str">
        <f xml:space="preserve"> IF(OR(F436="Absolute",F436="Absolute[-](cum.)"),SUM(G436,'Q1 Review'!J436,'Q2 Review'!J436),
             IF(OR(F436="Incremental",F436="Absolute[+]"),MAX(G436,'Q1 Review'!J436,'Q2 Review'!J436),
                  IF(F436="Decremental",MIN(G436,'Q1 Review'!J436,'Q2 Review'!J436),
                           IF(F436="Absolute[-](avg.)",SUM(G436,'Q1 Review'!J436,'Q2 Review'!J436)/COUNT('Annual Plan'!H436:'Annual Plan'!K436),""
                              )
                       )
                 )
      )</f>
        <v/>
      </c>
      <c r="I436" s="23" t="str">
        <f>IF('Annual Plan'!J436&lt;&gt;"",'Annual Plan'!J436,"")</f>
        <v/>
      </c>
      <c r="J436" s="37"/>
      <c r="K436" s="38" t="str">
        <f t="shared" si="48"/>
        <v/>
      </c>
      <c r="L436" s="38" t="str">
        <f t="shared" si="49"/>
        <v/>
      </c>
      <c r="M436" s="23" t="str">
        <f t="shared" si="50"/>
        <v/>
      </c>
      <c r="N436" s="39" t="str">
        <f>IF((('Annual Plan'!N436+'Annual Plan'!O436)-('Q1 Review'!O436+'Q2 Review'!O436))=0,"",(('Annual Plan'!N436+'Annual Plan'!O436)-('Q1 Review'!O436+'Q2 Review'!O436)))</f>
        <v/>
      </c>
      <c r="O436" s="40"/>
      <c r="P436" s="41"/>
      <c r="Q436" s="41"/>
      <c r="R436" s="41"/>
      <c r="S436" s="127" t="str">
        <f t="shared" si="51"/>
        <v/>
      </c>
    </row>
    <row r="437" spans="1:19" s="11" customFormat="1" ht="13.2" x14ac:dyDescent="0.25">
      <c r="A437" s="59" t="str">
        <f>IF('Annual Plan'!A437="","",'Annual Plan'!A437)</f>
        <v/>
      </c>
      <c r="B437" s="59" t="str">
        <f>IF('Annual Plan'!B437="","",'Annual Plan'!B437)</f>
        <v/>
      </c>
      <c r="C437" s="59" t="str">
        <f>IF('Annual Plan'!C437="","",'Annual Plan'!C437)</f>
        <v/>
      </c>
      <c r="D437" s="2" t="str">
        <f>IF('Annual Plan'!D437&lt;&gt;"",'Annual Plan'!D437,"")</f>
        <v/>
      </c>
      <c r="E437" s="2" t="str">
        <f>IF('Annual Plan'!E437&lt;&gt;"",'Annual Plan'!E437,"")</f>
        <v/>
      </c>
      <c r="F437" s="36" t="str">
        <f>IF('Annual Plan'!F437&lt;&gt;"",'Annual Plan'!F437,"")</f>
        <v/>
      </c>
      <c r="G437" s="23" t="str">
        <f>IF('Annual Plan'!G437&lt;&gt;"",'Annual Plan'!G437,"")</f>
        <v/>
      </c>
      <c r="H437" s="23" t="str">
        <f xml:space="preserve"> IF(OR(F437="Absolute",F437="Absolute[-](cum.)"),SUM(G437,'Q1 Review'!J437,'Q2 Review'!J437),
             IF(OR(F437="Incremental",F437="Absolute[+]"),MAX(G437,'Q1 Review'!J437,'Q2 Review'!J437),
                  IF(F437="Decremental",MIN(G437,'Q1 Review'!J437,'Q2 Review'!J437),
                           IF(F437="Absolute[-](avg.)",SUM(G437,'Q1 Review'!J437,'Q2 Review'!J437)/COUNT('Annual Plan'!H437:'Annual Plan'!K437),""
                              )
                       )
                 )
      )</f>
        <v/>
      </c>
      <c r="I437" s="23" t="str">
        <f>IF('Annual Plan'!J437&lt;&gt;"",'Annual Plan'!J437,"")</f>
        <v/>
      </c>
      <c r="J437" s="37"/>
      <c r="K437" s="38" t="str">
        <f t="shared" si="48"/>
        <v/>
      </c>
      <c r="L437" s="38" t="str">
        <f t="shared" si="49"/>
        <v/>
      </c>
      <c r="M437" s="23" t="str">
        <f t="shared" si="50"/>
        <v/>
      </c>
      <c r="N437" s="39" t="str">
        <f>IF((('Annual Plan'!N437+'Annual Plan'!O437)-('Q1 Review'!O437+'Q2 Review'!O437))=0,"",(('Annual Plan'!N437+'Annual Plan'!O437)-('Q1 Review'!O437+'Q2 Review'!O437)))</f>
        <v/>
      </c>
      <c r="O437" s="40"/>
      <c r="P437" s="41"/>
      <c r="Q437" s="41"/>
      <c r="R437" s="41"/>
      <c r="S437" s="127" t="str">
        <f t="shared" si="51"/>
        <v/>
      </c>
    </row>
    <row r="438" spans="1:19" s="11" customFormat="1" ht="13.2" x14ac:dyDescent="0.25">
      <c r="A438" s="59" t="str">
        <f>IF('Annual Plan'!A438="","",'Annual Plan'!A438)</f>
        <v/>
      </c>
      <c r="B438" s="59" t="str">
        <f>IF('Annual Plan'!B438="","",'Annual Plan'!B438)</f>
        <v/>
      </c>
      <c r="C438" s="59" t="str">
        <f>IF('Annual Plan'!C438="","",'Annual Plan'!C438)</f>
        <v/>
      </c>
      <c r="D438" s="2" t="str">
        <f>IF('Annual Plan'!D438&lt;&gt;"",'Annual Plan'!D438,"")</f>
        <v/>
      </c>
      <c r="E438" s="2" t="str">
        <f>IF('Annual Plan'!E438&lt;&gt;"",'Annual Plan'!E438,"")</f>
        <v/>
      </c>
      <c r="F438" s="36" t="str">
        <f>IF('Annual Plan'!F438&lt;&gt;"",'Annual Plan'!F438,"")</f>
        <v/>
      </c>
      <c r="G438" s="23" t="str">
        <f>IF('Annual Plan'!G438&lt;&gt;"",'Annual Plan'!G438,"")</f>
        <v/>
      </c>
      <c r="H438" s="23" t="str">
        <f xml:space="preserve"> IF(OR(F438="Absolute",F438="Absolute[-](cum.)"),SUM(G438,'Q1 Review'!J438,'Q2 Review'!J438),
             IF(OR(F438="Incremental",F438="Absolute[+]"),MAX(G438,'Q1 Review'!J438,'Q2 Review'!J438),
                  IF(F438="Decremental",MIN(G438,'Q1 Review'!J438,'Q2 Review'!J438),
                           IF(F438="Absolute[-](avg.)",SUM(G438,'Q1 Review'!J438,'Q2 Review'!J438)/COUNT('Annual Plan'!H438:'Annual Plan'!K438),""
                              )
                       )
                 )
      )</f>
        <v/>
      </c>
      <c r="I438" s="23" t="str">
        <f>IF('Annual Plan'!J438&lt;&gt;"",'Annual Plan'!J438,"")</f>
        <v/>
      </c>
      <c r="J438" s="37"/>
      <c r="K438" s="38" t="str">
        <f t="shared" si="48"/>
        <v/>
      </c>
      <c r="L438" s="38" t="str">
        <f t="shared" si="49"/>
        <v/>
      </c>
      <c r="M438" s="23" t="str">
        <f t="shared" si="50"/>
        <v/>
      </c>
      <c r="N438" s="39" t="str">
        <f>IF((('Annual Plan'!N438+'Annual Plan'!O438)-('Q1 Review'!O438+'Q2 Review'!O438))=0,"",(('Annual Plan'!N438+'Annual Plan'!O438)-('Q1 Review'!O438+'Q2 Review'!O438)))</f>
        <v/>
      </c>
      <c r="O438" s="40"/>
      <c r="P438" s="41"/>
      <c r="Q438" s="41"/>
      <c r="R438" s="41"/>
      <c r="S438" s="127" t="str">
        <f t="shared" si="51"/>
        <v/>
      </c>
    </row>
    <row r="439" spans="1:19" s="11" customFormat="1" ht="13.2" x14ac:dyDescent="0.25">
      <c r="A439" s="59" t="str">
        <f>IF('Annual Plan'!A439="","",'Annual Plan'!A439)</f>
        <v/>
      </c>
      <c r="B439" s="59" t="str">
        <f>IF('Annual Plan'!B439="","",'Annual Plan'!B439)</f>
        <v/>
      </c>
      <c r="C439" s="59" t="str">
        <f>IF('Annual Plan'!C439="","",'Annual Plan'!C439)</f>
        <v/>
      </c>
      <c r="D439" s="2" t="str">
        <f>IF('Annual Plan'!D439&lt;&gt;"",'Annual Plan'!D439,"")</f>
        <v/>
      </c>
      <c r="E439" s="2" t="str">
        <f>IF('Annual Plan'!E439&lt;&gt;"",'Annual Plan'!E439,"")</f>
        <v/>
      </c>
      <c r="F439" s="36" t="str">
        <f>IF('Annual Plan'!F439&lt;&gt;"",'Annual Plan'!F439,"")</f>
        <v/>
      </c>
      <c r="G439" s="23" t="str">
        <f>IF('Annual Plan'!G439&lt;&gt;"",'Annual Plan'!G439,"")</f>
        <v/>
      </c>
      <c r="H439" s="23" t="str">
        <f xml:space="preserve"> IF(OR(F439="Absolute",F439="Absolute[-](cum.)"),SUM(G439,'Q1 Review'!J439,'Q2 Review'!J439),
             IF(OR(F439="Incremental",F439="Absolute[+]"),MAX(G439,'Q1 Review'!J439,'Q2 Review'!J439),
                  IF(F439="Decremental",MIN(G439,'Q1 Review'!J439,'Q2 Review'!J439),
                           IF(F439="Absolute[-](avg.)",SUM(G439,'Q1 Review'!J439,'Q2 Review'!J439)/COUNT('Annual Plan'!H439:'Annual Plan'!K439),""
                              )
                       )
                 )
      )</f>
        <v/>
      </c>
      <c r="I439" s="23" t="str">
        <f>IF('Annual Plan'!J439&lt;&gt;"",'Annual Plan'!J439,"")</f>
        <v/>
      </c>
      <c r="J439" s="37"/>
      <c r="K439" s="38" t="str">
        <f t="shared" si="48"/>
        <v/>
      </c>
      <c r="L439" s="38" t="str">
        <f t="shared" si="49"/>
        <v/>
      </c>
      <c r="M439" s="23" t="str">
        <f t="shared" si="50"/>
        <v/>
      </c>
      <c r="N439" s="39" t="str">
        <f>IF((('Annual Plan'!N439+'Annual Plan'!O439)-('Q1 Review'!O439+'Q2 Review'!O439))=0,"",(('Annual Plan'!N439+'Annual Plan'!O439)-('Q1 Review'!O439+'Q2 Review'!O439)))</f>
        <v/>
      </c>
      <c r="O439" s="40"/>
      <c r="P439" s="41"/>
      <c r="Q439" s="41"/>
      <c r="R439" s="41"/>
      <c r="S439" s="127" t="str">
        <f t="shared" si="51"/>
        <v/>
      </c>
    </row>
    <row r="440" spans="1:19" s="11" customFormat="1" ht="13.2" x14ac:dyDescent="0.25">
      <c r="A440" s="59" t="str">
        <f>IF('Annual Plan'!A440="","",'Annual Plan'!A440)</f>
        <v/>
      </c>
      <c r="B440" s="59" t="str">
        <f>IF('Annual Plan'!B440="","",'Annual Plan'!B440)</f>
        <v/>
      </c>
      <c r="C440" s="59" t="str">
        <f>IF('Annual Plan'!C440="","",'Annual Plan'!C440)</f>
        <v/>
      </c>
      <c r="D440" s="2" t="str">
        <f>IF('Annual Plan'!D440&lt;&gt;"",'Annual Plan'!D440,"")</f>
        <v/>
      </c>
      <c r="E440" s="2" t="str">
        <f>IF('Annual Plan'!E440&lt;&gt;"",'Annual Plan'!E440,"")</f>
        <v/>
      </c>
      <c r="F440" s="36" t="str">
        <f>IF('Annual Plan'!F440&lt;&gt;"",'Annual Plan'!F440,"")</f>
        <v/>
      </c>
      <c r="G440" s="23" t="str">
        <f>IF('Annual Plan'!G440&lt;&gt;"",'Annual Plan'!G440,"")</f>
        <v/>
      </c>
      <c r="H440" s="23" t="str">
        <f xml:space="preserve"> IF(OR(F440="Absolute",F440="Absolute[-](cum.)"),SUM(G440,'Q1 Review'!J440,'Q2 Review'!J440),
             IF(OR(F440="Incremental",F440="Absolute[+]"),MAX(G440,'Q1 Review'!J440,'Q2 Review'!J440),
                  IF(F440="Decremental",MIN(G440,'Q1 Review'!J440,'Q2 Review'!J440),
                           IF(F440="Absolute[-](avg.)",SUM(G440,'Q1 Review'!J440,'Q2 Review'!J440)/COUNT('Annual Plan'!H440:'Annual Plan'!K440),""
                              )
                       )
                 )
      )</f>
        <v/>
      </c>
      <c r="I440" s="23" t="str">
        <f>IF('Annual Plan'!J440&lt;&gt;"",'Annual Plan'!J440,"")</f>
        <v/>
      </c>
      <c r="J440" s="37"/>
      <c r="K440" s="38" t="str">
        <f t="shared" si="48"/>
        <v/>
      </c>
      <c r="L440" s="38" t="str">
        <f t="shared" si="49"/>
        <v/>
      </c>
      <c r="M440" s="23" t="str">
        <f t="shared" si="50"/>
        <v/>
      </c>
      <c r="N440" s="39" t="str">
        <f>IF((('Annual Plan'!N440+'Annual Plan'!O440)-('Q1 Review'!O440+'Q2 Review'!O440))=0,"",(('Annual Plan'!N440+'Annual Plan'!O440)-('Q1 Review'!O440+'Q2 Review'!O440)))</f>
        <v/>
      </c>
      <c r="O440" s="40"/>
      <c r="P440" s="41"/>
      <c r="Q440" s="41"/>
      <c r="R440" s="41"/>
      <c r="S440" s="127" t="str">
        <f t="shared" si="51"/>
        <v/>
      </c>
    </row>
    <row r="441" spans="1:19" s="11" customFormat="1" ht="13.2" x14ac:dyDescent="0.25">
      <c r="A441" s="59" t="str">
        <f>IF('Annual Plan'!A441="","",'Annual Plan'!A441)</f>
        <v/>
      </c>
      <c r="B441" s="59" t="str">
        <f>IF('Annual Plan'!B441="","",'Annual Plan'!B441)</f>
        <v/>
      </c>
      <c r="C441" s="59" t="str">
        <f>IF('Annual Plan'!C441="","",'Annual Plan'!C441)</f>
        <v/>
      </c>
      <c r="D441" s="2" t="str">
        <f>IF('Annual Plan'!D441&lt;&gt;"",'Annual Plan'!D441,"")</f>
        <v/>
      </c>
      <c r="E441" s="2" t="str">
        <f>IF('Annual Plan'!E441&lt;&gt;"",'Annual Plan'!E441,"")</f>
        <v/>
      </c>
      <c r="F441" s="36" t="str">
        <f>IF('Annual Plan'!F441&lt;&gt;"",'Annual Plan'!F441,"")</f>
        <v/>
      </c>
      <c r="G441" s="23" t="str">
        <f>IF('Annual Plan'!G441&lt;&gt;"",'Annual Plan'!G441,"")</f>
        <v/>
      </c>
      <c r="H441" s="23" t="str">
        <f xml:space="preserve"> IF(OR(F441="Absolute",F441="Absolute[-](cum.)"),SUM(G441,'Q1 Review'!J441,'Q2 Review'!J441),
             IF(OR(F441="Incremental",F441="Absolute[+]"),MAX(G441,'Q1 Review'!J441,'Q2 Review'!J441),
                  IF(F441="Decremental",MIN(G441,'Q1 Review'!J441,'Q2 Review'!J441),
                           IF(F441="Absolute[-](avg.)",SUM(G441,'Q1 Review'!J441,'Q2 Review'!J441)/COUNT('Annual Plan'!H441:'Annual Plan'!K441),""
                              )
                       )
                 )
      )</f>
        <v/>
      </c>
      <c r="I441" s="23" t="str">
        <f>IF('Annual Plan'!J441&lt;&gt;"",'Annual Plan'!J441,"")</f>
        <v/>
      </c>
      <c r="J441" s="37"/>
      <c r="K441" s="38" t="str">
        <f t="shared" si="48"/>
        <v/>
      </c>
      <c r="L441" s="38" t="str">
        <f t="shared" si="49"/>
        <v/>
      </c>
      <c r="M441" s="23" t="str">
        <f t="shared" si="50"/>
        <v/>
      </c>
      <c r="N441" s="39" t="str">
        <f>IF((('Annual Plan'!N441+'Annual Plan'!O441)-('Q1 Review'!O441+'Q2 Review'!O441))=0,"",(('Annual Plan'!N441+'Annual Plan'!O441)-('Q1 Review'!O441+'Q2 Review'!O441)))</f>
        <v/>
      </c>
      <c r="O441" s="40"/>
      <c r="P441" s="41"/>
      <c r="Q441" s="41"/>
      <c r="R441" s="41"/>
      <c r="S441" s="127" t="str">
        <f t="shared" si="51"/>
        <v/>
      </c>
    </row>
    <row r="442" spans="1:19" s="11" customFormat="1" ht="13.2" x14ac:dyDescent="0.25">
      <c r="A442" s="59" t="str">
        <f>IF('Annual Plan'!A442="","",'Annual Plan'!A442)</f>
        <v/>
      </c>
      <c r="B442" s="59" t="str">
        <f>IF('Annual Plan'!B442="","",'Annual Plan'!B442)</f>
        <v/>
      </c>
      <c r="C442" s="59" t="str">
        <f>IF('Annual Plan'!C442="","",'Annual Plan'!C442)</f>
        <v/>
      </c>
      <c r="D442" s="2" t="str">
        <f>IF('Annual Plan'!D442&lt;&gt;"",'Annual Plan'!D442,"")</f>
        <v/>
      </c>
      <c r="E442" s="2" t="str">
        <f>IF('Annual Plan'!E442&lt;&gt;"",'Annual Plan'!E442,"")</f>
        <v/>
      </c>
      <c r="F442" s="36" t="str">
        <f>IF('Annual Plan'!F442&lt;&gt;"",'Annual Plan'!F442,"")</f>
        <v/>
      </c>
      <c r="G442" s="23" t="str">
        <f>IF('Annual Plan'!G442&lt;&gt;"",'Annual Plan'!G442,"")</f>
        <v/>
      </c>
      <c r="H442" s="23" t="str">
        <f xml:space="preserve"> IF(OR(F442="Absolute",F442="Absolute[-](cum.)"),SUM(G442,'Q1 Review'!J442,'Q2 Review'!J442),
             IF(OR(F442="Incremental",F442="Absolute[+]"),MAX(G442,'Q1 Review'!J442,'Q2 Review'!J442),
                  IF(F442="Decremental",MIN(G442,'Q1 Review'!J442,'Q2 Review'!J442),
                           IF(F442="Absolute[-](avg.)",SUM(G442,'Q1 Review'!J442,'Q2 Review'!J442)/COUNT('Annual Plan'!H442:'Annual Plan'!K442),""
                              )
                       )
                 )
      )</f>
        <v/>
      </c>
      <c r="I442" s="23" t="str">
        <f>IF('Annual Plan'!J442&lt;&gt;"",'Annual Plan'!J442,"")</f>
        <v/>
      </c>
      <c r="J442" s="37"/>
      <c r="K442" s="38" t="str">
        <f t="shared" si="48"/>
        <v/>
      </c>
      <c r="L442" s="38" t="str">
        <f t="shared" si="49"/>
        <v/>
      </c>
      <c r="M442" s="23" t="str">
        <f t="shared" si="50"/>
        <v/>
      </c>
      <c r="N442" s="39" t="str">
        <f>IF((('Annual Plan'!N442+'Annual Plan'!O442)-('Q1 Review'!O442+'Q2 Review'!O442))=0,"",(('Annual Plan'!N442+'Annual Plan'!O442)-('Q1 Review'!O442+'Q2 Review'!O442)))</f>
        <v/>
      </c>
      <c r="O442" s="40"/>
      <c r="P442" s="41"/>
      <c r="Q442" s="41"/>
      <c r="R442" s="41"/>
      <c r="S442" s="127" t="str">
        <f t="shared" si="51"/>
        <v/>
      </c>
    </row>
    <row r="443" spans="1:19" s="11" customFormat="1" ht="13.2" x14ac:dyDescent="0.25">
      <c r="A443" s="59" t="str">
        <f>IF('Annual Plan'!A443="","",'Annual Plan'!A443)</f>
        <v/>
      </c>
      <c r="B443" s="59" t="str">
        <f>IF('Annual Plan'!B443="","",'Annual Plan'!B443)</f>
        <v/>
      </c>
      <c r="C443" s="59" t="str">
        <f>IF('Annual Plan'!C443="","",'Annual Plan'!C443)</f>
        <v/>
      </c>
      <c r="D443" s="2" t="str">
        <f>IF('Annual Plan'!D443&lt;&gt;"",'Annual Plan'!D443,"")</f>
        <v/>
      </c>
      <c r="E443" s="2" t="str">
        <f>IF('Annual Plan'!E443&lt;&gt;"",'Annual Plan'!E443,"")</f>
        <v/>
      </c>
      <c r="F443" s="36" t="str">
        <f>IF('Annual Plan'!F443&lt;&gt;"",'Annual Plan'!F443,"")</f>
        <v/>
      </c>
      <c r="G443" s="23" t="str">
        <f>IF('Annual Plan'!G443&lt;&gt;"",'Annual Plan'!G443,"")</f>
        <v/>
      </c>
      <c r="H443" s="23" t="str">
        <f xml:space="preserve"> IF(OR(F443="Absolute",F443="Absolute[-](cum.)"),SUM(G443,'Q1 Review'!J443,'Q2 Review'!J443),
             IF(OR(F443="Incremental",F443="Absolute[+]"),MAX(G443,'Q1 Review'!J443,'Q2 Review'!J443),
                  IF(F443="Decremental",MIN(G443,'Q1 Review'!J443,'Q2 Review'!J443),
                           IF(F443="Absolute[-](avg.)",SUM(G443,'Q1 Review'!J443,'Q2 Review'!J443)/COUNT('Annual Plan'!H443:'Annual Plan'!K443),""
                              )
                       )
                 )
      )</f>
        <v/>
      </c>
      <c r="I443" s="23" t="str">
        <f>IF('Annual Plan'!J443&lt;&gt;"",'Annual Plan'!J443,"")</f>
        <v/>
      </c>
      <c r="J443" s="37"/>
      <c r="K443" s="38" t="str">
        <f t="shared" si="48"/>
        <v/>
      </c>
      <c r="L443" s="38" t="str">
        <f t="shared" si="49"/>
        <v/>
      </c>
      <c r="M443" s="23" t="str">
        <f t="shared" si="50"/>
        <v/>
      </c>
      <c r="N443" s="39" t="str">
        <f>IF((('Annual Plan'!N443+'Annual Plan'!O443)-('Q1 Review'!O443+'Q2 Review'!O443))=0,"",(('Annual Plan'!N443+'Annual Plan'!O443)-('Q1 Review'!O443+'Q2 Review'!O443)))</f>
        <v/>
      </c>
      <c r="O443" s="40"/>
      <c r="P443" s="41"/>
      <c r="Q443" s="41"/>
      <c r="R443" s="41"/>
      <c r="S443" s="127" t="str">
        <f t="shared" si="51"/>
        <v/>
      </c>
    </row>
    <row r="444" spans="1:19" s="11" customFormat="1" ht="13.2" x14ac:dyDescent="0.25">
      <c r="A444" s="59" t="str">
        <f>IF('Annual Plan'!A444="","",'Annual Plan'!A444)</f>
        <v/>
      </c>
      <c r="B444" s="59" t="str">
        <f>IF('Annual Plan'!B444="","",'Annual Plan'!B444)</f>
        <v/>
      </c>
      <c r="C444" s="59" t="str">
        <f>IF('Annual Plan'!C444="","",'Annual Plan'!C444)</f>
        <v/>
      </c>
      <c r="D444" s="2" t="str">
        <f>IF('Annual Plan'!D444&lt;&gt;"",'Annual Plan'!D444,"")</f>
        <v/>
      </c>
      <c r="E444" s="2" t="str">
        <f>IF('Annual Plan'!E444&lt;&gt;"",'Annual Plan'!E444,"")</f>
        <v/>
      </c>
      <c r="F444" s="36" t="str">
        <f>IF('Annual Plan'!F444&lt;&gt;"",'Annual Plan'!F444,"")</f>
        <v/>
      </c>
      <c r="G444" s="23" t="str">
        <f>IF('Annual Plan'!G444&lt;&gt;"",'Annual Plan'!G444,"")</f>
        <v/>
      </c>
      <c r="H444" s="23" t="str">
        <f xml:space="preserve"> IF(OR(F444="Absolute",F444="Absolute[-](cum.)"),SUM(G444,'Q1 Review'!J444,'Q2 Review'!J444),
             IF(OR(F444="Incremental",F444="Absolute[+]"),MAX(G444,'Q1 Review'!J444,'Q2 Review'!J444),
                  IF(F444="Decremental",MIN(G444,'Q1 Review'!J444,'Q2 Review'!J444),
                           IF(F444="Absolute[-](avg.)",SUM(G444,'Q1 Review'!J444,'Q2 Review'!J444)/COUNT('Annual Plan'!H444:'Annual Plan'!K444),""
                              )
                       )
                 )
      )</f>
        <v/>
      </c>
      <c r="I444" s="23" t="str">
        <f>IF('Annual Plan'!J444&lt;&gt;"",'Annual Plan'!J444,"")</f>
        <v/>
      </c>
      <c r="J444" s="37"/>
      <c r="K444" s="38" t="str">
        <f t="shared" si="48"/>
        <v/>
      </c>
      <c r="L444" s="38" t="str">
        <f t="shared" si="49"/>
        <v/>
      </c>
      <c r="M444" s="23" t="str">
        <f t="shared" si="50"/>
        <v/>
      </c>
      <c r="N444" s="39" t="str">
        <f>IF((('Annual Plan'!N444+'Annual Plan'!O444)-('Q1 Review'!O444+'Q2 Review'!O444))=0,"",(('Annual Plan'!N444+'Annual Plan'!O444)-('Q1 Review'!O444+'Q2 Review'!O444)))</f>
        <v/>
      </c>
      <c r="O444" s="40"/>
      <c r="P444" s="41"/>
      <c r="Q444" s="41"/>
      <c r="R444" s="41"/>
      <c r="S444" s="127" t="str">
        <f t="shared" si="51"/>
        <v/>
      </c>
    </row>
    <row r="445" spans="1:19" s="11" customFormat="1" ht="13.2" x14ac:dyDescent="0.25">
      <c r="A445" s="59" t="str">
        <f>IF('Annual Plan'!A445="","",'Annual Plan'!A445)</f>
        <v/>
      </c>
      <c r="B445" s="59" t="str">
        <f>IF('Annual Plan'!B445="","",'Annual Plan'!B445)</f>
        <v/>
      </c>
      <c r="C445" s="59" t="str">
        <f>IF('Annual Plan'!C445="","",'Annual Plan'!C445)</f>
        <v/>
      </c>
      <c r="D445" s="2" t="str">
        <f>IF('Annual Plan'!D445&lt;&gt;"",'Annual Plan'!D445,"")</f>
        <v/>
      </c>
      <c r="E445" s="2" t="str">
        <f>IF('Annual Plan'!E445&lt;&gt;"",'Annual Plan'!E445,"")</f>
        <v/>
      </c>
      <c r="F445" s="36" t="str">
        <f>IF('Annual Plan'!F445&lt;&gt;"",'Annual Plan'!F445,"")</f>
        <v/>
      </c>
      <c r="G445" s="23" t="str">
        <f>IF('Annual Plan'!G445&lt;&gt;"",'Annual Plan'!G445,"")</f>
        <v/>
      </c>
      <c r="H445" s="23" t="str">
        <f xml:space="preserve"> IF(OR(F445="Absolute",F445="Absolute[-](cum.)"),SUM(G445,'Q1 Review'!J445,'Q2 Review'!J445),
             IF(OR(F445="Incremental",F445="Absolute[+]"),MAX(G445,'Q1 Review'!J445,'Q2 Review'!J445),
                  IF(F445="Decremental",MIN(G445,'Q1 Review'!J445,'Q2 Review'!J445),
                           IF(F445="Absolute[-](avg.)",SUM(G445,'Q1 Review'!J445,'Q2 Review'!J445)/COUNT('Annual Plan'!H445:'Annual Plan'!K445),""
                              )
                       )
                 )
      )</f>
        <v/>
      </c>
      <c r="I445" s="23" t="str">
        <f>IF('Annual Plan'!J445&lt;&gt;"",'Annual Plan'!J445,"")</f>
        <v/>
      </c>
      <c r="J445" s="37"/>
      <c r="K445" s="38" t="str">
        <f t="shared" si="48"/>
        <v/>
      </c>
      <c r="L445" s="38" t="str">
        <f t="shared" si="49"/>
        <v/>
      </c>
      <c r="M445" s="23" t="str">
        <f t="shared" si="50"/>
        <v/>
      </c>
      <c r="N445" s="39" t="str">
        <f>IF((('Annual Plan'!N445+'Annual Plan'!O445)-('Q1 Review'!O445+'Q2 Review'!O445))=0,"",(('Annual Plan'!N445+'Annual Plan'!O445)-('Q1 Review'!O445+'Q2 Review'!O445)))</f>
        <v/>
      </c>
      <c r="O445" s="40"/>
      <c r="P445" s="41"/>
      <c r="Q445" s="41"/>
      <c r="R445" s="41"/>
      <c r="S445" s="127" t="str">
        <f t="shared" si="51"/>
        <v/>
      </c>
    </row>
    <row r="446" spans="1:19" s="11" customFormat="1" ht="13.2" x14ac:dyDescent="0.25">
      <c r="A446" s="59" t="str">
        <f>IF('Annual Plan'!A446="","",'Annual Plan'!A446)</f>
        <v/>
      </c>
      <c r="B446" s="59" t="str">
        <f>IF('Annual Plan'!B446="","",'Annual Plan'!B446)</f>
        <v/>
      </c>
      <c r="C446" s="59" t="str">
        <f>IF('Annual Plan'!C446="","",'Annual Plan'!C446)</f>
        <v/>
      </c>
      <c r="D446" s="2" t="str">
        <f>IF('Annual Plan'!D446&lt;&gt;"",'Annual Plan'!D446,"")</f>
        <v/>
      </c>
      <c r="E446" s="2" t="str">
        <f>IF('Annual Plan'!E446&lt;&gt;"",'Annual Plan'!E446,"")</f>
        <v/>
      </c>
      <c r="F446" s="36" t="str">
        <f>IF('Annual Plan'!F446&lt;&gt;"",'Annual Plan'!F446,"")</f>
        <v/>
      </c>
      <c r="G446" s="23" t="str">
        <f>IF('Annual Plan'!G446&lt;&gt;"",'Annual Plan'!G446,"")</f>
        <v/>
      </c>
      <c r="H446" s="23" t="str">
        <f xml:space="preserve"> IF(OR(F446="Absolute",F446="Absolute[-](cum.)"),SUM(G446,'Q1 Review'!J446,'Q2 Review'!J446),
             IF(OR(F446="Incremental",F446="Absolute[+]"),MAX(G446,'Q1 Review'!J446,'Q2 Review'!J446),
                  IF(F446="Decremental",MIN(G446,'Q1 Review'!J446,'Q2 Review'!J446),
                           IF(F446="Absolute[-](avg.)",SUM(G446,'Q1 Review'!J446,'Q2 Review'!J446)/COUNT('Annual Plan'!H446:'Annual Plan'!K446),""
                              )
                       )
                 )
      )</f>
        <v/>
      </c>
      <c r="I446" s="23" t="str">
        <f>IF('Annual Plan'!J446&lt;&gt;"",'Annual Plan'!J446,"")</f>
        <v/>
      </c>
      <c r="J446" s="37"/>
      <c r="K446" s="38" t="str">
        <f t="shared" si="48"/>
        <v/>
      </c>
      <c r="L446" s="38" t="str">
        <f t="shared" si="49"/>
        <v/>
      </c>
      <c r="M446" s="23" t="str">
        <f t="shared" si="50"/>
        <v/>
      </c>
      <c r="N446" s="39" t="str">
        <f>IF((('Annual Plan'!N446+'Annual Plan'!O446)-('Q1 Review'!O446+'Q2 Review'!O446))=0,"",(('Annual Plan'!N446+'Annual Plan'!O446)-('Q1 Review'!O446+'Q2 Review'!O446)))</f>
        <v/>
      </c>
      <c r="O446" s="40"/>
      <c r="P446" s="41"/>
      <c r="Q446" s="41"/>
      <c r="R446" s="41"/>
      <c r="S446" s="127" t="str">
        <f t="shared" si="51"/>
        <v/>
      </c>
    </row>
    <row r="447" spans="1:19" s="11" customFormat="1" ht="13.2" x14ac:dyDescent="0.25">
      <c r="A447" s="59" t="str">
        <f>IF('Annual Plan'!A447="","",'Annual Plan'!A447)</f>
        <v/>
      </c>
      <c r="B447" s="59" t="str">
        <f>IF('Annual Plan'!B447="","",'Annual Plan'!B447)</f>
        <v/>
      </c>
      <c r="C447" s="59" t="str">
        <f>IF('Annual Plan'!C447="","",'Annual Plan'!C447)</f>
        <v/>
      </c>
      <c r="D447" s="2" t="str">
        <f>IF('Annual Plan'!D447&lt;&gt;"",'Annual Plan'!D447,"")</f>
        <v/>
      </c>
      <c r="E447" s="2" t="str">
        <f>IF('Annual Plan'!E447&lt;&gt;"",'Annual Plan'!E447,"")</f>
        <v/>
      </c>
      <c r="F447" s="36" t="str">
        <f>IF('Annual Plan'!F447&lt;&gt;"",'Annual Plan'!F447,"")</f>
        <v/>
      </c>
      <c r="G447" s="23" t="str">
        <f>IF('Annual Plan'!G447&lt;&gt;"",'Annual Plan'!G447,"")</f>
        <v/>
      </c>
      <c r="H447" s="23" t="str">
        <f xml:space="preserve"> IF(OR(F447="Absolute",F447="Absolute[-](cum.)"),SUM(G447,'Q1 Review'!J447,'Q2 Review'!J447),
             IF(OR(F447="Incremental",F447="Absolute[+]"),MAX(G447,'Q1 Review'!J447,'Q2 Review'!J447),
                  IF(F447="Decremental",MIN(G447,'Q1 Review'!J447,'Q2 Review'!J447),
                           IF(F447="Absolute[-](avg.)",SUM(G447,'Q1 Review'!J447,'Q2 Review'!J447)/COUNT('Annual Plan'!H447:'Annual Plan'!K447),""
                              )
                       )
                 )
      )</f>
        <v/>
      </c>
      <c r="I447" s="23" t="str">
        <f>IF('Annual Plan'!J447&lt;&gt;"",'Annual Plan'!J447,"")</f>
        <v/>
      </c>
      <c r="J447" s="37"/>
      <c r="K447" s="38" t="str">
        <f t="shared" si="48"/>
        <v/>
      </c>
      <c r="L447" s="38" t="str">
        <f t="shared" si="49"/>
        <v/>
      </c>
      <c r="M447" s="23" t="str">
        <f t="shared" si="50"/>
        <v/>
      </c>
      <c r="N447" s="39" t="str">
        <f>IF((('Annual Plan'!N447+'Annual Plan'!O447)-('Q1 Review'!O447+'Q2 Review'!O447))=0,"",(('Annual Plan'!N447+'Annual Plan'!O447)-('Q1 Review'!O447+'Q2 Review'!O447)))</f>
        <v/>
      </c>
      <c r="O447" s="40"/>
      <c r="P447" s="41"/>
      <c r="Q447" s="41"/>
      <c r="R447" s="41"/>
      <c r="S447" s="127" t="str">
        <f t="shared" si="51"/>
        <v/>
      </c>
    </row>
    <row r="448" spans="1:19" s="58" customFormat="1" ht="59.25" customHeight="1" x14ac:dyDescent="0.3">
      <c r="A448" s="256" t="s">
        <v>94</v>
      </c>
      <c r="B448" s="256"/>
      <c r="C448" s="51">
        <f>'Annual Plan'!C448</f>
        <v>0</v>
      </c>
      <c r="D448" s="62"/>
      <c r="E448" s="62"/>
      <c r="F448" s="256" t="s">
        <v>104</v>
      </c>
      <c r="G448" s="256"/>
      <c r="H448" s="256"/>
      <c r="I448" s="256"/>
      <c r="J448" s="257"/>
      <c r="K448" s="43">
        <f>IF(SUM(K419:K447)=0,0,IF(SUM(K419:K447)&gt;0,AVERAGE(K419:K447)))</f>
        <v>0</v>
      </c>
      <c r="L448" s="258"/>
      <c r="M448" s="259"/>
      <c r="N448" s="60">
        <f>SUM(N419:N447)</f>
        <v>0</v>
      </c>
      <c r="O448" s="60">
        <f>SUM(O419:O447)</f>
        <v>0</v>
      </c>
      <c r="P448" s="62"/>
      <c r="Q448" s="62"/>
      <c r="S448" s="126"/>
    </row>
    <row r="449" spans="1:19" s="61" customFormat="1" ht="15" customHeight="1" x14ac:dyDescent="0.25">
      <c r="A449" s="12"/>
      <c r="B449" s="12"/>
      <c r="C449" s="12"/>
      <c r="D449" s="12"/>
      <c r="E449" s="12"/>
      <c r="F449" s="44"/>
      <c r="G449" s="45"/>
      <c r="H449" s="45"/>
      <c r="I449" s="45"/>
      <c r="J449" s="46"/>
      <c r="K449" s="47"/>
      <c r="L449" s="47"/>
      <c r="M449" s="45"/>
      <c r="N449" s="48"/>
      <c r="O449" s="49"/>
      <c r="P449" s="50"/>
      <c r="Q449" s="50"/>
      <c r="S449" s="128"/>
    </row>
    <row r="450" spans="1:19" s="11" customFormat="1" ht="34.5" customHeight="1" x14ac:dyDescent="0.25">
      <c r="A450" s="193" t="s">
        <v>91</v>
      </c>
      <c r="B450" s="193"/>
      <c r="C450" s="193"/>
      <c r="D450" s="260" t="str">
        <f>IF('Annual Plan'!D450:P450&lt;&gt;"", 'Annual Plan'!D450:P450,"")</f>
        <v/>
      </c>
      <c r="E450" s="260"/>
      <c r="F450" s="261"/>
      <c r="G450" s="261"/>
      <c r="H450" s="261"/>
      <c r="I450" s="261"/>
      <c r="J450" s="261"/>
      <c r="K450" s="261"/>
      <c r="L450" s="261"/>
      <c r="M450" s="261"/>
      <c r="N450" s="261"/>
      <c r="O450" s="261"/>
      <c r="P450" s="260"/>
      <c r="Q450" s="260"/>
      <c r="S450" s="127"/>
    </row>
    <row r="451" spans="1:19" s="11" customFormat="1" ht="37.5" customHeight="1" x14ac:dyDescent="0.25">
      <c r="A451" s="202" t="s">
        <v>1</v>
      </c>
      <c r="B451" s="202" t="s">
        <v>9</v>
      </c>
      <c r="C451" s="202" t="s">
        <v>2</v>
      </c>
      <c r="D451" s="202" t="s">
        <v>10</v>
      </c>
      <c r="E451" s="203" t="s">
        <v>11</v>
      </c>
      <c r="F451" s="204" t="s">
        <v>12</v>
      </c>
      <c r="G451" s="251" t="s">
        <v>3</v>
      </c>
      <c r="H451" s="251"/>
      <c r="I451" s="253" t="s">
        <v>75</v>
      </c>
      <c r="J451" s="254"/>
      <c r="K451" s="254"/>
      <c r="L451" s="254"/>
      <c r="M451" s="255"/>
      <c r="N451" s="253" t="s">
        <v>76</v>
      </c>
      <c r="O451" s="254"/>
      <c r="P451" s="202" t="s">
        <v>95</v>
      </c>
      <c r="Q451" s="202" t="s">
        <v>96</v>
      </c>
      <c r="R451" s="202" t="s">
        <v>114</v>
      </c>
      <c r="S451" s="127"/>
    </row>
    <row r="452" spans="1:19" s="11" customFormat="1" ht="69.75" customHeight="1" x14ac:dyDescent="0.25">
      <c r="A452" s="202"/>
      <c r="B452" s="202"/>
      <c r="C452" s="202"/>
      <c r="D452" s="202"/>
      <c r="E452" s="203"/>
      <c r="F452" s="204"/>
      <c r="G452" s="109" t="s">
        <v>19</v>
      </c>
      <c r="H452" s="109" t="s">
        <v>54</v>
      </c>
      <c r="I452" s="7" t="s">
        <v>55</v>
      </c>
      <c r="J452" s="7" t="s">
        <v>56</v>
      </c>
      <c r="K452" s="1" t="s">
        <v>21</v>
      </c>
      <c r="L452" s="1" t="s">
        <v>22</v>
      </c>
      <c r="M452" s="1" t="s">
        <v>23</v>
      </c>
      <c r="N452" s="7" t="s">
        <v>88</v>
      </c>
      <c r="O452" s="7" t="s">
        <v>81</v>
      </c>
      <c r="P452" s="252"/>
      <c r="Q452" s="202"/>
      <c r="R452" s="202"/>
      <c r="S452" s="127"/>
    </row>
    <row r="453" spans="1:19" s="11" customFormat="1" ht="13.2" x14ac:dyDescent="0.25">
      <c r="A453" s="59" t="str">
        <f>IF('Annual Plan'!A453="","",'Annual Plan'!A453)</f>
        <v/>
      </c>
      <c r="B453" s="59" t="str">
        <f>IF('Annual Plan'!B453="","",'Annual Plan'!B453)</f>
        <v/>
      </c>
      <c r="C453" s="59" t="str">
        <f>IF('Annual Plan'!C453="","",'Annual Plan'!C453)</f>
        <v/>
      </c>
      <c r="D453" s="2" t="str">
        <f>IF('Annual Plan'!D453&lt;&gt;"",'Annual Plan'!D453,"")</f>
        <v/>
      </c>
      <c r="E453" s="2" t="str">
        <f>IF('Annual Plan'!E453&lt;&gt;"",'Annual Plan'!E453,"")</f>
        <v/>
      </c>
      <c r="F453" s="36" t="str">
        <f>IF('Annual Plan'!F453&lt;&gt;"",'Annual Plan'!F453,"")</f>
        <v/>
      </c>
      <c r="G453" s="23" t="str">
        <f>IF('Annual Plan'!G453&lt;&gt;"",'Annual Plan'!G453,"")</f>
        <v/>
      </c>
      <c r="H453" s="23" t="str">
        <f xml:space="preserve"> IF(OR(F453="Absolute",F453="Absolute[-](cum.)"),SUM(G453,'Q1 Review'!J453,'Q2 Review'!J453),
             IF(OR(F453="Incremental",F453="Absolute[+]"),MAX(G453,'Q1 Review'!J453,'Q2 Review'!J453),
                  IF(F453="Decremental",MIN(G453,'Q1 Review'!J453,'Q2 Review'!J453),
                           IF(F453="Absolute[-](avg.)",SUM(G453,'Q1 Review'!J453,'Q2 Review'!J453)/COUNT('Annual Plan'!H453:'Annual Plan'!K453),""
                              )
                       )
                 )
      )</f>
        <v/>
      </c>
      <c r="I453" s="23" t="str">
        <f>IF('Annual Plan'!J453&lt;&gt;"",'Annual Plan'!J453,"")</f>
        <v/>
      </c>
      <c r="J453" s="37"/>
      <c r="K453" s="38" t="str">
        <f>IF(I453="","",
                         IF(AND(I453&lt;&gt;"",J453=""),0,
                                                  IF($F453="Absolute",IF(I453=0,0, IF((J453/I453)&gt;=1,1, IF((J453/I453)&lt;=0,0,(J453/I453)))),
                                                                                                      IF($F453="Incremental", IF(AND((I453-H453)=0,J453&gt;0,I453&gt;0,J453&gt;I453),1, IF(AND((I453-H453)=0,J453&lt;=I453),0, IF(((J453-H453)/(I453-H453))&gt;=1,1, IF(((J453-H453)/(I453-H453))&lt;=0,0, ((J453-H453)/(I453-H453)))))),
                                                                                                                                                                   IF($F453="Decremental", IF(AND((H453-I453)=0,J453&gt;0,I453&gt;0,J453&lt;I453),1,  IF(AND((I453-H453)=0,J453&gt;=I453),0, IF(((H453-J453)/(H453-I453))&gt;=1,1, IF(((H453-J453)/(H453-I453))&lt;=0,0, ((H453-J453)/(H453-I453)))))),
                                                                                                                                                                                              IF(OR($F453="Absolute[-](cum.)", $F453="Absolute[-](avg.)"),IF(J453="",0, IF((J453&lt;=I453),1,IF((J453&gt;I453),0,))),
                                                                                                                                                                                                        IF($F453="Absolute[+]",IF(J453=0,0,  IF(J453&lt;=I453,(J453/I453),1)),
                                                                                                                                                                                                            )
                                                                                                                                                                                                   )
                                                                                                                                                                       )
                                                                                                          )
                                                    )
                            )
     )</f>
        <v/>
      </c>
      <c r="L453" s="38" t="str">
        <f>IF(I453="","",
                        IF(AND(I453&lt;&gt;"",J453=""),-1,
                                                  IF($F453="Absolute", IF(I453=0,0,((J453-I453)/I453)),
                                                                               IF($F453="Incremental", IF((I453-H453)=0,0,(((J453-H453)-(I453-H453))/(I453-H453))),
                                                                                                            IF($F453="Decremental", IF((H453-I453)=0,0,(((H453-J453)-(H453-I453))/(H453-I453))),
                                                                                                                                              IF(OR($F453="Absolute[-](cum.)", $F453="Absolute[-](avg.)"), IF(J453="",0, IF(J453&gt;=0,1-(J453/I453))),
                                                                                                                                                                      IF($F453="Absolute[+]", IF(J453=0,-1,K453-1),  ""
                                                                                                                                                                                                                                          )
                                                                                                                                                                                                                          )
                                                                                                                                                                                  )
                                                                                                                   )
                                                   )
                          )
)</f>
        <v/>
      </c>
      <c r="M453" s="23" t="str">
        <f>IF(J453="","",
                         IF(I453="", "",
                                                   IF($F453="Absolute", (J453-I453),
                                                                                                       IF($F453="Incremental", ((J453-H453)-(I453-H453)),
                                                                                                                                                                                      IF($F453="Decremental", ((H453-J453)-(H453-I453)),
                                                                                                                                                                                                            IF(OR($F453="Absolute[-](cum.)", $F453="Absolute[-](avg.)"), (I453-J453),
                                                                                                                                                                                                                             IF($F453="Absolute[+]", (J453-I453), ""
                                                                                                                                                                                                                                  )
                                                                                                                                                                                                                )
                                                                                                                                                                                          )
                                                                                                           )
                                                      )
                               )
       )</f>
        <v/>
      </c>
      <c r="N453" s="39" t="str">
        <f>IF((('Annual Plan'!N453+'Annual Plan'!O453)-('Q1 Review'!O453+'Q2 Review'!O453))=0,"",(('Annual Plan'!N453+'Annual Plan'!O453)-('Q1 Review'!O453+'Q2 Review'!O453)))</f>
        <v/>
      </c>
      <c r="O453" s="40"/>
      <c r="P453" s="41"/>
      <c r="Q453" s="41"/>
      <c r="R453" s="41"/>
      <c r="S453" s="127" t="str">
        <f xml:space="preserve"> IF(AND($F453="Incremental",G453=""),"Error - baseline data was not provided in the planning sheet.",
        IF(AND($F453="Decremental",G453=""),"Error - baseline data was not provided in the planning sheet.",""))</f>
        <v/>
      </c>
    </row>
    <row r="454" spans="1:19" s="11" customFormat="1" ht="13.2" x14ac:dyDescent="0.25">
      <c r="A454" s="59" t="str">
        <f>IF('Annual Plan'!A454="","",'Annual Plan'!A454)</f>
        <v/>
      </c>
      <c r="B454" s="59" t="str">
        <f>IF('Annual Plan'!B454="","",'Annual Plan'!B454)</f>
        <v/>
      </c>
      <c r="C454" s="59" t="str">
        <f>IF('Annual Plan'!C454="","",'Annual Plan'!C454)</f>
        <v/>
      </c>
      <c r="D454" s="2" t="str">
        <f>IF('Annual Plan'!D454&lt;&gt;"",'Annual Plan'!D454,"")</f>
        <v/>
      </c>
      <c r="E454" s="2" t="str">
        <f>IF('Annual Plan'!E454&lt;&gt;"",'Annual Plan'!E454,"")</f>
        <v/>
      </c>
      <c r="F454" s="36" t="str">
        <f>IF('Annual Plan'!F454&lt;&gt;"",'Annual Plan'!F454,"")</f>
        <v/>
      </c>
      <c r="G454" s="23" t="str">
        <f>IF('Annual Plan'!G454&lt;&gt;"",'Annual Plan'!G454,"")</f>
        <v/>
      </c>
      <c r="H454" s="23" t="str">
        <f xml:space="preserve"> IF(OR(F454="Absolute",F454="Absolute[-](cum.)"),SUM(G454,'Q1 Review'!J454,'Q2 Review'!J454),
             IF(OR(F454="Incremental",F454="Absolute[+]"),MAX(G454,'Q1 Review'!J454,'Q2 Review'!J454),
                  IF(F454="Decremental",MIN(G454,'Q1 Review'!J454,'Q2 Review'!J454),
                           IF(F454="Absolute[-](avg.)",SUM(G454,'Q1 Review'!J454,'Q2 Review'!J454)/COUNT('Annual Plan'!H454:'Annual Plan'!K454),""
                              )
                       )
                 )
      )</f>
        <v/>
      </c>
      <c r="I454" s="23" t="str">
        <f>IF('Annual Plan'!J454&lt;&gt;"",'Annual Plan'!J454,"")</f>
        <v/>
      </c>
      <c r="J454" s="37"/>
      <c r="K454" s="38" t="str">
        <f t="shared" ref="K454:K481" si="52">IF(I454="","",
                         IF(AND(I454&lt;&gt;"",J454=""),0,
                                                  IF($F454="Absolute",IF(I454=0,0, IF((J454/I454)&gt;=1,1, IF((J454/I454)&lt;=0,0,(J454/I454)))),
                                                                                                      IF($F454="Incremental", IF(AND((I454-H454)=0,J454&gt;0,I454&gt;0,J454&gt;I454),1, IF(AND((I454-H454)=0,J454&lt;=I454),0, IF(((J454-H454)/(I454-H454))&gt;=1,1, IF(((J454-H454)/(I454-H454))&lt;=0,0, ((J454-H454)/(I454-H454)))))),
                                                                                                                                                                   IF($F454="Decremental", IF(AND((H454-I454)=0,J454&gt;0,I454&gt;0,J454&lt;I454),1,  IF(AND((I454-H454)=0,J454&gt;=I454),0, IF(((H454-J454)/(H454-I454))&gt;=1,1, IF(((H454-J454)/(H454-I454))&lt;=0,0, ((H454-J454)/(H454-I454)))))),
                                                                                                                                                                                              IF(OR($F454="Absolute[-](cum.)", $F454="Absolute[-](avg.)"),IF(J454="",0, IF((J454&lt;=I454),1,IF((J454&gt;I454),0,))),
                                                                                                                                                                                                        IF($F454="Absolute[+]",IF(J454=0,0,  IF(J454&lt;=I454,(J454/I454),1)),
                                                                                                                                                                                                            )
                                                                                                                                                                                                   )
                                                                                                                                                                       )
                                                                                                          )
                                                    )
                            )
     )</f>
        <v/>
      </c>
      <c r="L454" s="38" t="str">
        <f t="shared" ref="L454:L481" si="53">IF(I454="","",
                        IF(AND(I454&lt;&gt;"",J454=""),-1,
                                                  IF($F454="Absolute", IF(I454=0,0,((J454-I454)/I454)),
                                                                               IF($F454="Incremental", IF((I454-H454)=0,0,(((J454-H454)-(I454-H454))/(I454-H454))),
                                                                                                            IF($F454="Decremental", IF((H454-I454)=0,0,(((H454-J454)-(H454-I454))/(H454-I454))),
                                                                                                                                              IF(OR($F454="Absolute[-](cum.)", $F454="Absolute[-](avg.)"), IF(J454="",0, IF(J454&gt;=0,1-(J454/I454))),
                                                                                                                                                                      IF($F454="Absolute[+]", IF(J454=0,-1,K454-1),  ""
                                                                                                                                                                                                                                          )
                                                                                                                                                                                                                          )
                                                                                                                                                                                  )
                                                                                                                   )
                                                   )
                          )
)</f>
        <v/>
      </c>
      <c r="M454" s="23" t="str">
        <f t="shared" ref="M454:M481" si="54">IF(J454="","",
                         IF(I454="", "",
                                                   IF($F454="Absolute", (J454-I454),
                                                                                                       IF($F454="Incremental", ((J454-H454)-(I454-H454)),
                                                                                                                                                                                      IF($F454="Decremental", ((H454-J454)-(H454-I454)),
                                                                                                                                                                                                            IF(OR($F454="Absolute[-](cum.)", $F454="Absolute[-](avg.)"), (I454-J454),
                                                                                                                                                                                                                             IF($F454="Absolute[+]", (J454-I454), ""
                                                                                                                                                                                                                                  )
                                                                                                                                                                                                                )
                                                                                                                                                                                          )
                                                                                                           )
                                                      )
                               )
       )</f>
        <v/>
      </c>
      <c r="N454" s="39" t="str">
        <f>IF((('Annual Plan'!N454+'Annual Plan'!O454)-('Q1 Review'!O454+'Q2 Review'!O454))=0,"",(('Annual Plan'!N454+'Annual Plan'!O454)-('Q1 Review'!O454+'Q2 Review'!O454)))</f>
        <v/>
      </c>
      <c r="O454" s="40"/>
      <c r="P454" s="41"/>
      <c r="Q454" s="41"/>
      <c r="R454" s="41"/>
      <c r="S454" s="127" t="str">
        <f t="shared" ref="S454:S481" si="55" xml:space="preserve"> IF(AND($F454="Incremental",G454=""),"Error - baseline data was not provided in the planning sheet.",
        IF(AND($F454="Decremental",G454=""),"Error - baseline data was not provided in the planning sheet.",""))</f>
        <v/>
      </c>
    </row>
    <row r="455" spans="1:19" s="11" customFormat="1" ht="13.2" x14ac:dyDescent="0.25">
      <c r="A455" s="59" t="str">
        <f>IF('Annual Plan'!A455="","",'Annual Plan'!A455)</f>
        <v/>
      </c>
      <c r="B455" s="59" t="str">
        <f>IF('Annual Plan'!B455="","",'Annual Plan'!B455)</f>
        <v/>
      </c>
      <c r="C455" s="59" t="str">
        <f>IF('Annual Plan'!C455="","",'Annual Plan'!C455)</f>
        <v/>
      </c>
      <c r="D455" s="2" t="str">
        <f>IF('Annual Plan'!D455&lt;&gt;"",'Annual Plan'!D455,"")</f>
        <v/>
      </c>
      <c r="E455" s="2" t="str">
        <f>IF('Annual Plan'!E455&lt;&gt;"",'Annual Plan'!E455,"")</f>
        <v/>
      </c>
      <c r="F455" s="36" t="str">
        <f>IF('Annual Plan'!F455&lt;&gt;"",'Annual Plan'!F455,"")</f>
        <v/>
      </c>
      <c r="G455" s="23" t="str">
        <f>IF('Annual Plan'!G455&lt;&gt;"",'Annual Plan'!G455,"")</f>
        <v/>
      </c>
      <c r="H455" s="23" t="str">
        <f xml:space="preserve"> IF(OR(F455="Absolute",F455="Absolute[-](cum.)"),SUM(G455,'Q1 Review'!J455,'Q2 Review'!J455),
             IF(OR(F455="Incremental",F455="Absolute[+]"),MAX(G455,'Q1 Review'!J455,'Q2 Review'!J455),
                  IF(F455="Decremental",MIN(G455,'Q1 Review'!J455,'Q2 Review'!J455),
                           IF(F455="Absolute[-](avg.)",SUM(G455,'Q1 Review'!J455,'Q2 Review'!J455)/COUNT('Annual Plan'!H455:'Annual Plan'!K455),""
                              )
                       )
                 )
      )</f>
        <v/>
      </c>
      <c r="I455" s="23" t="str">
        <f>IF('Annual Plan'!J455&lt;&gt;"",'Annual Plan'!J455,"")</f>
        <v/>
      </c>
      <c r="J455" s="37"/>
      <c r="K455" s="38" t="str">
        <f t="shared" si="52"/>
        <v/>
      </c>
      <c r="L455" s="38" t="str">
        <f t="shared" si="53"/>
        <v/>
      </c>
      <c r="M455" s="23" t="str">
        <f t="shared" si="54"/>
        <v/>
      </c>
      <c r="N455" s="39" t="str">
        <f>IF((('Annual Plan'!N455+'Annual Plan'!O455)-('Q1 Review'!O455+'Q2 Review'!O455))=0,"",(('Annual Plan'!N455+'Annual Plan'!O455)-('Q1 Review'!O455+'Q2 Review'!O455)))</f>
        <v/>
      </c>
      <c r="O455" s="40"/>
      <c r="P455" s="41"/>
      <c r="Q455" s="41"/>
      <c r="R455" s="41"/>
      <c r="S455" s="127" t="str">
        <f t="shared" si="55"/>
        <v/>
      </c>
    </row>
    <row r="456" spans="1:19" s="11" customFormat="1" ht="13.2" x14ac:dyDescent="0.25">
      <c r="A456" s="59" t="str">
        <f>IF('Annual Plan'!A456="","",'Annual Plan'!A456)</f>
        <v/>
      </c>
      <c r="B456" s="59" t="str">
        <f>IF('Annual Plan'!B456="","",'Annual Plan'!B456)</f>
        <v/>
      </c>
      <c r="C456" s="59" t="str">
        <f>IF('Annual Plan'!C456="","",'Annual Plan'!C456)</f>
        <v/>
      </c>
      <c r="D456" s="2" t="str">
        <f>IF('Annual Plan'!D456&lt;&gt;"",'Annual Plan'!D456,"")</f>
        <v/>
      </c>
      <c r="E456" s="2" t="str">
        <f>IF('Annual Plan'!E456&lt;&gt;"",'Annual Plan'!E456,"")</f>
        <v/>
      </c>
      <c r="F456" s="36" t="str">
        <f>IF('Annual Plan'!F456&lt;&gt;"",'Annual Plan'!F456,"")</f>
        <v/>
      </c>
      <c r="G456" s="23" t="str">
        <f>IF('Annual Plan'!G456&lt;&gt;"",'Annual Plan'!G456,"")</f>
        <v/>
      </c>
      <c r="H456" s="23" t="str">
        <f xml:space="preserve"> IF(OR(F456="Absolute",F456="Absolute[-](cum.)"),SUM(G456,'Q1 Review'!J456,'Q2 Review'!J456),
             IF(OR(F456="Incremental",F456="Absolute[+]"),MAX(G456,'Q1 Review'!J456,'Q2 Review'!J456),
                  IF(F456="Decremental",MIN(G456,'Q1 Review'!J456,'Q2 Review'!J456),
                           IF(F456="Absolute[-](avg.)",SUM(G456,'Q1 Review'!J456,'Q2 Review'!J456)/COUNT('Annual Plan'!H456:'Annual Plan'!K456),""
                              )
                       )
                 )
      )</f>
        <v/>
      </c>
      <c r="I456" s="23" t="str">
        <f>IF('Annual Plan'!J456&lt;&gt;"",'Annual Plan'!J456,"")</f>
        <v/>
      </c>
      <c r="J456" s="37"/>
      <c r="K456" s="38" t="str">
        <f t="shared" si="52"/>
        <v/>
      </c>
      <c r="L456" s="38" t="str">
        <f t="shared" si="53"/>
        <v/>
      </c>
      <c r="M456" s="23" t="str">
        <f t="shared" si="54"/>
        <v/>
      </c>
      <c r="N456" s="39" t="str">
        <f>IF((('Annual Plan'!N456+'Annual Plan'!O456)-('Q1 Review'!O456+'Q2 Review'!O456))=0,"",(('Annual Plan'!N456+'Annual Plan'!O456)-('Q1 Review'!O456+'Q2 Review'!O456)))</f>
        <v/>
      </c>
      <c r="O456" s="40"/>
      <c r="P456" s="41"/>
      <c r="Q456" s="41"/>
      <c r="R456" s="41"/>
      <c r="S456" s="127" t="str">
        <f t="shared" si="55"/>
        <v/>
      </c>
    </row>
    <row r="457" spans="1:19" s="11" customFormat="1" ht="13.2" x14ac:dyDescent="0.25">
      <c r="A457" s="59" t="str">
        <f>IF('Annual Plan'!A457="","",'Annual Plan'!A457)</f>
        <v/>
      </c>
      <c r="B457" s="59" t="str">
        <f>IF('Annual Plan'!B457="","",'Annual Plan'!B457)</f>
        <v/>
      </c>
      <c r="C457" s="59" t="str">
        <f>IF('Annual Plan'!C457="","",'Annual Plan'!C457)</f>
        <v/>
      </c>
      <c r="D457" s="2" t="str">
        <f>IF('Annual Plan'!D457&lt;&gt;"",'Annual Plan'!D457,"")</f>
        <v/>
      </c>
      <c r="E457" s="2" t="str">
        <f>IF('Annual Plan'!E457&lt;&gt;"",'Annual Plan'!E457,"")</f>
        <v/>
      </c>
      <c r="F457" s="36" t="str">
        <f>IF('Annual Plan'!F457&lt;&gt;"",'Annual Plan'!F457,"")</f>
        <v/>
      </c>
      <c r="G457" s="23" t="str">
        <f>IF('Annual Plan'!G457&lt;&gt;"",'Annual Plan'!G457,"")</f>
        <v/>
      </c>
      <c r="H457" s="23" t="str">
        <f xml:space="preserve"> IF(OR(F457="Absolute",F457="Absolute[-](cum.)"),SUM(G457,'Q1 Review'!J457,'Q2 Review'!J457),
             IF(OR(F457="Incremental",F457="Absolute[+]"),MAX(G457,'Q1 Review'!J457,'Q2 Review'!J457),
                  IF(F457="Decremental",MIN(G457,'Q1 Review'!J457,'Q2 Review'!J457),
                           IF(F457="Absolute[-](avg.)",SUM(G457,'Q1 Review'!J457,'Q2 Review'!J457)/COUNT('Annual Plan'!H457:'Annual Plan'!K457),""
                              )
                       )
                 )
      )</f>
        <v/>
      </c>
      <c r="I457" s="23" t="str">
        <f>IF('Annual Plan'!J457&lt;&gt;"",'Annual Plan'!J457,"")</f>
        <v/>
      </c>
      <c r="J457" s="37"/>
      <c r="K457" s="38" t="str">
        <f t="shared" si="52"/>
        <v/>
      </c>
      <c r="L457" s="38" t="str">
        <f t="shared" si="53"/>
        <v/>
      </c>
      <c r="M457" s="23" t="str">
        <f t="shared" si="54"/>
        <v/>
      </c>
      <c r="N457" s="39" t="str">
        <f>IF((('Annual Plan'!N457+'Annual Plan'!O457)-('Q1 Review'!O457+'Q2 Review'!O457))=0,"",(('Annual Plan'!N457+'Annual Plan'!O457)-('Q1 Review'!O457+'Q2 Review'!O457)))</f>
        <v/>
      </c>
      <c r="O457" s="40"/>
      <c r="P457" s="41"/>
      <c r="Q457" s="41"/>
      <c r="R457" s="41"/>
      <c r="S457" s="127" t="str">
        <f t="shared" si="55"/>
        <v/>
      </c>
    </row>
    <row r="458" spans="1:19" s="11" customFormat="1" ht="13.2" x14ac:dyDescent="0.25">
      <c r="A458" s="59" t="str">
        <f>IF('Annual Plan'!A458="","",'Annual Plan'!A458)</f>
        <v/>
      </c>
      <c r="B458" s="59" t="str">
        <f>IF('Annual Plan'!B458="","",'Annual Plan'!B458)</f>
        <v/>
      </c>
      <c r="C458" s="59" t="str">
        <f>IF('Annual Plan'!C458="","",'Annual Plan'!C458)</f>
        <v/>
      </c>
      <c r="D458" s="2" t="str">
        <f>IF('Annual Plan'!D458&lt;&gt;"",'Annual Plan'!D458,"")</f>
        <v/>
      </c>
      <c r="E458" s="2" t="str">
        <f>IF('Annual Plan'!E458&lt;&gt;"",'Annual Plan'!E458,"")</f>
        <v/>
      </c>
      <c r="F458" s="36" t="str">
        <f>IF('Annual Plan'!F458&lt;&gt;"",'Annual Plan'!F458,"")</f>
        <v/>
      </c>
      <c r="G458" s="23" t="str">
        <f>IF('Annual Plan'!G458&lt;&gt;"",'Annual Plan'!G458,"")</f>
        <v/>
      </c>
      <c r="H458" s="23" t="str">
        <f xml:space="preserve"> IF(OR(F458="Absolute",F458="Absolute[-](cum.)"),SUM(G458,'Q1 Review'!J458,'Q2 Review'!J458),
             IF(OR(F458="Incremental",F458="Absolute[+]"),MAX(G458,'Q1 Review'!J458,'Q2 Review'!J458),
                  IF(F458="Decremental",MIN(G458,'Q1 Review'!J458,'Q2 Review'!J458),
                           IF(F458="Absolute[-](avg.)",SUM(G458,'Q1 Review'!J458,'Q2 Review'!J458)/COUNT('Annual Plan'!H458:'Annual Plan'!K458),""
                              )
                       )
                 )
      )</f>
        <v/>
      </c>
      <c r="I458" s="23" t="str">
        <f>IF('Annual Plan'!J458&lt;&gt;"",'Annual Plan'!J458,"")</f>
        <v/>
      </c>
      <c r="J458" s="37"/>
      <c r="K458" s="38" t="str">
        <f t="shared" si="52"/>
        <v/>
      </c>
      <c r="L458" s="38" t="str">
        <f t="shared" si="53"/>
        <v/>
      </c>
      <c r="M458" s="23" t="str">
        <f t="shared" si="54"/>
        <v/>
      </c>
      <c r="N458" s="39" t="str">
        <f>IF((('Annual Plan'!N458+'Annual Plan'!O458)-('Q1 Review'!O458+'Q2 Review'!O458))=0,"",(('Annual Plan'!N458+'Annual Plan'!O458)-('Q1 Review'!O458+'Q2 Review'!O458)))</f>
        <v/>
      </c>
      <c r="O458" s="40"/>
      <c r="P458" s="41"/>
      <c r="Q458" s="41"/>
      <c r="R458" s="41"/>
      <c r="S458" s="127" t="str">
        <f t="shared" si="55"/>
        <v/>
      </c>
    </row>
    <row r="459" spans="1:19" s="11" customFormat="1" ht="13.2" x14ac:dyDescent="0.25">
      <c r="A459" s="59" t="str">
        <f>IF('Annual Plan'!A459="","",'Annual Plan'!A459)</f>
        <v/>
      </c>
      <c r="B459" s="59" t="str">
        <f>IF('Annual Plan'!B459="","",'Annual Plan'!B459)</f>
        <v/>
      </c>
      <c r="C459" s="59" t="str">
        <f>IF('Annual Plan'!C459="","",'Annual Plan'!C459)</f>
        <v/>
      </c>
      <c r="D459" s="2" t="str">
        <f>IF('Annual Plan'!D459&lt;&gt;"",'Annual Plan'!D459,"")</f>
        <v/>
      </c>
      <c r="E459" s="2" t="str">
        <f>IF('Annual Plan'!E459&lt;&gt;"",'Annual Plan'!E459,"")</f>
        <v/>
      </c>
      <c r="F459" s="36" t="str">
        <f>IF('Annual Plan'!F459&lt;&gt;"",'Annual Plan'!F459,"")</f>
        <v/>
      </c>
      <c r="G459" s="23" t="str">
        <f>IF('Annual Plan'!G459&lt;&gt;"",'Annual Plan'!G459,"")</f>
        <v/>
      </c>
      <c r="H459" s="23" t="str">
        <f xml:space="preserve"> IF(OR(F459="Absolute",F459="Absolute[-](cum.)"),SUM(G459,'Q1 Review'!J459,'Q2 Review'!J459),
             IF(OR(F459="Incremental",F459="Absolute[+]"),MAX(G459,'Q1 Review'!J459,'Q2 Review'!J459),
                  IF(F459="Decremental",MIN(G459,'Q1 Review'!J459,'Q2 Review'!J459),
                           IF(F459="Absolute[-](avg.)",SUM(G459,'Q1 Review'!J459,'Q2 Review'!J459)/COUNT('Annual Plan'!H459:'Annual Plan'!K459),""
                              )
                       )
                 )
      )</f>
        <v/>
      </c>
      <c r="I459" s="23" t="str">
        <f>IF('Annual Plan'!J459&lt;&gt;"",'Annual Plan'!J459,"")</f>
        <v/>
      </c>
      <c r="J459" s="37"/>
      <c r="K459" s="38" t="str">
        <f t="shared" si="52"/>
        <v/>
      </c>
      <c r="L459" s="38" t="str">
        <f t="shared" si="53"/>
        <v/>
      </c>
      <c r="M459" s="23" t="str">
        <f t="shared" si="54"/>
        <v/>
      </c>
      <c r="N459" s="39" t="str">
        <f>IF((('Annual Plan'!N459+'Annual Plan'!O459)-('Q1 Review'!O459+'Q2 Review'!O459))=0,"",(('Annual Plan'!N459+'Annual Plan'!O459)-('Q1 Review'!O459+'Q2 Review'!O459)))</f>
        <v/>
      </c>
      <c r="O459" s="40"/>
      <c r="P459" s="41"/>
      <c r="Q459" s="41"/>
      <c r="R459" s="41"/>
      <c r="S459" s="127" t="str">
        <f t="shared" si="55"/>
        <v/>
      </c>
    </row>
    <row r="460" spans="1:19" s="11" customFormat="1" ht="13.2" x14ac:dyDescent="0.25">
      <c r="A460" s="59" t="str">
        <f>IF('Annual Plan'!A460="","",'Annual Plan'!A460)</f>
        <v/>
      </c>
      <c r="B460" s="59" t="str">
        <f>IF('Annual Plan'!B460="","",'Annual Plan'!B460)</f>
        <v/>
      </c>
      <c r="C460" s="59" t="str">
        <f>IF('Annual Plan'!C460="","",'Annual Plan'!C460)</f>
        <v/>
      </c>
      <c r="D460" s="2" t="str">
        <f>IF('Annual Plan'!D460&lt;&gt;"",'Annual Plan'!D460,"")</f>
        <v/>
      </c>
      <c r="E460" s="2" t="str">
        <f>IF('Annual Plan'!E460&lt;&gt;"",'Annual Plan'!E460,"")</f>
        <v/>
      </c>
      <c r="F460" s="36" t="str">
        <f>IF('Annual Plan'!F460&lt;&gt;"",'Annual Plan'!F460,"")</f>
        <v/>
      </c>
      <c r="G460" s="23" t="str">
        <f>IF('Annual Plan'!G460&lt;&gt;"",'Annual Plan'!G460,"")</f>
        <v/>
      </c>
      <c r="H460" s="23" t="str">
        <f xml:space="preserve"> IF(OR(F460="Absolute",F460="Absolute[-](cum.)"),SUM(G460,'Q1 Review'!J460,'Q2 Review'!J460),
             IF(OR(F460="Incremental",F460="Absolute[+]"),MAX(G460,'Q1 Review'!J460,'Q2 Review'!J460),
                  IF(F460="Decremental",MIN(G460,'Q1 Review'!J460,'Q2 Review'!J460),
                           IF(F460="Absolute[-](avg.)",SUM(G460,'Q1 Review'!J460,'Q2 Review'!J460)/COUNT('Annual Plan'!H460:'Annual Plan'!K460),""
                              )
                       )
                 )
      )</f>
        <v/>
      </c>
      <c r="I460" s="23" t="str">
        <f>IF('Annual Plan'!J460&lt;&gt;"",'Annual Plan'!J460,"")</f>
        <v/>
      </c>
      <c r="J460" s="37"/>
      <c r="K460" s="38" t="str">
        <f t="shared" si="52"/>
        <v/>
      </c>
      <c r="L460" s="38" t="str">
        <f t="shared" si="53"/>
        <v/>
      </c>
      <c r="M460" s="23" t="str">
        <f t="shared" si="54"/>
        <v/>
      </c>
      <c r="N460" s="39" t="str">
        <f>IF((('Annual Plan'!N460+'Annual Plan'!O460)-('Q1 Review'!O460+'Q2 Review'!O460))=0,"",(('Annual Plan'!N460+'Annual Plan'!O460)-('Q1 Review'!O460+'Q2 Review'!O460)))</f>
        <v/>
      </c>
      <c r="O460" s="40"/>
      <c r="P460" s="41"/>
      <c r="Q460" s="41"/>
      <c r="R460" s="41"/>
      <c r="S460" s="127" t="str">
        <f t="shared" si="55"/>
        <v/>
      </c>
    </row>
    <row r="461" spans="1:19" s="11" customFormat="1" ht="13.2" x14ac:dyDescent="0.25">
      <c r="A461" s="59" t="str">
        <f>IF('Annual Plan'!A461="","",'Annual Plan'!A461)</f>
        <v/>
      </c>
      <c r="B461" s="59" t="str">
        <f>IF('Annual Plan'!B461="","",'Annual Plan'!B461)</f>
        <v/>
      </c>
      <c r="C461" s="59" t="str">
        <f>IF('Annual Plan'!C461="","",'Annual Plan'!C461)</f>
        <v/>
      </c>
      <c r="D461" s="2" t="str">
        <f>IF('Annual Plan'!D461&lt;&gt;"",'Annual Plan'!D461,"")</f>
        <v/>
      </c>
      <c r="E461" s="2" t="str">
        <f>IF('Annual Plan'!E461&lt;&gt;"",'Annual Plan'!E461,"")</f>
        <v/>
      </c>
      <c r="F461" s="36" t="str">
        <f>IF('Annual Plan'!F461&lt;&gt;"",'Annual Plan'!F461,"")</f>
        <v/>
      </c>
      <c r="G461" s="23" t="str">
        <f>IF('Annual Plan'!G461&lt;&gt;"",'Annual Plan'!G461,"")</f>
        <v/>
      </c>
      <c r="H461" s="23" t="str">
        <f xml:space="preserve"> IF(OR(F461="Absolute",F461="Absolute[-](cum.)"),SUM(G461,'Q1 Review'!J461,'Q2 Review'!J461),
             IF(OR(F461="Incremental",F461="Absolute[+]"),MAX(G461,'Q1 Review'!J461,'Q2 Review'!J461),
                  IF(F461="Decremental",MIN(G461,'Q1 Review'!J461,'Q2 Review'!J461),
                           IF(F461="Absolute[-](avg.)",SUM(G461,'Q1 Review'!J461,'Q2 Review'!J461)/COUNT('Annual Plan'!H461:'Annual Plan'!K461),""
                              )
                       )
                 )
      )</f>
        <v/>
      </c>
      <c r="I461" s="23" t="str">
        <f>IF('Annual Plan'!J461&lt;&gt;"",'Annual Plan'!J461,"")</f>
        <v/>
      </c>
      <c r="J461" s="37"/>
      <c r="K461" s="38" t="str">
        <f t="shared" si="52"/>
        <v/>
      </c>
      <c r="L461" s="38" t="str">
        <f t="shared" si="53"/>
        <v/>
      </c>
      <c r="M461" s="23" t="str">
        <f t="shared" si="54"/>
        <v/>
      </c>
      <c r="N461" s="39" t="str">
        <f>IF((('Annual Plan'!N461+'Annual Plan'!O461)-('Q1 Review'!O461+'Q2 Review'!O461))=0,"",(('Annual Plan'!N461+'Annual Plan'!O461)-('Q1 Review'!O461+'Q2 Review'!O461)))</f>
        <v/>
      </c>
      <c r="O461" s="40"/>
      <c r="P461" s="41"/>
      <c r="Q461" s="41"/>
      <c r="R461" s="41"/>
      <c r="S461" s="127" t="str">
        <f t="shared" si="55"/>
        <v/>
      </c>
    </row>
    <row r="462" spans="1:19" s="11" customFormat="1" ht="13.2" x14ac:dyDescent="0.25">
      <c r="A462" s="59" t="str">
        <f>IF('Annual Plan'!A462="","",'Annual Plan'!A462)</f>
        <v/>
      </c>
      <c r="B462" s="59" t="str">
        <f>IF('Annual Plan'!B462="","",'Annual Plan'!B462)</f>
        <v/>
      </c>
      <c r="C462" s="59" t="str">
        <f>IF('Annual Plan'!C462="","",'Annual Plan'!C462)</f>
        <v/>
      </c>
      <c r="D462" s="2" t="str">
        <f>IF('Annual Plan'!D462&lt;&gt;"",'Annual Plan'!D462,"")</f>
        <v/>
      </c>
      <c r="E462" s="2" t="str">
        <f>IF('Annual Plan'!E462&lt;&gt;"",'Annual Plan'!E462,"")</f>
        <v/>
      </c>
      <c r="F462" s="36" t="str">
        <f>IF('Annual Plan'!F462&lt;&gt;"",'Annual Plan'!F462,"")</f>
        <v/>
      </c>
      <c r="G462" s="23" t="str">
        <f>IF('Annual Plan'!G462&lt;&gt;"",'Annual Plan'!G462,"")</f>
        <v/>
      </c>
      <c r="H462" s="23" t="str">
        <f xml:space="preserve"> IF(OR(F462="Absolute",F462="Absolute[-](cum.)"),SUM(G462,'Q1 Review'!J462,'Q2 Review'!J462),
             IF(OR(F462="Incremental",F462="Absolute[+]"),MAX(G462,'Q1 Review'!J462,'Q2 Review'!J462),
                  IF(F462="Decremental",MIN(G462,'Q1 Review'!J462,'Q2 Review'!J462),
                           IF(F462="Absolute[-](avg.)",SUM(G462,'Q1 Review'!J462,'Q2 Review'!J462)/COUNT('Annual Plan'!H462:'Annual Plan'!K462),""
                              )
                       )
                 )
      )</f>
        <v/>
      </c>
      <c r="I462" s="23" t="str">
        <f>IF('Annual Plan'!J462&lt;&gt;"",'Annual Plan'!J462,"")</f>
        <v/>
      </c>
      <c r="J462" s="37"/>
      <c r="K462" s="38" t="str">
        <f t="shared" si="52"/>
        <v/>
      </c>
      <c r="L462" s="38" t="str">
        <f t="shared" si="53"/>
        <v/>
      </c>
      <c r="M462" s="23" t="str">
        <f t="shared" si="54"/>
        <v/>
      </c>
      <c r="N462" s="39" t="str">
        <f>IF((('Annual Plan'!N462+'Annual Plan'!O462)-('Q1 Review'!O462+'Q2 Review'!O462))=0,"",(('Annual Plan'!N462+'Annual Plan'!O462)-('Q1 Review'!O462+'Q2 Review'!O462)))</f>
        <v/>
      </c>
      <c r="O462" s="40"/>
      <c r="P462" s="41"/>
      <c r="Q462" s="41"/>
      <c r="R462" s="41"/>
      <c r="S462" s="127" t="str">
        <f t="shared" si="55"/>
        <v/>
      </c>
    </row>
    <row r="463" spans="1:19" s="11" customFormat="1" ht="13.2" x14ac:dyDescent="0.25">
      <c r="A463" s="59" t="str">
        <f>IF('Annual Plan'!A463="","",'Annual Plan'!A463)</f>
        <v/>
      </c>
      <c r="B463" s="59" t="str">
        <f>IF('Annual Plan'!B463="","",'Annual Plan'!B463)</f>
        <v/>
      </c>
      <c r="C463" s="59" t="str">
        <f>IF('Annual Plan'!C463="","",'Annual Plan'!C463)</f>
        <v/>
      </c>
      <c r="D463" s="2" t="str">
        <f>IF('Annual Plan'!D463&lt;&gt;"",'Annual Plan'!D463,"")</f>
        <v/>
      </c>
      <c r="E463" s="2" t="str">
        <f>IF('Annual Plan'!E463&lt;&gt;"",'Annual Plan'!E463,"")</f>
        <v/>
      </c>
      <c r="F463" s="36" t="str">
        <f>IF('Annual Plan'!F463&lt;&gt;"",'Annual Plan'!F463,"")</f>
        <v/>
      </c>
      <c r="G463" s="23" t="str">
        <f>IF('Annual Plan'!G463&lt;&gt;"",'Annual Plan'!G463,"")</f>
        <v/>
      </c>
      <c r="H463" s="23" t="str">
        <f xml:space="preserve"> IF(OR(F463="Absolute",F463="Absolute[-](cum.)"),SUM(G463,'Q1 Review'!J463,'Q2 Review'!J463),
             IF(OR(F463="Incremental",F463="Absolute[+]"),MAX(G463,'Q1 Review'!J463,'Q2 Review'!J463),
                  IF(F463="Decremental",MIN(G463,'Q1 Review'!J463,'Q2 Review'!J463),
                           IF(F463="Absolute[-](avg.)",SUM(G463,'Q1 Review'!J463,'Q2 Review'!J463)/COUNT('Annual Plan'!H463:'Annual Plan'!K463),""
                              )
                       )
                 )
      )</f>
        <v/>
      </c>
      <c r="I463" s="23" t="str">
        <f>IF('Annual Plan'!J463&lt;&gt;"",'Annual Plan'!J463,"")</f>
        <v/>
      </c>
      <c r="J463" s="37"/>
      <c r="K463" s="38" t="str">
        <f t="shared" si="52"/>
        <v/>
      </c>
      <c r="L463" s="38" t="str">
        <f t="shared" si="53"/>
        <v/>
      </c>
      <c r="M463" s="23" t="str">
        <f t="shared" si="54"/>
        <v/>
      </c>
      <c r="N463" s="39" t="str">
        <f>IF((('Annual Plan'!N463+'Annual Plan'!O463)-('Q1 Review'!O463+'Q2 Review'!O463))=0,"",(('Annual Plan'!N463+'Annual Plan'!O463)-('Q1 Review'!O463+'Q2 Review'!O463)))</f>
        <v/>
      </c>
      <c r="O463" s="40"/>
      <c r="P463" s="41"/>
      <c r="Q463" s="41"/>
      <c r="R463" s="41"/>
      <c r="S463" s="127" t="str">
        <f t="shared" si="55"/>
        <v/>
      </c>
    </row>
    <row r="464" spans="1:19" s="11" customFormat="1" ht="13.2" x14ac:dyDescent="0.25">
      <c r="A464" s="59" t="str">
        <f>IF('Annual Plan'!A464="","",'Annual Plan'!A464)</f>
        <v/>
      </c>
      <c r="B464" s="59" t="str">
        <f>IF('Annual Plan'!B464="","",'Annual Plan'!B464)</f>
        <v/>
      </c>
      <c r="C464" s="59" t="str">
        <f>IF('Annual Plan'!C464="","",'Annual Plan'!C464)</f>
        <v/>
      </c>
      <c r="D464" s="2" t="str">
        <f>IF('Annual Plan'!D464&lt;&gt;"",'Annual Plan'!D464,"")</f>
        <v/>
      </c>
      <c r="E464" s="2" t="str">
        <f>IF('Annual Plan'!E464&lt;&gt;"",'Annual Plan'!E464,"")</f>
        <v/>
      </c>
      <c r="F464" s="36" t="str">
        <f>IF('Annual Plan'!F464&lt;&gt;"",'Annual Plan'!F464,"")</f>
        <v/>
      </c>
      <c r="G464" s="23" t="str">
        <f>IF('Annual Plan'!G464&lt;&gt;"",'Annual Plan'!G464,"")</f>
        <v/>
      </c>
      <c r="H464" s="23" t="str">
        <f xml:space="preserve"> IF(OR(F464="Absolute",F464="Absolute[-](cum.)"),SUM(G464,'Q1 Review'!J464,'Q2 Review'!J464),
             IF(OR(F464="Incremental",F464="Absolute[+]"),MAX(G464,'Q1 Review'!J464,'Q2 Review'!J464),
                  IF(F464="Decremental",MIN(G464,'Q1 Review'!J464,'Q2 Review'!J464),
                           IF(F464="Absolute[-](avg.)",SUM(G464,'Q1 Review'!J464,'Q2 Review'!J464)/COUNT('Annual Plan'!H464:'Annual Plan'!K464),""
                              )
                       )
                 )
      )</f>
        <v/>
      </c>
      <c r="I464" s="23" t="str">
        <f>IF('Annual Plan'!J464&lt;&gt;"",'Annual Plan'!J464,"")</f>
        <v/>
      </c>
      <c r="J464" s="37"/>
      <c r="K464" s="38" t="str">
        <f t="shared" si="52"/>
        <v/>
      </c>
      <c r="L464" s="38" t="str">
        <f t="shared" si="53"/>
        <v/>
      </c>
      <c r="M464" s="23" t="str">
        <f t="shared" si="54"/>
        <v/>
      </c>
      <c r="N464" s="39" t="str">
        <f>IF((('Annual Plan'!N464+'Annual Plan'!O464)-('Q1 Review'!O464+'Q2 Review'!O464))=0,"",(('Annual Plan'!N464+'Annual Plan'!O464)-('Q1 Review'!O464+'Q2 Review'!O464)))</f>
        <v/>
      </c>
      <c r="O464" s="40"/>
      <c r="P464" s="41"/>
      <c r="Q464" s="41"/>
      <c r="R464" s="41"/>
      <c r="S464" s="127" t="str">
        <f t="shared" si="55"/>
        <v/>
      </c>
    </row>
    <row r="465" spans="1:19" s="11" customFormat="1" ht="13.2" x14ac:dyDescent="0.25">
      <c r="A465" s="59" t="str">
        <f>IF('Annual Plan'!A465="","",'Annual Plan'!A465)</f>
        <v/>
      </c>
      <c r="B465" s="59" t="str">
        <f>IF('Annual Plan'!B465="","",'Annual Plan'!B465)</f>
        <v/>
      </c>
      <c r="C465" s="59" t="str">
        <f>IF('Annual Plan'!C465="","",'Annual Plan'!C465)</f>
        <v/>
      </c>
      <c r="D465" s="2" t="str">
        <f>IF('Annual Plan'!D465&lt;&gt;"",'Annual Plan'!D465,"")</f>
        <v/>
      </c>
      <c r="E465" s="2" t="str">
        <f>IF('Annual Plan'!E465&lt;&gt;"",'Annual Plan'!E465,"")</f>
        <v/>
      </c>
      <c r="F465" s="36" t="str">
        <f>IF('Annual Plan'!F465&lt;&gt;"",'Annual Plan'!F465,"")</f>
        <v/>
      </c>
      <c r="G465" s="23" t="str">
        <f>IF('Annual Plan'!G465&lt;&gt;"",'Annual Plan'!G465,"")</f>
        <v/>
      </c>
      <c r="H465" s="23" t="str">
        <f xml:space="preserve"> IF(OR(F465="Absolute",F465="Absolute[-](cum.)"),SUM(G465,'Q1 Review'!J465,'Q2 Review'!J465),
             IF(OR(F465="Incremental",F465="Absolute[+]"),MAX(G465,'Q1 Review'!J465,'Q2 Review'!J465),
                  IF(F465="Decremental",MIN(G465,'Q1 Review'!J465,'Q2 Review'!J465),
                           IF(F465="Absolute[-](avg.)",SUM(G465,'Q1 Review'!J465,'Q2 Review'!J465)/COUNT('Annual Plan'!H465:'Annual Plan'!K465),""
                              )
                       )
                 )
      )</f>
        <v/>
      </c>
      <c r="I465" s="23" t="str">
        <f>IF('Annual Plan'!J465&lt;&gt;"",'Annual Plan'!J465,"")</f>
        <v/>
      </c>
      <c r="J465" s="37"/>
      <c r="K465" s="38" t="str">
        <f t="shared" si="52"/>
        <v/>
      </c>
      <c r="L465" s="38" t="str">
        <f t="shared" si="53"/>
        <v/>
      </c>
      <c r="M465" s="23" t="str">
        <f t="shared" si="54"/>
        <v/>
      </c>
      <c r="N465" s="39" t="str">
        <f>IF((('Annual Plan'!N465+'Annual Plan'!O465)-('Q1 Review'!O465+'Q2 Review'!O465))=0,"",(('Annual Plan'!N465+'Annual Plan'!O465)-('Q1 Review'!O465+'Q2 Review'!O465)))</f>
        <v/>
      </c>
      <c r="O465" s="40"/>
      <c r="P465" s="41"/>
      <c r="Q465" s="41"/>
      <c r="R465" s="41"/>
      <c r="S465" s="127" t="str">
        <f t="shared" si="55"/>
        <v/>
      </c>
    </row>
    <row r="466" spans="1:19" s="11" customFormat="1" ht="13.2" x14ac:dyDescent="0.25">
      <c r="A466" s="59" t="str">
        <f>IF('Annual Plan'!A466="","",'Annual Plan'!A466)</f>
        <v/>
      </c>
      <c r="B466" s="59" t="str">
        <f>IF('Annual Plan'!B466="","",'Annual Plan'!B466)</f>
        <v/>
      </c>
      <c r="C466" s="59" t="str">
        <f>IF('Annual Plan'!C466="","",'Annual Plan'!C466)</f>
        <v/>
      </c>
      <c r="D466" s="2" t="str">
        <f>IF('Annual Plan'!D466&lt;&gt;"",'Annual Plan'!D466,"")</f>
        <v/>
      </c>
      <c r="E466" s="2" t="str">
        <f>IF('Annual Plan'!E466&lt;&gt;"",'Annual Plan'!E466,"")</f>
        <v/>
      </c>
      <c r="F466" s="36" t="str">
        <f>IF('Annual Plan'!F466&lt;&gt;"",'Annual Plan'!F466,"")</f>
        <v/>
      </c>
      <c r="G466" s="23" t="str">
        <f>IF('Annual Plan'!G466&lt;&gt;"",'Annual Plan'!G466,"")</f>
        <v/>
      </c>
      <c r="H466" s="23" t="str">
        <f xml:space="preserve"> IF(OR(F466="Absolute",F466="Absolute[-](cum.)"),SUM(G466,'Q1 Review'!J466,'Q2 Review'!J466),
             IF(OR(F466="Incremental",F466="Absolute[+]"),MAX(G466,'Q1 Review'!J466,'Q2 Review'!J466),
                  IF(F466="Decremental",MIN(G466,'Q1 Review'!J466,'Q2 Review'!J466),
                           IF(F466="Absolute[-](avg.)",SUM(G466,'Q1 Review'!J466,'Q2 Review'!J466)/COUNT('Annual Plan'!H466:'Annual Plan'!K466),""
                              )
                       )
                 )
      )</f>
        <v/>
      </c>
      <c r="I466" s="23" t="str">
        <f>IF('Annual Plan'!J466&lt;&gt;"",'Annual Plan'!J466,"")</f>
        <v/>
      </c>
      <c r="J466" s="37"/>
      <c r="K466" s="38" t="str">
        <f t="shared" si="52"/>
        <v/>
      </c>
      <c r="L466" s="38" t="str">
        <f t="shared" si="53"/>
        <v/>
      </c>
      <c r="M466" s="23" t="str">
        <f t="shared" si="54"/>
        <v/>
      </c>
      <c r="N466" s="39" t="str">
        <f>IF((('Annual Plan'!N466+'Annual Plan'!O466)-('Q1 Review'!O466+'Q2 Review'!O466))=0,"",(('Annual Plan'!N466+'Annual Plan'!O466)-('Q1 Review'!O466+'Q2 Review'!O466)))</f>
        <v/>
      </c>
      <c r="O466" s="40"/>
      <c r="P466" s="41"/>
      <c r="Q466" s="41"/>
      <c r="R466" s="41"/>
      <c r="S466" s="127" t="str">
        <f t="shared" si="55"/>
        <v/>
      </c>
    </row>
    <row r="467" spans="1:19" s="11" customFormat="1" ht="13.2" x14ac:dyDescent="0.25">
      <c r="A467" s="59" t="str">
        <f>IF('Annual Plan'!A467="","",'Annual Plan'!A467)</f>
        <v/>
      </c>
      <c r="B467" s="59" t="str">
        <f>IF('Annual Plan'!B467="","",'Annual Plan'!B467)</f>
        <v/>
      </c>
      <c r="C467" s="59" t="str">
        <f>IF('Annual Plan'!C467="","",'Annual Plan'!C467)</f>
        <v/>
      </c>
      <c r="D467" s="2" t="str">
        <f>IF('Annual Plan'!D467&lt;&gt;"",'Annual Plan'!D467,"")</f>
        <v/>
      </c>
      <c r="E467" s="2" t="str">
        <f>IF('Annual Plan'!E467&lt;&gt;"",'Annual Plan'!E467,"")</f>
        <v/>
      </c>
      <c r="F467" s="36" t="str">
        <f>IF('Annual Plan'!F467&lt;&gt;"",'Annual Plan'!F467,"")</f>
        <v/>
      </c>
      <c r="G467" s="23" t="str">
        <f>IF('Annual Plan'!G467&lt;&gt;"",'Annual Plan'!G467,"")</f>
        <v/>
      </c>
      <c r="H467" s="23" t="str">
        <f xml:space="preserve"> IF(OR(F467="Absolute",F467="Absolute[-](cum.)"),SUM(G467,'Q1 Review'!J467,'Q2 Review'!J467),
             IF(OR(F467="Incremental",F467="Absolute[+]"),MAX(G467,'Q1 Review'!J467,'Q2 Review'!J467),
                  IF(F467="Decremental",MIN(G467,'Q1 Review'!J467,'Q2 Review'!J467),
                           IF(F467="Absolute[-](avg.)",SUM(G467,'Q1 Review'!J467,'Q2 Review'!J467)/COUNT('Annual Plan'!H467:'Annual Plan'!K467),""
                              )
                       )
                 )
      )</f>
        <v/>
      </c>
      <c r="I467" s="23" t="str">
        <f>IF('Annual Plan'!J467&lt;&gt;"",'Annual Plan'!J467,"")</f>
        <v/>
      </c>
      <c r="J467" s="37"/>
      <c r="K467" s="38" t="str">
        <f t="shared" si="52"/>
        <v/>
      </c>
      <c r="L467" s="38" t="str">
        <f t="shared" si="53"/>
        <v/>
      </c>
      <c r="M467" s="23" t="str">
        <f t="shared" si="54"/>
        <v/>
      </c>
      <c r="N467" s="39" t="str">
        <f>IF((('Annual Plan'!N467+'Annual Plan'!O467)-('Q1 Review'!O467+'Q2 Review'!O467))=0,"",(('Annual Plan'!N467+'Annual Plan'!O467)-('Q1 Review'!O467+'Q2 Review'!O467)))</f>
        <v/>
      </c>
      <c r="O467" s="40"/>
      <c r="P467" s="41"/>
      <c r="Q467" s="41"/>
      <c r="R467" s="41"/>
      <c r="S467" s="127" t="str">
        <f t="shared" si="55"/>
        <v/>
      </c>
    </row>
    <row r="468" spans="1:19" s="11" customFormat="1" ht="13.2" x14ac:dyDescent="0.25">
      <c r="A468" s="59" t="str">
        <f>IF('Annual Plan'!A468="","",'Annual Plan'!A468)</f>
        <v/>
      </c>
      <c r="B468" s="59" t="str">
        <f>IF('Annual Plan'!B468="","",'Annual Plan'!B468)</f>
        <v/>
      </c>
      <c r="C468" s="59" t="str">
        <f>IF('Annual Plan'!C468="","",'Annual Plan'!C468)</f>
        <v/>
      </c>
      <c r="D468" s="2" t="str">
        <f>IF('Annual Plan'!D468&lt;&gt;"",'Annual Plan'!D468,"")</f>
        <v/>
      </c>
      <c r="E468" s="2" t="str">
        <f>IF('Annual Plan'!E468&lt;&gt;"",'Annual Plan'!E468,"")</f>
        <v/>
      </c>
      <c r="F468" s="36" t="str">
        <f>IF('Annual Plan'!F468&lt;&gt;"",'Annual Plan'!F468,"")</f>
        <v/>
      </c>
      <c r="G468" s="23" t="str">
        <f>IF('Annual Plan'!G468&lt;&gt;"",'Annual Plan'!G468,"")</f>
        <v/>
      </c>
      <c r="H468" s="23" t="str">
        <f xml:space="preserve"> IF(OR(F468="Absolute",F468="Absolute[-](cum.)"),SUM(G468,'Q1 Review'!J468,'Q2 Review'!J468),
             IF(OR(F468="Incremental",F468="Absolute[+]"),MAX(G468,'Q1 Review'!J468,'Q2 Review'!J468),
                  IF(F468="Decremental",MIN(G468,'Q1 Review'!J468,'Q2 Review'!J468),
                           IF(F468="Absolute[-](avg.)",SUM(G468,'Q1 Review'!J468,'Q2 Review'!J468)/COUNT('Annual Plan'!H468:'Annual Plan'!K468),""
                              )
                       )
                 )
      )</f>
        <v/>
      </c>
      <c r="I468" s="23" t="str">
        <f>IF('Annual Plan'!J468&lt;&gt;"",'Annual Plan'!J468,"")</f>
        <v/>
      </c>
      <c r="J468" s="37"/>
      <c r="K468" s="38" t="str">
        <f t="shared" si="52"/>
        <v/>
      </c>
      <c r="L468" s="38" t="str">
        <f t="shared" si="53"/>
        <v/>
      </c>
      <c r="M468" s="23" t="str">
        <f t="shared" si="54"/>
        <v/>
      </c>
      <c r="N468" s="39" t="str">
        <f>IF((('Annual Plan'!N468+'Annual Plan'!O468)-('Q1 Review'!O468+'Q2 Review'!O468))=0,"",(('Annual Plan'!N468+'Annual Plan'!O468)-('Q1 Review'!O468+'Q2 Review'!O468)))</f>
        <v/>
      </c>
      <c r="O468" s="40"/>
      <c r="P468" s="41"/>
      <c r="Q468" s="41"/>
      <c r="R468" s="41"/>
      <c r="S468" s="127" t="str">
        <f t="shared" si="55"/>
        <v/>
      </c>
    </row>
    <row r="469" spans="1:19" s="11" customFormat="1" ht="13.2" x14ac:dyDescent="0.25">
      <c r="A469" s="59" t="str">
        <f>IF('Annual Plan'!A469="","",'Annual Plan'!A469)</f>
        <v/>
      </c>
      <c r="B469" s="59" t="str">
        <f>IF('Annual Plan'!B469="","",'Annual Plan'!B469)</f>
        <v/>
      </c>
      <c r="C469" s="59" t="str">
        <f>IF('Annual Plan'!C469="","",'Annual Plan'!C469)</f>
        <v/>
      </c>
      <c r="D469" s="2" t="str">
        <f>IF('Annual Plan'!D469&lt;&gt;"",'Annual Plan'!D469,"")</f>
        <v/>
      </c>
      <c r="E469" s="2" t="str">
        <f>IF('Annual Plan'!E469&lt;&gt;"",'Annual Plan'!E469,"")</f>
        <v/>
      </c>
      <c r="F469" s="36" t="str">
        <f>IF('Annual Plan'!F469&lt;&gt;"",'Annual Plan'!F469,"")</f>
        <v/>
      </c>
      <c r="G469" s="23" t="str">
        <f>IF('Annual Plan'!G469&lt;&gt;"",'Annual Plan'!G469,"")</f>
        <v/>
      </c>
      <c r="H469" s="23" t="str">
        <f xml:space="preserve"> IF(OR(F469="Absolute",F469="Absolute[-](cum.)"),SUM(G469,'Q1 Review'!J469,'Q2 Review'!J469),
             IF(OR(F469="Incremental",F469="Absolute[+]"),MAX(G469,'Q1 Review'!J469,'Q2 Review'!J469),
                  IF(F469="Decremental",MIN(G469,'Q1 Review'!J469,'Q2 Review'!J469),
                           IF(F469="Absolute[-](avg.)",SUM(G469,'Q1 Review'!J469,'Q2 Review'!J469)/COUNT('Annual Plan'!H469:'Annual Plan'!K469),""
                              )
                       )
                 )
      )</f>
        <v/>
      </c>
      <c r="I469" s="23" t="str">
        <f>IF('Annual Plan'!J469&lt;&gt;"",'Annual Plan'!J469,"")</f>
        <v/>
      </c>
      <c r="J469" s="37"/>
      <c r="K469" s="38" t="str">
        <f t="shared" si="52"/>
        <v/>
      </c>
      <c r="L469" s="38" t="str">
        <f t="shared" si="53"/>
        <v/>
      </c>
      <c r="M469" s="23" t="str">
        <f t="shared" si="54"/>
        <v/>
      </c>
      <c r="N469" s="39" t="str">
        <f>IF((('Annual Plan'!N469+'Annual Plan'!O469)-('Q1 Review'!O469+'Q2 Review'!O469))=0,"",(('Annual Plan'!N469+'Annual Plan'!O469)-('Q1 Review'!O469+'Q2 Review'!O469)))</f>
        <v/>
      </c>
      <c r="O469" s="40"/>
      <c r="P469" s="41"/>
      <c r="Q469" s="41"/>
      <c r="R469" s="41"/>
      <c r="S469" s="127" t="str">
        <f t="shared" si="55"/>
        <v/>
      </c>
    </row>
    <row r="470" spans="1:19" s="11" customFormat="1" ht="13.2" x14ac:dyDescent="0.25">
      <c r="A470" s="59" t="str">
        <f>IF('Annual Plan'!A470="","",'Annual Plan'!A470)</f>
        <v/>
      </c>
      <c r="B470" s="59" t="str">
        <f>IF('Annual Plan'!B470="","",'Annual Plan'!B470)</f>
        <v/>
      </c>
      <c r="C470" s="59" t="str">
        <f>IF('Annual Plan'!C470="","",'Annual Plan'!C470)</f>
        <v/>
      </c>
      <c r="D470" s="2" t="str">
        <f>IF('Annual Plan'!D470&lt;&gt;"",'Annual Plan'!D470,"")</f>
        <v/>
      </c>
      <c r="E470" s="2" t="str">
        <f>IF('Annual Plan'!E470&lt;&gt;"",'Annual Plan'!E470,"")</f>
        <v/>
      </c>
      <c r="F470" s="36" t="str">
        <f>IF('Annual Plan'!F470&lt;&gt;"",'Annual Plan'!F470,"")</f>
        <v/>
      </c>
      <c r="G470" s="23" t="str">
        <f>IF('Annual Plan'!G470&lt;&gt;"",'Annual Plan'!G470,"")</f>
        <v/>
      </c>
      <c r="H470" s="23" t="str">
        <f xml:space="preserve"> IF(OR(F470="Absolute",F470="Absolute[-](cum.)"),SUM(G470,'Q1 Review'!J470,'Q2 Review'!J470),
             IF(OR(F470="Incremental",F470="Absolute[+]"),MAX(G470,'Q1 Review'!J470,'Q2 Review'!J470),
                  IF(F470="Decremental",MIN(G470,'Q1 Review'!J470,'Q2 Review'!J470),
                           IF(F470="Absolute[-](avg.)",SUM(G470,'Q1 Review'!J470,'Q2 Review'!J470)/COUNT('Annual Plan'!H470:'Annual Plan'!K470),""
                              )
                       )
                 )
      )</f>
        <v/>
      </c>
      <c r="I470" s="23" t="str">
        <f>IF('Annual Plan'!J470&lt;&gt;"",'Annual Plan'!J470,"")</f>
        <v/>
      </c>
      <c r="J470" s="37"/>
      <c r="K470" s="38" t="str">
        <f t="shared" si="52"/>
        <v/>
      </c>
      <c r="L470" s="38" t="str">
        <f t="shared" si="53"/>
        <v/>
      </c>
      <c r="M470" s="23" t="str">
        <f t="shared" si="54"/>
        <v/>
      </c>
      <c r="N470" s="39" t="str">
        <f>IF((('Annual Plan'!N470+'Annual Plan'!O470)-('Q1 Review'!O470+'Q2 Review'!O470))=0,"",(('Annual Plan'!N470+'Annual Plan'!O470)-('Q1 Review'!O470+'Q2 Review'!O470)))</f>
        <v/>
      </c>
      <c r="O470" s="40"/>
      <c r="P470" s="41"/>
      <c r="Q470" s="41"/>
      <c r="R470" s="41"/>
      <c r="S470" s="127" t="str">
        <f t="shared" si="55"/>
        <v/>
      </c>
    </row>
    <row r="471" spans="1:19" s="11" customFormat="1" ht="13.2" x14ac:dyDescent="0.25">
      <c r="A471" s="59" t="str">
        <f>IF('Annual Plan'!A471="","",'Annual Plan'!A471)</f>
        <v/>
      </c>
      <c r="B471" s="59" t="str">
        <f>IF('Annual Plan'!B471="","",'Annual Plan'!B471)</f>
        <v/>
      </c>
      <c r="C471" s="59" t="str">
        <f>IF('Annual Plan'!C471="","",'Annual Plan'!C471)</f>
        <v/>
      </c>
      <c r="D471" s="2" t="str">
        <f>IF('Annual Plan'!D471&lt;&gt;"",'Annual Plan'!D471,"")</f>
        <v/>
      </c>
      <c r="E471" s="2" t="str">
        <f>IF('Annual Plan'!E471&lt;&gt;"",'Annual Plan'!E471,"")</f>
        <v/>
      </c>
      <c r="F471" s="36" t="str">
        <f>IF('Annual Plan'!F471&lt;&gt;"",'Annual Plan'!F471,"")</f>
        <v/>
      </c>
      <c r="G471" s="23" t="str">
        <f>IF('Annual Plan'!G471&lt;&gt;"",'Annual Plan'!G471,"")</f>
        <v/>
      </c>
      <c r="H471" s="23" t="str">
        <f xml:space="preserve"> IF(OR(F471="Absolute",F471="Absolute[-](cum.)"),SUM(G471,'Q1 Review'!J471,'Q2 Review'!J471),
             IF(OR(F471="Incremental",F471="Absolute[+]"),MAX(G471,'Q1 Review'!J471,'Q2 Review'!J471),
                  IF(F471="Decremental",MIN(G471,'Q1 Review'!J471,'Q2 Review'!J471),
                           IF(F471="Absolute[-](avg.)",SUM(G471,'Q1 Review'!J471,'Q2 Review'!J471)/COUNT('Annual Plan'!H471:'Annual Plan'!K471),""
                              )
                       )
                 )
      )</f>
        <v/>
      </c>
      <c r="I471" s="23" t="str">
        <f>IF('Annual Plan'!J471&lt;&gt;"",'Annual Plan'!J471,"")</f>
        <v/>
      </c>
      <c r="J471" s="37"/>
      <c r="K471" s="38" t="str">
        <f t="shared" si="52"/>
        <v/>
      </c>
      <c r="L471" s="38" t="str">
        <f t="shared" si="53"/>
        <v/>
      </c>
      <c r="M471" s="23" t="str">
        <f t="shared" si="54"/>
        <v/>
      </c>
      <c r="N471" s="39" t="str">
        <f>IF((('Annual Plan'!N471+'Annual Plan'!O471)-('Q1 Review'!O471+'Q2 Review'!O471))=0,"",(('Annual Plan'!N471+'Annual Plan'!O471)-('Q1 Review'!O471+'Q2 Review'!O471)))</f>
        <v/>
      </c>
      <c r="O471" s="40"/>
      <c r="P471" s="41"/>
      <c r="Q471" s="41"/>
      <c r="R471" s="41"/>
      <c r="S471" s="127" t="str">
        <f t="shared" si="55"/>
        <v/>
      </c>
    </row>
    <row r="472" spans="1:19" s="11" customFormat="1" ht="13.2" x14ac:dyDescent="0.25">
      <c r="A472" s="59" t="str">
        <f>IF('Annual Plan'!A472="","",'Annual Plan'!A472)</f>
        <v/>
      </c>
      <c r="B472" s="59" t="str">
        <f>IF('Annual Plan'!B472="","",'Annual Plan'!B472)</f>
        <v/>
      </c>
      <c r="C472" s="59" t="str">
        <f>IF('Annual Plan'!C472="","",'Annual Plan'!C472)</f>
        <v/>
      </c>
      <c r="D472" s="2" t="str">
        <f>IF('Annual Plan'!D472&lt;&gt;"",'Annual Plan'!D472,"")</f>
        <v/>
      </c>
      <c r="E472" s="2" t="str">
        <f>IF('Annual Plan'!E472&lt;&gt;"",'Annual Plan'!E472,"")</f>
        <v/>
      </c>
      <c r="F472" s="36" t="str">
        <f>IF('Annual Plan'!F472&lt;&gt;"",'Annual Plan'!F472,"")</f>
        <v/>
      </c>
      <c r="G472" s="23" t="str">
        <f>IF('Annual Plan'!G472&lt;&gt;"",'Annual Plan'!G472,"")</f>
        <v/>
      </c>
      <c r="H472" s="23" t="str">
        <f xml:space="preserve"> IF(OR(F472="Absolute",F472="Absolute[-](cum.)"),SUM(G472,'Q1 Review'!J472,'Q2 Review'!J472),
             IF(OR(F472="Incremental",F472="Absolute[+]"),MAX(G472,'Q1 Review'!J472,'Q2 Review'!J472),
                  IF(F472="Decremental",MIN(G472,'Q1 Review'!J472,'Q2 Review'!J472),
                           IF(F472="Absolute[-](avg.)",SUM(G472,'Q1 Review'!J472,'Q2 Review'!J472)/COUNT('Annual Plan'!H472:'Annual Plan'!K472),""
                              )
                       )
                 )
      )</f>
        <v/>
      </c>
      <c r="I472" s="23" t="str">
        <f>IF('Annual Plan'!J472&lt;&gt;"",'Annual Plan'!J472,"")</f>
        <v/>
      </c>
      <c r="J472" s="37"/>
      <c r="K472" s="38" t="str">
        <f t="shared" si="52"/>
        <v/>
      </c>
      <c r="L472" s="38" t="str">
        <f t="shared" si="53"/>
        <v/>
      </c>
      <c r="M472" s="23" t="str">
        <f t="shared" si="54"/>
        <v/>
      </c>
      <c r="N472" s="39" t="str">
        <f>IF((('Annual Plan'!N472+'Annual Plan'!O472)-('Q1 Review'!O472+'Q2 Review'!O472))=0,"",(('Annual Plan'!N472+'Annual Plan'!O472)-('Q1 Review'!O472+'Q2 Review'!O472)))</f>
        <v/>
      </c>
      <c r="O472" s="40"/>
      <c r="P472" s="41"/>
      <c r="Q472" s="41"/>
      <c r="R472" s="41"/>
      <c r="S472" s="127" t="str">
        <f t="shared" si="55"/>
        <v/>
      </c>
    </row>
    <row r="473" spans="1:19" s="11" customFormat="1" ht="13.2" x14ac:dyDescent="0.25">
      <c r="A473" s="59" t="str">
        <f>IF('Annual Plan'!A473="","",'Annual Plan'!A473)</f>
        <v/>
      </c>
      <c r="B473" s="59" t="str">
        <f>IF('Annual Plan'!B473="","",'Annual Plan'!B473)</f>
        <v/>
      </c>
      <c r="C473" s="59" t="str">
        <f>IF('Annual Plan'!C473="","",'Annual Plan'!C473)</f>
        <v/>
      </c>
      <c r="D473" s="2" t="str">
        <f>IF('Annual Plan'!D473&lt;&gt;"",'Annual Plan'!D473,"")</f>
        <v/>
      </c>
      <c r="E473" s="2" t="str">
        <f>IF('Annual Plan'!E473&lt;&gt;"",'Annual Plan'!E473,"")</f>
        <v/>
      </c>
      <c r="F473" s="36" t="str">
        <f>IF('Annual Plan'!F473&lt;&gt;"",'Annual Plan'!F473,"")</f>
        <v/>
      </c>
      <c r="G473" s="23" t="str">
        <f>IF('Annual Plan'!G473&lt;&gt;"",'Annual Plan'!G473,"")</f>
        <v/>
      </c>
      <c r="H473" s="23" t="str">
        <f xml:space="preserve"> IF(OR(F473="Absolute",F473="Absolute[-](cum.)"),SUM(G473,'Q1 Review'!J473,'Q2 Review'!J473),
             IF(OR(F473="Incremental",F473="Absolute[+]"),MAX(G473,'Q1 Review'!J473,'Q2 Review'!J473),
                  IF(F473="Decremental",MIN(G473,'Q1 Review'!J473,'Q2 Review'!J473),
                           IF(F473="Absolute[-](avg.)",SUM(G473,'Q1 Review'!J473,'Q2 Review'!J473)/COUNT('Annual Plan'!H473:'Annual Plan'!K473),""
                              )
                       )
                 )
      )</f>
        <v/>
      </c>
      <c r="I473" s="23" t="str">
        <f>IF('Annual Plan'!J473&lt;&gt;"",'Annual Plan'!J473,"")</f>
        <v/>
      </c>
      <c r="J473" s="37"/>
      <c r="K473" s="38" t="str">
        <f t="shared" si="52"/>
        <v/>
      </c>
      <c r="L473" s="38" t="str">
        <f t="shared" si="53"/>
        <v/>
      </c>
      <c r="M473" s="23" t="str">
        <f t="shared" si="54"/>
        <v/>
      </c>
      <c r="N473" s="39" t="str">
        <f>IF((('Annual Plan'!N473+'Annual Plan'!O473)-('Q1 Review'!O473+'Q2 Review'!O473))=0,"",(('Annual Plan'!N473+'Annual Plan'!O473)-('Q1 Review'!O473+'Q2 Review'!O473)))</f>
        <v/>
      </c>
      <c r="O473" s="40"/>
      <c r="P473" s="41"/>
      <c r="Q473" s="41"/>
      <c r="R473" s="41"/>
      <c r="S473" s="127" t="str">
        <f t="shared" si="55"/>
        <v/>
      </c>
    </row>
    <row r="474" spans="1:19" s="11" customFormat="1" ht="13.2" x14ac:dyDescent="0.25">
      <c r="A474" s="59" t="str">
        <f>IF('Annual Plan'!A474="","",'Annual Plan'!A474)</f>
        <v/>
      </c>
      <c r="B474" s="59" t="str">
        <f>IF('Annual Plan'!B474="","",'Annual Plan'!B474)</f>
        <v/>
      </c>
      <c r="C474" s="59" t="str">
        <f>IF('Annual Plan'!C474="","",'Annual Plan'!C474)</f>
        <v/>
      </c>
      <c r="D474" s="2" t="str">
        <f>IF('Annual Plan'!D474&lt;&gt;"",'Annual Plan'!D474,"")</f>
        <v/>
      </c>
      <c r="E474" s="2" t="str">
        <f>IF('Annual Plan'!E474&lt;&gt;"",'Annual Plan'!E474,"")</f>
        <v/>
      </c>
      <c r="F474" s="36" t="str">
        <f>IF('Annual Plan'!F474&lt;&gt;"",'Annual Plan'!F474,"")</f>
        <v/>
      </c>
      <c r="G474" s="23" t="str">
        <f>IF('Annual Plan'!G474&lt;&gt;"",'Annual Plan'!G474,"")</f>
        <v/>
      </c>
      <c r="H474" s="23" t="str">
        <f xml:space="preserve"> IF(OR(F474="Absolute",F474="Absolute[-](cum.)"),SUM(G474,'Q1 Review'!J474,'Q2 Review'!J474),
             IF(OR(F474="Incremental",F474="Absolute[+]"),MAX(G474,'Q1 Review'!J474,'Q2 Review'!J474),
                  IF(F474="Decremental",MIN(G474,'Q1 Review'!J474,'Q2 Review'!J474),
                           IF(F474="Absolute[-](avg.)",SUM(G474,'Q1 Review'!J474,'Q2 Review'!J474)/COUNT('Annual Plan'!H474:'Annual Plan'!K474),""
                              )
                       )
                 )
      )</f>
        <v/>
      </c>
      <c r="I474" s="23" t="str">
        <f>IF('Annual Plan'!J474&lt;&gt;"",'Annual Plan'!J474,"")</f>
        <v/>
      </c>
      <c r="J474" s="37"/>
      <c r="K474" s="38" t="str">
        <f t="shared" si="52"/>
        <v/>
      </c>
      <c r="L474" s="38" t="str">
        <f t="shared" si="53"/>
        <v/>
      </c>
      <c r="M474" s="23" t="str">
        <f t="shared" si="54"/>
        <v/>
      </c>
      <c r="N474" s="39" t="str">
        <f>IF((('Annual Plan'!N474+'Annual Plan'!O474)-('Q1 Review'!O474+'Q2 Review'!O474))=0,"",(('Annual Plan'!N474+'Annual Plan'!O474)-('Q1 Review'!O474+'Q2 Review'!O474)))</f>
        <v/>
      </c>
      <c r="O474" s="40"/>
      <c r="P474" s="41"/>
      <c r="Q474" s="41"/>
      <c r="R474" s="41"/>
      <c r="S474" s="127" t="str">
        <f t="shared" si="55"/>
        <v/>
      </c>
    </row>
    <row r="475" spans="1:19" s="11" customFormat="1" ht="13.2" x14ac:dyDescent="0.25">
      <c r="A475" s="59" t="str">
        <f>IF('Annual Plan'!A475="","",'Annual Plan'!A475)</f>
        <v/>
      </c>
      <c r="B475" s="59" t="str">
        <f>IF('Annual Plan'!B475="","",'Annual Plan'!B475)</f>
        <v/>
      </c>
      <c r="C475" s="59" t="str">
        <f>IF('Annual Plan'!C475="","",'Annual Plan'!C475)</f>
        <v/>
      </c>
      <c r="D475" s="2" t="str">
        <f>IF('Annual Plan'!D475&lt;&gt;"",'Annual Plan'!D475,"")</f>
        <v/>
      </c>
      <c r="E475" s="2" t="str">
        <f>IF('Annual Plan'!E475&lt;&gt;"",'Annual Plan'!E475,"")</f>
        <v/>
      </c>
      <c r="F475" s="36" t="str">
        <f>IF('Annual Plan'!F475&lt;&gt;"",'Annual Plan'!F475,"")</f>
        <v/>
      </c>
      <c r="G475" s="23" t="str">
        <f>IF('Annual Plan'!G475&lt;&gt;"",'Annual Plan'!G475,"")</f>
        <v/>
      </c>
      <c r="H475" s="23" t="str">
        <f xml:space="preserve"> IF(OR(F475="Absolute",F475="Absolute[-](cum.)"),SUM(G475,'Q1 Review'!J475,'Q2 Review'!J475),
             IF(OR(F475="Incremental",F475="Absolute[+]"),MAX(G475,'Q1 Review'!J475,'Q2 Review'!J475),
                  IF(F475="Decremental",MIN(G475,'Q1 Review'!J475,'Q2 Review'!J475),
                           IF(F475="Absolute[-](avg.)",SUM(G475,'Q1 Review'!J475,'Q2 Review'!J475)/COUNT('Annual Plan'!H475:'Annual Plan'!K475),""
                              )
                       )
                 )
      )</f>
        <v/>
      </c>
      <c r="I475" s="23" t="str">
        <f>IF('Annual Plan'!J475&lt;&gt;"",'Annual Plan'!J475,"")</f>
        <v/>
      </c>
      <c r="J475" s="37"/>
      <c r="K475" s="38" t="str">
        <f t="shared" si="52"/>
        <v/>
      </c>
      <c r="L475" s="38" t="str">
        <f t="shared" si="53"/>
        <v/>
      </c>
      <c r="M475" s="23" t="str">
        <f t="shared" si="54"/>
        <v/>
      </c>
      <c r="N475" s="39" t="str">
        <f>IF((('Annual Plan'!N475+'Annual Plan'!O475)-('Q1 Review'!O475+'Q2 Review'!O475))=0,"",(('Annual Plan'!N475+'Annual Plan'!O475)-('Q1 Review'!O475+'Q2 Review'!O475)))</f>
        <v/>
      </c>
      <c r="O475" s="40"/>
      <c r="P475" s="41"/>
      <c r="Q475" s="41"/>
      <c r="R475" s="41"/>
      <c r="S475" s="127" t="str">
        <f t="shared" si="55"/>
        <v/>
      </c>
    </row>
    <row r="476" spans="1:19" s="11" customFormat="1" ht="13.2" x14ac:dyDescent="0.25">
      <c r="A476" s="59" t="str">
        <f>IF('Annual Plan'!A476="","",'Annual Plan'!A476)</f>
        <v/>
      </c>
      <c r="B476" s="59" t="str">
        <f>IF('Annual Plan'!B476="","",'Annual Plan'!B476)</f>
        <v/>
      </c>
      <c r="C476" s="59" t="str">
        <f>IF('Annual Plan'!C476="","",'Annual Plan'!C476)</f>
        <v/>
      </c>
      <c r="D476" s="2" t="str">
        <f>IF('Annual Plan'!D476&lt;&gt;"",'Annual Plan'!D476,"")</f>
        <v/>
      </c>
      <c r="E476" s="2" t="str">
        <f>IF('Annual Plan'!E476&lt;&gt;"",'Annual Plan'!E476,"")</f>
        <v/>
      </c>
      <c r="F476" s="36" t="str">
        <f>IF('Annual Plan'!F476&lt;&gt;"",'Annual Plan'!F476,"")</f>
        <v/>
      </c>
      <c r="G476" s="23" t="str">
        <f>IF('Annual Plan'!G476&lt;&gt;"",'Annual Plan'!G476,"")</f>
        <v/>
      </c>
      <c r="H476" s="23" t="str">
        <f xml:space="preserve"> IF(OR(F476="Absolute",F476="Absolute[-](cum.)"),SUM(G476,'Q1 Review'!J476,'Q2 Review'!J476),
             IF(OR(F476="Incremental",F476="Absolute[+]"),MAX(G476,'Q1 Review'!J476,'Q2 Review'!J476),
                  IF(F476="Decremental",MIN(G476,'Q1 Review'!J476,'Q2 Review'!J476),
                           IF(F476="Absolute[-](avg.)",SUM(G476,'Q1 Review'!J476,'Q2 Review'!J476)/COUNT('Annual Plan'!H476:'Annual Plan'!K476),""
                              )
                       )
                 )
      )</f>
        <v/>
      </c>
      <c r="I476" s="23" t="str">
        <f>IF('Annual Plan'!J476&lt;&gt;"",'Annual Plan'!J476,"")</f>
        <v/>
      </c>
      <c r="J476" s="37"/>
      <c r="K476" s="38" t="str">
        <f t="shared" si="52"/>
        <v/>
      </c>
      <c r="L476" s="38" t="str">
        <f t="shared" si="53"/>
        <v/>
      </c>
      <c r="M476" s="23" t="str">
        <f t="shared" si="54"/>
        <v/>
      </c>
      <c r="N476" s="39" t="str">
        <f>IF((('Annual Plan'!N476+'Annual Plan'!O476)-('Q1 Review'!O476+'Q2 Review'!O476))=0,"",(('Annual Plan'!N476+'Annual Plan'!O476)-('Q1 Review'!O476+'Q2 Review'!O476)))</f>
        <v/>
      </c>
      <c r="O476" s="40"/>
      <c r="P476" s="41"/>
      <c r="Q476" s="41"/>
      <c r="R476" s="41"/>
      <c r="S476" s="127" t="str">
        <f t="shared" si="55"/>
        <v/>
      </c>
    </row>
    <row r="477" spans="1:19" s="11" customFormat="1" ht="13.2" x14ac:dyDescent="0.25">
      <c r="A477" s="59" t="str">
        <f>IF('Annual Plan'!A477="","",'Annual Plan'!A477)</f>
        <v/>
      </c>
      <c r="B477" s="59" t="str">
        <f>IF('Annual Plan'!B477="","",'Annual Plan'!B477)</f>
        <v/>
      </c>
      <c r="C477" s="59" t="str">
        <f>IF('Annual Plan'!C477="","",'Annual Plan'!C477)</f>
        <v/>
      </c>
      <c r="D477" s="2" t="str">
        <f>IF('Annual Plan'!D477&lt;&gt;"",'Annual Plan'!D477,"")</f>
        <v/>
      </c>
      <c r="E477" s="2" t="str">
        <f>IF('Annual Plan'!E477&lt;&gt;"",'Annual Plan'!E477,"")</f>
        <v/>
      </c>
      <c r="F477" s="36" t="str">
        <f>IF('Annual Plan'!F477&lt;&gt;"",'Annual Plan'!F477,"")</f>
        <v/>
      </c>
      <c r="G477" s="23" t="str">
        <f>IF('Annual Plan'!G477&lt;&gt;"",'Annual Plan'!G477,"")</f>
        <v/>
      </c>
      <c r="H477" s="23" t="str">
        <f xml:space="preserve"> IF(OR(F477="Absolute",F477="Absolute[-](cum.)"),SUM(G477,'Q1 Review'!J477,'Q2 Review'!J477),
             IF(OR(F477="Incremental",F477="Absolute[+]"),MAX(G477,'Q1 Review'!J477,'Q2 Review'!J477),
                  IF(F477="Decremental",MIN(G477,'Q1 Review'!J477,'Q2 Review'!J477),
                           IF(F477="Absolute[-](avg.)",SUM(G477,'Q1 Review'!J477,'Q2 Review'!J477)/COUNT('Annual Plan'!H477:'Annual Plan'!K477),""
                              )
                       )
                 )
      )</f>
        <v/>
      </c>
      <c r="I477" s="23" t="str">
        <f>IF('Annual Plan'!J477&lt;&gt;"",'Annual Plan'!J477,"")</f>
        <v/>
      </c>
      <c r="J477" s="37"/>
      <c r="K477" s="38" t="str">
        <f t="shared" si="52"/>
        <v/>
      </c>
      <c r="L477" s="38" t="str">
        <f t="shared" si="53"/>
        <v/>
      </c>
      <c r="M477" s="23" t="str">
        <f t="shared" si="54"/>
        <v/>
      </c>
      <c r="N477" s="39" t="str">
        <f>IF((('Annual Plan'!N477+'Annual Plan'!O477)-('Q1 Review'!O477+'Q2 Review'!O477))=0,"",(('Annual Plan'!N477+'Annual Plan'!O477)-('Q1 Review'!O477+'Q2 Review'!O477)))</f>
        <v/>
      </c>
      <c r="O477" s="40"/>
      <c r="P477" s="41"/>
      <c r="Q477" s="41"/>
      <c r="R477" s="41"/>
      <c r="S477" s="127" t="str">
        <f t="shared" si="55"/>
        <v/>
      </c>
    </row>
    <row r="478" spans="1:19" s="11" customFormat="1" ht="13.2" x14ac:dyDescent="0.25">
      <c r="A478" s="59" t="str">
        <f>IF('Annual Plan'!A478="","",'Annual Plan'!A478)</f>
        <v/>
      </c>
      <c r="B478" s="59" t="str">
        <f>IF('Annual Plan'!B478="","",'Annual Plan'!B478)</f>
        <v/>
      </c>
      <c r="C478" s="59" t="str">
        <f>IF('Annual Plan'!C478="","",'Annual Plan'!C478)</f>
        <v/>
      </c>
      <c r="D478" s="2" t="str">
        <f>IF('Annual Plan'!D478&lt;&gt;"",'Annual Plan'!D478,"")</f>
        <v/>
      </c>
      <c r="E478" s="2" t="str">
        <f>IF('Annual Plan'!E478&lt;&gt;"",'Annual Plan'!E478,"")</f>
        <v/>
      </c>
      <c r="F478" s="36" t="str">
        <f>IF('Annual Plan'!F478&lt;&gt;"",'Annual Plan'!F478,"")</f>
        <v/>
      </c>
      <c r="G478" s="23" t="str">
        <f>IF('Annual Plan'!G478&lt;&gt;"",'Annual Plan'!G478,"")</f>
        <v/>
      </c>
      <c r="H478" s="23" t="str">
        <f xml:space="preserve"> IF(OR(F478="Absolute",F478="Absolute[-](cum.)"),SUM(G478,'Q1 Review'!J478,'Q2 Review'!J478),
             IF(OR(F478="Incremental",F478="Absolute[+]"),MAX(G478,'Q1 Review'!J478,'Q2 Review'!J478),
                  IF(F478="Decremental",MIN(G478,'Q1 Review'!J478,'Q2 Review'!J478),
                           IF(F478="Absolute[-](avg.)",SUM(G478,'Q1 Review'!J478,'Q2 Review'!J478)/COUNT('Annual Plan'!H478:'Annual Plan'!K478),""
                              )
                       )
                 )
      )</f>
        <v/>
      </c>
      <c r="I478" s="23" t="str">
        <f>IF('Annual Plan'!J478&lt;&gt;"",'Annual Plan'!J478,"")</f>
        <v/>
      </c>
      <c r="J478" s="37"/>
      <c r="K478" s="38" t="str">
        <f t="shared" si="52"/>
        <v/>
      </c>
      <c r="L478" s="38" t="str">
        <f t="shared" si="53"/>
        <v/>
      </c>
      <c r="M478" s="23" t="str">
        <f t="shared" si="54"/>
        <v/>
      </c>
      <c r="N478" s="39" t="str">
        <f>IF((('Annual Plan'!N478+'Annual Plan'!O478)-('Q1 Review'!O478+'Q2 Review'!O478))=0,"",(('Annual Plan'!N478+'Annual Plan'!O478)-('Q1 Review'!O478+'Q2 Review'!O478)))</f>
        <v/>
      </c>
      <c r="O478" s="40"/>
      <c r="P478" s="41"/>
      <c r="Q478" s="41"/>
      <c r="R478" s="41"/>
      <c r="S478" s="127" t="str">
        <f t="shared" si="55"/>
        <v/>
      </c>
    </row>
    <row r="479" spans="1:19" s="11" customFormat="1" ht="13.2" x14ac:dyDescent="0.25">
      <c r="A479" s="59" t="str">
        <f>IF('Annual Plan'!A479="","",'Annual Plan'!A479)</f>
        <v/>
      </c>
      <c r="B479" s="59" t="str">
        <f>IF('Annual Plan'!B479="","",'Annual Plan'!B479)</f>
        <v/>
      </c>
      <c r="C479" s="59" t="str">
        <f>IF('Annual Plan'!C479="","",'Annual Plan'!C479)</f>
        <v/>
      </c>
      <c r="D479" s="2" t="str">
        <f>IF('Annual Plan'!D479&lt;&gt;"",'Annual Plan'!D479,"")</f>
        <v/>
      </c>
      <c r="E479" s="2" t="str">
        <f>IF('Annual Plan'!E479&lt;&gt;"",'Annual Plan'!E479,"")</f>
        <v/>
      </c>
      <c r="F479" s="36" t="str">
        <f>IF('Annual Plan'!F479&lt;&gt;"",'Annual Plan'!F479,"")</f>
        <v/>
      </c>
      <c r="G479" s="23" t="str">
        <f>IF('Annual Plan'!G479&lt;&gt;"",'Annual Plan'!G479,"")</f>
        <v/>
      </c>
      <c r="H479" s="23" t="str">
        <f xml:space="preserve"> IF(OR(F479="Absolute",F479="Absolute[-](cum.)"),SUM(G479,'Q1 Review'!J479,'Q2 Review'!J479),
             IF(OR(F479="Incremental",F479="Absolute[+]"),MAX(G479,'Q1 Review'!J479,'Q2 Review'!J479),
                  IF(F479="Decremental",MIN(G479,'Q1 Review'!J479,'Q2 Review'!J479),
                           IF(F479="Absolute[-](avg.)",SUM(G479,'Q1 Review'!J479,'Q2 Review'!J479)/COUNT('Annual Plan'!H479:'Annual Plan'!K479),""
                              )
                       )
                 )
      )</f>
        <v/>
      </c>
      <c r="I479" s="23" t="str">
        <f>IF('Annual Plan'!J479&lt;&gt;"",'Annual Plan'!J479,"")</f>
        <v/>
      </c>
      <c r="J479" s="37"/>
      <c r="K479" s="38" t="str">
        <f t="shared" si="52"/>
        <v/>
      </c>
      <c r="L479" s="38" t="str">
        <f t="shared" si="53"/>
        <v/>
      </c>
      <c r="M479" s="23" t="str">
        <f t="shared" si="54"/>
        <v/>
      </c>
      <c r="N479" s="39" t="str">
        <f>IF((('Annual Plan'!N479+'Annual Plan'!O479)-('Q1 Review'!O479+'Q2 Review'!O479))=0,"",(('Annual Plan'!N479+'Annual Plan'!O479)-('Q1 Review'!O479+'Q2 Review'!O479)))</f>
        <v/>
      </c>
      <c r="O479" s="40"/>
      <c r="P479" s="41"/>
      <c r="Q479" s="41"/>
      <c r="R479" s="41"/>
      <c r="S479" s="127" t="str">
        <f t="shared" si="55"/>
        <v/>
      </c>
    </row>
    <row r="480" spans="1:19" s="11" customFormat="1" ht="13.2" x14ac:dyDescent="0.25">
      <c r="A480" s="59" t="str">
        <f>IF('Annual Plan'!A480="","",'Annual Plan'!A480)</f>
        <v/>
      </c>
      <c r="B480" s="59" t="str">
        <f>IF('Annual Plan'!B480="","",'Annual Plan'!B480)</f>
        <v/>
      </c>
      <c r="C480" s="59" t="str">
        <f>IF('Annual Plan'!C480="","",'Annual Plan'!C480)</f>
        <v/>
      </c>
      <c r="D480" s="2" t="str">
        <f>IF('Annual Plan'!D480&lt;&gt;"",'Annual Plan'!D480,"")</f>
        <v/>
      </c>
      <c r="E480" s="2" t="str">
        <f>IF('Annual Plan'!E480&lt;&gt;"",'Annual Plan'!E480,"")</f>
        <v/>
      </c>
      <c r="F480" s="36" t="str">
        <f>IF('Annual Plan'!F480&lt;&gt;"",'Annual Plan'!F480,"")</f>
        <v/>
      </c>
      <c r="G480" s="23" t="str">
        <f>IF('Annual Plan'!G480&lt;&gt;"",'Annual Plan'!G480,"")</f>
        <v/>
      </c>
      <c r="H480" s="23" t="str">
        <f xml:space="preserve"> IF(OR(F480="Absolute",F480="Absolute[-](cum.)"),SUM(G480,'Q1 Review'!J480,'Q2 Review'!J480),
             IF(OR(F480="Incremental",F480="Absolute[+]"),MAX(G480,'Q1 Review'!J480,'Q2 Review'!J480),
                  IF(F480="Decremental",MIN(G480,'Q1 Review'!J480,'Q2 Review'!J480),
                           IF(F480="Absolute[-](avg.)",SUM(G480,'Q1 Review'!J480,'Q2 Review'!J480)/COUNT('Annual Plan'!H480:'Annual Plan'!K480),""
                              )
                       )
                 )
      )</f>
        <v/>
      </c>
      <c r="I480" s="23" t="str">
        <f>IF('Annual Plan'!J480&lt;&gt;"",'Annual Plan'!J480,"")</f>
        <v/>
      </c>
      <c r="J480" s="37"/>
      <c r="K480" s="38" t="str">
        <f t="shared" si="52"/>
        <v/>
      </c>
      <c r="L480" s="38" t="str">
        <f t="shared" si="53"/>
        <v/>
      </c>
      <c r="M480" s="23" t="str">
        <f t="shared" si="54"/>
        <v/>
      </c>
      <c r="N480" s="39" t="str">
        <f>IF((('Annual Plan'!N480+'Annual Plan'!O480)-('Q1 Review'!O480+'Q2 Review'!O480))=0,"",(('Annual Plan'!N480+'Annual Plan'!O480)-('Q1 Review'!O480+'Q2 Review'!O480)))</f>
        <v/>
      </c>
      <c r="O480" s="40"/>
      <c r="P480" s="41"/>
      <c r="Q480" s="41"/>
      <c r="R480" s="41"/>
      <c r="S480" s="127" t="str">
        <f t="shared" si="55"/>
        <v/>
      </c>
    </row>
    <row r="481" spans="1:19" s="11" customFormat="1" ht="13.2" x14ac:dyDescent="0.25">
      <c r="A481" s="59" t="str">
        <f>IF('Annual Plan'!A481="","",'Annual Plan'!A481)</f>
        <v/>
      </c>
      <c r="B481" s="59" t="str">
        <f>IF('Annual Plan'!B481="","",'Annual Plan'!B481)</f>
        <v/>
      </c>
      <c r="C481" s="59" t="str">
        <f>IF('Annual Plan'!C481="","",'Annual Plan'!C481)</f>
        <v/>
      </c>
      <c r="D481" s="2" t="str">
        <f>IF('Annual Plan'!D481&lt;&gt;"",'Annual Plan'!D481,"")</f>
        <v/>
      </c>
      <c r="E481" s="2" t="str">
        <f>IF('Annual Plan'!E481&lt;&gt;"",'Annual Plan'!E481,"")</f>
        <v/>
      </c>
      <c r="F481" s="36" t="str">
        <f>IF('Annual Plan'!F481&lt;&gt;"",'Annual Plan'!F481,"")</f>
        <v/>
      </c>
      <c r="G481" s="23" t="str">
        <f>IF('Annual Plan'!G481&lt;&gt;"",'Annual Plan'!G481,"")</f>
        <v/>
      </c>
      <c r="H481" s="23" t="str">
        <f xml:space="preserve"> IF(OR(F481="Absolute",F481="Absolute[-](cum.)"),SUM(G481,'Q1 Review'!J481,'Q2 Review'!J481),
             IF(OR(F481="Incremental",F481="Absolute[+]"),MAX(G481,'Q1 Review'!J481,'Q2 Review'!J481),
                  IF(F481="Decremental",MIN(G481,'Q1 Review'!J481,'Q2 Review'!J481),
                           IF(F481="Absolute[-](avg.)",SUM(G481,'Q1 Review'!J481,'Q2 Review'!J481)/COUNT('Annual Plan'!H481:'Annual Plan'!K481),""
                              )
                       )
                 )
      )</f>
        <v/>
      </c>
      <c r="I481" s="23" t="str">
        <f>IF('Annual Plan'!J481&lt;&gt;"",'Annual Plan'!J481,"")</f>
        <v/>
      </c>
      <c r="J481" s="37"/>
      <c r="K481" s="38" t="str">
        <f t="shared" si="52"/>
        <v/>
      </c>
      <c r="L481" s="38" t="str">
        <f t="shared" si="53"/>
        <v/>
      </c>
      <c r="M481" s="23" t="str">
        <f t="shared" si="54"/>
        <v/>
      </c>
      <c r="N481" s="39" t="str">
        <f>IF((('Annual Plan'!N481+'Annual Plan'!O481)-('Q1 Review'!O481+'Q2 Review'!O481))=0,"",(('Annual Plan'!N481+'Annual Plan'!O481)-('Q1 Review'!O481+'Q2 Review'!O481)))</f>
        <v/>
      </c>
      <c r="O481" s="40"/>
      <c r="P481" s="41"/>
      <c r="Q481" s="41"/>
      <c r="R481" s="41"/>
      <c r="S481" s="127" t="str">
        <f t="shared" si="55"/>
        <v/>
      </c>
    </row>
    <row r="482" spans="1:19" s="58" customFormat="1" ht="59.25" customHeight="1" x14ac:dyDescent="0.3">
      <c r="A482" s="256" t="s">
        <v>94</v>
      </c>
      <c r="B482" s="256"/>
      <c r="C482" s="51">
        <f>'Annual Plan'!C482</f>
        <v>0</v>
      </c>
      <c r="D482" s="62"/>
      <c r="E482" s="62"/>
      <c r="F482" s="256" t="s">
        <v>104</v>
      </c>
      <c r="G482" s="256"/>
      <c r="H482" s="256"/>
      <c r="I482" s="256"/>
      <c r="J482" s="257"/>
      <c r="K482" s="43">
        <f>IF(SUM(K453:K481)=0,0,IF(SUM(K453:K481)&gt;0,AVERAGE(K453:K481)))</f>
        <v>0</v>
      </c>
      <c r="L482" s="258"/>
      <c r="M482" s="259"/>
      <c r="N482" s="60">
        <f>SUM(N453:N481)</f>
        <v>0</v>
      </c>
      <c r="O482" s="60">
        <f>SUM(O453:O481)</f>
        <v>0</v>
      </c>
      <c r="P482" s="62"/>
      <c r="Q482" s="62"/>
      <c r="S482" s="126"/>
    </row>
    <row r="483" spans="1:19" s="61" customFormat="1" ht="15" customHeight="1" x14ac:dyDescent="0.25">
      <c r="A483" s="12"/>
      <c r="B483" s="12"/>
      <c r="C483" s="12"/>
      <c r="D483" s="12"/>
      <c r="E483" s="12"/>
      <c r="F483" s="44"/>
      <c r="G483" s="45"/>
      <c r="H483" s="45"/>
      <c r="I483" s="45"/>
      <c r="J483" s="46"/>
      <c r="K483" s="47"/>
      <c r="L483" s="47"/>
      <c r="M483" s="45"/>
      <c r="N483" s="48"/>
      <c r="O483" s="49"/>
      <c r="P483" s="50"/>
      <c r="Q483" s="50"/>
      <c r="S483" s="128"/>
    </row>
    <row r="484" spans="1:19" s="11" customFormat="1" ht="34.5" customHeight="1" x14ac:dyDescent="0.25">
      <c r="A484" s="193" t="s">
        <v>91</v>
      </c>
      <c r="B484" s="193"/>
      <c r="C484" s="193"/>
      <c r="D484" s="260" t="str">
        <f>IF('Annual Plan'!D484:P484&lt;&gt;"", 'Annual Plan'!D484:P484,"")</f>
        <v/>
      </c>
      <c r="E484" s="260"/>
      <c r="F484" s="261"/>
      <c r="G484" s="261"/>
      <c r="H484" s="261"/>
      <c r="I484" s="261"/>
      <c r="J484" s="261"/>
      <c r="K484" s="261"/>
      <c r="L484" s="261"/>
      <c r="M484" s="261"/>
      <c r="N484" s="261"/>
      <c r="O484" s="261"/>
      <c r="P484" s="260"/>
      <c r="Q484" s="260"/>
      <c r="S484" s="127"/>
    </row>
    <row r="485" spans="1:19" s="11" customFormat="1" ht="37.5" customHeight="1" x14ac:dyDescent="0.25">
      <c r="A485" s="202" t="s">
        <v>1</v>
      </c>
      <c r="B485" s="202" t="s">
        <v>9</v>
      </c>
      <c r="C485" s="202" t="s">
        <v>2</v>
      </c>
      <c r="D485" s="202" t="s">
        <v>10</v>
      </c>
      <c r="E485" s="203" t="s">
        <v>11</v>
      </c>
      <c r="F485" s="204" t="s">
        <v>12</v>
      </c>
      <c r="G485" s="251" t="s">
        <v>3</v>
      </c>
      <c r="H485" s="251"/>
      <c r="I485" s="253" t="s">
        <v>75</v>
      </c>
      <c r="J485" s="254"/>
      <c r="K485" s="254"/>
      <c r="L485" s="254"/>
      <c r="M485" s="255"/>
      <c r="N485" s="253" t="s">
        <v>76</v>
      </c>
      <c r="O485" s="254"/>
      <c r="P485" s="202" t="s">
        <v>95</v>
      </c>
      <c r="Q485" s="202" t="s">
        <v>96</v>
      </c>
      <c r="R485" s="202" t="s">
        <v>114</v>
      </c>
      <c r="S485" s="127"/>
    </row>
    <row r="486" spans="1:19" s="11" customFormat="1" ht="69.75" customHeight="1" x14ac:dyDescent="0.25">
      <c r="A486" s="202"/>
      <c r="B486" s="202"/>
      <c r="C486" s="202"/>
      <c r="D486" s="202"/>
      <c r="E486" s="203"/>
      <c r="F486" s="204"/>
      <c r="G486" s="109" t="s">
        <v>19</v>
      </c>
      <c r="H486" s="109" t="s">
        <v>54</v>
      </c>
      <c r="I486" s="7" t="s">
        <v>55</v>
      </c>
      <c r="J486" s="7" t="s">
        <v>56</v>
      </c>
      <c r="K486" s="1" t="s">
        <v>21</v>
      </c>
      <c r="L486" s="1" t="s">
        <v>22</v>
      </c>
      <c r="M486" s="1" t="s">
        <v>23</v>
      </c>
      <c r="N486" s="7" t="s">
        <v>88</v>
      </c>
      <c r="O486" s="7" t="s">
        <v>81</v>
      </c>
      <c r="P486" s="252"/>
      <c r="Q486" s="202"/>
      <c r="R486" s="202"/>
      <c r="S486" s="127"/>
    </row>
    <row r="487" spans="1:19" s="11" customFormat="1" ht="13.2" x14ac:dyDescent="0.25">
      <c r="A487" s="59" t="str">
        <f>IF('Annual Plan'!A487="","",'Annual Plan'!A487)</f>
        <v/>
      </c>
      <c r="B487" s="59" t="str">
        <f>IF('Annual Plan'!B487="","",'Annual Plan'!B487)</f>
        <v/>
      </c>
      <c r="C487" s="59" t="str">
        <f>IF('Annual Plan'!C487="","",'Annual Plan'!C487)</f>
        <v/>
      </c>
      <c r="D487" s="2" t="str">
        <f>IF('Annual Plan'!D487&lt;&gt;"",'Annual Plan'!D487,"")</f>
        <v/>
      </c>
      <c r="E487" s="2" t="str">
        <f>IF('Annual Plan'!E487&lt;&gt;"",'Annual Plan'!E487,"")</f>
        <v/>
      </c>
      <c r="F487" s="36" t="str">
        <f>IF('Annual Plan'!F487&lt;&gt;"",'Annual Plan'!F487,"")</f>
        <v/>
      </c>
      <c r="G487" s="23" t="str">
        <f>IF('Annual Plan'!G487&lt;&gt;"",'Annual Plan'!G487,"")</f>
        <v/>
      </c>
      <c r="H487" s="23" t="str">
        <f xml:space="preserve"> IF(OR(F487="Absolute",F487="Absolute[-](cum.)"),SUM(G487,'Q1 Review'!J487,'Q2 Review'!J487),
             IF(OR(F487="Incremental",F487="Absolute[+]"),MAX(G487,'Q1 Review'!J487,'Q2 Review'!J487),
                  IF(F487="Decremental",MIN(G487,'Q1 Review'!J487,'Q2 Review'!J487),
                           IF(F487="Absolute[-](avg.)",SUM(G487,'Q1 Review'!J487,'Q2 Review'!J487)/COUNT('Annual Plan'!H487:'Annual Plan'!K487),""
                              )
                       )
                 )
      )</f>
        <v/>
      </c>
      <c r="I487" s="23" t="str">
        <f>IF('Annual Plan'!J487&lt;&gt;"",'Annual Plan'!J487,"")</f>
        <v/>
      </c>
      <c r="J487" s="37"/>
      <c r="K487" s="38" t="str">
        <f>IF(I487="","",
                         IF(AND(I487&lt;&gt;"",J487=""),0,
                                                  IF($F487="Absolute",IF(I487=0,0, IF((J487/I487)&gt;=1,1, IF((J487/I487)&lt;=0,0,(J487/I487)))),
                                                                                                      IF($F487="Incremental", IF(AND((I487-H487)=0,J487&gt;0,I487&gt;0,J487&gt;I487),1, IF(AND((I487-H487)=0,J487&lt;=I487),0, IF(((J487-H487)/(I487-H487))&gt;=1,1, IF(((J487-H487)/(I487-H487))&lt;=0,0, ((J487-H487)/(I487-H487)))))),
                                                                                                                                                                   IF($F487="Decremental", IF(AND((H487-I487)=0,J487&gt;0,I487&gt;0,J487&lt;I487),1,  IF(AND((I487-H487)=0,J487&gt;=I487),0, IF(((H487-J487)/(H487-I487))&gt;=1,1, IF(((H487-J487)/(H487-I487))&lt;=0,0, ((H487-J487)/(H487-I487)))))),
                                                                                                                                                                                              IF(OR($F487="Absolute[-](cum.)", $F487="Absolute[-](avg.)"),IF(J487="",0, IF((J487&lt;=I487),1,IF((J487&gt;I487),0,))),
                                                                                                                                                                                                        IF($F487="Absolute[+]",IF(J487=0,0,  IF(J487&lt;=I487,(J487/I487),1)),
                                                                                                                                                                                                            )
                                                                                                                                                                                                   )
                                                                                                                                                                       )
                                                                                                          )
                                                    )
                            )
     )</f>
        <v/>
      </c>
      <c r="L487" s="38" t="str">
        <f>IF(I487="","",
                        IF(AND(I487&lt;&gt;"",J487=""),-1,
                                                  IF($F487="Absolute", IF(I487=0,0,((J487-I487)/I487)),
                                                                               IF($F487="Incremental", IF((I487-H487)=0,0,(((J487-H487)-(I487-H487))/(I487-H487))),
                                                                                                            IF($F487="Decremental", IF((H487-I487)=0,0,(((H487-J487)-(H487-I487))/(H487-I487))),
                                                                                                                                              IF(OR($F487="Absolute[-](cum.)", $F487="Absolute[-](avg.)"), IF(J487="",0, IF(J487&gt;=0,1-(J487/I487))),
                                                                                                                                                                      IF($F487="Absolute[+]", IF(J487=0,-1,K487-1),  ""
                                                                                                                                                                                                                                          )
                                                                                                                                                                                                                          )
                                                                                                                                                                                  )
                                                                                                                   )
                                                   )
                          )
)</f>
        <v/>
      </c>
      <c r="M487" s="23" t="str">
        <f>IF(J487="","",
                         IF(I487="", "",
                                                   IF($F487="Absolute", (J487-I487),
                                                                                                       IF($F487="Incremental", ((J487-H487)-(I487-H487)),
                                                                                                                                                                                      IF($F487="Decremental", ((H487-J487)-(H487-I487)),
                                                                                                                                                                                                            IF(OR($F487="Absolute[-](cum.)", $F487="Absolute[-](avg.)"), (I487-J487),
                                                                                                                                                                                                                             IF($F487="Absolute[+]", (J487-I487), ""
                                                                                                                                                                                                                                  )
                                                                                                                                                                                                                )
                                                                                                                                                                                          )
                                                                                                           )
                                                      )
                               )
       )</f>
        <v/>
      </c>
      <c r="N487" s="39" t="str">
        <f>IF((('Annual Plan'!N487+'Annual Plan'!O487)-('Q1 Review'!O487+'Q2 Review'!O487))=0,"",(('Annual Plan'!N487+'Annual Plan'!O487)-('Q1 Review'!O487+'Q2 Review'!O487)))</f>
        <v/>
      </c>
      <c r="O487" s="40"/>
      <c r="P487" s="41"/>
      <c r="Q487" s="41"/>
      <c r="R487" s="41"/>
      <c r="S487" s="127" t="str">
        <f xml:space="preserve"> IF(AND($F487="Incremental",G487=""),"Error - baseline data was not provided in the planning sheet.",
        IF(AND($F487="Decremental",G487=""),"Error - baseline data was not provided in the planning sheet.",""))</f>
        <v/>
      </c>
    </row>
    <row r="488" spans="1:19" s="11" customFormat="1" ht="13.2" x14ac:dyDescent="0.25">
      <c r="A488" s="59" t="str">
        <f>IF('Annual Plan'!A488="","",'Annual Plan'!A488)</f>
        <v/>
      </c>
      <c r="B488" s="59" t="str">
        <f>IF('Annual Plan'!B488="","",'Annual Plan'!B488)</f>
        <v/>
      </c>
      <c r="C488" s="59" t="str">
        <f>IF('Annual Plan'!C488="","",'Annual Plan'!C488)</f>
        <v/>
      </c>
      <c r="D488" s="2" t="str">
        <f>IF('Annual Plan'!D488&lt;&gt;"",'Annual Plan'!D488,"")</f>
        <v/>
      </c>
      <c r="E488" s="2" t="str">
        <f>IF('Annual Plan'!E488&lt;&gt;"",'Annual Plan'!E488,"")</f>
        <v/>
      </c>
      <c r="F488" s="36" t="str">
        <f>IF('Annual Plan'!F488&lt;&gt;"",'Annual Plan'!F488,"")</f>
        <v/>
      </c>
      <c r="G488" s="23" t="str">
        <f>IF('Annual Plan'!G488&lt;&gt;"",'Annual Plan'!G488,"")</f>
        <v/>
      </c>
      <c r="H488" s="23" t="str">
        <f xml:space="preserve"> IF(OR(F488="Absolute",F488="Absolute[-](cum.)"),SUM(G488,'Q1 Review'!J488,'Q2 Review'!J488),
             IF(OR(F488="Incremental",F488="Absolute[+]"),MAX(G488,'Q1 Review'!J488,'Q2 Review'!J488),
                  IF(F488="Decremental",MIN(G488,'Q1 Review'!J488,'Q2 Review'!J488),
                           IF(F488="Absolute[-](avg.)",SUM(G488,'Q1 Review'!J488,'Q2 Review'!J488)/COUNT('Annual Plan'!H488:'Annual Plan'!K488),""
                              )
                       )
                 )
      )</f>
        <v/>
      </c>
      <c r="I488" s="23" t="str">
        <f>IF('Annual Plan'!J488&lt;&gt;"",'Annual Plan'!J488,"")</f>
        <v/>
      </c>
      <c r="J488" s="37"/>
      <c r="K488" s="38" t="str">
        <f t="shared" ref="K488:K515" si="56">IF(I488="","",
                         IF(AND(I488&lt;&gt;"",J488=""),0,
                                                  IF($F488="Absolute",IF(I488=0,0, IF((J488/I488)&gt;=1,1, IF((J488/I488)&lt;=0,0,(J488/I488)))),
                                                                                                      IF($F488="Incremental", IF(AND((I488-H488)=0,J488&gt;0,I488&gt;0,J488&gt;I488),1, IF(AND((I488-H488)=0,J488&lt;=I488),0, IF(((J488-H488)/(I488-H488))&gt;=1,1, IF(((J488-H488)/(I488-H488))&lt;=0,0, ((J488-H488)/(I488-H488)))))),
                                                                                                                                                                   IF($F488="Decremental", IF(AND((H488-I488)=0,J488&gt;0,I488&gt;0,J488&lt;I488),1,  IF(AND((I488-H488)=0,J488&gt;=I488),0, IF(((H488-J488)/(H488-I488))&gt;=1,1, IF(((H488-J488)/(H488-I488))&lt;=0,0, ((H488-J488)/(H488-I488)))))),
                                                                                                                                                                                              IF(OR($F488="Absolute[-](cum.)", $F488="Absolute[-](avg.)"),IF(J488="",0, IF((J488&lt;=I488),1,IF((J488&gt;I488),0,))),
                                                                                                                                                                                                        IF($F488="Absolute[+]",IF(J488=0,0,  IF(J488&lt;=I488,(J488/I488),1)),
                                                                                                                                                                                                            )
                                                                                                                                                                                                   )
                                                                                                                                                                       )
                                                                                                          )
                                                    )
                            )
     )</f>
        <v/>
      </c>
      <c r="L488" s="38" t="str">
        <f t="shared" ref="L488:L515" si="57">IF(I488="","",
                        IF(AND(I488&lt;&gt;"",J488=""),-1,
                                                  IF($F488="Absolute", IF(I488=0,0,((J488-I488)/I488)),
                                                                               IF($F488="Incremental", IF((I488-H488)=0,0,(((J488-H488)-(I488-H488))/(I488-H488))),
                                                                                                            IF($F488="Decremental", IF((H488-I488)=0,0,(((H488-J488)-(H488-I488))/(H488-I488))),
                                                                                                                                              IF(OR($F488="Absolute[-](cum.)", $F488="Absolute[-](avg.)"), IF(J488="",0, IF(J488&gt;=0,1-(J488/I488))),
                                                                                                                                                                      IF($F488="Absolute[+]", IF(J488=0,-1,K488-1),  ""
                                                                                                                                                                                                                                          )
                                                                                                                                                                                                                          )
                                                                                                                                                                                  )
                                                                                                                   )
                                                   )
                          )
)</f>
        <v/>
      </c>
      <c r="M488" s="23" t="str">
        <f t="shared" ref="M488:M515" si="58">IF(J488="","",
                         IF(I488="", "",
                                                   IF($F488="Absolute", (J488-I488),
                                                                                                       IF($F488="Incremental", ((J488-H488)-(I488-H488)),
                                                                                                                                                                                      IF($F488="Decremental", ((H488-J488)-(H488-I488)),
                                                                                                                                                                                                            IF(OR($F488="Absolute[-](cum.)", $F488="Absolute[-](avg.)"), (I488-J488),
                                                                                                                                                                                                                             IF($F488="Absolute[+]", (J488-I488), ""
                                                                                                                                                                                                                                  )
                                                                                                                                                                                                                )
                                                                                                                                                                                          )
                                                                                                           )
                                                      )
                               )
       )</f>
        <v/>
      </c>
      <c r="N488" s="39" t="str">
        <f>IF((('Annual Plan'!N488+'Annual Plan'!O488)-('Q1 Review'!O488+'Q2 Review'!O488))=0,"",(('Annual Plan'!N488+'Annual Plan'!O488)-('Q1 Review'!O488+'Q2 Review'!O488)))</f>
        <v/>
      </c>
      <c r="O488" s="40"/>
      <c r="P488" s="41"/>
      <c r="Q488" s="41"/>
      <c r="R488" s="41"/>
      <c r="S488" s="127" t="str">
        <f t="shared" ref="S488:S515" si="59" xml:space="preserve"> IF(AND($F488="Incremental",G488=""),"Error - baseline data was not provided in the planning sheet.",
        IF(AND($F488="Decremental",G488=""),"Error - baseline data was not provided in the planning sheet.",""))</f>
        <v/>
      </c>
    </row>
    <row r="489" spans="1:19" s="11" customFormat="1" ht="13.2" x14ac:dyDescent="0.25">
      <c r="A489" s="59" t="str">
        <f>IF('Annual Plan'!A489="","",'Annual Plan'!A489)</f>
        <v/>
      </c>
      <c r="B489" s="59" t="str">
        <f>IF('Annual Plan'!B489="","",'Annual Plan'!B489)</f>
        <v/>
      </c>
      <c r="C489" s="59" t="str">
        <f>IF('Annual Plan'!C489="","",'Annual Plan'!C489)</f>
        <v/>
      </c>
      <c r="D489" s="2" t="str">
        <f>IF('Annual Plan'!D489&lt;&gt;"",'Annual Plan'!D489,"")</f>
        <v/>
      </c>
      <c r="E489" s="2" t="str">
        <f>IF('Annual Plan'!E489&lt;&gt;"",'Annual Plan'!E489,"")</f>
        <v/>
      </c>
      <c r="F489" s="36" t="str">
        <f>IF('Annual Plan'!F489&lt;&gt;"",'Annual Plan'!F489,"")</f>
        <v/>
      </c>
      <c r="G489" s="23" t="str">
        <f>IF('Annual Plan'!G489&lt;&gt;"",'Annual Plan'!G489,"")</f>
        <v/>
      </c>
      <c r="H489" s="23" t="str">
        <f xml:space="preserve"> IF(OR(F489="Absolute",F489="Absolute[-](cum.)"),SUM(G489,'Q1 Review'!J489,'Q2 Review'!J489),
             IF(OR(F489="Incremental",F489="Absolute[+]"),MAX(G489,'Q1 Review'!J489,'Q2 Review'!J489),
                  IF(F489="Decremental",MIN(G489,'Q1 Review'!J489,'Q2 Review'!J489),
                           IF(F489="Absolute[-](avg.)",SUM(G489,'Q1 Review'!J489,'Q2 Review'!J489)/COUNT('Annual Plan'!H489:'Annual Plan'!K489),""
                              )
                       )
                 )
      )</f>
        <v/>
      </c>
      <c r="I489" s="23" t="str">
        <f>IF('Annual Plan'!J489&lt;&gt;"",'Annual Plan'!J489,"")</f>
        <v/>
      </c>
      <c r="J489" s="37"/>
      <c r="K489" s="38" t="str">
        <f t="shared" si="56"/>
        <v/>
      </c>
      <c r="L489" s="38" t="str">
        <f t="shared" si="57"/>
        <v/>
      </c>
      <c r="M489" s="23" t="str">
        <f t="shared" si="58"/>
        <v/>
      </c>
      <c r="N489" s="39" t="str">
        <f>IF((('Annual Plan'!N489+'Annual Plan'!O489)-('Q1 Review'!O489+'Q2 Review'!O489))=0,"",(('Annual Plan'!N489+'Annual Plan'!O489)-('Q1 Review'!O489+'Q2 Review'!O489)))</f>
        <v/>
      </c>
      <c r="O489" s="40"/>
      <c r="P489" s="41"/>
      <c r="Q489" s="41"/>
      <c r="R489" s="41"/>
      <c r="S489" s="127" t="str">
        <f t="shared" si="59"/>
        <v/>
      </c>
    </row>
    <row r="490" spans="1:19" s="11" customFormat="1" ht="13.2" x14ac:dyDescent="0.25">
      <c r="A490" s="59" t="str">
        <f>IF('Annual Plan'!A490="","",'Annual Plan'!A490)</f>
        <v/>
      </c>
      <c r="B490" s="59" t="str">
        <f>IF('Annual Plan'!B490="","",'Annual Plan'!B490)</f>
        <v/>
      </c>
      <c r="C490" s="59" t="str">
        <f>IF('Annual Plan'!C490="","",'Annual Plan'!C490)</f>
        <v/>
      </c>
      <c r="D490" s="2" t="str">
        <f>IF('Annual Plan'!D490&lt;&gt;"",'Annual Plan'!D490,"")</f>
        <v/>
      </c>
      <c r="E490" s="2" t="str">
        <f>IF('Annual Plan'!E490&lt;&gt;"",'Annual Plan'!E490,"")</f>
        <v/>
      </c>
      <c r="F490" s="36" t="str">
        <f>IF('Annual Plan'!F490&lt;&gt;"",'Annual Plan'!F490,"")</f>
        <v/>
      </c>
      <c r="G490" s="23" t="str">
        <f>IF('Annual Plan'!G490&lt;&gt;"",'Annual Plan'!G490,"")</f>
        <v/>
      </c>
      <c r="H490" s="23" t="str">
        <f xml:space="preserve"> IF(OR(F490="Absolute",F490="Absolute[-](cum.)"),SUM(G490,'Q1 Review'!J490,'Q2 Review'!J490),
             IF(OR(F490="Incremental",F490="Absolute[+]"),MAX(G490,'Q1 Review'!J490,'Q2 Review'!J490),
                  IF(F490="Decremental",MIN(G490,'Q1 Review'!J490,'Q2 Review'!J490),
                           IF(F490="Absolute[-](avg.)",SUM(G490,'Q1 Review'!J490,'Q2 Review'!J490)/COUNT('Annual Plan'!H490:'Annual Plan'!K490),""
                              )
                       )
                 )
      )</f>
        <v/>
      </c>
      <c r="I490" s="23" t="str">
        <f>IF('Annual Plan'!J490&lt;&gt;"",'Annual Plan'!J490,"")</f>
        <v/>
      </c>
      <c r="J490" s="37"/>
      <c r="K490" s="38" t="str">
        <f t="shared" si="56"/>
        <v/>
      </c>
      <c r="L490" s="38" t="str">
        <f t="shared" si="57"/>
        <v/>
      </c>
      <c r="M490" s="23" t="str">
        <f t="shared" si="58"/>
        <v/>
      </c>
      <c r="N490" s="39" t="str">
        <f>IF((('Annual Plan'!N490+'Annual Plan'!O490)-('Q1 Review'!O490+'Q2 Review'!O490))=0,"",(('Annual Plan'!N490+'Annual Plan'!O490)-('Q1 Review'!O490+'Q2 Review'!O490)))</f>
        <v/>
      </c>
      <c r="O490" s="40"/>
      <c r="P490" s="41"/>
      <c r="Q490" s="41"/>
      <c r="R490" s="41"/>
      <c r="S490" s="127" t="str">
        <f t="shared" si="59"/>
        <v/>
      </c>
    </row>
    <row r="491" spans="1:19" s="11" customFormat="1" ht="13.2" x14ac:dyDescent="0.25">
      <c r="A491" s="59" t="str">
        <f>IF('Annual Plan'!A491="","",'Annual Plan'!A491)</f>
        <v/>
      </c>
      <c r="B491" s="59" t="str">
        <f>IF('Annual Plan'!B491="","",'Annual Plan'!B491)</f>
        <v/>
      </c>
      <c r="C491" s="59" t="str">
        <f>IF('Annual Plan'!C491="","",'Annual Plan'!C491)</f>
        <v/>
      </c>
      <c r="D491" s="2" t="str">
        <f>IF('Annual Plan'!D491&lt;&gt;"",'Annual Plan'!D491,"")</f>
        <v/>
      </c>
      <c r="E491" s="2" t="str">
        <f>IF('Annual Plan'!E491&lt;&gt;"",'Annual Plan'!E491,"")</f>
        <v/>
      </c>
      <c r="F491" s="36" t="str">
        <f>IF('Annual Plan'!F491&lt;&gt;"",'Annual Plan'!F491,"")</f>
        <v/>
      </c>
      <c r="G491" s="23" t="str">
        <f>IF('Annual Plan'!G491&lt;&gt;"",'Annual Plan'!G491,"")</f>
        <v/>
      </c>
      <c r="H491" s="23" t="str">
        <f xml:space="preserve"> IF(OR(F491="Absolute",F491="Absolute[-](cum.)"),SUM(G491,'Q1 Review'!J491,'Q2 Review'!J491),
             IF(OR(F491="Incremental",F491="Absolute[+]"),MAX(G491,'Q1 Review'!J491,'Q2 Review'!J491),
                  IF(F491="Decremental",MIN(G491,'Q1 Review'!J491,'Q2 Review'!J491),
                           IF(F491="Absolute[-](avg.)",SUM(G491,'Q1 Review'!J491,'Q2 Review'!J491)/COUNT('Annual Plan'!H491:'Annual Plan'!K491),""
                              )
                       )
                 )
      )</f>
        <v/>
      </c>
      <c r="I491" s="23" t="str">
        <f>IF('Annual Plan'!J491&lt;&gt;"",'Annual Plan'!J491,"")</f>
        <v/>
      </c>
      <c r="J491" s="37"/>
      <c r="K491" s="38" t="str">
        <f t="shared" si="56"/>
        <v/>
      </c>
      <c r="L491" s="38" t="str">
        <f t="shared" si="57"/>
        <v/>
      </c>
      <c r="M491" s="23" t="str">
        <f t="shared" si="58"/>
        <v/>
      </c>
      <c r="N491" s="39" t="str">
        <f>IF((('Annual Plan'!N491+'Annual Plan'!O491)-('Q1 Review'!O491+'Q2 Review'!O491))=0,"",(('Annual Plan'!N491+'Annual Plan'!O491)-('Q1 Review'!O491+'Q2 Review'!O491)))</f>
        <v/>
      </c>
      <c r="O491" s="40"/>
      <c r="P491" s="41"/>
      <c r="Q491" s="41"/>
      <c r="R491" s="41"/>
      <c r="S491" s="127" t="str">
        <f t="shared" si="59"/>
        <v/>
      </c>
    </row>
    <row r="492" spans="1:19" s="11" customFormat="1" ht="13.2" x14ac:dyDescent="0.25">
      <c r="A492" s="59" t="str">
        <f>IF('Annual Plan'!A492="","",'Annual Plan'!A492)</f>
        <v/>
      </c>
      <c r="B492" s="59" t="str">
        <f>IF('Annual Plan'!B492="","",'Annual Plan'!B492)</f>
        <v/>
      </c>
      <c r="C492" s="59" t="str">
        <f>IF('Annual Plan'!C492="","",'Annual Plan'!C492)</f>
        <v/>
      </c>
      <c r="D492" s="2" t="str">
        <f>IF('Annual Plan'!D492&lt;&gt;"",'Annual Plan'!D492,"")</f>
        <v/>
      </c>
      <c r="E492" s="2" t="str">
        <f>IF('Annual Plan'!E492&lt;&gt;"",'Annual Plan'!E492,"")</f>
        <v/>
      </c>
      <c r="F492" s="36" t="str">
        <f>IF('Annual Plan'!F492&lt;&gt;"",'Annual Plan'!F492,"")</f>
        <v/>
      </c>
      <c r="G492" s="23" t="str">
        <f>IF('Annual Plan'!G492&lt;&gt;"",'Annual Plan'!G492,"")</f>
        <v/>
      </c>
      <c r="H492" s="23" t="str">
        <f xml:space="preserve"> IF(OR(F492="Absolute",F492="Absolute[-](cum.)"),SUM(G492,'Q1 Review'!J492,'Q2 Review'!J492),
             IF(OR(F492="Incremental",F492="Absolute[+]"),MAX(G492,'Q1 Review'!J492,'Q2 Review'!J492),
                  IF(F492="Decremental",MIN(G492,'Q1 Review'!J492,'Q2 Review'!J492),
                           IF(F492="Absolute[-](avg.)",SUM(G492,'Q1 Review'!J492,'Q2 Review'!J492)/COUNT('Annual Plan'!H492:'Annual Plan'!K492),""
                              )
                       )
                 )
      )</f>
        <v/>
      </c>
      <c r="I492" s="23" t="str">
        <f>IF('Annual Plan'!J492&lt;&gt;"",'Annual Plan'!J492,"")</f>
        <v/>
      </c>
      <c r="J492" s="37"/>
      <c r="K492" s="38" t="str">
        <f t="shared" si="56"/>
        <v/>
      </c>
      <c r="L492" s="38" t="str">
        <f t="shared" si="57"/>
        <v/>
      </c>
      <c r="M492" s="23" t="str">
        <f t="shared" si="58"/>
        <v/>
      </c>
      <c r="N492" s="39" t="str">
        <f>IF((('Annual Plan'!N492+'Annual Plan'!O492)-('Q1 Review'!O492+'Q2 Review'!O492))=0,"",(('Annual Plan'!N492+'Annual Plan'!O492)-('Q1 Review'!O492+'Q2 Review'!O492)))</f>
        <v/>
      </c>
      <c r="O492" s="40"/>
      <c r="P492" s="41"/>
      <c r="Q492" s="41"/>
      <c r="R492" s="41"/>
      <c r="S492" s="127" t="str">
        <f t="shared" si="59"/>
        <v/>
      </c>
    </row>
    <row r="493" spans="1:19" s="11" customFormat="1" ht="13.2" x14ac:dyDescent="0.25">
      <c r="A493" s="59" t="str">
        <f>IF('Annual Plan'!A493="","",'Annual Plan'!A493)</f>
        <v/>
      </c>
      <c r="B493" s="59" t="str">
        <f>IF('Annual Plan'!B493="","",'Annual Plan'!B493)</f>
        <v/>
      </c>
      <c r="C493" s="59" t="str">
        <f>IF('Annual Plan'!C493="","",'Annual Plan'!C493)</f>
        <v/>
      </c>
      <c r="D493" s="2" t="str">
        <f>IF('Annual Plan'!D493&lt;&gt;"",'Annual Plan'!D493,"")</f>
        <v/>
      </c>
      <c r="E493" s="2" t="str">
        <f>IF('Annual Plan'!E493&lt;&gt;"",'Annual Plan'!E493,"")</f>
        <v/>
      </c>
      <c r="F493" s="36" t="str">
        <f>IF('Annual Plan'!F493&lt;&gt;"",'Annual Plan'!F493,"")</f>
        <v/>
      </c>
      <c r="G493" s="23" t="str">
        <f>IF('Annual Plan'!G493&lt;&gt;"",'Annual Plan'!G493,"")</f>
        <v/>
      </c>
      <c r="H493" s="23" t="str">
        <f xml:space="preserve"> IF(OR(F493="Absolute",F493="Absolute[-](cum.)"),SUM(G493,'Q1 Review'!J493,'Q2 Review'!J493),
             IF(OR(F493="Incremental",F493="Absolute[+]"),MAX(G493,'Q1 Review'!J493,'Q2 Review'!J493),
                  IF(F493="Decremental",MIN(G493,'Q1 Review'!J493,'Q2 Review'!J493),
                           IF(F493="Absolute[-](avg.)",SUM(G493,'Q1 Review'!J493,'Q2 Review'!J493)/COUNT('Annual Plan'!H493:'Annual Plan'!K493),""
                              )
                       )
                 )
      )</f>
        <v/>
      </c>
      <c r="I493" s="23" t="str">
        <f>IF('Annual Plan'!J493&lt;&gt;"",'Annual Plan'!J493,"")</f>
        <v/>
      </c>
      <c r="J493" s="37"/>
      <c r="K493" s="38" t="str">
        <f t="shared" si="56"/>
        <v/>
      </c>
      <c r="L493" s="38" t="str">
        <f t="shared" si="57"/>
        <v/>
      </c>
      <c r="M493" s="23" t="str">
        <f t="shared" si="58"/>
        <v/>
      </c>
      <c r="N493" s="39" t="str">
        <f>IF((('Annual Plan'!N493+'Annual Plan'!O493)-('Q1 Review'!O493+'Q2 Review'!O493))=0,"",(('Annual Plan'!N493+'Annual Plan'!O493)-('Q1 Review'!O493+'Q2 Review'!O493)))</f>
        <v/>
      </c>
      <c r="O493" s="40"/>
      <c r="P493" s="41"/>
      <c r="Q493" s="41"/>
      <c r="R493" s="41"/>
      <c r="S493" s="127" t="str">
        <f t="shared" si="59"/>
        <v/>
      </c>
    </row>
    <row r="494" spans="1:19" s="11" customFormat="1" ht="13.2" x14ac:dyDescent="0.25">
      <c r="A494" s="59" t="str">
        <f>IF('Annual Plan'!A494="","",'Annual Plan'!A494)</f>
        <v/>
      </c>
      <c r="B494" s="59" t="str">
        <f>IF('Annual Plan'!B494="","",'Annual Plan'!B494)</f>
        <v/>
      </c>
      <c r="C494" s="59" t="str">
        <f>IF('Annual Plan'!C494="","",'Annual Plan'!C494)</f>
        <v/>
      </c>
      <c r="D494" s="2" t="str">
        <f>IF('Annual Plan'!D494&lt;&gt;"",'Annual Plan'!D494,"")</f>
        <v/>
      </c>
      <c r="E494" s="2" t="str">
        <f>IF('Annual Plan'!E494&lt;&gt;"",'Annual Plan'!E494,"")</f>
        <v/>
      </c>
      <c r="F494" s="36" t="str">
        <f>IF('Annual Plan'!F494&lt;&gt;"",'Annual Plan'!F494,"")</f>
        <v/>
      </c>
      <c r="G494" s="23" t="str">
        <f>IF('Annual Plan'!G494&lt;&gt;"",'Annual Plan'!G494,"")</f>
        <v/>
      </c>
      <c r="H494" s="23" t="str">
        <f xml:space="preserve"> IF(OR(F494="Absolute",F494="Absolute[-](cum.)"),SUM(G494,'Q1 Review'!J494,'Q2 Review'!J494),
             IF(OR(F494="Incremental",F494="Absolute[+]"),MAX(G494,'Q1 Review'!J494,'Q2 Review'!J494),
                  IF(F494="Decremental",MIN(G494,'Q1 Review'!J494,'Q2 Review'!J494),
                           IF(F494="Absolute[-](avg.)",SUM(G494,'Q1 Review'!J494,'Q2 Review'!J494)/COUNT('Annual Plan'!H494:'Annual Plan'!K494),""
                              )
                       )
                 )
      )</f>
        <v/>
      </c>
      <c r="I494" s="23" t="str">
        <f>IF('Annual Plan'!J494&lt;&gt;"",'Annual Plan'!J494,"")</f>
        <v/>
      </c>
      <c r="J494" s="37"/>
      <c r="K494" s="38" t="str">
        <f t="shared" si="56"/>
        <v/>
      </c>
      <c r="L494" s="38" t="str">
        <f t="shared" si="57"/>
        <v/>
      </c>
      <c r="M494" s="23" t="str">
        <f t="shared" si="58"/>
        <v/>
      </c>
      <c r="N494" s="39" t="str">
        <f>IF((('Annual Plan'!N494+'Annual Plan'!O494)-('Q1 Review'!O494+'Q2 Review'!O494))=0,"",(('Annual Plan'!N494+'Annual Plan'!O494)-('Q1 Review'!O494+'Q2 Review'!O494)))</f>
        <v/>
      </c>
      <c r="O494" s="40"/>
      <c r="P494" s="41"/>
      <c r="Q494" s="41"/>
      <c r="R494" s="41"/>
      <c r="S494" s="127" t="str">
        <f t="shared" si="59"/>
        <v/>
      </c>
    </row>
    <row r="495" spans="1:19" s="11" customFormat="1" ht="13.2" x14ac:dyDescent="0.25">
      <c r="A495" s="59" t="str">
        <f>IF('Annual Plan'!A495="","",'Annual Plan'!A495)</f>
        <v/>
      </c>
      <c r="B495" s="59" t="str">
        <f>IF('Annual Plan'!B495="","",'Annual Plan'!B495)</f>
        <v/>
      </c>
      <c r="C495" s="59" t="str">
        <f>IF('Annual Plan'!C495="","",'Annual Plan'!C495)</f>
        <v/>
      </c>
      <c r="D495" s="2" t="str">
        <f>IF('Annual Plan'!D495&lt;&gt;"",'Annual Plan'!D495,"")</f>
        <v/>
      </c>
      <c r="E495" s="2" t="str">
        <f>IF('Annual Plan'!E495&lt;&gt;"",'Annual Plan'!E495,"")</f>
        <v/>
      </c>
      <c r="F495" s="36" t="str">
        <f>IF('Annual Plan'!F495&lt;&gt;"",'Annual Plan'!F495,"")</f>
        <v/>
      </c>
      <c r="G495" s="23" t="str">
        <f>IF('Annual Plan'!G495&lt;&gt;"",'Annual Plan'!G495,"")</f>
        <v/>
      </c>
      <c r="H495" s="23" t="str">
        <f xml:space="preserve"> IF(OR(F495="Absolute",F495="Absolute[-](cum.)"),SUM(G495,'Q1 Review'!J495,'Q2 Review'!J495),
             IF(OR(F495="Incremental",F495="Absolute[+]"),MAX(G495,'Q1 Review'!J495,'Q2 Review'!J495),
                  IF(F495="Decremental",MIN(G495,'Q1 Review'!J495,'Q2 Review'!J495),
                           IF(F495="Absolute[-](avg.)",SUM(G495,'Q1 Review'!J495,'Q2 Review'!J495)/COUNT('Annual Plan'!H495:'Annual Plan'!K495),""
                              )
                       )
                 )
      )</f>
        <v/>
      </c>
      <c r="I495" s="23" t="str">
        <f>IF('Annual Plan'!J495&lt;&gt;"",'Annual Plan'!J495,"")</f>
        <v/>
      </c>
      <c r="J495" s="37"/>
      <c r="K495" s="38" t="str">
        <f t="shared" si="56"/>
        <v/>
      </c>
      <c r="L495" s="38" t="str">
        <f t="shared" si="57"/>
        <v/>
      </c>
      <c r="M495" s="23" t="str">
        <f t="shared" si="58"/>
        <v/>
      </c>
      <c r="N495" s="39" t="str">
        <f>IF((('Annual Plan'!N495+'Annual Plan'!O495)-('Q1 Review'!O495+'Q2 Review'!O495))=0,"",(('Annual Plan'!N495+'Annual Plan'!O495)-('Q1 Review'!O495+'Q2 Review'!O495)))</f>
        <v/>
      </c>
      <c r="O495" s="40"/>
      <c r="P495" s="41"/>
      <c r="Q495" s="41"/>
      <c r="R495" s="41"/>
      <c r="S495" s="127" t="str">
        <f t="shared" si="59"/>
        <v/>
      </c>
    </row>
    <row r="496" spans="1:19" s="11" customFormat="1" ht="13.2" x14ac:dyDescent="0.25">
      <c r="A496" s="59" t="str">
        <f>IF('Annual Plan'!A496="","",'Annual Plan'!A496)</f>
        <v/>
      </c>
      <c r="B496" s="59" t="str">
        <f>IF('Annual Plan'!B496="","",'Annual Plan'!B496)</f>
        <v/>
      </c>
      <c r="C496" s="59" t="str">
        <f>IF('Annual Plan'!C496="","",'Annual Plan'!C496)</f>
        <v/>
      </c>
      <c r="D496" s="2" t="str">
        <f>IF('Annual Plan'!D496&lt;&gt;"",'Annual Plan'!D496,"")</f>
        <v/>
      </c>
      <c r="E496" s="2" t="str">
        <f>IF('Annual Plan'!E496&lt;&gt;"",'Annual Plan'!E496,"")</f>
        <v/>
      </c>
      <c r="F496" s="36" t="str">
        <f>IF('Annual Plan'!F496&lt;&gt;"",'Annual Plan'!F496,"")</f>
        <v/>
      </c>
      <c r="G496" s="23" t="str">
        <f>IF('Annual Plan'!G496&lt;&gt;"",'Annual Plan'!G496,"")</f>
        <v/>
      </c>
      <c r="H496" s="23" t="str">
        <f xml:space="preserve"> IF(OR(F496="Absolute",F496="Absolute[-](cum.)"),SUM(G496,'Q1 Review'!J496,'Q2 Review'!J496),
             IF(OR(F496="Incremental",F496="Absolute[+]"),MAX(G496,'Q1 Review'!J496,'Q2 Review'!J496),
                  IF(F496="Decremental",MIN(G496,'Q1 Review'!J496,'Q2 Review'!J496),
                           IF(F496="Absolute[-](avg.)",SUM(G496,'Q1 Review'!J496,'Q2 Review'!J496)/COUNT('Annual Plan'!H496:'Annual Plan'!K496),""
                              )
                       )
                 )
      )</f>
        <v/>
      </c>
      <c r="I496" s="23" t="str">
        <f>IF('Annual Plan'!J496&lt;&gt;"",'Annual Plan'!J496,"")</f>
        <v/>
      </c>
      <c r="J496" s="37"/>
      <c r="K496" s="38" t="str">
        <f t="shared" si="56"/>
        <v/>
      </c>
      <c r="L496" s="38" t="str">
        <f t="shared" si="57"/>
        <v/>
      </c>
      <c r="M496" s="23" t="str">
        <f t="shared" si="58"/>
        <v/>
      </c>
      <c r="N496" s="39" t="str">
        <f>IF((('Annual Plan'!N496+'Annual Plan'!O496)-('Q1 Review'!O496+'Q2 Review'!O496))=0,"",(('Annual Plan'!N496+'Annual Plan'!O496)-('Q1 Review'!O496+'Q2 Review'!O496)))</f>
        <v/>
      </c>
      <c r="O496" s="40"/>
      <c r="P496" s="41"/>
      <c r="Q496" s="41"/>
      <c r="R496" s="41"/>
      <c r="S496" s="127" t="str">
        <f t="shared" si="59"/>
        <v/>
      </c>
    </row>
    <row r="497" spans="1:19" s="11" customFormat="1" ht="13.2" x14ac:dyDescent="0.25">
      <c r="A497" s="59" t="str">
        <f>IF('Annual Plan'!A497="","",'Annual Plan'!A497)</f>
        <v/>
      </c>
      <c r="B497" s="59" t="str">
        <f>IF('Annual Plan'!B497="","",'Annual Plan'!B497)</f>
        <v/>
      </c>
      <c r="C497" s="59" t="str">
        <f>IF('Annual Plan'!C497="","",'Annual Plan'!C497)</f>
        <v/>
      </c>
      <c r="D497" s="2" t="str">
        <f>IF('Annual Plan'!D497&lt;&gt;"",'Annual Plan'!D497,"")</f>
        <v/>
      </c>
      <c r="E497" s="2" t="str">
        <f>IF('Annual Plan'!E497&lt;&gt;"",'Annual Plan'!E497,"")</f>
        <v/>
      </c>
      <c r="F497" s="36" t="str">
        <f>IF('Annual Plan'!F497&lt;&gt;"",'Annual Plan'!F497,"")</f>
        <v/>
      </c>
      <c r="G497" s="23" t="str">
        <f>IF('Annual Plan'!G497&lt;&gt;"",'Annual Plan'!G497,"")</f>
        <v/>
      </c>
      <c r="H497" s="23" t="str">
        <f xml:space="preserve"> IF(OR(F497="Absolute",F497="Absolute[-](cum.)"),SUM(G497,'Q1 Review'!J497,'Q2 Review'!J497),
             IF(OR(F497="Incremental",F497="Absolute[+]"),MAX(G497,'Q1 Review'!J497,'Q2 Review'!J497),
                  IF(F497="Decremental",MIN(G497,'Q1 Review'!J497,'Q2 Review'!J497),
                           IF(F497="Absolute[-](avg.)",SUM(G497,'Q1 Review'!J497,'Q2 Review'!J497)/COUNT('Annual Plan'!H497:'Annual Plan'!K497),""
                              )
                       )
                 )
      )</f>
        <v/>
      </c>
      <c r="I497" s="23" t="str">
        <f>IF('Annual Plan'!J497&lt;&gt;"",'Annual Plan'!J497,"")</f>
        <v/>
      </c>
      <c r="J497" s="37"/>
      <c r="K497" s="38" t="str">
        <f t="shared" si="56"/>
        <v/>
      </c>
      <c r="L497" s="38" t="str">
        <f t="shared" si="57"/>
        <v/>
      </c>
      <c r="M497" s="23" t="str">
        <f t="shared" si="58"/>
        <v/>
      </c>
      <c r="N497" s="39" t="str">
        <f>IF((('Annual Plan'!N497+'Annual Plan'!O497)-('Q1 Review'!O497+'Q2 Review'!O497))=0,"",(('Annual Plan'!N497+'Annual Plan'!O497)-('Q1 Review'!O497+'Q2 Review'!O497)))</f>
        <v/>
      </c>
      <c r="O497" s="40"/>
      <c r="P497" s="41"/>
      <c r="Q497" s="41"/>
      <c r="R497" s="41"/>
      <c r="S497" s="127" t="str">
        <f t="shared" si="59"/>
        <v/>
      </c>
    </row>
    <row r="498" spans="1:19" s="11" customFormat="1" ht="13.2" x14ac:dyDescent="0.25">
      <c r="A498" s="59" t="str">
        <f>IF('Annual Plan'!A498="","",'Annual Plan'!A498)</f>
        <v/>
      </c>
      <c r="B498" s="59" t="str">
        <f>IF('Annual Plan'!B498="","",'Annual Plan'!B498)</f>
        <v/>
      </c>
      <c r="C498" s="59" t="str">
        <f>IF('Annual Plan'!C498="","",'Annual Plan'!C498)</f>
        <v/>
      </c>
      <c r="D498" s="2" t="str">
        <f>IF('Annual Plan'!D498&lt;&gt;"",'Annual Plan'!D498,"")</f>
        <v/>
      </c>
      <c r="E498" s="2" t="str">
        <f>IF('Annual Plan'!E498&lt;&gt;"",'Annual Plan'!E498,"")</f>
        <v/>
      </c>
      <c r="F498" s="36" t="str">
        <f>IF('Annual Plan'!F498&lt;&gt;"",'Annual Plan'!F498,"")</f>
        <v/>
      </c>
      <c r="G498" s="23" t="str">
        <f>IF('Annual Plan'!G498&lt;&gt;"",'Annual Plan'!G498,"")</f>
        <v/>
      </c>
      <c r="H498" s="23" t="str">
        <f xml:space="preserve"> IF(OR(F498="Absolute",F498="Absolute[-](cum.)"),SUM(G498,'Q1 Review'!J498,'Q2 Review'!J498),
             IF(OR(F498="Incremental",F498="Absolute[+]"),MAX(G498,'Q1 Review'!J498,'Q2 Review'!J498),
                  IF(F498="Decremental",MIN(G498,'Q1 Review'!J498,'Q2 Review'!J498),
                           IF(F498="Absolute[-](avg.)",SUM(G498,'Q1 Review'!J498,'Q2 Review'!J498)/COUNT('Annual Plan'!H498:'Annual Plan'!K498),""
                              )
                       )
                 )
      )</f>
        <v/>
      </c>
      <c r="I498" s="23" t="str">
        <f>IF('Annual Plan'!J498&lt;&gt;"",'Annual Plan'!J498,"")</f>
        <v/>
      </c>
      <c r="J498" s="37"/>
      <c r="K498" s="38" t="str">
        <f t="shared" si="56"/>
        <v/>
      </c>
      <c r="L498" s="38" t="str">
        <f t="shared" si="57"/>
        <v/>
      </c>
      <c r="M498" s="23" t="str">
        <f t="shared" si="58"/>
        <v/>
      </c>
      <c r="N498" s="39" t="str">
        <f>IF((('Annual Plan'!N498+'Annual Plan'!O498)-('Q1 Review'!O498+'Q2 Review'!O498))=0,"",(('Annual Plan'!N498+'Annual Plan'!O498)-('Q1 Review'!O498+'Q2 Review'!O498)))</f>
        <v/>
      </c>
      <c r="O498" s="40"/>
      <c r="P498" s="41"/>
      <c r="Q498" s="41"/>
      <c r="R498" s="41"/>
      <c r="S498" s="127" t="str">
        <f t="shared" si="59"/>
        <v/>
      </c>
    </row>
    <row r="499" spans="1:19" s="11" customFormat="1" ht="13.2" x14ac:dyDescent="0.25">
      <c r="A499" s="59" t="str">
        <f>IF('Annual Plan'!A499="","",'Annual Plan'!A499)</f>
        <v/>
      </c>
      <c r="B499" s="59" t="str">
        <f>IF('Annual Plan'!B499="","",'Annual Plan'!B499)</f>
        <v/>
      </c>
      <c r="C499" s="59" t="str">
        <f>IF('Annual Plan'!C499="","",'Annual Plan'!C499)</f>
        <v/>
      </c>
      <c r="D499" s="2" t="str">
        <f>IF('Annual Plan'!D499&lt;&gt;"",'Annual Plan'!D499,"")</f>
        <v/>
      </c>
      <c r="E499" s="2" t="str">
        <f>IF('Annual Plan'!E499&lt;&gt;"",'Annual Plan'!E499,"")</f>
        <v/>
      </c>
      <c r="F499" s="36" t="str">
        <f>IF('Annual Plan'!F499&lt;&gt;"",'Annual Plan'!F499,"")</f>
        <v/>
      </c>
      <c r="G499" s="23" t="str">
        <f>IF('Annual Plan'!G499&lt;&gt;"",'Annual Plan'!G499,"")</f>
        <v/>
      </c>
      <c r="H499" s="23" t="str">
        <f xml:space="preserve"> IF(OR(F499="Absolute",F499="Absolute[-](cum.)"),SUM(G499,'Q1 Review'!J499,'Q2 Review'!J499),
             IF(OR(F499="Incremental",F499="Absolute[+]"),MAX(G499,'Q1 Review'!J499,'Q2 Review'!J499),
                  IF(F499="Decremental",MIN(G499,'Q1 Review'!J499,'Q2 Review'!J499),
                           IF(F499="Absolute[-](avg.)",SUM(G499,'Q1 Review'!J499,'Q2 Review'!J499)/COUNT('Annual Plan'!H499:'Annual Plan'!K499),""
                              )
                       )
                 )
      )</f>
        <v/>
      </c>
      <c r="I499" s="23" t="str">
        <f>IF('Annual Plan'!J499&lt;&gt;"",'Annual Plan'!J499,"")</f>
        <v/>
      </c>
      <c r="J499" s="37"/>
      <c r="K499" s="38" t="str">
        <f t="shared" si="56"/>
        <v/>
      </c>
      <c r="L499" s="38" t="str">
        <f t="shared" si="57"/>
        <v/>
      </c>
      <c r="M499" s="23" t="str">
        <f t="shared" si="58"/>
        <v/>
      </c>
      <c r="N499" s="39" t="str">
        <f>IF((('Annual Plan'!N499+'Annual Plan'!O499)-('Q1 Review'!O499+'Q2 Review'!O499))=0,"",(('Annual Plan'!N499+'Annual Plan'!O499)-('Q1 Review'!O499+'Q2 Review'!O499)))</f>
        <v/>
      </c>
      <c r="O499" s="40"/>
      <c r="P499" s="41"/>
      <c r="Q499" s="41"/>
      <c r="R499" s="41"/>
      <c r="S499" s="127" t="str">
        <f t="shared" si="59"/>
        <v/>
      </c>
    </row>
    <row r="500" spans="1:19" s="11" customFormat="1" ht="13.2" x14ac:dyDescent="0.25">
      <c r="A500" s="59" t="str">
        <f>IF('Annual Plan'!A500="","",'Annual Plan'!A500)</f>
        <v/>
      </c>
      <c r="B500" s="59" t="str">
        <f>IF('Annual Plan'!B500="","",'Annual Plan'!B500)</f>
        <v/>
      </c>
      <c r="C500" s="59" t="str">
        <f>IF('Annual Plan'!C500="","",'Annual Plan'!C500)</f>
        <v/>
      </c>
      <c r="D500" s="2" t="str">
        <f>IF('Annual Plan'!D500&lt;&gt;"",'Annual Plan'!D500,"")</f>
        <v/>
      </c>
      <c r="E500" s="2" t="str">
        <f>IF('Annual Plan'!E500&lt;&gt;"",'Annual Plan'!E500,"")</f>
        <v/>
      </c>
      <c r="F500" s="36" t="str">
        <f>IF('Annual Plan'!F500&lt;&gt;"",'Annual Plan'!F500,"")</f>
        <v/>
      </c>
      <c r="G500" s="23" t="str">
        <f>IF('Annual Plan'!G500&lt;&gt;"",'Annual Plan'!G500,"")</f>
        <v/>
      </c>
      <c r="H500" s="23" t="str">
        <f xml:space="preserve"> IF(OR(F500="Absolute",F500="Absolute[-](cum.)"),SUM(G500,'Q1 Review'!J500,'Q2 Review'!J500),
             IF(OR(F500="Incremental",F500="Absolute[+]"),MAX(G500,'Q1 Review'!J500,'Q2 Review'!J500),
                  IF(F500="Decremental",MIN(G500,'Q1 Review'!J500,'Q2 Review'!J500),
                           IF(F500="Absolute[-](avg.)",SUM(G500,'Q1 Review'!J500,'Q2 Review'!J500)/COUNT('Annual Plan'!H500:'Annual Plan'!K500),""
                              )
                       )
                 )
      )</f>
        <v/>
      </c>
      <c r="I500" s="23" t="str">
        <f>IF('Annual Plan'!J500&lt;&gt;"",'Annual Plan'!J500,"")</f>
        <v/>
      </c>
      <c r="J500" s="37"/>
      <c r="K500" s="38" t="str">
        <f t="shared" si="56"/>
        <v/>
      </c>
      <c r="L500" s="38" t="str">
        <f t="shared" si="57"/>
        <v/>
      </c>
      <c r="M500" s="23" t="str">
        <f t="shared" si="58"/>
        <v/>
      </c>
      <c r="N500" s="39" t="str">
        <f>IF((('Annual Plan'!N500+'Annual Plan'!O500)-('Q1 Review'!O500+'Q2 Review'!O500))=0,"",(('Annual Plan'!N500+'Annual Plan'!O500)-('Q1 Review'!O500+'Q2 Review'!O500)))</f>
        <v/>
      </c>
      <c r="O500" s="40"/>
      <c r="P500" s="41"/>
      <c r="Q500" s="41"/>
      <c r="R500" s="41"/>
      <c r="S500" s="127" t="str">
        <f t="shared" si="59"/>
        <v/>
      </c>
    </row>
    <row r="501" spans="1:19" s="11" customFormat="1" ht="13.2" x14ac:dyDescent="0.25">
      <c r="A501" s="59" t="str">
        <f>IF('Annual Plan'!A501="","",'Annual Plan'!A501)</f>
        <v/>
      </c>
      <c r="B501" s="59" t="str">
        <f>IF('Annual Plan'!B501="","",'Annual Plan'!B501)</f>
        <v/>
      </c>
      <c r="C501" s="59" t="str">
        <f>IF('Annual Plan'!C501="","",'Annual Plan'!C501)</f>
        <v/>
      </c>
      <c r="D501" s="2" t="str">
        <f>IF('Annual Plan'!D501&lt;&gt;"",'Annual Plan'!D501,"")</f>
        <v/>
      </c>
      <c r="E501" s="2" t="str">
        <f>IF('Annual Plan'!E501&lt;&gt;"",'Annual Plan'!E501,"")</f>
        <v/>
      </c>
      <c r="F501" s="36" t="str">
        <f>IF('Annual Plan'!F501&lt;&gt;"",'Annual Plan'!F501,"")</f>
        <v/>
      </c>
      <c r="G501" s="23" t="str">
        <f>IF('Annual Plan'!G501&lt;&gt;"",'Annual Plan'!G501,"")</f>
        <v/>
      </c>
      <c r="H501" s="23" t="str">
        <f xml:space="preserve"> IF(OR(F501="Absolute",F501="Absolute[-](cum.)"),SUM(G501,'Q1 Review'!J501,'Q2 Review'!J501),
             IF(OR(F501="Incremental",F501="Absolute[+]"),MAX(G501,'Q1 Review'!J501,'Q2 Review'!J501),
                  IF(F501="Decremental",MIN(G501,'Q1 Review'!J501,'Q2 Review'!J501),
                           IF(F501="Absolute[-](avg.)",SUM(G501,'Q1 Review'!J501,'Q2 Review'!J501)/COUNT('Annual Plan'!H501:'Annual Plan'!K501),""
                              )
                       )
                 )
      )</f>
        <v/>
      </c>
      <c r="I501" s="23" t="str">
        <f>IF('Annual Plan'!J501&lt;&gt;"",'Annual Plan'!J501,"")</f>
        <v/>
      </c>
      <c r="J501" s="37"/>
      <c r="K501" s="38" t="str">
        <f t="shared" si="56"/>
        <v/>
      </c>
      <c r="L501" s="38" t="str">
        <f t="shared" si="57"/>
        <v/>
      </c>
      <c r="M501" s="23" t="str">
        <f t="shared" si="58"/>
        <v/>
      </c>
      <c r="N501" s="39" t="str">
        <f>IF((('Annual Plan'!N501+'Annual Plan'!O501)-('Q1 Review'!O501+'Q2 Review'!O501))=0,"",(('Annual Plan'!N501+'Annual Plan'!O501)-('Q1 Review'!O501+'Q2 Review'!O501)))</f>
        <v/>
      </c>
      <c r="O501" s="40"/>
      <c r="P501" s="41"/>
      <c r="Q501" s="41"/>
      <c r="R501" s="41"/>
      <c r="S501" s="127" t="str">
        <f t="shared" si="59"/>
        <v/>
      </c>
    </row>
    <row r="502" spans="1:19" s="11" customFormat="1" ht="13.2" x14ac:dyDescent="0.25">
      <c r="A502" s="59" t="str">
        <f>IF('Annual Plan'!A502="","",'Annual Plan'!A502)</f>
        <v/>
      </c>
      <c r="B502" s="59" t="str">
        <f>IF('Annual Plan'!B502="","",'Annual Plan'!B502)</f>
        <v/>
      </c>
      <c r="C502" s="59" t="str">
        <f>IF('Annual Plan'!C502="","",'Annual Plan'!C502)</f>
        <v/>
      </c>
      <c r="D502" s="2" t="str">
        <f>IF('Annual Plan'!D502&lt;&gt;"",'Annual Plan'!D502,"")</f>
        <v/>
      </c>
      <c r="E502" s="2" t="str">
        <f>IF('Annual Plan'!E502&lt;&gt;"",'Annual Plan'!E502,"")</f>
        <v/>
      </c>
      <c r="F502" s="36" t="str">
        <f>IF('Annual Plan'!F502&lt;&gt;"",'Annual Plan'!F502,"")</f>
        <v/>
      </c>
      <c r="G502" s="23" t="str">
        <f>IF('Annual Plan'!G502&lt;&gt;"",'Annual Plan'!G502,"")</f>
        <v/>
      </c>
      <c r="H502" s="23" t="str">
        <f xml:space="preserve"> IF(OR(F502="Absolute",F502="Absolute[-](cum.)"),SUM(G502,'Q1 Review'!J502,'Q2 Review'!J502),
             IF(OR(F502="Incremental",F502="Absolute[+]"),MAX(G502,'Q1 Review'!J502,'Q2 Review'!J502),
                  IF(F502="Decremental",MIN(G502,'Q1 Review'!J502,'Q2 Review'!J502),
                           IF(F502="Absolute[-](avg.)",SUM(G502,'Q1 Review'!J502,'Q2 Review'!J502)/COUNT('Annual Plan'!H502:'Annual Plan'!K502),""
                              )
                       )
                 )
      )</f>
        <v/>
      </c>
      <c r="I502" s="23" t="str">
        <f>IF('Annual Plan'!J502&lt;&gt;"",'Annual Plan'!J502,"")</f>
        <v/>
      </c>
      <c r="J502" s="37"/>
      <c r="K502" s="38" t="str">
        <f t="shared" si="56"/>
        <v/>
      </c>
      <c r="L502" s="38" t="str">
        <f t="shared" si="57"/>
        <v/>
      </c>
      <c r="M502" s="23" t="str">
        <f t="shared" si="58"/>
        <v/>
      </c>
      <c r="N502" s="39" t="str">
        <f>IF((('Annual Plan'!N502+'Annual Plan'!O502)-('Q1 Review'!O502+'Q2 Review'!O502))=0,"",(('Annual Plan'!N502+'Annual Plan'!O502)-('Q1 Review'!O502+'Q2 Review'!O502)))</f>
        <v/>
      </c>
      <c r="O502" s="40"/>
      <c r="P502" s="41"/>
      <c r="Q502" s="41"/>
      <c r="R502" s="41"/>
      <c r="S502" s="127" t="str">
        <f t="shared" si="59"/>
        <v/>
      </c>
    </row>
    <row r="503" spans="1:19" s="11" customFormat="1" ht="13.2" x14ac:dyDescent="0.25">
      <c r="A503" s="59" t="str">
        <f>IF('Annual Plan'!A503="","",'Annual Plan'!A503)</f>
        <v/>
      </c>
      <c r="B503" s="59" t="str">
        <f>IF('Annual Plan'!B503="","",'Annual Plan'!B503)</f>
        <v/>
      </c>
      <c r="C503" s="59" t="str">
        <f>IF('Annual Plan'!C503="","",'Annual Plan'!C503)</f>
        <v/>
      </c>
      <c r="D503" s="2" t="str">
        <f>IF('Annual Plan'!D503&lt;&gt;"",'Annual Plan'!D503,"")</f>
        <v/>
      </c>
      <c r="E503" s="2" t="str">
        <f>IF('Annual Plan'!E503&lt;&gt;"",'Annual Plan'!E503,"")</f>
        <v/>
      </c>
      <c r="F503" s="36" t="str">
        <f>IF('Annual Plan'!F503&lt;&gt;"",'Annual Plan'!F503,"")</f>
        <v/>
      </c>
      <c r="G503" s="23" t="str">
        <f>IF('Annual Plan'!G503&lt;&gt;"",'Annual Plan'!G503,"")</f>
        <v/>
      </c>
      <c r="H503" s="23" t="str">
        <f xml:space="preserve"> IF(OR(F503="Absolute",F503="Absolute[-](cum.)"),SUM(G503,'Q1 Review'!J503,'Q2 Review'!J503),
             IF(OR(F503="Incremental",F503="Absolute[+]"),MAX(G503,'Q1 Review'!J503,'Q2 Review'!J503),
                  IF(F503="Decremental",MIN(G503,'Q1 Review'!J503,'Q2 Review'!J503),
                           IF(F503="Absolute[-](avg.)",SUM(G503,'Q1 Review'!J503,'Q2 Review'!J503)/COUNT('Annual Plan'!H503:'Annual Plan'!K503),""
                              )
                       )
                 )
      )</f>
        <v/>
      </c>
      <c r="I503" s="23" t="str">
        <f>IF('Annual Plan'!J503&lt;&gt;"",'Annual Plan'!J503,"")</f>
        <v/>
      </c>
      <c r="J503" s="37"/>
      <c r="K503" s="38" t="str">
        <f t="shared" si="56"/>
        <v/>
      </c>
      <c r="L503" s="38" t="str">
        <f t="shared" si="57"/>
        <v/>
      </c>
      <c r="M503" s="23" t="str">
        <f t="shared" si="58"/>
        <v/>
      </c>
      <c r="N503" s="39" t="str">
        <f>IF((('Annual Plan'!N503+'Annual Plan'!O503)-('Q1 Review'!O503+'Q2 Review'!O503))=0,"",(('Annual Plan'!N503+'Annual Plan'!O503)-('Q1 Review'!O503+'Q2 Review'!O503)))</f>
        <v/>
      </c>
      <c r="O503" s="40"/>
      <c r="P503" s="41"/>
      <c r="Q503" s="41"/>
      <c r="R503" s="41"/>
      <c r="S503" s="127" t="str">
        <f t="shared" si="59"/>
        <v/>
      </c>
    </row>
    <row r="504" spans="1:19" s="11" customFormat="1" ht="13.2" x14ac:dyDescent="0.25">
      <c r="A504" s="59" t="str">
        <f>IF('Annual Plan'!A504="","",'Annual Plan'!A504)</f>
        <v/>
      </c>
      <c r="B504" s="59" t="str">
        <f>IF('Annual Plan'!B504="","",'Annual Plan'!B504)</f>
        <v/>
      </c>
      <c r="C504" s="59" t="str">
        <f>IF('Annual Plan'!C504="","",'Annual Plan'!C504)</f>
        <v/>
      </c>
      <c r="D504" s="2" t="str">
        <f>IF('Annual Plan'!D504&lt;&gt;"",'Annual Plan'!D504,"")</f>
        <v/>
      </c>
      <c r="E504" s="2" t="str">
        <f>IF('Annual Plan'!E504&lt;&gt;"",'Annual Plan'!E504,"")</f>
        <v/>
      </c>
      <c r="F504" s="36" t="str">
        <f>IF('Annual Plan'!F504&lt;&gt;"",'Annual Plan'!F504,"")</f>
        <v/>
      </c>
      <c r="G504" s="23" t="str">
        <f>IF('Annual Plan'!G504&lt;&gt;"",'Annual Plan'!G504,"")</f>
        <v/>
      </c>
      <c r="H504" s="23" t="str">
        <f xml:space="preserve"> IF(OR(F504="Absolute",F504="Absolute[-](cum.)"),SUM(G504,'Q1 Review'!J504,'Q2 Review'!J504),
             IF(OR(F504="Incremental",F504="Absolute[+]"),MAX(G504,'Q1 Review'!J504,'Q2 Review'!J504),
                  IF(F504="Decremental",MIN(G504,'Q1 Review'!J504,'Q2 Review'!J504),
                           IF(F504="Absolute[-](avg.)",SUM(G504,'Q1 Review'!J504,'Q2 Review'!J504)/COUNT('Annual Plan'!H504:'Annual Plan'!K504),""
                              )
                       )
                 )
      )</f>
        <v/>
      </c>
      <c r="I504" s="23" t="str">
        <f>IF('Annual Plan'!J504&lt;&gt;"",'Annual Plan'!J504,"")</f>
        <v/>
      </c>
      <c r="J504" s="37"/>
      <c r="K504" s="38" t="str">
        <f t="shared" si="56"/>
        <v/>
      </c>
      <c r="L504" s="38" t="str">
        <f t="shared" si="57"/>
        <v/>
      </c>
      <c r="M504" s="23" t="str">
        <f t="shared" si="58"/>
        <v/>
      </c>
      <c r="N504" s="39" t="str">
        <f>IF((('Annual Plan'!N504+'Annual Plan'!O504)-('Q1 Review'!O504+'Q2 Review'!O504))=0,"",(('Annual Plan'!N504+'Annual Plan'!O504)-('Q1 Review'!O504+'Q2 Review'!O504)))</f>
        <v/>
      </c>
      <c r="O504" s="40"/>
      <c r="P504" s="41"/>
      <c r="Q504" s="41"/>
      <c r="R504" s="41"/>
      <c r="S504" s="127" t="str">
        <f t="shared" si="59"/>
        <v/>
      </c>
    </row>
    <row r="505" spans="1:19" s="11" customFormat="1" ht="13.2" x14ac:dyDescent="0.25">
      <c r="A505" s="59" t="str">
        <f>IF('Annual Plan'!A505="","",'Annual Plan'!A505)</f>
        <v/>
      </c>
      <c r="B505" s="59" t="str">
        <f>IF('Annual Plan'!B505="","",'Annual Plan'!B505)</f>
        <v/>
      </c>
      <c r="C505" s="59" t="str">
        <f>IF('Annual Plan'!C505="","",'Annual Plan'!C505)</f>
        <v/>
      </c>
      <c r="D505" s="2" t="str">
        <f>IF('Annual Plan'!D505&lt;&gt;"",'Annual Plan'!D505,"")</f>
        <v/>
      </c>
      <c r="E505" s="2" t="str">
        <f>IF('Annual Plan'!E505&lt;&gt;"",'Annual Plan'!E505,"")</f>
        <v/>
      </c>
      <c r="F505" s="36" t="str">
        <f>IF('Annual Plan'!F505&lt;&gt;"",'Annual Plan'!F505,"")</f>
        <v/>
      </c>
      <c r="G505" s="23" t="str">
        <f>IF('Annual Plan'!G505&lt;&gt;"",'Annual Plan'!G505,"")</f>
        <v/>
      </c>
      <c r="H505" s="23" t="str">
        <f xml:space="preserve"> IF(OR(F505="Absolute",F505="Absolute[-](cum.)"),SUM(G505,'Q1 Review'!J505,'Q2 Review'!J505),
             IF(OR(F505="Incremental",F505="Absolute[+]"),MAX(G505,'Q1 Review'!J505,'Q2 Review'!J505),
                  IF(F505="Decremental",MIN(G505,'Q1 Review'!J505,'Q2 Review'!J505),
                           IF(F505="Absolute[-](avg.)",SUM(G505,'Q1 Review'!J505,'Q2 Review'!J505)/COUNT('Annual Plan'!H505:'Annual Plan'!K505),""
                              )
                       )
                 )
      )</f>
        <v/>
      </c>
      <c r="I505" s="23" t="str">
        <f>IF('Annual Plan'!J505&lt;&gt;"",'Annual Plan'!J505,"")</f>
        <v/>
      </c>
      <c r="J505" s="37"/>
      <c r="K505" s="38" t="str">
        <f t="shared" si="56"/>
        <v/>
      </c>
      <c r="L505" s="38" t="str">
        <f t="shared" si="57"/>
        <v/>
      </c>
      <c r="M505" s="23" t="str">
        <f t="shared" si="58"/>
        <v/>
      </c>
      <c r="N505" s="39" t="str">
        <f>IF((('Annual Plan'!N505+'Annual Plan'!O505)-('Q1 Review'!O505+'Q2 Review'!O505))=0,"",(('Annual Plan'!N505+'Annual Plan'!O505)-('Q1 Review'!O505+'Q2 Review'!O505)))</f>
        <v/>
      </c>
      <c r="O505" s="40"/>
      <c r="P505" s="41"/>
      <c r="Q505" s="41"/>
      <c r="R505" s="41"/>
      <c r="S505" s="127" t="str">
        <f t="shared" si="59"/>
        <v/>
      </c>
    </row>
    <row r="506" spans="1:19" s="11" customFormat="1" ht="13.2" x14ac:dyDescent="0.25">
      <c r="A506" s="59" t="str">
        <f>IF('Annual Plan'!A506="","",'Annual Plan'!A506)</f>
        <v/>
      </c>
      <c r="B506" s="59" t="str">
        <f>IF('Annual Plan'!B506="","",'Annual Plan'!B506)</f>
        <v/>
      </c>
      <c r="C506" s="59" t="str">
        <f>IF('Annual Plan'!C506="","",'Annual Plan'!C506)</f>
        <v/>
      </c>
      <c r="D506" s="2" t="str">
        <f>IF('Annual Plan'!D506&lt;&gt;"",'Annual Plan'!D506,"")</f>
        <v/>
      </c>
      <c r="E506" s="2" t="str">
        <f>IF('Annual Plan'!E506&lt;&gt;"",'Annual Plan'!E506,"")</f>
        <v/>
      </c>
      <c r="F506" s="36" t="str">
        <f>IF('Annual Plan'!F506&lt;&gt;"",'Annual Plan'!F506,"")</f>
        <v/>
      </c>
      <c r="G506" s="23" t="str">
        <f>IF('Annual Plan'!G506&lt;&gt;"",'Annual Plan'!G506,"")</f>
        <v/>
      </c>
      <c r="H506" s="23" t="str">
        <f xml:space="preserve"> IF(OR(F506="Absolute",F506="Absolute[-](cum.)"),SUM(G506,'Q1 Review'!J506,'Q2 Review'!J506),
             IF(OR(F506="Incremental",F506="Absolute[+]"),MAX(G506,'Q1 Review'!J506,'Q2 Review'!J506),
                  IF(F506="Decremental",MIN(G506,'Q1 Review'!J506,'Q2 Review'!J506),
                           IF(F506="Absolute[-](avg.)",SUM(G506,'Q1 Review'!J506,'Q2 Review'!J506)/COUNT('Annual Plan'!H506:'Annual Plan'!K506),""
                              )
                       )
                 )
      )</f>
        <v/>
      </c>
      <c r="I506" s="23" t="str">
        <f>IF('Annual Plan'!J506&lt;&gt;"",'Annual Plan'!J506,"")</f>
        <v/>
      </c>
      <c r="J506" s="37"/>
      <c r="K506" s="38" t="str">
        <f t="shared" si="56"/>
        <v/>
      </c>
      <c r="L506" s="38" t="str">
        <f t="shared" si="57"/>
        <v/>
      </c>
      <c r="M506" s="23" t="str">
        <f t="shared" si="58"/>
        <v/>
      </c>
      <c r="N506" s="39" t="str">
        <f>IF((('Annual Plan'!N506+'Annual Plan'!O506)-('Q1 Review'!O506+'Q2 Review'!O506))=0,"",(('Annual Plan'!N506+'Annual Plan'!O506)-('Q1 Review'!O506+'Q2 Review'!O506)))</f>
        <v/>
      </c>
      <c r="O506" s="40"/>
      <c r="P506" s="41"/>
      <c r="Q506" s="41"/>
      <c r="R506" s="41"/>
      <c r="S506" s="127" t="str">
        <f t="shared" si="59"/>
        <v/>
      </c>
    </row>
    <row r="507" spans="1:19" s="11" customFormat="1" ht="13.2" x14ac:dyDescent="0.25">
      <c r="A507" s="59" t="str">
        <f>IF('Annual Plan'!A507="","",'Annual Plan'!A507)</f>
        <v/>
      </c>
      <c r="B507" s="59" t="str">
        <f>IF('Annual Plan'!B507="","",'Annual Plan'!B507)</f>
        <v/>
      </c>
      <c r="C507" s="59" t="str">
        <f>IF('Annual Plan'!C507="","",'Annual Plan'!C507)</f>
        <v/>
      </c>
      <c r="D507" s="2" t="str">
        <f>IF('Annual Plan'!D507&lt;&gt;"",'Annual Plan'!D507,"")</f>
        <v/>
      </c>
      <c r="E507" s="2" t="str">
        <f>IF('Annual Plan'!E507&lt;&gt;"",'Annual Plan'!E507,"")</f>
        <v/>
      </c>
      <c r="F507" s="36" t="str">
        <f>IF('Annual Plan'!F507&lt;&gt;"",'Annual Plan'!F507,"")</f>
        <v/>
      </c>
      <c r="G507" s="23" t="str">
        <f>IF('Annual Plan'!G507&lt;&gt;"",'Annual Plan'!G507,"")</f>
        <v/>
      </c>
      <c r="H507" s="23" t="str">
        <f xml:space="preserve"> IF(OR(F507="Absolute",F507="Absolute[-](cum.)"),SUM(G507,'Q1 Review'!J507,'Q2 Review'!J507),
             IF(OR(F507="Incremental",F507="Absolute[+]"),MAX(G507,'Q1 Review'!J507,'Q2 Review'!J507),
                  IF(F507="Decremental",MIN(G507,'Q1 Review'!J507,'Q2 Review'!J507),
                           IF(F507="Absolute[-](avg.)",SUM(G507,'Q1 Review'!J507,'Q2 Review'!J507)/COUNT('Annual Plan'!H507:'Annual Plan'!K507),""
                              )
                       )
                 )
      )</f>
        <v/>
      </c>
      <c r="I507" s="23" t="str">
        <f>IF('Annual Plan'!J507&lt;&gt;"",'Annual Plan'!J507,"")</f>
        <v/>
      </c>
      <c r="J507" s="37"/>
      <c r="K507" s="38" t="str">
        <f t="shared" si="56"/>
        <v/>
      </c>
      <c r="L507" s="38" t="str">
        <f t="shared" si="57"/>
        <v/>
      </c>
      <c r="M507" s="23" t="str">
        <f t="shared" si="58"/>
        <v/>
      </c>
      <c r="N507" s="39" t="str">
        <f>IF((('Annual Plan'!N507+'Annual Plan'!O507)-('Q1 Review'!O507+'Q2 Review'!O507))=0,"",(('Annual Plan'!N507+'Annual Plan'!O507)-('Q1 Review'!O507+'Q2 Review'!O507)))</f>
        <v/>
      </c>
      <c r="O507" s="40"/>
      <c r="P507" s="41"/>
      <c r="Q507" s="41"/>
      <c r="R507" s="41"/>
      <c r="S507" s="127" t="str">
        <f t="shared" si="59"/>
        <v/>
      </c>
    </row>
    <row r="508" spans="1:19" s="11" customFormat="1" ht="13.2" x14ac:dyDescent="0.25">
      <c r="A508" s="59" t="str">
        <f>IF('Annual Plan'!A508="","",'Annual Plan'!A508)</f>
        <v/>
      </c>
      <c r="B508" s="59" t="str">
        <f>IF('Annual Plan'!B508="","",'Annual Plan'!B508)</f>
        <v/>
      </c>
      <c r="C508" s="59" t="str">
        <f>IF('Annual Plan'!C508="","",'Annual Plan'!C508)</f>
        <v/>
      </c>
      <c r="D508" s="2" t="str">
        <f>IF('Annual Plan'!D508&lt;&gt;"",'Annual Plan'!D508,"")</f>
        <v/>
      </c>
      <c r="E508" s="2" t="str">
        <f>IF('Annual Plan'!E508&lt;&gt;"",'Annual Plan'!E508,"")</f>
        <v/>
      </c>
      <c r="F508" s="36" t="str">
        <f>IF('Annual Plan'!F508&lt;&gt;"",'Annual Plan'!F508,"")</f>
        <v/>
      </c>
      <c r="G508" s="23" t="str">
        <f>IF('Annual Plan'!G508&lt;&gt;"",'Annual Plan'!G508,"")</f>
        <v/>
      </c>
      <c r="H508" s="23" t="str">
        <f xml:space="preserve"> IF(OR(F508="Absolute",F508="Absolute[-](cum.)"),SUM(G508,'Q1 Review'!J508,'Q2 Review'!J508),
             IF(OR(F508="Incremental",F508="Absolute[+]"),MAX(G508,'Q1 Review'!J508,'Q2 Review'!J508),
                  IF(F508="Decremental",MIN(G508,'Q1 Review'!J508,'Q2 Review'!J508),
                           IF(F508="Absolute[-](avg.)",SUM(G508,'Q1 Review'!J508,'Q2 Review'!J508)/COUNT('Annual Plan'!H508:'Annual Plan'!K508),""
                              )
                       )
                 )
      )</f>
        <v/>
      </c>
      <c r="I508" s="23" t="str">
        <f>IF('Annual Plan'!J508&lt;&gt;"",'Annual Plan'!J508,"")</f>
        <v/>
      </c>
      <c r="J508" s="37"/>
      <c r="K508" s="38" t="str">
        <f t="shared" si="56"/>
        <v/>
      </c>
      <c r="L508" s="38" t="str">
        <f t="shared" si="57"/>
        <v/>
      </c>
      <c r="M508" s="23" t="str">
        <f t="shared" si="58"/>
        <v/>
      </c>
      <c r="N508" s="39" t="str">
        <f>IF((('Annual Plan'!N508+'Annual Plan'!O508)-('Q1 Review'!O508+'Q2 Review'!O508))=0,"",(('Annual Plan'!N508+'Annual Plan'!O508)-('Q1 Review'!O508+'Q2 Review'!O508)))</f>
        <v/>
      </c>
      <c r="O508" s="40"/>
      <c r="P508" s="41"/>
      <c r="Q508" s="41"/>
      <c r="R508" s="41"/>
      <c r="S508" s="127" t="str">
        <f t="shared" si="59"/>
        <v/>
      </c>
    </row>
    <row r="509" spans="1:19" s="11" customFormat="1" ht="13.2" x14ac:dyDescent="0.25">
      <c r="A509" s="59" t="str">
        <f>IF('Annual Plan'!A509="","",'Annual Plan'!A509)</f>
        <v/>
      </c>
      <c r="B509" s="59" t="str">
        <f>IF('Annual Plan'!B509="","",'Annual Plan'!B509)</f>
        <v/>
      </c>
      <c r="C509" s="59" t="str">
        <f>IF('Annual Plan'!C509="","",'Annual Plan'!C509)</f>
        <v/>
      </c>
      <c r="D509" s="2" t="str">
        <f>IF('Annual Plan'!D509&lt;&gt;"",'Annual Plan'!D509,"")</f>
        <v/>
      </c>
      <c r="E509" s="2" t="str">
        <f>IF('Annual Plan'!E509&lt;&gt;"",'Annual Plan'!E509,"")</f>
        <v/>
      </c>
      <c r="F509" s="36" t="str">
        <f>IF('Annual Plan'!F509&lt;&gt;"",'Annual Plan'!F509,"")</f>
        <v/>
      </c>
      <c r="G509" s="23" t="str">
        <f>IF('Annual Plan'!G509&lt;&gt;"",'Annual Plan'!G509,"")</f>
        <v/>
      </c>
      <c r="H509" s="23" t="str">
        <f xml:space="preserve"> IF(OR(F509="Absolute",F509="Absolute[-](cum.)"),SUM(G509,'Q1 Review'!J509,'Q2 Review'!J509),
             IF(OR(F509="Incremental",F509="Absolute[+]"),MAX(G509,'Q1 Review'!J509,'Q2 Review'!J509),
                  IF(F509="Decremental",MIN(G509,'Q1 Review'!J509,'Q2 Review'!J509),
                           IF(F509="Absolute[-](avg.)",SUM(G509,'Q1 Review'!J509,'Q2 Review'!J509)/COUNT('Annual Plan'!H509:'Annual Plan'!K509),""
                              )
                       )
                 )
      )</f>
        <v/>
      </c>
      <c r="I509" s="23" t="str">
        <f>IF('Annual Plan'!J509&lt;&gt;"",'Annual Plan'!J509,"")</f>
        <v/>
      </c>
      <c r="J509" s="37"/>
      <c r="K509" s="38" t="str">
        <f t="shared" si="56"/>
        <v/>
      </c>
      <c r="L509" s="38" t="str">
        <f t="shared" si="57"/>
        <v/>
      </c>
      <c r="M509" s="23" t="str">
        <f t="shared" si="58"/>
        <v/>
      </c>
      <c r="N509" s="39" t="str">
        <f>IF((('Annual Plan'!N509+'Annual Plan'!O509)-('Q1 Review'!O509+'Q2 Review'!O509))=0,"",(('Annual Plan'!N509+'Annual Plan'!O509)-('Q1 Review'!O509+'Q2 Review'!O509)))</f>
        <v/>
      </c>
      <c r="O509" s="40"/>
      <c r="P509" s="41"/>
      <c r="Q509" s="41"/>
      <c r="R509" s="41"/>
      <c r="S509" s="127" t="str">
        <f t="shared" si="59"/>
        <v/>
      </c>
    </row>
    <row r="510" spans="1:19" s="11" customFormat="1" ht="13.2" x14ac:dyDescent="0.25">
      <c r="A510" s="59" t="str">
        <f>IF('Annual Plan'!A510="","",'Annual Plan'!A510)</f>
        <v/>
      </c>
      <c r="B510" s="59" t="str">
        <f>IF('Annual Plan'!B510="","",'Annual Plan'!B510)</f>
        <v/>
      </c>
      <c r="C510" s="59" t="str">
        <f>IF('Annual Plan'!C510="","",'Annual Plan'!C510)</f>
        <v/>
      </c>
      <c r="D510" s="2" t="str">
        <f>IF('Annual Plan'!D510&lt;&gt;"",'Annual Plan'!D510,"")</f>
        <v/>
      </c>
      <c r="E510" s="2" t="str">
        <f>IF('Annual Plan'!E510&lt;&gt;"",'Annual Plan'!E510,"")</f>
        <v/>
      </c>
      <c r="F510" s="36" t="str">
        <f>IF('Annual Plan'!F510&lt;&gt;"",'Annual Plan'!F510,"")</f>
        <v/>
      </c>
      <c r="G510" s="23" t="str">
        <f>IF('Annual Plan'!G510&lt;&gt;"",'Annual Plan'!G510,"")</f>
        <v/>
      </c>
      <c r="H510" s="23" t="str">
        <f xml:space="preserve"> IF(OR(F510="Absolute",F510="Absolute[-](cum.)"),SUM(G510,'Q1 Review'!J510,'Q2 Review'!J510),
             IF(OR(F510="Incremental",F510="Absolute[+]"),MAX(G510,'Q1 Review'!J510,'Q2 Review'!J510),
                  IF(F510="Decremental",MIN(G510,'Q1 Review'!J510,'Q2 Review'!J510),
                           IF(F510="Absolute[-](avg.)",SUM(G510,'Q1 Review'!J510,'Q2 Review'!J510)/COUNT('Annual Plan'!H510:'Annual Plan'!K510),""
                              )
                       )
                 )
      )</f>
        <v/>
      </c>
      <c r="I510" s="23" t="str">
        <f>IF('Annual Plan'!J510&lt;&gt;"",'Annual Plan'!J510,"")</f>
        <v/>
      </c>
      <c r="J510" s="37"/>
      <c r="K510" s="38" t="str">
        <f t="shared" si="56"/>
        <v/>
      </c>
      <c r="L510" s="38" t="str">
        <f t="shared" si="57"/>
        <v/>
      </c>
      <c r="M510" s="23" t="str">
        <f t="shared" si="58"/>
        <v/>
      </c>
      <c r="N510" s="39" t="str">
        <f>IF((('Annual Plan'!N510+'Annual Plan'!O510)-('Q1 Review'!O510+'Q2 Review'!O510))=0,"",(('Annual Plan'!N510+'Annual Plan'!O510)-('Q1 Review'!O510+'Q2 Review'!O510)))</f>
        <v/>
      </c>
      <c r="O510" s="40"/>
      <c r="P510" s="41"/>
      <c r="Q510" s="41"/>
      <c r="R510" s="41"/>
      <c r="S510" s="127" t="str">
        <f t="shared" si="59"/>
        <v/>
      </c>
    </row>
    <row r="511" spans="1:19" s="11" customFormat="1" ht="13.2" x14ac:dyDescent="0.25">
      <c r="A511" s="59" t="str">
        <f>IF('Annual Plan'!A511="","",'Annual Plan'!A511)</f>
        <v/>
      </c>
      <c r="B511" s="59" t="str">
        <f>IF('Annual Plan'!B511="","",'Annual Plan'!B511)</f>
        <v/>
      </c>
      <c r="C511" s="59" t="str">
        <f>IF('Annual Plan'!C511="","",'Annual Plan'!C511)</f>
        <v/>
      </c>
      <c r="D511" s="2" t="str">
        <f>IF('Annual Plan'!D511&lt;&gt;"",'Annual Plan'!D511,"")</f>
        <v/>
      </c>
      <c r="E511" s="2" t="str">
        <f>IF('Annual Plan'!E511&lt;&gt;"",'Annual Plan'!E511,"")</f>
        <v/>
      </c>
      <c r="F511" s="36" t="str">
        <f>IF('Annual Plan'!F511&lt;&gt;"",'Annual Plan'!F511,"")</f>
        <v/>
      </c>
      <c r="G511" s="23" t="str">
        <f>IF('Annual Plan'!G511&lt;&gt;"",'Annual Plan'!G511,"")</f>
        <v/>
      </c>
      <c r="H511" s="23" t="str">
        <f xml:space="preserve"> IF(OR(F511="Absolute",F511="Absolute[-](cum.)"),SUM(G511,'Q1 Review'!J511,'Q2 Review'!J511),
             IF(OR(F511="Incremental",F511="Absolute[+]"),MAX(G511,'Q1 Review'!J511,'Q2 Review'!J511),
                  IF(F511="Decremental",MIN(G511,'Q1 Review'!J511,'Q2 Review'!J511),
                           IF(F511="Absolute[-](avg.)",SUM(G511,'Q1 Review'!J511,'Q2 Review'!J511)/COUNT('Annual Plan'!H511:'Annual Plan'!K511),""
                              )
                       )
                 )
      )</f>
        <v/>
      </c>
      <c r="I511" s="23" t="str">
        <f>IF('Annual Plan'!J511&lt;&gt;"",'Annual Plan'!J511,"")</f>
        <v/>
      </c>
      <c r="J511" s="37"/>
      <c r="K511" s="38" t="str">
        <f t="shared" si="56"/>
        <v/>
      </c>
      <c r="L511" s="38" t="str">
        <f t="shared" si="57"/>
        <v/>
      </c>
      <c r="M511" s="23" t="str">
        <f t="shared" si="58"/>
        <v/>
      </c>
      <c r="N511" s="39" t="str">
        <f>IF((('Annual Plan'!N511+'Annual Plan'!O511)-('Q1 Review'!O511+'Q2 Review'!O511))=0,"",(('Annual Plan'!N511+'Annual Plan'!O511)-('Q1 Review'!O511+'Q2 Review'!O511)))</f>
        <v/>
      </c>
      <c r="O511" s="40"/>
      <c r="P511" s="41"/>
      <c r="Q511" s="41"/>
      <c r="R511" s="41"/>
      <c r="S511" s="127" t="str">
        <f t="shared" si="59"/>
        <v/>
      </c>
    </row>
    <row r="512" spans="1:19" s="11" customFormat="1" ht="13.2" x14ac:dyDescent="0.25">
      <c r="A512" s="59" t="str">
        <f>IF('Annual Plan'!A512="","",'Annual Plan'!A512)</f>
        <v/>
      </c>
      <c r="B512" s="59" t="str">
        <f>IF('Annual Plan'!B512="","",'Annual Plan'!B512)</f>
        <v/>
      </c>
      <c r="C512" s="59" t="str">
        <f>IF('Annual Plan'!C512="","",'Annual Plan'!C512)</f>
        <v/>
      </c>
      <c r="D512" s="2" t="str">
        <f>IF('Annual Plan'!D512&lt;&gt;"",'Annual Plan'!D512,"")</f>
        <v/>
      </c>
      <c r="E512" s="2" t="str">
        <f>IF('Annual Plan'!E512&lt;&gt;"",'Annual Plan'!E512,"")</f>
        <v/>
      </c>
      <c r="F512" s="36" t="str">
        <f>IF('Annual Plan'!F512&lt;&gt;"",'Annual Plan'!F512,"")</f>
        <v/>
      </c>
      <c r="G512" s="23" t="str">
        <f>IF('Annual Plan'!G512&lt;&gt;"",'Annual Plan'!G512,"")</f>
        <v/>
      </c>
      <c r="H512" s="23" t="str">
        <f xml:space="preserve"> IF(OR(F512="Absolute",F512="Absolute[-](cum.)"),SUM(G512,'Q1 Review'!J512,'Q2 Review'!J512),
             IF(OR(F512="Incremental",F512="Absolute[+]"),MAX(G512,'Q1 Review'!J512,'Q2 Review'!J512),
                  IF(F512="Decremental",MIN(G512,'Q1 Review'!J512,'Q2 Review'!J512),
                           IF(F512="Absolute[-](avg.)",SUM(G512,'Q1 Review'!J512,'Q2 Review'!J512)/COUNT('Annual Plan'!H512:'Annual Plan'!K512),""
                              )
                       )
                 )
      )</f>
        <v/>
      </c>
      <c r="I512" s="23" t="str">
        <f>IF('Annual Plan'!J512&lt;&gt;"",'Annual Plan'!J512,"")</f>
        <v/>
      </c>
      <c r="J512" s="37"/>
      <c r="K512" s="38" t="str">
        <f t="shared" si="56"/>
        <v/>
      </c>
      <c r="L512" s="38" t="str">
        <f t="shared" si="57"/>
        <v/>
      </c>
      <c r="M512" s="23" t="str">
        <f t="shared" si="58"/>
        <v/>
      </c>
      <c r="N512" s="39" t="str">
        <f>IF((('Annual Plan'!N512+'Annual Plan'!O512)-('Q1 Review'!O512+'Q2 Review'!O512))=0,"",(('Annual Plan'!N512+'Annual Plan'!O512)-('Q1 Review'!O512+'Q2 Review'!O512)))</f>
        <v/>
      </c>
      <c r="O512" s="40"/>
      <c r="P512" s="41"/>
      <c r="Q512" s="41"/>
      <c r="R512" s="41"/>
      <c r="S512" s="127" t="str">
        <f t="shared" si="59"/>
        <v/>
      </c>
    </row>
    <row r="513" spans="1:19" s="11" customFormat="1" ht="13.2" x14ac:dyDescent="0.25">
      <c r="A513" s="59" t="str">
        <f>IF('Annual Plan'!A513="","",'Annual Plan'!A513)</f>
        <v/>
      </c>
      <c r="B513" s="59" t="str">
        <f>IF('Annual Plan'!B513="","",'Annual Plan'!B513)</f>
        <v/>
      </c>
      <c r="C513" s="59" t="str">
        <f>IF('Annual Plan'!C513="","",'Annual Plan'!C513)</f>
        <v/>
      </c>
      <c r="D513" s="2" t="str">
        <f>IF('Annual Plan'!D513&lt;&gt;"",'Annual Plan'!D513,"")</f>
        <v/>
      </c>
      <c r="E513" s="2" t="str">
        <f>IF('Annual Plan'!E513&lt;&gt;"",'Annual Plan'!E513,"")</f>
        <v/>
      </c>
      <c r="F513" s="36" t="str">
        <f>IF('Annual Plan'!F513&lt;&gt;"",'Annual Plan'!F513,"")</f>
        <v/>
      </c>
      <c r="G513" s="23" t="str">
        <f>IF('Annual Plan'!G513&lt;&gt;"",'Annual Plan'!G513,"")</f>
        <v/>
      </c>
      <c r="H513" s="23" t="str">
        <f xml:space="preserve"> IF(OR(F513="Absolute",F513="Absolute[-](cum.)"),SUM(G513,'Q1 Review'!J513,'Q2 Review'!J513),
             IF(OR(F513="Incremental",F513="Absolute[+]"),MAX(G513,'Q1 Review'!J513,'Q2 Review'!J513),
                  IF(F513="Decremental",MIN(G513,'Q1 Review'!J513,'Q2 Review'!J513),
                           IF(F513="Absolute[-](avg.)",SUM(G513,'Q1 Review'!J513,'Q2 Review'!J513)/COUNT('Annual Plan'!H513:'Annual Plan'!K513),""
                              )
                       )
                 )
      )</f>
        <v/>
      </c>
      <c r="I513" s="23" t="str">
        <f>IF('Annual Plan'!J513&lt;&gt;"",'Annual Plan'!J513,"")</f>
        <v/>
      </c>
      <c r="J513" s="37"/>
      <c r="K513" s="38" t="str">
        <f t="shared" si="56"/>
        <v/>
      </c>
      <c r="L513" s="38" t="str">
        <f t="shared" si="57"/>
        <v/>
      </c>
      <c r="M513" s="23" t="str">
        <f t="shared" si="58"/>
        <v/>
      </c>
      <c r="N513" s="39" t="str">
        <f>IF((('Annual Plan'!N513+'Annual Plan'!O513)-('Q1 Review'!O513+'Q2 Review'!O513))=0,"",(('Annual Plan'!N513+'Annual Plan'!O513)-('Q1 Review'!O513+'Q2 Review'!O513)))</f>
        <v/>
      </c>
      <c r="O513" s="40"/>
      <c r="P513" s="41"/>
      <c r="Q513" s="41"/>
      <c r="R513" s="41"/>
      <c r="S513" s="127" t="str">
        <f t="shared" si="59"/>
        <v/>
      </c>
    </row>
    <row r="514" spans="1:19" s="11" customFormat="1" ht="13.2" x14ac:dyDescent="0.25">
      <c r="A514" s="59" t="str">
        <f>IF('Annual Plan'!A514="","",'Annual Plan'!A514)</f>
        <v/>
      </c>
      <c r="B514" s="59" t="str">
        <f>IF('Annual Plan'!B514="","",'Annual Plan'!B514)</f>
        <v/>
      </c>
      <c r="C514" s="59" t="str">
        <f>IF('Annual Plan'!C514="","",'Annual Plan'!C514)</f>
        <v/>
      </c>
      <c r="D514" s="2" t="str">
        <f>IF('Annual Plan'!D514&lt;&gt;"",'Annual Plan'!D514,"")</f>
        <v/>
      </c>
      <c r="E514" s="2" t="str">
        <f>IF('Annual Plan'!E514&lt;&gt;"",'Annual Plan'!E514,"")</f>
        <v/>
      </c>
      <c r="F514" s="36" t="str">
        <f>IF('Annual Plan'!F514&lt;&gt;"",'Annual Plan'!F514,"")</f>
        <v/>
      </c>
      <c r="G514" s="23" t="str">
        <f>IF('Annual Plan'!G514&lt;&gt;"",'Annual Plan'!G514,"")</f>
        <v/>
      </c>
      <c r="H514" s="23" t="str">
        <f xml:space="preserve"> IF(OR(F514="Absolute",F514="Absolute[-](cum.)"),SUM(G514,'Q1 Review'!J514,'Q2 Review'!J514),
             IF(OR(F514="Incremental",F514="Absolute[+]"),MAX(G514,'Q1 Review'!J514,'Q2 Review'!J514),
                  IF(F514="Decremental",MIN(G514,'Q1 Review'!J514,'Q2 Review'!J514),
                           IF(F514="Absolute[-](avg.)",SUM(G514,'Q1 Review'!J514,'Q2 Review'!J514)/COUNT('Annual Plan'!H514:'Annual Plan'!K514),""
                              )
                       )
                 )
      )</f>
        <v/>
      </c>
      <c r="I514" s="23" t="str">
        <f>IF('Annual Plan'!J514&lt;&gt;"",'Annual Plan'!J514,"")</f>
        <v/>
      </c>
      <c r="J514" s="37"/>
      <c r="K514" s="38" t="str">
        <f t="shared" si="56"/>
        <v/>
      </c>
      <c r="L514" s="38" t="str">
        <f t="shared" si="57"/>
        <v/>
      </c>
      <c r="M514" s="23" t="str">
        <f t="shared" si="58"/>
        <v/>
      </c>
      <c r="N514" s="39" t="str">
        <f>IF((('Annual Plan'!N514+'Annual Plan'!O514)-('Q1 Review'!O514+'Q2 Review'!O514))=0,"",(('Annual Plan'!N514+'Annual Plan'!O514)-('Q1 Review'!O514+'Q2 Review'!O514)))</f>
        <v/>
      </c>
      <c r="O514" s="40"/>
      <c r="P514" s="41"/>
      <c r="Q514" s="41"/>
      <c r="R514" s="41"/>
      <c r="S514" s="127" t="str">
        <f t="shared" si="59"/>
        <v/>
      </c>
    </row>
    <row r="515" spans="1:19" s="11" customFormat="1" ht="13.2" x14ac:dyDescent="0.25">
      <c r="A515" s="59" t="str">
        <f>IF('Annual Plan'!A515="","",'Annual Plan'!A515)</f>
        <v/>
      </c>
      <c r="B515" s="59" t="str">
        <f>IF('Annual Plan'!B515="","",'Annual Plan'!B515)</f>
        <v/>
      </c>
      <c r="C515" s="59" t="str">
        <f>IF('Annual Plan'!C515="","",'Annual Plan'!C515)</f>
        <v/>
      </c>
      <c r="D515" s="2" t="str">
        <f>IF('Annual Plan'!D515&lt;&gt;"",'Annual Plan'!D515,"")</f>
        <v/>
      </c>
      <c r="E515" s="2" t="str">
        <f>IF('Annual Plan'!E515&lt;&gt;"",'Annual Plan'!E515,"")</f>
        <v/>
      </c>
      <c r="F515" s="36" t="str">
        <f>IF('Annual Plan'!F515&lt;&gt;"",'Annual Plan'!F515,"")</f>
        <v/>
      </c>
      <c r="G515" s="23" t="str">
        <f>IF('Annual Plan'!G515&lt;&gt;"",'Annual Plan'!G515,"")</f>
        <v/>
      </c>
      <c r="H515" s="23" t="str">
        <f xml:space="preserve"> IF(OR(F515="Absolute",F515="Absolute[-](cum.)"),SUM(G515,'Q1 Review'!J515,'Q2 Review'!J515),
             IF(OR(F515="Incremental",F515="Absolute[+]"),MAX(G515,'Q1 Review'!J515,'Q2 Review'!J515),
                  IF(F515="Decremental",MIN(G515,'Q1 Review'!J515,'Q2 Review'!J515),
                           IF(F515="Absolute[-](avg.)",SUM(G515,'Q1 Review'!J515,'Q2 Review'!J515)/COUNT('Annual Plan'!H515:'Annual Plan'!K515),""
                              )
                       )
                 )
      )</f>
        <v/>
      </c>
      <c r="I515" s="23" t="str">
        <f>IF('Annual Plan'!J515&lt;&gt;"",'Annual Plan'!J515,"")</f>
        <v/>
      </c>
      <c r="J515" s="37"/>
      <c r="K515" s="38" t="str">
        <f t="shared" si="56"/>
        <v/>
      </c>
      <c r="L515" s="38" t="str">
        <f t="shared" si="57"/>
        <v/>
      </c>
      <c r="M515" s="23" t="str">
        <f t="shared" si="58"/>
        <v/>
      </c>
      <c r="N515" s="39" t="str">
        <f>IF((('Annual Plan'!N515+'Annual Plan'!O515)-('Q1 Review'!O515+'Q2 Review'!O515))=0,"",(('Annual Plan'!N515+'Annual Plan'!O515)-('Q1 Review'!O515+'Q2 Review'!O515)))</f>
        <v/>
      </c>
      <c r="O515" s="40"/>
      <c r="P515" s="41"/>
      <c r="Q515" s="41"/>
      <c r="R515" s="41"/>
      <c r="S515" s="127" t="str">
        <f t="shared" si="59"/>
        <v/>
      </c>
    </row>
    <row r="516" spans="1:19" s="58" customFormat="1" ht="59.25" customHeight="1" x14ac:dyDescent="0.3">
      <c r="A516" s="256" t="s">
        <v>94</v>
      </c>
      <c r="B516" s="256"/>
      <c r="C516" s="51">
        <f>'Annual Plan'!C516</f>
        <v>0</v>
      </c>
      <c r="D516" s="62"/>
      <c r="E516" s="62"/>
      <c r="F516" s="256" t="s">
        <v>104</v>
      </c>
      <c r="G516" s="256"/>
      <c r="H516" s="256"/>
      <c r="I516" s="256"/>
      <c r="J516" s="257"/>
      <c r="K516" s="43">
        <f>IF(SUM(K487:K515)=0,0,IF(SUM(K487:K515)&gt;0,AVERAGE(K487:K515)))</f>
        <v>0</v>
      </c>
      <c r="L516" s="258"/>
      <c r="M516" s="259"/>
      <c r="N516" s="60">
        <f>SUM(N487:N515)</f>
        <v>0</v>
      </c>
      <c r="O516" s="60">
        <f>SUM(O487:O515)</f>
        <v>0</v>
      </c>
      <c r="P516" s="62"/>
      <c r="Q516" s="62"/>
      <c r="S516" s="126"/>
    </row>
    <row r="517" spans="1:19" s="61" customFormat="1" ht="15" customHeight="1" x14ac:dyDescent="0.25">
      <c r="A517" s="12"/>
      <c r="B517" s="12"/>
      <c r="C517" s="12"/>
      <c r="D517" s="12"/>
      <c r="E517" s="12"/>
      <c r="F517" s="44"/>
      <c r="G517" s="45"/>
      <c r="H517" s="45"/>
      <c r="I517" s="45"/>
      <c r="J517" s="46"/>
      <c r="K517" s="47"/>
      <c r="L517" s="47"/>
      <c r="M517" s="45"/>
      <c r="N517" s="48"/>
      <c r="O517" s="49"/>
      <c r="P517" s="50"/>
      <c r="Q517" s="50"/>
      <c r="S517" s="128"/>
    </row>
    <row r="518" spans="1:19" s="11" customFormat="1" ht="34.5" customHeight="1" x14ac:dyDescent="0.25">
      <c r="A518" s="193" t="s">
        <v>91</v>
      </c>
      <c r="B518" s="193"/>
      <c r="C518" s="193"/>
      <c r="D518" s="260" t="str">
        <f>IF('Annual Plan'!D518:P518&lt;&gt;"", 'Annual Plan'!D518:P518,"")</f>
        <v/>
      </c>
      <c r="E518" s="260"/>
      <c r="F518" s="261"/>
      <c r="G518" s="261"/>
      <c r="H518" s="261"/>
      <c r="I518" s="261"/>
      <c r="J518" s="261"/>
      <c r="K518" s="261"/>
      <c r="L518" s="261"/>
      <c r="M518" s="261"/>
      <c r="N518" s="261"/>
      <c r="O518" s="261"/>
      <c r="P518" s="260"/>
      <c r="Q518" s="260"/>
      <c r="S518" s="127"/>
    </row>
    <row r="519" spans="1:19" s="11" customFormat="1" ht="37.5" customHeight="1" x14ac:dyDescent="0.25">
      <c r="A519" s="202" t="s">
        <v>1</v>
      </c>
      <c r="B519" s="202" t="s">
        <v>9</v>
      </c>
      <c r="C519" s="202" t="s">
        <v>2</v>
      </c>
      <c r="D519" s="202" t="s">
        <v>10</v>
      </c>
      <c r="E519" s="203" t="s">
        <v>11</v>
      </c>
      <c r="F519" s="204" t="s">
        <v>12</v>
      </c>
      <c r="G519" s="251" t="s">
        <v>3</v>
      </c>
      <c r="H519" s="251"/>
      <c r="I519" s="253" t="s">
        <v>75</v>
      </c>
      <c r="J519" s="254"/>
      <c r="K519" s="254"/>
      <c r="L519" s="254"/>
      <c r="M519" s="255"/>
      <c r="N519" s="253" t="s">
        <v>76</v>
      </c>
      <c r="O519" s="254"/>
      <c r="P519" s="202" t="s">
        <v>95</v>
      </c>
      <c r="Q519" s="202" t="s">
        <v>96</v>
      </c>
      <c r="R519" s="202" t="s">
        <v>114</v>
      </c>
      <c r="S519" s="127"/>
    </row>
    <row r="520" spans="1:19" s="11" customFormat="1" ht="69.75" customHeight="1" x14ac:dyDescent="0.25">
      <c r="A520" s="202"/>
      <c r="B520" s="202"/>
      <c r="C520" s="202"/>
      <c r="D520" s="202"/>
      <c r="E520" s="203"/>
      <c r="F520" s="204"/>
      <c r="G520" s="109" t="s">
        <v>19</v>
      </c>
      <c r="H520" s="109" t="s">
        <v>54</v>
      </c>
      <c r="I520" s="7" t="s">
        <v>55</v>
      </c>
      <c r="J520" s="7" t="s">
        <v>56</v>
      </c>
      <c r="K520" s="1" t="s">
        <v>21</v>
      </c>
      <c r="L520" s="1" t="s">
        <v>22</v>
      </c>
      <c r="M520" s="1" t="s">
        <v>23</v>
      </c>
      <c r="N520" s="7" t="s">
        <v>88</v>
      </c>
      <c r="O520" s="7" t="s">
        <v>81</v>
      </c>
      <c r="P520" s="252"/>
      <c r="Q520" s="202"/>
      <c r="R520" s="202"/>
      <c r="S520" s="127"/>
    </row>
    <row r="521" spans="1:19" s="11" customFormat="1" ht="13.2" x14ac:dyDescent="0.25">
      <c r="A521" s="59" t="str">
        <f>IF('Annual Plan'!A521="","",'Annual Plan'!A521)</f>
        <v/>
      </c>
      <c r="B521" s="59" t="str">
        <f>IF('Annual Plan'!B521="","",'Annual Plan'!B521)</f>
        <v/>
      </c>
      <c r="C521" s="59" t="str">
        <f>IF('Annual Plan'!C521="","",'Annual Plan'!C521)</f>
        <v/>
      </c>
      <c r="D521" s="2" t="str">
        <f>IF('Annual Plan'!D521&lt;&gt;"",'Annual Plan'!D521,"")</f>
        <v/>
      </c>
      <c r="E521" s="2" t="str">
        <f>IF('Annual Plan'!E521&lt;&gt;"",'Annual Plan'!E521,"")</f>
        <v/>
      </c>
      <c r="F521" s="36" t="str">
        <f>IF('Annual Plan'!F521&lt;&gt;"",'Annual Plan'!F521,"")</f>
        <v/>
      </c>
      <c r="G521" s="23" t="str">
        <f>IF('Annual Plan'!G521&lt;&gt;"",'Annual Plan'!G521,"")</f>
        <v/>
      </c>
      <c r="H521" s="23" t="str">
        <f xml:space="preserve"> IF(OR(F521="Absolute",F521="Absolute[-](cum.)"),SUM(G521,'Q1 Review'!J521,'Q2 Review'!J521),
             IF(OR(F521="Incremental",F521="Absolute[+]"),MAX(G521,'Q1 Review'!J521,'Q2 Review'!J521),
                  IF(F521="Decremental",MIN(G521,'Q1 Review'!J521,'Q2 Review'!J521),
                           IF(F521="Absolute[-](avg.)",SUM(G521,'Q1 Review'!J521,'Q2 Review'!J521)/COUNT('Annual Plan'!H521:'Annual Plan'!K521),""
                              )
                       )
                 )
      )</f>
        <v/>
      </c>
      <c r="I521" s="23" t="str">
        <f>IF('Annual Plan'!J521&lt;&gt;"",'Annual Plan'!J521,"")</f>
        <v/>
      </c>
      <c r="J521" s="37"/>
      <c r="K521" s="38" t="str">
        <f>IF(I521="","",
                         IF(AND(I521&lt;&gt;"",J521=""),0,
                                                  IF($F521="Absolute",IF(I521=0,0, IF((J521/I521)&gt;=1,1, IF((J521/I521)&lt;=0,0,(J521/I521)))),
                                                                                                      IF($F521="Incremental", IF(AND((I521-H521)=0,J521&gt;0,I521&gt;0,J521&gt;I521),1, IF(AND((I521-H521)=0,J521&lt;=I521),0, IF(((J521-H521)/(I521-H521))&gt;=1,1, IF(((J521-H521)/(I521-H521))&lt;=0,0, ((J521-H521)/(I521-H521)))))),
                                                                                                                                                                   IF($F521="Decremental", IF(AND((H521-I521)=0,J521&gt;0,I521&gt;0,J521&lt;I521),1,  IF(AND((I521-H521)=0,J521&gt;=I521),0, IF(((H521-J521)/(H521-I521))&gt;=1,1, IF(((H521-J521)/(H521-I521))&lt;=0,0, ((H521-J521)/(H521-I521)))))),
                                                                                                                                                                                              IF(OR($F521="Absolute[-](cum.)", $F521="Absolute[-](avg.)"),IF(J521="",0, IF((J521&lt;=I521),1,IF((J521&gt;I521),0,))),
                                                                                                                                                                                                        IF($F521="Absolute[+]",IF(J521=0,0,  IF(J521&lt;=I521,(J521/I521),1)),
                                                                                                                                                                                                            )
                                                                                                                                                                                                   )
                                                                                                                                                                       )
                                                                                                          )
                                                    )
                            )
     )</f>
        <v/>
      </c>
      <c r="L521" s="38" t="str">
        <f>IF(I521="","",
                        IF(AND(I521&lt;&gt;"",J521=""),-1,
                                                  IF($F521="Absolute", IF(I521=0,0,((J521-I521)/I521)),
                                                                               IF($F521="Incremental", IF((I521-H521)=0,0,(((J521-H521)-(I521-H521))/(I521-H521))),
                                                                                                            IF($F521="Decremental", IF((H521-I521)=0,0,(((H521-J521)-(H521-I521))/(H521-I521))),
                                                                                                                                              IF(OR($F521="Absolute[-](cum.)", $F521="Absolute[-](avg.)"), IF(J521="",0, IF(J521&gt;=0,1-(J521/I521))),
                                                                                                                                                                      IF($F521="Absolute[+]", IF(J521=0,-1,K521-1),  ""
                                                                                                                                                                                                                                          )
                                                                                                                                                                                                                          )
                                                                                                                                                                                  )
                                                                                                                   )
                                                   )
                          )
)</f>
        <v/>
      </c>
      <c r="M521" s="23" t="str">
        <f>IF(J521="","",
                         IF(I521="", "",
                                                   IF($F521="Absolute", (J521-I521),
                                                                                                       IF($F521="Incremental", ((J521-H521)-(I521-H521)),
                                                                                                                                                                                      IF($F521="Decremental", ((H521-J521)-(H521-I521)),
                                                                                                                                                                                                            IF(OR($F521="Absolute[-](cum.)", $F521="Absolute[-](avg.)"), (I521-J521),
                                                                                                                                                                                                                             IF($F521="Absolute[+]", (J521-I521), ""
                                                                                                                                                                                                                                  )
                                                                                                                                                                                                                )
                                                                                                                                                                                          )
                                                                                                           )
                                                      )
                               )
       )</f>
        <v/>
      </c>
      <c r="N521" s="39" t="str">
        <f>IF((('Annual Plan'!N521+'Annual Plan'!O521)-('Q1 Review'!O521+'Q2 Review'!O521))=0,"",(('Annual Plan'!N521+'Annual Plan'!O521)-('Q1 Review'!O521+'Q2 Review'!O521)))</f>
        <v/>
      </c>
      <c r="O521" s="40"/>
      <c r="P521" s="41"/>
      <c r="Q521" s="41"/>
      <c r="R521" s="41"/>
      <c r="S521" s="127" t="str">
        <f xml:space="preserve"> IF(AND($F521="Incremental",G521=""),"Error - baseline data was not provided in the planning sheet.",
        IF(AND($F521="Decremental",G521=""),"Error - baseline data was not provided in the planning sheet.",""))</f>
        <v/>
      </c>
    </row>
    <row r="522" spans="1:19" s="11" customFormat="1" ht="13.2" x14ac:dyDescent="0.25">
      <c r="A522" s="59" t="str">
        <f>IF('Annual Plan'!A522="","",'Annual Plan'!A522)</f>
        <v/>
      </c>
      <c r="B522" s="59" t="str">
        <f>IF('Annual Plan'!B522="","",'Annual Plan'!B522)</f>
        <v/>
      </c>
      <c r="C522" s="59" t="str">
        <f>IF('Annual Plan'!C522="","",'Annual Plan'!C522)</f>
        <v/>
      </c>
      <c r="D522" s="2" t="str">
        <f>IF('Annual Plan'!D522&lt;&gt;"",'Annual Plan'!D522,"")</f>
        <v/>
      </c>
      <c r="E522" s="2" t="str">
        <f>IF('Annual Plan'!E522&lt;&gt;"",'Annual Plan'!E522,"")</f>
        <v/>
      </c>
      <c r="F522" s="36" t="str">
        <f>IF('Annual Plan'!F522&lt;&gt;"",'Annual Plan'!F522,"")</f>
        <v/>
      </c>
      <c r="G522" s="23" t="str">
        <f>IF('Annual Plan'!G522&lt;&gt;"",'Annual Plan'!G522,"")</f>
        <v/>
      </c>
      <c r="H522" s="23" t="str">
        <f xml:space="preserve"> IF(OR(F522="Absolute",F522="Absolute[-](cum.)"),SUM(G522,'Q1 Review'!J522,'Q2 Review'!J522),
             IF(OR(F522="Incremental",F522="Absolute[+]"),MAX(G522,'Q1 Review'!J522,'Q2 Review'!J522),
                  IF(F522="Decremental",MIN(G522,'Q1 Review'!J522,'Q2 Review'!J522),
                           IF(F522="Absolute[-](avg.)",SUM(G522,'Q1 Review'!J522,'Q2 Review'!J522)/COUNT('Annual Plan'!H522:'Annual Plan'!K522),""
                              )
                       )
                 )
      )</f>
        <v/>
      </c>
      <c r="I522" s="23" t="str">
        <f>IF('Annual Plan'!J522&lt;&gt;"",'Annual Plan'!J522,"")</f>
        <v/>
      </c>
      <c r="J522" s="37"/>
      <c r="K522" s="38" t="str">
        <f t="shared" ref="K522:K549" si="60">IF(I522="","",
                         IF(AND(I522&lt;&gt;"",J522=""),0,
                                                  IF($F522="Absolute",IF(I522=0,0, IF((J522/I522)&gt;=1,1, IF((J522/I522)&lt;=0,0,(J522/I522)))),
                                                                                                      IF($F522="Incremental", IF(AND((I522-H522)=0,J522&gt;0,I522&gt;0,J522&gt;I522),1, IF(AND((I522-H522)=0,J522&lt;=I522),0, IF(((J522-H522)/(I522-H522))&gt;=1,1, IF(((J522-H522)/(I522-H522))&lt;=0,0, ((J522-H522)/(I522-H522)))))),
                                                                                                                                                                   IF($F522="Decremental", IF(AND((H522-I522)=0,J522&gt;0,I522&gt;0,J522&lt;I522),1,  IF(AND((I522-H522)=0,J522&gt;=I522),0, IF(((H522-J522)/(H522-I522))&gt;=1,1, IF(((H522-J522)/(H522-I522))&lt;=0,0, ((H522-J522)/(H522-I522)))))),
                                                                                                                                                                                              IF(OR($F522="Absolute[-](cum.)", $F522="Absolute[-](avg.)"),IF(J522="",0, IF((J522&lt;=I522),1,IF((J522&gt;I522),0,))),
                                                                                                                                                                                                        IF($F522="Absolute[+]",IF(J522=0,0,  IF(J522&lt;=I522,(J522/I522),1)),
                                                                                                                                                                                                            )
                                                                                                                                                                                                   )
                                                                                                                                                                       )
                                                                                                          )
                                                    )
                            )
     )</f>
        <v/>
      </c>
      <c r="L522" s="38" t="str">
        <f t="shared" ref="L522:L549" si="61">IF(I522="","",
                        IF(AND(I522&lt;&gt;"",J522=""),-1,
                                                  IF($F522="Absolute", IF(I522=0,0,((J522-I522)/I522)),
                                                                               IF($F522="Incremental", IF((I522-H522)=0,0,(((J522-H522)-(I522-H522))/(I522-H522))),
                                                                                                            IF($F522="Decremental", IF((H522-I522)=0,0,(((H522-J522)-(H522-I522))/(H522-I522))),
                                                                                                                                              IF(OR($F522="Absolute[-](cum.)", $F522="Absolute[-](avg.)"), IF(J522="",0, IF(J522&gt;=0,1-(J522/I522))),
                                                                                                                                                                      IF($F522="Absolute[+]", IF(J522=0,-1,K522-1),  ""
                                                                                                                                                                                                                                          )
                                                                                                                                                                                                                          )
                                                                                                                                                                                  )
                                                                                                                   )
                                                   )
                          )
)</f>
        <v/>
      </c>
      <c r="M522" s="23" t="str">
        <f t="shared" ref="M522:M549" si="62">IF(J522="","",
                         IF(I522="", "",
                                                   IF($F522="Absolute", (J522-I522),
                                                                                                       IF($F522="Incremental", ((J522-H522)-(I522-H522)),
                                                                                                                                                                                      IF($F522="Decremental", ((H522-J522)-(H522-I522)),
                                                                                                                                                                                                            IF(OR($F522="Absolute[-](cum.)", $F522="Absolute[-](avg.)"), (I522-J522),
                                                                                                                                                                                                                             IF($F522="Absolute[+]", (J522-I522), ""
                                                                                                                                                                                                                                  )
                                                                                                                                                                                                                )
                                                                                                                                                                                          )
                                                                                                           )
                                                      )
                               )
       )</f>
        <v/>
      </c>
      <c r="N522" s="39" t="str">
        <f>IF((('Annual Plan'!N522+'Annual Plan'!O522)-('Q1 Review'!O522+'Q2 Review'!O522))=0,"",(('Annual Plan'!N522+'Annual Plan'!O522)-('Q1 Review'!O522+'Q2 Review'!O522)))</f>
        <v/>
      </c>
      <c r="O522" s="40"/>
      <c r="P522" s="41"/>
      <c r="Q522" s="41"/>
      <c r="R522" s="41"/>
      <c r="S522" s="127" t="str">
        <f t="shared" ref="S522:S549" si="63" xml:space="preserve"> IF(AND($F522="Incremental",G522=""),"Error - baseline data was not provided in the planning sheet.",
        IF(AND($F522="Decremental",G522=""),"Error - baseline data was not provided in the planning sheet.",""))</f>
        <v/>
      </c>
    </row>
    <row r="523" spans="1:19" s="11" customFormat="1" ht="13.2" x14ac:dyDescent="0.25">
      <c r="A523" s="59" t="str">
        <f>IF('Annual Plan'!A523="","",'Annual Plan'!A523)</f>
        <v/>
      </c>
      <c r="B523" s="59" t="str">
        <f>IF('Annual Plan'!B523="","",'Annual Plan'!B523)</f>
        <v/>
      </c>
      <c r="C523" s="59" t="str">
        <f>IF('Annual Plan'!C523="","",'Annual Plan'!C523)</f>
        <v/>
      </c>
      <c r="D523" s="2" t="str">
        <f>IF('Annual Plan'!D523&lt;&gt;"",'Annual Plan'!D523,"")</f>
        <v/>
      </c>
      <c r="E523" s="2" t="str">
        <f>IF('Annual Plan'!E523&lt;&gt;"",'Annual Plan'!E523,"")</f>
        <v/>
      </c>
      <c r="F523" s="36" t="str">
        <f>IF('Annual Plan'!F523&lt;&gt;"",'Annual Plan'!F523,"")</f>
        <v/>
      </c>
      <c r="G523" s="23" t="str">
        <f>IF('Annual Plan'!G523&lt;&gt;"",'Annual Plan'!G523,"")</f>
        <v/>
      </c>
      <c r="H523" s="23" t="str">
        <f xml:space="preserve"> IF(OR(F523="Absolute",F523="Absolute[-](cum.)"),SUM(G523,'Q1 Review'!J523,'Q2 Review'!J523),
             IF(OR(F523="Incremental",F523="Absolute[+]"),MAX(G523,'Q1 Review'!J523,'Q2 Review'!J523),
                  IF(F523="Decremental",MIN(G523,'Q1 Review'!J523,'Q2 Review'!J523),
                           IF(F523="Absolute[-](avg.)",SUM(G523,'Q1 Review'!J523,'Q2 Review'!J523)/COUNT('Annual Plan'!H523:'Annual Plan'!K523),""
                              )
                       )
                 )
      )</f>
        <v/>
      </c>
      <c r="I523" s="23" t="str">
        <f>IF('Annual Plan'!J523&lt;&gt;"",'Annual Plan'!J523,"")</f>
        <v/>
      </c>
      <c r="J523" s="37"/>
      <c r="K523" s="38" t="str">
        <f t="shared" si="60"/>
        <v/>
      </c>
      <c r="L523" s="38" t="str">
        <f t="shared" si="61"/>
        <v/>
      </c>
      <c r="M523" s="23" t="str">
        <f t="shared" si="62"/>
        <v/>
      </c>
      <c r="N523" s="39" t="str">
        <f>IF((('Annual Plan'!N523+'Annual Plan'!O523)-('Q1 Review'!O523+'Q2 Review'!O523))=0,"",(('Annual Plan'!N523+'Annual Plan'!O523)-('Q1 Review'!O523+'Q2 Review'!O523)))</f>
        <v/>
      </c>
      <c r="O523" s="40"/>
      <c r="P523" s="41"/>
      <c r="Q523" s="41"/>
      <c r="R523" s="41"/>
      <c r="S523" s="127" t="str">
        <f t="shared" si="63"/>
        <v/>
      </c>
    </row>
    <row r="524" spans="1:19" s="11" customFormat="1" ht="13.2" x14ac:dyDescent="0.25">
      <c r="A524" s="59" t="str">
        <f>IF('Annual Plan'!A524="","",'Annual Plan'!A524)</f>
        <v/>
      </c>
      <c r="B524" s="59" t="str">
        <f>IF('Annual Plan'!B524="","",'Annual Plan'!B524)</f>
        <v/>
      </c>
      <c r="C524" s="59" t="str">
        <f>IF('Annual Plan'!C524="","",'Annual Plan'!C524)</f>
        <v/>
      </c>
      <c r="D524" s="2" t="str">
        <f>IF('Annual Plan'!D524&lt;&gt;"",'Annual Plan'!D524,"")</f>
        <v/>
      </c>
      <c r="E524" s="2" t="str">
        <f>IF('Annual Plan'!E524&lt;&gt;"",'Annual Plan'!E524,"")</f>
        <v/>
      </c>
      <c r="F524" s="36" t="str">
        <f>IF('Annual Plan'!F524&lt;&gt;"",'Annual Plan'!F524,"")</f>
        <v/>
      </c>
      <c r="G524" s="23" t="str">
        <f>IF('Annual Plan'!G524&lt;&gt;"",'Annual Plan'!G524,"")</f>
        <v/>
      </c>
      <c r="H524" s="23" t="str">
        <f xml:space="preserve"> IF(OR(F524="Absolute",F524="Absolute[-](cum.)"),SUM(G524,'Q1 Review'!J524,'Q2 Review'!J524),
             IF(OR(F524="Incremental",F524="Absolute[+]"),MAX(G524,'Q1 Review'!J524,'Q2 Review'!J524),
                  IF(F524="Decremental",MIN(G524,'Q1 Review'!J524,'Q2 Review'!J524),
                           IF(F524="Absolute[-](avg.)",SUM(G524,'Q1 Review'!J524,'Q2 Review'!J524)/COUNT('Annual Plan'!H524:'Annual Plan'!K524),""
                              )
                       )
                 )
      )</f>
        <v/>
      </c>
      <c r="I524" s="23" t="str">
        <f>IF('Annual Plan'!J524&lt;&gt;"",'Annual Plan'!J524,"")</f>
        <v/>
      </c>
      <c r="J524" s="37"/>
      <c r="K524" s="38" t="str">
        <f t="shared" si="60"/>
        <v/>
      </c>
      <c r="L524" s="38" t="str">
        <f t="shared" si="61"/>
        <v/>
      </c>
      <c r="M524" s="23" t="str">
        <f t="shared" si="62"/>
        <v/>
      </c>
      <c r="N524" s="39" t="str">
        <f>IF((('Annual Plan'!N524+'Annual Plan'!O524)-('Q1 Review'!O524+'Q2 Review'!O524))=0,"",(('Annual Plan'!N524+'Annual Plan'!O524)-('Q1 Review'!O524+'Q2 Review'!O524)))</f>
        <v/>
      </c>
      <c r="O524" s="40"/>
      <c r="P524" s="41"/>
      <c r="Q524" s="41"/>
      <c r="R524" s="41"/>
      <c r="S524" s="127" t="str">
        <f t="shared" si="63"/>
        <v/>
      </c>
    </row>
    <row r="525" spans="1:19" s="11" customFormat="1" ht="13.2" x14ac:dyDescent="0.25">
      <c r="A525" s="59" t="str">
        <f>IF('Annual Plan'!A525="","",'Annual Plan'!A525)</f>
        <v/>
      </c>
      <c r="B525" s="59" t="str">
        <f>IF('Annual Plan'!B525="","",'Annual Plan'!B525)</f>
        <v/>
      </c>
      <c r="C525" s="59" t="str">
        <f>IF('Annual Plan'!C525="","",'Annual Plan'!C525)</f>
        <v/>
      </c>
      <c r="D525" s="2" t="str">
        <f>IF('Annual Plan'!D525&lt;&gt;"",'Annual Plan'!D525,"")</f>
        <v/>
      </c>
      <c r="E525" s="2" t="str">
        <f>IF('Annual Plan'!E525&lt;&gt;"",'Annual Plan'!E525,"")</f>
        <v/>
      </c>
      <c r="F525" s="36" t="str">
        <f>IF('Annual Plan'!F525&lt;&gt;"",'Annual Plan'!F525,"")</f>
        <v/>
      </c>
      <c r="G525" s="23" t="str">
        <f>IF('Annual Plan'!G525&lt;&gt;"",'Annual Plan'!G525,"")</f>
        <v/>
      </c>
      <c r="H525" s="23" t="str">
        <f xml:space="preserve"> IF(OR(F525="Absolute",F525="Absolute[-](cum.)"),SUM(G525,'Q1 Review'!J525,'Q2 Review'!J525),
             IF(OR(F525="Incremental",F525="Absolute[+]"),MAX(G525,'Q1 Review'!J525,'Q2 Review'!J525),
                  IF(F525="Decremental",MIN(G525,'Q1 Review'!J525,'Q2 Review'!J525),
                           IF(F525="Absolute[-](avg.)",SUM(G525,'Q1 Review'!J525,'Q2 Review'!J525)/COUNT('Annual Plan'!H525:'Annual Plan'!K525),""
                              )
                       )
                 )
      )</f>
        <v/>
      </c>
      <c r="I525" s="23" t="str">
        <f>IF('Annual Plan'!J525&lt;&gt;"",'Annual Plan'!J525,"")</f>
        <v/>
      </c>
      <c r="J525" s="37"/>
      <c r="K525" s="38" t="str">
        <f t="shared" si="60"/>
        <v/>
      </c>
      <c r="L525" s="38" t="str">
        <f t="shared" si="61"/>
        <v/>
      </c>
      <c r="M525" s="23" t="str">
        <f t="shared" si="62"/>
        <v/>
      </c>
      <c r="N525" s="39" t="str">
        <f>IF((('Annual Plan'!N525+'Annual Plan'!O525)-('Q1 Review'!O525+'Q2 Review'!O525))=0,"",(('Annual Plan'!N525+'Annual Plan'!O525)-('Q1 Review'!O525+'Q2 Review'!O525)))</f>
        <v/>
      </c>
      <c r="O525" s="40"/>
      <c r="P525" s="41"/>
      <c r="Q525" s="41"/>
      <c r="R525" s="41"/>
      <c r="S525" s="127" t="str">
        <f t="shared" si="63"/>
        <v/>
      </c>
    </row>
    <row r="526" spans="1:19" s="11" customFormat="1" ht="13.2" x14ac:dyDescent="0.25">
      <c r="A526" s="59" t="str">
        <f>IF('Annual Plan'!A526="","",'Annual Plan'!A526)</f>
        <v/>
      </c>
      <c r="B526" s="59" t="str">
        <f>IF('Annual Plan'!B526="","",'Annual Plan'!B526)</f>
        <v/>
      </c>
      <c r="C526" s="59" t="str">
        <f>IF('Annual Plan'!C526="","",'Annual Plan'!C526)</f>
        <v/>
      </c>
      <c r="D526" s="2" t="str">
        <f>IF('Annual Plan'!D526&lt;&gt;"",'Annual Plan'!D526,"")</f>
        <v/>
      </c>
      <c r="E526" s="2" t="str">
        <f>IF('Annual Plan'!E526&lt;&gt;"",'Annual Plan'!E526,"")</f>
        <v/>
      </c>
      <c r="F526" s="36" t="str">
        <f>IF('Annual Plan'!F526&lt;&gt;"",'Annual Plan'!F526,"")</f>
        <v/>
      </c>
      <c r="G526" s="23" t="str">
        <f>IF('Annual Plan'!G526&lt;&gt;"",'Annual Plan'!G526,"")</f>
        <v/>
      </c>
      <c r="H526" s="23" t="str">
        <f xml:space="preserve"> IF(OR(F526="Absolute",F526="Absolute[-](cum.)"),SUM(G526,'Q1 Review'!J526,'Q2 Review'!J526),
             IF(OR(F526="Incremental",F526="Absolute[+]"),MAX(G526,'Q1 Review'!J526,'Q2 Review'!J526),
                  IF(F526="Decremental",MIN(G526,'Q1 Review'!J526,'Q2 Review'!J526),
                           IF(F526="Absolute[-](avg.)",SUM(G526,'Q1 Review'!J526,'Q2 Review'!J526)/COUNT('Annual Plan'!H526:'Annual Plan'!K526),""
                              )
                       )
                 )
      )</f>
        <v/>
      </c>
      <c r="I526" s="23" t="str">
        <f>IF('Annual Plan'!J526&lt;&gt;"",'Annual Plan'!J526,"")</f>
        <v/>
      </c>
      <c r="J526" s="37"/>
      <c r="K526" s="38" t="str">
        <f t="shared" si="60"/>
        <v/>
      </c>
      <c r="L526" s="38" t="str">
        <f t="shared" si="61"/>
        <v/>
      </c>
      <c r="M526" s="23" t="str">
        <f t="shared" si="62"/>
        <v/>
      </c>
      <c r="N526" s="39" t="str">
        <f>IF((('Annual Plan'!N526+'Annual Plan'!O526)-('Q1 Review'!O526+'Q2 Review'!O526))=0,"",(('Annual Plan'!N526+'Annual Plan'!O526)-('Q1 Review'!O526+'Q2 Review'!O526)))</f>
        <v/>
      </c>
      <c r="O526" s="40"/>
      <c r="P526" s="41"/>
      <c r="Q526" s="41"/>
      <c r="R526" s="41"/>
      <c r="S526" s="127" t="str">
        <f t="shared" si="63"/>
        <v/>
      </c>
    </row>
    <row r="527" spans="1:19" s="11" customFormat="1" ht="13.2" x14ac:dyDescent="0.25">
      <c r="A527" s="59" t="str">
        <f>IF('Annual Plan'!A527="","",'Annual Plan'!A527)</f>
        <v/>
      </c>
      <c r="B527" s="59" t="str">
        <f>IF('Annual Plan'!B527="","",'Annual Plan'!B527)</f>
        <v/>
      </c>
      <c r="C527" s="59" t="str">
        <f>IF('Annual Plan'!C527="","",'Annual Plan'!C527)</f>
        <v/>
      </c>
      <c r="D527" s="2" t="str">
        <f>IF('Annual Plan'!D527&lt;&gt;"",'Annual Plan'!D527,"")</f>
        <v/>
      </c>
      <c r="E527" s="2" t="str">
        <f>IF('Annual Plan'!E527&lt;&gt;"",'Annual Plan'!E527,"")</f>
        <v/>
      </c>
      <c r="F527" s="36" t="str">
        <f>IF('Annual Plan'!F527&lt;&gt;"",'Annual Plan'!F527,"")</f>
        <v/>
      </c>
      <c r="G527" s="23" t="str">
        <f>IF('Annual Plan'!G527&lt;&gt;"",'Annual Plan'!G527,"")</f>
        <v/>
      </c>
      <c r="H527" s="23" t="str">
        <f xml:space="preserve"> IF(OR(F527="Absolute",F527="Absolute[-](cum.)"),SUM(G527,'Q1 Review'!J527,'Q2 Review'!J527),
             IF(OR(F527="Incremental",F527="Absolute[+]"),MAX(G527,'Q1 Review'!J527,'Q2 Review'!J527),
                  IF(F527="Decremental",MIN(G527,'Q1 Review'!J527,'Q2 Review'!J527),
                           IF(F527="Absolute[-](avg.)",SUM(G527,'Q1 Review'!J527,'Q2 Review'!J527)/COUNT('Annual Plan'!H527:'Annual Plan'!K527),""
                              )
                       )
                 )
      )</f>
        <v/>
      </c>
      <c r="I527" s="23" t="str">
        <f>IF('Annual Plan'!J527&lt;&gt;"",'Annual Plan'!J527,"")</f>
        <v/>
      </c>
      <c r="J527" s="37"/>
      <c r="K527" s="38" t="str">
        <f t="shared" si="60"/>
        <v/>
      </c>
      <c r="L527" s="38" t="str">
        <f t="shared" si="61"/>
        <v/>
      </c>
      <c r="M527" s="23" t="str">
        <f t="shared" si="62"/>
        <v/>
      </c>
      <c r="N527" s="39" t="str">
        <f>IF((('Annual Plan'!N527+'Annual Plan'!O527)-('Q1 Review'!O527+'Q2 Review'!O527))=0,"",(('Annual Plan'!N527+'Annual Plan'!O527)-('Q1 Review'!O527+'Q2 Review'!O527)))</f>
        <v/>
      </c>
      <c r="O527" s="40"/>
      <c r="P527" s="41"/>
      <c r="Q527" s="41"/>
      <c r="R527" s="41"/>
      <c r="S527" s="127" t="str">
        <f t="shared" si="63"/>
        <v/>
      </c>
    </row>
    <row r="528" spans="1:19" s="11" customFormat="1" ht="13.2" x14ac:dyDescent="0.25">
      <c r="A528" s="59" t="str">
        <f>IF('Annual Plan'!A528="","",'Annual Plan'!A528)</f>
        <v/>
      </c>
      <c r="B528" s="59" t="str">
        <f>IF('Annual Plan'!B528="","",'Annual Plan'!B528)</f>
        <v/>
      </c>
      <c r="C528" s="59" t="str">
        <f>IF('Annual Plan'!C528="","",'Annual Plan'!C528)</f>
        <v/>
      </c>
      <c r="D528" s="2" t="str">
        <f>IF('Annual Plan'!D528&lt;&gt;"",'Annual Plan'!D528,"")</f>
        <v/>
      </c>
      <c r="E528" s="2" t="str">
        <f>IF('Annual Plan'!E528&lt;&gt;"",'Annual Plan'!E528,"")</f>
        <v/>
      </c>
      <c r="F528" s="36" t="str">
        <f>IF('Annual Plan'!F528&lt;&gt;"",'Annual Plan'!F528,"")</f>
        <v/>
      </c>
      <c r="G528" s="23" t="str">
        <f>IF('Annual Plan'!G528&lt;&gt;"",'Annual Plan'!G528,"")</f>
        <v/>
      </c>
      <c r="H528" s="23" t="str">
        <f xml:space="preserve"> IF(OR(F528="Absolute",F528="Absolute[-](cum.)"),SUM(G528,'Q1 Review'!J528,'Q2 Review'!J528),
             IF(OR(F528="Incremental",F528="Absolute[+]"),MAX(G528,'Q1 Review'!J528,'Q2 Review'!J528),
                  IF(F528="Decremental",MIN(G528,'Q1 Review'!J528,'Q2 Review'!J528),
                           IF(F528="Absolute[-](avg.)",SUM(G528,'Q1 Review'!J528,'Q2 Review'!J528)/COUNT('Annual Plan'!H528:'Annual Plan'!K528),""
                              )
                       )
                 )
      )</f>
        <v/>
      </c>
      <c r="I528" s="23" t="str">
        <f>IF('Annual Plan'!J528&lt;&gt;"",'Annual Plan'!J528,"")</f>
        <v/>
      </c>
      <c r="J528" s="37"/>
      <c r="K528" s="38" t="str">
        <f t="shared" si="60"/>
        <v/>
      </c>
      <c r="L528" s="38" t="str">
        <f t="shared" si="61"/>
        <v/>
      </c>
      <c r="M528" s="23" t="str">
        <f t="shared" si="62"/>
        <v/>
      </c>
      <c r="N528" s="39" t="str">
        <f>IF((('Annual Plan'!N528+'Annual Plan'!O528)-('Q1 Review'!O528+'Q2 Review'!O528))=0,"",(('Annual Plan'!N528+'Annual Plan'!O528)-('Q1 Review'!O528+'Q2 Review'!O528)))</f>
        <v/>
      </c>
      <c r="O528" s="40"/>
      <c r="P528" s="41"/>
      <c r="Q528" s="41"/>
      <c r="R528" s="41"/>
      <c r="S528" s="127" t="str">
        <f t="shared" si="63"/>
        <v/>
      </c>
    </row>
    <row r="529" spans="1:19" s="11" customFormat="1" ht="13.2" x14ac:dyDescent="0.25">
      <c r="A529" s="59" t="str">
        <f>IF('Annual Plan'!A529="","",'Annual Plan'!A529)</f>
        <v/>
      </c>
      <c r="B529" s="59" t="str">
        <f>IF('Annual Plan'!B529="","",'Annual Plan'!B529)</f>
        <v/>
      </c>
      <c r="C529" s="59" t="str">
        <f>IF('Annual Plan'!C529="","",'Annual Plan'!C529)</f>
        <v/>
      </c>
      <c r="D529" s="2" t="str">
        <f>IF('Annual Plan'!D529&lt;&gt;"",'Annual Plan'!D529,"")</f>
        <v/>
      </c>
      <c r="E529" s="2" t="str">
        <f>IF('Annual Plan'!E529&lt;&gt;"",'Annual Plan'!E529,"")</f>
        <v/>
      </c>
      <c r="F529" s="36" t="str">
        <f>IF('Annual Plan'!F529&lt;&gt;"",'Annual Plan'!F529,"")</f>
        <v/>
      </c>
      <c r="G529" s="23" t="str">
        <f>IF('Annual Plan'!G529&lt;&gt;"",'Annual Plan'!G529,"")</f>
        <v/>
      </c>
      <c r="H529" s="23" t="str">
        <f xml:space="preserve"> IF(OR(F529="Absolute",F529="Absolute[-](cum.)"),SUM(G529,'Q1 Review'!J529,'Q2 Review'!J529),
             IF(OR(F529="Incremental",F529="Absolute[+]"),MAX(G529,'Q1 Review'!J529,'Q2 Review'!J529),
                  IF(F529="Decremental",MIN(G529,'Q1 Review'!J529,'Q2 Review'!J529),
                           IF(F529="Absolute[-](avg.)",SUM(G529,'Q1 Review'!J529,'Q2 Review'!J529)/COUNT('Annual Plan'!H529:'Annual Plan'!K529),""
                              )
                       )
                 )
      )</f>
        <v/>
      </c>
      <c r="I529" s="23" t="str">
        <f>IF('Annual Plan'!J529&lt;&gt;"",'Annual Plan'!J529,"")</f>
        <v/>
      </c>
      <c r="J529" s="37"/>
      <c r="K529" s="38" t="str">
        <f t="shared" si="60"/>
        <v/>
      </c>
      <c r="L529" s="38" t="str">
        <f t="shared" si="61"/>
        <v/>
      </c>
      <c r="M529" s="23" t="str">
        <f t="shared" si="62"/>
        <v/>
      </c>
      <c r="N529" s="39" t="str">
        <f>IF((('Annual Plan'!N529+'Annual Plan'!O529)-('Q1 Review'!O529+'Q2 Review'!O529))=0,"",(('Annual Plan'!N529+'Annual Plan'!O529)-('Q1 Review'!O529+'Q2 Review'!O529)))</f>
        <v/>
      </c>
      <c r="O529" s="40"/>
      <c r="P529" s="41"/>
      <c r="Q529" s="41"/>
      <c r="R529" s="41"/>
      <c r="S529" s="127" t="str">
        <f t="shared" si="63"/>
        <v/>
      </c>
    </row>
    <row r="530" spans="1:19" s="11" customFormat="1" ht="13.2" x14ac:dyDescent="0.25">
      <c r="A530" s="59" t="str">
        <f>IF('Annual Plan'!A530="","",'Annual Plan'!A530)</f>
        <v/>
      </c>
      <c r="B530" s="59" t="str">
        <f>IF('Annual Plan'!B530="","",'Annual Plan'!B530)</f>
        <v/>
      </c>
      <c r="C530" s="59" t="str">
        <f>IF('Annual Plan'!C530="","",'Annual Plan'!C530)</f>
        <v/>
      </c>
      <c r="D530" s="2" t="str">
        <f>IF('Annual Plan'!D530&lt;&gt;"",'Annual Plan'!D530,"")</f>
        <v/>
      </c>
      <c r="E530" s="2" t="str">
        <f>IF('Annual Plan'!E530&lt;&gt;"",'Annual Plan'!E530,"")</f>
        <v/>
      </c>
      <c r="F530" s="36" t="str">
        <f>IF('Annual Plan'!F530&lt;&gt;"",'Annual Plan'!F530,"")</f>
        <v/>
      </c>
      <c r="G530" s="23" t="str">
        <f>IF('Annual Plan'!G530&lt;&gt;"",'Annual Plan'!G530,"")</f>
        <v/>
      </c>
      <c r="H530" s="23" t="str">
        <f xml:space="preserve"> IF(OR(F530="Absolute",F530="Absolute[-](cum.)"),SUM(G530,'Q1 Review'!J530,'Q2 Review'!J530),
             IF(OR(F530="Incremental",F530="Absolute[+]"),MAX(G530,'Q1 Review'!J530,'Q2 Review'!J530),
                  IF(F530="Decremental",MIN(G530,'Q1 Review'!J530,'Q2 Review'!J530),
                           IF(F530="Absolute[-](avg.)",SUM(G530,'Q1 Review'!J530,'Q2 Review'!J530)/COUNT('Annual Plan'!H530:'Annual Plan'!K530),""
                              )
                       )
                 )
      )</f>
        <v/>
      </c>
      <c r="I530" s="23" t="str">
        <f>IF('Annual Plan'!J530&lt;&gt;"",'Annual Plan'!J530,"")</f>
        <v/>
      </c>
      <c r="J530" s="37"/>
      <c r="K530" s="38" t="str">
        <f t="shared" si="60"/>
        <v/>
      </c>
      <c r="L530" s="38" t="str">
        <f t="shared" si="61"/>
        <v/>
      </c>
      <c r="M530" s="23" t="str">
        <f t="shared" si="62"/>
        <v/>
      </c>
      <c r="N530" s="39" t="str">
        <f>IF((('Annual Plan'!N530+'Annual Plan'!O530)-('Q1 Review'!O530+'Q2 Review'!O530))=0,"",(('Annual Plan'!N530+'Annual Plan'!O530)-('Q1 Review'!O530+'Q2 Review'!O530)))</f>
        <v/>
      </c>
      <c r="O530" s="40"/>
      <c r="P530" s="41"/>
      <c r="Q530" s="41"/>
      <c r="R530" s="41"/>
      <c r="S530" s="127" t="str">
        <f t="shared" si="63"/>
        <v/>
      </c>
    </row>
    <row r="531" spans="1:19" s="11" customFormat="1" ht="13.2" x14ac:dyDescent="0.25">
      <c r="A531" s="59" t="str">
        <f>IF('Annual Plan'!A531="","",'Annual Plan'!A531)</f>
        <v/>
      </c>
      <c r="B531" s="59" t="str">
        <f>IF('Annual Plan'!B531="","",'Annual Plan'!B531)</f>
        <v/>
      </c>
      <c r="C531" s="59" t="str">
        <f>IF('Annual Plan'!C531="","",'Annual Plan'!C531)</f>
        <v/>
      </c>
      <c r="D531" s="2" t="str">
        <f>IF('Annual Plan'!D531&lt;&gt;"",'Annual Plan'!D531,"")</f>
        <v/>
      </c>
      <c r="E531" s="2" t="str">
        <f>IF('Annual Plan'!E531&lt;&gt;"",'Annual Plan'!E531,"")</f>
        <v/>
      </c>
      <c r="F531" s="36" t="str">
        <f>IF('Annual Plan'!F531&lt;&gt;"",'Annual Plan'!F531,"")</f>
        <v/>
      </c>
      <c r="G531" s="23" t="str">
        <f>IF('Annual Plan'!G531&lt;&gt;"",'Annual Plan'!G531,"")</f>
        <v/>
      </c>
      <c r="H531" s="23" t="str">
        <f xml:space="preserve"> IF(OR(F531="Absolute",F531="Absolute[-](cum.)"),SUM(G531,'Q1 Review'!J531,'Q2 Review'!J531),
             IF(OR(F531="Incremental",F531="Absolute[+]"),MAX(G531,'Q1 Review'!J531,'Q2 Review'!J531),
                  IF(F531="Decremental",MIN(G531,'Q1 Review'!J531,'Q2 Review'!J531),
                           IF(F531="Absolute[-](avg.)",SUM(G531,'Q1 Review'!J531,'Q2 Review'!J531)/COUNT('Annual Plan'!H531:'Annual Plan'!K531),""
                              )
                       )
                 )
      )</f>
        <v/>
      </c>
      <c r="I531" s="23" t="str">
        <f>IF('Annual Plan'!J531&lt;&gt;"",'Annual Plan'!J531,"")</f>
        <v/>
      </c>
      <c r="J531" s="37"/>
      <c r="K531" s="38" t="str">
        <f t="shared" si="60"/>
        <v/>
      </c>
      <c r="L531" s="38" t="str">
        <f t="shared" si="61"/>
        <v/>
      </c>
      <c r="M531" s="23" t="str">
        <f t="shared" si="62"/>
        <v/>
      </c>
      <c r="N531" s="39" t="str">
        <f>IF((('Annual Plan'!N531+'Annual Plan'!O531)-('Q1 Review'!O531+'Q2 Review'!O531))=0,"",(('Annual Plan'!N531+'Annual Plan'!O531)-('Q1 Review'!O531+'Q2 Review'!O531)))</f>
        <v/>
      </c>
      <c r="O531" s="40"/>
      <c r="P531" s="41"/>
      <c r="Q531" s="41"/>
      <c r="R531" s="41"/>
      <c r="S531" s="127" t="str">
        <f t="shared" si="63"/>
        <v/>
      </c>
    </row>
    <row r="532" spans="1:19" s="11" customFormat="1" ht="13.2" x14ac:dyDescent="0.25">
      <c r="A532" s="59" t="str">
        <f>IF('Annual Plan'!A532="","",'Annual Plan'!A532)</f>
        <v/>
      </c>
      <c r="B532" s="59" t="str">
        <f>IF('Annual Plan'!B532="","",'Annual Plan'!B532)</f>
        <v/>
      </c>
      <c r="C532" s="59" t="str">
        <f>IF('Annual Plan'!C532="","",'Annual Plan'!C532)</f>
        <v/>
      </c>
      <c r="D532" s="2" t="str">
        <f>IF('Annual Plan'!D532&lt;&gt;"",'Annual Plan'!D532,"")</f>
        <v/>
      </c>
      <c r="E532" s="2" t="str">
        <f>IF('Annual Plan'!E532&lt;&gt;"",'Annual Plan'!E532,"")</f>
        <v/>
      </c>
      <c r="F532" s="36" t="str">
        <f>IF('Annual Plan'!F532&lt;&gt;"",'Annual Plan'!F532,"")</f>
        <v/>
      </c>
      <c r="G532" s="23" t="str">
        <f>IF('Annual Plan'!G532&lt;&gt;"",'Annual Plan'!G532,"")</f>
        <v/>
      </c>
      <c r="H532" s="23" t="str">
        <f xml:space="preserve"> IF(OR(F532="Absolute",F532="Absolute[-](cum.)"),SUM(G532,'Q1 Review'!J532,'Q2 Review'!J532),
             IF(OR(F532="Incremental",F532="Absolute[+]"),MAX(G532,'Q1 Review'!J532,'Q2 Review'!J532),
                  IF(F532="Decremental",MIN(G532,'Q1 Review'!J532,'Q2 Review'!J532),
                           IF(F532="Absolute[-](avg.)",SUM(G532,'Q1 Review'!J532,'Q2 Review'!J532)/COUNT('Annual Plan'!H532:'Annual Plan'!K532),""
                              )
                       )
                 )
      )</f>
        <v/>
      </c>
      <c r="I532" s="23" t="str">
        <f>IF('Annual Plan'!J532&lt;&gt;"",'Annual Plan'!J532,"")</f>
        <v/>
      </c>
      <c r="J532" s="37"/>
      <c r="K532" s="38" t="str">
        <f t="shared" si="60"/>
        <v/>
      </c>
      <c r="L532" s="38" t="str">
        <f t="shared" si="61"/>
        <v/>
      </c>
      <c r="M532" s="23" t="str">
        <f t="shared" si="62"/>
        <v/>
      </c>
      <c r="N532" s="39" t="str">
        <f>IF((('Annual Plan'!N532+'Annual Plan'!O532)-('Q1 Review'!O532+'Q2 Review'!O532))=0,"",(('Annual Plan'!N532+'Annual Plan'!O532)-('Q1 Review'!O532+'Q2 Review'!O532)))</f>
        <v/>
      </c>
      <c r="O532" s="40"/>
      <c r="P532" s="41"/>
      <c r="Q532" s="41"/>
      <c r="R532" s="41"/>
      <c r="S532" s="127" t="str">
        <f t="shared" si="63"/>
        <v/>
      </c>
    </row>
    <row r="533" spans="1:19" s="11" customFormat="1" ht="13.2" x14ac:dyDescent="0.25">
      <c r="A533" s="59" t="str">
        <f>IF('Annual Plan'!A533="","",'Annual Plan'!A533)</f>
        <v/>
      </c>
      <c r="B533" s="59" t="str">
        <f>IF('Annual Plan'!B533="","",'Annual Plan'!B533)</f>
        <v/>
      </c>
      <c r="C533" s="59" t="str">
        <f>IF('Annual Plan'!C533="","",'Annual Plan'!C533)</f>
        <v/>
      </c>
      <c r="D533" s="2" t="str">
        <f>IF('Annual Plan'!D533&lt;&gt;"",'Annual Plan'!D533,"")</f>
        <v/>
      </c>
      <c r="E533" s="2" t="str">
        <f>IF('Annual Plan'!E533&lt;&gt;"",'Annual Plan'!E533,"")</f>
        <v/>
      </c>
      <c r="F533" s="36" t="str">
        <f>IF('Annual Plan'!F533&lt;&gt;"",'Annual Plan'!F533,"")</f>
        <v/>
      </c>
      <c r="G533" s="23" t="str">
        <f>IF('Annual Plan'!G533&lt;&gt;"",'Annual Plan'!G533,"")</f>
        <v/>
      </c>
      <c r="H533" s="23" t="str">
        <f xml:space="preserve"> IF(OR(F533="Absolute",F533="Absolute[-](cum.)"),SUM(G533,'Q1 Review'!J533,'Q2 Review'!J533),
             IF(OR(F533="Incremental",F533="Absolute[+]"),MAX(G533,'Q1 Review'!J533,'Q2 Review'!J533),
                  IF(F533="Decremental",MIN(G533,'Q1 Review'!J533,'Q2 Review'!J533),
                           IF(F533="Absolute[-](avg.)",SUM(G533,'Q1 Review'!J533,'Q2 Review'!J533)/COUNT('Annual Plan'!H533:'Annual Plan'!K533),""
                              )
                       )
                 )
      )</f>
        <v/>
      </c>
      <c r="I533" s="23" t="str">
        <f>IF('Annual Plan'!J533&lt;&gt;"",'Annual Plan'!J533,"")</f>
        <v/>
      </c>
      <c r="J533" s="37"/>
      <c r="K533" s="38" t="str">
        <f t="shared" si="60"/>
        <v/>
      </c>
      <c r="L533" s="38" t="str">
        <f t="shared" si="61"/>
        <v/>
      </c>
      <c r="M533" s="23" t="str">
        <f t="shared" si="62"/>
        <v/>
      </c>
      <c r="N533" s="39" t="str">
        <f>IF((('Annual Plan'!N533+'Annual Plan'!O533)-('Q1 Review'!O533+'Q2 Review'!O533))=0,"",(('Annual Plan'!N533+'Annual Plan'!O533)-('Q1 Review'!O533+'Q2 Review'!O533)))</f>
        <v/>
      </c>
      <c r="O533" s="40"/>
      <c r="P533" s="41"/>
      <c r="Q533" s="41"/>
      <c r="R533" s="41"/>
      <c r="S533" s="127" t="str">
        <f t="shared" si="63"/>
        <v/>
      </c>
    </row>
    <row r="534" spans="1:19" s="11" customFormat="1" ht="13.2" x14ac:dyDescent="0.25">
      <c r="A534" s="59" t="str">
        <f>IF('Annual Plan'!A534="","",'Annual Plan'!A534)</f>
        <v/>
      </c>
      <c r="B534" s="59" t="str">
        <f>IF('Annual Plan'!B534="","",'Annual Plan'!B534)</f>
        <v/>
      </c>
      <c r="C534" s="59" t="str">
        <f>IF('Annual Plan'!C534="","",'Annual Plan'!C534)</f>
        <v/>
      </c>
      <c r="D534" s="2" t="str">
        <f>IF('Annual Plan'!D534&lt;&gt;"",'Annual Plan'!D534,"")</f>
        <v/>
      </c>
      <c r="E534" s="2" t="str">
        <f>IF('Annual Plan'!E534&lt;&gt;"",'Annual Plan'!E534,"")</f>
        <v/>
      </c>
      <c r="F534" s="36" t="str">
        <f>IF('Annual Plan'!F534&lt;&gt;"",'Annual Plan'!F534,"")</f>
        <v/>
      </c>
      <c r="G534" s="23" t="str">
        <f>IF('Annual Plan'!G534&lt;&gt;"",'Annual Plan'!G534,"")</f>
        <v/>
      </c>
      <c r="H534" s="23" t="str">
        <f xml:space="preserve"> IF(OR(F534="Absolute",F534="Absolute[-](cum.)"),SUM(G534,'Q1 Review'!J534,'Q2 Review'!J534),
             IF(OR(F534="Incremental",F534="Absolute[+]"),MAX(G534,'Q1 Review'!J534,'Q2 Review'!J534),
                  IF(F534="Decremental",MIN(G534,'Q1 Review'!J534,'Q2 Review'!J534),
                           IF(F534="Absolute[-](avg.)",SUM(G534,'Q1 Review'!J534,'Q2 Review'!J534)/COUNT('Annual Plan'!H534:'Annual Plan'!K534),""
                              )
                       )
                 )
      )</f>
        <v/>
      </c>
      <c r="I534" s="23" t="str">
        <f>IF('Annual Plan'!J534&lt;&gt;"",'Annual Plan'!J534,"")</f>
        <v/>
      </c>
      <c r="J534" s="37"/>
      <c r="K534" s="38" t="str">
        <f t="shared" si="60"/>
        <v/>
      </c>
      <c r="L534" s="38" t="str">
        <f t="shared" si="61"/>
        <v/>
      </c>
      <c r="M534" s="23" t="str">
        <f t="shared" si="62"/>
        <v/>
      </c>
      <c r="N534" s="39" t="str">
        <f>IF((('Annual Plan'!N534+'Annual Plan'!O534)-('Q1 Review'!O534+'Q2 Review'!O534))=0,"",(('Annual Plan'!N534+'Annual Plan'!O534)-('Q1 Review'!O534+'Q2 Review'!O534)))</f>
        <v/>
      </c>
      <c r="O534" s="40"/>
      <c r="P534" s="41"/>
      <c r="Q534" s="41"/>
      <c r="R534" s="41"/>
      <c r="S534" s="127" t="str">
        <f t="shared" si="63"/>
        <v/>
      </c>
    </row>
    <row r="535" spans="1:19" s="11" customFormat="1" ht="13.2" x14ac:dyDescent="0.25">
      <c r="A535" s="59" t="str">
        <f>IF('Annual Plan'!A535="","",'Annual Plan'!A535)</f>
        <v/>
      </c>
      <c r="B535" s="59" t="str">
        <f>IF('Annual Plan'!B535="","",'Annual Plan'!B535)</f>
        <v/>
      </c>
      <c r="C535" s="59" t="str">
        <f>IF('Annual Plan'!C535="","",'Annual Plan'!C535)</f>
        <v/>
      </c>
      <c r="D535" s="2" t="str">
        <f>IF('Annual Plan'!D535&lt;&gt;"",'Annual Plan'!D535,"")</f>
        <v/>
      </c>
      <c r="E535" s="2" t="str">
        <f>IF('Annual Plan'!E535&lt;&gt;"",'Annual Plan'!E535,"")</f>
        <v/>
      </c>
      <c r="F535" s="36" t="str">
        <f>IF('Annual Plan'!F535&lt;&gt;"",'Annual Plan'!F535,"")</f>
        <v/>
      </c>
      <c r="G535" s="23" t="str">
        <f>IF('Annual Plan'!G535&lt;&gt;"",'Annual Plan'!G535,"")</f>
        <v/>
      </c>
      <c r="H535" s="23" t="str">
        <f xml:space="preserve"> IF(OR(F535="Absolute",F535="Absolute[-](cum.)"),SUM(G535,'Q1 Review'!J535,'Q2 Review'!J535),
             IF(OR(F535="Incremental",F535="Absolute[+]"),MAX(G535,'Q1 Review'!J535,'Q2 Review'!J535),
                  IF(F535="Decremental",MIN(G535,'Q1 Review'!J535,'Q2 Review'!J535),
                           IF(F535="Absolute[-](avg.)",SUM(G535,'Q1 Review'!J535,'Q2 Review'!J535)/COUNT('Annual Plan'!H535:'Annual Plan'!K535),""
                              )
                       )
                 )
      )</f>
        <v/>
      </c>
      <c r="I535" s="23" t="str">
        <f>IF('Annual Plan'!J535&lt;&gt;"",'Annual Plan'!J535,"")</f>
        <v/>
      </c>
      <c r="J535" s="37"/>
      <c r="K535" s="38" t="str">
        <f t="shared" si="60"/>
        <v/>
      </c>
      <c r="L535" s="38" t="str">
        <f t="shared" si="61"/>
        <v/>
      </c>
      <c r="M535" s="23" t="str">
        <f t="shared" si="62"/>
        <v/>
      </c>
      <c r="N535" s="39" t="str">
        <f>IF((('Annual Plan'!N535+'Annual Plan'!O535)-('Q1 Review'!O535+'Q2 Review'!O535))=0,"",(('Annual Plan'!N535+'Annual Plan'!O535)-('Q1 Review'!O535+'Q2 Review'!O535)))</f>
        <v/>
      </c>
      <c r="O535" s="40"/>
      <c r="P535" s="41"/>
      <c r="Q535" s="41"/>
      <c r="R535" s="41"/>
      <c r="S535" s="127" t="str">
        <f t="shared" si="63"/>
        <v/>
      </c>
    </row>
    <row r="536" spans="1:19" s="11" customFormat="1" ht="13.2" x14ac:dyDescent="0.25">
      <c r="A536" s="59" t="str">
        <f>IF('Annual Plan'!A536="","",'Annual Plan'!A536)</f>
        <v/>
      </c>
      <c r="B536" s="59" t="str">
        <f>IF('Annual Plan'!B536="","",'Annual Plan'!B536)</f>
        <v/>
      </c>
      <c r="C536" s="59" t="str">
        <f>IF('Annual Plan'!C536="","",'Annual Plan'!C536)</f>
        <v/>
      </c>
      <c r="D536" s="2" t="str">
        <f>IF('Annual Plan'!D536&lt;&gt;"",'Annual Plan'!D536,"")</f>
        <v/>
      </c>
      <c r="E536" s="2" t="str">
        <f>IF('Annual Plan'!E536&lt;&gt;"",'Annual Plan'!E536,"")</f>
        <v/>
      </c>
      <c r="F536" s="36" t="str">
        <f>IF('Annual Plan'!F536&lt;&gt;"",'Annual Plan'!F536,"")</f>
        <v/>
      </c>
      <c r="G536" s="23" t="str">
        <f>IF('Annual Plan'!G536&lt;&gt;"",'Annual Plan'!G536,"")</f>
        <v/>
      </c>
      <c r="H536" s="23" t="str">
        <f xml:space="preserve"> IF(OR(F536="Absolute",F536="Absolute[-](cum.)"),SUM(G536,'Q1 Review'!J536,'Q2 Review'!J536),
             IF(OR(F536="Incremental",F536="Absolute[+]"),MAX(G536,'Q1 Review'!J536,'Q2 Review'!J536),
                  IF(F536="Decremental",MIN(G536,'Q1 Review'!J536,'Q2 Review'!J536),
                           IF(F536="Absolute[-](avg.)",SUM(G536,'Q1 Review'!J536,'Q2 Review'!J536)/COUNT('Annual Plan'!H536:'Annual Plan'!K536),""
                              )
                       )
                 )
      )</f>
        <v/>
      </c>
      <c r="I536" s="23" t="str">
        <f>IF('Annual Plan'!J536&lt;&gt;"",'Annual Plan'!J536,"")</f>
        <v/>
      </c>
      <c r="J536" s="37"/>
      <c r="K536" s="38" t="str">
        <f t="shared" si="60"/>
        <v/>
      </c>
      <c r="L536" s="38" t="str">
        <f t="shared" si="61"/>
        <v/>
      </c>
      <c r="M536" s="23" t="str">
        <f t="shared" si="62"/>
        <v/>
      </c>
      <c r="N536" s="39" t="str">
        <f>IF((('Annual Plan'!N536+'Annual Plan'!O536)-('Q1 Review'!O536+'Q2 Review'!O536))=0,"",(('Annual Plan'!N536+'Annual Plan'!O536)-('Q1 Review'!O536+'Q2 Review'!O536)))</f>
        <v/>
      </c>
      <c r="O536" s="40"/>
      <c r="P536" s="41"/>
      <c r="Q536" s="41"/>
      <c r="R536" s="41"/>
      <c r="S536" s="127" t="str">
        <f t="shared" si="63"/>
        <v/>
      </c>
    </row>
    <row r="537" spans="1:19" s="11" customFormat="1" ht="13.2" x14ac:dyDescent="0.25">
      <c r="A537" s="59" t="str">
        <f>IF('Annual Plan'!A537="","",'Annual Plan'!A537)</f>
        <v/>
      </c>
      <c r="B537" s="59" t="str">
        <f>IF('Annual Plan'!B537="","",'Annual Plan'!B537)</f>
        <v/>
      </c>
      <c r="C537" s="59" t="str">
        <f>IF('Annual Plan'!C537="","",'Annual Plan'!C537)</f>
        <v/>
      </c>
      <c r="D537" s="2" t="str">
        <f>IF('Annual Plan'!D537&lt;&gt;"",'Annual Plan'!D537,"")</f>
        <v/>
      </c>
      <c r="E537" s="2" t="str">
        <f>IF('Annual Plan'!E537&lt;&gt;"",'Annual Plan'!E537,"")</f>
        <v/>
      </c>
      <c r="F537" s="36" t="str">
        <f>IF('Annual Plan'!F537&lt;&gt;"",'Annual Plan'!F537,"")</f>
        <v/>
      </c>
      <c r="G537" s="23" t="str">
        <f>IF('Annual Plan'!G537&lt;&gt;"",'Annual Plan'!G537,"")</f>
        <v/>
      </c>
      <c r="H537" s="23" t="str">
        <f xml:space="preserve"> IF(OR(F537="Absolute",F537="Absolute[-](cum.)"),SUM(G537,'Q1 Review'!J537,'Q2 Review'!J537),
             IF(OR(F537="Incremental",F537="Absolute[+]"),MAX(G537,'Q1 Review'!J537,'Q2 Review'!J537),
                  IF(F537="Decremental",MIN(G537,'Q1 Review'!J537,'Q2 Review'!J537),
                           IF(F537="Absolute[-](avg.)",SUM(G537,'Q1 Review'!J537,'Q2 Review'!J537)/COUNT('Annual Plan'!H537:'Annual Plan'!K537),""
                              )
                       )
                 )
      )</f>
        <v/>
      </c>
      <c r="I537" s="23" t="str">
        <f>IF('Annual Plan'!J537&lt;&gt;"",'Annual Plan'!J537,"")</f>
        <v/>
      </c>
      <c r="J537" s="37"/>
      <c r="K537" s="38" t="str">
        <f t="shared" si="60"/>
        <v/>
      </c>
      <c r="L537" s="38" t="str">
        <f t="shared" si="61"/>
        <v/>
      </c>
      <c r="M537" s="23" t="str">
        <f t="shared" si="62"/>
        <v/>
      </c>
      <c r="N537" s="39" t="str">
        <f>IF((('Annual Plan'!N537+'Annual Plan'!O537)-('Q1 Review'!O537+'Q2 Review'!O537))=0,"",(('Annual Plan'!N537+'Annual Plan'!O537)-('Q1 Review'!O537+'Q2 Review'!O537)))</f>
        <v/>
      </c>
      <c r="O537" s="40"/>
      <c r="P537" s="41"/>
      <c r="Q537" s="41"/>
      <c r="R537" s="41"/>
      <c r="S537" s="127" t="str">
        <f t="shared" si="63"/>
        <v/>
      </c>
    </row>
    <row r="538" spans="1:19" s="11" customFormat="1" ht="13.2" x14ac:dyDescent="0.25">
      <c r="A538" s="59" t="str">
        <f>IF('Annual Plan'!A538="","",'Annual Plan'!A538)</f>
        <v/>
      </c>
      <c r="B538" s="59" t="str">
        <f>IF('Annual Plan'!B538="","",'Annual Plan'!B538)</f>
        <v/>
      </c>
      <c r="C538" s="59" t="str">
        <f>IF('Annual Plan'!C538="","",'Annual Plan'!C538)</f>
        <v/>
      </c>
      <c r="D538" s="2" t="str">
        <f>IF('Annual Plan'!D538&lt;&gt;"",'Annual Plan'!D538,"")</f>
        <v/>
      </c>
      <c r="E538" s="2" t="str">
        <f>IF('Annual Plan'!E538&lt;&gt;"",'Annual Plan'!E538,"")</f>
        <v/>
      </c>
      <c r="F538" s="36" t="str">
        <f>IF('Annual Plan'!F538&lt;&gt;"",'Annual Plan'!F538,"")</f>
        <v/>
      </c>
      <c r="G538" s="23" t="str">
        <f>IF('Annual Plan'!G538&lt;&gt;"",'Annual Plan'!G538,"")</f>
        <v/>
      </c>
      <c r="H538" s="23" t="str">
        <f xml:space="preserve"> IF(OR(F538="Absolute",F538="Absolute[-](cum.)"),SUM(G538,'Q1 Review'!J538,'Q2 Review'!J538),
             IF(OR(F538="Incremental",F538="Absolute[+]"),MAX(G538,'Q1 Review'!J538,'Q2 Review'!J538),
                  IF(F538="Decremental",MIN(G538,'Q1 Review'!J538,'Q2 Review'!J538),
                           IF(F538="Absolute[-](avg.)",SUM(G538,'Q1 Review'!J538,'Q2 Review'!J538)/COUNT('Annual Plan'!H538:'Annual Plan'!K538),""
                              )
                       )
                 )
      )</f>
        <v/>
      </c>
      <c r="I538" s="23" t="str">
        <f>IF('Annual Plan'!J538&lt;&gt;"",'Annual Plan'!J538,"")</f>
        <v/>
      </c>
      <c r="J538" s="37"/>
      <c r="K538" s="38" t="str">
        <f t="shared" si="60"/>
        <v/>
      </c>
      <c r="L538" s="38" t="str">
        <f t="shared" si="61"/>
        <v/>
      </c>
      <c r="M538" s="23" t="str">
        <f t="shared" si="62"/>
        <v/>
      </c>
      <c r="N538" s="39" t="str">
        <f>IF((('Annual Plan'!N538+'Annual Plan'!O538)-('Q1 Review'!O538+'Q2 Review'!O538))=0,"",(('Annual Plan'!N538+'Annual Plan'!O538)-('Q1 Review'!O538+'Q2 Review'!O538)))</f>
        <v/>
      </c>
      <c r="O538" s="40"/>
      <c r="P538" s="41"/>
      <c r="Q538" s="41"/>
      <c r="R538" s="41"/>
      <c r="S538" s="127" t="str">
        <f t="shared" si="63"/>
        <v/>
      </c>
    </row>
    <row r="539" spans="1:19" s="11" customFormat="1" ht="13.2" x14ac:dyDescent="0.25">
      <c r="A539" s="59" t="str">
        <f>IF('Annual Plan'!A539="","",'Annual Plan'!A539)</f>
        <v/>
      </c>
      <c r="B539" s="59" t="str">
        <f>IF('Annual Plan'!B539="","",'Annual Plan'!B539)</f>
        <v/>
      </c>
      <c r="C539" s="59" t="str">
        <f>IF('Annual Plan'!C539="","",'Annual Plan'!C539)</f>
        <v/>
      </c>
      <c r="D539" s="2" t="str">
        <f>IF('Annual Plan'!D539&lt;&gt;"",'Annual Plan'!D539,"")</f>
        <v/>
      </c>
      <c r="E539" s="2" t="str">
        <f>IF('Annual Plan'!E539&lt;&gt;"",'Annual Plan'!E539,"")</f>
        <v/>
      </c>
      <c r="F539" s="36" t="str">
        <f>IF('Annual Plan'!F539&lt;&gt;"",'Annual Plan'!F539,"")</f>
        <v/>
      </c>
      <c r="G539" s="23" t="str">
        <f>IF('Annual Plan'!G539&lt;&gt;"",'Annual Plan'!G539,"")</f>
        <v/>
      </c>
      <c r="H539" s="23" t="str">
        <f xml:space="preserve"> IF(OR(F539="Absolute",F539="Absolute[-](cum.)"),SUM(G539,'Q1 Review'!J539,'Q2 Review'!J539),
             IF(OR(F539="Incremental",F539="Absolute[+]"),MAX(G539,'Q1 Review'!J539,'Q2 Review'!J539),
                  IF(F539="Decremental",MIN(G539,'Q1 Review'!J539,'Q2 Review'!J539),
                           IF(F539="Absolute[-](avg.)",SUM(G539,'Q1 Review'!J539,'Q2 Review'!J539)/COUNT('Annual Plan'!H539:'Annual Plan'!K539),""
                              )
                       )
                 )
      )</f>
        <v/>
      </c>
      <c r="I539" s="23" t="str">
        <f>IF('Annual Plan'!J539&lt;&gt;"",'Annual Plan'!J539,"")</f>
        <v/>
      </c>
      <c r="J539" s="37"/>
      <c r="K539" s="38" t="str">
        <f t="shared" si="60"/>
        <v/>
      </c>
      <c r="L539" s="38" t="str">
        <f t="shared" si="61"/>
        <v/>
      </c>
      <c r="M539" s="23" t="str">
        <f t="shared" si="62"/>
        <v/>
      </c>
      <c r="N539" s="39" t="str">
        <f>IF((('Annual Plan'!N539+'Annual Plan'!O539)-('Q1 Review'!O539+'Q2 Review'!O539))=0,"",(('Annual Plan'!N539+'Annual Plan'!O539)-('Q1 Review'!O539+'Q2 Review'!O539)))</f>
        <v/>
      </c>
      <c r="O539" s="40"/>
      <c r="P539" s="41"/>
      <c r="Q539" s="41"/>
      <c r="R539" s="41"/>
      <c r="S539" s="127" t="str">
        <f t="shared" si="63"/>
        <v/>
      </c>
    </row>
    <row r="540" spans="1:19" s="11" customFormat="1" ht="13.2" x14ac:dyDescent="0.25">
      <c r="A540" s="59" t="str">
        <f>IF('Annual Plan'!A540="","",'Annual Plan'!A540)</f>
        <v/>
      </c>
      <c r="B540" s="59" t="str">
        <f>IF('Annual Plan'!B540="","",'Annual Plan'!B540)</f>
        <v/>
      </c>
      <c r="C540" s="59" t="str">
        <f>IF('Annual Plan'!C540="","",'Annual Plan'!C540)</f>
        <v/>
      </c>
      <c r="D540" s="2" t="str">
        <f>IF('Annual Plan'!D540&lt;&gt;"",'Annual Plan'!D540,"")</f>
        <v/>
      </c>
      <c r="E540" s="2" t="str">
        <f>IF('Annual Plan'!E540&lt;&gt;"",'Annual Plan'!E540,"")</f>
        <v/>
      </c>
      <c r="F540" s="36" t="str">
        <f>IF('Annual Plan'!F540&lt;&gt;"",'Annual Plan'!F540,"")</f>
        <v/>
      </c>
      <c r="G540" s="23" t="str">
        <f>IF('Annual Plan'!G540&lt;&gt;"",'Annual Plan'!G540,"")</f>
        <v/>
      </c>
      <c r="H540" s="23" t="str">
        <f xml:space="preserve"> IF(OR(F540="Absolute",F540="Absolute[-](cum.)"),SUM(G540,'Q1 Review'!J540,'Q2 Review'!J540),
             IF(OR(F540="Incremental",F540="Absolute[+]"),MAX(G540,'Q1 Review'!J540,'Q2 Review'!J540),
                  IF(F540="Decremental",MIN(G540,'Q1 Review'!J540,'Q2 Review'!J540),
                           IF(F540="Absolute[-](avg.)",SUM(G540,'Q1 Review'!J540,'Q2 Review'!J540)/COUNT('Annual Plan'!H540:'Annual Plan'!K540),""
                              )
                       )
                 )
      )</f>
        <v/>
      </c>
      <c r="I540" s="23" t="str">
        <f>IF('Annual Plan'!J540&lt;&gt;"",'Annual Plan'!J540,"")</f>
        <v/>
      </c>
      <c r="J540" s="37"/>
      <c r="K540" s="38" t="str">
        <f t="shared" si="60"/>
        <v/>
      </c>
      <c r="L540" s="38" t="str">
        <f t="shared" si="61"/>
        <v/>
      </c>
      <c r="M540" s="23" t="str">
        <f t="shared" si="62"/>
        <v/>
      </c>
      <c r="N540" s="39" t="str">
        <f>IF((('Annual Plan'!N540+'Annual Plan'!O540)-('Q1 Review'!O540+'Q2 Review'!O540))=0,"",(('Annual Plan'!N540+'Annual Plan'!O540)-('Q1 Review'!O540+'Q2 Review'!O540)))</f>
        <v/>
      </c>
      <c r="O540" s="40"/>
      <c r="P540" s="41"/>
      <c r="Q540" s="41"/>
      <c r="R540" s="41"/>
      <c r="S540" s="127" t="str">
        <f t="shared" si="63"/>
        <v/>
      </c>
    </row>
    <row r="541" spans="1:19" s="11" customFormat="1" ht="13.2" x14ac:dyDescent="0.25">
      <c r="A541" s="59" t="str">
        <f>IF('Annual Plan'!A541="","",'Annual Plan'!A541)</f>
        <v/>
      </c>
      <c r="B541" s="59" t="str">
        <f>IF('Annual Plan'!B541="","",'Annual Plan'!B541)</f>
        <v/>
      </c>
      <c r="C541" s="59" t="str">
        <f>IF('Annual Plan'!C541="","",'Annual Plan'!C541)</f>
        <v/>
      </c>
      <c r="D541" s="2" t="str">
        <f>IF('Annual Plan'!D541&lt;&gt;"",'Annual Plan'!D541,"")</f>
        <v/>
      </c>
      <c r="E541" s="2" t="str">
        <f>IF('Annual Plan'!E541&lt;&gt;"",'Annual Plan'!E541,"")</f>
        <v/>
      </c>
      <c r="F541" s="36" t="str">
        <f>IF('Annual Plan'!F541&lt;&gt;"",'Annual Plan'!F541,"")</f>
        <v/>
      </c>
      <c r="G541" s="23" t="str">
        <f>IF('Annual Plan'!G541&lt;&gt;"",'Annual Plan'!G541,"")</f>
        <v/>
      </c>
      <c r="H541" s="23" t="str">
        <f xml:space="preserve"> IF(OR(F541="Absolute",F541="Absolute[-](cum.)"),SUM(G541,'Q1 Review'!J541,'Q2 Review'!J541),
             IF(OR(F541="Incremental",F541="Absolute[+]"),MAX(G541,'Q1 Review'!J541,'Q2 Review'!J541),
                  IF(F541="Decremental",MIN(G541,'Q1 Review'!J541,'Q2 Review'!J541),
                           IF(F541="Absolute[-](avg.)",SUM(G541,'Q1 Review'!J541,'Q2 Review'!J541)/COUNT('Annual Plan'!H541:'Annual Plan'!K541),""
                              )
                       )
                 )
      )</f>
        <v/>
      </c>
      <c r="I541" s="23" t="str">
        <f>IF('Annual Plan'!J541&lt;&gt;"",'Annual Plan'!J541,"")</f>
        <v/>
      </c>
      <c r="J541" s="37"/>
      <c r="K541" s="38" t="str">
        <f t="shared" si="60"/>
        <v/>
      </c>
      <c r="L541" s="38" t="str">
        <f t="shared" si="61"/>
        <v/>
      </c>
      <c r="M541" s="23" t="str">
        <f t="shared" si="62"/>
        <v/>
      </c>
      <c r="N541" s="39" t="str">
        <f>IF((('Annual Plan'!N541+'Annual Plan'!O541)-('Q1 Review'!O541+'Q2 Review'!O541))=0,"",(('Annual Plan'!N541+'Annual Plan'!O541)-('Q1 Review'!O541+'Q2 Review'!O541)))</f>
        <v/>
      </c>
      <c r="O541" s="40"/>
      <c r="P541" s="41"/>
      <c r="Q541" s="41"/>
      <c r="R541" s="41"/>
      <c r="S541" s="127" t="str">
        <f t="shared" si="63"/>
        <v/>
      </c>
    </row>
    <row r="542" spans="1:19" s="11" customFormat="1" ht="13.2" x14ac:dyDescent="0.25">
      <c r="A542" s="59" t="str">
        <f>IF('Annual Plan'!A542="","",'Annual Plan'!A542)</f>
        <v/>
      </c>
      <c r="B542" s="59" t="str">
        <f>IF('Annual Plan'!B542="","",'Annual Plan'!B542)</f>
        <v/>
      </c>
      <c r="C542" s="59" t="str">
        <f>IF('Annual Plan'!C542="","",'Annual Plan'!C542)</f>
        <v/>
      </c>
      <c r="D542" s="2" t="str">
        <f>IF('Annual Plan'!D542&lt;&gt;"",'Annual Plan'!D542,"")</f>
        <v/>
      </c>
      <c r="E542" s="2" t="str">
        <f>IF('Annual Plan'!E542&lt;&gt;"",'Annual Plan'!E542,"")</f>
        <v/>
      </c>
      <c r="F542" s="36" t="str">
        <f>IF('Annual Plan'!F542&lt;&gt;"",'Annual Plan'!F542,"")</f>
        <v/>
      </c>
      <c r="G542" s="23" t="str">
        <f>IF('Annual Plan'!G542&lt;&gt;"",'Annual Plan'!G542,"")</f>
        <v/>
      </c>
      <c r="H542" s="23" t="str">
        <f xml:space="preserve"> IF(OR(F542="Absolute",F542="Absolute[-](cum.)"),SUM(G542,'Q1 Review'!J542,'Q2 Review'!J542),
             IF(OR(F542="Incremental",F542="Absolute[+]"),MAX(G542,'Q1 Review'!J542,'Q2 Review'!J542),
                  IF(F542="Decremental",MIN(G542,'Q1 Review'!J542,'Q2 Review'!J542),
                           IF(F542="Absolute[-](avg.)",SUM(G542,'Q1 Review'!J542,'Q2 Review'!J542)/COUNT('Annual Plan'!H542:'Annual Plan'!K542),""
                              )
                       )
                 )
      )</f>
        <v/>
      </c>
      <c r="I542" s="23" t="str">
        <f>IF('Annual Plan'!J542&lt;&gt;"",'Annual Plan'!J542,"")</f>
        <v/>
      </c>
      <c r="J542" s="37"/>
      <c r="K542" s="38" t="str">
        <f t="shared" si="60"/>
        <v/>
      </c>
      <c r="L542" s="38" t="str">
        <f t="shared" si="61"/>
        <v/>
      </c>
      <c r="M542" s="23" t="str">
        <f t="shared" si="62"/>
        <v/>
      </c>
      <c r="N542" s="39" t="str">
        <f>IF((('Annual Plan'!N542+'Annual Plan'!O542)-('Q1 Review'!O542+'Q2 Review'!O542))=0,"",(('Annual Plan'!N542+'Annual Plan'!O542)-('Q1 Review'!O542+'Q2 Review'!O542)))</f>
        <v/>
      </c>
      <c r="O542" s="40"/>
      <c r="P542" s="41"/>
      <c r="Q542" s="41"/>
      <c r="R542" s="41"/>
      <c r="S542" s="127" t="str">
        <f t="shared" si="63"/>
        <v/>
      </c>
    </row>
    <row r="543" spans="1:19" s="11" customFormat="1" ht="13.2" x14ac:dyDescent="0.25">
      <c r="A543" s="59" t="str">
        <f>IF('Annual Plan'!A543="","",'Annual Plan'!A543)</f>
        <v/>
      </c>
      <c r="B543" s="59" t="str">
        <f>IF('Annual Plan'!B543="","",'Annual Plan'!B543)</f>
        <v/>
      </c>
      <c r="C543" s="59" t="str">
        <f>IF('Annual Plan'!C543="","",'Annual Plan'!C543)</f>
        <v/>
      </c>
      <c r="D543" s="2" t="str">
        <f>IF('Annual Plan'!D543&lt;&gt;"",'Annual Plan'!D543,"")</f>
        <v/>
      </c>
      <c r="E543" s="2" t="str">
        <f>IF('Annual Plan'!E543&lt;&gt;"",'Annual Plan'!E543,"")</f>
        <v/>
      </c>
      <c r="F543" s="36" t="str">
        <f>IF('Annual Plan'!F543&lt;&gt;"",'Annual Plan'!F543,"")</f>
        <v/>
      </c>
      <c r="G543" s="23" t="str">
        <f>IF('Annual Plan'!G543&lt;&gt;"",'Annual Plan'!G543,"")</f>
        <v/>
      </c>
      <c r="H543" s="23" t="str">
        <f xml:space="preserve"> IF(OR(F543="Absolute",F543="Absolute[-](cum.)"),SUM(G543,'Q1 Review'!J543,'Q2 Review'!J543),
             IF(OR(F543="Incremental",F543="Absolute[+]"),MAX(G543,'Q1 Review'!J543,'Q2 Review'!J543),
                  IF(F543="Decremental",MIN(G543,'Q1 Review'!J543,'Q2 Review'!J543),
                           IF(F543="Absolute[-](avg.)",SUM(G543,'Q1 Review'!J543,'Q2 Review'!J543)/COUNT('Annual Plan'!H543:'Annual Plan'!K543),""
                              )
                       )
                 )
      )</f>
        <v/>
      </c>
      <c r="I543" s="23" t="str">
        <f>IF('Annual Plan'!J543&lt;&gt;"",'Annual Plan'!J543,"")</f>
        <v/>
      </c>
      <c r="J543" s="37"/>
      <c r="K543" s="38" t="str">
        <f t="shared" si="60"/>
        <v/>
      </c>
      <c r="L543" s="38" t="str">
        <f t="shared" si="61"/>
        <v/>
      </c>
      <c r="M543" s="23" t="str">
        <f t="shared" si="62"/>
        <v/>
      </c>
      <c r="N543" s="39" t="str">
        <f>IF((('Annual Plan'!N543+'Annual Plan'!O543)-('Q1 Review'!O543+'Q2 Review'!O543))=0,"",(('Annual Plan'!N543+'Annual Plan'!O543)-('Q1 Review'!O543+'Q2 Review'!O543)))</f>
        <v/>
      </c>
      <c r="O543" s="40"/>
      <c r="P543" s="41"/>
      <c r="Q543" s="41"/>
      <c r="R543" s="41"/>
      <c r="S543" s="127" t="str">
        <f t="shared" si="63"/>
        <v/>
      </c>
    </row>
    <row r="544" spans="1:19" s="11" customFormat="1" ht="13.2" x14ac:dyDescent="0.25">
      <c r="A544" s="59" t="str">
        <f>IF('Annual Plan'!A544="","",'Annual Plan'!A544)</f>
        <v/>
      </c>
      <c r="B544" s="59" t="str">
        <f>IF('Annual Plan'!B544="","",'Annual Plan'!B544)</f>
        <v/>
      </c>
      <c r="C544" s="59" t="str">
        <f>IF('Annual Plan'!C544="","",'Annual Plan'!C544)</f>
        <v/>
      </c>
      <c r="D544" s="2" t="str">
        <f>IF('Annual Plan'!D544&lt;&gt;"",'Annual Plan'!D544,"")</f>
        <v/>
      </c>
      <c r="E544" s="2" t="str">
        <f>IF('Annual Plan'!E544&lt;&gt;"",'Annual Plan'!E544,"")</f>
        <v/>
      </c>
      <c r="F544" s="36" t="str">
        <f>IF('Annual Plan'!F544&lt;&gt;"",'Annual Plan'!F544,"")</f>
        <v/>
      </c>
      <c r="G544" s="23" t="str">
        <f>IF('Annual Plan'!G544&lt;&gt;"",'Annual Plan'!G544,"")</f>
        <v/>
      </c>
      <c r="H544" s="23" t="str">
        <f xml:space="preserve"> IF(OR(F544="Absolute",F544="Absolute[-](cum.)"),SUM(G544,'Q1 Review'!J544,'Q2 Review'!J544),
             IF(OR(F544="Incremental",F544="Absolute[+]"),MAX(G544,'Q1 Review'!J544,'Q2 Review'!J544),
                  IF(F544="Decremental",MIN(G544,'Q1 Review'!J544,'Q2 Review'!J544),
                           IF(F544="Absolute[-](avg.)",SUM(G544,'Q1 Review'!J544,'Q2 Review'!J544)/COUNT('Annual Plan'!H544:'Annual Plan'!K544),""
                              )
                       )
                 )
      )</f>
        <v/>
      </c>
      <c r="I544" s="23" t="str">
        <f>IF('Annual Plan'!J544&lt;&gt;"",'Annual Plan'!J544,"")</f>
        <v/>
      </c>
      <c r="J544" s="37"/>
      <c r="K544" s="38" t="str">
        <f t="shared" si="60"/>
        <v/>
      </c>
      <c r="L544" s="38" t="str">
        <f t="shared" si="61"/>
        <v/>
      </c>
      <c r="M544" s="23" t="str">
        <f t="shared" si="62"/>
        <v/>
      </c>
      <c r="N544" s="39" t="str">
        <f>IF((('Annual Plan'!N544+'Annual Plan'!O544)-('Q1 Review'!O544+'Q2 Review'!O544))=0,"",(('Annual Plan'!N544+'Annual Plan'!O544)-('Q1 Review'!O544+'Q2 Review'!O544)))</f>
        <v/>
      </c>
      <c r="O544" s="40"/>
      <c r="P544" s="41"/>
      <c r="Q544" s="41"/>
      <c r="R544" s="41"/>
      <c r="S544" s="127" t="str">
        <f t="shared" si="63"/>
        <v/>
      </c>
    </row>
    <row r="545" spans="1:19" s="11" customFormat="1" ht="13.2" x14ac:dyDescent="0.25">
      <c r="A545" s="59" t="str">
        <f>IF('Annual Plan'!A545="","",'Annual Plan'!A545)</f>
        <v/>
      </c>
      <c r="B545" s="59" t="str">
        <f>IF('Annual Plan'!B545="","",'Annual Plan'!B545)</f>
        <v/>
      </c>
      <c r="C545" s="59" t="str">
        <f>IF('Annual Plan'!C545="","",'Annual Plan'!C545)</f>
        <v/>
      </c>
      <c r="D545" s="2" t="str">
        <f>IF('Annual Plan'!D545&lt;&gt;"",'Annual Plan'!D545,"")</f>
        <v/>
      </c>
      <c r="E545" s="2" t="str">
        <f>IF('Annual Plan'!E545&lt;&gt;"",'Annual Plan'!E545,"")</f>
        <v/>
      </c>
      <c r="F545" s="36" t="str">
        <f>IF('Annual Plan'!F545&lt;&gt;"",'Annual Plan'!F545,"")</f>
        <v/>
      </c>
      <c r="G545" s="23" t="str">
        <f>IF('Annual Plan'!G545&lt;&gt;"",'Annual Plan'!G545,"")</f>
        <v/>
      </c>
      <c r="H545" s="23" t="str">
        <f xml:space="preserve"> IF(OR(F545="Absolute",F545="Absolute[-](cum.)"),SUM(G545,'Q1 Review'!J545,'Q2 Review'!J545),
             IF(OR(F545="Incremental",F545="Absolute[+]"),MAX(G545,'Q1 Review'!J545,'Q2 Review'!J545),
                  IF(F545="Decremental",MIN(G545,'Q1 Review'!J545,'Q2 Review'!J545),
                           IF(F545="Absolute[-](avg.)",SUM(G545,'Q1 Review'!J545,'Q2 Review'!J545)/COUNT('Annual Plan'!H545:'Annual Plan'!K545),""
                              )
                       )
                 )
      )</f>
        <v/>
      </c>
      <c r="I545" s="23" t="str">
        <f>IF('Annual Plan'!J545&lt;&gt;"",'Annual Plan'!J545,"")</f>
        <v/>
      </c>
      <c r="J545" s="37"/>
      <c r="K545" s="38" t="str">
        <f t="shared" si="60"/>
        <v/>
      </c>
      <c r="L545" s="38" t="str">
        <f t="shared" si="61"/>
        <v/>
      </c>
      <c r="M545" s="23" t="str">
        <f t="shared" si="62"/>
        <v/>
      </c>
      <c r="N545" s="39" t="str">
        <f>IF((('Annual Plan'!N545+'Annual Plan'!O545)-('Q1 Review'!O545+'Q2 Review'!O545))=0,"",(('Annual Plan'!N545+'Annual Plan'!O545)-('Q1 Review'!O545+'Q2 Review'!O545)))</f>
        <v/>
      </c>
      <c r="O545" s="40"/>
      <c r="P545" s="41"/>
      <c r="Q545" s="41"/>
      <c r="R545" s="41"/>
      <c r="S545" s="127" t="str">
        <f t="shared" si="63"/>
        <v/>
      </c>
    </row>
    <row r="546" spans="1:19" s="11" customFormat="1" ht="13.2" x14ac:dyDescent="0.25">
      <c r="A546" s="59" t="str">
        <f>IF('Annual Plan'!A546="","",'Annual Plan'!A546)</f>
        <v/>
      </c>
      <c r="B546" s="59" t="str">
        <f>IF('Annual Plan'!B546="","",'Annual Plan'!B546)</f>
        <v/>
      </c>
      <c r="C546" s="59" t="str">
        <f>IF('Annual Plan'!C546="","",'Annual Plan'!C546)</f>
        <v/>
      </c>
      <c r="D546" s="2" t="str">
        <f>IF('Annual Plan'!D546&lt;&gt;"",'Annual Plan'!D546,"")</f>
        <v/>
      </c>
      <c r="E546" s="2" t="str">
        <f>IF('Annual Plan'!E546&lt;&gt;"",'Annual Plan'!E546,"")</f>
        <v/>
      </c>
      <c r="F546" s="36" t="str">
        <f>IF('Annual Plan'!F546&lt;&gt;"",'Annual Plan'!F546,"")</f>
        <v/>
      </c>
      <c r="G546" s="23" t="str">
        <f>IF('Annual Plan'!G546&lt;&gt;"",'Annual Plan'!G546,"")</f>
        <v/>
      </c>
      <c r="H546" s="23" t="str">
        <f xml:space="preserve"> IF(OR(F546="Absolute",F546="Absolute[-](cum.)"),SUM(G546,'Q1 Review'!J546,'Q2 Review'!J546),
             IF(OR(F546="Incremental",F546="Absolute[+]"),MAX(G546,'Q1 Review'!J546,'Q2 Review'!J546),
                  IF(F546="Decremental",MIN(G546,'Q1 Review'!J546,'Q2 Review'!J546),
                           IF(F546="Absolute[-](avg.)",SUM(G546,'Q1 Review'!J546,'Q2 Review'!J546)/COUNT('Annual Plan'!H546:'Annual Plan'!K546),""
                              )
                       )
                 )
      )</f>
        <v/>
      </c>
      <c r="I546" s="23" t="str">
        <f>IF('Annual Plan'!J546&lt;&gt;"",'Annual Plan'!J546,"")</f>
        <v/>
      </c>
      <c r="J546" s="37"/>
      <c r="K546" s="38" t="str">
        <f t="shared" si="60"/>
        <v/>
      </c>
      <c r="L546" s="38" t="str">
        <f t="shared" si="61"/>
        <v/>
      </c>
      <c r="M546" s="23" t="str">
        <f t="shared" si="62"/>
        <v/>
      </c>
      <c r="N546" s="39" t="str">
        <f>IF((('Annual Plan'!N546+'Annual Plan'!O546)-('Q1 Review'!O546+'Q2 Review'!O546))=0,"",(('Annual Plan'!N546+'Annual Plan'!O546)-('Q1 Review'!O546+'Q2 Review'!O546)))</f>
        <v/>
      </c>
      <c r="O546" s="40"/>
      <c r="P546" s="41"/>
      <c r="Q546" s="41"/>
      <c r="R546" s="41"/>
      <c r="S546" s="127" t="str">
        <f t="shared" si="63"/>
        <v/>
      </c>
    </row>
    <row r="547" spans="1:19" s="11" customFormat="1" ht="13.2" x14ac:dyDescent="0.25">
      <c r="A547" s="59" t="str">
        <f>IF('Annual Plan'!A547="","",'Annual Plan'!A547)</f>
        <v/>
      </c>
      <c r="B547" s="59" t="str">
        <f>IF('Annual Plan'!B547="","",'Annual Plan'!B547)</f>
        <v/>
      </c>
      <c r="C547" s="59" t="str">
        <f>IF('Annual Plan'!C547="","",'Annual Plan'!C547)</f>
        <v/>
      </c>
      <c r="D547" s="2" t="str">
        <f>IF('Annual Plan'!D547&lt;&gt;"",'Annual Plan'!D547,"")</f>
        <v/>
      </c>
      <c r="E547" s="2" t="str">
        <f>IF('Annual Plan'!E547&lt;&gt;"",'Annual Plan'!E547,"")</f>
        <v/>
      </c>
      <c r="F547" s="36" t="str">
        <f>IF('Annual Plan'!F547&lt;&gt;"",'Annual Plan'!F547,"")</f>
        <v/>
      </c>
      <c r="G547" s="23" t="str">
        <f>IF('Annual Plan'!G547&lt;&gt;"",'Annual Plan'!G547,"")</f>
        <v/>
      </c>
      <c r="H547" s="23" t="str">
        <f xml:space="preserve"> IF(OR(F547="Absolute",F547="Absolute[-](cum.)"),SUM(G547,'Q1 Review'!J547,'Q2 Review'!J547),
             IF(OR(F547="Incremental",F547="Absolute[+]"),MAX(G547,'Q1 Review'!J547,'Q2 Review'!J547),
                  IF(F547="Decremental",MIN(G547,'Q1 Review'!J547,'Q2 Review'!J547),
                           IF(F547="Absolute[-](avg.)",SUM(G547,'Q1 Review'!J547,'Q2 Review'!J547)/COUNT('Annual Plan'!H547:'Annual Plan'!K547),""
                              )
                       )
                 )
      )</f>
        <v/>
      </c>
      <c r="I547" s="23" t="str">
        <f>IF('Annual Plan'!J547&lt;&gt;"",'Annual Plan'!J547,"")</f>
        <v/>
      </c>
      <c r="J547" s="37"/>
      <c r="K547" s="38" t="str">
        <f t="shared" si="60"/>
        <v/>
      </c>
      <c r="L547" s="38" t="str">
        <f t="shared" si="61"/>
        <v/>
      </c>
      <c r="M547" s="23" t="str">
        <f t="shared" si="62"/>
        <v/>
      </c>
      <c r="N547" s="39" t="str">
        <f>IF((('Annual Plan'!N547+'Annual Plan'!O547)-('Q1 Review'!O547+'Q2 Review'!O547))=0,"",(('Annual Plan'!N547+'Annual Plan'!O547)-('Q1 Review'!O547+'Q2 Review'!O547)))</f>
        <v/>
      </c>
      <c r="O547" s="40"/>
      <c r="P547" s="41"/>
      <c r="Q547" s="41"/>
      <c r="R547" s="41"/>
      <c r="S547" s="127" t="str">
        <f t="shared" si="63"/>
        <v/>
      </c>
    </row>
    <row r="548" spans="1:19" s="11" customFormat="1" ht="13.2" x14ac:dyDescent="0.25">
      <c r="A548" s="59" t="str">
        <f>IF('Annual Plan'!A548="","",'Annual Plan'!A548)</f>
        <v/>
      </c>
      <c r="B548" s="59" t="str">
        <f>IF('Annual Plan'!B548="","",'Annual Plan'!B548)</f>
        <v/>
      </c>
      <c r="C548" s="59" t="str">
        <f>IF('Annual Plan'!C548="","",'Annual Plan'!C548)</f>
        <v/>
      </c>
      <c r="D548" s="2" t="str">
        <f>IF('Annual Plan'!D548&lt;&gt;"",'Annual Plan'!D548,"")</f>
        <v/>
      </c>
      <c r="E548" s="2" t="str">
        <f>IF('Annual Plan'!E548&lt;&gt;"",'Annual Plan'!E548,"")</f>
        <v/>
      </c>
      <c r="F548" s="36" t="str">
        <f>IF('Annual Plan'!F548&lt;&gt;"",'Annual Plan'!F548,"")</f>
        <v/>
      </c>
      <c r="G548" s="23" t="str">
        <f>IF('Annual Plan'!G548&lt;&gt;"",'Annual Plan'!G548,"")</f>
        <v/>
      </c>
      <c r="H548" s="23" t="str">
        <f xml:space="preserve"> IF(OR(F548="Absolute",F548="Absolute[-](cum.)"),SUM(G548,'Q1 Review'!J548,'Q2 Review'!J548),
             IF(OR(F548="Incremental",F548="Absolute[+]"),MAX(G548,'Q1 Review'!J548,'Q2 Review'!J548),
                  IF(F548="Decremental",MIN(G548,'Q1 Review'!J548,'Q2 Review'!J548),
                           IF(F548="Absolute[-](avg.)",SUM(G548,'Q1 Review'!J548,'Q2 Review'!J548)/COUNT('Annual Plan'!H548:'Annual Plan'!K548),""
                              )
                       )
                 )
      )</f>
        <v/>
      </c>
      <c r="I548" s="23" t="str">
        <f>IF('Annual Plan'!J548&lt;&gt;"",'Annual Plan'!J548,"")</f>
        <v/>
      </c>
      <c r="J548" s="37"/>
      <c r="K548" s="38" t="str">
        <f t="shared" si="60"/>
        <v/>
      </c>
      <c r="L548" s="38" t="str">
        <f t="shared" si="61"/>
        <v/>
      </c>
      <c r="M548" s="23" t="str">
        <f t="shared" si="62"/>
        <v/>
      </c>
      <c r="N548" s="39" t="str">
        <f>IF((('Annual Plan'!N548+'Annual Plan'!O548)-('Q1 Review'!O548+'Q2 Review'!O548))=0,"",(('Annual Plan'!N548+'Annual Plan'!O548)-('Q1 Review'!O548+'Q2 Review'!O548)))</f>
        <v/>
      </c>
      <c r="O548" s="40"/>
      <c r="P548" s="41"/>
      <c r="Q548" s="41"/>
      <c r="R548" s="41"/>
      <c r="S548" s="127" t="str">
        <f t="shared" si="63"/>
        <v/>
      </c>
    </row>
    <row r="549" spans="1:19" s="11" customFormat="1" ht="13.2" x14ac:dyDescent="0.25">
      <c r="A549" s="59" t="str">
        <f>IF('Annual Plan'!A549="","",'Annual Plan'!A549)</f>
        <v/>
      </c>
      <c r="B549" s="59" t="str">
        <f>IF('Annual Plan'!B549="","",'Annual Plan'!B549)</f>
        <v/>
      </c>
      <c r="C549" s="59" t="str">
        <f>IF('Annual Plan'!C549="","",'Annual Plan'!C549)</f>
        <v/>
      </c>
      <c r="D549" s="2" t="str">
        <f>IF('Annual Plan'!D549&lt;&gt;"",'Annual Plan'!D549,"")</f>
        <v/>
      </c>
      <c r="E549" s="2" t="str">
        <f>IF('Annual Plan'!E549&lt;&gt;"",'Annual Plan'!E549,"")</f>
        <v/>
      </c>
      <c r="F549" s="36" t="str">
        <f>IF('Annual Plan'!F549&lt;&gt;"",'Annual Plan'!F549,"")</f>
        <v/>
      </c>
      <c r="G549" s="23" t="str">
        <f>IF('Annual Plan'!G549&lt;&gt;"",'Annual Plan'!G549,"")</f>
        <v/>
      </c>
      <c r="H549" s="23" t="str">
        <f xml:space="preserve"> IF(OR(F549="Absolute",F549="Absolute[-](cum.)"),SUM(G549,'Q1 Review'!J549,'Q2 Review'!J549),
             IF(OR(F549="Incremental",F549="Absolute[+]"),MAX(G549,'Q1 Review'!J549,'Q2 Review'!J549),
                  IF(F549="Decremental",MIN(G549,'Q1 Review'!J549,'Q2 Review'!J549),
                           IF(F549="Absolute[-](avg.)",SUM(G549,'Q1 Review'!J549,'Q2 Review'!J549)/COUNT('Annual Plan'!H549:'Annual Plan'!K549),""
                              )
                       )
                 )
      )</f>
        <v/>
      </c>
      <c r="I549" s="23" t="str">
        <f>IF('Annual Plan'!J549&lt;&gt;"",'Annual Plan'!J549,"")</f>
        <v/>
      </c>
      <c r="J549" s="37"/>
      <c r="K549" s="38" t="str">
        <f t="shared" si="60"/>
        <v/>
      </c>
      <c r="L549" s="38" t="str">
        <f t="shared" si="61"/>
        <v/>
      </c>
      <c r="M549" s="23" t="str">
        <f t="shared" si="62"/>
        <v/>
      </c>
      <c r="N549" s="39" t="str">
        <f>IF((('Annual Plan'!N549+'Annual Plan'!O549)-('Q1 Review'!O549+'Q2 Review'!O549))=0,"",(('Annual Plan'!N549+'Annual Plan'!O549)-('Q1 Review'!O549+'Q2 Review'!O549)))</f>
        <v/>
      </c>
      <c r="O549" s="40"/>
      <c r="P549" s="41"/>
      <c r="Q549" s="41"/>
      <c r="R549" s="41"/>
      <c r="S549" s="127" t="str">
        <f t="shared" si="63"/>
        <v/>
      </c>
    </row>
    <row r="550" spans="1:19" s="58" customFormat="1" ht="59.25" customHeight="1" x14ac:dyDescent="0.3">
      <c r="A550" s="256" t="s">
        <v>94</v>
      </c>
      <c r="B550" s="256"/>
      <c r="C550" s="51">
        <f>'Annual Plan'!C550</f>
        <v>0</v>
      </c>
      <c r="D550" s="62"/>
      <c r="E550" s="62"/>
      <c r="F550" s="256" t="s">
        <v>104</v>
      </c>
      <c r="G550" s="256"/>
      <c r="H550" s="256"/>
      <c r="I550" s="256"/>
      <c r="J550" s="257"/>
      <c r="K550" s="43">
        <f>IF(SUM(K521:K549)=0,0,IF(SUM(K521:K549)&gt;0,AVERAGE(K521:K549)))</f>
        <v>0</v>
      </c>
      <c r="L550" s="258"/>
      <c r="M550" s="259"/>
      <c r="N550" s="60">
        <f>SUM(N521:N549)</f>
        <v>0</v>
      </c>
      <c r="O550" s="60">
        <f>SUM(O521:O549)</f>
        <v>0</v>
      </c>
      <c r="P550" s="62"/>
      <c r="Q550" s="62"/>
      <c r="S550" s="126"/>
    </row>
    <row r="551" spans="1:19" s="61" customFormat="1" ht="15" customHeight="1" x14ac:dyDescent="0.25">
      <c r="A551" s="12"/>
      <c r="B551" s="12"/>
      <c r="C551" s="12"/>
      <c r="D551" s="12"/>
      <c r="E551" s="12"/>
      <c r="F551" s="44"/>
      <c r="G551" s="45"/>
      <c r="H551" s="45"/>
      <c r="I551" s="45"/>
      <c r="J551" s="46"/>
      <c r="K551" s="47"/>
      <c r="L551" s="47"/>
      <c r="M551" s="45"/>
      <c r="N551" s="48"/>
      <c r="O551" s="49"/>
      <c r="P551" s="50"/>
      <c r="Q551" s="50"/>
      <c r="S551" s="128"/>
    </row>
    <row r="552" spans="1:19" s="11" customFormat="1" ht="34.5" customHeight="1" x14ac:dyDescent="0.25">
      <c r="A552" s="193" t="s">
        <v>91</v>
      </c>
      <c r="B552" s="193"/>
      <c r="C552" s="193"/>
      <c r="D552" s="260" t="str">
        <f>IF('Annual Plan'!D552:P552&lt;&gt;"", 'Annual Plan'!D552:P552,"")</f>
        <v/>
      </c>
      <c r="E552" s="260"/>
      <c r="F552" s="261"/>
      <c r="G552" s="261"/>
      <c r="H552" s="261"/>
      <c r="I552" s="261"/>
      <c r="J552" s="261"/>
      <c r="K552" s="261"/>
      <c r="L552" s="261"/>
      <c r="M552" s="261"/>
      <c r="N552" s="261"/>
      <c r="O552" s="261"/>
      <c r="P552" s="260"/>
      <c r="Q552" s="260"/>
      <c r="S552" s="127"/>
    </row>
    <row r="553" spans="1:19" s="11" customFormat="1" ht="37.5" customHeight="1" x14ac:dyDescent="0.25">
      <c r="A553" s="202" t="s">
        <v>1</v>
      </c>
      <c r="B553" s="202" t="s">
        <v>9</v>
      </c>
      <c r="C553" s="202" t="s">
        <v>2</v>
      </c>
      <c r="D553" s="202" t="s">
        <v>10</v>
      </c>
      <c r="E553" s="203" t="s">
        <v>11</v>
      </c>
      <c r="F553" s="204" t="s">
        <v>12</v>
      </c>
      <c r="G553" s="251" t="s">
        <v>3</v>
      </c>
      <c r="H553" s="251"/>
      <c r="I553" s="253" t="s">
        <v>75</v>
      </c>
      <c r="J553" s="254"/>
      <c r="K553" s="254"/>
      <c r="L553" s="254"/>
      <c r="M553" s="255"/>
      <c r="N553" s="253" t="s">
        <v>76</v>
      </c>
      <c r="O553" s="254"/>
      <c r="P553" s="202" t="s">
        <v>95</v>
      </c>
      <c r="Q553" s="202" t="s">
        <v>96</v>
      </c>
      <c r="R553" s="202" t="s">
        <v>114</v>
      </c>
      <c r="S553" s="127"/>
    </row>
    <row r="554" spans="1:19" s="11" customFormat="1" ht="69.75" customHeight="1" x14ac:dyDescent="0.25">
      <c r="A554" s="202"/>
      <c r="B554" s="202"/>
      <c r="C554" s="202"/>
      <c r="D554" s="202"/>
      <c r="E554" s="203"/>
      <c r="F554" s="204"/>
      <c r="G554" s="109" t="s">
        <v>19</v>
      </c>
      <c r="H554" s="109" t="s">
        <v>54</v>
      </c>
      <c r="I554" s="7" t="s">
        <v>55</v>
      </c>
      <c r="J554" s="7" t="s">
        <v>56</v>
      </c>
      <c r="K554" s="1" t="s">
        <v>21</v>
      </c>
      <c r="L554" s="1" t="s">
        <v>22</v>
      </c>
      <c r="M554" s="1" t="s">
        <v>23</v>
      </c>
      <c r="N554" s="7" t="s">
        <v>88</v>
      </c>
      <c r="O554" s="7" t="s">
        <v>81</v>
      </c>
      <c r="P554" s="252"/>
      <c r="Q554" s="202"/>
      <c r="R554" s="202"/>
      <c r="S554" s="127"/>
    </row>
    <row r="555" spans="1:19" s="11" customFormat="1" ht="13.2" x14ac:dyDescent="0.25">
      <c r="A555" s="59" t="str">
        <f>IF('Annual Plan'!A555="","",'Annual Plan'!A555)</f>
        <v/>
      </c>
      <c r="B555" s="59" t="str">
        <f>IF('Annual Plan'!B555="","",'Annual Plan'!B555)</f>
        <v/>
      </c>
      <c r="C555" s="59" t="str">
        <f>IF('Annual Plan'!C555="","",'Annual Plan'!C555)</f>
        <v/>
      </c>
      <c r="D555" s="2" t="str">
        <f>IF('Annual Plan'!D555&lt;&gt;"",'Annual Plan'!D555,"")</f>
        <v/>
      </c>
      <c r="E555" s="2" t="str">
        <f>IF('Annual Plan'!E555&lt;&gt;"",'Annual Plan'!E555,"")</f>
        <v/>
      </c>
      <c r="F555" s="36" t="str">
        <f>IF('Annual Plan'!F555&lt;&gt;"",'Annual Plan'!F555,"")</f>
        <v/>
      </c>
      <c r="G555" s="23" t="str">
        <f>IF('Annual Plan'!G555&lt;&gt;"",'Annual Plan'!G555,"")</f>
        <v/>
      </c>
      <c r="H555" s="23" t="str">
        <f xml:space="preserve"> IF(OR(F555="Absolute",F555="Absolute[-](cum.)"),SUM(G555,'Q1 Review'!J555,'Q2 Review'!J555),
             IF(OR(F555="Incremental",F555="Absolute[+]"),MAX(G555,'Q1 Review'!J555,'Q2 Review'!J555),
                  IF(F555="Decremental",MIN(G555,'Q1 Review'!J555,'Q2 Review'!J555),
                           IF(F555="Absolute[-](avg.)",SUM(G555,'Q1 Review'!J555,'Q2 Review'!J555)/COUNT('Annual Plan'!H555:'Annual Plan'!K555),""
                              )
                       )
                 )
      )</f>
        <v/>
      </c>
      <c r="I555" s="23" t="str">
        <f>IF('Annual Plan'!J555&lt;&gt;"",'Annual Plan'!J555,"")</f>
        <v/>
      </c>
      <c r="J555" s="37"/>
      <c r="K555" s="38" t="str">
        <f>IF(I555="","",
                         IF(AND(I555&lt;&gt;"",J555=""),0,
                                                  IF($F555="Absolute",IF(I555=0,0, IF((J555/I555)&gt;=1,1, IF((J555/I555)&lt;=0,0,(J555/I555)))),
                                                                                                      IF($F555="Incremental", IF(AND((I555-H555)=0,J555&gt;0,I555&gt;0,J555&gt;I555),1, IF(AND((I555-H555)=0,J555&lt;=I555),0, IF(((J555-H555)/(I555-H555))&gt;=1,1, IF(((J555-H555)/(I555-H555))&lt;=0,0, ((J555-H555)/(I555-H555)))))),
                                                                                                                                                                   IF($F555="Decremental", IF(AND((H555-I555)=0,J555&gt;0,I555&gt;0,J555&lt;I555),1,  IF(AND((I555-H555)=0,J555&gt;=I555),0, IF(((H555-J555)/(H555-I555))&gt;=1,1, IF(((H555-J555)/(H555-I555))&lt;=0,0, ((H555-J555)/(H555-I555)))))),
                                                                                                                                                                                              IF(OR($F555="Absolute[-](cum.)", $F555="Absolute[-](avg.)"),IF(J555="",0, IF((J555&lt;=I555),1,IF((J555&gt;I555),0,))),
                                                                                                                                                                                                        IF($F555="Absolute[+]",IF(J555=0,0,  IF(J555&lt;=I555,(J555/I555),1)),
                                                                                                                                                                                                            )
                                                                                                                                                                                                   )
                                                                                                                                                                       )
                                                                                                          )
                                                    )
                            )
     )</f>
        <v/>
      </c>
      <c r="L555" s="38" t="str">
        <f>IF(I555="","",
                        IF(AND(I555&lt;&gt;"",J555=""),-1,
                                                  IF($F555="Absolute", IF(I555=0,0,((J555-I555)/I555)),
                                                                               IF($F555="Incremental", IF((I555-H555)=0,0,(((J555-H555)-(I555-H555))/(I555-H555))),
                                                                                                            IF($F555="Decremental", IF((H555-I555)=0,0,(((H555-J555)-(H555-I555))/(H555-I555))),
                                                                                                                                              IF(OR($F555="Absolute[-](cum.)", $F555="Absolute[-](avg.)"), IF(J555="",0, IF(J555&gt;=0,1-(J555/I555))),
                                                                                                                                                                      IF($F555="Absolute[+]", IF(J555=0,-1,K555-1),  ""
                                                                                                                                                                                                                                          )
                                                                                                                                                                                                                          )
                                                                                                                                                                                  )
                                                                                                                   )
                                                   )
                          )
)</f>
        <v/>
      </c>
      <c r="M555" s="23" t="str">
        <f>IF(J555="","",
                         IF(I555="", "",
                                                   IF($F555="Absolute", (J555-I555),
                                                                                                       IF($F555="Incremental", ((J555-H555)-(I555-H555)),
                                                                                                                                                                                      IF($F555="Decremental", ((H555-J555)-(H555-I555)),
                                                                                                                                                                                                            IF(OR($F555="Absolute[-](cum.)", $F555="Absolute[-](avg.)"), (I555-J555),
                                                                                                                                                                                                                             IF($F555="Absolute[+]", (J555-I555), ""
                                                                                                                                                                                                                                  )
                                                                                                                                                                                                                )
                                                                                                                                                                                          )
                                                                                                           )
                                                      )
                               )
       )</f>
        <v/>
      </c>
      <c r="N555" s="39" t="str">
        <f>IF((('Annual Plan'!N555+'Annual Plan'!O555)-('Q1 Review'!O555+'Q2 Review'!O555))=0,"",(('Annual Plan'!N555+'Annual Plan'!O555)-('Q1 Review'!O555+'Q2 Review'!O555)))</f>
        <v/>
      </c>
      <c r="O555" s="40"/>
      <c r="P555" s="41"/>
      <c r="Q555" s="41"/>
      <c r="R555" s="41"/>
      <c r="S555" s="127" t="str">
        <f xml:space="preserve"> IF(AND($F555="Incremental",G555=""),"Error - baseline data was not provided in the planning sheet.",
        IF(AND($F555="Decremental",G555=""),"Error - baseline data was not provided in the planning sheet.",""))</f>
        <v/>
      </c>
    </row>
    <row r="556" spans="1:19" s="11" customFormat="1" ht="13.2" x14ac:dyDescent="0.25">
      <c r="A556" s="59" t="str">
        <f>IF('Annual Plan'!A556="","",'Annual Plan'!A556)</f>
        <v/>
      </c>
      <c r="B556" s="59" t="str">
        <f>IF('Annual Plan'!B556="","",'Annual Plan'!B556)</f>
        <v/>
      </c>
      <c r="C556" s="59" t="str">
        <f>IF('Annual Plan'!C556="","",'Annual Plan'!C556)</f>
        <v/>
      </c>
      <c r="D556" s="2" t="str">
        <f>IF('Annual Plan'!D556&lt;&gt;"",'Annual Plan'!D556,"")</f>
        <v/>
      </c>
      <c r="E556" s="2" t="str">
        <f>IF('Annual Plan'!E556&lt;&gt;"",'Annual Plan'!E556,"")</f>
        <v/>
      </c>
      <c r="F556" s="36" t="str">
        <f>IF('Annual Plan'!F556&lt;&gt;"",'Annual Plan'!F556,"")</f>
        <v/>
      </c>
      <c r="G556" s="23" t="str">
        <f>IF('Annual Plan'!G556&lt;&gt;"",'Annual Plan'!G556,"")</f>
        <v/>
      </c>
      <c r="H556" s="23" t="str">
        <f xml:space="preserve"> IF(OR(F556="Absolute",F556="Absolute[-](cum.)"),SUM(G556,'Q1 Review'!J556,'Q2 Review'!J556),
             IF(OR(F556="Incremental",F556="Absolute[+]"),MAX(G556,'Q1 Review'!J556,'Q2 Review'!J556),
                  IF(F556="Decremental",MIN(G556,'Q1 Review'!J556,'Q2 Review'!J556),
                           IF(F556="Absolute[-](avg.)",SUM(G556,'Q1 Review'!J556,'Q2 Review'!J556)/COUNT('Annual Plan'!H556:'Annual Plan'!K556),""
                              )
                       )
                 )
      )</f>
        <v/>
      </c>
      <c r="I556" s="23" t="str">
        <f>IF('Annual Plan'!J556&lt;&gt;"",'Annual Plan'!J556,"")</f>
        <v/>
      </c>
      <c r="J556" s="37"/>
      <c r="K556" s="38" t="str">
        <f t="shared" ref="K556:K583" si="64">IF(I556="","",
                         IF(AND(I556&lt;&gt;"",J556=""),0,
                                                  IF($F556="Absolute",IF(I556=0,0, IF((J556/I556)&gt;=1,1, IF((J556/I556)&lt;=0,0,(J556/I556)))),
                                                                                                      IF($F556="Incremental", IF(AND((I556-H556)=0,J556&gt;0,I556&gt;0,J556&gt;I556),1, IF(AND((I556-H556)=0,J556&lt;=I556),0, IF(((J556-H556)/(I556-H556))&gt;=1,1, IF(((J556-H556)/(I556-H556))&lt;=0,0, ((J556-H556)/(I556-H556)))))),
                                                                                                                                                                   IF($F556="Decremental", IF(AND((H556-I556)=0,J556&gt;0,I556&gt;0,J556&lt;I556),1,  IF(AND((I556-H556)=0,J556&gt;=I556),0, IF(((H556-J556)/(H556-I556))&gt;=1,1, IF(((H556-J556)/(H556-I556))&lt;=0,0, ((H556-J556)/(H556-I556)))))),
                                                                                                                                                                                              IF(OR($F556="Absolute[-](cum.)", $F556="Absolute[-](avg.)"),IF(J556="",0, IF((J556&lt;=I556),1,IF((J556&gt;I556),0,))),
                                                                                                                                                                                                        IF($F556="Absolute[+]",IF(J556=0,0,  IF(J556&lt;=I556,(J556/I556),1)),
                                                                                                                                                                                                            )
                                                                                                                                                                                                   )
                                                                                                                                                                       )
                                                                                                          )
                                                    )
                            )
     )</f>
        <v/>
      </c>
      <c r="L556" s="38" t="str">
        <f t="shared" ref="L556:L583" si="65">IF(I556="","",
                        IF(AND(I556&lt;&gt;"",J556=""),-1,
                                                  IF($F556="Absolute", IF(I556=0,0,((J556-I556)/I556)),
                                                                               IF($F556="Incremental", IF((I556-H556)=0,0,(((J556-H556)-(I556-H556))/(I556-H556))),
                                                                                                            IF($F556="Decremental", IF((H556-I556)=0,0,(((H556-J556)-(H556-I556))/(H556-I556))),
                                                                                                                                              IF(OR($F556="Absolute[-](cum.)", $F556="Absolute[-](avg.)"), IF(J556="",0, IF(J556&gt;=0,1-(J556/I556))),
                                                                                                                                                                      IF($F556="Absolute[+]", IF(J556=0,-1,K556-1),  ""
                                                                                                                                                                                                                                          )
                                                                                                                                                                                                                          )
                                                                                                                                                                                  )
                                                                                                                   )
                                                   )
                          )
)</f>
        <v/>
      </c>
      <c r="M556" s="23" t="str">
        <f t="shared" ref="M556:M583" si="66">IF(J556="","",
                         IF(I556="", "",
                                                   IF($F556="Absolute", (J556-I556),
                                                                                                       IF($F556="Incremental", ((J556-H556)-(I556-H556)),
                                                                                                                                                                                      IF($F556="Decremental", ((H556-J556)-(H556-I556)),
                                                                                                                                                                                                            IF(OR($F556="Absolute[-](cum.)", $F556="Absolute[-](avg.)"), (I556-J556),
                                                                                                                                                                                                                             IF($F556="Absolute[+]", (J556-I556), ""
                                                                                                                                                                                                                                  )
                                                                                                                                                                                                                )
                                                                                                                                                                                          )
                                                                                                           )
                                                      )
                               )
       )</f>
        <v/>
      </c>
      <c r="N556" s="39" t="str">
        <f>IF((('Annual Plan'!N556+'Annual Plan'!O556)-('Q1 Review'!O556+'Q2 Review'!O556))=0,"",(('Annual Plan'!N556+'Annual Plan'!O556)-('Q1 Review'!O556+'Q2 Review'!O556)))</f>
        <v/>
      </c>
      <c r="O556" s="40"/>
      <c r="P556" s="41"/>
      <c r="Q556" s="41"/>
      <c r="R556" s="41"/>
      <c r="S556" s="127" t="str">
        <f t="shared" ref="S556:S583" si="67" xml:space="preserve"> IF(AND($F556="Incremental",G556=""),"Error - baseline data was not provided in the planning sheet.",
        IF(AND($F556="Decremental",G556=""),"Error - baseline data was not provided in the planning sheet.",""))</f>
        <v/>
      </c>
    </row>
    <row r="557" spans="1:19" s="11" customFormat="1" ht="13.2" x14ac:dyDescent="0.25">
      <c r="A557" s="59" t="str">
        <f>IF('Annual Plan'!A557="","",'Annual Plan'!A557)</f>
        <v/>
      </c>
      <c r="B557" s="59" t="str">
        <f>IF('Annual Plan'!B557="","",'Annual Plan'!B557)</f>
        <v/>
      </c>
      <c r="C557" s="59" t="str">
        <f>IF('Annual Plan'!C557="","",'Annual Plan'!C557)</f>
        <v/>
      </c>
      <c r="D557" s="2" t="str">
        <f>IF('Annual Plan'!D557&lt;&gt;"",'Annual Plan'!D557,"")</f>
        <v/>
      </c>
      <c r="E557" s="2" t="str">
        <f>IF('Annual Plan'!E557&lt;&gt;"",'Annual Plan'!E557,"")</f>
        <v/>
      </c>
      <c r="F557" s="36" t="str">
        <f>IF('Annual Plan'!F557&lt;&gt;"",'Annual Plan'!F557,"")</f>
        <v/>
      </c>
      <c r="G557" s="23" t="str">
        <f>IF('Annual Plan'!G557&lt;&gt;"",'Annual Plan'!G557,"")</f>
        <v/>
      </c>
      <c r="H557" s="23" t="str">
        <f xml:space="preserve"> IF(OR(F557="Absolute",F557="Absolute[-](cum.)"),SUM(G557,'Q1 Review'!J557,'Q2 Review'!J557),
             IF(OR(F557="Incremental",F557="Absolute[+]"),MAX(G557,'Q1 Review'!J557,'Q2 Review'!J557),
                  IF(F557="Decremental",MIN(G557,'Q1 Review'!J557,'Q2 Review'!J557),
                           IF(F557="Absolute[-](avg.)",SUM(G557,'Q1 Review'!J557,'Q2 Review'!J557)/COUNT('Annual Plan'!H557:'Annual Plan'!K557),""
                              )
                       )
                 )
      )</f>
        <v/>
      </c>
      <c r="I557" s="23" t="str">
        <f>IF('Annual Plan'!J557&lt;&gt;"",'Annual Plan'!J557,"")</f>
        <v/>
      </c>
      <c r="J557" s="37"/>
      <c r="K557" s="38" t="str">
        <f t="shared" si="64"/>
        <v/>
      </c>
      <c r="L557" s="38" t="str">
        <f t="shared" si="65"/>
        <v/>
      </c>
      <c r="M557" s="23" t="str">
        <f t="shared" si="66"/>
        <v/>
      </c>
      <c r="N557" s="39" t="str">
        <f>IF((('Annual Plan'!N557+'Annual Plan'!O557)-('Q1 Review'!O557+'Q2 Review'!O557))=0,"",(('Annual Plan'!N557+'Annual Plan'!O557)-('Q1 Review'!O557+'Q2 Review'!O557)))</f>
        <v/>
      </c>
      <c r="O557" s="40"/>
      <c r="P557" s="41"/>
      <c r="Q557" s="41"/>
      <c r="R557" s="41"/>
      <c r="S557" s="127" t="str">
        <f t="shared" si="67"/>
        <v/>
      </c>
    </row>
    <row r="558" spans="1:19" s="11" customFormat="1" ht="13.2" x14ac:dyDescent="0.25">
      <c r="A558" s="59" t="str">
        <f>IF('Annual Plan'!A558="","",'Annual Plan'!A558)</f>
        <v/>
      </c>
      <c r="B558" s="59" t="str">
        <f>IF('Annual Plan'!B558="","",'Annual Plan'!B558)</f>
        <v/>
      </c>
      <c r="C558" s="59" t="str">
        <f>IF('Annual Plan'!C558="","",'Annual Plan'!C558)</f>
        <v/>
      </c>
      <c r="D558" s="2" t="str">
        <f>IF('Annual Plan'!D558&lt;&gt;"",'Annual Plan'!D558,"")</f>
        <v/>
      </c>
      <c r="E558" s="2" t="str">
        <f>IF('Annual Plan'!E558&lt;&gt;"",'Annual Plan'!E558,"")</f>
        <v/>
      </c>
      <c r="F558" s="36" t="str">
        <f>IF('Annual Plan'!F558&lt;&gt;"",'Annual Plan'!F558,"")</f>
        <v/>
      </c>
      <c r="G558" s="23" t="str">
        <f>IF('Annual Plan'!G558&lt;&gt;"",'Annual Plan'!G558,"")</f>
        <v/>
      </c>
      <c r="H558" s="23" t="str">
        <f xml:space="preserve"> IF(OR(F558="Absolute",F558="Absolute[-](cum.)"),SUM(G558,'Q1 Review'!J558,'Q2 Review'!J558),
             IF(OR(F558="Incremental",F558="Absolute[+]"),MAX(G558,'Q1 Review'!J558,'Q2 Review'!J558),
                  IF(F558="Decremental",MIN(G558,'Q1 Review'!J558,'Q2 Review'!J558),
                           IF(F558="Absolute[-](avg.)",SUM(G558,'Q1 Review'!J558,'Q2 Review'!J558)/COUNT('Annual Plan'!H558:'Annual Plan'!K558),""
                              )
                       )
                 )
      )</f>
        <v/>
      </c>
      <c r="I558" s="23" t="str">
        <f>IF('Annual Plan'!J558&lt;&gt;"",'Annual Plan'!J558,"")</f>
        <v/>
      </c>
      <c r="J558" s="37"/>
      <c r="K558" s="38" t="str">
        <f t="shared" si="64"/>
        <v/>
      </c>
      <c r="L558" s="38" t="str">
        <f t="shared" si="65"/>
        <v/>
      </c>
      <c r="M558" s="23" t="str">
        <f t="shared" si="66"/>
        <v/>
      </c>
      <c r="N558" s="39" t="str">
        <f>IF((('Annual Plan'!N558+'Annual Plan'!O558)-('Q1 Review'!O558+'Q2 Review'!O558))=0,"",(('Annual Plan'!N558+'Annual Plan'!O558)-('Q1 Review'!O558+'Q2 Review'!O558)))</f>
        <v/>
      </c>
      <c r="O558" s="40"/>
      <c r="P558" s="41"/>
      <c r="Q558" s="41"/>
      <c r="R558" s="41"/>
      <c r="S558" s="127" t="str">
        <f t="shared" si="67"/>
        <v/>
      </c>
    </row>
    <row r="559" spans="1:19" s="11" customFormat="1" ht="13.2" x14ac:dyDescent="0.25">
      <c r="A559" s="59" t="str">
        <f>IF('Annual Plan'!A559="","",'Annual Plan'!A559)</f>
        <v/>
      </c>
      <c r="B559" s="59" t="str">
        <f>IF('Annual Plan'!B559="","",'Annual Plan'!B559)</f>
        <v/>
      </c>
      <c r="C559" s="59" t="str">
        <f>IF('Annual Plan'!C559="","",'Annual Plan'!C559)</f>
        <v/>
      </c>
      <c r="D559" s="2" t="str">
        <f>IF('Annual Plan'!D559&lt;&gt;"",'Annual Plan'!D559,"")</f>
        <v/>
      </c>
      <c r="E559" s="2" t="str">
        <f>IF('Annual Plan'!E559&lt;&gt;"",'Annual Plan'!E559,"")</f>
        <v/>
      </c>
      <c r="F559" s="36" t="str">
        <f>IF('Annual Plan'!F559&lt;&gt;"",'Annual Plan'!F559,"")</f>
        <v/>
      </c>
      <c r="G559" s="23" t="str">
        <f>IF('Annual Plan'!G559&lt;&gt;"",'Annual Plan'!G559,"")</f>
        <v/>
      </c>
      <c r="H559" s="23" t="str">
        <f xml:space="preserve"> IF(OR(F559="Absolute",F559="Absolute[-](cum.)"),SUM(G559,'Q1 Review'!J559,'Q2 Review'!J559),
             IF(OR(F559="Incremental",F559="Absolute[+]"),MAX(G559,'Q1 Review'!J559,'Q2 Review'!J559),
                  IF(F559="Decremental",MIN(G559,'Q1 Review'!J559,'Q2 Review'!J559),
                           IF(F559="Absolute[-](avg.)",SUM(G559,'Q1 Review'!J559,'Q2 Review'!J559)/COUNT('Annual Plan'!H559:'Annual Plan'!K559),""
                              )
                       )
                 )
      )</f>
        <v/>
      </c>
      <c r="I559" s="23" t="str">
        <f>IF('Annual Plan'!J559&lt;&gt;"",'Annual Plan'!J559,"")</f>
        <v/>
      </c>
      <c r="J559" s="37"/>
      <c r="K559" s="38" t="str">
        <f t="shared" si="64"/>
        <v/>
      </c>
      <c r="L559" s="38" t="str">
        <f t="shared" si="65"/>
        <v/>
      </c>
      <c r="M559" s="23" t="str">
        <f t="shared" si="66"/>
        <v/>
      </c>
      <c r="N559" s="39" t="str">
        <f>IF((('Annual Plan'!N559+'Annual Plan'!O559)-('Q1 Review'!O559+'Q2 Review'!O559))=0,"",(('Annual Plan'!N559+'Annual Plan'!O559)-('Q1 Review'!O559+'Q2 Review'!O559)))</f>
        <v/>
      </c>
      <c r="O559" s="40"/>
      <c r="P559" s="41"/>
      <c r="Q559" s="41"/>
      <c r="R559" s="41"/>
      <c r="S559" s="127" t="str">
        <f t="shared" si="67"/>
        <v/>
      </c>
    </row>
    <row r="560" spans="1:19" s="11" customFormat="1" ht="13.2" x14ac:dyDescent="0.25">
      <c r="A560" s="59" t="str">
        <f>IF('Annual Plan'!A560="","",'Annual Plan'!A560)</f>
        <v/>
      </c>
      <c r="B560" s="59" t="str">
        <f>IF('Annual Plan'!B560="","",'Annual Plan'!B560)</f>
        <v/>
      </c>
      <c r="C560" s="59" t="str">
        <f>IF('Annual Plan'!C560="","",'Annual Plan'!C560)</f>
        <v/>
      </c>
      <c r="D560" s="2" t="str">
        <f>IF('Annual Plan'!D560&lt;&gt;"",'Annual Plan'!D560,"")</f>
        <v/>
      </c>
      <c r="E560" s="2" t="str">
        <f>IF('Annual Plan'!E560&lt;&gt;"",'Annual Plan'!E560,"")</f>
        <v/>
      </c>
      <c r="F560" s="36" t="str">
        <f>IF('Annual Plan'!F560&lt;&gt;"",'Annual Plan'!F560,"")</f>
        <v/>
      </c>
      <c r="G560" s="23" t="str">
        <f>IF('Annual Plan'!G560&lt;&gt;"",'Annual Plan'!G560,"")</f>
        <v/>
      </c>
      <c r="H560" s="23" t="str">
        <f xml:space="preserve"> IF(OR(F560="Absolute",F560="Absolute[-](cum.)"),SUM(G560,'Q1 Review'!J560,'Q2 Review'!J560),
             IF(OR(F560="Incremental",F560="Absolute[+]"),MAX(G560,'Q1 Review'!J560,'Q2 Review'!J560),
                  IF(F560="Decremental",MIN(G560,'Q1 Review'!J560,'Q2 Review'!J560),
                           IF(F560="Absolute[-](avg.)",SUM(G560,'Q1 Review'!J560,'Q2 Review'!J560)/COUNT('Annual Plan'!H560:'Annual Plan'!K560),""
                              )
                       )
                 )
      )</f>
        <v/>
      </c>
      <c r="I560" s="23" t="str">
        <f>IF('Annual Plan'!J560&lt;&gt;"",'Annual Plan'!J560,"")</f>
        <v/>
      </c>
      <c r="J560" s="37"/>
      <c r="K560" s="38" t="str">
        <f t="shared" si="64"/>
        <v/>
      </c>
      <c r="L560" s="38" t="str">
        <f t="shared" si="65"/>
        <v/>
      </c>
      <c r="M560" s="23" t="str">
        <f t="shared" si="66"/>
        <v/>
      </c>
      <c r="N560" s="39" t="str">
        <f>IF((('Annual Plan'!N560+'Annual Plan'!O560)-('Q1 Review'!O560+'Q2 Review'!O560))=0,"",(('Annual Plan'!N560+'Annual Plan'!O560)-('Q1 Review'!O560+'Q2 Review'!O560)))</f>
        <v/>
      </c>
      <c r="O560" s="40"/>
      <c r="P560" s="41"/>
      <c r="Q560" s="41"/>
      <c r="R560" s="41"/>
      <c r="S560" s="127" t="str">
        <f t="shared" si="67"/>
        <v/>
      </c>
    </row>
    <row r="561" spans="1:19" s="11" customFormat="1" ht="13.2" x14ac:dyDescent="0.25">
      <c r="A561" s="59" t="str">
        <f>IF('Annual Plan'!A561="","",'Annual Plan'!A561)</f>
        <v/>
      </c>
      <c r="B561" s="59" t="str">
        <f>IF('Annual Plan'!B561="","",'Annual Plan'!B561)</f>
        <v/>
      </c>
      <c r="C561" s="59" t="str">
        <f>IF('Annual Plan'!C561="","",'Annual Plan'!C561)</f>
        <v/>
      </c>
      <c r="D561" s="2" t="str">
        <f>IF('Annual Plan'!D561&lt;&gt;"",'Annual Plan'!D561,"")</f>
        <v/>
      </c>
      <c r="E561" s="2" t="str">
        <f>IF('Annual Plan'!E561&lt;&gt;"",'Annual Plan'!E561,"")</f>
        <v/>
      </c>
      <c r="F561" s="36" t="str">
        <f>IF('Annual Plan'!F561&lt;&gt;"",'Annual Plan'!F561,"")</f>
        <v/>
      </c>
      <c r="G561" s="23" t="str">
        <f>IF('Annual Plan'!G561&lt;&gt;"",'Annual Plan'!G561,"")</f>
        <v/>
      </c>
      <c r="H561" s="23" t="str">
        <f xml:space="preserve"> IF(OR(F561="Absolute",F561="Absolute[-](cum.)"),SUM(G561,'Q1 Review'!J561,'Q2 Review'!J561),
             IF(OR(F561="Incremental",F561="Absolute[+]"),MAX(G561,'Q1 Review'!J561,'Q2 Review'!J561),
                  IF(F561="Decremental",MIN(G561,'Q1 Review'!J561,'Q2 Review'!J561),
                           IF(F561="Absolute[-](avg.)",SUM(G561,'Q1 Review'!J561,'Q2 Review'!J561)/COUNT('Annual Plan'!H561:'Annual Plan'!K561),""
                              )
                       )
                 )
      )</f>
        <v/>
      </c>
      <c r="I561" s="23" t="str">
        <f>IF('Annual Plan'!J561&lt;&gt;"",'Annual Plan'!J561,"")</f>
        <v/>
      </c>
      <c r="J561" s="37"/>
      <c r="K561" s="38" t="str">
        <f t="shared" si="64"/>
        <v/>
      </c>
      <c r="L561" s="38" t="str">
        <f t="shared" si="65"/>
        <v/>
      </c>
      <c r="M561" s="23" t="str">
        <f t="shared" si="66"/>
        <v/>
      </c>
      <c r="N561" s="39" t="str">
        <f>IF((('Annual Plan'!N561+'Annual Plan'!O561)-('Q1 Review'!O561+'Q2 Review'!O561))=0,"",(('Annual Plan'!N561+'Annual Plan'!O561)-('Q1 Review'!O561+'Q2 Review'!O561)))</f>
        <v/>
      </c>
      <c r="O561" s="40"/>
      <c r="P561" s="41"/>
      <c r="Q561" s="41"/>
      <c r="R561" s="41"/>
      <c r="S561" s="127" t="str">
        <f t="shared" si="67"/>
        <v/>
      </c>
    </row>
    <row r="562" spans="1:19" s="11" customFormat="1" ht="13.2" x14ac:dyDescent="0.25">
      <c r="A562" s="59" t="str">
        <f>IF('Annual Plan'!A562="","",'Annual Plan'!A562)</f>
        <v/>
      </c>
      <c r="B562" s="59" t="str">
        <f>IF('Annual Plan'!B562="","",'Annual Plan'!B562)</f>
        <v/>
      </c>
      <c r="C562" s="59" t="str">
        <f>IF('Annual Plan'!C562="","",'Annual Plan'!C562)</f>
        <v/>
      </c>
      <c r="D562" s="2" t="str">
        <f>IF('Annual Plan'!D562&lt;&gt;"",'Annual Plan'!D562,"")</f>
        <v/>
      </c>
      <c r="E562" s="2" t="str">
        <f>IF('Annual Plan'!E562&lt;&gt;"",'Annual Plan'!E562,"")</f>
        <v/>
      </c>
      <c r="F562" s="36" t="str">
        <f>IF('Annual Plan'!F562&lt;&gt;"",'Annual Plan'!F562,"")</f>
        <v/>
      </c>
      <c r="G562" s="23" t="str">
        <f>IF('Annual Plan'!G562&lt;&gt;"",'Annual Plan'!G562,"")</f>
        <v/>
      </c>
      <c r="H562" s="23" t="str">
        <f xml:space="preserve"> IF(OR(F562="Absolute",F562="Absolute[-](cum.)"),SUM(G562,'Q1 Review'!J562,'Q2 Review'!J562),
             IF(OR(F562="Incremental",F562="Absolute[+]"),MAX(G562,'Q1 Review'!J562,'Q2 Review'!J562),
                  IF(F562="Decremental",MIN(G562,'Q1 Review'!J562,'Q2 Review'!J562),
                           IF(F562="Absolute[-](avg.)",SUM(G562,'Q1 Review'!J562,'Q2 Review'!J562)/COUNT('Annual Plan'!H562:'Annual Plan'!K562),""
                              )
                       )
                 )
      )</f>
        <v/>
      </c>
      <c r="I562" s="23" t="str">
        <f>IF('Annual Plan'!J562&lt;&gt;"",'Annual Plan'!J562,"")</f>
        <v/>
      </c>
      <c r="J562" s="37"/>
      <c r="K562" s="38" t="str">
        <f t="shared" si="64"/>
        <v/>
      </c>
      <c r="L562" s="38" t="str">
        <f t="shared" si="65"/>
        <v/>
      </c>
      <c r="M562" s="23" t="str">
        <f t="shared" si="66"/>
        <v/>
      </c>
      <c r="N562" s="39" t="str">
        <f>IF((('Annual Plan'!N562+'Annual Plan'!O562)-('Q1 Review'!O562+'Q2 Review'!O562))=0,"",(('Annual Plan'!N562+'Annual Plan'!O562)-('Q1 Review'!O562+'Q2 Review'!O562)))</f>
        <v/>
      </c>
      <c r="O562" s="40"/>
      <c r="P562" s="41"/>
      <c r="Q562" s="41"/>
      <c r="R562" s="41"/>
      <c r="S562" s="127" t="str">
        <f t="shared" si="67"/>
        <v/>
      </c>
    </row>
    <row r="563" spans="1:19" s="11" customFormat="1" ht="13.2" x14ac:dyDescent="0.25">
      <c r="A563" s="59" t="str">
        <f>IF('Annual Plan'!A563="","",'Annual Plan'!A563)</f>
        <v/>
      </c>
      <c r="B563" s="59" t="str">
        <f>IF('Annual Plan'!B563="","",'Annual Plan'!B563)</f>
        <v/>
      </c>
      <c r="C563" s="59" t="str">
        <f>IF('Annual Plan'!C563="","",'Annual Plan'!C563)</f>
        <v/>
      </c>
      <c r="D563" s="2" t="str">
        <f>IF('Annual Plan'!D563&lt;&gt;"",'Annual Plan'!D563,"")</f>
        <v/>
      </c>
      <c r="E563" s="2" t="str">
        <f>IF('Annual Plan'!E563&lt;&gt;"",'Annual Plan'!E563,"")</f>
        <v/>
      </c>
      <c r="F563" s="36" t="str">
        <f>IF('Annual Plan'!F563&lt;&gt;"",'Annual Plan'!F563,"")</f>
        <v/>
      </c>
      <c r="G563" s="23" t="str">
        <f>IF('Annual Plan'!G563&lt;&gt;"",'Annual Plan'!G563,"")</f>
        <v/>
      </c>
      <c r="H563" s="23" t="str">
        <f xml:space="preserve"> IF(OR(F563="Absolute",F563="Absolute[-](cum.)"),SUM(G563,'Q1 Review'!J563,'Q2 Review'!J563),
             IF(OR(F563="Incremental",F563="Absolute[+]"),MAX(G563,'Q1 Review'!J563,'Q2 Review'!J563),
                  IF(F563="Decremental",MIN(G563,'Q1 Review'!J563,'Q2 Review'!J563),
                           IF(F563="Absolute[-](avg.)",SUM(G563,'Q1 Review'!J563,'Q2 Review'!J563)/COUNT('Annual Plan'!H563:'Annual Plan'!K563),""
                              )
                       )
                 )
      )</f>
        <v/>
      </c>
      <c r="I563" s="23" t="str">
        <f>IF('Annual Plan'!J563&lt;&gt;"",'Annual Plan'!J563,"")</f>
        <v/>
      </c>
      <c r="J563" s="37"/>
      <c r="K563" s="38" t="str">
        <f t="shared" si="64"/>
        <v/>
      </c>
      <c r="L563" s="38" t="str">
        <f t="shared" si="65"/>
        <v/>
      </c>
      <c r="M563" s="23" t="str">
        <f t="shared" si="66"/>
        <v/>
      </c>
      <c r="N563" s="39" t="str">
        <f>IF((('Annual Plan'!N563+'Annual Plan'!O563)-('Q1 Review'!O563+'Q2 Review'!O563))=0,"",(('Annual Plan'!N563+'Annual Plan'!O563)-('Q1 Review'!O563+'Q2 Review'!O563)))</f>
        <v/>
      </c>
      <c r="O563" s="40"/>
      <c r="P563" s="41"/>
      <c r="Q563" s="41"/>
      <c r="R563" s="41"/>
      <c r="S563" s="127" t="str">
        <f t="shared" si="67"/>
        <v/>
      </c>
    </row>
    <row r="564" spans="1:19" s="11" customFormat="1" ht="13.2" x14ac:dyDescent="0.25">
      <c r="A564" s="59" t="str">
        <f>IF('Annual Plan'!A564="","",'Annual Plan'!A564)</f>
        <v/>
      </c>
      <c r="B564" s="59" t="str">
        <f>IF('Annual Plan'!B564="","",'Annual Plan'!B564)</f>
        <v/>
      </c>
      <c r="C564" s="59" t="str">
        <f>IF('Annual Plan'!C564="","",'Annual Plan'!C564)</f>
        <v/>
      </c>
      <c r="D564" s="2" t="str">
        <f>IF('Annual Plan'!D564&lt;&gt;"",'Annual Plan'!D564,"")</f>
        <v/>
      </c>
      <c r="E564" s="2" t="str">
        <f>IF('Annual Plan'!E564&lt;&gt;"",'Annual Plan'!E564,"")</f>
        <v/>
      </c>
      <c r="F564" s="36" t="str">
        <f>IF('Annual Plan'!F564&lt;&gt;"",'Annual Plan'!F564,"")</f>
        <v/>
      </c>
      <c r="G564" s="23" t="str">
        <f>IF('Annual Plan'!G564&lt;&gt;"",'Annual Plan'!G564,"")</f>
        <v/>
      </c>
      <c r="H564" s="23" t="str">
        <f xml:space="preserve"> IF(OR(F564="Absolute",F564="Absolute[-](cum.)"),SUM(G564,'Q1 Review'!J564,'Q2 Review'!J564),
             IF(OR(F564="Incremental",F564="Absolute[+]"),MAX(G564,'Q1 Review'!J564,'Q2 Review'!J564),
                  IF(F564="Decremental",MIN(G564,'Q1 Review'!J564,'Q2 Review'!J564),
                           IF(F564="Absolute[-](avg.)",SUM(G564,'Q1 Review'!J564,'Q2 Review'!J564)/COUNT('Annual Plan'!H564:'Annual Plan'!K564),""
                              )
                       )
                 )
      )</f>
        <v/>
      </c>
      <c r="I564" s="23" t="str">
        <f>IF('Annual Plan'!J564&lt;&gt;"",'Annual Plan'!J564,"")</f>
        <v/>
      </c>
      <c r="J564" s="37"/>
      <c r="K564" s="38" t="str">
        <f t="shared" si="64"/>
        <v/>
      </c>
      <c r="L564" s="38" t="str">
        <f t="shared" si="65"/>
        <v/>
      </c>
      <c r="M564" s="23" t="str">
        <f t="shared" si="66"/>
        <v/>
      </c>
      <c r="N564" s="39" t="str">
        <f>IF((('Annual Plan'!N564+'Annual Plan'!O564)-('Q1 Review'!O564+'Q2 Review'!O564))=0,"",(('Annual Plan'!N564+'Annual Plan'!O564)-('Q1 Review'!O564+'Q2 Review'!O564)))</f>
        <v/>
      </c>
      <c r="O564" s="40"/>
      <c r="P564" s="41"/>
      <c r="Q564" s="41"/>
      <c r="R564" s="41"/>
      <c r="S564" s="127" t="str">
        <f t="shared" si="67"/>
        <v/>
      </c>
    </row>
    <row r="565" spans="1:19" s="11" customFormat="1" ht="13.2" x14ac:dyDescent="0.25">
      <c r="A565" s="59" t="str">
        <f>IF('Annual Plan'!A565="","",'Annual Plan'!A565)</f>
        <v/>
      </c>
      <c r="B565" s="59" t="str">
        <f>IF('Annual Plan'!B565="","",'Annual Plan'!B565)</f>
        <v/>
      </c>
      <c r="C565" s="59" t="str">
        <f>IF('Annual Plan'!C565="","",'Annual Plan'!C565)</f>
        <v/>
      </c>
      <c r="D565" s="2" t="str">
        <f>IF('Annual Plan'!D565&lt;&gt;"",'Annual Plan'!D565,"")</f>
        <v/>
      </c>
      <c r="E565" s="2" t="str">
        <f>IF('Annual Plan'!E565&lt;&gt;"",'Annual Plan'!E565,"")</f>
        <v/>
      </c>
      <c r="F565" s="36" t="str">
        <f>IF('Annual Plan'!F565&lt;&gt;"",'Annual Plan'!F565,"")</f>
        <v/>
      </c>
      <c r="G565" s="23" t="str">
        <f>IF('Annual Plan'!G565&lt;&gt;"",'Annual Plan'!G565,"")</f>
        <v/>
      </c>
      <c r="H565" s="23" t="str">
        <f xml:space="preserve"> IF(OR(F565="Absolute",F565="Absolute[-](cum.)"),SUM(G565,'Q1 Review'!J565,'Q2 Review'!J565),
             IF(OR(F565="Incremental",F565="Absolute[+]"),MAX(G565,'Q1 Review'!J565,'Q2 Review'!J565),
                  IF(F565="Decremental",MIN(G565,'Q1 Review'!J565,'Q2 Review'!J565),
                           IF(F565="Absolute[-](avg.)",SUM(G565,'Q1 Review'!J565,'Q2 Review'!J565)/COUNT('Annual Plan'!H565:'Annual Plan'!K565),""
                              )
                       )
                 )
      )</f>
        <v/>
      </c>
      <c r="I565" s="23" t="str">
        <f>IF('Annual Plan'!J565&lt;&gt;"",'Annual Plan'!J565,"")</f>
        <v/>
      </c>
      <c r="J565" s="37"/>
      <c r="K565" s="38" t="str">
        <f t="shared" si="64"/>
        <v/>
      </c>
      <c r="L565" s="38" t="str">
        <f t="shared" si="65"/>
        <v/>
      </c>
      <c r="M565" s="23" t="str">
        <f t="shared" si="66"/>
        <v/>
      </c>
      <c r="N565" s="39" t="str">
        <f>IF((('Annual Plan'!N565+'Annual Plan'!O565)-('Q1 Review'!O565+'Q2 Review'!O565))=0,"",(('Annual Plan'!N565+'Annual Plan'!O565)-('Q1 Review'!O565+'Q2 Review'!O565)))</f>
        <v/>
      </c>
      <c r="O565" s="40"/>
      <c r="P565" s="41"/>
      <c r="Q565" s="41"/>
      <c r="R565" s="41"/>
      <c r="S565" s="127" t="str">
        <f t="shared" si="67"/>
        <v/>
      </c>
    </row>
    <row r="566" spans="1:19" s="11" customFormat="1" ht="13.2" x14ac:dyDescent="0.25">
      <c r="A566" s="59" t="str">
        <f>IF('Annual Plan'!A566="","",'Annual Plan'!A566)</f>
        <v/>
      </c>
      <c r="B566" s="59" t="str">
        <f>IF('Annual Plan'!B566="","",'Annual Plan'!B566)</f>
        <v/>
      </c>
      <c r="C566" s="59" t="str">
        <f>IF('Annual Plan'!C566="","",'Annual Plan'!C566)</f>
        <v/>
      </c>
      <c r="D566" s="2" t="str">
        <f>IF('Annual Plan'!D566&lt;&gt;"",'Annual Plan'!D566,"")</f>
        <v/>
      </c>
      <c r="E566" s="2" t="str">
        <f>IF('Annual Plan'!E566&lt;&gt;"",'Annual Plan'!E566,"")</f>
        <v/>
      </c>
      <c r="F566" s="36" t="str">
        <f>IF('Annual Plan'!F566&lt;&gt;"",'Annual Plan'!F566,"")</f>
        <v/>
      </c>
      <c r="G566" s="23" t="str">
        <f>IF('Annual Plan'!G566&lt;&gt;"",'Annual Plan'!G566,"")</f>
        <v/>
      </c>
      <c r="H566" s="23" t="str">
        <f xml:space="preserve"> IF(OR(F566="Absolute",F566="Absolute[-](cum.)"),SUM(G566,'Q1 Review'!J566,'Q2 Review'!J566),
             IF(OR(F566="Incremental",F566="Absolute[+]"),MAX(G566,'Q1 Review'!J566,'Q2 Review'!J566),
                  IF(F566="Decremental",MIN(G566,'Q1 Review'!J566,'Q2 Review'!J566),
                           IF(F566="Absolute[-](avg.)",SUM(G566,'Q1 Review'!J566,'Q2 Review'!J566)/COUNT('Annual Plan'!H566:'Annual Plan'!K566),""
                              )
                       )
                 )
      )</f>
        <v/>
      </c>
      <c r="I566" s="23" t="str">
        <f>IF('Annual Plan'!J566&lt;&gt;"",'Annual Plan'!J566,"")</f>
        <v/>
      </c>
      <c r="J566" s="37"/>
      <c r="K566" s="38" t="str">
        <f t="shared" si="64"/>
        <v/>
      </c>
      <c r="L566" s="38" t="str">
        <f t="shared" si="65"/>
        <v/>
      </c>
      <c r="M566" s="23" t="str">
        <f t="shared" si="66"/>
        <v/>
      </c>
      <c r="N566" s="39" t="str">
        <f>IF((('Annual Plan'!N566+'Annual Plan'!O566)-('Q1 Review'!O566+'Q2 Review'!O566))=0,"",(('Annual Plan'!N566+'Annual Plan'!O566)-('Q1 Review'!O566+'Q2 Review'!O566)))</f>
        <v/>
      </c>
      <c r="O566" s="40"/>
      <c r="P566" s="41"/>
      <c r="Q566" s="41"/>
      <c r="R566" s="41"/>
      <c r="S566" s="127" t="str">
        <f t="shared" si="67"/>
        <v/>
      </c>
    </row>
    <row r="567" spans="1:19" s="11" customFormat="1" ht="13.2" x14ac:dyDescent="0.25">
      <c r="A567" s="59" t="str">
        <f>IF('Annual Plan'!A567="","",'Annual Plan'!A567)</f>
        <v/>
      </c>
      <c r="B567" s="59" t="str">
        <f>IF('Annual Plan'!B567="","",'Annual Plan'!B567)</f>
        <v/>
      </c>
      <c r="C567" s="59" t="str">
        <f>IF('Annual Plan'!C567="","",'Annual Plan'!C567)</f>
        <v/>
      </c>
      <c r="D567" s="2" t="str">
        <f>IF('Annual Plan'!D567&lt;&gt;"",'Annual Plan'!D567,"")</f>
        <v/>
      </c>
      <c r="E567" s="2" t="str">
        <f>IF('Annual Plan'!E567&lt;&gt;"",'Annual Plan'!E567,"")</f>
        <v/>
      </c>
      <c r="F567" s="36" t="str">
        <f>IF('Annual Plan'!F567&lt;&gt;"",'Annual Plan'!F567,"")</f>
        <v/>
      </c>
      <c r="G567" s="23" t="str">
        <f>IF('Annual Plan'!G567&lt;&gt;"",'Annual Plan'!G567,"")</f>
        <v/>
      </c>
      <c r="H567" s="23" t="str">
        <f xml:space="preserve"> IF(OR(F567="Absolute",F567="Absolute[-](cum.)"),SUM(G567,'Q1 Review'!J567,'Q2 Review'!J567),
             IF(OR(F567="Incremental",F567="Absolute[+]"),MAX(G567,'Q1 Review'!J567,'Q2 Review'!J567),
                  IF(F567="Decremental",MIN(G567,'Q1 Review'!J567,'Q2 Review'!J567),
                           IF(F567="Absolute[-](avg.)",SUM(G567,'Q1 Review'!J567,'Q2 Review'!J567)/COUNT('Annual Plan'!H567:'Annual Plan'!K567),""
                              )
                       )
                 )
      )</f>
        <v/>
      </c>
      <c r="I567" s="23" t="str">
        <f>IF('Annual Plan'!J567&lt;&gt;"",'Annual Plan'!J567,"")</f>
        <v/>
      </c>
      <c r="J567" s="37"/>
      <c r="K567" s="38" t="str">
        <f t="shared" si="64"/>
        <v/>
      </c>
      <c r="L567" s="38" t="str">
        <f t="shared" si="65"/>
        <v/>
      </c>
      <c r="M567" s="23" t="str">
        <f t="shared" si="66"/>
        <v/>
      </c>
      <c r="N567" s="39" t="str">
        <f>IF((('Annual Plan'!N567+'Annual Plan'!O567)-('Q1 Review'!O567+'Q2 Review'!O567))=0,"",(('Annual Plan'!N567+'Annual Plan'!O567)-('Q1 Review'!O567+'Q2 Review'!O567)))</f>
        <v/>
      </c>
      <c r="O567" s="40"/>
      <c r="P567" s="41"/>
      <c r="Q567" s="41"/>
      <c r="R567" s="41"/>
      <c r="S567" s="127" t="str">
        <f t="shared" si="67"/>
        <v/>
      </c>
    </row>
    <row r="568" spans="1:19" s="11" customFormat="1" ht="13.2" x14ac:dyDescent="0.25">
      <c r="A568" s="59" t="str">
        <f>IF('Annual Plan'!A568="","",'Annual Plan'!A568)</f>
        <v/>
      </c>
      <c r="B568" s="59" t="str">
        <f>IF('Annual Plan'!B568="","",'Annual Plan'!B568)</f>
        <v/>
      </c>
      <c r="C568" s="59" t="str">
        <f>IF('Annual Plan'!C568="","",'Annual Plan'!C568)</f>
        <v/>
      </c>
      <c r="D568" s="2" t="str">
        <f>IF('Annual Plan'!D568&lt;&gt;"",'Annual Plan'!D568,"")</f>
        <v/>
      </c>
      <c r="E568" s="2" t="str">
        <f>IF('Annual Plan'!E568&lt;&gt;"",'Annual Plan'!E568,"")</f>
        <v/>
      </c>
      <c r="F568" s="36" t="str">
        <f>IF('Annual Plan'!F568&lt;&gt;"",'Annual Plan'!F568,"")</f>
        <v/>
      </c>
      <c r="G568" s="23" t="str">
        <f>IF('Annual Plan'!G568&lt;&gt;"",'Annual Plan'!G568,"")</f>
        <v/>
      </c>
      <c r="H568" s="23" t="str">
        <f xml:space="preserve"> IF(OR(F568="Absolute",F568="Absolute[-](cum.)"),SUM(G568,'Q1 Review'!J568,'Q2 Review'!J568),
             IF(OR(F568="Incremental",F568="Absolute[+]"),MAX(G568,'Q1 Review'!J568,'Q2 Review'!J568),
                  IF(F568="Decremental",MIN(G568,'Q1 Review'!J568,'Q2 Review'!J568),
                           IF(F568="Absolute[-](avg.)",SUM(G568,'Q1 Review'!J568,'Q2 Review'!J568)/COUNT('Annual Plan'!H568:'Annual Plan'!K568),""
                              )
                       )
                 )
      )</f>
        <v/>
      </c>
      <c r="I568" s="23" t="str">
        <f>IF('Annual Plan'!J568&lt;&gt;"",'Annual Plan'!J568,"")</f>
        <v/>
      </c>
      <c r="J568" s="37"/>
      <c r="K568" s="38" t="str">
        <f t="shared" si="64"/>
        <v/>
      </c>
      <c r="L568" s="38" t="str">
        <f t="shared" si="65"/>
        <v/>
      </c>
      <c r="M568" s="23" t="str">
        <f t="shared" si="66"/>
        <v/>
      </c>
      <c r="N568" s="39" t="str">
        <f>IF((('Annual Plan'!N568+'Annual Plan'!O568)-('Q1 Review'!O568+'Q2 Review'!O568))=0,"",(('Annual Plan'!N568+'Annual Plan'!O568)-('Q1 Review'!O568+'Q2 Review'!O568)))</f>
        <v/>
      </c>
      <c r="O568" s="40"/>
      <c r="P568" s="41"/>
      <c r="Q568" s="41"/>
      <c r="R568" s="41"/>
      <c r="S568" s="127" t="str">
        <f t="shared" si="67"/>
        <v/>
      </c>
    </row>
    <row r="569" spans="1:19" s="11" customFormat="1" ht="13.2" x14ac:dyDescent="0.25">
      <c r="A569" s="59" t="str">
        <f>IF('Annual Plan'!A569="","",'Annual Plan'!A569)</f>
        <v/>
      </c>
      <c r="B569" s="59" t="str">
        <f>IF('Annual Plan'!B569="","",'Annual Plan'!B569)</f>
        <v/>
      </c>
      <c r="C569" s="59" t="str">
        <f>IF('Annual Plan'!C569="","",'Annual Plan'!C569)</f>
        <v/>
      </c>
      <c r="D569" s="2" t="str">
        <f>IF('Annual Plan'!D569&lt;&gt;"",'Annual Plan'!D569,"")</f>
        <v/>
      </c>
      <c r="E569" s="2" t="str">
        <f>IF('Annual Plan'!E569&lt;&gt;"",'Annual Plan'!E569,"")</f>
        <v/>
      </c>
      <c r="F569" s="36" t="str">
        <f>IF('Annual Plan'!F569&lt;&gt;"",'Annual Plan'!F569,"")</f>
        <v/>
      </c>
      <c r="G569" s="23" t="str">
        <f>IF('Annual Plan'!G569&lt;&gt;"",'Annual Plan'!G569,"")</f>
        <v/>
      </c>
      <c r="H569" s="23" t="str">
        <f xml:space="preserve"> IF(OR(F569="Absolute",F569="Absolute[-](cum.)"),SUM(G569,'Q1 Review'!J569,'Q2 Review'!J569),
             IF(OR(F569="Incremental",F569="Absolute[+]"),MAX(G569,'Q1 Review'!J569,'Q2 Review'!J569),
                  IF(F569="Decremental",MIN(G569,'Q1 Review'!J569,'Q2 Review'!J569),
                           IF(F569="Absolute[-](avg.)",SUM(G569,'Q1 Review'!J569,'Q2 Review'!J569)/COUNT('Annual Plan'!H569:'Annual Plan'!K569),""
                              )
                       )
                 )
      )</f>
        <v/>
      </c>
      <c r="I569" s="23" t="str">
        <f>IF('Annual Plan'!J569&lt;&gt;"",'Annual Plan'!J569,"")</f>
        <v/>
      </c>
      <c r="J569" s="37"/>
      <c r="K569" s="38" t="str">
        <f t="shared" si="64"/>
        <v/>
      </c>
      <c r="L569" s="38" t="str">
        <f t="shared" si="65"/>
        <v/>
      </c>
      <c r="M569" s="23" t="str">
        <f t="shared" si="66"/>
        <v/>
      </c>
      <c r="N569" s="39" t="str">
        <f>IF((('Annual Plan'!N569+'Annual Plan'!O569)-('Q1 Review'!O569+'Q2 Review'!O569))=0,"",(('Annual Plan'!N569+'Annual Plan'!O569)-('Q1 Review'!O569+'Q2 Review'!O569)))</f>
        <v/>
      </c>
      <c r="O569" s="40"/>
      <c r="P569" s="41"/>
      <c r="Q569" s="41"/>
      <c r="R569" s="41"/>
      <c r="S569" s="127" t="str">
        <f t="shared" si="67"/>
        <v/>
      </c>
    </row>
    <row r="570" spans="1:19" s="11" customFormat="1" ht="13.2" x14ac:dyDescent="0.25">
      <c r="A570" s="59" t="str">
        <f>IF('Annual Plan'!A570="","",'Annual Plan'!A570)</f>
        <v/>
      </c>
      <c r="B570" s="59" t="str">
        <f>IF('Annual Plan'!B570="","",'Annual Plan'!B570)</f>
        <v/>
      </c>
      <c r="C570" s="59" t="str">
        <f>IF('Annual Plan'!C570="","",'Annual Plan'!C570)</f>
        <v/>
      </c>
      <c r="D570" s="2" t="str">
        <f>IF('Annual Plan'!D570&lt;&gt;"",'Annual Plan'!D570,"")</f>
        <v/>
      </c>
      <c r="E570" s="2" t="str">
        <f>IF('Annual Plan'!E570&lt;&gt;"",'Annual Plan'!E570,"")</f>
        <v/>
      </c>
      <c r="F570" s="36" t="str">
        <f>IF('Annual Plan'!F570&lt;&gt;"",'Annual Plan'!F570,"")</f>
        <v/>
      </c>
      <c r="G570" s="23" t="str">
        <f>IF('Annual Plan'!G570&lt;&gt;"",'Annual Plan'!G570,"")</f>
        <v/>
      </c>
      <c r="H570" s="23" t="str">
        <f xml:space="preserve"> IF(OR(F570="Absolute",F570="Absolute[-](cum.)"),SUM(G570,'Q1 Review'!J570,'Q2 Review'!J570),
             IF(OR(F570="Incremental",F570="Absolute[+]"),MAX(G570,'Q1 Review'!J570,'Q2 Review'!J570),
                  IF(F570="Decremental",MIN(G570,'Q1 Review'!J570,'Q2 Review'!J570),
                           IF(F570="Absolute[-](avg.)",SUM(G570,'Q1 Review'!J570,'Q2 Review'!J570)/COUNT('Annual Plan'!H570:'Annual Plan'!K570),""
                              )
                       )
                 )
      )</f>
        <v/>
      </c>
      <c r="I570" s="23" t="str">
        <f>IF('Annual Plan'!J570&lt;&gt;"",'Annual Plan'!J570,"")</f>
        <v/>
      </c>
      <c r="J570" s="37"/>
      <c r="K570" s="38" t="str">
        <f t="shared" si="64"/>
        <v/>
      </c>
      <c r="L570" s="38" t="str">
        <f t="shared" si="65"/>
        <v/>
      </c>
      <c r="M570" s="23" t="str">
        <f t="shared" si="66"/>
        <v/>
      </c>
      <c r="N570" s="39" t="str">
        <f>IF((('Annual Plan'!N570+'Annual Plan'!O570)-('Q1 Review'!O570+'Q2 Review'!O570))=0,"",(('Annual Plan'!N570+'Annual Plan'!O570)-('Q1 Review'!O570+'Q2 Review'!O570)))</f>
        <v/>
      </c>
      <c r="O570" s="40"/>
      <c r="P570" s="41"/>
      <c r="Q570" s="41"/>
      <c r="R570" s="41"/>
      <c r="S570" s="127" t="str">
        <f t="shared" si="67"/>
        <v/>
      </c>
    </row>
    <row r="571" spans="1:19" s="11" customFormat="1" ht="13.2" x14ac:dyDescent="0.25">
      <c r="A571" s="59" t="str">
        <f>IF('Annual Plan'!A571="","",'Annual Plan'!A571)</f>
        <v/>
      </c>
      <c r="B571" s="59" t="str">
        <f>IF('Annual Plan'!B571="","",'Annual Plan'!B571)</f>
        <v/>
      </c>
      <c r="C571" s="59" t="str">
        <f>IF('Annual Plan'!C571="","",'Annual Plan'!C571)</f>
        <v/>
      </c>
      <c r="D571" s="2" t="str">
        <f>IF('Annual Plan'!D571&lt;&gt;"",'Annual Plan'!D571,"")</f>
        <v/>
      </c>
      <c r="E571" s="2" t="str">
        <f>IF('Annual Plan'!E571&lt;&gt;"",'Annual Plan'!E571,"")</f>
        <v/>
      </c>
      <c r="F571" s="36" t="str">
        <f>IF('Annual Plan'!F571&lt;&gt;"",'Annual Plan'!F571,"")</f>
        <v/>
      </c>
      <c r="G571" s="23" t="str">
        <f>IF('Annual Plan'!G571&lt;&gt;"",'Annual Plan'!G571,"")</f>
        <v/>
      </c>
      <c r="H571" s="23" t="str">
        <f xml:space="preserve"> IF(OR(F571="Absolute",F571="Absolute[-](cum.)"),SUM(G571,'Q1 Review'!J571,'Q2 Review'!J571),
             IF(OR(F571="Incremental",F571="Absolute[+]"),MAX(G571,'Q1 Review'!J571,'Q2 Review'!J571),
                  IF(F571="Decremental",MIN(G571,'Q1 Review'!J571,'Q2 Review'!J571),
                           IF(F571="Absolute[-](avg.)",SUM(G571,'Q1 Review'!J571,'Q2 Review'!J571)/COUNT('Annual Plan'!H571:'Annual Plan'!K571),""
                              )
                       )
                 )
      )</f>
        <v/>
      </c>
      <c r="I571" s="23" t="str">
        <f>IF('Annual Plan'!J571&lt;&gt;"",'Annual Plan'!J571,"")</f>
        <v/>
      </c>
      <c r="J571" s="37"/>
      <c r="K571" s="38" t="str">
        <f t="shared" si="64"/>
        <v/>
      </c>
      <c r="L571" s="38" t="str">
        <f t="shared" si="65"/>
        <v/>
      </c>
      <c r="M571" s="23" t="str">
        <f t="shared" si="66"/>
        <v/>
      </c>
      <c r="N571" s="39" t="str">
        <f>IF((('Annual Plan'!N571+'Annual Plan'!O571)-('Q1 Review'!O571+'Q2 Review'!O571))=0,"",(('Annual Plan'!N571+'Annual Plan'!O571)-('Q1 Review'!O571+'Q2 Review'!O571)))</f>
        <v/>
      </c>
      <c r="O571" s="40"/>
      <c r="P571" s="41"/>
      <c r="Q571" s="41"/>
      <c r="R571" s="41"/>
      <c r="S571" s="127" t="str">
        <f t="shared" si="67"/>
        <v/>
      </c>
    </row>
    <row r="572" spans="1:19" s="11" customFormat="1" ht="13.2" x14ac:dyDescent="0.25">
      <c r="A572" s="59" t="str">
        <f>IF('Annual Plan'!A572="","",'Annual Plan'!A572)</f>
        <v/>
      </c>
      <c r="B572" s="59" t="str">
        <f>IF('Annual Plan'!B572="","",'Annual Plan'!B572)</f>
        <v/>
      </c>
      <c r="C572" s="59" t="str">
        <f>IF('Annual Plan'!C572="","",'Annual Plan'!C572)</f>
        <v/>
      </c>
      <c r="D572" s="2" t="str">
        <f>IF('Annual Plan'!D572&lt;&gt;"",'Annual Plan'!D572,"")</f>
        <v/>
      </c>
      <c r="E572" s="2" t="str">
        <f>IF('Annual Plan'!E572&lt;&gt;"",'Annual Plan'!E572,"")</f>
        <v/>
      </c>
      <c r="F572" s="36" t="str">
        <f>IF('Annual Plan'!F572&lt;&gt;"",'Annual Plan'!F572,"")</f>
        <v/>
      </c>
      <c r="G572" s="23" t="str">
        <f>IF('Annual Plan'!G572&lt;&gt;"",'Annual Plan'!G572,"")</f>
        <v/>
      </c>
      <c r="H572" s="23" t="str">
        <f xml:space="preserve"> IF(OR(F572="Absolute",F572="Absolute[-](cum.)"),SUM(G572,'Q1 Review'!J572,'Q2 Review'!J572),
             IF(OR(F572="Incremental",F572="Absolute[+]"),MAX(G572,'Q1 Review'!J572,'Q2 Review'!J572),
                  IF(F572="Decremental",MIN(G572,'Q1 Review'!J572,'Q2 Review'!J572),
                           IF(F572="Absolute[-](avg.)",SUM(G572,'Q1 Review'!J572,'Q2 Review'!J572)/COUNT('Annual Plan'!H572:'Annual Plan'!K572),""
                              )
                       )
                 )
      )</f>
        <v/>
      </c>
      <c r="I572" s="23" t="str">
        <f>IF('Annual Plan'!J572&lt;&gt;"",'Annual Plan'!J572,"")</f>
        <v/>
      </c>
      <c r="J572" s="37"/>
      <c r="K572" s="38" t="str">
        <f t="shared" si="64"/>
        <v/>
      </c>
      <c r="L572" s="38" t="str">
        <f t="shared" si="65"/>
        <v/>
      </c>
      <c r="M572" s="23" t="str">
        <f t="shared" si="66"/>
        <v/>
      </c>
      <c r="N572" s="39" t="str">
        <f>IF((('Annual Plan'!N572+'Annual Plan'!O572)-('Q1 Review'!O572+'Q2 Review'!O572))=0,"",(('Annual Plan'!N572+'Annual Plan'!O572)-('Q1 Review'!O572+'Q2 Review'!O572)))</f>
        <v/>
      </c>
      <c r="O572" s="40"/>
      <c r="P572" s="41"/>
      <c r="Q572" s="41"/>
      <c r="R572" s="41"/>
      <c r="S572" s="127" t="str">
        <f t="shared" si="67"/>
        <v/>
      </c>
    </row>
    <row r="573" spans="1:19" s="11" customFormat="1" ht="13.2" x14ac:dyDescent="0.25">
      <c r="A573" s="59" t="str">
        <f>IF('Annual Plan'!A573="","",'Annual Plan'!A573)</f>
        <v/>
      </c>
      <c r="B573" s="59" t="str">
        <f>IF('Annual Plan'!B573="","",'Annual Plan'!B573)</f>
        <v/>
      </c>
      <c r="C573" s="59" t="str">
        <f>IF('Annual Plan'!C573="","",'Annual Plan'!C573)</f>
        <v/>
      </c>
      <c r="D573" s="2" t="str">
        <f>IF('Annual Plan'!D573&lt;&gt;"",'Annual Plan'!D573,"")</f>
        <v/>
      </c>
      <c r="E573" s="2" t="str">
        <f>IF('Annual Plan'!E573&lt;&gt;"",'Annual Plan'!E573,"")</f>
        <v/>
      </c>
      <c r="F573" s="36" t="str">
        <f>IF('Annual Plan'!F573&lt;&gt;"",'Annual Plan'!F573,"")</f>
        <v/>
      </c>
      <c r="G573" s="23" t="str">
        <f>IF('Annual Plan'!G573&lt;&gt;"",'Annual Plan'!G573,"")</f>
        <v/>
      </c>
      <c r="H573" s="23" t="str">
        <f xml:space="preserve"> IF(OR(F573="Absolute",F573="Absolute[-](cum.)"),SUM(G573,'Q1 Review'!J573,'Q2 Review'!J573),
             IF(OR(F573="Incremental",F573="Absolute[+]"),MAX(G573,'Q1 Review'!J573,'Q2 Review'!J573),
                  IF(F573="Decremental",MIN(G573,'Q1 Review'!J573,'Q2 Review'!J573),
                           IF(F573="Absolute[-](avg.)",SUM(G573,'Q1 Review'!J573,'Q2 Review'!J573)/COUNT('Annual Plan'!H573:'Annual Plan'!K573),""
                              )
                       )
                 )
      )</f>
        <v/>
      </c>
      <c r="I573" s="23" t="str">
        <f>IF('Annual Plan'!J573&lt;&gt;"",'Annual Plan'!J573,"")</f>
        <v/>
      </c>
      <c r="J573" s="37"/>
      <c r="K573" s="38" t="str">
        <f t="shared" si="64"/>
        <v/>
      </c>
      <c r="L573" s="38" t="str">
        <f t="shared" si="65"/>
        <v/>
      </c>
      <c r="M573" s="23" t="str">
        <f t="shared" si="66"/>
        <v/>
      </c>
      <c r="N573" s="39" t="str">
        <f>IF((('Annual Plan'!N573+'Annual Plan'!O573)-('Q1 Review'!O573+'Q2 Review'!O573))=0,"",(('Annual Plan'!N573+'Annual Plan'!O573)-('Q1 Review'!O573+'Q2 Review'!O573)))</f>
        <v/>
      </c>
      <c r="O573" s="40"/>
      <c r="P573" s="41"/>
      <c r="Q573" s="41"/>
      <c r="R573" s="41"/>
      <c r="S573" s="127" t="str">
        <f t="shared" si="67"/>
        <v/>
      </c>
    </row>
    <row r="574" spans="1:19" s="11" customFormat="1" ht="13.2" x14ac:dyDescent="0.25">
      <c r="A574" s="59" t="str">
        <f>IF('Annual Plan'!A574="","",'Annual Plan'!A574)</f>
        <v/>
      </c>
      <c r="B574" s="59" t="str">
        <f>IF('Annual Plan'!B574="","",'Annual Plan'!B574)</f>
        <v/>
      </c>
      <c r="C574" s="59" t="str">
        <f>IF('Annual Plan'!C574="","",'Annual Plan'!C574)</f>
        <v/>
      </c>
      <c r="D574" s="2" t="str">
        <f>IF('Annual Plan'!D574&lt;&gt;"",'Annual Plan'!D574,"")</f>
        <v/>
      </c>
      <c r="E574" s="2" t="str">
        <f>IF('Annual Plan'!E574&lt;&gt;"",'Annual Plan'!E574,"")</f>
        <v/>
      </c>
      <c r="F574" s="36" t="str">
        <f>IF('Annual Plan'!F574&lt;&gt;"",'Annual Plan'!F574,"")</f>
        <v/>
      </c>
      <c r="G574" s="23" t="str">
        <f>IF('Annual Plan'!G574&lt;&gt;"",'Annual Plan'!G574,"")</f>
        <v/>
      </c>
      <c r="H574" s="23" t="str">
        <f xml:space="preserve"> IF(OR(F574="Absolute",F574="Absolute[-](cum.)"),SUM(G574,'Q1 Review'!J574,'Q2 Review'!J574),
             IF(OR(F574="Incremental",F574="Absolute[+]"),MAX(G574,'Q1 Review'!J574,'Q2 Review'!J574),
                  IF(F574="Decremental",MIN(G574,'Q1 Review'!J574,'Q2 Review'!J574),
                           IF(F574="Absolute[-](avg.)",SUM(G574,'Q1 Review'!J574,'Q2 Review'!J574)/COUNT('Annual Plan'!H574:'Annual Plan'!K574),""
                              )
                       )
                 )
      )</f>
        <v/>
      </c>
      <c r="I574" s="23" t="str">
        <f>IF('Annual Plan'!J574&lt;&gt;"",'Annual Plan'!J574,"")</f>
        <v/>
      </c>
      <c r="J574" s="37"/>
      <c r="K574" s="38" t="str">
        <f t="shared" si="64"/>
        <v/>
      </c>
      <c r="L574" s="38" t="str">
        <f t="shared" si="65"/>
        <v/>
      </c>
      <c r="M574" s="23" t="str">
        <f t="shared" si="66"/>
        <v/>
      </c>
      <c r="N574" s="39" t="str">
        <f>IF((('Annual Plan'!N574+'Annual Plan'!O574)-('Q1 Review'!O574+'Q2 Review'!O574))=0,"",(('Annual Plan'!N574+'Annual Plan'!O574)-('Q1 Review'!O574+'Q2 Review'!O574)))</f>
        <v/>
      </c>
      <c r="O574" s="40"/>
      <c r="P574" s="41"/>
      <c r="Q574" s="41"/>
      <c r="R574" s="41"/>
      <c r="S574" s="127" t="str">
        <f t="shared" si="67"/>
        <v/>
      </c>
    </row>
    <row r="575" spans="1:19" s="11" customFormat="1" ht="13.2" x14ac:dyDescent="0.25">
      <c r="A575" s="59" t="str">
        <f>IF('Annual Plan'!A575="","",'Annual Plan'!A575)</f>
        <v/>
      </c>
      <c r="B575" s="59" t="str">
        <f>IF('Annual Plan'!B575="","",'Annual Plan'!B575)</f>
        <v/>
      </c>
      <c r="C575" s="59" t="str">
        <f>IF('Annual Plan'!C575="","",'Annual Plan'!C575)</f>
        <v/>
      </c>
      <c r="D575" s="2" t="str">
        <f>IF('Annual Plan'!D575&lt;&gt;"",'Annual Plan'!D575,"")</f>
        <v/>
      </c>
      <c r="E575" s="2" t="str">
        <f>IF('Annual Plan'!E575&lt;&gt;"",'Annual Plan'!E575,"")</f>
        <v/>
      </c>
      <c r="F575" s="36" t="str">
        <f>IF('Annual Plan'!F575&lt;&gt;"",'Annual Plan'!F575,"")</f>
        <v/>
      </c>
      <c r="G575" s="23" t="str">
        <f>IF('Annual Plan'!G575&lt;&gt;"",'Annual Plan'!G575,"")</f>
        <v/>
      </c>
      <c r="H575" s="23" t="str">
        <f xml:space="preserve"> IF(OR(F575="Absolute",F575="Absolute[-](cum.)"),SUM(G575,'Q1 Review'!J575,'Q2 Review'!J575),
             IF(OR(F575="Incremental",F575="Absolute[+]"),MAX(G575,'Q1 Review'!J575,'Q2 Review'!J575),
                  IF(F575="Decremental",MIN(G575,'Q1 Review'!J575,'Q2 Review'!J575),
                           IF(F575="Absolute[-](avg.)",SUM(G575,'Q1 Review'!J575,'Q2 Review'!J575)/COUNT('Annual Plan'!H575:'Annual Plan'!K575),""
                              )
                       )
                 )
      )</f>
        <v/>
      </c>
      <c r="I575" s="23" t="str">
        <f>IF('Annual Plan'!J575&lt;&gt;"",'Annual Plan'!J575,"")</f>
        <v/>
      </c>
      <c r="J575" s="37"/>
      <c r="K575" s="38" t="str">
        <f t="shared" si="64"/>
        <v/>
      </c>
      <c r="L575" s="38" t="str">
        <f t="shared" si="65"/>
        <v/>
      </c>
      <c r="M575" s="23" t="str">
        <f t="shared" si="66"/>
        <v/>
      </c>
      <c r="N575" s="39" t="str">
        <f>IF((('Annual Plan'!N575+'Annual Plan'!O575)-('Q1 Review'!O575+'Q2 Review'!O575))=0,"",(('Annual Plan'!N575+'Annual Plan'!O575)-('Q1 Review'!O575+'Q2 Review'!O575)))</f>
        <v/>
      </c>
      <c r="O575" s="40"/>
      <c r="P575" s="41"/>
      <c r="Q575" s="41"/>
      <c r="R575" s="41"/>
      <c r="S575" s="127" t="str">
        <f t="shared" si="67"/>
        <v/>
      </c>
    </row>
    <row r="576" spans="1:19" s="11" customFormat="1" ht="13.2" x14ac:dyDescent="0.25">
      <c r="A576" s="59" t="str">
        <f>IF('Annual Plan'!A576="","",'Annual Plan'!A576)</f>
        <v/>
      </c>
      <c r="B576" s="59" t="str">
        <f>IF('Annual Plan'!B576="","",'Annual Plan'!B576)</f>
        <v/>
      </c>
      <c r="C576" s="59" t="str">
        <f>IF('Annual Plan'!C576="","",'Annual Plan'!C576)</f>
        <v/>
      </c>
      <c r="D576" s="2" t="str">
        <f>IF('Annual Plan'!D576&lt;&gt;"",'Annual Plan'!D576,"")</f>
        <v/>
      </c>
      <c r="E576" s="2" t="str">
        <f>IF('Annual Plan'!E576&lt;&gt;"",'Annual Plan'!E576,"")</f>
        <v/>
      </c>
      <c r="F576" s="36" t="str">
        <f>IF('Annual Plan'!F576&lt;&gt;"",'Annual Plan'!F576,"")</f>
        <v/>
      </c>
      <c r="G576" s="23" t="str">
        <f>IF('Annual Plan'!G576&lt;&gt;"",'Annual Plan'!G576,"")</f>
        <v/>
      </c>
      <c r="H576" s="23" t="str">
        <f xml:space="preserve"> IF(OR(F576="Absolute",F576="Absolute[-](cum.)"),SUM(G576,'Q1 Review'!J576,'Q2 Review'!J576),
             IF(OR(F576="Incremental",F576="Absolute[+]"),MAX(G576,'Q1 Review'!J576,'Q2 Review'!J576),
                  IF(F576="Decremental",MIN(G576,'Q1 Review'!J576,'Q2 Review'!J576),
                           IF(F576="Absolute[-](avg.)",SUM(G576,'Q1 Review'!J576,'Q2 Review'!J576)/COUNT('Annual Plan'!H576:'Annual Plan'!K576),""
                              )
                       )
                 )
      )</f>
        <v/>
      </c>
      <c r="I576" s="23" t="str">
        <f>IF('Annual Plan'!J576&lt;&gt;"",'Annual Plan'!J576,"")</f>
        <v/>
      </c>
      <c r="J576" s="37"/>
      <c r="K576" s="38" t="str">
        <f t="shared" si="64"/>
        <v/>
      </c>
      <c r="L576" s="38" t="str">
        <f t="shared" si="65"/>
        <v/>
      </c>
      <c r="M576" s="23" t="str">
        <f t="shared" si="66"/>
        <v/>
      </c>
      <c r="N576" s="39" t="str">
        <f>IF((('Annual Plan'!N576+'Annual Plan'!O576)-('Q1 Review'!O576+'Q2 Review'!O576))=0,"",(('Annual Plan'!N576+'Annual Plan'!O576)-('Q1 Review'!O576+'Q2 Review'!O576)))</f>
        <v/>
      </c>
      <c r="O576" s="40"/>
      <c r="P576" s="41"/>
      <c r="Q576" s="41"/>
      <c r="R576" s="41"/>
      <c r="S576" s="127" t="str">
        <f t="shared" si="67"/>
        <v/>
      </c>
    </row>
    <row r="577" spans="1:19" s="11" customFormat="1" ht="13.2" x14ac:dyDescent="0.25">
      <c r="A577" s="59" t="str">
        <f>IF('Annual Plan'!A577="","",'Annual Plan'!A577)</f>
        <v/>
      </c>
      <c r="B577" s="59" t="str">
        <f>IF('Annual Plan'!B577="","",'Annual Plan'!B577)</f>
        <v/>
      </c>
      <c r="C577" s="59" t="str">
        <f>IF('Annual Plan'!C577="","",'Annual Plan'!C577)</f>
        <v/>
      </c>
      <c r="D577" s="2" t="str">
        <f>IF('Annual Plan'!D577&lt;&gt;"",'Annual Plan'!D577,"")</f>
        <v/>
      </c>
      <c r="E577" s="2" t="str">
        <f>IF('Annual Plan'!E577&lt;&gt;"",'Annual Plan'!E577,"")</f>
        <v/>
      </c>
      <c r="F577" s="36" t="str">
        <f>IF('Annual Plan'!F577&lt;&gt;"",'Annual Plan'!F577,"")</f>
        <v/>
      </c>
      <c r="G577" s="23" t="str">
        <f>IF('Annual Plan'!G577&lt;&gt;"",'Annual Plan'!G577,"")</f>
        <v/>
      </c>
      <c r="H577" s="23" t="str">
        <f xml:space="preserve"> IF(OR(F577="Absolute",F577="Absolute[-](cum.)"),SUM(G577,'Q1 Review'!J577,'Q2 Review'!J577),
             IF(OR(F577="Incremental",F577="Absolute[+]"),MAX(G577,'Q1 Review'!J577,'Q2 Review'!J577),
                  IF(F577="Decremental",MIN(G577,'Q1 Review'!J577,'Q2 Review'!J577),
                           IF(F577="Absolute[-](avg.)",SUM(G577,'Q1 Review'!J577,'Q2 Review'!J577)/COUNT('Annual Plan'!H577:'Annual Plan'!K577),""
                              )
                       )
                 )
      )</f>
        <v/>
      </c>
      <c r="I577" s="23" t="str">
        <f>IF('Annual Plan'!J577&lt;&gt;"",'Annual Plan'!J577,"")</f>
        <v/>
      </c>
      <c r="J577" s="37"/>
      <c r="K577" s="38" t="str">
        <f t="shared" si="64"/>
        <v/>
      </c>
      <c r="L577" s="38" t="str">
        <f t="shared" si="65"/>
        <v/>
      </c>
      <c r="M577" s="23" t="str">
        <f t="shared" si="66"/>
        <v/>
      </c>
      <c r="N577" s="39" t="str">
        <f>IF((('Annual Plan'!N577+'Annual Plan'!O577)-('Q1 Review'!O577+'Q2 Review'!O577))=0,"",(('Annual Plan'!N577+'Annual Plan'!O577)-('Q1 Review'!O577+'Q2 Review'!O577)))</f>
        <v/>
      </c>
      <c r="O577" s="40"/>
      <c r="P577" s="41"/>
      <c r="Q577" s="41"/>
      <c r="R577" s="41"/>
      <c r="S577" s="127" t="str">
        <f t="shared" si="67"/>
        <v/>
      </c>
    </row>
    <row r="578" spans="1:19" s="11" customFormat="1" ht="13.2" x14ac:dyDescent="0.25">
      <c r="A578" s="59" t="str">
        <f>IF('Annual Plan'!A578="","",'Annual Plan'!A578)</f>
        <v/>
      </c>
      <c r="B578" s="59" t="str">
        <f>IF('Annual Plan'!B578="","",'Annual Plan'!B578)</f>
        <v/>
      </c>
      <c r="C578" s="59" t="str">
        <f>IF('Annual Plan'!C578="","",'Annual Plan'!C578)</f>
        <v/>
      </c>
      <c r="D578" s="2" t="str">
        <f>IF('Annual Plan'!D578&lt;&gt;"",'Annual Plan'!D578,"")</f>
        <v/>
      </c>
      <c r="E578" s="2" t="str">
        <f>IF('Annual Plan'!E578&lt;&gt;"",'Annual Plan'!E578,"")</f>
        <v/>
      </c>
      <c r="F578" s="36" t="str">
        <f>IF('Annual Plan'!F578&lt;&gt;"",'Annual Plan'!F578,"")</f>
        <v/>
      </c>
      <c r="G578" s="23" t="str">
        <f>IF('Annual Plan'!G578&lt;&gt;"",'Annual Plan'!G578,"")</f>
        <v/>
      </c>
      <c r="H578" s="23" t="str">
        <f xml:space="preserve"> IF(OR(F578="Absolute",F578="Absolute[-](cum.)"),SUM(G578,'Q1 Review'!J578,'Q2 Review'!J578),
             IF(OR(F578="Incremental",F578="Absolute[+]"),MAX(G578,'Q1 Review'!J578,'Q2 Review'!J578),
                  IF(F578="Decremental",MIN(G578,'Q1 Review'!J578,'Q2 Review'!J578),
                           IF(F578="Absolute[-](avg.)",SUM(G578,'Q1 Review'!J578,'Q2 Review'!J578)/COUNT('Annual Plan'!H578:'Annual Plan'!K578),""
                              )
                       )
                 )
      )</f>
        <v/>
      </c>
      <c r="I578" s="23" t="str">
        <f>IF('Annual Plan'!J578&lt;&gt;"",'Annual Plan'!J578,"")</f>
        <v/>
      </c>
      <c r="J578" s="37"/>
      <c r="K578" s="38" t="str">
        <f t="shared" si="64"/>
        <v/>
      </c>
      <c r="L578" s="38" t="str">
        <f t="shared" si="65"/>
        <v/>
      </c>
      <c r="M578" s="23" t="str">
        <f t="shared" si="66"/>
        <v/>
      </c>
      <c r="N578" s="39" t="str">
        <f>IF((('Annual Plan'!N578+'Annual Plan'!O578)-('Q1 Review'!O578+'Q2 Review'!O578))=0,"",(('Annual Plan'!N578+'Annual Plan'!O578)-('Q1 Review'!O578+'Q2 Review'!O578)))</f>
        <v/>
      </c>
      <c r="O578" s="40"/>
      <c r="P578" s="41"/>
      <c r="Q578" s="41"/>
      <c r="R578" s="41"/>
      <c r="S578" s="127" t="str">
        <f t="shared" si="67"/>
        <v/>
      </c>
    </row>
    <row r="579" spans="1:19" s="11" customFormat="1" ht="13.2" x14ac:dyDescent="0.25">
      <c r="A579" s="59" t="str">
        <f>IF('Annual Plan'!A579="","",'Annual Plan'!A579)</f>
        <v/>
      </c>
      <c r="B579" s="59" t="str">
        <f>IF('Annual Plan'!B579="","",'Annual Plan'!B579)</f>
        <v/>
      </c>
      <c r="C579" s="59" t="str">
        <f>IF('Annual Plan'!C579="","",'Annual Plan'!C579)</f>
        <v/>
      </c>
      <c r="D579" s="2" t="str">
        <f>IF('Annual Plan'!D579&lt;&gt;"",'Annual Plan'!D579,"")</f>
        <v/>
      </c>
      <c r="E579" s="2" t="str">
        <f>IF('Annual Plan'!E579&lt;&gt;"",'Annual Plan'!E579,"")</f>
        <v/>
      </c>
      <c r="F579" s="36" t="str">
        <f>IF('Annual Plan'!F579&lt;&gt;"",'Annual Plan'!F579,"")</f>
        <v/>
      </c>
      <c r="G579" s="23" t="str">
        <f>IF('Annual Plan'!G579&lt;&gt;"",'Annual Plan'!G579,"")</f>
        <v/>
      </c>
      <c r="H579" s="23" t="str">
        <f xml:space="preserve"> IF(OR(F579="Absolute",F579="Absolute[-](cum.)"),SUM(G579,'Q1 Review'!J579,'Q2 Review'!J579),
             IF(OR(F579="Incremental",F579="Absolute[+]"),MAX(G579,'Q1 Review'!J579,'Q2 Review'!J579),
                  IF(F579="Decremental",MIN(G579,'Q1 Review'!J579,'Q2 Review'!J579),
                           IF(F579="Absolute[-](avg.)",SUM(G579,'Q1 Review'!J579,'Q2 Review'!J579)/COUNT('Annual Plan'!H579:'Annual Plan'!K579),""
                              )
                       )
                 )
      )</f>
        <v/>
      </c>
      <c r="I579" s="23" t="str">
        <f>IF('Annual Plan'!J579&lt;&gt;"",'Annual Plan'!J579,"")</f>
        <v/>
      </c>
      <c r="J579" s="37"/>
      <c r="K579" s="38" t="str">
        <f t="shared" si="64"/>
        <v/>
      </c>
      <c r="L579" s="38" t="str">
        <f t="shared" si="65"/>
        <v/>
      </c>
      <c r="M579" s="23" t="str">
        <f t="shared" si="66"/>
        <v/>
      </c>
      <c r="N579" s="39" t="str">
        <f>IF((('Annual Plan'!N579+'Annual Plan'!O579)-('Q1 Review'!O579+'Q2 Review'!O579))=0,"",(('Annual Plan'!N579+'Annual Plan'!O579)-('Q1 Review'!O579+'Q2 Review'!O579)))</f>
        <v/>
      </c>
      <c r="O579" s="40"/>
      <c r="P579" s="41"/>
      <c r="Q579" s="41"/>
      <c r="R579" s="41"/>
      <c r="S579" s="127" t="str">
        <f t="shared" si="67"/>
        <v/>
      </c>
    </row>
    <row r="580" spans="1:19" s="11" customFormat="1" ht="13.2" x14ac:dyDescent="0.25">
      <c r="A580" s="59" t="str">
        <f>IF('Annual Plan'!A580="","",'Annual Plan'!A580)</f>
        <v/>
      </c>
      <c r="B580" s="59" t="str">
        <f>IF('Annual Plan'!B580="","",'Annual Plan'!B580)</f>
        <v/>
      </c>
      <c r="C580" s="59" t="str">
        <f>IF('Annual Plan'!C580="","",'Annual Plan'!C580)</f>
        <v/>
      </c>
      <c r="D580" s="2" t="str">
        <f>IF('Annual Plan'!D580&lt;&gt;"",'Annual Plan'!D580,"")</f>
        <v/>
      </c>
      <c r="E580" s="2" t="str">
        <f>IF('Annual Plan'!E580&lt;&gt;"",'Annual Plan'!E580,"")</f>
        <v/>
      </c>
      <c r="F580" s="36" t="str">
        <f>IF('Annual Plan'!F580&lt;&gt;"",'Annual Plan'!F580,"")</f>
        <v/>
      </c>
      <c r="G580" s="23" t="str">
        <f>IF('Annual Plan'!G580&lt;&gt;"",'Annual Plan'!G580,"")</f>
        <v/>
      </c>
      <c r="H580" s="23" t="str">
        <f xml:space="preserve"> IF(OR(F580="Absolute",F580="Absolute[-](cum.)"),SUM(G580,'Q1 Review'!J580,'Q2 Review'!J580),
             IF(OR(F580="Incremental",F580="Absolute[+]"),MAX(G580,'Q1 Review'!J580,'Q2 Review'!J580),
                  IF(F580="Decremental",MIN(G580,'Q1 Review'!J580,'Q2 Review'!J580),
                           IF(F580="Absolute[-](avg.)",SUM(G580,'Q1 Review'!J580,'Q2 Review'!J580)/COUNT('Annual Plan'!H580:'Annual Plan'!K580),""
                              )
                       )
                 )
      )</f>
        <v/>
      </c>
      <c r="I580" s="23" t="str">
        <f>IF('Annual Plan'!J580&lt;&gt;"",'Annual Plan'!J580,"")</f>
        <v/>
      </c>
      <c r="J580" s="37"/>
      <c r="K580" s="38" t="str">
        <f t="shared" si="64"/>
        <v/>
      </c>
      <c r="L580" s="38" t="str">
        <f t="shared" si="65"/>
        <v/>
      </c>
      <c r="M580" s="23" t="str">
        <f t="shared" si="66"/>
        <v/>
      </c>
      <c r="N580" s="39" t="str">
        <f>IF((('Annual Plan'!N580+'Annual Plan'!O580)-('Q1 Review'!O580+'Q2 Review'!O580))=0,"",(('Annual Plan'!N580+'Annual Plan'!O580)-('Q1 Review'!O580+'Q2 Review'!O580)))</f>
        <v/>
      </c>
      <c r="O580" s="40"/>
      <c r="P580" s="41"/>
      <c r="Q580" s="41"/>
      <c r="R580" s="41"/>
      <c r="S580" s="127" t="str">
        <f t="shared" si="67"/>
        <v/>
      </c>
    </row>
    <row r="581" spans="1:19" s="11" customFormat="1" ht="13.2" x14ac:dyDescent="0.25">
      <c r="A581" s="59" t="str">
        <f>IF('Annual Plan'!A581="","",'Annual Plan'!A581)</f>
        <v/>
      </c>
      <c r="B581" s="59" t="str">
        <f>IF('Annual Plan'!B581="","",'Annual Plan'!B581)</f>
        <v/>
      </c>
      <c r="C581" s="59" t="str">
        <f>IF('Annual Plan'!C581="","",'Annual Plan'!C581)</f>
        <v/>
      </c>
      <c r="D581" s="2" t="str">
        <f>IF('Annual Plan'!D581&lt;&gt;"",'Annual Plan'!D581,"")</f>
        <v/>
      </c>
      <c r="E581" s="2" t="str">
        <f>IF('Annual Plan'!E581&lt;&gt;"",'Annual Plan'!E581,"")</f>
        <v/>
      </c>
      <c r="F581" s="36" t="str">
        <f>IF('Annual Plan'!F581&lt;&gt;"",'Annual Plan'!F581,"")</f>
        <v/>
      </c>
      <c r="G581" s="23" t="str">
        <f>IF('Annual Plan'!G581&lt;&gt;"",'Annual Plan'!G581,"")</f>
        <v/>
      </c>
      <c r="H581" s="23" t="str">
        <f xml:space="preserve"> IF(OR(F581="Absolute",F581="Absolute[-](cum.)"),SUM(G581,'Q1 Review'!J581,'Q2 Review'!J581),
             IF(OR(F581="Incremental",F581="Absolute[+]"),MAX(G581,'Q1 Review'!J581,'Q2 Review'!J581),
                  IF(F581="Decremental",MIN(G581,'Q1 Review'!J581,'Q2 Review'!J581),
                           IF(F581="Absolute[-](avg.)",SUM(G581,'Q1 Review'!J581,'Q2 Review'!J581)/COUNT('Annual Plan'!H581:'Annual Plan'!K581),""
                              )
                       )
                 )
      )</f>
        <v/>
      </c>
      <c r="I581" s="23" t="str">
        <f>IF('Annual Plan'!J581&lt;&gt;"",'Annual Plan'!J581,"")</f>
        <v/>
      </c>
      <c r="J581" s="37"/>
      <c r="K581" s="38" t="str">
        <f t="shared" si="64"/>
        <v/>
      </c>
      <c r="L581" s="38" t="str">
        <f t="shared" si="65"/>
        <v/>
      </c>
      <c r="M581" s="23" t="str">
        <f t="shared" si="66"/>
        <v/>
      </c>
      <c r="N581" s="39" t="str">
        <f>IF((('Annual Plan'!N581+'Annual Plan'!O581)-('Q1 Review'!O581+'Q2 Review'!O581))=0,"",(('Annual Plan'!N581+'Annual Plan'!O581)-('Q1 Review'!O581+'Q2 Review'!O581)))</f>
        <v/>
      </c>
      <c r="O581" s="40"/>
      <c r="P581" s="41"/>
      <c r="Q581" s="41"/>
      <c r="R581" s="41"/>
      <c r="S581" s="127" t="str">
        <f t="shared" si="67"/>
        <v/>
      </c>
    </row>
    <row r="582" spans="1:19" s="11" customFormat="1" ht="13.2" x14ac:dyDescent="0.25">
      <c r="A582" s="59" t="str">
        <f>IF('Annual Plan'!A582="","",'Annual Plan'!A582)</f>
        <v/>
      </c>
      <c r="B582" s="59" t="str">
        <f>IF('Annual Plan'!B582="","",'Annual Plan'!B582)</f>
        <v/>
      </c>
      <c r="C582" s="59" t="str">
        <f>IF('Annual Plan'!C582="","",'Annual Plan'!C582)</f>
        <v/>
      </c>
      <c r="D582" s="2" t="str">
        <f>IF('Annual Plan'!D582&lt;&gt;"",'Annual Plan'!D582,"")</f>
        <v/>
      </c>
      <c r="E582" s="2" t="str">
        <f>IF('Annual Plan'!E582&lt;&gt;"",'Annual Plan'!E582,"")</f>
        <v/>
      </c>
      <c r="F582" s="36" t="str">
        <f>IF('Annual Plan'!F582&lt;&gt;"",'Annual Plan'!F582,"")</f>
        <v/>
      </c>
      <c r="G582" s="23" t="str">
        <f>IF('Annual Plan'!G582&lt;&gt;"",'Annual Plan'!G582,"")</f>
        <v/>
      </c>
      <c r="H582" s="23" t="str">
        <f xml:space="preserve"> IF(OR(F582="Absolute",F582="Absolute[-](cum.)"),SUM(G582,'Q1 Review'!J582,'Q2 Review'!J582),
             IF(OR(F582="Incremental",F582="Absolute[+]"),MAX(G582,'Q1 Review'!J582,'Q2 Review'!J582),
                  IF(F582="Decremental",MIN(G582,'Q1 Review'!J582,'Q2 Review'!J582),
                           IF(F582="Absolute[-](avg.)",SUM(G582,'Q1 Review'!J582,'Q2 Review'!J582)/COUNT('Annual Plan'!H582:'Annual Plan'!K582),""
                              )
                       )
                 )
      )</f>
        <v/>
      </c>
      <c r="I582" s="23" t="str">
        <f>IF('Annual Plan'!J582&lt;&gt;"",'Annual Plan'!J582,"")</f>
        <v/>
      </c>
      <c r="J582" s="37"/>
      <c r="K582" s="38" t="str">
        <f t="shared" si="64"/>
        <v/>
      </c>
      <c r="L582" s="38" t="str">
        <f t="shared" si="65"/>
        <v/>
      </c>
      <c r="M582" s="23" t="str">
        <f t="shared" si="66"/>
        <v/>
      </c>
      <c r="N582" s="39" t="str">
        <f>IF((('Annual Plan'!N582+'Annual Plan'!O582)-('Q1 Review'!O582+'Q2 Review'!O582))=0,"",(('Annual Plan'!N582+'Annual Plan'!O582)-('Q1 Review'!O582+'Q2 Review'!O582)))</f>
        <v/>
      </c>
      <c r="O582" s="40"/>
      <c r="P582" s="41"/>
      <c r="Q582" s="41"/>
      <c r="R582" s="41"/>
      <c r="S582" s="127" t="str">
        <f t="shared" si="67"/>
        <v/>
      </c>
    </row>
    <row r="583" spans="1:19" s="11" customFormat="1" ht="13.2" x14ac:dyDescent="0.25">
      <c r="A583" s="59" t="str">
        <f>IF('Annual Plan'!A583="","",'Annual Plan'!A583)</f>
        <v/>
      </c>
      <c r="B583" s="59" t="str">
        <f>IF('Annual Plan'!B583="","",'Annual Plan'!B583)</f>
        <v/>
      </c>
      <c r="C583" s="59" t="str">
        <f>IF('Annual Plan'!C583="","",'Annual Plan'!C583)</f>
        <v/>
      </c>
      <c r="D583" s="2" t="str">
        <f>IF('Annual Plan'!D583&lt;&gt;"",'Annual Plan'!D583,"")</f>
        <v/>
      </c>
      <c r="E583" s="2" t="str">
        <f>IF('Annual Plan'!E583&lt;&gt;"",'Annual Plan'!E583,"")</f>
        <v/>
      </c>
      <c r="F583" s="36" t="str">
        <f>IF('Annual Plan'!F583&lt;&gt;"",'Annual Plan'!F583,"")</f>
        <v/>
      </c>
      <c r="G583" s="23" t="str">
        <f>IF('Annual Plan'!G583&lt;&gt;"",'Annual Plan'!G583,"")</f>
        <v/>
      </c>
      <c r="H583" s="23" t="str">
        <f xml:space="preserve"> IF(OR(F583="Absolute",F583="Absolute[-](cum.)"),SUM(G583,'Q1 Review'!J583,'Q2 Review'!J583),
             IF(OR(F583="Incremental",F583="Absolute[+]"),MAX(G583,'Q1 Review'!J583,'Q2 Review'!J583),
                  IF(F583="Decremental",MIN(G583,'Q1 Review'!J583,'Q2 Review'!J583),
                           IF(F583="Absolute[-](avg.)",SUM(G583,'Q1 Review'!J583,'Q2 Review'!J583)/COUNT('Annual Plan'!H583:'Annual Plan'!K583),""
                              )
                       )
                 )
      )</f>
        <v/>
      </c>
      <c r="I583" s="23" t="str">
        <f>IF('Annual Plan'!J583&lt;&gt;"",'Annual Plan'!J583,"")</f>
        <v/>
      </c>
      <c r="J583" s="37"/>
      <c r="K583" s="38" t="str">
        <f t="shared" si="64"/>
        <v/>
      </c>
      <c r="L583" s="38" t="str">
        <f t="shared" si="65"/>
        <v/>
      </c>
      <c r="M583" s="23" t="str">
        <f t="shared" si="66"/>
        <v/>
      </c>
      <c r="N583" s="39" t="str">
        <f>IF((('Annual Plan'!N583+'Annual Plan'!O583)-('Q1 Review'!O583+'Q2 Review'!O583))=0,"",(('Annual Plan'!N583+'Annual Plan'!O583)-('Q1 Review'!O583+'Q2 Review'!O583)))</f>
        <v/>
      </c>
      <c r="O583" s="40"/>
      <c r="P583" s="41"/>
      <c r="Q583" s="41"/>
      <c r="R583" s="41"/>
      <c r="S583" s="127" t="str">
        <f t="shared" si="67"/>
        <v/>
      </c>
    </row>
    <row r="584" spans="1:19" s="58" customFormat="1" ht="59.25" customHeight="1" x14ac:dyDescent="0.3">
      <c r="A584" s="256" t="s">
        <v>94</v>
      </c>
      <c r="B584" s="256"/>
      <c r="C584" s="51">
        <f>'Annual Plan'!C584</f>
        <v>0</v>
      </c>
      <c r="D584" s="62"/>
      <c r="E584" s="62"/>
      <c r="F584" s="256" t="s">
        <v>104</v>
      </c>
      <c r="G584" s="256"/>
      <c r="H584" s="256"/>
      <c r="I584" s="256"/>
      <c r="J584" s="257"/>
      <c r="K584" s="43">
        <f>IF(SUM(K555:K583)=0,0,IF(SUM(K555:K583)&gt;0,AVERAGE(K555:K583)))</f>
        <v>0</v>
      </c>
      <c r="L584" s="258"/>
      <c r="M584" s="259"/>
      <c r="N584" s="60">
        <f>SUM(N555:N583)</f>
        <v>0</v>
      </c>
      <c r="O584" s="60">
        <f>SUM(O555:O583)</f>
        <v>0</v>
      </c>
      <c r="P584" s="62"/>
      <c r="Q584" s="62"/>
      <c r="S584" s="126"/>
    </row>
    <row r="585" spans="1:19" s="61" customFormat="1" ht="15" customHeight="1" x14ac:dyDescent="0.25">
      <c r="A585" s="12"/>
      <c r="B585" s="12"/>
      <c r="C585" s="12"/>
      <c r="D585" s="12"/>
      <c r="E585" s="12"/>
      <c r="F585" s="44"/>
      <c r="G585" s="45"/>
      <c r="H585" s="45"/>
      <c r="I585" s="45"/>
      <c r="J585" s="46"/>
      <c r="K585" s="47"/>
      <c r="L585" s="47"/>
      <c r="M585" s="45"/>
      <c r="N585" s="48"/>
      <c r="O585" s="49"/>
      <c r="P585" s="50"/>
      <c r="Q585" s="50"/>
      <c r="S585" s="128"/>
    </row>
    <row r="586" spans="1:19" s="11" customFormat="1" ht="34.5" customHeight="1" x14ac:dyDescent="0.25">
      <c r="A586" s="193" t="s">
        <v>91</v>
      </c>
      <c r="B586" s="193"/>
      <c r="C586" s="193"/>
      <c r="D586" s="260" t="str">
        <f>IF('Annual Plan'!D586:P586&lt;&gt;"", 'Annual Plan'!D586:P586,"")</f>
        <v/>
      </c>
      <c r="E586" s="260"/>
      <c r="F586" s="261"/>
      <c r="G586" s="261"/>
      <c r="H586" s="261"/>
      <c r="I586" s="261"/>
      <c r="J586" s="261"/>
      <c r="K586" s="261"/>
      <c r="L586" s="261"/>
      <c r="M586" s="261"/>
      <c r="N586" s="261"/>
      <c r="O586" s="261"/>
      <c r="P586" s="260"/>
      <c r="Q586" s="260"/>
      <c r="S586" s="127"/>
    </row>
    <row r="587" spans="1:19" s="11" customFormat="1" ht="37.5" customHeight="1" x14ac:dyDescent="0.25">
      <c r="A587" s="202" t="s">
        <v>1</v>
      </c>
      <c r="B587" s="202" t="s">
        <v>9</v>
      </c>
      <c r="C587" s="202" t="s">
        <v>2</v>
      </c>
      <c r="D587" s="202" t="s">
        <v>10</v>
      </c>
      <c r="E587" s="203" t="s">
        <v>11</v>
      </c>
      <c r="F587" s="204" t="s">
        <v>12</v>
      </c>
      <c r="G587" s="251" t="s">
        <v>3</v>
      </c>
      <c r="H587" s="251"/>
      <c r="I587" s="253" t="s">
        <v>75</v>
      </c>
      <c r="J587" s="254"/>
      <c r="K587" s="254"/>
      <c r="L587" s="254"/>
      <c r="M587" s="255"/>
      <c r="N587" s="253" t="s">
        <v>76</v>
      </c>
      <c r="O587" s="254"/>
      <c r="P587" s="202" t="s">
        <v>95</v>
      </c>
      <c r="Q587" s="202" t="s">
        <v>96</v>
      </c>
      <c r="R587" s="202" t="s">
        <v>114</v>
      </c>
      <c r="S587" s="127"/>
    </row>
    <row r="588" spans="1:19" s="11" customFormat="1" ht="69.75" customHeight="1" x14ac:dyDescent="0.25">
      <c r="A588" s="202"/>
      <c r="B588" s="202"/>
      <c r="C588" s="202"/>
      <c r="D588" s="202"/>
      <c r="E588" s="203"/>
      <c r="F588" s="204"/>
      <c r="G588" s="109" t="s">
        <v>19</v>
      </c>
      <c r="H588" s="109" t="s">
        <v>54</v>
      </c>
      <c r="I588" s="7" t="s">
        <v>55</v>
      </c>
      <c r="J588" s="7" t="s">
        <v>56</v>
      </c>
      <c r="K588" s="1" t="s">
        <v>21</v>
      </c>
      <c r="L588" s="1" t="s">
        <v>22</v>
      </c>
      <c r="M588" s="1" t="s">
        <v>23</v>
      </c>
      <c r="N588" s="7" t="s">
        <v>88</v>
      </c>
      <c r="O588" s="7" t="s">
        <v>81</v>
      </c>
      <c r="P588" s="252"/>
      <c r="Q588" s="202"/>
      <c r="R588" s="202"/>
      <c r="S588" s="127"/>
    </row>
    <row r="589" spans="1:19" s="11" customFormat="1" ht="13.2" x14ac:dyDescent="0.25">
      <c r="A589" s="59" t="str">
        <f>IF('Annual Plan'!A589="","",'Annual Plan'!A589)</f>
        <v/>
      </c>
      <c r="B589" s="59" t="str">
        <f>IF('Annual Plan'!B589="","",'Annual Plan'!B589)</f>
        <v/>
      </c>
      <c r="C589" s="59" t="str">
        <f>IF('Annual Plan'!C589="","",'Annual Plan'!C589)</f>
        <v/>
      </c>
      <c r="D589" s="2" t="str">
        <f>IF('Annual Plan'!D589&lt;&gt;"",'Annual Plan'!D589,"")</f>
        <v/>
      </c>
      <c r="E589" s="2" t="str">
        <f>IF('Annual Plan'!E589&lt;&gt;"",'Annual Plan'!E589,"")</f>
        <v/>
      </c>
      <c r="F589" s="36" t="str">
        <f>IF('Annual Plan'!F589&lt;&gt;"",'Annual Plan'!F589,"")</f>
        <v/>
      </c>
      <c r="G589" s="23" t="str">
        <f>IF('Annual Plan'!G589&lt;&gt;"",'Annual Plan'!G589,"")</f>
        <v/>
      </c>
      <c r="H589" s="23" t="str">
        <f xml:space="preserve"> IF(OR(F589="Absolute",F589="Absolute[-](cum.)"),SUM(G589,'Q1 Review'!J589,'Q2 Review'!J589),
             IF(OR(F589="Incremental",F589="Absolute[+]"),MAX(G589,'Q1 Review'!J589,'Q2 Review'!J589),
                  IF(F589="Decremental",MIN(G589,'Q1 Review'!J589,'Q2 Review'!J589),
                           IF(F589="Absolute[-](avg.)",SUM(G589,'Q1 Review'!J589,'Q2 Review'!J589)/COUNT('Annual Plan'!H589:'Annual Plan'!K589),""
                              )
                       )
                 )
      )</f>
        <v/>
      </c>
      <c r="I589" s="23" t="str">
        <f>IF('Annual Plan'!J589&lt;&gt;"",'Annual Plan'!J589,"")</f>
        <v/>
      </c>
      <c r="J589" s="37"/>
      <c r="K589" s="38" t="str">
        <f>IF(I589="","",
                         IF(AND(I589&lt;&gt;"",J589=""),0,
                                                  IF($F589="Absolute",IF(I589=0,0, IF((J589/I589)&gt;=1,1, IF((J589/I589)&lt;=0,0,(J589/I589)))),
                                                                                                      IF($F589="Incremental", IF(AND((I589-H589)=0,J589&gt;0,I589&gt;0,J589&gt;I589),1, IF(AND((I589-H589)=0,J589&lt;=I589),0, IF(((J589-H589)/(I589-H589))&gt;=1,1, IF(((J589-H589)/(I589-H589))&lt;=0,0, ((J589-H589)/(I589-H589)))))),
                                                                                                                                                                   IF($F589="Decremental", IF(AND((H589-I589)=0,J589&gt;0,I589&gt;0,J589&lt;I589),1,  IF(AND((I589-H589)=0,J589&gt;=I589),0, IF(((H589-J589)/(H589-I589))&gt;=1,1, IF(((H589-J589)/(H589-I589))&lt;=0,0, ((H589-J589)/(H589-I589)))))),
                                                                                                                                                                                              IF(OR($F589="Absolute[-](cum.)", $F589="Absolute[-](avg.)"),IF(J589="",0, IF((J589&lt;=I589),1,IF((J589&gt;I589),0,))),
                                                                                                                                                                                                        IF($F589="Absolute[+]",IF(J589=0,0,  IF(J589&lt;=I589,(J589/I589),1)),
                                                                                                                                                                                                            )
                                                                                                                                                                                                   )
                                                                                                                                                                       )
                                                                                                          )
                                                    )
                            )
     )</f>
        <v/>
      </c>
      <c r="L589" s="38" t="str">
        <f>IF(I589="","",
                        IF(AND(I589&lt;&gt;"",J589=""),-1,
                                                  IF($F589="Absolute", IF(I589=0,0,((J589-I589)/I589)),
                                                                               IF($F589="Incremental", IF((I589-H589)=0,0,(((J589-H589)-(I589-H589))/(I589-H589))),
                                                                                                            IF($F589="Decremental", IF((H589-I589)=0,0,(((H589-J589)-(H589-I589))/(H589-I589))),
                                                                                                                                              IF(OR($F589="Absolute[-](cum.)", $F589="Absolute[-](avg.)"), IF(J589="",0, IF(J589&gt;=0,1-(J589/I589))),
                                                                                                                                                                      IF($F589="Absolute[+]", IF(J589=0,-1,K589-1),  ""
                                                                                                                                                                                                                                          )
                                                                                                                                                                                                                          )
                                                                                                                                                                                  )
                                                                                                                   )
                                                   )
                          )
)</f>
        <v/>
      </c>
      <c r="M589" s="23" t="str">
        <f>IF(J589="","",
                         IF(I589="", "",
                                                   IF($F589="Absolute", (J589-I589),
                                                                                                       IF($F589="Incremental", ((J589-H589)-(I589-H589)),
                                                                                                                                                                                      IF($F589="Decremental", ((H589-J589)-(H589-I589)),
                                                                                                                                                                                                            IF(OR($F589="Absolute[-](cum.)", $F589="Absolute[-](avg.)"), (I589-J589),
                                                                                                                                                                                                                             IF($F589="Absolute[+]", (J589-I589), ""
                                                                                                                                                                                                                                  )
                                                                                                                                                                                                                )
                                                                                                                                                                                          )
                                                                                                           )
                                                      )
                               )
       )</f>
        <v/>
      </c>
      <c r="N589" s="39" t="str">
        <f>IF((('Annual Plan'!N589+'Annual Plan'!O589)-('Q1 Review'!O589+'Q2 Review'!O589))=0,"",(('Annual Plan'!N589+'Annual Plan'!O589)-('Q1 Review'!O589+'Q2 Review'!O589)))</f>
        <v/>
      </c>
      <c r="O589" s="40"/>
      <c r="P589" s="41"/>
      <c r="Q589" s="41"/>
      <c r="R589" s="41"/>
      <c r="S589" s="127" t="str">
        <f xml:space="preserve"> IF(AND($F589="Incremental",G589=""),"Error - baseline data was not provided in the planning sheet.",
        IF(AND($F589="Decremental",G589=""),"Error - baseline data was not provided in the planning sheet.",""))</f>
        <v/>
      </c>
    </row>
    <row r="590" spans="1:19" s="11" customFormat="1" ht="13.2" x14ac:dyDescent="0.25">
      <c r="A590" s="59" t="str">
        <f>IF('Annual Plan'!A590="","",'Annual Plan'!A590)</f>
        <v/>
      </c>
      <c r="B590" s="59" t="str">
        <f>IF('Annual Plan'!B590="","",'Annual Plan'!B590)</f>
        <v/>
      </c>
      <c r="C590" s="59" t="str">
        <f>IF('Annual Plan'!C590="","",'Annual Plan'!C590)</f>
        <v/>
      </c>
      <c r="D590" s="2" t="str">
        <f>IF('Annual Plan'!D590&lt;&gt;"",'Annual Plan'!D590,"")</f>
        <v/>
      </c>
      <c r="E590" s="2" t="str">
        <f>IF('Annual Plan'!E590&lt;&gt;"",'Annual Plan'!E590,"")</f>
        <v/>
      </c>
      <c r="F590" s="36" t="str">
        <f>IF('Annual Plan'!F590&lt;&gt;"",'Annual Plan'!F590,"")</f>
        <v/>
      </c>
      <c r="G590" s="23" t="str">
        <f>IF('Annual Plan'!G590&lt;&gt;"",'Annual Plan'!G590,"")</f>
        <v/>
      </c>
      <c r="H590" s="23" t="str">
        <f xml:space="preserve"> IF(OR(F590="Absolute",F590="Absolute[-](cum.)"),SUM(G590,'Q1 Review'!J590,'Q2 Review'!J590),
             IF(OR(F590="Incremental",F590="Absolute[+]"),MAX(G590,'Q1 Review'!J590,'Q2 Review'!J590),
                  IF(F590="Decremental",MIN(G590,'Q1 Review'!J590,'Q2 Review'!J590),
                           IF(F590="Absolute[-](avg.)",SUM(G590,'Q1 Review'!J590,'Q2 Review'!J590)/COUNT('Annual Plan'!H590:'Annual Plan'!K590),""
                              )
                       )
                 )
      )</f>
        <v/>
      </c>
      <c r="I590" s="23" t="str">
        <f>IF('Annual Plan'!J590&lt;&gt;"",'Annual Plan'!J590,"")</f>
        <v/>
      </c>
      <c r="J590" s="37"/>
      <c r="K590" s="38" t="str">
        <f t="shared" ref="K590:K617" si="68">IF(I590="","",
                         IF(AND(I590&lt;&gt;"",J590=""),0,
                                                  IF($F590="Absolute",IF(I590=0,0, IF((J590/I590)&gt;=1,1, IF((J590/I590)&lt;=0,0,(J590/I590)))),
                                                                                                      IF($F590="Incremental", IF(AND((I590-H590)=0,J590&gt;0,I590&gt;0,J590&gt;I590),1, IF(AND((I590-H590)=0,J590&lt;=I590),0, IF(((J590-H590)/(I590-H590))&gt;=1,1, IF(((J590-H590)/(I590-H590))&lt;=0,0, ((J590-H590)/(I590-H590)))))),
                                                                                                                                                                   IF($F590="Decremental", IF(AND((H590-I590)=0,J590&gt;0,I590&gt;0,J590&lt;I590),1,  IF(AND((I590-H590)=0,J590&gt;=I590),0, IF(((H590-J590)/(H590-I590))&gt;=1,1, IF(((H590-J590)/(H590-I590))&lt;=0,0, ((H590-J590)/(H590-I590)))))),
                                                                                                                                                                                              IF(OR($F590="Absolute[-](cum.)", $F590="Absolute[-](avg.)"),IF(J590="",0, IF((J590&lt;=I590),1,IF((J590&gt;I590),0,))),
                                                                                                                                                                                                        IF($F590="Absolute[+]",IF(J590=0,0,  IF(J590&lt;=I590,(J590/I590),1)),
                                                                                                                                                                                                            )
                                                                                                                                                                                                   )
                                                                                                                                                                       )
                                                                                                          )
                                                    )
                            )
     )</f>
        <v/>
      </c>
      <c r="L590" s="38" t="str">
        <f t="shared" ref="L590:L617" si="69">IF(I590="","",
                        IF(AND(I590&lt;&gt;"",J590=""),-1,
                                                  IF($F590="Absolute", IF(I590=0,0,((J590-I590)/I590)),
                                                                               IF($F590="Incremental", IF((I590-H590)=0,0,(((J590-H590)-(I590-H590))/(I590-H590))),
                                                                                                            IF($F590="Decremental", IF((H590-I590)=0,0,(((H590-J590)-(H590-I590))/(H590-I590))),
                                                                                                                                              IF(OR($F590="Absolute[-](cum.)", $F590="Absolute[-](avg.)"), IF(J590="",0, IF(J590&gt;=0,1-(J590/I590))),
                                                                                                                                                                      IF($F590="Absolute[+]", IF(J590=0,-1,K590-1),  ""
                                                                                                                                                                                                                                          )
                                                                                                                                                                                                                          )
                                                                                                                                                                                  )
                                                                                                                   )
                                                   )
                          )
)</f>
        <v/>
      </c>
      <c r="M590" s="23" t="str">
        <f t="shared" ref="M590:M617" si="70">IF(J590="","",
                         IF(I590="", "",
                                                   IF($F590="Absolute", (J590-I590),
                                                                                                       IF($F590="Incremental", ((J590-H590)-(I590-H590)),
                                                                                                                                                                                      IF($F590="Decremental", ((H590-J590)-(H590-I590)),
                                                                                                                                                                                                            IF(OR($F590="Absolute[-](cum.)", $F590="Absolute[-](avg.)"), (I590-J590),
                                                                                                                                                                                                                             IF($F590="Absolute[+]", (J590-I590), ""
                                                                                                                                                                                                                                  )
                                                                                                                                                                                                                )
                                                                                                                                                                                          )
                                                                                                           )
                                                      )
                               )
       )</f>
        <v/>
      </c>
      <c r="N590" s="39" t="str">
        <f>IF((('Annual Plan'!N590+'Annual Plan'!O590)-('Q1 Review'!O590+'Q2 Review'!O590))=0,"",(('Annual Plan'!N590+'Annual Plan'!O590)-('Q1 Review'!O590+'Q2 Review'!O590)))</f>
        <v/>
      </c>
      <c r="O590" s="40"/>
      <c r="P590" s="41"/>
      <c r="Q590" s="41"/>
      <c r="R590" s="41"/>
      <c r="S590" s="127" t="str">
        <f t="shared" ref="S590:S617" si="71" xml:space="preserve"> IF(AND($F590="Incremental",G590=""),"Error - baseline data was not provided in the planning sheet.",
        IF(AND($F590="Decremental",G590=""),"Error - baseline data was not provided in the planning sheet.",""))</f>
        <v/>
      </c>
    </row>
    <row r="591" spans="1:19" s="11" customFormat="1" ht="13.2" x14ac:dyDescent="0.25">
      <c r="A591" s="59" t="str">
        <f>IF('Annual Plan'!A591="","",'Annual Plan'!A591)</f>
        <v/>
      </c>
      <c r="B591" s="59" t="str">
        <f>IF('Annual Plan'!B591="","",'Annual Plan'!B591)</f>
        <v/>
      </c>
      <c r="C591" s="59" t="str">
        <f>IF('Annual Plan'!C591="","",'Annual Plan'!C591)</f>
        <v/>
      </c>
      <c r="D591" s="2" t="str">
        <f>IF('Annual Plan'!D591&lt;&gt;"",'Annual Plan'!D591,"")</f>
        <v/>
      </c>
      <c r="E591" s="2" t="str">
        <f>IF('Annual Plan'!E591&lt;&gt;"",'Annual Plan'!E591,"")</f>
        <v/>
      </c>
      <c r="F591" s="36" t="str">
        <f>IF('Annual Plan'!F591&lt;&gt;"",'Annual Plan'!F591,"")</f>
        <v/>
      </c>
      <c r="G591" s="23" t="str">
        <f>IF('Annual Plan'!G591&lt;&gt;"",'Annual Plan'!G591,"")</f>
        <v/>
      </c>
      <c r="H591" s="23" t="str">
        <f xml:space="preserve"> IF(OR(F591="Absolute",F591="Absolute[-](cum.)"),SUM(G591,'Q1 Review'!J591,'Q2 Review'!J591),
             IF(OR(F591="Incremental",F591="Absolute[+]"),MAX(G591,'Q1 Review'!J591,'Q2 Review'!J591),
                  IF(F591="Decremental",MIN(G591,'Q1 Review'!J591,'Q2 Review'!J591),
                           IF(F591="Absolute[-](avg.)",SUM(G591,'Q1 Review'!J591,'Q2 Review'!J591)/COUNT('Annual Plan'!H591:'Annual Plan'!K591),""
                              )
                       )
                 )
      )</f>
        <v/>
      </c>
      <c r="I591" s="23" t="str">
        <f>IF('Annual Plan'!J591&lt;&gt;"",'Annual Plan'!J591,"")</f>
        <v/>
      </c>
      <c r="J591" s="37"/>
      <c r="K591" s="38" t="str">
        <f t="shared" si="68"/>
        <v/>
      </c>
      <c r="L591" s="38" t="str">
        <f t="shared" si="69"/>
        <v/>
      </c>
      <c r="M591" s="23" t="str">
        <f t="shared" si="70"/>
        <v/>
      </c>
      <c r="N591" s="39" t="str">
        <f>IF((('Annual Plan'!N591+'Annual Plan'!O591)-('Q1 Review'!O591+'Q2 Review'!O591))=0,"",(('Annual Plan'!N591+'Annual Plan'!O591)-('Q1 Review'!O591+'Q2 Review'!O591)))</f>
        <v/>
      </c>
      <c r="O591" s="40"/>
      <c r="P591" s="41"/>
      <c r="Q591" s="41"/>
      <c r="R591" s="41"/>
      <c r="S591" s="127" t="str">
        <f t="shared" si="71"/>
        <v/>
      </c>
    </row>
    <row r="592" spans="1:19" s="11" customFormat="1" ht="13.2" x14ac:dyDescent="0.25">
      <c r="A592" s="59" t="str">
        <f>IF('Annual Plan'!A592="","",'Annual Plan'!A592)</f>
        <v/>
      </c>
      <c r="B592" s="59" t="str">
        <f>IF('Annual Plan'!B592="","",'Annual Plan'!B592)</f>
        <v/>
      </c>
      <c r="C592" s="59" t="str">
        <f>IF('Annual Plan'!C592="","",'Annual Plan'!C592)</f>
        <v/>
      </c>
      <c r="D592" s="2" t="str">
        <f>IF('Annual Plan'!D592&lt;&gt;"",'Annual Plan'!D592,"")</f>
        <v/>
      </c>
      <c r="E592" s="2" t="str">
        <f>IF('Annual Plan'!E592&lt;&gt;"",'Annual Plan'!E592,"")</f>
        <v/>
      </c>
      <c r="F592" s="36" t="str">
        <f>IF('Annual Plan'!F592&lt;&gt;"",'Annual Plan'!F592,"")</f>
        <v/>
      </c>
      <c r="G592" s="23" t="str">
        <f>IF('Annual Plan'!G592&lt;&gt;"",'Annual Plan'!G592,"")</f>
        <v/>
      </c>
      <c r="H592" s="23" t="str">
        <f xml:space="preserve"> IF(OR(F592="Absolute",F592="Absolute[-](cum.)"),SUM(G592,'Q1 Review'!J592,'Q2 Review'!J592),
             IF(OR(F592="Incremental",F592="Absolute[+]"),MAX(G592,'Q1 Review'!J592,'Q2 Review'!J592),
                  IF(F592="Decremental",MIN(G592,'Q1 Review'!J592,'Q2 Review'!J592),
                           IF(F592="Absolute[-](avg.)",SUM(G592,'Q1 Review'!J592,'Q2 Review'!J592)/COUNT('Annual Plan'!H592:'Annual Plan'!K592),""
                              )
                       )
                 )
      )</f>
        <v/>
      </c>
      <c r="I592" s="23" t="str">
        <f>IF('Annual Plan'!J592&lt;&gt;"",'Annual Plan'!J592,"")</f>
        <v/>
      </c>
      <c r="J592" s="37"/>
      <c r="K592" s="38" t="str">
        <f t="shared" si="68"/>
        <v/>
      </c>
      <c r="L592" s="38" t="str">
        <f t="shared" si="69"/>
        <v/>
      </c>
      <c r="M592" s="23" t="str">
        <f t="shared" si="70"/>
        <v/>
      </c>
      <c r="N592" s="39" t="str">
        <f>IF((('Annual Plan'!N592+'Annual Plan'!O592)-('Q1 Review'!O592+'Q2 Review'!O592))=0,"",(('Annual Plan'!N592+'Annual Plan'!O592)-('Q1 Review'!O592+'Q2 Review'!O592)))</f>
        <v/>
      </c>
      <c r="O592" s="40"/>
      <c r="P592" s="41"/>
      <c r="Q592" s="41"/>
      <c r="R592" s="41"/>
      <c r="S592" s="127" t="str">
        <f t="shared" si="71"/>
        <v/>
      </c>
    </row>
    <row r="593" spans="1:19" s="11" customFormat="1" ht="13.2" x14ac:dyDescent="0.25">
      <c r="A593" s="59" t="str">
        <f>IF('Annual Plan'!A593="","",'Annual Plan'!A593)</f>
        <v/>
      </c>
      <c r="B593" s="59" t="str">
        <f>IF('Annual Plan'!B593="","",'Annual Plan'!B593)</f>
        <v/>
      </c>
      <c r="C593" s="59" t="str">
        <f>IF('Annual Plan'!C593="","",'Annual Plan'!C593)</f>
        <v/>
      </c>
      <c r="D593" s="2" t="str">
        <f>IF('Annual Plan'!D593&lt;&gt;"",'Annual Plan'!D593,"")</f>
        <v/>
      </c>
      <c r="E593" s="2" t="str">
        <f>IF('Annual Plan'!E593&lt;&gt;"",'Annual Plan'!E593,"")</f>
        <v/>
      </c>
      <c r="F593" s="36" t="str">
        <f>IF('Annual Plan'!F593&lt;&gt;"",'Annual Plan'!F593,"")</f>
        <v/>
      </c>
      <c r="G593" s="23" t="str">
        <f>IF('Annual Plan'!G593&lt;&gt;"",'Annual Plan'!G593,"")</f>
        <v/>
      </c>
      <c r="H593" s="23" t="str">
        <f xml:space="preserve"> IF(OR(F593="Absolute",F593="Absolute[-](cum.)"),SUM(G593,'Q1 Review'!J593,'Q2 Review'!J593),
             IF(OR(F593="Incremental",F593="Absolute[+]"),MAX(G593,'Q1 Review'!J593,'Q2 Review'!J593),
                  IF(F593="Decremental",MIN(G593,'Q1 Review'!J593,'Q2 Review'!J593),
                           IF(F593="Absolute[-](avg.)",SUM(G593,'Q1 Review'!J593,'Q2 Review'!J593)/COUNT('Annual Plan'!H593:'Annual Plan'!K593),""
                              )
                       )
                 )
      )</f>
        <v/>
      </c>
      <c r="I593" s="23" t="str">
        <f>IF('Annual Plan'!J593&lt;&gt;"",'Annual Plan'!J593,"")</f>
        <v/>
      </c>
      <c r="J593" s="37"/>
      <c r="K593" s="38" t="str">
        <f t="shared" si="68"/>
        <v/>
      </c>
      <c r="L593" s="38" t="str">
        <f t="shared" si="69"/>
        <v/>
      </c>
      <c r="M593" s="23" t="str">
        <f t="shared" si="70"/>
        <v/>
      </c>
      <c r="N593" s="39" t="str">
        <f>IF((('Annual Plan'!N593+'Annual Plan'!O593)-('Q1 Review'!O593+'Q2 Review'!O593))=0,"",(('Annual Plan'!N593+'Annual Plan'!O593)-('Q1 Review'!O593+'Q2 Review'!O593)))</f>
        <v/>
      </c>
      <c r="O593" s="40"/>
      <c r="P593" s="41"/>
      <c r="Q593" s="41"/>
      <c r="R593" s="41"/>
      <c r="S593" s="127" t="str">
        <f t="shared" si="71"/>
        <v/>
      </c>
    </row>
    <row r="594" spans="1:19" s="11" customFormat="1" ht="13.2" x14ac:dyDescent="0.25">
      <c r="A594" s="59" t="str">
        <f>IF('Annual Plan'!A594="","",'Annual Plan'!A594)</f>
        <v/>
      </c>
      <c r="B594" s="59" t="str">
        <f>IF('Annual Plan'!B594="","",'Annual Plan'!B594)</f>
        <v/>
      </c>
      <c r="C594" s="59" t="str">
        <f>IF('Annual Plan'!C594="","",'Annual Plan'!C594)</f>
        <v/>
      </c>
      <c r="D594" s="2" t="str">
        <f>IF('Annual Plan'!D594&lt;&gt;"",'Annual Plan'!D594,"")</f>
        <v/>
      </c>
      <c r="E594" s="2" t="str">
        <f>IF('Annual Plan'!E594&lt;&gt;"",'Annual Plan'!E594,"")</f>
        <v/>
      </c>
      <c r="F594" s="36" t="str">
        <f>IF('Annual Plan'!F594&lt;&gt;"",'Annual Plan'!F594,"")</f>
        <v/>
      </c>
      <c r="G594" s="23" t="str">
        <f>IF('Annual Plan'!G594&lt;&gt;"",'Annual Plan'!G594,"")</f>
        <v/>
      </c>
      <c r="H594" s="23" t="str">
        <f xml:space="preserve"> IF(OR(F594="Absolute",F594="Absolute[-](cum.)"),SUM(G594,'Q1 Review'!J594,'Q2 Review'!J594),
             IF(OR(F594="Incremental",F594="Absolute[+]"),MAX(G594,'Q1 Review'!J594,'Q2 Review'!J594),
                  IF(F594="Decremental",MIN(G594,'Q1 Review'!J594,'Q2 Review'!J594),
                           IF(F594="Absolute[-](avg.)",SUM(G594,'Q1 Review'!J594,'Q2 Review'!J594)/COUNT('Annual Plan'!H594:'Annual Plan'!K594),""
                              )
                       )
                 )
      )</f>
        <v/>
      </c>
      <c r="I594" s="23" t="str">
        <f>IF('Annual Plan'!J594&lt;&gt;"",'Annual Plan'!J594,"")</f>
        <v/>
      </c>
      <c r="J594" s="37"/>
      <c r="K594" s="38" t="str">
        <f t="shared" si="68"/>
        <v/>
      </c>
      <c r="L594" s="38" t="str">
        <f t="shared" si="69"/>
        <v/>
      </c>
      <c r="M594" s="23" t="str">
        <f t="shared" si="70"/>
        <v/>
      </c>
      <c r="N594" s="39" t="str">
        <f>IF((('Annual Plan'!N594+'Annual Plan'!O594)-('Q1 Review'!O594+'Q2 Review'!O594))=0,"",(('Annual Plan'!N594+'Annual Plan'!O594)-('Q1 Review'!O594+'Q2 Review'!O594)))</f>
        <v/>
      </c>
      <c r="O594" s="40"/>
      <c r="P594" s="41"/>
      <c r="Q594" s="41"/>
      <c r="R594" s="41"/>
      <c r="S594" s="127" t="str">
        <f t="shared" si="71"/>
        <v/>
      </c>
    </row>
    <row r="595" spans="1:19" s="11" customFormat="1" ht="13.2" x14ac:dyDescent="0.25">
      <c r="A595" s="59" t="str">
        <f>IF('Annual Plan'!A595="","",'Annual Plan'!A595)</f>
        <v/>
      </c>
      <c r="B595" s="59" t="str">
        <f>IF('Annual Plan'!B595="","",'Annual Plan'!B595)</f>
        <v/>
      </c>
      <c r="C595" s="59" t="str">
        <f>IF('Annual Plan'!C595="","",'Annual Plan'!C595)</f>
        <v/>
      </c>
      <c r="D595" s="2" t="str">
        <f>IF('Annual Plan'!D595&lt;&gt;"",'Annual Plan'!D595,"")</f>
        <v/>
      </c>
      <c r="E595" s="2" t="str">
        <f>IF('Annual Plan'!E595&lt;&gt;"",'Annual Plan'!E595,"")</f>
        <v/>
      </c>
      <c r="F595" s="36" t="str">
        <f>IF('Annual Plan'!F595&lt;&gt;"",'Annual Plan'!F595,"")</f>
        <v/>
      </c>
      <c r="G595" s="23" t="str">
        <f>IF('Annual Plan'!G595&lt;&gt;"",'Annual Plan'!G595,"")</f>
        <v/>
      </c>
      <c r="H595" s="23" t="str">
        <f xml:space="preserve"> IF(OR(F595="Absolute",F595="Absolute[-](cum.)"),SUM(G595,'Q1 Review'!J595,'Q2 Review'!J595),
             IF(OR(F595="Incremental",F595="Absolute[+]"),MAX(G595,'Q1 Review'!J595,'Q2 Review'!J595),
                  IF(F595="Decremental",MIN(G595,'Q1 Review'!J595,'Q2 Review'!J595),
                           IF(F595="Absolute[-](avg.)",SUM(G595,'Q1 Review'!J595,'Q2 Review'!J595)/COUNT('Annual Plan'!H595:'Annual Plan'!K595),""
                              )
                       )
                 )
      )</f>
        <v/>
      </c>
      <c r="I595" s="23" t="str">
        <f>IF('Annual Plan'!J595&lt;&gt;"",'Annual Plan'!J595,"")</f>
        <v/>
      </c>
      <c r="J595" s="37"/>
      <c r="K595" s="38" t="str">
        <f t="shared" si="68"/>
        <v/>
      </c>
      <c r="L595" s="38" t="str">
        <f t="shared" si="69"/>
        <v/>
      </c>
      <c r="M595" s="23" t="str">
        <f t="shared" si="70"/>
        <v/>
      </c>
      <c r="N595" s="39" t="str">
        <f>IF((('Annual Plan'!N595+'Annual Plan'!O595)-('Q1 Review'!O595+'Q2 Review'!O595))=0,"",(('Annual Plan'!N595+'Annual Plan'!O595)-('Q1 Review'!O595+'Q2 Review'!O595)))</f>
        <v/>
      </c>
      <c r="O595" s="40"/>
      <c r="P595" s="41"/>
      <c r="Q595" s="41"/>
      <c r="R595" s="41"/>
      <c r="S595" s="127" t="str">
        <f t="shared" si="71"/>
        <v/>
      </c>
    </row>
    <row r="596" spans="1:19" s="11" customFormat="1" ht="13.2" x14ac:dyDescent="0.25">
      <c r="A596" s="59" t="str">
        <f>IF('Annual Plan'!A596="","",'Annual Plan'!A596)</f>
        <v/>
      </c>
      <c r="B596" s="59" t="str">
        <f>IF('Annual Plan'!B596="","",'Annual Plan'!B596)</f>
        <v/>
      </c>
      <c r="C596" s="59" t="str">
        <f>IF('Annual Plan'!C596="","",'Annual Plan'!C596)</f>
        <v/>
      </c>
      <c r="D596" s="2" t="str">
        <f>IF('Annual Plan'!D596&lt;&gt;"",'Annual Plan'!D596,"")</f>
        <v/>
      </c>
      <c r="E596" s="2" t="str">
        <f>IF('Annual Plan'!E596&lt;&gt;"",'Annual Plan'!E596,"")</f>
        <v/>
      </c>
      <c r="F596" s="36" t="str">
        <f>IF('Annual Plan'!F596&lt;&gt;"",'Annual Plan'!F596,"")</f>
        <v/>
      </c>
      <c r="G596" s="23" t="str">
        <f>IF('Annual Plan'!G596&lt;&gt;"",'Annual Plan'!G596,"")</f>
        <v/>
      </c>
      <c r="H596" s="23" t="str">
        <f xml:space="preserve"> IF(OR(F596="Absolute",F596="Absolute[-](cum.)"),SUM(G596,'Q1 Review'!J596,'Q2 Review'!J596),
             IF(OR(F596="Incremental",F596="Absolute[+]"),MAX(G596,'Q1 Review'!J596,'Q2 Review'!J596),
                  IF(F596="Decremental",MIN(G596,'Q1 Review'!J596,'Q2 Review'!J596),
                           IF(F596="Absolute[-](avg.)",SUM(G596,'Q1 Review'!J596,'Q2 Review'!J596)/COUNT('Annual Plan'!H596:'Annual Plan'!K596),""
                              )
                       )
                 )
      )</f>
        <v/>
      </c>
      <c r="I596" s="23" t="str">
        <f>IF('Annual Plan'!J596&lt;&gt;"",'Annual Plan'!J596,"")</f>
        <v/>
      </c>
      <c r="J596" s="37"/>
      <c r="K596" s="38" t="str">
        <f t="shared" si="68"/>
        <v/>
      </c>
      <c r="L596" s="38" t="str">
        <f t="shared" si="69"/>
        <v/>
      </c>
      <c r="M596" s="23" t="str">
        <f t="shared" si="70"/>
        <v/>
      </c>
      <c r="N596" s="39" t="str">
        <f>IF((('Annual Plan'!N596+'Annual Plan'!O596)-('Q1 Review'!O596+'Q2 Review'!O596))=0,"",(('Annual Plan'!N596+'Annual Plan'!O596)-('Q1 Review'!O596+'Q2 Review'!O596)))</f>
        <v/>
      </c>
      <c r="O596" s="40"/>
      <c r="P596" s="41"/>
      <c r="Q596" s="41"/>
      <c r="R596" s="41"/>
      <c r="S596" s="127" t="str">
        <f t="shared" si="71"/>
        <v/>
      </c>
    </row>
    <row r="597" spans="1:19" s="11" customFormat="1" ht="13.2" x14ac:dyDescent="0.25">
      <c r="A597" s="59" t="str">
        <f>IF('Annual Plan'!A597="","",'Annual Plan'!A597)</f>
        <v/>
      </c>
      <c r="B597" s="59" t="str">
        <f>IF('Annual Plan'!B597="","",'Annual Plan'!B597)</f>
        <v/>
      </c>
      <c r="C597" s="59" t="str">
        <f>IF('Annual Plan'!C597="","",'Annual Plan'!C597)</f>
        <v/>
      </c>
      <c r="D597" s="2" t="str">
        <f>IF('Annual Plan'!D597&lt;&gt;"",'Annual Plan'!D597,"")</f>
        <v/>
      </c>
      <c r="E597" s="2" t="str">
        <f>IF('Annual Plan'!E597&lt;&gt;"",'Annual Plan'!E597,"")</f>
        <v/>
      </c>
      <c r="F597" s="36" t="str">
        <f>IF('Annual Plan'!F597&lt;&gt;"",'Annual Plan'!F597,"")</f>
        <v/>
      </c>
      <c r="G597" s="23" t="str">
        <f>IF('Annual Plan'!G597&lt;&gt;"",'Annual Plan'!G597,"")</f>
        <v/>
      </c>
      <c r="H597" s="23" t="str">
        <f xml:space="preserve"> IF(OR(F597="Absolute",F597="Absolute[-](cum.)"),SUM(G597,'Q1 Review'!J597,'Q2 Review'!J597),
             IF(OR(F597="Incremental",F597="Absolute[+]"),MAX(G597,'Q1 Review'!J597,'Q2 Review'!J597),
                  IF(F597="Decremental",MIN(G597,'Q1 Review'!J597,'Q2 Review'!J597),
                           IF(F597="Absolute[-](avg.)",SUM(G597,'Q1 Review'!J597,'Q2 Review'!J597)/COUNT('Annual Plan'!H597:'Annual Plan'!K597),""
                              )
                       )
                 )
      )</f>
        <v/>
      </c>
      <c r="I597" s="23" t="str">
        <f>IF('Annual Plan'!J597&lt;&gt;"",'Annual Plan'!J597,"")</f>
        <v/>
      </c>
      <c r="J597" s="37"/>
      <c r="K597" s="38" t="str">
        <f t="shared" si="68"/>
        <v/>
      </c>
      <c r="L597" s="38" t="str">
        <f t="shared" si="69"/>
        <v/>
      </c>
      <c r="M597" s="23" t="str">
        <f t="shared" si="70"/>
        <v/>
      </c>
      <c r="N597" s="39" t="str">
        <f>IF((('Annual Plan'!N597+'Annual Plan'!O597)-('Q1 Review'!O597+'Q2 Review'!O597))=0,"",(('Annual Plan'!N597+'Annual Plan'!O597)-('Q1 Review'!O597+'Q2 Review'!O597)))</f>
        <v/>
      </c>
      <c r="O597" s="40"/>
      <c r="P597" s="41"/>
      <c r="Q597" s="41"/>
      <c r="R597" s="41"/>
      <c r="S597" s="127" t="str">
        <f t="shared" si="71"/>
        <v/>
      </c>
    </row>
    <row r="598" spans="1:19" s="11" customFormat="1" ht="13.2" x14ac:dyDescent="0.25">
      <c r="A598" s="59" t="str">
        <f>IF('Annual Plan'!A598="","",'Annual Plan'!A598)</f>
        <v/>
      </c>
      <c r="B598" s="59" t="str">
        <f>IF('Annual Plan'!B598="","",'Annual Plan'!B598)</f>
        <v/>
      </c>
      <c r="C598" s="59" t="str">
        <f>IF('Annual Plan'!C598="","",'Annual Plan'!C598)</f>
        <v/>
      </c>
      <c r="D598" s="2" t="str">
        <f>IF('Annual Plan'!D598&lt;&gt;"",'Annual Plan'!D598,"")</f>
        <v/>
      </c>
      <c r="E598" s="2" t="str">
        <f>IF('Annual Plan'!E598&lt;&gt;"",'Annual Plan'!E598,"")</f>
        <v/>
      </c>
      <c r="F598" s="36" t="str">
        <f>IF('Annual Plan'!F598&lt;&gt;"",'Annual Plan'!F598,"")</f>
        <v/>
      </c>
      <c r="G598" s="23" t="str">
        <f>IF('Annual Plan'!G598&lt;&gt;"",'Annual Plan'!G598,"")</f>
        <v/>
      </c>
      <c r="H598" s="23" t="str">
        <f xml:space="preserve"> IF(OR(F598="Absolute",F598="Absolute[-](cum.)"),SUM(G598,'Q1 Review'!J598,'Q2 Review'!J598),
             IF(OR(F598="Incremental",F598="Absolute[+]"),MAX(G598,'Q1 Review'!J598,'Q2 Review'!J598),
                  IF(F598="Decremental",MIN(G598,'Q1 Review'!J598,'Q2 Review'!J598),
                           IF(F598="Absolute[-](avg.)",SUM(G598,'Q1 Review'!J598,'Q2 Review'!J598)/COUNT('Annual Plan'!H598:'Annual Plan'!K598),""
                              )
                       )
                 )
      )</f>
        <v/>
      </c>
      <c r="I598" s="23" t="str">
        <f>IF('Annual Plan'!J598&lt;&gt;"",'Annual Plan'!J598,"")</f>
        <v/>
      </c>
      <c r="J598" s="37"/>
      <c r="K598" s="38" t="str">
        <f t="shared" si="68"/>
        <v/>
      </c>
      <c r="L598" s="38" t="str">
        <f t="shared" si="69"/>
        <v/>
      </c>
      <c r="M598" s="23" t="str">
        <f t="shared" si="70"/>
        <v/>
      </c>
      <c r="N598" s="39" t="str">
        <f>IF((('Annual Plan'!N598+'Annual Plan'!O598)-('Q1 Review'!O598+'Q2 Review'!O598))=0,"",(('Annual Plan'!N598+'Annual Plan'!O598)-('Q1 Review'!O598+'Q2 Review'!O598)))</f>
        <v/>
      </c>
      <c r="O598" s="40"/>
      <c r="P598" s="41"/>
      <c r="Q598" s="41"/>
      <c r="R598" s="41"/>
      <c r="S598" s="127" t="str">
        <f t="shared" si="71"/>
        <v/>
      </c>
    </row>
    <row r="599" spans="1:19" s="11" customFormat="1" ht="13.2" x14ac:dyDescent="0.25">
      <c r="A599" s="59" t="str">
        <f>IF('Annual Plan'!A599="","",'Annual Plan'!A599)</f>
        <v/>
      </c>
      <c r="B599" s="59" t="str">
        <f>IF('Annual Plan'!B599="","",'Annual Plan'!B599)</f>
        <v/>
      </c>
      <c r="C599" s="59" t="str">
        <f>IF('Annual Plan'!C599="","",'Annual Plan'!C599)</f>
        <v/>
      </c>
      <c r="D599" s="2" t="str">
        <f>IF('Annual Plan'!D599&lt;&gt;"",'Annual Plan'!D599,"")</f>
        <v/>
      </c>
      <c r="E599" s="2" t="str">
        <f>IF('Annual Plan'!E599&lt;&gt;"",'Annual Plan'!E599,"")</f>
        <v/>
      </c>
      <c r="F599" s="36" t="str">
        <f>IF('Annual Plan'!F599&lt;&gt;"",'Annual Plan'!F599,"")</f>
        <v/>
      </c>
      <c r="G599" s="23" t="str">
        <f>IF('Annual Plan'!G599&lt;&gt;"",'Annual Plan'!G599,"")</f>
        <v/>
      </c>
      <c r="H599" s="23" t="str">
        <f xml:space="preserve"> IF(OR(F599="Absolute",F599="Absolute[-](cum.)"),SUM(G599,'Q1 Review'!J599,'Q2 Review'!J599),
             IF(OR(F599="Incremental",F599="Absolute[+]"),MAX(G599,'Q1 Review'!J599,'Q2 Review'!J599),
                  IF(F599="Decremental",MIN(G599,'Q1 Review'!J599,'Q2 Review'!J599),
                           IF(F599="Absolute[-](avg.)",SUM(G599,'Q1 Review'!J599,'Q2 Review'!J599)/COUNT('Annual Plan'!H599:'Annual Plan'!K599),""
                              )
                       )
                 )
      )</f>
        <v/>
      </c>
      <c r="I599" s="23" t="str">
        <f>IF('Annual Plan'!J599&lt;&gt;"",'Annual Plan'!J599,"")</f>
        <v/>
      </c>
      <c r="J599" s="37"/>
      <c r="K599" s="38" t="str">
        <f t="shared" si="68"/>
        <v/>
      </c>
      <c r="L599" s="38" t="str">
        <f t="shared" si="69"/>
        <v/>
      </c>
      <c r="M599" s="23" t="str">
        <f t="shared" si="70"/>
        <v/>
      </c>
      <c r="N599" s="39" t="str">
        <f>IF((('Annual Plan'!N599+'Annual Plan'!O599)-('Q1 Review'!O599+'Q2 Review'!O599))=0,"",(('Annual Plan'!N599+'Annual Plan'!O599)-('Q1 Review'!O599+'Q2 Review'!O599)))</f>
        <v/>
      </c>
      <c r="O599" s="40"/>
      <c r="P599" s="41"/>
      <c r="Q599" s="41"/>
      <c r="R599" s="41"/>
      <c r="S599" s="127" t="str">
        <f t="shared" si="71"/>
        <v/>
      </c>
    </row>
    <row r="600" spans="1:19" s="11" customFormat="1" ht="13.2" x14ac:dyDescent="0.25">
      <c r="A600" s="59" t="str">
        <f>IF('Annual Plan'!A600="","",'Annual Plan'!A600)</f>
        <v/>
      </c>
      <c r="B600" s="59" t="str">
        <f>IF('Annual Plan'!B600="","",'Annual Plan'!B600)</f>
        <v/>
      </c>
      <c r="C600" s="59" t="str">
        <f>IF('Annual Plan'!C600="","",'Annual Plan'!C600)</f>
        <v/>
      </c>
      <c r="D600" s="2" t="str">
        <f>IF('Annual Plan'!D600&lt;&gt;"",'Annual Plan'!D600,"")</f>
        <v/>
      </c>
      <c r="E600" s="2" t="str">
        <f>IF('Annual Plan'!E600&lt;&gt;"",'Annual Plan'!E600,"")</f>
        <v/>
      </c>
      <c r="F600" s="36" t="str">
        <f>IF('Annual Plan'!F600&lt;&gt;"",'Annual Plan'!F600,"")</f>
        <v/>
      </c>
      <c r="G600" s="23" t="str">
        <f>IF('Annual Plan'!G600&lt;&gt;"",'Annual Plan'!G600,"")</f>
        <v/>
      </c>
      <c r="H600" s="23" t="str">
        <f xml:space="preserve"> IF(OR(F600="Absolute",F600="Absolute[-](cum.)"),SUM(G600,'Q1 Review'!J600,'Q2 Review'!J600),
             IF(OR(F600="Incremental",F600="Absolute[+]"),MAX(G600,'Q1 Review'!J600,'Q2 Review'!J600),
                  IF(F600="Decremental",MIN(G600,'Q1 Review'!J600,'Q2 Review'!J600),
                           IF(F600="Absolute[-](avg.)",SUM(G600,'Q1 Review'!J600,'Q2 Review'!J600)/COUNT('Annual Plan'!H600:'Annual Plan'!K600),""
                              )
                       )
                 )
      )</f>
        <v/>
      </c>
      <c r="I600" s="23" t="str">
        <f>IF('Annual Plan'!J600&lt;&gt;"",'Annual Plan'!J600,"")</f>
        <v/>
      </c>
      <c r="J600" s="37"/>
      <c r="K600" s="38" t="str">
        <f t="shared" si="68"/>
        <v/>
      </c>
      <c r="L600" s="38" t="str">
        <f t="shared" si="69"/>
        <v/>
      </c>
      <c r="M600" s="23" t="str">
        <f t="shared" si="70"/>
        <v/>
      </c>
      <c r="N600" s="39" t="str">
        <f>IF((('Annual Plan'!N600+'Annual Plan'!O600)-('Q1 Review'!O600+'Q2 Review'!O600))=0,"",(('Annual Plan'!N600+'Annual Plan'!O600)-('Q1 Review'!O600+'Q2 Review'!O600)))</f>
        <v/>
      </c>
      <c r="O600" s="40"/>
      <c r="P600" s="41"/>
      <c r="Q600" s="41"/>
      <c r="R600" s="41"/>
      <c r="S600" s="127" t="str">
        <f t="shared" si="71"/>
        <v/>
      </c>
    </row>
    <row r="601" spans="1:19" s="11" customFormat="1" ht="13.2" x14ac:dyDescent="0.25">
      <c r="A601" s="59" t="str">
        <f>IF('Annual Plan'!A601="","",'Annual Plan'!A601)</f>
        <v/>
      </c>
      <c r="B601" s="59" t="str">
        <f>IF('Annual Plan'!B601="","",'Annual Plan'!B601)</f>
        <v/>
      </c>
      <c r="C601" s="59" t="str">
        <f>IF('Annual Plan'!C601="","",'Annual Plan'!C601)</f>
        <v/>
      </c>
      <c r="D601" s="2" t="str">
        <f>IF('Annual Plan'!D601&lt;&gt;"",'Annual Plan'!D601,"")</f>
        <v/>
      </c>
      <c r="E601" s="2" t="str">
        <f>IF('Annual Plan'!E601&lt;&gt;"",'Annual Plan'!E601,"")</f>
        <v/>
      </c>
      <c r="F601" s="36" t="str">
        <f>IF('Annual Plan'!F601&lt;&gt;"",'Annual Plan'!F601,"")</f>
        <v/>
      </c>
      <c r="G601" s="23" t="str">
        <f>IF('Annual Plan'!G601&lt;&gt;"",'Annual Plan'!G601,"")</f>
        <v/>
      </c>
      <c r="H601" s="23" t="str">
        <f xml:space="preserve"> IF(OR(F601="Absolute",F601="Absolute[-](cum.)"),SUM(G601,'Q1 Review'!J601,'Q2 Review'!J601),
             IF(OR(F601="Incremental",F601="Absolute[+]"),MAX(G601,'Q1 Review'!J601,'Q2 Review'!J601),
                  IF(F601="Decremental",MIN(G601,'Q1 Review'!J601,'Q2 Review'!J601),
                           IF(F601="Absolute[-](avg.)",SUM(G601,'Q1 Review'!J601,'Q2 Review'!J601)/COUNT('Annual Plan'!H601:'Annual Plan'!K601),""
                              )
                       )
                 )
      )</f>
        <v/>
      </c>
      <c r="I601" s="23" t="str">
        <f>IF('Annual Plan'!J601&lt;&gt;"",'Annual Plan'!J601,"")</f>
        <v/>
      </c>
      <c r="J601" s="37"/>
      <c r="K601" s="38" t="str">
        <f t="shared" si="68"/>
        <v/>
      </c>
      <c r="L601" s="38" t="str">
        <f t="shared" si="69"/>
        <v/>
      </c>
      <c r="M601" s="23" t="str">
        <f t="shared" si="70"/>
        <v/>
      </c>
      <c r="N601" s="39" t="str">
        <f>IF((('Annual Plan'!N601+'Annual Plan'!O601)-('Q1 Review'!O601+'Q2 Review'!O601))=0,"",(('Annual Plan'!N601+'Annual Plan'!O601)-('Q1 Review'!O601+'Q2 Review'!O601)))</f>
        <v/>
      </c>
      <c r="O601" s="40"/>
      <c r="P601" s="41"/>
      <c r="Q601" s="41"/>
      <c r="R601" s="41"/>
      <c r="S601" s="127" t="str">
        <f t="shared" si="71"/>
        <v/>
      </c>
    </row>
    <row r="602" spans="1:19" s="11" customFormat="1" ht="13.2" x14ac:dyDescent="0.25">
      <c r="A602" s="59" t="str">
        <f>IF('Annual Plan'!A602="","",'Annual Plan'!A602)</f>
        <v/>
      </c>
      <c r="B602" s="59" t="str">
        <f>IF('Annual Plan'!B602="","",'Annual Plan'!B602)</f>
        <v/>
      </c>
      <c r="C602" s="59" t="str">
        <f>IF('Annual Plan'!C602="","",'Annual Plan'!C602)</f>
        <v/>
      </c>
      <c r="D602" s="2" t="str">
        <f>IF('Annual Plan'!D602&lt;&gt;"",'Annual Plan'!D602,"")</f>
        <v/>
      </c>
      <c r="E602" s="2" t="str">
        <f>IF('Annual Plan'!E602&lt;&gt;"",'Annual Plan'!E602,"")</f>
        <v/>
      </c>
      <c r="F602" s="36" t="str">
        <f>IF('Annual Plan'!F602&lt;&gt;"",'Annual Plan'!F602,"")</f>
        <v/>
      </c>
      <c r="G602" s="23" t="str">
        <f>IF('Annual Plan'!G602&lt;&gt;"",'Annual Plan'!G602,"")</f>
        <v/>
      </c>
      <c r="H602" s="23" t="str">
        <f xml:space="preserve"> IF(OR(F602="Absolute",F602="Absolute[-](cum.)"),SUM(G602,'Q1 Review'!J602,'Q2 Review'!J602),
             IF(OR(F602="Incremental",F602="Absolute[+]"),MAX(G602,'Q1 Review'!J602,'Q2 Review'!J602),
                  IF(F602="Decremental",MIN(G602,'Q1 Review'!J602,'Q2 Review'!J602),
                           IF(F602="Absolute[-](avg.)",SUM(G602,'Q1 Review'!J602,'Q2 Review'!J602)/COUNT('Annual Plan'!H602:'Annual Plan'!K602),""
                              )
                       )
                 )
      )</f>
        <v/>
      </c>
      <c r="I602" s="23" t="str">
        <f>IF('Annual Plan'!J602&lt;&gt;"",'Annual Plan'!J602,"")</f>
        <v/>
      </c>
      <c r="J602" s="37"/>
      <c r="K602" s="38" t="str">
        <f t="shared" si="68"/>
        <v/>
      </c>
      <c r="L602" s="38" t="str">
        <f t="shared" si="69"/>
        <v/>
      </c>
      <c r="M602" s="23" t="str">
        <f t="shared" si="70"/>
        <v/>
      </c>
      <c r="N602" s="39" t="str">
        <f>IF((('Annual Plan'!N602+'Annual Plan'!O602)-('Q1 Review'!O602+'Q2 Review'!O602))=0,"",(('Annual Plan'!N602+'Annual Plan'!O602)-('Q1 Review'!O602+'Q2 Review'!O602)))</f>
        <v/>
      </c>
      <c r="O602" s="40"/>
      <c r="P602" s="41"/>
      <c r="Q602" s="41"/>
      <c r="R602" s="41"/>
      <c r="S602" s="127" t="str">
        <f t="shared" si="71"/>
        <v/>
      </c>
    </row>
    <row r="603" spans="1:19" s="11" customFormat="1" ht="13.2" x14ac:dyDescent="0.25">
      <c r="A603" s="59" t="str">
        <f>IF('Annual Plan'!A603="","",'Annual Plan'!A603)</f>
        <v/>
      </c>
      <c r="B603" s="59" t="str">
        <f>IF('Annual Plan'!B603="","",'Annual Plan'!B603)</f>
        <v/>
      </c>
      <c r="C603" s="59" t="str">
        <f>IF('Annual Plan'!C603="","",'Annual Plan'!C603)</f>
        <v/>
      </c>
      <c r="D603" s="2" t="str">
        <f>IF('Annual Plan'!D603&lt;&gt;"",'Annual Plan'!D603,"")</f>
        <v/>
      </c>
      <c r="E603" s="2" t="str">
        <f>IF('Annual Plan'!E603&lt;&gt;"",'Annual Plan'!E603,"")</f>
        <v/>
      </c>
      <c r="F603" s="36" t="str">
        <f>IF('Annual Plan'!F603&lt;&gt;"",'Annual Plan'!F603,"")</f>
        <v/>
      </c>
      <c r="G603" s="23" t="str">
        <f>IF('Annual Plan'!G603&lt;&gt;"",'Annual Plan'!G603,"")</f>
        <v/>
      </c>
      <c r="H603" s="23" t="str">
        <f xml:space="preserve"> IF(OR(F603="Absolute",F603="Absolute[-](cum.)"),SUM(G603,'Q1 Review'!J603,'Q2 Review'!J603),
             IF(OR(F603="Incremental",F603="Absolute[+]"),MAX(G603,'Q1 Review'!J603,'Q2 Review'!J603),
                  IF(F603="Decremental",MIN(G603,'Q1 Review'!J603,'Q2 Review'!J603),
                           IF(F603="Absolute[-](avg.)",SUM(G603,'Q1 Review'!J603,'Q2 Review'!J603)/COUNT('Annual Plan'!H603:'Annual Plan'!K603),""
                              )
                       )
                 )
      )</f>
        <v/>
      </c>
      <c r="I603" s="23" t="str">
        <f>IF('Annual Plan'!J603&lt;&gt;"",'Annual Plan'!J603,"")</f>
        <v/>
      </c>
      <c r="J603" s="37"/>
      <c r="K603" s="38" t="str">
        <f t="shared" si="68"/>
        <v/>
      </c>
      <c r="L603" s="38" t="str">
        <f t="shared" si="69"/>
        <v/>
      </c>
      <c r="M603" s="23" t="str">
        <f t="shared" si="70"/>
        <v/>
      </c>
      <c r="N603" s="39" t="str">
        <f>IF((('Annual Plan'!N603+'Annual Plan'!O603)-('Q1 Review'!O603+'Q2 Review'!O603))=0,"",(('Annual Plan'!N603+'Annual Plan'!O603)-('Q1 Review'!O603+'Q2 Review'!O603)))</f>
        <v/>
      </c>
      <c r="O603" s="40"/>
      <c r="P603" s="41"/>
      <c r="Q603" s="41"/>
      <c r="R603" s="41"/>
      <c r="S603" s="127" t="str">
        <f t="shared" si="71"/>
        <v/>
      </c>
    </row>
    <row r="604" spans="1:19" s="11" customFormat="1" ht="13.2" x14ac:dyDescent="0.25">
      <c r="A604" s="59" t="str">
        <f>IF('Annual Plan'!A604="","",'Annual Plan'!A604)</f>
        <v/>
      </c>
      <c r="B604" s="59" t="str">
        <f>IF('Annual Plan'!B604="","",'Annual Plan'!B604)</f>
        <v/>
      </c>
      <c r="C604" s="59" t="str">
        <f>IF('Annual Plan'!C604="","",'Annual Plan'!C604)</f>
        <v/>
      </c>
      <c r="D604" s="2" t="str">
        <f>IF('Annual Plan'!D604&lt;&gt;"",'Annual Plan'!D604,"")</f>
        <v/>
      </c>
      <c r="E604" s="2" t="str">
        <f>IF('Annual Plan'!E604&lt;&gt;"",'Annual Plan'!E604,"")</f>
        <v/>
      </c>
      <c r="F604" s="36" t="str">
        <f>IF('Annual Plan'!F604&lt;&gt;"",'Annual Plan'!F604,"")</f>
        <v/>
      </c>
      <c r="G604" s="23" t="str">
        <f>IF('Annual Plan'!G604&lt;&gt;"",'Annual Plan'!G604,"")</f>
        <v/>
      </c>
      <c r="H604" s="23" t="str">
        <f xml:space="preserve"> IF(OR(F604="Absolute",F604="Absolute[-](cum.)"),SUM(G604,'Q1 Review'!J604,'Q2 Review'!J604),
             IF(OR(F604="Incremental",F604="Absolute[+]"),MAX(G604,'Q1 Review'!J604,'Q2 Review'!J604),
                  IF(F604="Decremental",MIN(G604,'Q1 Review'!J604,'Q2 Review'!J604),
                           IF(F604="Absolute[-](avg.)",SUM(G604,'Q1 Review'!J604,'Q2 Review'!J604)/COUNT('Annual Plan'!H604:'Annual Plan'!K604),""
                              )
                       )
                 )
      )</f>
        <v/>
      </c>
      <c r="I604" s="23" t="str">
        <f>IF('Annual Plan'!J604&lt;&gt;"",'Annual Plan'!J604,"")</f>
        <v/>
      </c>
      <c r="J604" s="37"/>
      <c r="K604" s="38" t="str">
        <f t="shared" si="68"/>
        <v/>
      </c>
      <c r="L604" s="38" t="str">
        <f t="shared" si="69"/>
        <v/>
      </c>
      <c r="M604" s="23" t="str">
        <f t="shared" si="70"/>
        <v/>
      </c>
      <c r="N604" s="39" t="str">
        <f>IF((('Annual Plan'!N604+'Annual Plan'!O604)-('Q1 Review'!O604+'Q2 Review'!O604))=0,"",(('Annual Plan'!N604+'Annual Plan'!O604)-('Q1 Review'!O604+'Q2 Review'!O604)))</f>
        <v/>
      </c>
      <c r="O604" s="40"/>
      <c r="P604" s="41"/>
      <c r="Q604" s="41"/>
      <c r="R604" s="41"/>
      <c r="S604" s="127" t="str">
        <f t="shared" si="71"/>
        <v/>
      </c>
    </row>
    <row r="605" spans="1:19" s="11" customFormat="1" ht="13.2" x14ac:dyDescent="0.25">
      <c r="A605" s="59" t="str">
        <f>IF('Annual Plan'!A605="","",'Annual Plan'!A605)</f>
        <v/>
      </c>
      <c r="B605" s="59" t="str">
        <f>IF('Annual Plan'!B605="","",'Annual Plan'!B605)</f>
        <v/>
      </c>
      <c r="C605" s="59" t="str">
        <f>IF('Annual Plan'!C605="","",'Annual Plan'!C605)</f>
        <v/>
      </c>
      <c r="D605" s="2" t="str">
        <f>IF('Annual Plan'!D605&lt;&gt;"",'Annual Plan'!D605,"")</f>
        <v/>
      </c>
      <c r="E605" s="2" t="str">
        <f>IF('Annual Plan'!E605&lt;&gt;"",'Annual Plan'!E605,"")</f>
        <v/>
      </c>
      <c r="F605" s="36" t="str">
        <f>IF('Annual Plan'!F605&lt;&gt;"",'Annual Plan'!F605,"")</f>
        <v/>
      </c>
      <c r="G605" s="23" t="str">
        <f>IF('Annual Plan'!G605&lt;&gt;"",'Annual Plan'!G605,"")</f>
        <v/>
      </c>
      <c r="H605" s="23" t="str">
        <f xml:space="preserve"> IF(OR(F605="Absolute",F605="Absolute[-](cum.)"),SUM(G605,'Q1 Review'!J605,'Q2 Review'!J605),
             IF(OR(F605="Incremental",F605="Absolute[+]"),MAX(G605,'Q1 Review'!J605,'Q2 Review'!J605),
                  IF(F605="Decremental",MIN(G605,'Q1 Review'!J605,'Q2 Review'!J605),
                           IF(F605="Absolute[-](avg.)",SUM(G605,'Q1 Review'!J605,'Q2 Review'!J605)/COUNT('Annual Plan'!H605:'Annual Plan'!K605),""
                              )
                       )
                 )
      )</f>
        <v/>
      </c>
      <c r="I605" s="23" t="str">
        <f>IF('Annual Plan'!J605&lt;&gt;"",'Annual Plan'!J605,"")</f>
        <v/>
      </c>
      <c r="J605" s="37"/>
      <c r="K605" s="38" t="str">
        <f t="shared" si="68"/>
        <v/>
      </c>
      <c r="L605" s="38" t="str">
        <f t="shared" si="69"/>
        <v/>
      </c>
      <c r="M605" s="23" t="str">
        <f t="shared" si="70"/>
        <v/>
      </c>
      <c r="N605" s="39" t="str">
        <f>IF((('Annual Plan'!N605+'Annual Plan'!O605)-('Q1 Review'!O605+'Q2 Review'!O605))=0,"",(('Annual Plan'!N605+'Annual Plan'!O605)-('Q1 Review'!O605+'Q2 Review'!O605)))</f>
        <v/>
      </c>
      <c r="O605" s="40"/>
      <c r="P605" s="41"/>
      <c r="Q605" s="41"/>
      <c r="R605" s="41"/>
      <c r="S605" s="127" t="str">
        <f t="shared" si="71"/>
        <v/>
      </c>
    </row>
    <row r="606" spans="1:19" s="11" customFormat="1" ht="13.2" x14ac:dyDescent="0.25">
      <c r="A606" s="59" t="str">
        <f>IF('Annual Plan'!A606="","",'Annual Plan'!A606)</f>
        <v/>
      </c>
      <c r="B606" s="59" t="str">
        <f>IF('Annual Plan'!B606="","",'Annual Plan'!B606)</f>
        <v/>
      </c>
      <c r="C606" s="59" t="str">
        <f>IF('Annual Plan'!C606="","",'Annual Plan'!C606)</f>
        <v/>
      </c>
      <c r="D606" s="2" t="str">
        <f>IF('Annual Plan'!D606&lt;&gt;"",'Annual Plan'!D606,"")</f>
        <v/>
      </c>
      <c r="E606" s="2" t="str">
        <f>IF('Annual Plan'!E606&lt;&gt;"",'Annual Plan'!E606,"")</f>
        <v/>
      </c>
      <c r="F606" s="36" t="str">
        <f>IF('Annual Plan'!F606&lt;&gt;"",'Annual Plan'!F606,"")</f>
        <v/>
      </c>
      <c r="G606" s="23" t="str">
        <f>IF('Annual Plan'!G606&lt;&gt;"",'Annual Plan'!G606,"")</f>
        <v/>
      </c>
      <c r="H606" s="23" t="str">
        <f xml:space="preserve"> IF(OR(F606="Absolute",F606="Absolute[-](cum.)"),SUM(G606,'Q1 Review'!J606,'Q2 Review'!J606),
             IF(OR(F606="Incremental",F606="Absolute[+]"),MAX(G606,'Q1 Review'!J606,'Q2 Review'!J606),
                  IF(F606="Decremental",MIN(G606,'Q1 Review'!J606,'Q2 Review'!J606),
                           IF(F606="Absolute[-](avg.)",SUM(G606,'Q1 Review'!J606,'Q2 Review'!J606)/COUNT('Annual Plan'!H606:'Annual Plan'!K606),""
                              )
                       )
                 )
      )</f>
        <v/>
      </c>
      <c r="I606" s="23" t="str">
        <f>IF('Annual Plan'!J606&lt;&gt;"",'Annual Plan'!J606,"")</f>
        <v/>
      </c>
      <c r="J606" s="37"/>
      <c r="K606" s="38" t="str">
        <f t="shared" si="68"/>
        <v/>
      </c>
      <c r="L606" s="38" t="str">
        <f t="shared" si="69"/>
        <v/>
      </c>
      <c r="M606" s="23" t="str">
        <f t="shared" si="70"/>
        <v/>
      </c>
      <c r="N606" s="39" t="str">
        <f>IF((('Annual Plan'!N606+'Annual Plan'!O606)-('Q1 Review'!O606+'Q2 Review'!O606))=0,"",(('Annual Plan'!N606+'Annual Plan'!O606)-('Q1 Review'!O606+'Q2 Review'!O606)))</f>
        <v/>
      </c>
      <c r="O606" s="40"/>
      <c r="P606" s="41"/>
      <c r="Q606" s="41"/>
      <c r="R606" s="41"/>
      <c r="S606" s="127" t="str">
        <f t="shared" si="71"/>
        <v/>
      </c>
    </row>
    <row r="607" spans="1:19" s="11" customFormat="1" ht="13.2" x14ac:dyDescent="0.25">
      <c r="A607" s="59" t="str">
        <f>IF('Annual Plan'!A607="","",'Annual Plan'!A607)</f>
        <v/>
      </c>
      <c r="B607" s="59" t="str">
        <f>IF('Annual Plan'!B607="","",'Annual Plan'!B607)</f>
        <v/>
      </c>
      <c r="C607" s="59" t="str">
        <f>IF('Annual Plan'!C607="","",'Annual Plan'!C607)</f>
        <v/>
      </c>
      <c r="D607" s="2" t="str">
        <f>IF('Annual Plan'!D607&lt;&gt;"",'Annual Plan'!D607,"")</f>
        <v/>
      </c>
      <c r="E607" s="2" t="str">
        <f>IF('Annual Plan'!E607&lt;&gt;"",'Annual Plan'!E607,"")</f>
        <v/>
      </c>
      <c r="F607" s="36" t="str">
        <f>IF('Annual Plan'!F607&lt;&gt;"",'Annual Plan'!F607,"")</f>
        <v/>
      </c>
      <c r="G607" s="23" t="str">
        <f>IF('Annual Plan'!G607&lt;&gt;"",'Annual Plan'!G607,"")</f>
        <v/>
      </c>
      <c r="H607" s="23" t="str">
        <f xml:space="preserve"> IF(OR(F607="Absolute",F607="Absolute[-](cum.)"),SUM(G607,'Q1 Review'!J607,'Q2 Review'!J607),
             IF(OR(F607="Incremental",F607="Absolute[+]"),MAX(G607,'Q1 Review'!J607,'Q2 Review'!J607),
                  IF(F607="Decremental",MIN(G607,'Q1 Review'!J607,'Q2 Review'!J607),
                           IF(F607="Absolute[-](avg.)",SUM(G607,'Q1 Review'!J607,'Q2 Review'!J607)/COUNT('Annual Plan'!H607:'Annual Plan'!K607),""
                              )
                       )
                 )
      )</f>
        <v/>
      </c>
      <c r="I607" s="23" t="str">
        <f>IF('Annual Plan'!J607&lt;&gt;"",'Annual Plan'!J607,"")</f>
        <v/>
      </c>
      <c r="J607" s="37"/>
      <c r="K607" s="38" t="str">
        <f t="shared" si="68"/>
        <v/>
      </c>
      <c r="L607" s="38" t="str">
        <f t="shared" si="69"/>
        <v/>
      </c>
      <c r="M607" s="23" t="str">
        <f t="shared" si="70"/>
        <v/>
      </c>
      <c r="N607" s="39" t="str">
        <f>IF((('Annual Plan'!N607+'Annual Plan'!O607)-('Q1 Review'!O607+'Q2 Review'!O607))=0,"",(('Annual Plan'!N607+'Annual Plan'!O607)-('Q1 Review'!O607+'Q2 Review'!O607)))</f>
        <v/>
      </c>
      <c r="O607" s="40"/>
      <c r="P607" s="41"/>
      <c r="Q607" s="41"/>
      <c r="R607" s="41"/>
      <c r="S607" s="127" t="str">
        <f t="shared" si="71"/>
        <v/>
      </c>
    </row>
    <row r="608" spans="1:19" s="11" customFormat="1" ht="13.2" x14ac:dyDescent="0.25">
      <c r="A608" s="59" t="str">
        <f>IF('Annual Plan'!A608="","",'Annual Plan'!A608)</f>
        <v/>
      </c>
      <c r="B608" s="59" t="str">
        <f>IF('Annual Plan'!B608="","",'Annual Plan'!B608)</f>
        <v/>
      </c>
      <c r="C608" s="59" t="str">
        <f>IF('Annual Plan'!C608="","",'Annual Plan'!C608)</f>
        <v/>
      </c>
      <c r="D608" s="2" t="str">
        <f>IF('Annual Plan'!D608&lt;&gt;"",'Annual Plan'!D608,"")</f>
        <v/>
      </c>
      <c r="E608" s="2" t="str">
        <f>IF('Annual Plan'!E608&lt;&gt;"",'Annual Plan'!E608,"")</f>
        <v/>
      </c>
      <c r="F608" s="36" t="str">
        <f>IF('Annual Plan'!F608&lt;&gt;"",'Annual Plan'!F608,"")</f>
        <v/>
      </c>
      <c r="G608" s="23" t="str">
        <f>IF('Annual Plan'!G608&lt;&gt;"",'Annual Plan'!G608,"")</f>
        <v/>
      </c>
      <c r="H608" s="23" t="str">
        <f xml:space="preserve"> IF(OR(F608="Absolute",F608="Absolute[-](cum.)"),SUM(G608,'Q1 Review'!J608,'Q2 Review'!J608),
             IF(OR(F608="Incremental",F608="Absolute[+]"),MAX(G608,'Q1 Review'!J608,'Q2 Review'!J608),
                  IF(F608="Decremental",MIN(G608,'Q1 Review'!J608,'Q2 Review'!J608),
                           IF(F608="Absolute[-](avg.)",SUM(G608,'Q1 Review'!J608,'Q2 Review'!J608)/COUNT('Annual Plan'!H608:'Annual Plan'!K608),""
                              )
                       )
                 )
      )</f>
        <v/>
      </c>
      <c r="I608" s="23" t="str">
        <f>IF('Annual Plan'!J608&lt;&gt;"",'Annual Plan'!J608,"")</f>
        <v/>
      </c>
      <c r="J608" s="37"/>
      <c r="K608" s="38" t="str">
        <f t="shared" si="68"/>
        <v/>
      </c>
      <c r="L608" s="38" t="str">
        <f t="shared" si="69"/>
        <v/>
      </c>
      <c r="M608" s="23" t="str">
        <f t="shared" si="70"/>
        <v/>
      </c>
      <c r="N608" s="39" t="str">
        <f>IF((('Annual Plan'!N608+'Annual Plan'!O608)-('Q1 Review'!O608+'Q2 Review'!O608))=0,"",(('Annual Plan'!N608+'Annual Plan'!O608)-('Q1 Review'!O608+'Q2 Review'!O608)))</f>
        <v/>
      </c>
      <c r="O608" s="40"/>
      <c r="P608" s="41"/>
      <c r="Q608" s="41"/>
      <c r="R608" s="41"/>
      <c r="S608" s="127" t="str">
        <f t="shared" si="71"/>
        <v/>
      </c>
    </row>
    <row r="609" spans="1:19" s="11" customFormat="1" ht="13.2" x14ac:dyDescent="0.25">
      <c r="A609" s="59" t="str">
        <f>IF('Annual Plan'!A609="","",'Annual Plan'!A609)</f>
        <v/>
      </c>
      <c r="B609" s="59" t="str">
        <f>IF('Annual Plan'!B609="","",'Annual Plan'!B609)</f>
        <v/>
      </c>
      <c r="C609" s="59" t="str">
        <f>IF('Annual Plan'!C609="","",'Annual Plan'!C609)</f>
        <v/>
      </c>
      <c r="D609" s="2" t="str">
        <f>IF('Annual Plan'!D609&lt;&gt;"",'Annual Plan'!D609,"")</f>
        <v/>
      </c>
      <c r="E609" s="2" t="str">
        <f>IF('Annual Plan'!E609&lt;&gt;"",'Annual Plan'!E609,"")</f>
        <v/>
      </c>
      <c r="F609" s="36" t="str">
        <f>IF('Annual Plan'!F609&lt;&gt;"",'Annual Plan'!F609,"")</f>
        <v/>
      </c>
      <c r="G609" s="23" t="str">
        <f>IF('Annual Plan'!G609&lt;&gt;"",'Annual Plan'!G609,"")</f>
        <v/>
      </c>
      <c r="H609" s="23" t="str">
        <f xml:space="preserve"> IF(OR(F609="Absolute",F609="Absolute[-](cum.)"),SUM(G609,'Q1 Review'!J609,'Q2 Review'!J609),
             IF(OR(F609="Incremental",F609="Absolute[+]"),MAX(G609,'Q1 Review'!J609,'Q2 Review'!J609),
                  IF(F609="Decremental",MIN(G609,'Q1 Review'!J609,'Q2 Review'!J609),
                           IF(F609="Absolute[-](avg.)",SUM(G609,'Q1 Review'!J609,'Q2 Review'!J609)/COUNT('Annual Plan'!H609:'Annual Plan'!K609),""
                              )
                       )
                 )
      )</f>
        <v/>
      </c>
      <c r="I609" s="23" t="str">
        <f>IF('Annual Plan'!J609&lt;&gt;"",'Annual Plan'!J609,"")</f>
        <v/>
      </c>
      <c r="J609" s="37"/>
      <c r="K609" s="38" t="str">
        <f t="shared" si="68"/>
        <v/>
      </c>
      <c r="L609" s="38" t="str">
        <f t="shared" si="69"/>
        <v/>
      </c>
      <c r="M609" s="23" t="str">
        <f t="shared" si="70"/>
        <v/>
      </c>
      <c r="N609" s="39" t="str">
        <f>IF((('Annual Plan'!N609+'Annual Plan'!O609)-('Q1 Review'!O609+'Q2 Review'!O609))=0,"",(('Annual Plan'!N609+'Annual Plan'!O609)-('Q1 Review'!O609+'Q2 Review'!O609)))</f>
        <v/>
      </c>
      <c r="O609" s="40"/>
      <c r="P609" s="41"/>
      <c r="Q609" s="41"/>
      <c r="R609" s="41"/>
      <c r="S609" s="127" t="str">
        <f t="shared" si="71"/>
        <v/>
      </c>
    </row>
    <row r="610" spans="1:19" s="11" customFormat="1" ht="13.2" x14ac:dyDescent="0.25">
      <c r="A610" s="59" t="str">
        <f>IF('Annual Plan'!A610="","",'Annual Plan'!A610)</f>
        <v/>
      </c>
      <c r="B610" s="59" t="str">
        <f>IF('Annual Plan'!B610="","",'Annual Plan'!B610)</f>
        <v/>
      </c>
      <c r="C610" s="59" t="str">
        <f>IF('Annual Plan'!C610="","",'Annual Plan'!C610)</f>
        <v/>
      </c>
      <c r="D610" s="2" t="str">
        <f>IF('Annual Plan'!D610&lt;&gt;"",'Annual Plan'!D610,"")</f>
        <v/>
      </c>
      <c r="E610" s="2" t="str">
        <f>IF('Annual Plan'!E610&lt;&gt;"",'Annual Plan'!E610,"")</f>
        <v/>
      </c>
      <c r="F610" s="36" t="str">
        <f>IF('Annual Plan'!F610&lt;&gt;"",'Annual Plan'!F610,"")</f>
        <v/>
      </c>
      <c r="G610" s="23" t="str">
        <f>IF('Annual Plan'!G610&lt;&gt;"",'Annual Plan'!G610,"")</f>
        <v/>
      </c>
      <c r="H610" s="23" t="str">
        <f xml:space="preserve"> IF(OR(F610="Absolute",F610="Absolute[-](cum.)"),SUM(G610,'Q1 Review'!J610,'Q2 Review'!J610),
             IF(OR(F610="Incremental",F610="Absolute[+]"),MAX(G610,'Q1 Review'!J610,'Q2 Review'!J610),
                  IF(F610="Decremental",MIN(G610,'Q1 Review'!J610,'Q2 Review'!J610),
                           IF(F610="Absolute[-](avg.)",SUM(G610,'Q1 Review'!J610,'Q2 Review'!J610)/COUNT('Annual Plan'!H610:'Annual Plan'!K610),""
                              )
                       )
                 )
      )</f>
        <v/>
      </c>
      <c r="I610" s="23" t="str">
        <f>IF('Annual Plan'!J610&lt;&gt;"",'Annual Plan'!J610,"")</f>
        <v/>
      </c>
      <c r="J610" s="37"/>
      <c r="K610" s="38" t="str">
        <f t="shared" si="68"/>
        <v/>
      </c>
      <c r="L610" s="38" t="str">
        <f t="shared" si="69"/>
        <v/>
      </c>
      <c r="M610" s="23" t="str">
        <f t="shared" si="70"/>
        <v/>
      </c>
      <c r="N610" s="39" t="str">
        <f>IF((('Annual Plan'!N610+'Annual Plan'!O610)-('Q1 Review'!O610+'Q2 Review'!O610))=0,"",(('Annual Plan'!N610+'Annual Plan'!O610)-('Q1 Review'!O610+'Q2 Review'!O610)))</f>
        <v/>
      </c>
      <c r="O610" s="40"/>
      <c r="P610" s="41"/>
      <c r="Q610" s="41"/>
      <c r="R610" s="41"/>
      <c r="S610" s="127" t="str">
        <f t="shared" si="71"/>
        <v/>
      </c>
    </row>
    <row r="611" spans="1:19" s="11" customFormat="1" ht="13.2" x14ac:dyDescent="0.25">
      <c r="A611" s="59" t="str">
        <f>IF('Annual Plan'!A611="","",'Annual Plan'!A611)</f>
        <v/>
      </c>
      <c r="B611" s="59" t="str">
        <f>IF('Annual Plan'!B611="","",'Annual Plan'!B611)</f>
        <v/>
      </c>
      <c r="C611" s="59" t="str">
        <f>IF('Annual Plan'!C611="","",'Annual Plan'!C611)</f>
        <v/>
      </c>
      <c r="D611" s="2" t="str">
        <f>IF('Annual Plan'!D611&lt;&gt;"",'Annual Plan'!D611,"")</f>
        <v/>
      </c>
      <c r="E611" s="2" t="str">
        <f>IF('Annual Plan'!E611&lt;&gt;"",'Annual Plan'!E611,"")</f>
        <v/>
      </c>
      <c r="F611" s="36" t="str">
        <f>IF('Annual Plan'!F611&lt;&gt;"",'Annual Plan'!F611,"")</f>
        <v/>
      </c>
      <c r="G611" s="23" t="str">
        <f>IF('Annual Plan'!G611&lt;&gt;"",'Annual Plan'!G611,"")</f>
        <v/>
      </c>
      <c r="H611" s="23" t="str">
        <f xml:space="preserve"> IF(OR(F611="Absolute",F611="Absolute[-](cum.)"),SUM(G611,'Q1 Review'!J611,'Q2 Review'!J611),
             IF(OR(F611="Incremental",F611="Absolute[+]"),MAX(G611,'Q1 Review'!J611,'Q2 Review'!J611),
                  IF(F611="Decremental",MIN(G611,'Q1 Review'!J611,'Q2 Review'!J611),
                           IF(F611="Absolute[-](avg.)",SUM(G611,'Q1 Review'!J611,'Q2 Review'!J611)/COUNT('Annual Plan'!H611:'Annual Plan'!K611),""
                              )
                       )
                 )
      )</f>
        <v/>
      </c>
      <c r="I611" s="23" t="str">
        <f>IF('Annual Plan'!J611&lt;&gt;"",'Annual Plan'!J611,"")</f>
        <v/>
      </c>
      <c r="J611" s="37"/>
      <c r="K611" s="38" t="str">
        <f t="shared" si="68"/>
        <v/>
      </c>
      <c r="L611" s="38" t="str">
        <f t="shared" si="69"/>
        <v/>
      </c>
      <c r="M611" s="23" t="str">
        <f t="shared" si="70"/>
        <v/>
      </c>
      <c r="N611" s="39" t="str">
        <f>IF((('Annual Plan'!N611+'Annual Plan'!O611)-('Q1 Review'!O611+'Q2 Review'!O611))=0,"",(('Annual Plan'!N611+'Annual Plan'!O611)-('Q1 Review'!O611+'Q2 Review'!O611)))</f>
        <v/>
      </c>
      <c r="O611" s="40"/>
      <c r="P611" s="41"/>
      <c r="Q611" s="41"/>
      <c r="R611" s="41"/>
      <c r="S611" s="127" t="str">
        <f t="shared" si="71"/>
        <v/>
      </c>
    </row>
    <row r="612" spans="1:19" s="11" customFormat="1" ht="13.2" x14ac:dyDescent="0.25">
      <c r="A612" s="59" t="str">
        <f>IF('Annual Plan'!A612="","",'Annual Plan'!A612)</f>
        <v/>
      </c>
      <c r="B612" s="59" t="str">
        <f>IF('Annual Plan'!B612="","",'Annual Plan'!B612)</f>
        <v/>
      </c>
      <c r="C612" s="59" t="str">
        <f>IF('Annual Plan'!C612="","",'Annual Plan'!C612)</f>
        <v/>
      </c>
      <c r="D612" s="2" t="str">
        <f>IF('Annual Plan'!D612&lt;&gt;"",'Annual Plan'!D612,"")</f>
        <v/>
      </c>
      <c r="E612" s="2" t="str">
        <f>IF('Annual Plan'!E612&lt;&gt;"",'Annual Plan'!E612,"")</f>
        <v/>
      </c>
      <c r="F612" s="36" t="str">
        <f>IF('Annual Plan'!F612&lt;&gt;"",'Annual Plan'!F612,"")</f>
        <v/>
      </c>
      <c r="G612" s="23" t="str">
        <f>IF('Annual Plan'!G612&lt;&gt;"",'Annual Plan'!G612,"")</f>
        <v/>
      </c>
      <c r="H612" s="23" t="str">
        <f xml:space="preserve"> IF(OR(F612="Absolute",F612="Absolute[-](cum.)"),SUM(G612,'Q1 Review'!J612,'Q2 Review'!J612),
             IF(OR(F612="Incremental",F612="Absolute[+]"),MAX(G612,'Q1 Review'!J612,'Q2 Review'!J612),
                  IF(F612="Decremental",MIN(G612,'Q1 Review'!J612,'Q2 Review'!J612),
                           IF(F612="Absolute[-](avg.)",SUM(G612,'Q1 Review'!J612,'Q2 Review'!J612)/COUNT('Annual Plan'!H612:'Annual Plan'!K612),""
                              )
                       )
                 )
      )</f>
        <v/>
      </c>
      <c r="I612" s="23" t="str">
        <f>IF('Annual Plan'!J612&lt;&gt;"",'Annual Plan'!J612,"")</f>
        <v/>
      </c>
      <c r="J612" s="37"/>
      <c r="K612" s="38" t="str">
        <f t="shared" si="68"/>
        <v/>
      </c>
      <c r="L612" s="38" t="str">
        <f t="shared" si="69"/>
        <v/>
      </c>
      <c r="M612" s="23" t="str">
        <f t="shared" si="70"/>
        <v/>
      </c>
      <c r="N612" s="39" t="str">
        <f>IF((('Annual Plan'!N612+'Annual Plan'!O612)-('Q1 Review'!O612+'Q2 Review'!O612))=0,"",(('Annual Plan'!N612+'Annual Plan'!O612)-('Q1 Review'!O612+'Q2 Review'!O612)))</f>
        <v/>
      </c>
      <c r="O612" s="40"/>
      <c r="P612" s="41"/>
      <c r="Q612" s="41"/>
      <c r="R612" s="41"/>
      <c r="S612" s="127" t="str">
        <f t="shared" si="71"/>
        <v/>
      </c>
    </row>
    <row r="613" spans="1:19" s="11" customFormat="1" ht="13.2" x14ac:dyDescent="0.25">
      <c r="A613" s="59" t="str">
        <f>IF('Annual Plan'!A613="","",'Annual Plan'!A613)</f>
        <v/>
      </c>
      <c r="B613" s="59" t="str">
        <f>IF('Annual Plan'!B613="","",'Annual Plan'!B613)</f>
        <v/>
      </c>
      <c r="C613" s="59" t="str">
        <f>IF('Annual Plan'!C613="","",'Annual Plan'!C613)</f>
        <v/>
      </c>
      <c r="D613" s="2" t="str">
        <f>IF('Annual Plan'!D613&lt;&gt;"",'Annual Plan'!D613,"")</f>
        <v/>
      </c>
      <c r="E613" s="2" t="str">
        <f>IF('Annual Plan'!E613&lt;&gt;"",'Annual Plan'!E613,"")</f>
        <v/>
      </c>
      <c r="F613" s="36" t="str">
        <f>IF('Annual Plan'!F613&lt;&gt;"",'Annual Plan'!F613,"")</f>
        <v/>
      </c>
      <c r="G613" s="23" t="str">
        <f>IF('Annual Plan'!G613&lt;&gt;"",'Annual Plan'!G613,"")</f>
        <v/>
      </c>
      <c r="H613" s="23" t="str">
        <f xml:space="preserve"> IF(OR(F613="Absolute",F613="Absolute[-](cum.)"),SUM(G613,'Q1 Review'!J613,'Q2 Review'!J613),
             IF(OR(F613="Incremental",F613="Absolute[+]"),MAX(G613,'Q1 Review'!J613,'Q2 Review'!J613),
                  IF(F613="Decremental",MIN(G613,'Q1 Review'!J613,'Q2 Review'!J613),
                           IF(F613="Absolute[-](avg.)",SUM(G613,'Q1 Review'!J613,'Q2 Review'!J613)/COUNT('Annual Plan'!H613:'Annual Plan'!K613),""
                              )
                       )
                 )
      )</f>
        <v/>
      </c>
      <c r="I613" s="23" t="str">
        <f>IF('Annual Plan'!J613&lt;&gt;"",'Annual Plan'!J613,"")</f>
        <v/>
      </c>
      <c r="J613" s="37"/>
      <c r="K613" s="38" t="str">
        <f t="shared" si="68"/>
        <v/>
      </c>
      <c r="L613" s="38" t="str">
        <f t="shared" si="69"/>
        <v/>
      </c>
      <c r="M613" s="23" t="str">
        <f t="shared" si="70"/>
        <v/>
      </c>
      <c r="N613" s="39" t="str">
        <f>IF((('Annual Plan'!N613+'Annual Plan'!O613)-('Q1 Review'!O613+'Q2 Review'!O613))=0,"",(('Annual Plan'!N613+'Annual Plan'!O613)-('Q1 Review'!O613+'Q2 Review'!O613)))</f>
        <v/>
      </c>
      <c r="O613" s="40"/>
      <c r="P613" s="41"/>
      <c r="Q613" s="41"/>
      <c r="R613" s="41"/>
      <c r="S613" s="127" t="str">
        <f t="shared" si="71"/>
        <v/>
      </c>
    </row>
    <row r="614" spans="1:19" s="11" customFormat="1" ht="13.2" x14ac:dyDescent="0.25">
      <c r="A614" s="59" t="str">
        <f>IF('Annual Plan'!A614="","",'Annual Plan'!A614)</f>
        <v/>
      </c>
      <c r="B614" s="59" t="str">
        <f>IF('Annual Plan'!B614="","",'Annual Plan'!B614)</f>
        <v/>
      </c>
      <c r="C614" s="59" t="str">
        <f>IF('Annual Plan'!C614="","",'Annual Plan'!C614)</f>
        <v/>
      </c>
      <c r="D614" s="2" t="str">
        <f>IF('Annual Plan'!D614&lt;&gt;"",'Annual Plan'!D614,"")</f>
        <v/>
      </c>
      <c r="E614" s="2" t="str">
        <f>IF('Annual Plan'!E614&lt;&gt;"",'Annual Plan'!E614,"")</f>
        <v/>
      </c>
      <c r="F614" s="36" t="str">
        <f>IF('Annual Plan'!F614&lt;&gt;"",'Annual Plan'!F614,"")</f>
        <v/>
      </c>
      <c r="G614" s="23" t="str">
        <f>IF('Annual Plan'!G614&lt;&gt;"",'Annual Plan'!G614,"")</f>
        <v/>
      </c>
      <c r="H614" s="23" t="str">
        <f xml:space="preserve"> IF(OR(F614="Absolute",F614="Absolute[-](cum.)"),SUM(G614,'Q1 Review'!J614,'Q2 Review'!J614),
             IF(OR(F614="Incremental",F614="Absolute[+]"),MAX(G614,'Q1 Review'!J614,'Q2 Review'!J614),
                  IF(F614="Decremental",MIN(G614,'Q1 Review'!J614,'Q2 Review'!J614),
                           IF(F614="Absolute[-](avg.)",SUM(G614,'Q1 Review'!J614,'Q2 Review'!J614)/COUNT('Annual Plan'!H614:'Annual Plan'!K614),""
                              )
                       )
                 )
      )</f>
        <v/>
      </c>
      <c r="I614" s="23" t="str">
        <f>IF('Annual Plan'!J614&lt;&gt;"",'Annual Plan'!J614,"")</f>
        <v/>
      </c>
      <c r="J614" s="37"/>
      <c r="K614" s="38" t="str">
        <f t="shared" si="68"/>
        <v/>
      </c>
      <c r="L614" s="38" t="str">
        <f t="shared" si="69"/>
        <v/>
      </c>
      <c r="M614" s="23" t="str">
        <f t="shared" si="70"/>
        <v/>
      </c>
      <c r="N614" s="39" t="str">
        <f>IF((('Annual Plan'!N614+'Annual Plan'!O614)-('Q1 Review'!O614+'Q2 Review'!O614))=0,"",(('Annual Plan'!N614+'Annual Plan'!O614)-('Q1 Review'!O614+'Q2 Review'!O614)))</f>
        <v/>
      </c>
      <c r="O614" s="40"/>
      <c r="P614" s="41"/>
      <c r="Q614" s="41"/>
      <c r="R614" s="41"/>
      <c r="S614" s="127" t="str">
        <f t="shared" si="71"/>
        <v/>
      </c>
    </row>
    <row r="615" spans="1:19" s="11" customFormat="1" ht="13.2" x14ac:dyDescent="0.25">
      <c r="A615" s="59" t="str">
        <f>IF('Annual Plan'!A615="","",'Annual Plan'!A615)</f>
        <v/>
      </c>
      <c r="B615" s="59" t="str">
        <f>IF('Annual Plan'!B615="","",'Annual Plan'!B615)</f>
        <v/>
      </c>
      <c r="C615" s="59" t="str">
        <f>IF('Annual Plan'!C615="","",'Annual Plan'!C615)</f>
        <v/>
      </c>
      <c r="D615" s="2" t="str">
        <f>IF('Annual Plan'!D615&lt;&gt;"",'Annual Plan'!D615,"")</f>
        <v/>
      </c>
      <c r="E615" s="2" t="str">
        <f>IF('Annual Plan'!E615&lt;&gt;"",'Annual Plan'!E615,"")</f>
        <v/>
      </c>
      <c r="F615" s="36" t="str">
        <f>IF('Annual Plan'!F615&lt;&gt;"",'Annual Plan'!F615,"")</f>
        <v/>
      </c>
      <c r="G615" s="23" t="str">
        <f>IF('Annual Plan'!G615&lt;&gt;"",'Annual Plan'!G615,"")</f>
        <v/>
      </c>
      <c r="H615" s="23" t="str">
        <f xml:space="preserve"> IF(OR(F615="Absolute",F615="Absolute[-](cum.)"),SUM(G615,'Q1 Review'!J615,'Q2 Review'!J615),
             IF(OR(F615="Incremental",F615="Absolute[+]"),MAX(G615,'Q1 Review'!J615,'Q2 Review'!J615),
                  IF(F615="Decremental",MIN(G615,'Q1 Review'!J615,'Q2 Review'!J615),
                           IF(F615="Absolute[-](avg.)",SUM(G615,'Q1 Review'!J615,'Q2 Review'!J615)/COUNT('Annual Plan'!H615:'Annual Plan'!K615),""
                              )
                       )
                 )
      )</f>
        <v/>
      </c>
      <c r="I615" s="23" t="str">
        <f>IF('Annual Plan'!J615&lt;&gt;"",'Annual Plan'!J615,"")</f>
        <v/>
      </c>
      <c r="J615" s="37"/>
      <c r="K615" s="38" t="str">
        <f t="shared" si="68"/>
        <v/>
      </c>
      <c r="L615" s="38" t="str">
        <f t="shared" si="69"/>
        <v/>
      </c>
      <c r="M615" s="23" t="str">
        <f t="shared" si="70"/>
        <v/>
      </c>
      <c r="N615" s="39" t="str">
        <f>IF((('Annual Plan'!N615+'Annual Plan'!O615)-('Q1 Review'!O615+'Q2 Review'!O615))=0,"",(('Annual Plan'!N615+'Annual Plan'!O615)-('Q1 Review'!O615+'Q2 Review'!O615)))</f>
        <v/>
      </c>
      <c r="O615" s="40"/>
      <c r="P615" s="41"/>
      <c r="Q615" s="41"/>
      <c r="R615" s="41"/>
      <c r="S615" s="127" t="str">
        <f t="shared" si="71"/>
        <v/>
      </c>
    </row>
    <row r="616" spans="1:19" s="11" customFormat="1" ht="13.2" x14ac:dyDescent="0.25">
      <c r="A616" s="59" t="str">
        <f>IF('Annual Plan'!A616="","",'Annual Plan'!A616)</f>
        <v/>
      </c>
      <c r="B616" s="59" t="str">
        <f>IF('Annual Plan'!B616="","",'Annual Plan'!B616)</f>
        <v/>
      </c>
      <c r="C616" s="59" t="str">
        <f>IF('Annual Plan'!C616="","",'Annual Plan'!C616)</f>
        <v/>
      </c>
      <c r="D616" s="2" t="str">
        <f>IF('Annual Plan'!D616&lt;&gt;"",'Annual Plan'!D616,"")</f>
        <v/>
      </c>
      <c r="E616" s="2" t="str">
        <f>IF('Annual Plan'!E616&lt;&gt;"",'Annual Plan'!E616,"")</f>
        <v/>
      </c>
      <c r="F616" s="36" t="str">
        <f>IF('Annual Plan'!F616&lt;&gt;"",'Annual Plan'!F616,"")</f>
        <v/>
      </c>
      <c r="G616" s="23" t="str">
        <f>IF('Annual Plan'!G616&lt;&gt;"",'Annual Plan'!G616,"")</f>
        <v/>
      </c>
      <c r="H616" s="23" t="str">
        <f xml:space="preserve"> IF(OR(F616="Absolute",F616="Absolute[-](cum.)"),SUM(G616,'Q1 Review'!J616,'Q2 Review'!J616),
             IF(OR(F616="Incremental",F616="Absolute[+]"),MAX(G616,'Q1 Review'!J616,'Q2 Review'!J616),
                  IF(F616="Decremental",MIN(G616,'Q1 Review'!J616,'Q2 Review'!J616),
                           IF(F616="Absolute[-](avg.)",SUM(G616,'Q1 Review'!J616,'Q2 Review'!J616)/COUNT('Annual Plan'!H616:'Annual Plan'!K616),""
                              )
                       )
                 )
      )</f>
        <v/>
      </c>
      <c r="I616" s="23" t="str">
        <f>IF('Annual Plan'!J616&lt;&gt;"",'Annual Plan'!J616,"")</f>
        <v/>
      </c>
      <c r="J616" s="37"/>
      <c r="K616" s="38" t="str">
        <f t="shared" si="68"/>
        <v/>
      </c>
      <c r="L616" s="38" t="str">
        <f t="shared" si="69"/>
        <v/>
      </c>
      <c r="M616" s="23" t="str">
        <f t="shared" si="70"/>
        <v/>
      </c>
      <c r="N616" s="39" t="str">
        <f>IF((('Annual Plan'!N616+'Annual Plan'!O616)-('Q1 Review'!O616+'Q2 Review'!O616))=0,"",(('Annual Plan'!N616+'Annual Plan'!O616)-('Q1 Review'!O616+'Q2 Review'!O616)))</f>
        <v/>
      </c>
      <c r="O616" s="40"/>
      <c r="P616" s="41"/>
      <c r="Q616" s="41"/>
      <c r="R616" s="41"/>
      <c r="S616" s="127" t="str">
        <f t="shared" si="71"/>
        <v/>
      </c>
    </row>
    <row r="617" spans="1:19" s="11" customFormat="1" ht="13.2" x14ac:dyDescent="0.25">
      <c r="A617" s="59" t="str">
        <f>IF('Annual Plan'!A617="","",'Annual Plan'!A617)</f>
        <v/>
      </c>
      <c r="B617" s="59" t="str">
        <f>IF('Annual Plan'!B617="","",'Annual Plan'!B617)</f>
        <v/>
      </c>
      <c r="C617" s="59" t="str">
        <f>IF('Annual Plan'!C617="","",'Annual Plan'!C617)</f>
        <v/>
      </c>
      <c r="D617" s="2" t="str">
        <f>IF('Annual Plan'!D617&lt;&gt;"",'Annual Plan'!D617,"")</f>
        <v/>
      </c>
      <c r="E617" s="2" t="str">
        <f>IF('Annual Plan'!E617&lt;&gt;"",'Annual Plan'!E617,"")</f>
        <v/>
      </c>
      <c r="F617" s="36" t="str">
        <f>IF('Annual Plan'!F617&lt;&gt;"",'Annual Plan'!F617,"")</f>
        <v/>
      </c>
      <c r="G617" s="23" t="str">
        <f>IF('Annual Plan'!G617&lt;&gt;"",'Annual Plan'!G617,"")</f>
        <v/>
      </c>
      <c r="H617" s="23" t="str">
        <f xml:space="preserve"> IF(OR(F617="Absolute",F617="Absolute[-](cum.)"),SUM(G617,'Q1 Review'!J617,'Q2 Review'!J617),
             IF(OR(F617="Incremental",F617="Absolute[+]"),MAX(G617,'Q1 Review'!J617,'Q2 Review'!J617),
                  IF(F617="Decremental",MIN(G617,'Q1 Review'!J617,'Q2 Review'!J617),
                           IF(F617="Absolute[-](avg.)",SUM(G617,'Q1 Review'!J617,'Q2 Review'!J617)/COUNT('Annual Plan'!H617:'Annual Plan'!K617),""
                              )
                       )
                 )
      )</f>
        <v/>
      </c>
      <c r="I617" s="23" t="str">
        <f>IF('Annual Plan'!J617&lt;&gt;"",'Annual Plan'!J617,"")</f>
        <v/>
      </c>
      <c r="J617" s="37"/>
      <c r="K617" s="38" t="str">
        <f t="shared" si="68"/>
        <v/>
      </c>
      <c r="L617" s="38" t="str">
        <f t="shared" si="69"/>
        <v/>
      </c>
      <c r="M617" s="23" t="str">
        <f t="shared" si="70"/>
        <v/>
      </c>
      <c r="N617" s="39" t="str">
        <f>IF((('Annual Plan'!N617+'Annual Plan'!O617)-('Q1 Review'!O617+'Q2 Review'!O617))=0,"",(('Annual Plan'!N617+'Annual Plan'!O617)-('Q1 Review'!O617+'Q2 Review'!O617)))</f>
        <v/>
      </c>
      <c r="O617" s="40"/>
      <c r="P617" s="41"/>
      <c r="Q617" s="41"/>
      <c r="R617" s="41"/>
      <c r="S617" s="127" t="str">
        <f t="shared" si="71"/>
        <v/>
      </c>
    </row>
    <row r="618" spans="1:19" s="58" customFormat="1" ht="59.25" customHeight="1" x14ac:dyDescent="0.3">
      <c r="A618" s="256" t="s">
        <v>94</v>
      </c>
      <c r="B618" s="256"/>
      <c r="C618" s="51">
        <f>'Annual Plan'!C618</f>
        <v>0</v>
      </c>
      <c r="D618" s="62"/>
      <c r="E618" s="62"/>
      <c r="F618" s="256" t="s">
        <v>104</v>
      </c>
      <c r="G618" s="256"/>
      <c r="H618" s="256"/>
      <c r="I618" s="256"/>
      <c r="J618" s="257"/>
      <c r="K618" s="43">
        <f>IF(SUM(K589:K617)=0,0,IF(SUM(K589:K617)&gt;0,AVERAGE(K589:K617)))</f>
        <v>0</v>
      </c>
      <c r="L618" s="258"/>
      <c r="M618" s="259"/>
      <c r="N618" s="60">
        <f>SUM(N589:N617)</f>
        <v>0</v>
      </c>
      <c r="O618" s="60">
        <f>SUM(O589:O617)</f>
        <v>0</v>
      </c>
      <c r="P618" s="62"/>
      <c r="Q618" s="62"/>
      <c r="S618" s="126"/>
    </row>
    <row r="619" spans="1:19" s="61" customFormat="1" ht="15" customHeight="1" x14ac:dyDescent="0.25">
      <c r="A619" s="12"/>
      <c r="B619" s="12"/>
      <c r="C619" s="12"/>
      <c r="D619" s="12"/>
      <c r="E619" s="12"/>
      <c r="F619" s="44"/>
      <c r="G619" s="45"/>
      <c r="H619" s="45"/>
      <c r="I619" s="45"/>
      <c r="J619" s="46"/>
      <c r="K619" s="47"/>
      <c r="L619" s="47"/>
      <c r="M619" s="45"/>
      <c r="N619" s="48"/>
      <c r="O619" s="49"/>
      <c r="P619" s="50"/>
      <c r="Q619" s="50"/>
      <c r="S619" s="128"/>
    </row>
    <row r="620" spans="1:19" s="11" customFormat="1" ht="34.5" customHeight="1" x14ac:dyDescent="0.25">
      <c r="A620" s="193" t="s">
        <v>91</v>
      </c>
      <c r="B620" s="193"/>
      <c r="C620" s="193"/>
      <c r="D620" s="260" t="str">
        <f>IF('Annual Plan'!D620:P620&lt;&gt;"", 'Annual Plan'!D620:P620,"")</f>
        <v/>
      </c>
      <c r="E620" s="260"/>
      <c r="F620" s="261"/>
      <c r="G620" s="261"/>
      <c r="H620" s="261"/>
      <c r="I620" s="261"/>
      <c r="J620" s="261"/>
      <c r="K620" s="261"/>
      <c r="L620" s="261"/>
      <c r="M620" s="261"/>
      <c r="N620" s="261"/>
      <c r="O620" s="261"/>
      <c r="P620" s="260"/>
      <c r="Q620" s="260"/>
      <c r="S620" s="127"/>
    </row>
    <row r="621" spans="1:19" s="11" customFormat="1" ht="37.5" customHeight="1" x14ac:dyDescent="0.25">
      <c r="A621" s="202" t="s">
        <v>1</v>
      </c>
      <c r="B621" s="202" t="s">
        <v>9</v>
      </c>
      <c r="C621" s="202" t="s">
        <v>2</v>
      </c>
      <c r="D621" s="202" t="s">
        <v>10</v>
      </c>
      <c r="E621" s="203" t="s">
        <v>11</v>
      </c>
      <c r="F621" s="204" t="s">
        <v>12</v>
      </c>
      <c r="G621" s="251" t="s">
        <v>3</v>
      </c>
      <c r="H621" s="251"/>
      <c r="I621" s="253" t="s">
        <v>75</v>
      </c>
      <c r="J621" s="254"/>
      <c r="K621" s="254"/>
      <c r="L621" s="254"/>
      <c r="M621" s="255"/>
      <c r="N621" s="253" t="s">
        <v>76</v>
      </c>
      <c r="O621" s="254"/>
      <c r="P621" s="202" t="s">
        <v>95</v>
      </c>
      <c r="Q621" s="202" t="s">
        <v>96</v>
      </c>
      <c r="R621" s="202" t="s">
        <v>114</v>
      </c>
      <c r="S621" s="127"/>
    </row>
    <row r="622" spans="1:19" s="11" customFormat="1" ht="69.75" customHeight="1" x14ac:dyDescent="0.25">
      <c r="A622" s="202"/>
      <c r="B622" s="202"/>
      <c r="C622" s="202"/>
      <c r="D622" s="202"/>
      <c r="E622" s="203"/>
      <c r="F622" s="204"/>
      <c r="G622" s="109" t="s">
        <v>19</v>
      </c>
      <c r="H622" s="109" t="s">
        <v>54</v>
      </c>
      <c r="I622" s="7" t="s">
        <v>55</v>
      </c>
      <c r="J622" s="7" t="s">
        <v>56</v>
      </c>
      <c r="K622" s="1" t="s">
        <v>21</v>
      </c>
      <c r="L622" s="1" t="s">
        <v>22</v>
      </c>
      <c r="M622" s="1" t="s">
        <v>23</v>
      </c>
      <c r="N622" s="7" t="s">
        <v>88</v>
      </c>
      <c r="O622" s="7" t="s">
        <v>81</v>
      </c>
      <c r="P622" s="252"/>
      <c r="Q622" s="202"/>
      <c r="R622" s="202"/>
      <c r="S622" s="127"/>
    </row>
    <row r="623" spans="1:19" s="11" customFormat="1" ht="13.2" x14ac:dyDescent="0.25">
      <c r="A623" s="59" t="str">
        <f>IF('Annual Plan'!A623="","",'Annual Plan'!A623)</f>
        <v/>
      </c>
      <c r="B623" s="59" t="str">
        <f>IF('Annual Plan'!B623="","",'Annual Plan'!B623)</f>
        <v/>
      </c>
      <c r="C623" s="59" t="str">
        <f>IF('Annual Plan'!C623="","",'Annual Plan'!C623)</f>
        <v/>
      </c>
      <c r="D623" s="2" t="str">
        <f>IF('Annual Plan'!D623&lt;&gt;"",'Annual Plan'!D623,"")</f>
        <v/>
      </c>
      <c r="E623" s="2" t="str">
        <f>IF('Annual Plan'!E623&lt;&gt;"",'Annual Plan'!E623,"")</f>
        <v/>
      </c>
      <c r="F623" s="36" t="str">
        <f>IF('Annual Plan'!F623&lt;&gt;"",'Annual Plan'!F623,"")</f>
        <v/>
      </c>
      <c r="G623" s="23" t="str">
        <f>IF('Annual Plan'!G623&lt;&gt;"",'Annual Plan'!G623,"")</f>
        <v/>
      </c>
      <c r="H623" s="23" t="str">
        <f xml:space="preserve"> IF(OR(F623="Absolute",F623="Absolute[-](cum.)"),SUM(G623,'Q1 Review'!J623,'Q2 Review'!J623),
             IF(OR(F623="Incremental",F623="Absolute[+]"),MAX(G623,'Q1 Review'!J623,'Q2 Review'!J623),
                  IF(F623="Decremental",MIN(G623,'Q1 Review'!J623,'Q2 Review'!J623),
                           IF(F623="Absolute[-](avg.)",SUM(G623,'Q1 Review'!J623,'Q2 Review'!J623)/COUNT('Annual Plan'!H623:'Annual Plan'!K623),""
                              )
                       )
                 )
      )</f>
        <v/>
      </c>
      <c r="I623" s="23" t="str">
        <f>IF('Annual Plan'!J623&lt;&gt;"",'Annual Plan'!J623,"")</f>
        <v/>
      </c>
      <c r="J623" s="37"/>
      <c r="K623" s="38" t="str">
        <f>IF(I623="","",
                         IF(AND(I623&lt;&gt;"",J623=""),0,
                                                  IF($F623="Absolute",IF(I623=0,0, IF((J623/I623)&gt;=1,1, IF((J623/I623)&lt;=0,0,(J623/I623)))),
                                                                                                      IF($F623="Incremental", IF(AND((I623-H623)=0,J623&gt;0,I623&gt;0,J623&gt;I623),1, IF(AND((I623-H623)=0,J623&lt;=I623),0, IF(((J623-H623)/(I623-H623))&gt;=1,1, IF(((J623-H623)/(I623-H623))&lt;=0,0, ((J623-H623)/(I623-H623)))))),
                                                                                                                                                                   IF($F623="Decremental", IF(AND((H623-I623)=0,J623&gt;0,I623&gt;0,J623&lt;I623),1,  IF(AND((I623-H623)=0,J623&gt;=I623),0, IF(((H623-J623)/(H623-I623))&gt;=1,1, IF(((H623-J623)/(H623-I623))&lt;=0,0, ((H623-J623)/(H623-I623)))))),
                                                                                                                                                                                              IF(OR($F623="Absolute[-](cum.)", $F623="Absolute[-](avg.)"),IF(J623="",0, IF((J623&lt;=I623),1,IF((J623&gt;I623),0,))),
                                                                                                                                                                                                        IF($F623="Absolute[+]",IF(J623=0,0,  IF(J623&lt;=I623,(J623/I623),1)),
                                                                                                                                                                                                            )
                                                                                                                                                                                                   )
                                                                                                                                                                       )
                                                                                                          )
                                                    )
                            )
     )</f>
        <v/>
      </c>
      <c r="L623" s="38" t="str">
        <f>IF(I623="","",
                        IF(AND(I623&lt;&gt;"",J623=""),-1,
                                                  IF($F623="Absolute", IF(I623=0,0,((J623-I623)/I623)),
                                                                               IF($F623="Incremental", IF((I623-H623)=0,0,(((J623-H623)-(I623-H623))/(I623-H623))),
                                                                                                            IF($F623="Decremental", IF((H623-I623)=0,0,(((H623-J623)-(H623-I623))/(H623-I623))),
                                                                                                                                              IF(OR($F623="Absolute[-](cum.)", $F623="Absolute[-](avg.)"), IF(J623="",0, IF(J623&gt;=0,1-(J623/I623))),
                                                                                                                                                                      IF($F623="Absolute[+]", IF(J623=0,-1,K623-1),  ""
                                                                                                                                                                                                                                          )
                                                                                                                                                                                                                          )
                                                                                                                                                                                  )
                                                                                                                   )
                                                   )
                          )
)</f>
        <v/>
      </c>
      <c r="M623" s="23" t="str">
        <f>IF(J623="","",
                         IF(I623="", "",
                                                   IF($F623="Absolute", (J623-I623),
                                                                                                       IF($F623="Incremental", ((J623-H623)-(I623-H623)),
                                                                                                                                                                                      IF($F623="Decremental", ((H623-J623)-(H623-I623)),
                                                                                                                                                                                                            IF(OR($F623="Absolute[-](cum.)", $F623="Absolute[-](avg.)"), (I623-J623),
                                                                                                                                                                                                                             IF($F623="Absolute[+]", (J623-I623), ""
                                                                                                                                                                                                                                  )
                                                                                                                                                                                                                )
                                                                                                                                                                                          )
                                                                                                           )
                                                      )
                               )
       )</f>
        <v/>
      </c>
      <c r="N623" s="39" t="str">
        <f>IF((('Annual Plan'!N623+'Annual Plan'!O623)-('Q1 Review'!O623+'Q2 Review'!O623))=0,"",(('Annual Plan'!N623+'Annual Plan'!O623)-('Q1 Review'!O623+'Q2 Review'!O623)))</f>
        <v/>
      </c>
      <c r="O623" s="40"/>
      <c r="P623" s="41"/>
      <c r="Q623" s="41"/>
      <c r="R623" s="41"/>
      <c r="S623" s="127" t="str">
        <f xml:space="preserve"> IF(AND($F623="Incremental",G623=""),"Error - baseline data was not provided in the planning sheet.",
        IF(AND($F623="Decremental",G623=""),"Error - baseline data was not provided in the planning sheet.",""))</f>
        <v/>
      </c>
    </row>
    <row r="624" spans="1:19" s="11" customFormat="1" ht="13.2" x14ac:dyDescent="0.25">
      <c r="A624" s="59" t="str">
        <f>IF('Annual Plan'!A624="","",'Annual Plan'!A624)</f>
        <v/>
      </c>
      <c r="B624" s="59" t="str">
        <f>IF('Annual Plan'!B624="","",'Annual Plan'!B624)</f>
        <v/>
      </c>
      <c r="C624" s="59" t="str">
        <f>IF('Annual Plan'!C624="","",'Annual Plan'!C624)</f>
        <v/>
      </c>
      <c r="D624" s="2" t="str">
        <f>IF('Annual Plan'!D624&lt;&gt;"",'Annual Plan'!D624,"")</f>
        <v/>
      </c>
      <c r="E624" s="2" t="str">
        <f>IF('Annual Plan'!E624&lt;&gt;"",'Annual Plan'!E624,"")</f>
        <v/>
      </c>
      <c r="F624" s="36" t="str">
        <f>IF('Annual Plan'!F624&lt;&gt;"",'Annual Plan'!F624,"")</f>
        <v/>
      </c>
      <c r="G624" s="23" t="str">
        <f>IF('Annual Plan'!G624&lt;&gt;"",'Annual Plan'!G624,"")</f>
        <v/>
      </c>
      <c r="H624" s="23" t="str">
        <f xml:space="preserve"> IF(OR(F624="Absolute",F624="Absolute[-](cum.)"),SUM(G624,'Q1 Review'!J624,'Q2 Review'!J624),
             IF(OR(F624="Incremental",F624="Absolute[+]"),MAX(G624,'Q1 Review'!J624,'Q2 Review'!J624),
                  IF(F624="Decremental",MIN(G624,'Q1 Review'!J624,'Q2 Review'!J624),
                           IF(F624="Absolute[-](avg.)",SUM(G624,'Q1 Review'!J624,'Q2 Review'!J624)/COUNT('Annual Plan'!H624:'Annual Plan'!K624),""
                              )
                       )
                 )
      )</f>
        <v/>
      </c>
      <c r="I624" s="23" t="str">
        <f>IF('Annual Plan'!J624&lt;&gt;"",'Annual Plan'!J624,"")</f>
        <v/>
      </c>
      <c r="J624" s="37"/>
      <c r="K624" s="38" t="str">
        <f t="shared" ref="K624:K651" si="72">IF(I624="","",
                         IF(AND(I624&lt;&gt;"",J624=""),0,
                                                  IF($F624="Absolute",IF(I624=0,0, IF((J624/I624)&gt;=1,1, IF((J624/I624)&lt;=0,0,(J624/I624)))),
                                                                                                      IF($F624="Incremental", IF(AND((I624-H624)=0,J624&gt;0,I624&gt;0,J624&gt;I624),1, IF(AND((I624-H624)=0,J624&lt;=I624),0, IF(((J624-H624)/(I624-H624))&gt;=1,1, IF(((J624-H624)/(I624-H624))&lt;=0,0, ((J624-H624)/(I624-H624)))))),
                                                                                                                                                                   IF($F624="Decremental", IF(AND((H624-I624)=0,J624&gt;0,I624&gt;0,J624&lt;I624),1,  IF(AND((I624-H624)=0,J624&gt;=I624),0, IF(((H624-J624)/(H624-I624))&gt;=1,1, IF(((H624-J624)/(H624-I624))&lt;=0,0, ((H624-J624)/(H624-I624)))))),
                                                                                                                                                                                              IF(OR($F624="Absolute[-](cum.)", $F624="Absolute[-](avg.)"),IF(J624="",0, IF((J624&lt;=I624),1,IF((J624&gt;I624),0,))),
                                                                                                                                                                                                        IF($F624="Absolute[+]",IF(J624=0,0,  IF(J624&lt;=I624,(J624/I624),1)),
                                                                                                                                                                                                            )
                                                                                                                                                                                                   )
                                                                                                                                                                       )
                                                                                                          )
                                                    )
                            )
     )</f>
        <v/>
      </c>
      <c r="L624" s="38" t="str">
        <f t="shared" ref="L624:L651" si="73">IF(I624="","",
                        IF(AND(I624&lt;&gt;"",J624=""),-1,
                                                  IF($F624="Absolute", IF(I624=0,0,((J624-I624)/I624)),
                                                                               IF($F624="Incremental", IF((I624-H624)=0,0,(((J624-H624)-(I624-H624))/(I624-H624))),
                                                                                                            IF($F624="Decremental", IF((H624-I624)=0,0,(((H624-J624)-(H624-I624))/(H624-I624))),
                                                                                                                                              IF(OR($F624="Absolute[-](cum.)", $F624="Absolute[-](avg.)"), IF(J624="",0, IF(J624&gt;=0,1-(J624/I624))),
                                                                                                                                                                      IF($F624="Absolute[+]", IF(J624=0,-1,K624-1),  ""
                                                                                                                                                                                                                                          )
                                                                                                                                                                                                                          )
                                                                                                                                                                                  )
                                                                                                                   )
                                                   )
                          )
)</f>
        <v/>
      </c>
      <c r="M624" s="23" t="str">
        <f t="shared" ref="M624:M651" si="74">IF(J624="","",
                         IF(I624="", "",
                                                   IF($F624="Absolute", (J624-I624),
                                                                                                       IF($F624="Incremental", ((J624-H624)-(I624-H624)),
                                                                                                                                                                                      IF($F624="Decremental", ((H624-J624)-(H624-I624)),
                                                                                                                                                                                                            IF(OR($F624="Absolute[-](cum.)", $F624="Absolute[-](avg.)"), (I624-J624),
                                                                                                                                                                                                                             IF($F624="Absolute[+]", (J624-I624), ""
                                                                                                                                                                                                                                  )
                                                                                                                                                                                                                )
                                                                                                                                                                                          )
                                                                                                           )
                                                      )
                               )
       )</f>
        <v/>
      </c>
      <c r="N624" s="39" t="str">
        <f>IF((('Annual Plan'!N624+'Annual Plan'!O624)-('Q1 Review'!O624+'Q2 Review'!O624))=0,"",(('Annual Plan'!N624+'Annual Plan'!O624)-('Q1 Review'!O624+'Q2 Review'!O624)))</f>
        <v/>
      </c>
      <c r="O624" s="40"/>
      <c r="P624" s="41"/>
      <c r="Q624" s="41"/>
      <c r="R624" s="41"/>
      <c r="S624" s="127" t="str">
        <f t="shared" ref="S624:S651" si="75" xml:space="preserve"> IF(AND($F624="Incremental",G624=""),"Error - baseline data was not provided in the planning sheet.",
        IF(AND($F624="Decremental",G624=""),"Error - baseline data was not provided in the planning sheet.",""))</f>
        <v/>
      </c>
    </row>
    <row r="625" spans="1:19" s="11" customFormat="1" ht="13.2" x14ac:dyDescent="0.25">
      <c r="A625" s="59" t="str">
        <f>IF('Annual Plan'!A625="","",'Annual Plan'!A625)</f>
        <v/>
      </c>
      <c r="B625" s="59" t="str">
        <f>IF('Annual Plan'!B625="","",'Annual Plan'!B625)</f>
        <v/>
      </c>
      <c r="C625" s="59" t="str">
        <f>IF('Annual Plan'!C625="","",'Annual Plan'!C625)</f>
        <v/>
      </c>
      <c r="D625" s="2" t="str">
        <f>IF('Annual Plan'!D625&lt;&gt;"",'Annual Plan'!D625,"")</f>
        <v/>
      </c>
      <c r="E625" s="2" t="str">
        <f>IF('Annual Plan'!E625&lt;&gt;"",'Annual Plan'!E625,"")</f>
        <v/>
      </c>
      <c r="F625" s="36" t="str">
        <f>IF('Annual Plan'!F625&lt;&gt;"",'Annual Plan'!F625,"")</f>
        <v/>
      </c>
      <c r="G625" s="23" t="str">
        <f>IF('Annual Plan'!G625&lt;&gt;"",'Annual Plan'!G625,"")</f>
        <v/>
      </c>
      <c r="H625" s="23" t="str">
        <f xml:space="preserve"> IF(OR(F625="Absolute",F625="Absolute[-](cum.)"),SUM(G625,'Q1 Review'!J625,'Q2 Review'!J625),
             IF(OR(F625="Incremental",F625="Absolute[+]"),MAX(G625,'Q1 Review'!J625,'Q2 Review'!J625),
                  IF(F625="Decremental",MIN(G625,'Q1 Review'!J625,'Q2 Review'!J625),
                           IF(F625="Absolute[-](avg.)",SUM(G625,'Q1 Review'!J625,'Q2 Review'!J625)/COUNT('Annual Plan'!H625:'Annual Plan'!K625),""
                              )
                       )
                 )
      )</f>
        <v/>
      </c>
      <c r="I625" s="23" t="str">
        <f>IF('Annual Plan'!J625&lt;&gt;"",'Annual Plan'!J625,"")</f>
        <v/>
      </c>
      <c r="J625" s="37"/>
      <c r="K625" s="38" t="str">
        <f t="shared" si="72"/>
        <v/>
      </c>
      <c r="L625" s="38" t="str">
        <f t="shared" si="73"/>
        <v/>
      </c>
      <c r="M625" s="23" t="str">
        <f t="shared" si="74"/>
        <v/>
      </c>
      <c r="N625" s="39" t="str">
        <f>IF((('Annual Plan'!N625+'Annual Plan'!O625)-('Q1 Review'!O625+'Q2 Review'!O625))=0,"",(('Annual Plan'!N625+'Annual Plan'!O625)-('Q1 Review'!O625+'Q2 Review'!O625)))</f>
        <v/>
      </c>
      <c r="O625" s="40"/>
      <c r="P625" s="41"/>
      <c r="Q625" s="41"/>
      <c r="R625" s="41"/>
      <c r="S625" s="127" t="str">
        <f t="shared" si="75"/>
        <v/>
      </c>
    </row>
    <row r="626" spans="1:19" s="11" customFormat="1" ht="13.2" x14ac:dyDescent="0.25">
      <c r="A626" s="59" t="str">
        <f>IF('Annual Plan'!A626="","",'Annual Plan'!A626)</f>
        <v/>
      </c>
      <c r="B626" s="59" t="str">
        <f>IF('Annual Plan'!B626="","",'Annual Plan'!B626)</f>
        <v/>
      </c>
      <c r="C626" s="59" t="str">
        <f>IF('Annual Plan'!C626="","",'Annual Plan'!C626)</f>
        <v/>
      </c>
      <c r="D626" s="2" t="str">
        <f>IF('Annual Plan'!D626&lt;&gt;"",'Annual Plan'!D626,"")</f>
        <v/>
      </c>
      <c r="E626" s="2" t="str">
        <f>IF('Annual Plan'!E626&lt;&gt;"",'Annual Plan'!E626,"")</f>
        <v/>
      </c>
      <c r="F626" s="36" t="str">
        <f>IF('Annual Plan'!F626&lt;&gt;"",'Annual Plan'!F626,"")</f>
        <v/>
      </c>
      <c r="G626" s="23" t="str">
        <f>IF('Annual Plan'!G626&lt;&gt;"",'Annual Plan'!G626,"")</f>
        <v/>
      </c>
      <c r="H626" s="23" t="str">
        <f xml:space="preserve"> IF(OR(F626="Absolute",F626="Absolute[-](cum.)"),SUM(G626,'Q1 Review'!J626,'Q2 Review'!J626),
             IF(OR(F626="Incremental",F626="Absolute[+]"),MAX(G626,'Q1 Review'!J626,'Q2 Review'!J626),
                  IF(F626="Decremental",MIN(G626,'Q1 Review'!J626,'Q2 Review'!J626),
                           IF(F626="Absolute[-](avg.)",SUM(G626,'Q1 Review'!J626,'Q2 Review'!J626)/COUNT('Annual Plan'!H626:'Annual Plan'!K626),""
                              )
                       )
                 )
      )</f>
        <v/>
      </c>
      <c r="I626" s="23" t="str">
        <f>IF('Annual Plan'!J626&lt;&gt;"",'Annual Plan'!J626,"")</f>
        <v/>
      </c>
      <c r="J626" s="37"/>
      <c r="K626" s="38" t="str">
        <f t="shared" si="72"/>
        <v/>
      </c>
      <c r="L626" s="38" t="str">
        <f t="shared" si="73"/>
        <v/>
      </c>
      <c r="M626" s="23" t="str">
        <f t="shared" si="74"/>
        <v/>
      </c>
      <c r="N626" s="39" t="str">
        <f>IF((('Annual Plan'!N626+'Annual Plan'!O626)-('Q1 Review'!O626+'Q2 Review'!O626))=0,"",(('Annual Plan'!N626+'Annual Plan'!O626)-('Q1 Review'!O626+'Q2 Review'!O626)))</f>
        <v/>
      </c>
      <c r="O626" s="40"/>
      <c r="P626" s="41"/>
      <c r="Q626" s="41"/>
      <c r="R626" s="41"/>
      <c r="S626" s="127" t="str">
        <f t="shared" si="75"/>
        <v/>
      </c>
    </row>
    <row r="627" spans="1:19" s="11" customFormat="1" ht="13.2" x14ac:dyDescent="0.25">
      <c r="A627" s="59" t="str">
        <f>IF('Annual Plan'!A627="","",'Annual Plan'!A627)</f>
        <v/>
      </c>
      <c r="B627" s="59" t="str">
        <f>IF('Annual Plan'!B627="","",'Annual Plan'!B627)</f>
        <v/>
      </c>
      <c r="C627" s="59" t="str">
        <f>IF('Annual Plan'!C627="","",'Annual Plan'!C627)</f>
        <v/>
      </c>
      <c r="D627" s="2" t="str">
        <f>IF('Annual Plan'!D627&lt;&gt;"",'Annual Plan'!D627,"")</f>
        <v/>
      </c>
      <c r="E627" s="2" t="str">
        <f>IF('Annual Plan'!E627&lt;&gt;"",'Annual Plan'!E627,"")</f>
        <v/>
      </c>
      <c r="F627" s="36" t="str">
        <f>IF('Annual Plan'!F627&lt;&gt;"",'Annual Plan'!F627,"")</f>
        <v/>
      </c>
      <c r="G627" s="23" t="str">
        <f>IF('Annual Plan'!G627&lt;&gt;"",'Annual Plan'!G627,"")</f>
        <v/>
      </c>
      <c r="H627" s="23" t="str">
        <f xml:space="preserve"> IF(OR(F627="Absolute",F627="Absolute[-](cum.)"),SUM(G627,'Q1 Review'!J627,'Q2 Review'!J627),
             IF(OR(F627="Incremental",F627="Absolute[+]"),MAX(G627,'Q1 Review'!J627,'Q2 Review'!J627),
                  IF(F627="Decremental",MIN(G627,'Q1 Review'!J627,'Q2 Review'!J627),
                           IF(F627="Absolute[-](avg.)",SUM(G627,'Q1 Review'!J627,'Q2 Review'!J627)/COUNT('Annual Plan'!H627:'Annual Plan'!K627),""
                              )
                       )
                 )
      )</f>
        <v/>
      </c>
      <c r="I627" s="23" t="str">
        <f>IF('Annual Plan'!J627&lt;&gt;"",'Annual Plan'!J627,"")</f>
        <v/>
      </c>
      <c r="J627" s="37"/>
      <c r="K627" s="38" t="str">
        <f t="shared" si="72"/>
        <v/>
      </c>
      <c r="L627" s="38" t="str">
        <f t="shared" si="73"/>
        <v/>
      </c>
      <c r="M627" s="23" t="str">
        <f t="shared" si="74"/>
        <v/>
      </c>
      <c r="N627" s="39" t="str">
        <f>IF((('Annual Plan'!N627+'Annual Plan'!O627)-('Q1 Review'!O627+'Q2 Review'!O627))=0,"",(('Annual Plan'!N627+'Annual Plan'!O627)-('Q1 Review'!O627+'Q2 Review'!O627)))</f>
        <v/>
      </c>
      <c r="O627" s="40"/>
      <c r="P627" s="41"/>
      <c r="Q627" s="41"/>
      <c r="R627" s="41"/>
      <c r="S627" s="127" t="str">
        <f t="shared" si="75"/>
        <v/>
      </c>
    </row>
    <row r="628" spans="1:19" s="11" customFormat="1" ht="13.2" x14ac:dyDescent="0.25">
      <c r="A628" s="59" t="str">
        <f>IF('Annual Plan'!A628="","",'Annual Plan'!A628)</f>
        <v/>
      </c>
      <c r="B628" s="59" t="str">
        <f>IF('Annual Plan'!B628="","",'Annual Plan'!B628)</f>
        <v/>
      </c>
      <c r="C628" s="59" t="str">
        <f>IF('Annual Plan'!C628="","",'Annual Plan'!C628)</f>
        <v/>
      </c>
      <c r="D628" s="2" t="str">
        <f>IF('Annual Plan'!D628&lt;&gt;"",'Annual Plan'!D628,"")</f>
        <v/>
      </c>
      <c r="E628" s="2" t="str">
        <f>IF('Annual Plan'!E628&lt;&gt;"",'Annual Plan'!E628,"")</f>
        <v/>
      </c>
      <c r="F628" s="36" t="str">
        <f>IF('Annual Plan'!F628&lt;&gt;"",'Annual Plan'!F628,"")</f>
        <v/>
      </c>
      <c r="G628" s="23" t="str">
        <f>IF('Annual Plan'!G628&lt;&gt;"",'Annual Plan'!G628,"")</f>
        <v/>
      </c>
      <c r="H628" s="23" t="str">
        <f xml:space="preserve"> IF(OR(F628="Absolute",F628="Absolute[-](cum.)"),SUM(G628,'Q1 Review'!J628,'Q2 Review'!J628),
             IF(OR(F628="Incremental",F628="Absolute[+]"),MAX(G628,'Q1 Review'!J628,'Q2 Review'!J628),
                  IF(F628="Decremental",MIN(G628,'Q1 Review'!J628,'Q2 Review'!J628),
                           IF(F628="Absolute[-](avg.)",SUM(G628,'Q1 Review'!J628,'Q2 Review'!J628)/COUNT('Annual Plan'!H628:'Annual Plan'!K628),""
                              )
                       )
                 )
      )</f>
        <v/>
      </c>
      <c r="I628" s="23" t="str">
        <f>IF('Annual Plan'!J628&lt;&gt;"",'Annual Plan'!J628,"")</f>
        <v/>
      </c>
      <c r="J628" s="37"/>
      <c r="K628" s="38" t="str">
        <f t="shared" si="72"/>
        <v/>
      </c>
      <c r="L628" s="38" t="str">
        <f t="shared" si="73"/>
        <v/>
      </c>
      <c r="M628" s="23" t="str">
        <f t="shared" si="74"/>
        <v/>
      </c>
      <c r="N628" s="39" t="str">
        <f>IF((('Annual Plan'!N628+'Annual Plan'!O628)-('Q1 Review'!O628+'Q2 Review'!O628))=0,"",(('Annual Plan'!N628+'Annual Plan'!O628)-('Q1 Review'!O628+'Q2 Review'!O628)))</f>
        <v/>
      </c>
      <c r="O628" s="40"/>
      <c r="P628" s="41"/>
      <c r="Q628" s="41"/>
      <c r="R628" s="41"/>
      <c r="S628" s="127" t="str">
        <f t="shared" si="75"/>
        <v/>
      </c>
    </row>
    <row r="629" spans="1:19" s="11" customFormat="1" ht="13.2" x14ac:dyDescent="0.25">
      <c r="A629" s="59" t="str">
        <f>IF('Annual Plan'!A629="","",'Annual Plan'!A629)</f>
        <v/>
      </c>
      <c r="B629" s="59" t="str">
        <f>IF('Annual Plan'!B629="","",'Annual Plan'!B629)</f>
        <v/>
      </c>
      <c r="C629" s="59" t="str">
        <f>IF('Annual Plan'!C629="","",'Annual Plan'!C629)</f>
        <v/>
      </c>
      <c r="D629" s="2" t="str">
        <f>IF('Annual Plan'!D629&lt;&gt;"",'Annual Plan'!D629,"")</f>
        <v/>
      </c>
      <c r="E629" s="2" t="str">
        <f>IF('Annual Plan'!E629&lt;&gt;"",'Annual Plan'!E629,"")</f>
        <v/>
      </c>
      <c r="F629" s="36" t="str">
        <f>IF('Annual Plan'!F629&lt;&gt;"",'Annual Plan'!F629,"")</f>
        <v/>
      </c>
      <c r="G629" s="23" t="str">
        <f>IF('Annual Plan'!G629&lt;&gt;"",'Annual Plan'!G629,"")</f>
        <v/>
      </c>
      <c r="H629" s="23" t="str">
        <f xml:space="preserve"> IF(OR(F629="Absolute",F629="Absolute[-](cum.)"),SUM(G629,'Q1 Review'!J629,'Q2 Review'!J629),
             IF(OR(F629="Incremental",F629="Absolute[+]"),MAX(G629,'Q1 Review'!J629,'Q2 Review'!J629),
                  IF(F629="Decremental",MIN(G629,'Q1 Review'!J629,'Q2 Review'!J629),
                           IF(F629="Absolute[-](avg.)",SUM(G629,'Q1 Review'!J629,'Q2 Review'!J629)/COUNT('Annual Plan'!H629:'Annual Plan'!K629),""
                              )
                       )
                 )
      )</f>
        <v/>
      </c>
      <c r="I629" s="23" t="str">
        <f>IF('Annual Plan'!J629&lt;&gt;"",'Annual Plan'!J629,"")</f>
        <v/>
      </c>
      <c r="J629" s="37"/>
      <c r="K629" s="38" t="str">
        <f t="shared" si="72"/>
        <v/>
      </c>
      <c r="L629" s="38" t="str">
        <f t="shared" si="73"/>
        <v/>
      </c>
      <c r="M629" s="23" t="str">
        <f t="shared" si="74"/>
        <v/>
      </c>
      <c r="N629" s="39" t="str">
        <f>IF((('Annual Plan'!N629+'Annual Plan'!O629)-('Q1 Review'!O629+'Q2 Review'!O629))=0,"",(('Annual Plan'!N629+'Annual Plan'!O629)-('Q1 Review'!O629+'Q2 Review'!O629)))</f>
        <v/>
      </c>
      <c r="O629" s="40"/>
      <c r="P629" s="41"/>
      <c r="Q629" s="41"/>
      <c r="R629" s="41"/>
      <c r="S629" s="127" t="str">
        <f t="shared" si="75"/>
        <v/>
      </c>
    </row>
    <row r="630" spans="1:19" s="11" customFormat="1" ht="13.2" x14ac:dyDescent="0.25">
      <c r="A630" s="59" t="str">
        <f>IF('Annual Plan'!A630="","",'Annual Plan'!A630)</f>
        <v/>
      </c>
      <c r="B630" s="59" t="str">
        <f>IF('Annual Plan'!B630="","",'Annual Plan'!B630)</f>
        <v/>
      </c>
      <c r="C630" s="59" t="str">
        <f>IF('Annual Plan'!C630="","",'Annual Plan'!C630)</f>
        <v/>
      </c>
      <c r="D630" s="2" t="str">
        <f>IF('Annual Plan'!D630&lt;&gt;"",'Annual Plan'!D630,"")</f>
        <v/>
      </c>
      <c r="E630" s="2" t="str">
        <f>IF('Annual Plan'!E630&lt;&gt;"",'Annual Plan'!E630,"")</f>
        <v/>
      </c>
      <c r="F630" s="36" t="str">
        <f>IF('Annual Plan'!F630&lt;&gt;"",'Annual Plan'!F630,"")</f>
        <v/>
      </c>
      <c r="G630" s="23" t="str">
        <f>IF('Annual Plan'!G630&lt;&gt;"",'Annual Plan'!G630,"")</f>
        <v/>
      </c>
      <c r="H630" s="23" t="str">
        <f xml:space="preserve"> IF(OR(F630="Absolute",F630="Absolute[-](cum.)"),SUM(G630,'Q1 Review'!J630,'Q2 Review'!J630),
             IF(OR(F630="Incremental",F630="Absolute[+]"),MAX(G630,'Q1 Review'!J630,'Q2 Review'!J630),
                  IF(F630="Decremental",MIN(G630,'Q1 Review'!J630,'Q2 Review'!J630),
                           IF(F630="Absolute[-](avg.)",SUM(G630,'Q1 Review'!J630,'Q2 Review'!J630)/COUNT('Annual Plan'!H630:'Annual Plan'!K630),""
                              )
                       )
                 )
      )</f>
        <v/>
      </c>
      <c r="I630" s="23" t="str">
        <f>IF('Annual Plan'!J630&lt;&gt;"",'Annual Plan'!J630,"")</f>
        <v/>
      </c>
      <c r="J630" s="37"/>
      <c r="K630" s="38" t="str">
        <f t="shared" si="72"/>
        <v/>
      </c>
      <c r="L630" s="38" t="str">
        <f t="shared" si="73"/>
        <v/>
      </c>
      <c r="M630" s="23" t="str">
        <f t="shared" si="74"/>
        <v/>
      </c>
      <c r="N630" s="39" t="str">
        <f>IF((('Annual Plan'!N630+'Annual Plan'!O630)-('Q1 Review'!O630+'Q2 Review'!O630))=0,"",(('Annual Plan'!N630+'Annual Plan'!O630)-('Q1 Review'!O630+'Q2 Review'!O630)))</f>
        <v/>
      </c>
      <c r="O630" s="40"/>
      <c r="P630" s="41"/>
      <c r="Q630" s="41"/>
      <c r="R630" s="41"/>
      <c r="S630" s="127" t="str">
        <f t="shared" si="75"/>
        <v/>
      </c>
    </row>
    <row r="631" spans="1:19" s="11" customFormat="1" ht="13.2" x14ac:dyDescent="0.25">
      <c r="A631" s="59" t="str">
        <f>IF('Annual Plan'!A631="","",'Annual Plan'!A631)</f>
        <v/>
      </c>
      <c r="B631" s="59" t="str">
        <f>IF('Annual Plan'!B631="","",'Annual Plan'!B631)</f>
        <v/>
      </c>
      <c r="C631" s="59" t="str">
        <f>IF('Annual Plan'!C631="","",'Annual Plan'!C631)</f>
        <v/>
      </c>
      <c r="D631" s="2" t="str">
        <f>IF('Annual Plan'!D631&lt;&gt;"",'Annual Plan'!D631,"")</f>
        <v/>
      </c>
      <c r="E631" s="2" t="str">
        <f>IF('Annual Plan'!E631&lt;&gt;"",'Annual Plan'!E631,"")</f>
        <v/>
      </c>
      <c r="F631" s="36" t="str">
        <f>IF('Annual Plan'!F631&lt;&gt;"",'Annual Plan'!F631,"")</f>
        <v/>
      </c>
      <c r="G631" s="23" t="str">
        <f>IF('Annual Plan'!G631&lt;&gt;"",'Annual Plan'!G631,"")</f>
        <v/>
      </c>
      <c r="H631" s="23" t="str">
        <f xml:space="preserve"> IF(OR(F631="Absolute",F631="Absolute[-](cum.)"),SUM(G631,'Q1 Review'!J631,'Q2 Review'!J631),
             IF(OR(F631="Incremental",F631="Absolute[+]"),MAX(G631,'Q1 Review'!J631,'Q2 Review'!J631),
                  IF(F631="Decremental",MIN(G631,'Q1 Review'!J631,'Q2 Review'!J631),
                           IF(F631="Absolute[-](avg.)",SUM(G631,'Q1 Review'!J631,'Q2 Review'!J631)/COUNT('Annual Plan'!H631:'Annual Plan'!K631),""
                              )
                       )
                 )
      )</f>
        <v/>
      </c>
      <c r="I631" s="23" t="str">
        <f>IF('Annual Plan'!J631&lt;&gt;"",'Annual Plan'!J631,"")</f>
        <v/>
      </c>
      <c r="J631" s="37"/>
      <c r="K631" s="38" t="str">
        <f t="shared" si="72"/>
        <v/>
      </c>
      <c r="L631" s="38" t="str">
        <f t="shared" si="73"/>
        <v/>
      </c>
      <c r="M631" s="23" t="str">
        <f t="shared" si="74"/>
        <v/>
      </c>
      <c r="N631" s="39" t="str">
        <f>IF((('Annual Plan'!N631+'Annual Plan'!O631)-('Q1 Review'!O631+'Q2 Review'!O631))=0,"",(('Annual Plan'!N631+'Annual Plan'!O631)-('Q1 Review'!O631+'Q2 Review'!O631)))</f>
        <v/>
      </c>
      <c r="O631" s="40"/>
      <c r="P631" s="41"/>
      <c r="Q631" s="41"/>
      <c r="R631" s="41"/>
      <c r="S631" s="127" t="str">
        <f t="shared" si="75"/>
        <v/>
      </c>
    </row>
    <row r="632" spans="1:19" s="11" customFormat="1" ht="13.2" x14ac:dyDescent="0.25">
      <c r="A632" s="59" t="str">
        <f>IF('Annual Plan'!A632="","",'Annual Plan'!A632)</f>
        <v/>
      </c>
      <c r="B632" s="59" t="str">
        <f>IF('Annual Plan'!B632="","",'Annual Plan'!B632)</f>
        <v/>
      </c>
      <c r="C632" s="59" t="str">
        <f>IF('Annual Plan'!C632="","",'Annual Plan'!C632)</f>
        <v/>
      </c>
      <c r="D632" s="2" t="str">
        <f>IF('Annual Plan'!D632&lt;&gt;"",'Annual Plan'!D632,"")</f>
        <v/>
      </c>
      <c r="E632" s="2" t="str">
        <f>IF('Annual Plan'!E632&lt;&gt;"",'Annual Plan'!E632,"")</f>
        <v/>
      </c>
      <c r="F632" s="36" t="str">
        <f>IF('Annual Plan'!F632&lt;&gt;"",'Annual Plan'!F632,"")</f>
        <v/>
      </c>
      <c r="G632" s="23" t="str">
        <f>IF('Annual Plan'!G632&lt;&gt;"",'Annual Plan'!G632,"")</f>
        <v/>
      </c>
      <c r="H632" s="23" t="str">
        <f xml:space="preserve"> IF(OR(F632="Absolute",F632="Absolute[-](cum.)"),SUM(G632,'Q1 Review'!J632,'Q2 Review'!J632),
             IF(OR(F632="Incremental",F632="Absolute[+]"),MAX(G632,'Q1 Review'!J632,'Q2 Review'!J632),
                  IF(F632="Decremental",MIN(G632,'Q1 Review'!J632,'Q2 Review'!J632),
                           IF(F632="Absolute[-](avg.)",SUM(G632,'Q1 Review'!J632,'Q2 Review'!J632)/COUNT('Annual Plan'!H632:'Annual Plan'!K632),""
                              )
                       )
                 )
      )</f>
        <v/>
      </c>
      <c r="I632" s="23" t="str">
        <f>IF('Annual Plan'!J632&lt;&gt;"",'Annual Plan'!J632,"")</f>
        <v/>
      </c>
      <c r="J632" s="37"/>
      <c r="K632" s="38" t="str">
        <f t="shared" si="72"/>
        <v/>
      </c>
      <c r="L632" s="38" t="str">
        <f t="shared" si="73"/>
        <v/>
      </c>
      <c r="M632" s="23" t="str">
        <f t="shared" si="74"/>
        <v/>
      </c>
      <c r="N632" s="39" t="str">
        <f>IF((('Annual Plan'!N632+'Annual Plan'!O632)-('Q1 Review'!O632+'Q2 Review'!O632))=0,"",(('Annual Plan'!N632+'Annual Plan'!O632)-('Q1 Review'!O632+'Q2 Review'!O632)))</f>
        <v/>
      </c>
      <c r="O632" s="40"/>
      <c r="P632" s="41"/>
      <c r="Q632" s="41"/>
      <c r="R632" s="41"/>
      <c r="S632" s="127" t="str">
        <f t="shared" si="75"/>
        <v/>
      </c>
    </row>
    <row r="633" spans="1:19" s="11" customFormat="1" ht="13.2" x14ac:dyDescent="0.25">
      <c r="A633" s="59" t="str">
        <f>IF('Annual Plan'!A633="","",'Annual Plan'!A633)</f>
        <v/>
      </c>
      <c r="B633" s="59" t="str">
        <f>IF('Annual Plan'!B633="","",'Annual Plan'!B633)</f>
        <v/>
      </c>
      <c r="C633" s="59" t="str">
        <f>IF('Annual Plan'!C633="","",'Annual Plan'!C633)</f>
        <v/>
      </c>
      <c r="D633" s="2" t="str">
        <f>IF('Annual Plan'!D633&lt;&gt;"",'Annual Plan'!D633,"")</f>
        <v/>
      </c>
      <c r="E633" s="2" t="str">
        <f>IF('Annual Plan'!E633&lt;&gt;"",'Annual Plan'!E633,"")</f>
        <v/>
      </c>
      <c r="F633" s="36" t="str">
        <f>IF('Annual Plan'!F633&lt;&gt;"",'Annual Plan'!F633,"")</f>
        <v/>
      </c>
      <c r="G633" s="23" t="str">
        <f>IF('Annual Plan'!G633&lt;&gt;"",'Annual Plan'!G633,"")</f>
        <v/>
      </c>
      <c r="H633" s="23" t="str">
        <f xml:space="preserve"> IF(OR(F633="Absolute",F633="Absolute[-](cum.)"),SUM(G633,'Q1 Review'!J633,'Q2 Review'!J633),
             IF(OR(F633="Incremental",F633="Absolute[+]"),MAX(G633,'Q1 Review'!J633,'Q2 Review'!J633),
                  IF(F633="Decremental",MIN(G633,'Q1 Review'!J633,'Q2 Review'!J633),
                           IF(F633="Absolute[-](avg.)",SUM(G633,'Q1 Review'!J633,'Q2 Review'!J633)/COUNT('Annual Plan'!H633:'Annual Plan'!K633),""
                              )
                       )
                 )
      )</f>
        <v/>
      </c>
      <c r="I633" s="23" t="str">
        <f>IF('Annual Plan'!J633&lt;&gt;"",'Annual Plan'!J633,"")</f>
        <v/>
      </c>
      <c r="J633" s="37"/>
      <c r="K633" s="38" t="str">
        <f t="shared" si="72"/>
        <v/>
      </c>
      <c r="L633" s="38" t="str">
        <f t="shared" si="73"/>
        <v/>
      </c>
      <c r="M633" s="23" t="str">
        <f t="shared" si="74"/>
        <v/>
      </c>
      <c r="N633" s="39" t="str">
        <f>IF((('Annual Plan'!N633+'Annual Plan'!O633)-('Q1 Review'!O633+'Q2 Review'!O633))=0,"",(('Annual Plan'!N633+'Annual Plan'!O633)-('Q1 Review'!O633+'Q2 Review'!O633)))</f>
        <v/>
      </c>
      <c r="O633" s="40"/>
      <c r="P633" s="41"/>
      <c r="Q633" s="41"/>
      <c r="R633" s="41"/>
      <c r="S633" s="127" t="str">
        <f t="shared" si="75"/>
        <v/>
      </c>
    </row>
    <row r="634" spans="1:19" s="11" customFormat="1" ht="13.2" x14ac:dyDescent="0.25">
      <c r="A634" s="59" t="str">
        <f>IF('Annual Plan'!A634="","",'Annual Plan'!A634)</f>
        <v/>
      </c>
      <c r="B634" s="59" t="str">
        <f>IF('Annual Plan'!B634="","",'Annual Plan'!B634)</f>
        <v/>
      </c>
      <c r="C634" s="59" t="str">
        <f>IF('Annual Plan'!C634="","",'Annual Plan'!C634)</f>
        <v/>
      </c>
      <c r="D634" s="2" t="str">
        <f>IF('Annual Plan'!D634&lt;&gt;"",'Annual Plan'!D634,"")</f>
        <v/>
      </c>
      <c r="E634" s="2" t="str">
        <f>IF('Annual Plan'!E634&lt;&gt;"",'Annual Plan'!E634,"")</f>
        <v/>
      </c>
      <c r="F634" s="36" t="str">
        <f>IF('Annual Plan'!F634&lt;&gt;"",'Annual Plan'!F634,"")</f>
        <v/>
      </c>
      <c r="G634" s="23" t="str">
        <f>IF('Annual Plan'!G634&lt;&gt;"",'Annual Plan'!G634,"")</f>
        <v/>
      </c>
      <c r="H634" s="23" t="str">
        <f xml:space="preserve"> IF(OR(F634="Absolute",F634="Absolute[-](cum.)"),SUM(G634,'Q1 Review'!J634,'Q2 Review'!J634),
             IF(OR(F634="Incremental",F634="Absolute[+]"),MAX(G634,'Q1 Review'!J634,'Q2 Review'!J634),
                  IF(F634="Decremental",MIN(G634,'Q1 Review'!J634,'Q2 Review'!J634),
                           IF(F634="Absolute[-](avg.)",SUM(G634,'Q1 Review'!J634,'Q2 Review'!J634)/COUNT('Annual Plan'!H634:'Annual Plan'!K634),""
                              )
                       )
                 )
      )</f>
        <v/>
      </c>
      <c r="I634" s="23" t="str">
        <f>IF('Annual Plan'!J634&lt;&gt;"",'Annual Plan'!J634,"")</f>
        <v/>
      </c>
      <c r="J634" s="37"/>
      <c r="K634" s="38" t="str">
        <f t="shared" si="72"/>
        <v/>
      </c>
      <c r="L634" s="38" t="str">
        <f t="shared" si="73"/>
        <v/>
      </c>
      <c r="M634" s="23" t="str">
        <f t="shared" si="74"/>
        <v/>
      </c>
      <c r="N634" s="39" t="str">
        <f>IF((('Annual Plan'!N634+'Annual Plan'!O634)-('Q1 Review'!O634+'Q2 Review'!O634))=0,"",(('Annual Plan'!N634+'Annual Plan'!O634)-('Q1 Review'!O634+'Q2 Review'!O634)))</f>
        <v/>
      </c>
      <c r="O634" s="40"/>
      <c r="P634" s="41"/>
      <c r="Q634" s="41"/>
      <c r="R634" s="41"/>
      <c r="S634" s="127" t="str">
        <f t="shared" si="75"/>
        <v/>
      </c>
    </row>
    <row r="635" spans="1:19" s="11" customFormat="1" ht="13.2" x14ac:dyDescent="0.25">
      <c r="A635" s="59" t="str">
        <f>IF('Annual Plan'!A635="","",'Annual Plan'!A635)</f>
        <v/>
      </c>
      <c r="B635" s="59" t="str">
        <f>IF('Annual Plan'!B635="","",'Annual Plan'!B635)</f>
        <v/>
      </c>
      <c r="C635" s="59" t="str">
        <f>IF('Annual Plan'!C635="","",'Annual Plan'!C635)</f>
        <v/>
      </c>
      <c r="D635" s="2" t="str">
        <f>IF('Annual Plan'!D635&lt;&gt;"",'Annual Plan'!D635,"")</f>
        <v/>
      </c>
      <c r="E635" s="2" t="str">
        <f>IF('Annual Plan'!E635&lt;&gt;"",'Annual Plan'!E635,"")</f>
        <v/>
      </c>
      <c r="F635" s="36" t="str">
        <f>IF('Annual Plan'!F635&lt;&gt;"",'Annual Plan'!F635,"")</f>
        <v/>
      </c>
      <c r="G635" s="23" t="str">
        <f>IF('Annual Plan'!G635&lt;&gt;"",'Annual Plan'!G635,"")</f>
        <v/>
      </c>
      <c r="H635" s="23" t="str">
        <f xml:space="preserve"> IF(OR(F635="Absolute",F635="Absolute[-](cum.)"),SUM(G635,'Q1 Review'!J635,'Q2 Review'!J635),
             IF(OR(F635="Incremental",F635="Absolute[+]"),MAX(G635,'Q1 Review'!J635,'Q2 Review'!J635),
                  IF(F635="Decremental",MIN(G635,'Q1 Review'!J635,'Q2 Review'!J635),
                           IF(F635="Absolute[-](avg.)",SUM(G635,'Q1 Review'!J635,'Q2 Review'!J635)/COUNT('Annual Plan'!H635:'Annual Plan'!K635),""
                              )
                       )
                 )
      )</f>
        <v/>
      </c>
      <c r="I635" s="23" t="str">
        <f>IF('Annual Plan'!J635&lt;&gt;"",'Annual Plan'!J635,"")</f>
        <v/>
      </c>
      <c r="J635" s="37"/>
      <c r="K635" s="38" t="str">
        <f t="shared" si="72"/>
        <v/>
      </c>
      <c r="L635" s="38" t="str">
        <f t="shared" si="73"/>
        <v/>
      </c>
      <c r="M635" s="23" t="str">
        <f t="shared" si="74"/>
        <v/>
      </c>
      <c r="N635" s="39" t="str">
        <f>IF((('Annual Plan'!N635+'Annual Plan'!O635)-('Q1 Review'!O635+'Q2 Review'!O635))=0,"",(('Annual Plan'!N635+'Annual Plan'!O635)-('Q1 Review'!O635+'Q2 Review'!O635)))</f>
        <v/>
      </c>
      <c r="O635" s="40"/>
      <c r="P635" s="41"/>
      <c r="Q635" s="41"/>
      <c r="R635" s="41"/>
      <c r="S635" s="127" t="str">
        <f t="shared" si="75"/>
        <v/>
      </c>
    </row>
    <row r="636" spans="1:19" s="11" customFormat="1" ht="13.2" x14ac:dyDescent="0.25">
      <c r="A636" s="59" t="str">
        <f>IF('Annual Plan'!A636="","",'Annual Plan'!A636)</f>
        <v/>
      </c>
      <c r="B636" s="59" t="str">
        <f>IF('Annual Plan'!B636="","",'Annual Plan'!B636)</f>
        <v/>
      </c>
      <c r="C636" s="59" t="str">
        <f>IF('Annual Plan'!C636="","",'Annual Plan'!C636)</f>
        <v/>
      </c>
      <c r="D636" s="2" t="str">
        <f>IF('Annual Plan'!D636&lt;&gt;"",'Annual Plan'!D636,"")</f>
        <v/>
      </c>
      <c r="E636" s="2" t="str">
        <f>IF('Annual Plan'!E636&lt;&gt;"",'Annual Plan'!E636,"")</f>
        <v/>
      </c>
      <c r="F636" s="36" t="str">
        <f>IF('Annual Plan'!F636&lt;&gt;"",'Annual Plan'!F636,"")</f>
        <v/>
      </c>
      <c r="G636" s="23" t="str">
        <f>IF('Annual Plan'!G636&lt;&gt;"",'Annual Plan'!G636,"")</f>
        <v/>
      </c>
      <c r="H636" s="23" t="str">
        <f xml:space="preserve"> IF(OR(F636="Absolute",F636="Absolute[-](cum.)"),SUM(G636,'Q1 Review'!J636,'Q2 Review'!J636),
             IF(OR(F636="Incremental",F636="Absolute[+]"),MAX(G636,'Q1 Review'!J636,'Q2 Review'!J636),
                  IF(F636="Decremental",MIN(G636,'Q1 Review'!J636,'Q2 Review'!J636),
                           IF(F636="Absolute[-](avg.)",SUM(G636,'Q1 Review'!J636,'Q2 Review'!J636)/COUNT('Annual Plan'!H636:'Annual Plan'!K636),""
                              )
                       )
                 )
      )</f>
        <v/>
      </c>
      <c r="I636" s="23" t="str">
        <f>IF('Annual Plan'!J636&lt;&gt;"",'Annual Plan'!J636,"")</f>
        <v/>
      </c>
      <c r="J636" s="37"/>
      <c r="K636" s="38" t="str">
        <f t="shared" si="72"/>
        <v/>
      </c>
      <c r="L636" s="38" t="str">
        <f t="shared" si="73"/>
        <v/>
      </c>
      <c r="M636" s="23" t="str">
        <f t="shared" si="74"/>
        <v/>
      </c>
      <c r="N636" s="39" t="str">
        <f>IF((('Annual Plan'!N636+'Annual Plan'!O636)-('Q1 Review'!O636+'Q2 Review'!O636))=0,"",(('Annual Plan'!N636+'Annual Plan'!O636)-('Q1 Review'!O636+'Q2 Review'!O636)))</f>
        <v/>
      </c>
      <c r="O636" s="40"/>
      <c r="P636" s="41"/>
      <c r="Q636" s="41"/>
      <c r="R636" s="41"/>
      <c r="S636" s="127" t="str">
        <f t="shared" si="75"/>
        <v/>
      </c>
    </row>
    <row r="637" spans="1:19" s="11" customFormat="1" ht="13.2" x14ac:dyDescent="0.25">
      <c r="A637" s="59" t="str">
        <f>IF('Annual Plan'!A637="","",'Annual Plan'!A637)</f>
        <v/>
      </c>
      <c r="B637" s="59" t="str">
        <f>IF('Annual Plan'!B637="","",'Annual Plan'!B637)</f>
        <v/>
      </c>
      <c r="C637" s="59" t="str">
        <f>IF('Annual Plan'!C637="","",'Annual Plan'!C637)</f>
        <v/>
      </c>
      <c r="D637" s="2" t="str">
        <f>IF('Annual Plan'!D637&lt;&gt;"",'Annual Plan'!D637,"")</f>
        <v/>
      </c>
      <c r="E637" s="2" t="str">
        <f>IF('Annual Plan'!E637&lt;&gt;"",'Annual Plan'!E637,"")</f>
        <v/>
      </c>
      <c r="F637" s="36" t="str">
        <f>IF('Annual Plan'!F637&lt;&gt;"",'Annual Plan'!F637,"")</f>
        <v/>
      </c>
      <c r="G637" s="23" t="str">
        <f>IF('Annual Plan'!G637&lt;&gt;"",'Annual Plan'!G637,"")</f>
        <v/>
      </c>
      <c r="H637" s="23" t="str">
        <f xml:space="preserve"> IF(OR(F637="Absolute",F637="Absolute[-](cum.)"),SUM(G637,'Q1 Review'!J637,'Q2 Review'!J637),
             IF(OR(F637="Incremental",F637="Absolute[+]"),MAX(G637,'Q1 Review'!J637,'Q2 Review'!J637),
                  IF(F637="Decremental",MIN(G637,'Q1 Review'!J637,'Q2 Review'!J637),
                           IF(F637="Absolute[-](avg.)",SUM(G637,'Q1 Review'!J637,'Q2 Review'!J637)/COUNT('Annual Plan'!H637:'Annual Plan'!K637),""
                              )
                       )
                 )
      )</f>
        <v/>
      </c>
      <c r="I637" s="23" t="str">
        <f>IF('Annual Plan'!J637&lt;&gt;"",'Annual Plan'!J637,"")</f>
        <v/>
      </c>
      <c r="J637" s="37"/>
      <c r="K637" s="38" t="str">
        <f t="shared" si="72"/>
        <v/>
      </c>
      <c r="L637" s="38" t="str">
        <f t="shared" si="73"/>
        <v/>
      </c>
      <c r="M637" s="23" t="str">
        <f t="shared" si="74"/>
        <v/>
      </c>
      <c r="N637" s="39" t="str">
        <f>IF((('Annual Plan'!N637+'Annual Plan'!O637)-('Q1 Review'!O637+'Q2 Review'!O637))=0,"",(('Annual Plan'!N637+'Annual Plan'!O637)-('Q1 Review'!O637+'Q2 Review'!O637)))</f>
        <v/>
      </c>
      <c r="O637" s="40"/>
      <c r="P637" s="41"/>
      <c r="Q637" s="41"/>
      <c r="R637" s="41"/>
      <c r="S637" s="127" t="str">
        <f t="shared" si="75"/>
        <v/>
      </c>
    </row>
    <row r="638" spans="1:19" s="11" customFormat="1" ht="13.2" x14ac:dyDescent="0.25">
      <c r="A638" s="59" t="str">
        <f>IF('Annual Plan'!A638="","",'Annual Plan'!A638)</f>
        <v/>
      </c>
      <c r="B638" s="59" t="str">
        <f>IF('Annual Plan'!B638="","",'Annual Plan'!B638)</f>
        <v/>
      </c>
      <c r="C638" s="59" t="str">
        <f>IF('Annual Plan'!C638="","",'Annual Plan'!C638)</f>
        <v/>
      </c>
      <c r="D638" s="2" t="str">
        <f>IF('Annual Plan'!D638&lt;&gt;"",'Annual Plan'!D638,"")</f>
        <v/>
      </c>
      <c r="E638" s="2" t="str">
        <f>IF('Annual Plan'!E638&lt;&gt;"",'Annual Plan'!E638,"")</f>
        <v/>
      </c>
      <c r="F638" s="36" t="str">
        <f>IF('Annual Plan'!F638&lt;&gt;"",'Annual Plan'!F638,"")</f>
        <v/>
      </c>
      <c r="G638" s="23" t="str">
        <f>IF('Annual Plan'!G638&lt;&gt;"",'Annual Plan'!G638,"")</f>
        <v/>
      </c>
      <c r="H638" s="23" t="str">
        <f xml:space="preserve"> IF(OR(F638="Absolute",F638="Absolute[-](cum.)"),SUM(G638,'Q1 Review'!J638,'Q2 Review'!J638),
             IF(OR(F638="Incremental",F638="Absolute[+]"),MAX(G638,'Q1 Review'!J638,'Q2 Review'!J638),
                  IF(F638="Decremental",MIN(G638,'Q1 Review'!J638,'Q2 Review'!J638),
                           IF(F638="Absolute[-](avg.)",SUM(G638,'Q1 Review'!J638,'Q2 Review'!J638)/COUNT('Annual Plan'!H638:'Annual Plan'!K638),""
                              )
                       )
                 )
      )</f>
        <v/>
      </c>
      <c r="I638" s="23" t="str">
        <f>IF('Annual Plan'!J638&lt;&gt;"",'Annual Plan'!J638,"")</f>
        <v/>
      </c>
      <c r="J638" s="37"/>
      <c r="K638" s="38" t="str">
        <f t="shared" si="72"/>
        <v/>
      </c>
      <c r="L638" s="38" t="str">
        <f t="shared" si="73"/>
        <v/>
      </c>
      <c r="M638" s="23" t="str">
        <f t="shared" si="74"/>
        <v/>
      </c>
      <c r="N638" s="39" t="str">
        <f>IF((('Annual Plan'!N638+'Annual Plan'!O638)-('Q1 Review'!O638+'Q2 Review'!O638))=0,"",(('Annual Plan'!N638+'Annual Plan'!O638)-('Q1 Review'!O638+'Q2 Review'!O638)))</f>
        <v/>
      </c>
      <c r="O638" s="40"/>
      <c r="P638" s="41"/>
      <c r="Q638" s="41"/>
      <c r="R638" s="41"/>
      <c r="S638" s="127" t="str">
        <f t="shared" si="75"/>
        <v/>
      </c>
    </row>
    <row r="639" spans="1:19" s="11" customFormat="1" ht="13.2" x14ac:dyDescent="0.25">
      <c r="A639" s="59" t="str">
        <f>IF('Annual Plan'!A639="","",'Annual Plan'!A639)</f>
        <v/>
      </c>
      <c r="B639" s="59" t="str">
        <f>IF('Annual Plan'!B639="","",'Annual Plan'!B639)</f>
        <v/>
      </c>
      <c r="C639" s="59" t="str">
        <f>IF('Annual Plan'!C639="","",'Annual Plan'!C639)</f>
        <v/>
      </c>
      <c r="D639" s="2" t="str">
        <f>IF('Annual Plan'!D639&lt;&gt;"",'Annual Plan'!D639,"")</f>
        <v/>
      </c>
      <c r="E639" s="2" t="str">
        <f>IF('Annual Plan'!E639&lt;&gt;"",'Annual Plan'!E639,"")</f>
        <v/>
      </c>
      <c r="F639" s="36" t="str">
        <f>IF('Annual Plan'!F639&lt;&gt;"",'Annual Plan'!F639,"")</f>
        <v/>
      </c>
      <c r="G639" s="23" t="str">
        <f>IF('Annual Plan'!G639&lt;&gt;"",'Annual Plan'!G639,"")</f>
        <v/>
      </c>
      <c r="H639" s="23" t="str">
        <f xml:space="preserve"> IF(OR(F639="Absolute",F639="Absolute[-](cum.)"),SUM(G639,'Q1 Review'!J639,'Q2 Review'!J639),
             IF(OR(F639="Incremental",F639="Absolute[+]"),MAX(G639,'Q1 Review'!J639,'Q2 Review'!J639),
                  IF(F639="Decremental",MIN(G639,'Q1 Review'!J639,'Q2 Review'!J639),
                           IF(F639="Absolute[-](avg.)",SUM(G639,'Q1 Review'!J639,'Q2 Review'!J639)/COUNT('Annual Plan'!H639:'Annual Plan'!K639),""
                              )
                       )
                 )
      )</f>
        <v/>
      </c>
      <c r="I639" s="23" t="str">
        <f>IF('Annual Plan'!J639&lt;&gt;"",'Annual Plan'!J639,"")</f>
        <v/>
      </c>
      <c r="J639" s="37"/>
      <c r="K639" s="38" t="str">
        <f t="shared" si="72"/>
        <v/>
      </c>
      <c r="L639" s="38" t="str">
        <f t="shared" si="73"/>
        <v/>
      </c>
      <c r="M639" s="23" t="str">
        <f t="shared" si="74"/>
        <v/>
      </c>
      <c r="N639" s="39" t="str">
        <f>IF((('Annual Plan'!N639+'Annual Plan'!O639)-('Q1 Review'!O639+'Q2 Review'!O639))=0,"",(('Annual Plan'!N639+'Annual Plan'!O639)-('Q1 Review'!O639+'Q2 Review'!O639)))</f>
        <v/>
      </c>
      <c r="O639" s="40"/>
      <c r="P639" s="41"/>
      <c r="Q639" s="41"/>
      <c r="R639" s="41"/>
      <c r="S639" s="127" t="str">
        <f t="shared" si="75"/>
        <v/>
      </c>
    </row>
    <row r="640" spans="1:19" s="11" customFormat="1" ht="13.2" x14ac:dyDescent="0.25">
      <c r="A640" s="59" t="str">
        <f>IF('Annual Plan'!A640="","",'Annual Plan'!A640)</f>
        <v/>
      </c>
      <c r="B640" s="59" t="str">
        <f>IF('Annual Plan'!B640="","",'Annual Plan'!B640)</f>
        <v/>
      </c>
      <c r="C640" s="59" t="str">
        <f>IF('Annual Plan'!C640="","",'Annual Plan'!C640)</f>
        <v/>
      </c>
      <c r="D640" s="2" t="str">
        <f>IF('Annual Plan'!D640&lt;&gt;"",'Annual Plan'!D640,"")</f>
        <v/>
      </c>
      <c r="E640" s="2" t="str">
        <f>IF('Annual Plan'!E640&lt;&gt;"",'Annual Plan'!E640,"")</f>
        <v/>
      </c>
      <c r="F640" s="36" t="str">
        <f>IF('Annual Plan'!F640&lt;&gt;"",'Annual Plan'!F640,"")</f>
        <v/>
      </c>
      <c r="G640" s="23" t="str">
        <f>IF('Annual Plan'!G640&lt;&gt;"",'Annual Plan'!G640,"")</f>
        <v/>
      </c>
      <c r="H640" s="23" t="str">
        <f xml:space="preserve"> IF(OR(F640="Absolute",F640="Absolute[-](cum.)"),SUM(G640,'Q1 Review'!J640,'Q2 Review'!J640),
             IF(OR(F640="Incremental",F640="Absolute[+]"),MAX(G640,'Q1 Review'!J640,'Q2 Review'!J640),
                  IF(F640="Decremental",MIN(G640,'Q1 Review'!J640,'Q2 Review'!J640),
                           IF(F640="Absolute[-](avg.)",SUM(G640,'Q1 Review'!J640,'Q2 Review'!J640)/COUNT('Annual Plan'!H640:'Annual Plan'!K640),""
                              )
                       )
                 )
      )</f>
        <v/>
      </c>
      <c r="I640" s="23" t="str">
        <f>IF('Annual Plan'!J640&lt;&gt;"",'Annual Plan'!J640,"")</f>
        <v/>
      </c>
      <c r="J640" s="37"/>
      <c r="K640" s="38" t="str">
        <f t="shared" si="72"/>
        <v/>
      </c>
      <c r="L640" s="38" t="str">
        <f t="shared" si="73"/>
        <v/>
      </c>
      <c r="M640" s="23" t="str">
        <f t="shared" si="74"/>
        <v/>
      </c>
      <c r="N640" s="39" t="str">
        <f>IF((('Annual Plan'!N640+'Annual Plan'!O640)-('Q1 Review'!O640+'Q2 Review'!O640))=0,"",(('Annual Plan'!N640+'Annual Plan'!O640)-('Q1 Review'!O640+'Q2 Review'!O640)))</f>
        <v/>
      </c>
      <c r="O640" s="40"/>
      <c r="P640" s="41"/>
      <c r="Q640" s="41"/>
      <c r="R640" s="41"/>
      <c r="S640" s="127" t="str">
        <f t="shared" si="75"/>
        <v/>
      </c>
    </row>
    <row r="641" spans="1:19" s="11" customFormat="1" ht="13.2" x14ac:dyDescent="0.25">
      <c r="A641" s="59" t="str">
        <f>IF('Annual Plan'!A641="","",'Annual Plan'!A641)</f>
        <v/>
      </c>
      <c r="B641" s="59" t="str">
        <f>IF('Annual Plan'!B641="","",'Annual Plan'!B641)</f>
        <v/>
      </c>
      <c r="C641" s="59" t="str">
        <f>IF('Annual Plan'!C641="","",'Annual Plan'!C641)</f>
        <v/>
      </c>
      <c r="D641" s="2" t="str">
        <f>IF('Annual Plan'!D641&lt;&gt;"",'Annual Plan'!D641,"")</f>
        <v/>
      </c>
      <c r="E641" s="2" t="str">
        <f>IF('Annual Plan'!E641&lt;&gt;"",'Annual Plan'!E641,"")</f>
        <v/>
      </c>
      <c r="F641" s="36" t="str">
        <f>IF('Annual Plan'!F641&lt;&gt;"",'Annual Plan'!F641,"")</f>
        <v/>
      </c>
      <c r="G641" s="23" t="str">
        <f>IF('Annual Plan'!G641&lt;&gt;"",'Annual Plan'!G641,"")</f>
        <v/>
      </c>
      <c r="H641" s="23" t="str">
        <f xml:space="preserve"> IF(OR(F641="Absolute",F641="Absolute[-](cum.)"),SUM(G641,'Q1 Review'!J641,'Q2 Review'!J641),
             IF(OR(F641="Incremental",F641="Absolute[+]"),MAX(G641,'Q1 Review'!J641,'Q2 Review'!J641),
                  IF(F641="Decremental",MIN(G641,'Q1 Review'!J641,'Q2 Review'!J641),
                           IF(F641="Absolute[-](avg.)",SUM(G641,'Q1 Review'!J641,'Q2 Review'!J641)/COUNT('Annual Plan'!H641:'Annual Plan'!K641),""
                              )
                       )
                 )
      )</f>
        <v/>
      </c>
      <c r="I641" s="23" t="str">
        <f>IF('Annual Plan'!J641&lt;&gt;"",'Annual Plan'!J641,"")</f>
        <v/>
      </c>
      <c r="J641" s="37"/>
      <c r="K641" s="38" t="str">
        <f t="shared" si="72"/>
        <v/>
      </c>
      <c r="L641" s="38" t="str">
        <f t="shared" si="73"/>
        <v/>
      </c>
      <c r="M641" s="23" t="str">
        <f t="shared" si="74"/>
        <v/>
      </c>
      <c r="N641" s="39" t="str">
        <f>IF((('Annual Plan'!N641+'Annual Plan'!O641)-('Q1 Review'!O641+'Q2 Review'!O641))=0,"",(('Annual Plan'!N641+'Annual Plan'!O641)-('Q1 Review'!O641+'Q2 Review'!O641)))</f>
        <v/>
      </c>
      <c r="O641" s="40"/>
      <c r="P641" s="41"/>
      <c r="Q641" s="41"/>
      <c r="R641" s="41"/>
      <c r="S641" s="127" t="str">
        <f t="shared" si="75"/>
        <v/>
      </c>
    </row>
    <row r="642" spans="1:19" s="11" customFormat="1" ht="13.2" x14ac:dyDescent="0.25">
      <c r="A642" s="59" t="str">
        <f>IF('Annual Plan'!A642="","",'Annual Plan'!A642)</f>
        <v/>
      </c>
      <c r="B642" s="59" t="str">
        <f>IF('Annual Plan'!B642="","",'Annual Plan'!B642)</f>
        <v/>
      </c>
      <c r="C642" s="59" t="str">
        <f>IF('Annual Plan'!C642="","",'Annual Plan'!C642)</f>
        <v/>
      </c>
      <c r="D642" s="2" t="str">
        <f>IF('Annual Plan'!D642&lt;&gt;"",'Annual Plan'!D642,"")</f>
        <v/>
      </c>
      <c r="E642" s="2" t="str">
        <f>IF('Annual Plan'!E642&lt;&gt;"",'Annual Plan'!E642,"")</f>
        <v/>
      </c>
      <c r="F642" s="36" t="str">
        <f>IF('Annual Plan'!F642&lt;&gt;"",'Annual Plan'!F642,"")</f>
        <v/>
      </c>
      <c r="G642" s="23" t="str">
        <f>IF('Annual Plan'!G642&lt;&gt;"",'Annual Plan'!G642,"")</f>
        <v/>
      </c>
      <c r="H642" s="23" t="str">
        <f xml:space="preserve"> IF(OR(F642="Absolute",F642="Absolute[-](cum.)"),SUM(G642,'Q1 Review'!J642,'Q2 Review'!J642),
             IF(OR(F642="Incremental",F642="Absolute[+]"),MAX(G642,'Q1 Review'!J642,'Q2 Review'!J642),
                  IF(F642="Decremental",MIN(G642,'Q1 Review'!J642,'Q2 Review'!J642),
                           IF(F642="Absolute[-](avg.)",SUM(G642,'Q1 Review'!J642,'Q2 Review'!J642)/COUNT('Annual Plan'!H642:'Annual Plan'!K642),""
                              )
                       )
                 )
      )</f>
        <v/>
      </c>
      <c r="I642" s="23" t="str">
        <f>IF('Annual Plan'!J642&lt;&gt;"",'Annual Plan'!J642,"")</f>
        <v/>
      </c>
      <c r="J642" s="37"/>
      <c r="K642" s="38" t="str">
        <f t="shared" si="72"/>
        <v/>
      </c>
      <c r="L642" s="38" t="str">
        <f t="shared" si="73"/>
        <v/>
      </c>
      <c r="M642" s="23" t="str">
        <f t="shared" si="74"/>
        <v/>
      </c>
      <c r="N642" s="39" t="str">
        <f>IF((('Annual Plan'!N642+'Annual Plan'!O642)-('Q1 Review'!O642+'Q2 Review'!O642))=0,"",(('Annual Plan'!N642+'Annual Plan'!O642)-('Q1 Review'!O642+'Q2 Review'!O642)))</f>
        <v/>
      </c>
      <c r="O642" s="40"/>
      <c r="P642" s="41"/>
      <c r="Q642" s="41"/>
      <c r="R642" s="41"/>
      <c r="S642" s="127" t="str">
        <f t="shared" si="75"/>
        <v/>
      </c>
    </row>
    <row r="643" spans="1:19" s="11" customFormat="1" ht="13.2" x14ac:dyDescent="0.25">
      <c r="A643" s="59" t="str">
        <f>IF('Annual Plan'!A643="","",'Annual Plan'!A643)</f>
        <v/>
      </c>
      <c r="B643" s="59" t="str">
        <f>IF('Annual Plan'!B643="","",'Annual Plan'!B643)</f>
        <v/>
      </c>
      <c r="C643" s="59" t="str">
        <f>IF('Annual Plan'!C643="","",'Annual Plan'!C643)</f>
        <v/>
      </c>
      <c r="D643" s="2" t="str">
        <f>IF('Annual Plan'!D643&lt;&gt;"",'Annual Plan'!D643,"")</f>
        <v/>
      </c>
      <c r="E643" s="2" t="str">
        <f>IF('Annual Plan'!E643&lt;&gt;"",'Annual Plan'!E643,"")</f>
        <v/>
      </c>
      <c r="F643" s="36" t="str">
        <f>IF('Annual Plan'!F643&lt;&gt;"",'Annual Plan'!F643,"")</f>
        <v/>
      </c>
      <c r="G643" s="23" t="str">
        <f>IF('Annual Plan'!G643&lt;&gt;"",'Annual Plan'!G643,"")</f>
        <v/>
      </c>
      <c r="H643" s="23" t="str">
        <f xml:space="preserve"> IF(OR(F643="Absolute",F643="Absolute[-](cum.)"),SUM(G643,'Q1 Review'!J643,'Q2 Review'!J643),
             IF(OR(F643="Incremental",F643="Absolute[+]"),MAX(G643,'Q1 Review'!J643,'Q2 Review'!J643),
                  IF(F643="Decremental",MIN(G643,'Q1 Review'!J643,'Q2 Review'!J643),
                           IF(F643="Absolute[-](avg.)",SUM(G643,'Q1 Review'!J643,'Q2 Review'!J643)/COUNT('Annual Plan'!H643:'Annual Plan'!K643),""
                              )
                       )
                 )
      )</f>
        <v/>
      </c>
      <c r="I643" s="23" t="str">
        <f>IF('Annual Plan'!J643&lt;&gt;"",'Annual Plan'!J643,"")</f>
        <v/>
      </c>
      <c r="J643" s="37"/>
      <c r="K643" s="38" t="str">
        <f t="shared" si="72"/>
        <v/>
      </c>
      <c r="L643" s="38" t="str">
        <f t="shared" si="73"/>
        <v/>
      </c>
      <c r="M643" s="23" t="str">
        <f t="shared" si="74"/>
        <v/>
      </c>
      <c r="N643" s="39" t="str">
        <f>IF((('Annual Plan'!N643+'Annual Plan'!O643)-('Q1 Review'!O643+'Q2 Review'!O643))=0,"",(('Annual Plan'!N643+'Annual Plan'!O643)-('Q1 Review'!O643+'Q2 Review'!O643)))</f>
        <v/>
      </c>
      <c r="O643" s="40"/>
      <c r="P643" s="41"/>
      <c r="Q643" s="41"/>
      <c r="R643" s="41"/>
      <c r="S643" s="127" t="str">
        <f t="shared" si="75"/>
        <v/>
      </c>
    </row>
    <row r="644" spans="1:19" s="11" customFormat="1" ht="13.2" x14ac:dyDescent="0.25">
      <c r="A644" s="59" t="str">
        <f>IF('Annual Plan'!A644="","",'Annual Plan'!A644)</f>
        <v/>
      </c>
      <c r="B644" s="59" t="str">
        <f>IF('Annual Plan'!B644="","",'Annual Plan'!B644)</f>
        <v/>
      </c>
      <c r="C644" s="59" t="str">
        <f>IF('Annual Plan'!C644="","",'Annual Plan'!C644)</f>
        <v/>
      </c>
      <c r="D644" s="2" t="str">
        <f>IF('Annual Plan'!D644&lt;&gt;"",'Annual Plan'!D644,"")</f>
        <v/>
      </c>
      <c r="E644" s="2" t="str">
        <f>IF('Annual Plan'!E644&lt;&gt;"",'Annual Plan'!E644,"")</f>
        <v/>
      </c>
      <c r="F644" s="36" t="str">
        <f>IF('Annual Plan'!F644&lt;&gt;"",'Annual Plan'!F644,"")</f>
        <v/>
      </c>
      <c r="G644" s="23" t="str">
        <f>IF('Annual Plan'!G644&lt;&gt;"",'Annual Plan'!G644,"")</f>
        <v/>
      </c>
      <c r="H644" s="23" t="str">
        <f xml:space="preserve"> IF(OR(F644="Absolute",F644="Absolute[-](cum.)"),SUM(G644,'Q1 Review'!J644,'Q2 Review'!J644),
             IF(OR(F644="Incremental",F644="Absolute[+]"),MAX(G644,'Q1 Review'!J644,'Q2 Review'!J644),
                  IF(F644="Decremental",MIN(G644,'Q1 Review'!J644,'Q2 Review'!J644),
                           IF(F644="Absolute[-](avg.)",SUM(G644,'Q1 Review'!J644,'Q2 Review'!J644)/COUNT('Annual Plan'!H644:'Annual Plan'!K644),""
                              )
                       )
                 )
      )</f>
        <v/>
      </c>
      <c r="I644" s="23" t="str">
        <f>IF('Annual Plan'!J644&lt;&gt;"",'Annual Plan'!J644,"")</f>
        <v/>
      </c>
      <c r="J644" s="37"/>
      <c r="K644" s="38" t="str">
        <f t="shared" si="72"/>
        <v/>
      </c>
      <c r="L644" s="38" t="str">
        <f t="shared" si="73"/>
        <v/>
      </c>
      <c r="M644" s="23" t="str">
        <f t="shared" si="74"/>
        <v/>
      </c>
      <c r="N644" s="39" t="str">
        <f>IF((('Annual Plan'!N644+'Annual Plan'!O644)-('Q1 Review'!O644+'Q2 Review'!O644))=0,"",(('Annual Plan'!N644+'Annual Plan'!O644)-('Q1 Review'!O644+'Q2 Review'!O644)))</f>
        <v/>
      </c>
      <c r="O644" s="40"/>
      <c r="P644" s="41"/>
      <c r="Q644" s="41"/>
      <c r="R644" s="41"/>
      <c r="S644" s="127" t="str">
        <f t="shared" si="75"/>
        <v/>
      </c>
    </row>
    <row r="645" spans="1:19" s="11" customFormat="1" ht="13.2" x14ac:dyDescent="0.25">
      <c r="A645" s="59" t="str">
        <f>IF('Annual Plan'!A645="","",'Annual Plan'!A645)</f>
        <v/>
      </c>
      <c r="B645" s="59" t="str">
        <f>IF('Annual Plan'!B645="","",'Annual Plan'!B645)</f>
        <v/>
      </c>
      <c r="C645" s="59" t="str">
        <f>IF('Annual Plan'!C645="","",'Annual Plan'!C645)</f>
        <v/>
      </c>
      <c r="D645" s="2" t="str">
        <f>IF('Annual Plan'!D645&lt;&gt;"",'Annual Plan'!D645,"")</f>
        <v/>
      </c>
      <c r="E645" s="2" t="str">
        <f>IF('Annual Plan'!E645&lt;&gt;"",'Annual Plan'!E645,"")</f>
        <v/>
      </c>
      <c r="F645" s="36" t="str">
        <f>IF('Annual Plan'!F645&lt;&gt;"",'Annual Plan'!F645,"")</f>
        <v/>
      </c>
      <c r="G645" s="23" t="str">
        <f>IF('Annual Plan'!G645&lt;&gt;"",'Annual Plan'!G645,"")</f>
        <v/>
      </c>
      <c r="H645" s="23" t="str">
        <f xml:space="preserve"> IF(OR(F645="Absolute",F645="Absolute[-](cum.)"),SUM(G645,'Q1 Review'!J645,'Q2 Review'!J645),
             IF(OR(F645="Incremental",F645="Absolute[+]"),MAX(G645,'Q1 Review'!J645,'Q2 Review'!J645),
                  IF(F645="Decremental",MIN(G645,'Q1 Review'!J645,'Q2 Review'!J645),
                           IF(F645="Absolute[-](avg.)",SUM(G645,'Q1 Review'!J645,'Q2 Review'!J645)/COUNT('Annual Plan'!H645:'Annual Plan'!K645),""
                              )
                       )
                 )
      )</f>
        <v/>
      </c>
      <c r="I645" s="23" t="str">
        <f>IF('Annual Plan'!J645&lt;&gt;"",'Annual Plan'!J645,"")</f>
        <v/>
      </c>
      <c r="J645" s="37"/>
      <c r="K645" s="38" t="str">
        <f t="shared" si="72"/>
        <v/>
      </c>
      <c r="L645" s="38" t="str">
        <f t="shared" si="73"/>
        <v/>
      </c>
      <c r="M645" s="23" t="str">
        <f t="shared" si="74"/>
        <v/>
      </c>
      <c r="N645" s="39" t="str">
        <f>IF((('Annual Plan'!N645+'Annual Plan'!O645)-('Q1 Review'!O645+'Q2 Review'!O645))=0,"",(('Annual Plan'!N645+'Annual Plan'!O645)-('Q1 Review'!O645+'Q2 Review'!O645)))</f>
        <v/>
      </c>
      <c r="O645" s="40"/>
      <c r="P645" s="41"/>
      <c r="Q645" s="41"/>
      <c r="R645" s="41"/>
      <c r="S645" s="127" t="str">
        <f t="shared" si="75"/>
        <v/>
      </c>
    </row>
    <row r="646" spans="1:19" s="11" customFormat="1" ht="13.2" x14ac:dyDescent="0.25">
      <c r="A646" s="59" t="str">
        <f>IF('Annual Plan'!A646="","",'Annual Plan'!A646)</f>
        <v/>
      </c>
      <c r="B646" s="59" t="str">
        <f>IF('Annual Plan'!B646="","",'Annual Plan'!B646)</f>
        <v/>
      </c>
      <c r="C646" s="59" t="str">
        <f>IF('Annual Plan'!C646="","",'Annual Plan'!C646)</f>
        <v/>
      </c>
      <c r="D646" s="2" t="str">
        <f>IF('Annual Plan'!D646&lt;&gt;"",'Annual Plan'!D646,"")</f>
        <v/>
      </c>
      <c r="E646" s="2" t="str">
        <f>IF('Annual Plan'!E646&lt;&gt;"",'Annual Plan'!E646,"")</f>
        <v/>
      </c>
      <c r="F646" s="36" t="str">
        <f>IF('Annual Plan'!F646&lt;&gt;"",'Annual Plan'!F646,"")</f>
        <v/>
      </c>
      <c r="G646" s="23" t="str">
        <f>IF('Annual Plan'!G646&lt;&gt;"",'Annual Plan'!G646,"")</f>
        <v/>
      </c>
      <c r="H646" s="23" t="str">
        <f xml:space="preserve"> IF(OR(F646="Absolute",F646="Absolute[-](cum.)"),SUM(G646,'Q1 Review'!J646,'Q2 Review'!J646),
             IF(OR(F646="Incremental",F646="Absolute[+]"),MAX(G646,'Q1 Review'!J646,'Q2 Review'!J646),
                  IF(F646="Decremental",MIN(G646,'Q1 Review'!J646,'Q2 Review'!J646),
                           IF(F646="Absolute[-](avg.)",SUM(G646,'Q1 Review'!J646,'Q2 Review'!J646)/COUNT('Annual Plan'!H646:'Annual Plan'!K646),""
                              )
                       )
                 )
      )</f>
        <v/>
      </c>
      <c r="I646" s="23" t="str">
        <f>IF('Annual Plan'!J646&lt;&gt;"",'Annual Plan'!J646,"")</f>
        <v/>
      </c>
      <c r="J646" s="37"/>
      <c r="K646" s="38" t="str">
        <f t="shared" si="72"/>
        <v/>
      </c>
      <c r="L646" s="38" t="str">
        <f t="shared" si="73"/>
        <v/>
      </c>
      <c r="M646" s="23" t="str">
        <f t="shared" si="74"/>
        <v/>
      </c>
      <c r="N646" s="39" t="str">
        <f>IF((('Annual Plan'!N646+'Annual Plan'!O646)-('Q1 Review'!O646+'Q2 Review'!O646))=0,"",(('Annual Plan'!N646+'Annual Plan'!O646)-('Q1 Review'!O646+'Q2 Review'!O646)))</f>
        <v/>
      </c>
      <c r="O646" s="40"/>
      <c r="P646" s="41"/>
      <c r="Q646" s="41"/>
      <c r="R646" s="41"/>
      <c r="S646" s="127" t="str">
        <f t="shared" si="75"/>
        <v/>
      </c>
    </row>
    <row r="647" spans="1:19" s="11" customFormat="1" ht="13.2" x14ac:dyDescent="0.25">
      <c r="A647" s="59" t="str">
        <f>IF('Annual Plan'!A647="","",'Annual Plan'!A647)</f>
        <v/>
      </c>
      <c r="B647" s="59" t="str">
        <f>IF('Annual Plan'!B647="","",'Annual Plan'!B647)</f>
        <v/>
      </c>
      <c r="C647" s="59" t="str">
        <f>IF('Annual Plan'!C647="","",'Annual Plan'!C647)</f>
        <v/>
      </c>
      <c r="D647" s="2" t="str">
        <f>IF('Annual Plan'!D647&lt;&gt;"",'Annual Plan'!D647,"")</f>
        <v/>
      </c>
      <c r="E647" s="2" t="str">
        <f>IF('Annual Plan'!E647&lt;&gt;"",'Annual Plan'!E647,"")</f>
        <v/>
      </c>
      <c r="F647" s="36" t="str">
        <f>IF('Annual Plan'!F647&lt;&gt;"",'Annual Plan'!F647,"")</f>
        <v/>
      </c>
      <c r="G647" s="23" t="str">
        <f>IF('Annual Plan'!G647&lt;&gt;"",'Annual Plan'!G647,"")</f>
        <v/>
      </c>
      <c r="H647" s="23" t="str">
        <f xml:space="preserve"> IF(OR(F647="Absolute",F647="Absolute[-](cum.)"),SUM(G647,'Q1 Review'!J647,'Q2 Review'!J647),
             IF(OR(F647="Incremental",F647="Absolute[+]"),MAX(G647,'Q1 Review'!J647,'Q2 Review'!J647),
                  IF(F647="Decremental",MIN(G647,'Q1 Review'!J647,'Q2 Review'!J647),
                           IF(F647="Absolute[-](avg.)",SUM(G647,'Q1 Review'!J647,'Q2 Review'!J647)/COUNT('Annual Plan'!H647:'Annual Plan'!K647),""
                              )
                       )
                 )
      )</f>
        <v/>
      </c>
      <c r="I647" s="23" t="str">
        <f>IF('Annual Plan'!J647&lt;&gt;"",'Annual Plan'!J647,"")</f>
        <v/>
      </c>
      <c r="J647" s="37"/>
      <c r="K647" s="38" t="str">
        <f t="shared" si="72"/>
        <v/>
      </c>
      <c r="L647" s="38" t="str">
        <f t="shared" si="73"/>
        <v/>
      </c>
      <c r="M647" s="23" t="str">
        <f t="shared" si="74"/>
        <v/>
      </c>
      <c r="N647" s="39" t="str">
        <f>IF((('Annual Plan'!N647+'Annual Plan'!O647)-('Q1 Review'!O647+'Q2 Review'!O647))=0,"",(('Annual Plan'!N647+'Annual Plan'!O647)-('Q1 Review'!O647+'Q2 Review'!O647)))</f>
        <v/>
      </c>
      <c r="O647" s="40"/>
      <c r="P647" s="41"/>
      <c r="Q647" s="41"/>
      <c r="R647" s="41"/>
      <c r="S647" s="127" t="str">
        <f t="shared" si="75"/>
        <v/>
      </c>
    </row>
    <row r="648" spans="1:19" s="11" customFormat="1" ht="13.2" x14ac:dyDescent="0.25">
      <c r="A648" s="59" t="str">
        <f>IF('Annual Plan'!A648="","",'Annual Plan'!A648)</f>
        <v/>
      </c>
      <c r="B648" s="59" t="str">
        <f>IF('Annual Plan'!B648="","",'Annual Plan'!B648)</f>
        <v/>
      </c>
      <c r="C648" s="59" t="str">
        <f>IF('Annual Plan'!C648="","",'Annual Plan'!C648)</f>
        <v/>
      </c>
      <c r="D648" s="2" t="str">
        <f>IF('Annual Plan'!D648&lt;&gt;"",'Annual Plan'!D648,"")</f>
        <v/>
      </c>
      <c r="E648" s="2" t="str">
        <f>IF('Annual Plan'!E648&lt;&gt;"",'Annual Plan'!E648,"")</f>
        <v/>
      </c>
      <c r="F648" s="36" t="str">
        <f>IF('Annual Plan'!F648&lt;&gt;"",'Annual Plan'!F648,"")</f>
        <v/>
      </c>
      <c r="G648" s="23" t="str">
        <f>IF('Annual Plan'!G648&lt;&gt;"",'Annual Plan'!G648,"")</f>
        <v/>
      </c>
      <c r="H648" s="23" t="str">
        <f xml:space="preserve"> IF(OR(F648="Absolute",F648="Absolute[-](cum.)"),SUM(G648,'Q1 Review'!J648,'Q2 Review'!J648),
             IF(OR(F648="Incremental",F648="Absolute[+]"),MAX(G648,'Q1 Review'!J648,'Q2 Review'!J648),
                  IF(F648="Decremental",MIN(G648,'Q1 Review'!J648,'Q2 Review'!J648),
                           IF(F648="Absolute[-](avg.)",SUM(G648,'Q1 Review'!J648,'Q2 Review'!J648)/COUNT('Annual Plan'!H648:'Annual Plan'!K648),""
                              )
                       )
                 )
      )</f>
        <v/>
      </c>
      <c r="I648" s="23" t="str">
        <f>IF('Annual Plan'!J648&lt;&gt;"",'Annual Plan'!J648,"")</f>
        <v/>
      </c>
      <c r="J648" s="37"/>
      <c r="K648" s="38" t="str">
        <f t="shared" si="72"/>
        <v/>
      </c>
      <c r="L648" s="38" t="str">
        <f t="shared" si="73"/>
        <v/>
      </c>
      <c r="M648" s="23" t="str">
        <f t="shared" si="74"/>
        <v/>
      </c>
      <c r="N648" s="39" t="str">
        <f>IF((('Annual Plan'!N648+'Annual Plan'!O648)-('Q1 Review'!O648+'Q2 Review'!O648))=0,"",(('Annual Plan'!N648+'Annual Plan'!O648)-('Q1 Review'!O648+'Q2 Review'!O648)))</f>
        <v/>
      </c>
      <c r="O648" s="40"/>
      <c r="P648" s="41"/>
      <c r="Q648" s="41"/>
      <c r="R648" s="41"/>
      <c r="S648" s="127" t="str">
        <f t="shared" si="75"/>
        <v/>
      </c>
    </row>
    <row r="649" spans="1:19" s="11" customFormat="1" ht="13.2" x14ac:dyDescent="0.25">
      <c r="A649" s="59" t="str">
        <f>IF('Annual Plan'!A649="","",'Annual Plan'!A649)</f>
        <v/>
      </c>
      <c r="B649" s="59" t="str">
        <f>IF('Annual Plan'!B649="","",'Annual Plan'!B649)</f>
        <v/>
      </c>
      <c r="C649" s="59" t="str">
        <f>IF('Annual Plan'!C649="","",'Annual Plan'!C649)</f>
        <v/>
      </c>
      <c r="D649" s="2" t="str">
        <f>IF('Annual Plan'!D649&lt;&gt;"",'Annual Plan'!D649,"")</f>
        <v/>
      </c>
      <c r="E649" s="2" t="str">
        <f>IF('Annual Plan'!E649&lt;&gt;"",'Annual Plan'!E649,"")</f>
        <v/>
      </c>
      <c r="F649" s="36" t="str">
        <f>IF('Annual Plan'!F649&lt;&gt;"",'Annual Plan'!F649,"")</f>
        <v/>
      </c>
      <c r="G649" s="23" t="str">
        <f>IF('Annual Plan'!G649&lt;&gt;"",'Annual Plan'!G649,"")</f>
        <v/>
      </c>
      <c r="H649" s="23" t="str">
        <f xml:space="preserve"> IF(OR(F649="Absolute",F649="Absolute[-](cum.)"),SUM(G649,'Q1 Review'!J649,'Q2 Review'!J649),
             IF(OR(F649="Incremental",F649="Absolute[+]"),MAX(G649,'Q1 Review'!J649,'Q2 Review'!J649),
                  IF(F649="Decremental",MIN(G649,'Q1 Review'!J649,'Q2 Review'!J649),
                           IF(F649="Absolute[-](avg.)",SUM(G649,'Q1 Review'!J649,'Q2 Review'!J649)/COUNT('Annual Plan'!H649:'Annual Plan'!K649),""
                              )
                       )
                 )
      )</f>
        <v/>
      </c>
      <c r="I649" s="23" t="str">
        <f>IF('Annual Plan'!J649&lt;&gt;"",'Annual Plan'!J649,"")</f>
        <v/>
      </c>
      <c r="J649" s="37"/>
      <c r="K649" s="38" t="str">
        <f t="shared" si="72"/>
        <v/>
      </c>
      <c r="L649" s="38" t="str">
        <f t="shared" si="73"/>
        <v/>
      </c>
      <c r="M649" s="23" t="str">
        <f t="shared" si="74"/>
        <v/>
      </c>
      <c r="N649" s="39" t="str">
        <f>IF((('Annual Plan'!N649+'Annual Plan'!O649)-('Q1 Review'!O649+'Q2 Review'!O649))=0,"",(('Annual Plan'!N649+'Annual Plan'!O649)-('Q1 Review'!O649+'Q2 Review'!O649)))</f>
        <v/>
      </c>
      <c r="O649" s="40"/>
      <c r="P649" s="41"/>
      <c r="Q649" s="41"/>
      <c r="R649" s="41"/>
      <c r="S649" s="127" t="str">
        <f t="shared" si="75"/>
        <v/>
      </c>
    </row>
    <row r="650" spans="1:19" s="11" customFormat="1" ht="13.2" x14ac:dyDescent="0.25">
      <c r="A650" s="59" t="str">
        <f>IF('Annual Plan'!A650="","",'Annual Plan'!A650)</f>
        <v/>
      </c>
      <c r="B650" s="59" t="str">
        <f>IF('Annual Plan'!B650="","",'Annual Plan'!B650)</f>
        <v/>
      </c>
      <c r="C650" s="59" t="str">
        <f>IF('Annual Plan'!C650="","",'Annual Plan'!C650)</f>
        <v/>
      </c>
      <c r="D650" s="2" t="str">
        <f>IF('Annual Plan'!D650&lt;&gt;"",'Annual Plan'!D650,"")</f>
        <v/>
      </c>
      <c r="E650" s="2" t="str">
        <f>IF('Annual Plan'!E650&lt;&gt;"",'Annual Plan'!E650,"")</f>
        <v/>
      </c>
      <c r="F650" s="36" t="str">
        <f>IF('Annual Plan'!F650&lt;&gt;"",'Annual Plan'!F650,"")</f>
        <v/>
      </c>
      <c r="G650" s="23" t="str">
        <f>IF('Annual Plan'!G650&lt;&gt;"",'Annual Plan'!G650,"")</f>
        <v/>
      </c>
      <c r="H650" s="23" t="str">
        <f xml:space="preserve"> IF(OR(F650="Absolute",F650="Absolute[-](cum.)"),SUM(G650,'Q1 Review'!J650,'Q2 Review'!J650),
             IF(OR(F650="Incremental",F650="Absolute[+]"),MAX(G650,'Q1 Review'!J650,'Q2 Review'!J650),
                  IF(F650="Decremental",MIN(G650,'Q1 Review'!J650,'Q2 Review'!J650),
                           IF(F650="Absolute[-](avg.)",SUM(G650,'Q1 Review'!J650,'Q2 Review'!J650)/COUNT('Annual Plan'!H650:'Annual Plan'!K650),""
                              )
                       )
                 )
      )</f>
        <v/>
      </c>
      <c r="I650" s="23" t="str">
        <f>IF('Annual Plan'!J650&lt;&gt;"",'Annual Plan'!J650,"")</f>
        <v/>
      </c>
      <c r="J650" s="37"/>
      <c r="K650" s="38" t="str">
        <f t="shared" si="72"/>
        <v/>
      </c>
      <c r="L650" s="38" t="str">
        <f t="shared" si="73"/>
        <v/>
      </c>
      <c r="M650" s="23" t="str">
        <f t="shared" si="74"/>
        <v/>
      </c>
      <c r="N650" s="39" t="str">
        <f>IF((('Annual Plan'!N650+'Annual Plan'!O650)-('Q1 Review'!O650+'Q2 Review'!O650))=0,"",(('Annual Plan'!N650+'Annual Plan'!O650)-('Q1 Review'!O650+'Q2 Review'!O650)))</f>
        <v/>
      </c>
      <c r="O650" s="40"/>
      <c r="P650" s="41"/>
      <c r="Q650" s="41"/>
      <c r="R650" s="41"/>
      <c r="S650" s="127" t="str">
        <f t="shared" si="75"/>
        <v/>
      </c>
    </row>
    <row r="651" spans="1:19" s="11" customFormat="1" ht="13.2" x14ac:dyDescent="0.25">
      <c r="A651" s="59" t="str">
        <f>IF('Annual Plan'!A651="","",'Annual Plan'!A651)</f>
        <v/>
      </c>
      <c r="B651" s="59" t="str">
        <f>IF('Annual Plan'!B651="","",'Annual Plan'!B651)</f>
        <v/>
      </c>
      <c r="C651" s="59" t="str">
        <f>IF('Annual Plan'!C651="","",'Annual Plan'!C651)</f>
        <v/>
      </c>
      <c r="D651" s="2" t="str">
        <f>IF('Annual Plan'!D651&lt;&gt;"",'Annual Plan'!D651,"")</f>
        <v/>
      </c>
      <c r="E651" s="2" t="str">
        <f>IF('Annual Plan'!E651&lt;&gt;"",'Annual Plan'!E651,"")</f>
        <v/>
      </c>
      <c r="F651" s="36" t="str">
        <f>IF('Annual Plan'!F651&lt;&gt;"",'Annual Plan'!F651,"")</f>
        <v/>
      </c>
      <c r="G651" s="23" t="str">
        <f>IF('Annual Plan'!G651&lt;&gt;"",'Annual Plan'!G651,"")</f>
        <v/>
      </c>
      <c r="H651" s="23" t="str">
        <f xml:space="preserve"> IF(OR(F651="Absolute",F651="Absolute[-](cum.)"),SUM(G651,'Q1 Review'!J651,'Q2 Review'!J651),
             IF(OR(F651="Incremental",F651="Absolute[+]"),MAX(G651,'Q1 Review'!J651,'Q2 Review'!J651),
                  IF(F651="Decremental",MIN(G651,'Q1 Review'!J651,'Q2 Review'!J651),
                           IF(F651="Absolute[-](avg.)",SUM(G651,'Q1 Review'!J651,'Q2 Review'!J651)/COUNT('Annual Plan'!H651:'Annual Plan'!K651),""
                              )
                       )
                 )
      )</f>
        <v/>
      </c>
      <c r="I651" s="23" t="str">
        <f>IF('Annual Plan'!J651&lt;&gt;"",'Annual Plan'!J651,"")</f>
        <v/>
      </c>
      <c r="J651" s="37"/>
      <c r="K651" s="38" t="str">
        <f t="shared" si="72"/>
        <v/>
      </c>
      <c r="L651" s="38" t="str">
        <f t="shared" si="73"/>
        <v/>
      </c>
      <c r="M651" s="23" t="str">
        <f t="shared" si="74"/>
        <v/>
      </c>
      <c r="N651" s="39" t="str">
        <f>IF((('Annual Plan'!N651+'Annual Plan'!O651)-('Q1 Review'!O651+'Q2 Review'!O651))=0,"",(('Annual Plan'!N651+'Annual Plan'!O651)-('Q1 Review'!O651+'Q2 Review'!O651)))</f>
        <v/>
      </c>
      <c r="O651" s="40"/>
      <c r="P651" s="41"/>
      <c r="Q651" s="41"/>
      <c r="R651" s="41"/>
      <c r="S651" s="127" t="str">
        <f t="shared" si="75"/>
        <v/>
      </c>
    </row>
    <row r="652" spans="1:19" s="58" customFormat="1" ht="59.25" customHeight="1" x14ac:dyDescent="0.3">
      <c r="A652" s="256" t="s">
        <v>94</v>
      </c>
      <c r="B652" s="256"/>
      <c r="C652" s="51">
        <f>'Annual Plan'!C652</f>
        <v>0</v>
      </c>
      <c r="D652" s="62"/>
      <c r="E652" s="62"/>
      <c r="F652" s="256" t="s">
        <v>104</v>
      </c>
      <c r="G652" s="256"/>
      <c r="H652" s="256"/>
      <c r="I652" s="256"/>
      <c r="J652" s="257"/>
      <c r="K652" s="43">
        <f>IF(SUM(K623:K651)=0,0,IF(SUM(K623:K651)&gt;0,AVERAGE(K623:K651)))</f>
        <v>0</v>
      </c>
      <c r="L652" s="258"/>
      <c r="M652" s="259"/>
      <c r="N652" s="60">
        <f>SUM(N623:N651)</f>
        <v>0</v>
      </c>
      <c r="O652" s="60">
        <f>SUM(O623:O651)</f>
        <v>0</v>
      </c>
      <c r="P652" s="62"/>
      <c r="Q652" s="62"/>
      <c r="S652" s="126"/>
    </row>
    <row r="653" spans="1:19" s="61" customFormat="1" ht="15" customHeight="1" x14ac:dyDescent="0.25">
      <c r="A653" s="12"/>
      <c r="B653" s="12"/>
      <c r="C653" s="12"/>
      <c r="D653" s="12"/>
      <c r="E653" s="12"/>
      <c r="F653" s="44"/>
      <c r="G653" s="45"/>
      <c r="H653" s="45"/>
      <c r="I653" s="45"/>
      <c r="J653" s="46"/>
      <c r="K653" s="47"/>
      <c r="L653" s="47"/>
      <c r="M653" s="45"/>
      <c r="N653" s="48"/>
      <c r="O653" s="49"/>
      <c r="P653" s="50"/>
      <c r="Q653" s="50"/>
      <c r="S653" s="128"/>
    </row>
    <row r="654" spans="1:19" s="11" customFormat="1" ht="34.5" customHeight="1" x14ac:dyDescent="0.25">
      <c r="A654" s="193" t="s">
        <v>91</v>
      </c>
      <c r="B654" s="193"/>
      <c r="C654" s="193"/>
      <c r="D654" s="260" t="str">
        <f>IF('Annual Plan'!D654:P654&lt;&gt;"", 'Annual Plan'!D654:P654,"")</f>
        <v/>
      </c>
      <c r="E654" s="260"/>
      <c r="F654" s="261"/>
      <c r="G654" s="261"/>
      <c r="H654" s="261"/>
      <c r="I654" s="261"/>
      <c r="J654" s="261"/>
      <c r="K654" s="261"/>
      <c r="L654" s="261"/>
      <c r="M654" s="261"/>
      <c r="N654" s="261"/>
      <c r="O654" s="261"/>
      <c r="P654" s="260"/>
      <c r="Q654" s="260"/>
      <c r="S654" s="127"/>
    </row>
    <row r="655" spans="1:19" s="11" customFormat="1" ht="37.5" customHeight="1" x14ac:dyDescent="0.25">
      <c r="A655" s="202" t="s">
        <v>1</v>
      </c>
      <c r="B655" s="202" t="s">
        <v>9</v>
      </c>
      <c r="C655" s="202" t="s">
        <v>2</v>
      </c>
      <c r="D655" s="202" t="s">
        <v>10</v>
      </c>
      <c r="E655" s="203" t="s">
        <v>11</v>
      </c>
      <c r="F655" s="204" t="s">
        <v>12</v>
      </c>
      <c r="G655" s="251" t="s">
        <v>3</v>
      </c>
      <c r="H655" s="251"/>
      <c r="I655" s="253" t="s">
        <v>75</v>
      </c>
      <c r="J655" s="254"/>
      <c r="K655" s="254"/>
      <c r="L655" s="254"/>
      <c r="M655" s="255"/>
      <c r="N655" s="253" t="s">
        <v>76</v>
      </c>
      <c r="O655" s="254"/>
      <c r="P655" s="202" t="s">
        <v>95</v>
      </c>
      <c r="Q655" s="202" t="s">
        <v>96</v>
      </c>
      <c r="R655" s="202" t="s">
        <v>114</v>
      </c>
      <c r="S655" s="127"/>
    </row>
    <row r="656" spans="1:19" s="11" customFormat="1" ht="69.75" customHeight="1" x14ac:dyDescent="0.25">
      <c r="A656" s="202"/>
      <c r="B656" s="202"/>
      <c r="C656" s="202"/>
      <c r="D656" s="202"/>
      <c r="E656" s="203"/>
      <c r="F656" s="204"/>
      <c r="G656" s="109" t="s">
        <v>19</v>
      </c>
      <c r="H656" s="109" t="s">
        <v>54</v>
      </c>
      <c r="I656" s="7" t="s">
        <v>55</v>
      </c>
      <c r="J656" s="7" t="s">
        <v>56</v>
      </c>
      <c r="K656" s="1" t="s">
        <v>21</v>
      </c>
      <c r="L656" s="1" t="s">
        <v>22</v>
      </c>
      <c r="M656" s="1" t="s">
        <v>23</v>
      </c>
      <c r="N656" s="7" t="s">
        <v>88</v>
      </c>
      <c r="O656" s="7" t="s">
        <v>81</v>
      </c>
      <c r="P656" s="252"/>
      <c r="Q656" s="202"/>
      <c r="R656" s="202"/>
      <c r="S656" s="127"/>
    </row>
    <row r="657" spans="1:19" s="11" customFormat="1" ht="13.2" x14ac:dyDescent="0.25">
      <c r="A657" s="59" t="str">
        <f>IF('Annual Plan'!A657="","",'Annual Plan'!A657)</f>
        <v/>
      </c>
      <c r="B657" s="59" t="str">
        <f>IF('Annual Plan'!B657="","",'Annual Plan'!B657)</f>
        <v/>
      </c>
      <c r="C657" s="59" t="str">
        <f>IF('Annual Plan'!C657="","",'Annual Plan'!C657)</f>
        <v/>
      </c>
      <c r="D657" s="2" t="str">
        <f>IF('Annual Plan'!D657&lt;&gt;"",'Annual Plan'!D657,"")</f>
        <v/>
      </c>
      <c r="E657" s="2" t="str">
        <f>IF('Annual Plan'!E657&lt;&gt;"",'Annual Plan'!E657,"")</f>
        <v/>
      </c>
      <c r="F657" s="36" t="str">
        <f>IF('Annual Plan'!F657&lt;&gt;"",'Annual Plan'!F657,"")</f>
        <v/>
      </c>
      <c r="G657" s="23" t="str">
        <f>IF('Annual Plan'!G657&lt;&gt;"",'Annual Plan'!G657,"")</f>
        <v/>
      </c>
      <c r="H657" s="23" t="str">
        <f xml:space="preserve"> IF(OR(F657="Absolute",F657="Absolute[-](cum.)"),SUM(G657,'Q1 Review'!J657,'Q2 Review'!J657),
             IF(OR(F657="Incremental",F657="Absolute[+]"),MAX(G657,'Q1 Review'!J657,'Q2 Review'!J657),
                  IF(F657="Decremental",MIN(G657,'Q1 Review'!J657,'Q2 Review'!J657),
                           IF(F657="Absolute[-](avg.)",SUM(G657,'Q1 Review'!J657,'Q2 Review'!J657)/COUNT('Annual Plan'!H657:'Annual Plan'!K657),""
                              )
                       )
                 )
      )</f>
        <v/>
      </c>
      <c r="I657" s="23" t="str">
        <f>IF('Annual Plan'!J657&lt;&gt;"",'Annual Plan'!J657,"")</f>
        <v/>
      </c>
      <c r="J657" s="37"/>
      <c r="K657" s="38" t="str">
        <f>IF(I657="","",
                         IF(AND(I657&lt;&gt;"",J657=""),0,
                                                  IF($F657="Absolute",IF(I657=0,0, IF((J657/I657)&gt;=1,1, IF((J657/I657)&lt;=0,0,(J657/I657)))),
                                                                                                      IF($F657="Incremental", IF(AND((I657-H657)=0,J657&gt;0,I657&gt;0,J657&gt;I657),1, IF(AND((I657-H657)=0,J657&lt;=I657),0, IF(((J657-H657)/(I657-H657))&gt;=1,1, IF(((J657-H657)/(I657-H657))&lt;=0,0, ((J657-H657)/(I657-H657)))))),
                                                                                                                                                                   IF($F657="Decremental", IF(AND((H657-I657)=0,J657&gt;0,I657&gt;0,J657&lt;I657),1,  IF(AND((I657-H657)=0,J657&gt;=I657),0, IF(((H657-J657)/(H657-I657))&gt;=1,1, IF(((H657-J657)/(H657-I657))&lt;=0,0, ((H657-J657)/(H657-I657)))))),
                                                                                                                                                                                              IF(OR($F657="Absolute[-](cum.)", $F657="Absolute[-](avg.)"),IF(J657="",0, IF((J657&lt;=I657),1,IF((J657&gt;I657),0,))),
                                                                                                                                                                                                        IF($F657="Absolute[+]",IF(J657=0,0,  IF(J657&lt;=I657,(J657/I657),1)),
                                                                                                                                                                                                            )
                                                                                                                                                                                                   )
                                                                                                                                                                       )
                                                                                                          )
                                                    )
                            )
     )</f>
        <v/>
      </c>
      <c r="L657" s="38" t="str">
        <f>IF(I657="","",
                        IF(AND(I657&lt;&gt;"",J657=""),-1,
                                                  IF($F657="Absolute", IF(I657=0,0,((J657-I657)/I657)),
                                                                               IF($F657="Incremental", IF((I657-H657)=0,0,(((J657-H657)-(I657-H657))/(I657-H657))),
                                                                                                            IF($F657="Decremental", IF((H657-I657)=0,0,(((H657-J657)-(H657-I657))/(H657-I657))),
                                                                                                                                              IF(OR($F657="Absolute[-](cum.)", $F657="Absolute[-](avg.)"), IF(J657="",0, IF(J657&gt;=0,1-(J657/I657))),
                                                                                                                                                                      IF($F657="Absolute[+]", IF(J657=0,-1,K657-1),  ""
                                                                                                                                                                                                                                          )
                                                                                                                                                                                                                          )
                                                                                                                                                                                  )
                                                                                                                   )
                                                   )
                          )
)</f>
        <v/>
      </c>
      <c r="M657" s="23" t="str">
        <f>IF(J657="","",
                         IF(I657="", "",
                                                   IF($F657="Absolute", (J657-I657),
                                                                                                       IF($F657="Incremental", ((J657-H657)-(I657-H657)),
                                                                                                                                                                                      IF($F657="Decremental", ((H657-J657)-(H657-I657)),
                                                                                                                                                                                                            IF(OR($F657="Absolute[-](cum.)", $F657="Absolute[-](avg.)"), (I657-J657),
                                                                                                                                                                                                                             IF($F657="Absolute[+]", (J657-I657), ""
                                                                                                                                                                                                                                  )
                                                                                                                                                                                                                )
                                                                                                                                                                                          )
                                                                                                           )
                                                      )
                               )
       )</f>
        <v/>
      </c>
      <c r="N657" s="39" t="str">
        <f>IF((('Annual Plan'!N657+'Annual Plan'!O657)-('Q1 Review'!O657+'Q2 Review'!O657))=0,"",(('Annual Plan'!N657+'Annual Plan'!O657)-('Q1 Review'!O657+'Q2 Review'!O657)))</f>
        <v/>
      </c>
      <c r="O657" s="40"/>
      <c r="P657" s="41"/>
      <c r="Q657" s="41"/>
      <c r="R657" s="41"/>
      <c r="S657" s="127" t="str">
        <f xml:space="preserve"> IF(AND($F657="Incremental",G657=""),"Error - baseline data was not provided in the planning sheet.",
        IF(AND($F657="Decremental",G657=""),"Error - baseline data was not provided in the planning sheet.",""))</f>
        <v/>
      </c>
    </row>
    <row r="658" spans="1:19" s="11" customFormat="1" ht="13.2" x14ac:dyDescent="0.25">
      <c r="A658" s="59" t="str">
        <f>IF('Annual Plan'!A658="","",'Annual Plan'!A658)</f>
        <v/>
      </c>
      <c r="B658" s="59" t="str">
        <f>IF('Annual Plan'!B658="","",'Annual Plan'!B658)</f>
        <v/>
      </c>
      <c r="C658" s="59" t="str">
        <f>IF('Annual Plan'!C658="","",'Annual Plan'!C658)</f>
        <v/>
      </c>
      <c r="D658" s="2" t="str">
        <f>IF('Annual Plan'!D658&lt;&gt;"",'Annual Plan'!D658,"")</f>
        <v/>
      </c>
      <c r="E658" s="2" t="str">
        <f>IF('Annual Plan'!E658&lt;&gt;"",'Annual Plan'!E658,"")</f>
        <v/>
      </c>
      <c r="F658" s="36" t="str">
        <f>IF('Annual Plan'!F658&lt;&gt;"",'Annual Plan'!F658,"")</f>
        <v/>
      </c>
      <c r="G658" s="23" t="str">
        <f>IF('Annual Plan'!G658&lt;&gt;"",'Annual Plan'!G658,"")</f>
        <v/>
      </c>
      <c r="H658" s="23" t="str">
        <f xml:space="preserve"> IF(OR(F658="Absolute",F658="Absolute[-](cum.)"),SUM(G658,'Q1 Review'!J658,'Q2 Review'!J658),
             IF(OR(F658="Incremental",F658="Absolute[+]"),MAX(G658,'Q1 Review'!J658,'Q2 Review'!J658),
                  IF(F658="Decremental",MIN(G658,'Q1 Review'!J658,'Q2 Review'!J658),
                           IF(F658="Absolute[-](avg.)",SUM(G658,'Q1 Review'!J658,'Q2 Review'!J658)/COUNT('Annual Plan'!H658:'Annual Plan'!K658),""
                              )
                       )
                 )
      )</f>
        <v/>
      </c>
      <c r="I658" s="23" t="str">
        <f>IF('Annual Plan'!J658&lt;&gt;"",'Annual Plan'!J658,"")</f>
        <v/>
      </c>
      <c r="J658" s="37"/>
      <c r="K658" s="38" t="str">
        <f t="shared" ref="K658:K685" si="76">IF(I658="","",
                         IF(AND(I658&lt;&gt;"",J658=""),0,
                                                  IF($F658="Absolute",IF(I658=0,0, IF((J658/I658)&gt;=1,1, IF((J658/I658)&lt;=0,0,(J658/I658)))),
                                                                                                      IF($F658="Incremental", IF(AND((I658-H658)=0,J658&gt;0,I658&gt;0,J658&gt;I658),1, IF(AND((I658-H658)=0,J658&lt;=I658),0, IF(((J658-H658)/(I658-H658))&gt;=1,1, IF(((J658-H658)/(I658-H658))&lt;=0,0, ((J658-H658)/(I658-H658)))))),
                                                                                                                                                                   IF($F658="Decremental", IF(AND((H658-I658)=0,J658&gt;0,I658&gt;0,J658&lt;I658),1,  IF(AND((I658-H658)=0,J658&gt;=I658),0, IF(((H658-J658)/(H658-I658))&gt;=1,1, IF(((H658-J658)/(H658-I658))&lt;=0,0, ((H658-J658)/(H658-I658)))))),
                                                                                                                                                                                              IF(OR($F658="Absolute[-](cum.)", $F658="Absolute[-](avg.)"),IF(J658="",0, IF((J658&lt;=I658),1,IF((J658&gt;I658),0,))),
                                                                                                                                                                                                        IF($F658="Absolute[+]",IF(J658=0,0,  IF(J658&lt;=I658,(J658/I658),1)),
                                                                                                                                                                                                            )
                                                                                                                                                                                                   )
                                                                                                                                                                       )
                                                                                                          )
                                                    )
                            )
     )</f>
        <v/>
      </c>
      <c r="L658" s="38" t="str">
        <f t="shared" ref="L658:L685" si="77">IF(I658="","",
                        IF(AND(I658&lt;&gt;"",J658=""),-1,
                                                  IF($F658="Absolute", IF(I658=0,0,((J658-I658)/I658)),
                                                                               IF($F658="Incremental", IF((I658-H658)=0,0,(((J658-H658)-(I658-H658))/(I658-H658))),
                                                                                                            IF($F658="Decremental", IF((H658-I658)=0,0,(((H658-J658)-(H658-I658))/(H658-I658))),
                                                                                                                                              IF(OR($F658="Absolute[-](cum.)", $F658="Absolute[-](avg.)"), IF(J658="",0, IF(J658&gt;=0,1-(J658/I658))),
                                                                                                                                                                      IF($F658="Absolute[+]", IF(J658=0,-1,K658-1),  ""
                                                                                                                                                                                                                                          )
                                                                                                                                                                                                                          )
                                                                                                                                                                                  )
                                                                                                                   )
                                                   )
                          )
)</f>
        <v/>
      </c>
      <c r="M658" s="23" t="str">
        <f t="shared" ref="M658:M685" si="78">IF(J658="","",
                         IF(I658="", "",
                                                   IF($F658="Absolute", (J658-I658),
                                                                                                       IF($F658="Incremental", ((J658-H658)-(I658-H658)),
                                                                                                                                                                                      IF($F658="Decremental", ((H658-J658)-(H658-I658)),
                                                                                                                                                                                                            IF(OR($F658="Absolute[-](cum.)", $F658="Absolute[-](avg.)"), (I658-J658),
                                                                                                                                                                                                                             IF($F658="Absolute[+]", (J658-I658), ""
                                                                                                                                                                                                                                  )
                                                                                                                                                                                                                )
                                                                                                                                                                                          )
                                                                                                           )
                                                      )
                               )
       )</f>
        <v/>
      </c>
      <c r="N658" s="39" t="str">
        <f>IF((('Annual Plan'!N658+'Annual Plan'!O658)-('Q1 Review'!O658+'Q2 Review'!O658))=0,"",(('Annual Plan'!N658+'Annual Plan'!O658)-('Q1 Review'!O658+'Q2 Review'!O658)))</f>
        <v/>
      </c>
      <c r="O658" s="40"/>
      <c r="P658" s="41"/>
      <c r="Q658" s="41"/>
      <c r="R658" s="41"/>
      <c r="S658" s="127" t="str">
        <f t="shared" ref="S658:S685" si="79" xml:space="preserve"> IF(AND($F658="Incremental",G658=""),"Error - baseline data was not provided in the planning sheet.",
        IF(AND($F658="Decremental",G658=""),"Error - baseline data was not provided in the planning sheet.",""))</f>
        <v/>
      </c>
    </row>
    <row r="659" spans="1:19" s="11" customFormat="1" ht="13.2" x14ac:dyDescent="0.25">
      <c r="A659" s="59" t="str">
        <f>IF('Annual Plan'!A659="","",'Annual Plan'!A659)</f>
        <v/>
      </c>
      <c r="B659" s="59" t="str">
        <f>IF('Annual Plan'!B659="","",'Annual Plan'!B659)</f>
        <v/>
      </c>
      <c r="C659" s="59" t="str">
        <f>IF('Annual Plan'!C659="","",'Annual Plan'!C659)</f>
        <v/>
      </c>
      <c r="D659" s="2" t="str">
        <f>IF('Annual Plan'!D659&lt;&gt;"",'Annual Plan'!D659,"")</f>
        <v/>
      </c>
      <c r="E659" s="2" t="str">
        <f>IF('Annual Plan'!E659&lt;&gt;"",'Annual Plan'!E659,"")</f>
        <v/>
      </c>
      <c r="F659" s="36" t="str">
        <f>IF('Annual Plan'!F659&lt;&gt;"",'Annual Plan'!F659,"")</f>
        <v/>
      </c>
      <c r="G659" s="23" t="str">
        <f>IF('Annual Plan'!G659&lt;&gt;"",'Annual Plan'!G659,"")</f>
        <v/>
      </c>
      <c r="H659" s="23" t="str">
        <f xml:space="preserve"> IF(OR(F659="Absolute",F659="Absolute[-](cum.)"),SUM(G659,'Q1 Review'!J659,'Q2 Review'!J659),
             IF(OR(F659="Incremental",F659="Absolute[+]"),MAX(G659,'Q1 Review'!J659,'Q2 Review'!J659),
                  IF(F659="Decremental",MIN(G659,'Q1 Review'!J659,'Q2 Review'!J659),
                           IF(F659="Absolute[-](avg.)",SUM(G659,'Q1 Review'!J659,'Q2 Review'!J659)/COUNT('Annual Plan'!H659:'Annual Plan'!K659),""
                              )
                       )
                 )
      )</f>
        <v/>
      </c>
      <c r="I659" s="23" t="str">
        <f>IF('Annual Plan'!J659&lt;&gt;"",'Annual Plan'!J659,"")</f>
        <v/>
      </c>
      <c r="J659" s="37"/>
      <c r="K659" s="38" t="str">
        <f t="shared" si="76"/>
        <v/>
      </c>
      <c r="L659" s="38" t="str">
        <f t="shared" si="77"/>
        <v/>
      </c>
      <c r="M659" s="23" t="str">
        <f t="shared" si="78"/>
        <v/>
      </c>
      <c r="N659" s="39" t="str">
        <f>IF((('Annual Plan'!N659+'Annual Plan'!O659)-('Q1 Review'!O659+'Q2 Review'!O659))=0,"",(('Annual Plan'!N659+'Annual Plan'!O659)-('Q1 Review'!O659+'Q2 Review'!O659)))</f>
        <v/>
      </c>
      <c r="O659" s="40"/>
      <c r="P659" s="41"/>
      <c r="Q659" s="41"/>
      <c r="R659" s="41"/>
      <c r="S659" s="127" t="str">
        <f t="shared" si="79"/>
        <v/>
      </c>
    </row>
    <row r="660" spans="1:19" s="11" customFormat="1" ht="13.2" x14ac:dyDescent="0.25">
      <c r="A660" s="59" t="str">
        <f>IF('Annual Plan'!A660="","",'Annual Plan'!A660)</f>
        <v/>
      </c>
      <c r="B660" s="59" t="str">
        <f>IF('Annual Plan'!B660="","",'Annual Plan'!B660)</f>
        <v/>
      </c>
      <c r="C660" s="59" t="str">
        <f>IF('Annual Plan'!C660="","",'Annual Plan'!C660)</f>
        <v/>
      </c>
      <c r="D660" s="2" t="str">
        <f>IF('Annual Plan'!D660&lt;&gt;"",'Annual Plan'!D660,"")</f>
        <v/>
      </c>
      <c r="E660" s="2" t="str">
        <f>IF('Annual Plan'!E660&lt;&gt;"",'Annual Plan'!E660,"")</f>
        <v/>
      </c>
      <c r="F660" s="36" t="str">
        <f>IF('Annual Plan'!F660&lt;&gt;"",'Annual Plan'!F660,"")</f>
        <v/>
      </c>
      <c r="G660" s="23" t="str">
        <f>IF('Annual Plan'!G660&lt;&gt;"",'Annual Plan'!G660,"")</f>
        <v/>
      </c>
      <c r="H660" s="23" t="str">
        <f xml:space="preserve"> IF(OR(F660="Absolute",F660="Absolute[-](cum.)"),SUM(G660,'Q1 Review'!J660,'Q2 Review'!J660),
             IF(OR(F660="Incremental",F660="Absolute[+]"),MAX(G660,'Q1 Review'!J660,'Q2 Review'!J660),
                  IF(F660="Decremental",MIN(G660,'Q1 Review'!J660,'Q2 Review'!J660),
                           IF(F660="Absolute[-](avg.)",SUM(G660,'Q1 Review'!J660,'Q2 Review'!J660)/COUNT('Annual Plan'!H660:'Annual Plan'!K660),""
                              )
                       )
                 )
      )</f>
        <v/>
      </c>
      <c r="I660" s="23" t="str">
        <f>IF('Annual Plan'!J660&lt;&gt;"",'Annual Plan'!J660,"")</f>
        <v/>
      </c>
      <c r="J660" s="37"/>
      <c r="K660" s="38" t="str">
        <f t="shared" si="76"/>
        <v/>
      </c>
      <c r="L660" s="38" t="str">
        <f t="shared" si="77"/>
        <v/>
      </c>
      <c r="M660" s="23" t="str">
        <f t="shared" si="78"/>
        <v/>
      </c>
      <c r="N660" s="39" t="str">
        <f>IF((('Annual Plan'!N660+'Annual Plan'!O660)-('Q1 Review'!O660+'Q2 Review'!O660))=0,"",(('Annual Plan'!N660+'Annual Plan'!O660)-('Q1 Review'!O660+'Q2 Review'!O660)))</f>
        <v/>
      </c>
      <c r="O660" s="40"/>
      <c r="P660" s="41"/>
      <c r="Q660" s="41"/>
      <c r="R660" s="41"/>
      <c r="S660" s="127" t="str">
        <f t="shared" si="79"/>
        <v/>
      </c>
    </row>
    <row r="661" spans="1:19" s="11" customFormat="1" ht="13.2" x14ac:dyDescent="0.25">
      <c r="A661" s="59" t="str">
        <f>IF('Annual Plan'!A661="","",'Annual Plan'!A661)</f>
        <v/>
      </c>
      <c r="B661" s="59" t="str">
        <f>IF('Annual Plan'!B661="","",'Annual Plan'!B661)</f>
        <v/>
      </c>
      <c r="C661" s="59" t="str">
        <f>IF('Annual Plan'!C661="","",'Annual Plan'!C661)</f>
        <v/>
      </c>
      <c r="D661" s="2" t="str">
        <f>IF('Annual Plan'!D661&lt;&gt;"",'Annual Plan'!D661,"")</f>
        <v/>
      </c>
      <c r="E661" s="2" t="str">
        <f>IF('Annual Plan'!E661&lt;&gt;"",'Annual Plan'!E661,"")</f>
        <v/>
      </c>
      <c r="F661" s="36" t="str">
        <f>IF('Annual Plan'!F661&lt;&gt;"",'Annual Plan'!F661,"")</f>
        <v/>
      </c>
      <c r="G661" s="23" t="str">
        <f>IF('Annual Plan'!G661&lt;&gt;"",'Annual Plan'!G661,"")</f>
        <v/>
      </c>
      <c r="H661" s="23" t="str">
        <f xml:space="preserve"> IF(OR(F661="Absolute",F661="Absolute[-](cum.)"),SUM(G661,'Q1 Review'!J661,'Q2 Review'!J661),
             IF(OR(F661="Incremental",F661="Absolute[+]"),MAX(G661,'Q1 Review'!J661,'Q2 Review'!J661),
                  IF(F661="Decremental",MIN(G661,'Q1 Review'!J661,'Q2 Review'!J661),
                           IF(F661="Absolute[-](avg.)",SUM(G661,'Q1 Review'!J661,'Q2 Review'!J661)/COUNT('Annual Plan'!H661:'Annual Plan'!K661),""
                              )
                       )
                 )
      )</f>
        <v/>
      </c>
      <c r="I661" s="23" t="str">
        <f>IF('Annual Plan'!J661&lt;&gt;"",'Annual Plan'!J661,"")</f>
        <v/>
      </c>
      <c r="J661" s="37"/>
      <c r="K661" s="38" t="str">
        <f t="shared" si="76"/>
        <v/>
      </c>
      <c r="L661" s="38" t="str">
        <f t="shared" si="77"/>
        <v/>
      </c>
      <c r="M661" s="23" t="str">
        <f t="shared" si="78"/>
        <v/>
      </c>
      <c r="N661" s="39" t="str">
        <f>IF((('Annual Plan'!N661+'Annual Plan'!O661)-('Q1 Review'!O661+'Q2 Review'!O661))=0,"",(('Annual Plan'!N661+'Annual Plan'!O661)-('Q1 Review'!O661+'Q2 Review'!O661)))</f>
        <v/>
      </c>
      <c r="O661" s="40"/>
      <c r="P661" s="41"/>
      <c r="Q661" s="41"/>
      <c r="R661" s="41"/>
      <c r="S661" s="127" t="str">
        <f t="shared" si="79"/>
        <v/>
      </c>
    </row>
    <row r="662" spans="1:19" s="11" customFormat="1" ht="13.2" x14ac:dyDescent="0.25">
      <c r="A662" s="59" t="str">
        <f>IF('Annual Plan'!A662="","",'Annual Plan'!A662)</f>
        <v/>
      </c>
      <c r="B662" s="59" t="str">
        <f>IF('Annual Plan'!B662="","",'Annual Plan'!B662)</f>
        <v/>
      </c>
      <c r="C662" s="59" t="str">
        <f>IF('Annual Plan'!C662="","",'Annual Plan'!C662)</f>
        <v/>
      </c>
      <c r="D662" s="2" t="str">
        <f>IF('Annual Plan'!D662&lt;&gt;"",'Annual Plan'!D662,"")</f>
        <v/>
      </c>
      <c r="E662" s="2" t="str">
        <f>IF('Annual Plan'!E662&lt;&gt;"",'Annual Plan'!E662,"")</f>
        <v/>
      </c>
      <c r="F662" s="36" t="str">
        <f>IF('Annual Plan'!F662&lt;&gt;"",'Annual Plan'!F662,"")</f>
        <v/>
      </c>
      <c r="G662" s="23" t="str">
        <f>IF('Annual Plan'!G662&lt;&gt;"",'Annual Plan'!G662,"")</f>
        <v/>
      </c>
      <c r="H662" s="23" t="str">
        <f xml:space="preserve"> IF(OR(F662="Absolute",F662="Absolute[-](cum.)"),SUM(G662,'Q1 Review'!J662,'Q2 Review'!J662),
             IF(OR(F662="Incremental",F662="Absolute[+]"),MAX(G662,'Q1 Review'!J662,'Q2 Review'!J662),
                  IF(F662="Decremental",MIN(G662,'Q1 Review'!J662,'Q2 Review'!J662),
                           IF(F662="Absolute[-](avg.)",SUM(G662,'Q1 Review'!J662,'Q2 Review'!J662)/COUNT('Annual Plan'!H662:'Annual Plan'!K662),""
                              )
                       )
                 )
      )</f>
        <v/>
      </c>
      <c r="I662" s="23" t="str">
        <f>IF('Annual Plan'!J662&lt;&gt;"",'Annual Plan'!J662,"")</f>
        <v/>
      </c>
      <c r="J662" s="37"/>
      <c r="K662" s="38" t="str">
        <f t="shared" si="76"/>
        <v/>
      </c>
      <c r="L662" s="38" t="str">
        <f t="shared" si="77"/>
        <v/>
      </c>
      <c r="M662" s="23" t="str">
        <f t="shared" si="78"/>
        <v/>
      </c>
      <c r="N662" s="39" t="str">
        <f>IF((('Annual Plan'!N662+'Annual Plan'!O662)-('Q1 Review'!O662+'Q2 Review'!O662))=0,"",(('Annual Plan'!N662+'Annual Plan'!O662)-('Q1 Review'!O662+'Q2 Review'!O662)))</f>
        <v/>
      </c>
      <c r="O662" s="40"/>
      <c r="P662" s="41"/>
      <c r="Q662" s="41"/>
      <c r="R662" s="41"/>
      <c r="S662" s="127" t="str">
        <f t="shared" si="79"/>
        <v/>
      </c>
    </row>
    <row r="663" spans="1:19" s="11" customFormat="1" ht="13.2" x14ac:dyDescent="0.25">
      <c r="A663" s="59" t="str">
        <f>IF('Annual Plan'!A663="","",'Annual Plan'!A663)</f>
        <v/>
      </c>
      <c r="B663" s="59" t="str">
        <f>IF('Annual Plan'!B663="","",'Annual Plan'!B663)</f>
        <v/>
      </c>
      <c r="C663" s="59" t="str">
        <f>IF('Annual Plan'!C663="","",'Annual Plan'!C663)</f>
        <v/>
      </c>
      <c r="D663" s="2" t="str">
        <f>IF('Annual Plan'!D663&lt;&gt;"",'Annual Plan'!D663,"")</f>
        <v/>
      </c>
      <c r="E663" s="2" t="str">
        <f>IF('Annual Plan'!E663&lt;&gt;"",'Annual Plan'!E663,"")</f>
        <v/>
      </c>
      <c r="F663" s="36" t="str">
        <f>IF('Annual Plan'!F663&lt;&gt;"",'Annual Plan'!F663,"")</f>
        <v/>
      </c>
      <c r="G663" s="23" t="str">
        <f>IF('Annual Plan'!G663&lt;&gt;"",'Annual Plan'!G663,"")</f>
        <v/>
      </c>
      <c r="H663" s="23" t="str">
        <f xml:space="preserve"> IF(OR(F663="Absolute",F663="Absolute[-](cum.)"),SUM(G663,'Q1 Review'!J663,'Q2 Review'!J663),
             IF(OR(F663="Incremental",F663="Absolute[+]"),MAX(G663,'Q1 Review'!J663,'Q2 Review'!J663),
                  IF(F663="Decremental",MIN(G663,'Q1 Review'!J663,'Q2 Review'!J663),
                           IF(F663="Absolute[-](avg.)",SUM(G663,'Q1 Review'!J663,'Q2 Review'!J663)/COUNT('Annual Plan'!H663:'Annual Plan'!K663),""
                              )
                       )
                 )
      )</f>
        <v/>
      </c>
      <c r="I663" s="23" t="str">
        <f>IF('Annual Plan'!J663&lt;&gt;"",'Annual Plan'!J663,"")</f>
        <v/>
      </c>
      <c r="J663" s="37"/>
      <c r="K663" s="38" t="str">
        <f t="shared" si="76"/>
        <v/>
      </c>
      <c r="L663" s="38" t="str">
        <f t="shared" si="77"/>
        <v/>
      </c>
      <c r="M663" s="23" t="str">
        <f t="shared" si="78"/>
        <v/>
      </c>
      <c r="N663" s="39" t="str">
        <f>IF((('Annual Plan'!N663+'Annual Plan'!O663)-('Q1 Review'!O663+'Q2 Review'!O663))=0,"",(('Annual Plan'!N663+'Annual Plan'!O663)-('Q1 Review'!O663+'Q2 Review'!O663)))</f>
        <v/>
      </c>
      <c r="O663" s="40"/>
      <c r="P663" s="41"/>
      <c r="Q663" s="41"/>
      <c r="R663" s="41"/>
      <c r="S663" s="127" t="str">
        <f t="shared" si="79"/>
        <v/>
      </c>
    </row>
    <row r="664" spans="1:19" s="11" customFormat="1" ht="13.2" x14ac:dyDescent="0.25">
      <c r="A664" s="59" t="str">
        <f>IF('Annual Plan'!A664="","",'Annual Plan'!A664)</f>
        <v/>
      </c>
      <c r="B664" s="59" t="str">
        <f>IF('Annual Plan'!B664="","",'Annual Plan'!B664)</f>
        <v/>
      </c>
      <c r="C664" s="59" t="str">
        <f>IF('Annual Plan'!C664="","",'Annual Plan'!C664)</f>
        <v/>
      </c>
      <c r="D664" s="2" t="str">
        <f>IF('Annual Plan'!D664&lt;&gt;"",'Annual Plan'!D664,"")</f>
        <v/>
      </c>
      <c r="E664" s="2" t="str">
        <f>IF('Annual Plan'!E664&lt;&gt;"",'Annual Plan'!E664,"")</f>
        <v/>
      </c>
      <c r="F664" s="36" t="str">
        <f>IF('Annual Plan'!F664&lt;&gt;"",'Annual Plan'!F664,"")</f>
        <v/>
      </c>
      <c r="G664" s="23" t="str">
        <f>IF('Annual Plan'!G664&lt;&gt;"",'Annual Plan'!G664,"")</f>
        <v/>
      </c>
      <c r="H664" s="23" t="str">
        <f xml:space="preserve"> IF(OR(F664="Absolute",F664="Absolute[-](cum.)"),SUM(G664,'Q1 Review'!J664,'Q2 Review'!J664),
             IF(OR(F664="Incremental",F664="Absolute[+]"),MAX(G664,'Q1 Review'!J664,'Q2 Review'!J664),
                  IF(F664="Decremental",MIN(G664,'Q1 Review'!J664,'Q2 Review'!J664),
                           IF(F664="Absolute[-](avg.)",SUM(G664,'Q1 Review'!J664,'Q2 Review'!J664)/COUNT('Annual Plan'!H664:'Annual Plan'!K664),""
                              )
                       )
                 )
      )</f>
        <v/>
      </c>
      <c r="I664" s="23" t="str">
        <f>IF('Annual Plan'!J664&lt;&gt;"",'Annual Plan'!J664,"")</f>
        <v/>
      </c>
      <c r="J664" s="37"/>
      <c r="K664" s="38" t="str">
        <f t="shared" si="76"/>
        <v/>
      </c>
      <c r="L664" s="38" t="str">
        <f t="shared" si="77"/>
        <v/>
      </c>
      <c r="M664" s="23" t="str">
        <f t="shared" si="78"/>
        <v/>
      </c>
      <c r="N664" s="39" t="str">
        <f>IF((('Annual Plan'!N664+'Annual Plan'!O664)-('Q1 Review'!O664+'Q2 Review'!O664))=0,"",(('Annual Plan'!N664+'Annual Plan'!O664)-('Q1 Review'!O664+'Q2 Review'!O664)))</f>
        <v/>
      </c>
      <c r="O664" s="40"/>
      <c r="P664" s="41"/>
      <c r="Q664" s="41"/>
      <c r="R664" s="41"/>
      <c r="S664" s="127" t="str">
        <f t="shared" si="79"/>
        <v/>
      </c>
    </row>
    <row r="665" spans="1:19" s="11" customFormat="1" ht="13.2" x14ac:dyDescent="0.25">
      <c r="A665" s="59" t="str">
        <f>IF('Annual Plan'!A665="","",'Annual Plan'!A665)</f>
        <v/>
      </c>
      <c r="B665" s="59" t="str">
        <f>IF('Annual Plan'!B665="","",'Annual Plan'!B665)</f>
        <v/>
      </c>
      <c r="C665" s="59" t="str">
        <f>IF('Annual Plan'!C665="","",'Annual Plan'!C665)</f>
        <v/>
      </c>
      <c r="D665" s="2" t="str">
        <f>IF('Annual Plan'!D665&lt;&gt;"",'Annual Plan'!D665,"")</f>
        <v/>
      </c>
      <c r="E665" s="2" t="str">
        <f>IF('Annual Plan'!E665&lt;&gt;"",'Annual Plan'!E665,"")</f>
        <v/>
      </c>
      <c r="F665" s="36" t="str">
        <f>IF('Annual Plan'!F665&lt;&gt;"",'Annual Plan'!F665,"")</f>
        <v/>
      </c>
      <c r="G665" s="23" t="str">
        <f>IF('Annual Plan'!G665&lt;&gt;"",'Annual Plan'!G665,"")</f>
        <v/>
      </c>
      <c r="H665" s="23" t="str">
        <f xml:space="preserve"> IF(OR(F665="Absolute",F665="Absolute[-](cum.)"),SUM(G665,'Q1 Review'!J665,'Q2 Review'!J665),
             IF(OR(F665="Incremental",F665="Absolute[+]"),MAX(G665,'Q1 Review'!J665,'Q2 Review'!J665),
                  IF(F665="Decremental",MIN(G665,'Q1 Review'!J665,'Q2 Review'!J665),
                           IF(F665="Absolute[-](avg.)",SUM(G665,'Q1 Review'!J665,'Q2 Review'!J665)/COUNT('Annual Plan'!H665:'Annual Plan'!K665),""
                              )
                       )
                 )
      )</f>
        <v/>
      </c>
      <c r="I665" s="23" t="str">
        <f>IF('Annual Plan'!J665&lt;&gt;"",'Annual Plan'!J665,"")</f>
        <v/>
      </c>
      <c r="J665" s="37"/>
      <c r="K665" s="38" t="str">
        <f t="shared" si="76"/>
        <v/>
      </c>
      <c r="L665" s="38" t="str">
        <f t="shared" si="77"/>
        <v/>
      </c>
      <c r="M665" s="23" t="str">
        <f t="shared" si="78"/>
        <v/>
      </c>
      <c r="N665" s="39" t="str">
        <f>IF((('Annual Plan'!N665+'Annual Plan'!O665)-('Q1 Review'!O665+'Q2 Review'!O665))=0,"",(('Annual Plan'!N665+'Annual Plan'!O665)-('Q1 Review'!O665+'Q2 Review'!O665)))</f>
        <v/>
      </c>
      <c r="O665" s="40"/>
      <c r="P665" s="41"/>
      <c r="Q665" s="41"/>
      <c r="R665" s="41"/>
      <c r="S665" s="127" t="str">
        <f t="shared" si="79"/>
        <v/>
      </c>
    </row>
    <row r="666" spans="1:19" s="11" customFormat="1" ht="13.2" x14ac:dyDescent="0.25">
      <c r="A666" s="59" t="str">
        <f>IF('Annual Plan'!A666="","",'Annual Plan'!A666)</f>
        <v/>
      </c>
      <c r="B666" s="59" t="str">
        <f>IF('Annual Plan'!B666="","",'Annual Plan'!B666)</f>
        <v/>
      </c>
      <c r="C666" s="59" t="str">
        <f>IF('Annual Plan'!C666="","",'Annual Plan'!C666)</f>
        <v/>
      </c>
      <c r="D666" s="2" t="str">
        <f>IF('Annual Plan'!D666&lt;&gt;"",'Annual Plan'!D666,"")</f>
        <v/>
      </c>
      <c r="E666" s="2" t="str">
        <f>IF('Annual Plan'!E666&lt;&gt;"",'Annual Plan'!E666,"")</f>
        <v/>
      </c>
      <c r="F666" s="36" t="str">
        <f>IF('Annual Plan'!F666&lt;&gt;"",'Annual Plan'!F666,"")</f>
        <v/>
      </c>
      <c r="G666" s="23" t="str">
        <f>IF('Annual Plan'!G666&lt;&gt;"",'Annual Plan'!G666,"")</f>
        <v/>
      </c>
      <c r="H666" s="23" t="str">
        <f xml:space="preserve"> IF(OR(F666="Absolute",F666="Absolute[-](cum.)"),SUM(G666,'Q1 Review'!J666,'Q2 Review'!J666),
             IF(OR(F666="Incremental",F666="Absolute[+]"),MAX(G666,'Q1 Review'!J666,'Q2 Review'!J666),
                  IF(F666="Decremental",MIN(G666,'Q1 Review'!J666,'Q2 Review'!J666),
                           IF(F666="Absolute[-](avg.)",SUM(G666,'Q1 Review'!J666,'Q2 Review'!J666)/COUNT('Annual Plan'!H666:'Annual Plan'!K666),""
                              )
                       )
                 )
      )</f>
        <v/>
      </c>
      <c r="I666" s="23" t="str">
        <f>IF('Annual Plan'!J666&lt;&gt;"",'Annual Plan'!J666,"")</f>
        <v/>
      </c>
      <c r="J666" s="37"/>
      <c r="K666" s="38" t="str">
        <f t="shared" si="76"/>
        <v/>
      </c>
      <c r="L666" s="38" t="str">
        <f t="shared" si="77"/>
        <v/>
      </c>
      <c r="M666" s="23" t="str">
        <f t="shared" si="78"/>
        <v/>
      </c>
      <c r="N666" s="39" t="str">
        <f>IF((('Annual Plan'!N666+'Annual Plan'!O666)-('Q1 Review'!O666+'Q2 Review'!O666))=0,"",(('Annual Plan'!N666+'Annual Plan'!O666)-('Q1 Review'!O666+'Q2 Review'!O666)))</f>
        <v/>
      </c>
      <c r="O666" s="40"/>
      <c r="P666" s="41"/>
      <c r="Q666" s="41"/>
      <c r="R666" s="41"/>
      <c r="S666" s="127" t="str">
        <f t="shared" si="79"/>
        <v/>
      </c>
    </row>
    <row r="667" spans="1:19" s="11" customFormat="1" ht="13.2" x14ac:dyDescent="0.25">
      <c r="A667" s="59" t="str">
        <f>IF('Annual Plan'!A667="","",'Annual Plan'!A667)</f>
        <v/>
      </c>
      <c r="B667" s="59" t="str">
        <f>IF('Annual Plan'!B667="","",'Annual Plan'!B667)</f>
        <v/>
      </c>
      <c r="C667" s="59" t="str">
        <f>IF('Annual Plan'!C667="","",'Annual Plan'!C667)</f>
        <v/>
      </c>
      <c r="D667" s="2" t="str">
        <f>IF('Annual Plan'!D667&lt;&gt;"",'Annual Plan'!D667,"")</f>
        <v/>
      </c>
      <c r="E667" s="2" t="str">
        <f>IF('Annual Plan'!E667&lt;&gt;"",'Annual Plan'!E667,"")</f>
        <v/>
      </c>
      <c r="F667" s="36" t="str">
        <f>IF('Annual Plan'!F667&lt;&gt;"",'Annual Plan'!F667,"")</f>
        <v/>
      </c>
      <c r="G667" s="23" t="str">
        <f>IF('Annual Plan'!G667&lt;&gt;"",'Annual Plan'!G667,"")</f>
        <v/>
      </c>
      <c r="H667" s="23" t="str">
        <f xml:space="preserve"> IF(OR(F667="Absolute",F667="Absolute[-](cum.)"),SUM(G667,'Q1 Review'!J667,'Q2 Review'!J667),
             IF(OR(F667="Incremental",F667="Absolute[+]"),MAX(G667,'Q1 Review'!J667,'Q2 Review'!J667),
                  IF(F667="Decremental",MIN(G667,'Q1 Review'!J667,'Q2 Review'!J667),
                           IF(F667="Absolute[-](avg.)",SUM(G667,'Q1 Review'!J667,'Q2 Review'!J667)/COUNT('Annual Plan'!H667:'Annual Plan'!K667),""
                              )
                       )
                 )
      )</f>
        <v/>
      </c>
      <c r="I667" s="23" t="str">
        <f>IF('Annual Plan'!J667&lt;&gt;"",'Annual Plan'!J667,"")</f>
        <v/>
      </c>
      <c r="J667" s="37"/>
      <c r="K667" s="38" t="str">
        <f t="shared" si="76"/>
        <v/>
      </c>
      <c r="L667" s="38" t="str">
        <f t="shared" si="77"/>
        <v/>
      </c>
      <c r="M667" s="23" t="str">
        <f t="shared" si="78"/>
        <v/>
      </c>
      <c r="N667" s="39" t="str">
        <f>IF((('Annual Plan'!N667+'Annual Plan'!O667)-('Q1 Review'!O667+'Q2 Review'!O667))=0,"",(('Annual Plan'!N667+'Annual Plan'!O667)-('Q1 Review'!O667+'Q2 Review'!O667)))</f>
        <v/>
      </c>
      <c r="O667" s="40"/>
      <c r="P667" s="41"/>
      <c r="Q667" s="41"/>
      <c r="R667" s="41"/>
      <c r="S667" s="127" t="str">
        <f t="shared" si="79"/>
        <v/>
      </c>
    </row>
    <row r="668" spans="1:19" s="11" customFormat="1" ht="13.2" x14ac:dyDescent="0.25">
      <c r="A668" s="59" t="str">
        <f>IF('Annual Plan'!A668="","",'Annual Plan'!A668)</f>
        <v/>
      </c>
      <c r="B668" s="59" t="str">
        <f>IF('Annual Plan'!B668="","",'Annual Plan'!B668)</f>
        <v/>
      </c>
      <c r="C668" s="59" t="str">
        <f>IF('Annual Plan'!C668="","",'Annual Plan'!C668)</f>
        <v/>
      </c>
      <c r="D668" s="2" t="str">
        <f>IF('Annual Plan'!D668&lt;&gt;"",'Annual Plan'!D668,"")</f>
        <v/>
      </c>
      <c r="E668" s="2" t="str">
        <f>IF('Annual Plan'!E668&lt;&gt;"",'Annual Plan'!E668,"")</f>
        <v/>
      </c>
      <c r="F668" s="36" t="str">
        <f>IF('Annual Plan'!F668&lt;&gt;"",'Annual Plan'!F668,"")</f>
        <v/>
      </c>
      <c r="G668" s="23" t="str">
        <f>IF('Annual Plan'!G668&lt;&gt;"",'Annual Plan'!G668,"")</f>
        <v/>
      </c>
      <c r="H668" s="23" t="str">
        <f xml:space="preserve"> IF(OR(F668="Absolute",F668="Absolute[-](cum.)"),SUM(G668,'Q1 Review'!J668,'Q2 Review'!J668),
             IF(OR(F668="Incremental",F668="Absolute[+]"),MAX(G668,'Q1 Review'!J668,'Q2 Review'!J668),
                  IF(F668="Decremental",MIN(G668,'Q1 Review'!J668,'Q2 Review'!J668),
                           IF(F668="Absolute[-](avg.)",SUM(G668,'Q1 Review'!J668,'Q2 Review'!J668)/COUNT('Annual Plan'!H668:'Annual Plan'!K668),""
                              )
                       )
                 )
      )</f>
        <v/>
      </c>
      <c r="I668" s="23" t="str">
        <f>IF('Annual Plan'!J668&lt;&gt;"",'Annual Plan'!J668,"")</f>
        <v/>
      </c>
      <c r="J668" s="37"/>
      <c r="K668" s="38" t="str">
        <f t="shared" si="76"/>
        <v/>
      </c>
      <c r="L668" s="38" t="str">
        <f t="shared" si="77"/>
        <v/>
      </c>
      <c r="M668" s="23" t="str">
        <f t="shared" si="78"/>
        <v/>
      </c>
      <c r="N668" s="39" t="str">
        <f>IF((('Annual Plan'!N668+'Annual Plan'!O668)-('Q1 Review'!O668+'Q2 Review'!O668))=0,"",(('Annual Plan'!N668+'Annual Plan'!O668)-('Q1 Review'!O668+'Q2 Review'!O668)))</f>
        <v/>
      </c>
      <c r="O668" s="40"/>
      <c r="P668" s="41"/>
      <c r="Q668" s="41"/>
      <c r="R668" s="41"/>
      <c r="S668" s="127" t="str">
        <f t="shared" si="79"/>
        <v/>
      </c>
    </row>
    <row r="669" spans="1:19" s="11" customFormat="1" ht="13.2" x14ac:dyDescent="0.25">
      <c r="A669" s="59" t="str">
        <f>IF('Annual Plan'!A669="","",'Annual Plan'!A669)</f>
        <v/>
      </c>
      <c r="B669" s="59" t="str">
        <f>IF('Annual Plan'!B669="","",'Annual Plan'!B669)</f>
        <v/>
      </c>
      <c r="C669" s="59" t="str">
        <f>IF('Annual Plan'!C669="","",'Annual Plan'!C669)</f>
        <v/>
      </c>
      <c r="D669" s="2" t="str">
        <f>IF('Annual Plan'!D669&lt;&gt;"",'Annual Plan'!D669,"")</f>
        <v/>
      </c>
      <c r="E669" s="2" t="str">
        <f>IF('Annual Plan'!E669&lt;&gt;"",'Annual Plan'!E669,"")</f>
        <v/>
      </c>
      <c r="F669" s="36" t="str">
        <f>IF('Annual Plan'!F669&lt;&gt;"",'Annual Plan'!F669,"")</f>
        <v/>
      </c>
      <c r="G669" s="23" t="str">
        <f>IF('Annual Plan'!G669&lt;&gt;"",'Annual Plan'!G669,"")</f>
        <v/>
      </c>
      <c r="H669" s="23" t="str">
        <f xml:space="preserve"> IF(OR(F669="Absolute",F669="Absolute[-](cum.)"),SUM(G669,'Q1 Review'!J669,'Q2 Review'!J669),
             IF(OR(F669="Incremental",F669="Absolute[+]"),MAX(G669,'Q1 Review'!J669,'Q2 Review'!J669),
                  IF(F669="Decremental",MIN(G669,'Q1 Review'!J669,'Q2 Review'!J669),
                           IF(F669="Absolute[-](avg.)",SUM(G669,'Q1 Review'!J669,'Q2 Review'!J669)/COUNT('Annual Plan'!H669:'Annual Plan'!K669),""
                              )
                       )
                 )
      )</f>
        <v/>
      </c>
      <c r="I669" s="23" t="str">
        <f>IF('Annual Plan'!J669&lt;&gt;"",'Annual Plan'!J669,"")</f>
        <v/>
      </c>
      <c r="J669" s="37"/>
      <c r="K669" s="38" t="str">
        <f t="shared" si="76"/>
        <v/>
      </c>
      <c r="L669" s="38" t="str">
        <f t="shared" si="77"/>
        <v/>
      </c>
      <c r="M669" s="23" t="str">
        <f t="shared" si="78"/>
        <v/>
      </c>
      <c r="N669" s="39" t="str">
        <f>IF((('Annual Plan'!N669+'Annual Plan'!O669)-('Q1 Review'!O669+'Q2 Review'!O669))=0,"",(('Annual Plan'!N669+'Annual Plan'!O669)-('Q1 Review'!O669+'Q2 Review'!O669)))</f>
        <v/>
      </c>
      <c r="O669" s="40"/>
      <c r="P669" s="41"/>
      <c r="Q669" s="41"/>
      <c r="R669" s="41"/>
      <c r="S669" s="127" t="str">
        <f t="shared" si="79"/>
        <v/>
      </c>
    </row>
    <row r="670" spans="1:19" s="11" customFormat="1" ht="13.2" x14ac:dyDescent="0.25">
      <c r="A670" s="59" t="str">
        <f>IF('Annual Plan'!A670="","",'Annual Plan'!A670)</f>
        <v/>
      </c>
      <c r="B670" s="59" t="str">
        <f>IF('Annual Plan'!B670="","",'Annual Plan'!B670)</f>
        <v/>
      </c>
      <c r="C670" s="59" t="str">
        <f>IF('Annual Plan'!C670="","",'Annual Plan'!C670)</f>
        <v/>
      </c>
      <c r="D670" s="2" t="str">
        <f>IF('Annual Plan'!D670&lt;&gt;"",'Annual Plan'!D670,"")</f>
        <v/>
      </c>
      <c r="E670" s="2" t="str">
        <f>IF('Annual Plan'!E670&lt;&gt;"",'Annual Plan'!E670,"")</f>
        <v/>
      </c>
      <c r="F670" s="36" t="str">
        <f>IF('Annual Plan'!F670&lt;&gt;"",'Annual Plan'!F670,"")</f>
        <v/>
      </c>
      <c r="G670" s="23" t="str">
        <f>IF('Annual Plan'!G670&lt;&gt;"",'Annual Plan'!G670,"")</f>
        <v/>
      </c>
      <c r="H670" s="23" t="str">
        <f xml:space="preserve"> IF(OR(F670="Absolute",F670="Absolute[-](cum.)"),SUM(G670,'Q1 Review'!J670,'Q2 Review'!J670),
             IF(OR(F670="Incremental",F670="Absolute[+]"),MAX(G670,'Q1 Review'!J670,'Q2 Review'!J670),
                  IF(F670="Decremental",MIN(G670,'Q1 Review'!J670,'Q2 Review'!J670),
                           IF(F670="Absolute[-](avg.)",SUM(G670,'Q1 Review'!J670,'Q2 Review'!J670)/COUNT('Annual Plan'!H670:'Annual Plan'!K670),""
                              )
                       )
                 )
      )</f>
        <v/>
      </c>
      <c r="I670" s="23" t="str">
        <f>IF('Annual Plan'!J670&lt;&gt;"",'Annual Plan'!J670,"")</f>
        <v/>
      </c>
      <c r="J670" s="37"/>
      <c r="K670" s="38" t="str">
        <f t="shared" si="76"/>
        <v/>
      </c>
      <c r="L670" s="38" t="str">
        <f t="shared" si="77"/>
        <v/>
      </c>
      <c r="M670" s="23" t="str">
        <f t="shared" si="78"/>
        <v/>
      </c>
      <c r="N670" s="39" t="str">
        <f>IF((('Annual Plan'!N670+'Annual Plan'!O670)-('Q1 Review'!O670+'Q2 Review'!O670))=0,"",(('Annual Plan'!N670+'Annual Plan'!O670)-('Q1 Review'!O670+'Q2 Review'!O670)))</f>
        <v/>
      </c>
      <c r="O670" s="40"/>
      <c r="P670" s="41"/>
      <c r="Q670" s="41"/>
      <c r="R670" s="41"/>
      <c r="S670" s="127" t="str">
        <f t="shared" si="79"/>
        <v/>
      </c>
    </row>
    <row r="671" spans="1:19" s="11" customFormat="1" ht="13.2" x14ac:dyDescent="0.25">
      <c r="A671" s="59" t="str">
        <f>IF('Annual Plan'!A671="","",'Annual Plan'!A671)</f>
        <v/>
      </c>
      <c r="B671" s="59" t="str">
        <f>IF('Annual Plan'!B671="","",'Annual Plan'!B671)</f>
        <v/>
      </c>
      <c r="C671" s="59" t="str">
        <f>IF('Annual Plan'!C671="","",'Annual Plan'!C671)</f>
        <v/>
      </c>
      <c r="D671" s="2" t="str">
        <f>IF('Annual Plan'!D671&lt;&gt;"",'Annual Plan'!D671,"")</f>
        <v/>
      </c>
      <c r="E671" s="2" t="str">
        <f>IF('Annual Plan'!E671&lt;&gt;"",'Annual Plan'!E671,"")</f>
        <v/>
      </c>
      <c r="F671" s="36" t="str">
        <f>IF('Annual Plan'!F671&lt;&gt;"",'Annual Plan'!F671,"")</f>
        <v/>
      </c>
      <c r="G671" s="23" t="str">
        <f>IF('Annual Plan'!G671&lt;&gt;"",'Annual Plan'!G671,"")</f>
        <v/>
      </c>
      <c r="H671" s="23" t="str">
        <f xml:space="preserve"> IF(OR(F671="Absolute",F671="Absolute[-](cum.)"),SUM(G671,'Q1 Review'!J671,'Q2 Review'!J671),
             IF(OR(F671="Incremental",F671="Absolute[+]"),MAX(G671,'Q1 Review'!J671,'Q2 Review'!J671),
                  IF(F671="Decremental",MIN(G671,'Q1 Review'!J671,'Q2 Review'!J671),
                           IF(F671="Absolute[-](avg.)",SUM(G671,'Q1 Review'!J671,'Q2 Review'!J671)/COUNT('Annual Plan'!H671:'Annual Plan'!K671),""
                              )
                       )
                 )
      )</f>
        <v/>
      </c>
      <c r="I671" s="23" t="str">
        <f>IF('Annual Plan'!J671&lt;&gt;"",'Annual Plan'!J671,"")</f>
        <v/>
      </c>
      <c r="J671" s="37"/>
      <c r="K671" s="38" t="str">
        <f t="shared" si="76"/>
        <v/>
      </c>
      <c r="L671" s="38" t="str">
        <f t="shared" si="77"/>
        <v/>
      </c>
      <c r="M671" s="23" t="str">
        <f t="shared" si="78"/>
        <v/>
      </c>
      <c r="N671" s="39" t="str">
        <f>IF((('Annual Plan'!N671+'Annual Plan'!O671)-('Q1 Review'!O671+'Q2 Review'!O671))=0,"",(('Annual Plan'!N671+'Annual Plan'!O671)-('Q1 Review'!O671+'Q2 Review'!O671)))</f>
        <v/>
      </c>
      <c r="O671" s="40"/>
      <c r="P671" s="41"/>
      <c r="Q671" s="41"/>
      <c r="R671" s="41"/>
      <c r="S671" s="127" t="str">
        <f t="shared" si="79"/>
        <v/>
      </c>
    </row>
    <row r="672" spans="1:19" s="11" customFormat="1" ht="13.2" x14ac:dyDescent="0.25">
      <c r="A672" s="59" t="str">
        <f>IF('Annual Plan'!A672="","",'Annual Plan'!A672)</f>
        <v/>
      </c>
      <c r="B672" s="59" t="str">
        <f>IF('Annual Plan'!B672="","",'Annual Plan'!B672)</f>
        <v/>
      </c>
      <c r="C672" s="59" t="str">
        <f>IF('Annual Plan'!C672="","",'Annual Plan'!C672)</f>
        <v/>
      </c>
      <c r="D672" s="2" t="str">
        <f>IF('Annual Plan'!D672&lt;&gt;"",'Annual Plan'!D672,"")</f>
        <v/>
      </c>
      <c r="E672" s="2" t="str">
        <f>IF('Annual Plan'!E672&lt;&gt;"",'Annual Plan'!E672,"")</f>
        <v/>
      </c>
      <c r="F672" s="36" t="str">
        <f>IF('Annual Plan'!F672&lt;&gt;"",'Annual Plan'!F672,"")</f>
        <v/>
      </c>
      <c r="G672" s="23" t="str">
        <f>IF('Annual Plan'!G672&lt;&gt;"",'Annual Plan'!G672,"")</f>
        <v/>
      </c>
      <c r="H672" s="23" t="str">
        <f xml:space="preserve"> IF(OR(F672="Absolute",F672="Absolute[-](cum.)"),SUM(G672,'Q1 Review'!J672,'Q2 Review'!J672),
             IF(OR(F672="Incremental",F672="Absolute[+]"),MAX(G672,'Q1 Review'!J672,'Q2 Review'!J672),
                  IF(F672="Decremental",MIN(G672,'Q1 Review'!J672,'Q2 Review'!J672),
                           IF(F672="Absolute[-](avg.)",SUM(G672,'Q1 Review'!J672,'Q2 Review'!J672)/COUNT('Annual Plan'!H672:'Annual Plan'!K672),""
                              )
                       )
                 )
      )</f>
        <v/>
      </c>
      <c r="I672" s="23" t="str">
        <f>IF('Annual Plan'!J672&lt;&gt;"",'Annual Plan'!J672,"")</f>
        <v/>
      </c>
      <c r="J672" s="37"/>
      <c r="K672" s="38" t="str">
        <f t="shared" si="76"/>
        <v/>
      </c>
      <c r="L672" s="38" t="str">
        <f t="shared" si="77"/>
        <v/>
      </c>
      <c r="M672" s="23" t="str">
        <f t="shared" si="78"/>
        <v/>
      </c>
      <c r="N672" s="39" t="str">
        <f>IF((('Annual Plan'!N672+'Annual Plan'!O672)-('Q1 Review'!O672+'Q2 Review'!O672))=0,"",(('Annual Plan'!N672+'Annual Plan'!O672)-('Q1 Review'!O672+'Q2 Review'!O672)))</f>
        <v/>
      </c>
      <c r="O672" s="40"/>
      <c r="P672" s="41"/>
      <c r="Q672" s="41"/>
      <c r="R672" s="41"/>
      <c r="S672" s="127" t="str">
        <f t="shared" si="79"/>
        <v/>
      </c>
    </row>
    <row r="673" spans="1:19" s="11" customFormat="1" ht="13.2" x14ac:dyDescent="0.25">
      <c r="A673" s="59" t="str">
        <f>IF('Annual Plan'!A673="","",'Annual Plan'!A673)</f>
        <v/>
      </c>
      <c r="B673" s="59" t="str">
        <f>IF('Annual Plan'!B673="","",'Annual Plan'!B673)</f>
        <v/>
      </c>
      <c r="C673" s="59" t="str">
        <f>IF('Annual Plan'!C673="","",'Annual Plan'!C673)</f>
        <v/>
      </c>
      <c r="D673" s="2" t="str">
        <f>IF('Annual Plan'!D673&lt;&gt;"",'Annual Plan'!D673,"")</f>
        <v/>
      </c>
      <c r="E673" s="2" t="str">
        <f>IF('Annual Plan'!E673&lt;&gt;"",'Annual Plan'!E673,"")</f>
        <v/>
      </c>
      <c r="F673" s="36" t="str">
        <f>IF('Annual Plan'!F673&lt;&gt;"",'Annual Plan'!F673,"")</f>
        <v/>
      </c>
      <c r="G673" s="23" t="str">
        <f>IF('Annual Plan'!G673&lt;&gt;"",'Annual Plan'!G673,"")</f>
        <v/>
      </c>
      <c r="H673" s="23" t="str">
        <f xml:space="preserve"> IF(OR(F673="Absolute",F673="Absolute[-](cum.)"),SUM(G673,'Q1 Review'!J673,'Q2 Review'!J673),
             IF(OR(F673="Incremental",F673="Absolute[+]"),MAX(G673,'Q1 Review'!J673,'Q2 Review'!J673),
                  IF(F673="Decremental",MIN(G673,'Q1 Review'!J673,'Q2 Review'!J673),
                           IF(F673="Absolute[-](avg.)",SUM(G673,'Q1 Review'!J673,'Q2 Review'!J673)/COUNT('Annual Plan'!H673:'Annual Plan'!K673),""
                              )
                       )
                 )
      )</f>
        <v/>
      </c>
      <c r="I673" s="23" t="str">
        <f>IF('Annual Plan'!J673&lt;&gt;"",'Annual Plan'!J673,"")</f>
        <v/>
      </c>
      <c r="J673" s="37"/>
      <c r="K673" s="38" t="str">
        <f t="shared" si="76"/>
        <v/>
      </c>
      <c r="L673" s="38" t="str">
        <f t="shared" si="77"/>
        <v/>
      </c>
      <c r="M673" s="23" t="str">
        <f t="shared" si="78"/>
        <v/>
      </c>
      <c r="N673" s="39" t="str">
        <f>IF((('Annual Plan'!N673+'Annual Plan'!O673)-('Q1 Review'!O673+'Q2 Review'!O673))=0,"",(('Annual Plan'!N673+'Annual Plan'!O673)-('Q1 Review'!O673+'Q2 Review'!O673)))</f>
        <v/>
      </c>
      <c r="O673" s="40"/>
      <c r="P673" s="41"/>
      <c r="Q673" s="41"/>
      <c r="R673" s="41"/>
      <c r="S673" s="127" t="str">
        <f t="shared" si="79"/>
        <v/>
      </c>
    </row>
    <row r="674" spans="1:19" s="11" customFormat="1" ht="13.2" x14ac:dyDescent="0.25">
      <c r="A674" s="59" t="str">
        <f>IF('Annual Plan'!A674="","",'Annual Plan'!A674)</f>
        <v/>
      </c>
      <c r="B674" s="59" t="str">
        <f>IF('Annual Plan'!B674="","",'Annual Plan'!B674)</f>
        <v/>
      </c>
      <c r="C674" s="59" t="str">
        <f>IF('Annual Plan'!C674="","",'Annual Plan'!C674)</f>
        <v/>
      </c>
      <c r="D674" s="2" t="str">
        <f>IF('Annual Plan'!D674&lt;&gt;"",'Annual Plan'!D674,"")</f>
        <v/>
      </c>
      <c r="E674" s="2" t="str">
        <f>IF('Annual Plan'!E674&lt;&gt;"",'Annual Plan'!E674,"")</f>
        <v/>
      </c>
      <c r="F674" s="36" t="str">
        <f>IF('Annual Plan'!F674&lt;&gt;"",'Annual Plan'!F674,"")</f>
        <v/>
      </c>
      <c r="G674" s="23" t="str">
        <f>IF('Annual Plan'!G674&lt;&gt;"",'Annual Plan'!G674,"")</f>
        <v/>
      </c>
      <c r="H674" s="23" t="str">
        <f xml:space="preserve"> IF(OR(F674="Absolute",F674="Absolute[-](cum.)"),SUM(G674,'Q1 Review'!J674,'Q2 Review'!J674),
             IF(OR(F674="Incremental",F674="Absolute[+]"),MAX(G674,'Q1 Review'!J674,'Q2 Review'!J674),
                  IF(F674="Decremental",MIN(G674,'Q1 Review'!J674,'Q2 Review'!J674),
                           IF(F674="Absolute[-](avg.)",SUM(G674,'Q1 Review'!J674,'Q2 Review'!J674)/COUNT('Annual Plan'!H674:'Annual Plan'!K674),""
                              )
                       )
                 )
      )</f>
        <v/>
      </c>
      <c r="I674" s="23" t="str">
        <f>IF('Annual Plan'!J674&lt;&gt;"",'Annual Plan'!J674,"")</f>
        <v/>
      </c>
      <c r="J674" s="37"/>
      <c r="K674" s="38" t="str">
        <f t="shared" si="76"/>
        <v/>
      </c>
      <c r="L674" s="38" t="str">
        <f t="shared" si="77"/>
        <v/>
      </c>
      <c r="M674" s="23" t="str">
        <f t="shared" si="78"/>
        <v/>
      </c>
      <c r="N674" s="39" t="str">
        <f>IF((('Annual Plan'!N674+'Annual Plan'!O674)-('Q1 Review'!O674+'Q2 Review'!O674))=0,"",(('Annual Plan'!N674+'Annual Plan'!O674)-('Q1 Review'!O674+'Q2 Review'!O674)))</f>
        <v/>
      </c>
      <c r="O674" s="40"/>
      <c r="P674" s="41"/>
      <c r="Q674" s="41"/>
      <c r="R674" s="41"/>
      <c r="S674" s="127" t="str">
        <f t="shared" si="79"/>
        <v/>
      </c>
    </row>
    <row r="675" spans="1:19" s="11" customFormat="1" ht="13.2" x14ac:dyDescent="0.25">
      <c r="A675" s="59" t="str">
        <f>IF('Annual Plan'!A675="","",'Annual Plan'!A675)</f>
        <v/>
      </c>
      <c r="B675" s="59" t="str">
        <f>IF('Annual Plan'!B675="","",'Annual Plan'!B675)</f>
        <v/>
      </c>
      <c r="C675" s="59" t="str">
        <f>IF('Annual Plan'!C675="","",'Annual Plan'!C675)</f>
        <v/>
      </c>
      <c r="D675" s="2" t="str">
        <f>IF('Annual Plan'!D675&lt;&gt;"",'Annual Plan'!D675,"")</f>
        <v/>
      </c>
      <c r="E675" s="2" t="str">
        <f>IF('Annual Plan'!E675&lt;&gt;"",'Annual Plan'!E675,"")</f>
        <v/>
      </c>
      <c r="F675" s="36" t="str">
        <f>IF('Annual Plan'!F675&lt;&gt;"",'Annual Plan'!F675,"")</f>
        <v/>
      </c>
      <c r="G675" s="23" t="str">
        <f>IF('Annual Plan'!G675&lt;&gt;"",'Annual Plan'!G675,"")</f>
        <v/>
      </c>
      <c r="H675" s="23" t="str">
        <f xml:space="preserve"> IF(OR(F675="Absolute",F675="Absolute[-](cum.)"),SUM(G675,'Q1 Review'!J675,'Q2 Review'!J675),
             IF(OR(F675="Incremental",F675="Absolute[+]"),MAX(G675,'Q1 Review'!J675,'Q2 Review'!J675),
                  IF(F675="Decremental",MIN(G675,'Q1 Review'!J675,'Q2 Review'!J675),
                           IF(F675="Absolute[-](avg.)",SUM(G675,'Q1 Review'!J675,'Q2 Review'!J675)/COUNT('Annual Plan'!H675:'Annual Plan'!K675),""
                              )
                       )
                 )
      )</f>
        <v/>
      </c>
      <c r="I675" s="23" t="str">
        <f>IF('Annual Plan'!J675&lt;&gt;"",'Annual Plan'!J675,"")</f>
        <v/>
      </c>
      <c r="J675" s="37"/>
      <c r="K675" s="38" t="str">
        <f t="shared" si="76"/>
        <v/>
      </c>
      <c r="L675" s="38" t="str">
        <f t="shared" si="77"/>
        <v/>
      </c>
      <c r="M675" s="23" t="str">
        <f t="shared" si="78"/>
        <v/>
      </c>
      <c r="N675" s="39" t="str">
        <f>IF((('Annual Plan'!N675+'Annual Plan'!O675)-('Q1 Review'!O675+'Q2 Review'!O675))=0,"",(('Annual Plan'!N675+'Annual Plan'!O675)-('Q1 Review'!O675+'Q2 Review'!O675)))</f>
        <v/>
      </c>
      <c r="O675" s="40"/>
      <c r="P675" s="41"/>
      <c r="Q675" s="41"/>
      <c r="R675" s="41"/>
      <c r="S675" s="127" t="str">
        <f t="shared" si="79"/>
        <v/>
      </c>
    </row>
    <row r="676" spans="1:19" s="11" customFormat="1" ht="13.2" x14ac:dyDescent="0.25">
      <c r="A676" s="59" t="str">
        <f>IF('Annual Plan'!A676="","",'Annual Plan'!A676)</f>
        <v/>
      </c>
      <c r="B676" s="59" t="str">
        <f>IF('Annual Plan'!B676="","",'Annual Plan'!B676)</f>
        <v/>
      </c>
      <c r="C676" s="59" t="str">
        <f>IF('Annual Plan'!C676="","",'Annual Plan'!C676)</f>
        <v/>
      </c>
      <c r="D676" s="2" t="str">
        <f>IF('Annual Plan'!D676&lt;&gt;"",'Annual Plan'!D676,"")</f>
        <v/>
      </c>
      <c r="E676" s="2" t="str">
        <f>IF('Annual Plan'!E676&lt;&gt;"",'Annual Plan'!E676,"")</f>
        <v/>
      </c>
      <c r="F676" s="36" t="str">
        <f>IF('Annual Plan'!F676&lt;&gt;"",'Annual Plan'!F676,"")</f>
        <v/>
      </c>
      <c r="G676" s="23" t="str">
        <f>IF('Annual Plan'!G676&lt;&gt;"",'Annual Plan'!G676,"")</f>
        <v/>
      </c>
      <c r="H676" s="23" t="str">
        <f xml:space="preserve"> IF(OR(F676="Absolute",F676="Absolute[-](cum.)"),SUM(G676,'Q1 Review'!J676,'Q2 Review'!J676),
             IF(OR(F676="Incremental",F676="Absolute[+]"),MAX(G676,'Q1 Review'!J676,'Q2 Review'!J676),
                  IF(F676="Decremental",MIN(G676,'Q1 Review'!J676,'Q2 Review'!J676),
                           IF(F676="Absolute[-](avg.)",SUM(G676,'Q1 Review'!J676,'Q2 Review'!J676)/COUNT('Annual Plan'!H676:'Annual Plan'!K676),""
                              )
                       )
                 )
      )</f>
        <v/>
      </c>
      <c r="I676" s="23" t="str">
        <f>IF('Annual Plan'!J676&lt;&gt;"",'Annual Plan'!J676,"")</f>
        <v/>
      </c>
      <c r="J676" s="37"/>
      <c r="K676" s="38" t="str">
        <f t="shared" si="76"/>
        <v/>
      </c>
      <c r="L676" s="38" t="str">
        <f t="shared" si="77"/>
        <v/>
      </c>
      <c r="M676" s="23" t="str">
        <f t="shared" si="78"/>
        <v/>
      </c>
      <c r="N676" s="39" t="str">
        <f>IF((('Annual Plan'!N676+'Annual Plan'!O676)-('Q1 Review'!O676+'Q2 Review'!O676))=0,"",(('Annual Plan'!N676+'Annual Plan'!O676)-('Q1 Review'!O676+'Q2 Review'!O676)))</f>
        <v/>
      </c>
      <c r="O676" s="40"/>
      <c r="P676" s="41"/>
      <c r="Q676" s="41"/>
      <c r="R676" s="41"/>
      <c r="S676" s="127" t="str">
        <f t="shared" si="79"/>
        <v/>
      </c>
    </row>
    <row r="677" spans="1:19" s="11" customFormat="1" ht="13.2" x14ac:dyDescent="0.25">
      <c r="A677" s="59" t="str">
        <f>IF('Annual Plan'!A677="","",'Annual Plan'!A677)</f>
        <v/>
      </c>
      <c r="B677" s="59" t="str">
        <f>IF('Annual Plan'!B677="","",'Annual Plan'!B677)</f>
        <v/>
      </c>
      <c r="C677" s="59" t="str">
        <f>IF('Annual Plan'!C677="","",'Annual Plan'!C677)</f>
        <v/>
      </c>
      <c r="D677" s="2" t="str">
        <f>IF('Annual Plan'!D677&lt;&gt;"",'Annual Plan'!D677,"")</f>
        <v/>
      </c>
      <c r="E677" s="2" t="str">
        <f>IF('Annual Plan'!E677&lt;&gt;"",'Annual Plan'!E677,"")</f>
        <v/>
      </c>
      <c r="F677" s="36" t="str">
        <f>IF('Annual Plan'!F677&lt;&gt;"",'Annual Plan'!F677,"")</f>
        <v/>
      </c>
      <c r="G677" s="23" t="str">
        <f>IF('Annual Plan'!G677&lt;&gt;"",'Annual Plan'!G677,"")</f>
        <v/>
      </c>
      <c r="H677" s="23" t="str">
        <f xml:space="preserve"> IF(OR(F677="Absolute",F677="Absolute[-](cum.)"),SUM(G677,'Q1 Review'!J677,'Q2 Review'!J677),
             IF(OR(F677="Incremental",F677="Absolute[+]"),MAX(G677,'Q1 Review'!J677,'Q2 Review'!J677),
                  IF(F677="Decremental",MIN(G677,'Q1 Review'!J677,'Q2 Review'!J677),
                           IF(F677="Absolute[-](avg.)",SUM(G677,'Q1 Review'!J677,'Q2 Review'!J677)/COUNT('Annual Plan'!H677:'Annual Plan'!K677),""
                              )
                       )
                 )
      )</f>
        <v/>
      </c>
      <c r="I677" s="23" t="str">
        <f>IF('Annual Plan'!J677&lt;&gt;"",'Annual Plan'!J677,"")</f>
        <v/>
      </c>
      <c r="J677" s="37"/>
      <c r="K677" s="38" t="str">
        <f t="shared" si="76"/>
        <v/>
      </c>
      <c r="L677" s="38" t="str">
        <f t="shared" si="77"/>
        <v/>
      </c>
      <c r="M677" s="23" t="str">
        <f t="shared" si="78"/>
        <v/>
      </c>
      <c r="N677" s="39" t="str">
        <f>IF((('Annual Plan'!N677+'Annual Plan'!O677)-('Q1 Review'!O677+'Q2 Review'!O677))=0,"",(('Annual Plan'!N677+'Annual Plan'!O677)-('Q1 Review'!O677+'Q2 Review'!O677)))</f>
        <v/>
      </c>
      <c r="O677" s="40"/>
      <c r="P677" s="41"/>
      <c r="Q677" s="41"/>
      <c r="R677" s="41"/>
      <c r="S677" s="127" t="str">
        <f t="shared" si="79"/>
        <v/>
      </c>
    </row>
    <row r="678" spans="1:19" s="11" customFormat="1" ht="13.2" x14ac:dyDescent="0.25">
      <c r="A678" s="59" t="str">
        <f>IF('Annual Plan'!A678="","",'Annual Plan'!A678)</f>
        <v/>
      </c>
      <c r="B678" s="59" t="str">
        <f>IF('Annual Plan'!B678="","",'Annual Plan'!B678)</f>
        <v/>
      </c>
      <c r="C678" s="59" t="str">
        <f>IF('Annual Plan'!C678="","",'Annual Plan'!C678)</f>
        <v/>
      </c>
      <c r="D678" s="2" t="str">
        <f>IF('Annual Plan'!D678&lt;&gt;"",'Annual Plan'!D678,"")</f>
        <v/>
      </c>
      <c r="E678" s="2" t="str">
        <f>IF('Annual Plan'!E678&lt;&gt;"",'Annual Plan'!E678,"")</f>
        <v/>
      </c>
      <c r="F678" s="36" t="str">
        <f>IF('Annual Plan'!F678&lt;&gt;"",'Annual Plan'!F678,"")</f>
        <v/>
      </c>
      <c r="G678" s="23" t="str">
        <f>IF('Annual Plan'!G678&lt;&gt;"",'Annual Plan'!G678,"")</f>
        <v/>
      </c>
      <c r="H678" s="23" t="str">
        <f xml:space="preserve"> IF(OR(F678="Absolute",F678="Absolute[-](cum.)"),SUM(G678,'Q1 Review'!J678,'Q2 Review'!J678),
             IF(OR(F678="Incremental",F678="Absolute[+]"),MAX(G678,'Q1 Review'!J678,'Q2 Review'!J678),
                  IF(F678="Decremental",MIN(G678,'Q1 Review'!J678,'Q2 Review'!J678),
                           IF(F678="Absolute[-](avg.)",SUM(G678,'Q1 Review'!J678,'Q2 Review'!J678)/COUNT('Annual Plan'!H678:'Annual Plan'!K678),""
                              )
                       )
                 )
      )</f>
        <v/>
      </c>
      <c r="I678" s="23" t="str">
        <f>IF('Annual Plan'!J678&lt;&gt;"",'Annual Plan'!J678,"")</f>
        <v/>
      </c>
      <c r="J678" s="37"/>
      <c r="K678" s="38" t="str">
        <f t="shared" si="76"/>
        <v/>
      </c>
      <c r="L678" s="38" t="str">
        <f t="shared" si="77"/>
        <v/>
      </c>
      <c r="M678" s="23" t="str">
        <f t="shared" si="78"/>
        <v/>
      </c>
      <c r="N678" s="39" t="str">
        <f>IF((('Annual Plan'!N678+'Annual Plan'!O678)-('Q1 Review'!O678+'Q2 Review'!O678))=0,"",(('Annual Plan'!N678+'Annual Plan'!O678)-('Q1 Review'!O678+'Q2 Review'!O678)))</f>
        <v/>
      </c>
      <c r="O678" s="40"/>
      <c r="P678" s="41"/>
      <c r="Q678" s="41"/>
      <c r="R678" s="41"/>
      <c r="S678" s="127" t="str">
        <f t="shared" si="79"/>
        <v/>
      </c>
    </row>
    <row r="679" spans="1:19" s="11" customFormat="1" ht="13.2" x14ac:dyDescent="0.25">
      <c r="A679" s="59" t="str">
        <f>IF('Annual Plan'!A679="","",'Annual Plan'!A679)</f>
        <v/>
      </c>
      <c r="B679" s="59" t="str">
        <f>IF('Annual Plan'!B679="","",'Annual Plan'!B679)</f>
        <v/>
      </c>
      <c r="C679" s="59" t="str">
        <f>IF('Annual Plan'!C679="","",'Annual Plan'!C679)</f>
        <v/>
      </c>
      <c r="D679" s="2" t="str">
        <f>IF('Annual Plan'!D679&lt;&gt;"",'Annual Plan'!D679,"")</f>
        <v/>
      </c>
      <c r="E679" s="2" t="str">
        <f>IF('Annual Plan'!E679&lt;&gt;"",'Annual Plan'!E679,"")</f>
        <v/>
      </c>
      <c r="F679" s="36" t="str">
        <f>IF('Annual Plan'!F679&lt;&gt;"",'Annual Plan'!F679,"")</f>
        <v/>
      </c>
      <c r="G679" s="23" t="str">
        <f>IF('Annual Plan'!G679&lt;&gt;"",'Annual Plan'!G679,"")</f>
        <v/>
      </c>
      <c r="H679" s="23" t="str">
        <f xml:space="preserve"> IF(OR(F679="Absolute",F679="Absolute[-](cum.)"),SUM(G679,'Q1 Review'!J679,'Q2 Review'!J679),
             IF(OR(F679="Incremental",F679="Absolute[+]"),MAX(G679,'Q1 Review'!J679,'Q2 Review'!J679),
                  IF(F679="Decremental",MIN(G679,'Q1 Review'!J679,'Q2 Review'!J679),
                           IF(F679="Absolute[-](avg.)",SUM(G679,'Q1 Review'!J679,'Q2 Review'!J679)/COUNT('Annual Plan'!H679:'Annual Plan'!K679),""
                              )
                       )
                 )
      )</f>
        <v/>
      </c>
      <c r="I679" s="23" t="str">
        <f>IF('Annual Plan'!J679&lt;&gt;"",'Annual Plan'!J679,"")</f>
        <v/>
      </c>
      <c r="J679" s="37"/>
      <c r="K679" s="38" t="str">
        <f t="shared" si="76"/>
        <v/>
      </c>
      <c r="L679" s="38" t="str">
        <f t="shared" si="77"/>
        <v/>
      </c>
      <c r="M679" s="23" t="str">
        <f t="shared" si="78"/>
        <v/>
      </c>
      <c r="N679" s="39" t="str">
        <f>IF((('Annual Plan'!N679+'Annual Plan'!O679)-('Q1 Review'!O679+'Q2 Review'!O679))=0,"",(('Annual Plan'!N679+'Annual Plan'!O679)-('Q1 Review'!O679+'Q2 Review'!O679)))</f>
        <v/>
      </c>
      <c r="O679" s="40"/>
      <c r="P679" s="41"/>
      <c r="Q679" s="41"/>
      <c r="R679" s="41"/>
      <c r="S679" s="127" t="str">
        <f t="shared" si="79"/>
        <v/>
      </c>
    </row>
    <row r="680" spans="1:19" s="11" customFormat="1" ht="13.2" x14ac:dyDescent="0.25">
      <c r="A680" s="59" t="str">
        <f>IF('Annual Plan'!A680="","",'Annual Plan'!A680)</f>
        <v/>
      </c>
      <c r="B680" s="59" t="str">
        <f>IF('Annual Plan'!B680="","",'Annual Plan'!B680)</f>
        <v/>
      </c>
      <c r="C680" s="59" t="str">
        <f>IF('Annual Plan'!C680="","",'Annual Plan'!C680)</f>
        <v/>
      </c>
      <c r="D680" s="2" t="str">
        <f>IF('Annual Plan'!D680&lt;&gt;"",'Annual Plan'!D680,"")</f>
        <v/>
      </c>
      <c r="E680" s="2" t="str">
        <f>IF('Annual Plan'!E680&lt;&gt;"",'Annual Plan'!E680,"")</f>
        <v/>
      </c>
      <c r="F680" s="36" t="str">
        <f>IF('Annual Plan'!F680&lt;&gt;"",'Annual Plan'!F680,"")</f>
        <v/>
      </c>
      <c r="G680" s="23" t="str">
        <f>IF('Annual Plan'!G680&lt;&gt;"",'Annual Plan'!G680,"")</f>
        <v/>
      </c>
      <c r="H680" s="23" t="str">
        <f xml:space="preserve"> IF(OR(F680="Absolute",F680="Absolute[-](cum.)"),SUM(G680,'Q1 Review'!J680,'Q2 Review'!J680),
             IF(OR(F680="Incremental",F680="Absolute[+]"),MAX(G680,'Q1 Review'!J680,'Q2 Review'!J680),
                  IF(F680="Decremental",MIN(G680,'Q1 Review'!J680,'Q2 Review'!J680),
                           IF(F680="Absolute[-](avg.)",SUM(G680,'Q1 Review'!J680,'Q2 Review'!J680)/COUNT('Annual Plan'!H680:'Annual Plan'!K680),""
                              )
                       )
                 )
      )</f>
        <v/>
      </c>
      <c r="I680" s="23" t="str">
        <f>IF('Annual Plan'!J680&lt;&gt;"",'Annual Plan'!J680,"")</f>
        <v/>
      </c>
      <c r="J680" s="37"/>
      <c r="K680" s="38" t="str">
        <f t="shared" si="76"/>
        <v/>
      </c>
      <c r="L680" s="38" t="str">
        <f t="shared" si="77"/>
        <v/>
      </c>
      <c r="M680" s="23" t="str">
        <f t="shared" si="78"/>
        <v/>
      </c>
      <c r="N680" s="39" t="str">
        <f>IF((('Annual Plan'!N680+'Annual Plan'!O680)-('Q1 Review'!O680+'Q2 Review'!O680))=0,"",(('Annual Plan'!N680+'Annual Plan'!O680)-('Q1 Review'!O680+'Q2 Review'!O680)))</f>
        <v/>
      </c>
      <c r="O680" s="40"/>
      <c r="P680" s="41"/>
      <c r="Q680" s="41"/>
      <c r="R680" s="41"/>
      <c r="S680" s="127" t="str">
        <f t="shared" si="79"/>
        <v/>
      </c>
    </row>
    <row r="681" spans="1:19" s="11" customFormat="1" ht="13.2" x14ac:dyDescent="0.25">
      <c r="A681" s="59" t="str">
        <f>IF('Annual Plan'!A681="","",'Annual Plan'!A681)</f>
        <v/>
      </c>
      <c r="B681" s="59" t="str">
        <f>IF('Annual Plan'!B681="","",'Annual Plan'!B681)</f>
        <v/>
      </c>
      <c r="C681" s="59" t="str">
        <f>IF('Annual Plan'!C681="","",'Annual Plan'!C681)</f>
        <v/>
      </c>
      <c r="D681" s="2" t="str">
        <f>IF('Annual Plan'!D681&lt;&gt;"",'Annual Plan'!D681,"")</f>
        <v/>
      </c>
      <c r="E681" s="2" t="str">
        <f>IF('Annual Plan'!E681&lt;&gt;"",'Annual Plan'!E681,"")</f>
        <v/>
      </c>
      <c r="F681" s="36" t="str">
        <f>IF('Annual Plan'!F681&lt;&gt;"",'Annual Plan'!F681,"")</f>
        <v/>
      </c>
      <c r="G681" s="23" t="str">
        <f>IF('Annual Plan'!G681&lt;&gt;"",'Annual Plan'!G681,"")</f>
        <v/>
      </c>
      <c r="H681" s="23" t="str">
        <f xml:space="preserve"> IF(OR(F681="Absolute",F681="Absolute[-](cum.)"),SUM(G681,'Q1 Review'!J681,'Q2 Review'!J681),
             IF(OR(F681="Incremental",F681="Absolute[+]"),MAX(G681,'Q1 Review'!J681,'Q2 Review'!J681),
                  IF(F681="Decremental",MIN(G681,'Q1 Review'!J681,'Q2 Review'!J681),
                           IF(F681="Absolute[-](avg.)",SUM(G681,'Q1 Review'!J681,'Q2 Review'!J681)/COUNT('Annual Plan'!H681:'Annual Plan'!K681),""
                              )
                       )
                 )
      )</f>
        <v/>
      </c>
      <c r="I681" s="23" t="str">
        <f>IF('Annual Plan'!J681&lt;&gt;"",'Annual Plan'!J681,"")</f>
        <v/>
      </c>
      <c r="J681" s="37"/>
      <c r="K681" s="38" t="str">
        <f t="shared" si="76"/>
        <v/>
      </c>
      <c r="L681" s="38" t="str">
        <f t="shared" si="77"/>
        <v/>
      </c>
      <c r="M681" s="23" t="str">
        <f t="shared" si="78"/>
        <v/>
      </c>
      <c r="N681" s="39" t="str">
        <f>IF((('Annual Plan'!N681+'Annual Plan'!O681)-('Q1 Review'!O681+'Q2 Review'!O681))=0,"",(('Annual Plan'!N681+'Annual Plan'!O681)-('Q1 Review'!O681+'Q2 Review'!O681)))</f>
        <v/>
      </c>
      <c r="O681" s="40"/>
      <c r="P681" s="41"/>
      <c r="Q681" s="41"/>
      <c r="R681" s="41"/>
      <c r="S681" s="127" t="str">
        <f t="shared" si="79"/>
        <v/>
      </c>
    </row>
    <row r="682" spans="1:19" s="11" customFormat="1" ht="13.2" x14ac:dyDescent="0.25">
      <c r="A682" s="59" t="str">
        <f>IF('Annual Plan'!A682="","",'Annual Plan'!A682)</f>
        <v/>
      </c>
      <c r="B682" s="59" t="str">
        <f>IF('Annual Plan'!B682="","",'Annual Plan'!B682)</f>
        <v/>
      </c>
      <c r="C682" s="59" t="str">
        <f>IF('Annual Plan'!C682="","",'Annual Plan'!C682)</f>
        <v/>
      </c>
      <c r="D682" s="2" t="str">
        <f>IF('Annual Plan'!D682&lt;&gt;"",'Annual Plan'!D682,"")</f>
        <v/>
      </c>
      <c r="E682" s="2" t="str">
        <f>IF('Annual Plan'!E682&lt;&gt;"",'Annual Plan'!E682,"")</f>
        <v/>
      </c>
      <c r="F682" s="36" t="str">
        <f>IF('Annual Plan'!F682&lt;&gt;"",'Annual Plan'!F682,"")</f>
        <v/>
      </c>
      <c r="G682" s="23" t="str">
        <f>IF('Annual Plan'!G682&lt;&gt;"",'Annual Plan'!G682,"")</f>
        <v/>
      </c>
      <c r="H682" s="23" t="str">
        <f xml:space="preserve"> IF(OR(F682="Absolute",F682="Absolute[-](cum.)"),SUM(G682,'Q1 Review'!J682,'Q2 Review'!J682),
             IF(OR(F682="Incremental",F682="Absolute[+]"),MAX(G682,'Q1 Review'!J682,'Q2 Review'!J682),
                  IF(F682="Decremental",MIN(G682,'Q1 Review'!J682,'Q2 Review'!J682),
                           IF(F682="Absolute[-](avg.)",SUM(G682,'Q1 Review'!J682,'Q2 Review'!J682)/COUNT('Annual Plan'!H682:'Annual Plan'!K682),""
                              )
                       )
                 )
      )</f>
        <v/>
      </c>
      <c r="I682" s="23" t="str">
        <f>IF('Annual Plan'!J682&lt;&gt;"",'Annual Plan'!J682,"")</f>
        <v/>
      </c>
      <c r="J682" s="37"/>
      <c r="K682" s="38" t="str">
        <f t="shared" si="76"/>
        <v/>
      </c>
      <c r="L682" s="38" t="str">
        <f t="shared" si="77"/>
        <v/>
      </c>
      <c r="M682" s="23" t="str">
        <f t="shared" si="78"/>
        <v/>
      </c>
      <c r="N682" s="39" t="str">
        <f>IF((('Annual Plan'!N682+'Annual Plan'!O682)-('Q1 Review'!O682+'Q2 Review'!O682))=0,"",(('Annual Plan'!N682+'Annual Plan'!O682)-('Q1 Review'!O682+'Q2 Review'!O682)))</f>
        <v/>
      </c>
      <c r="O682" s="40"/>
      <c r="P682" s="41"/>
      <c r="Q682" s="41"/>
      <c r="R682" s="41"/>
      <c r="S682" s="127" t="str">
        <f t="shared" si="79"/>
        <v/>
      </c>
    </row>
    <row r="683" spans="1:19" s="11" customFormat="1" ht="13.2" x14ac:dyDescent="0.25">
      <c r="A683" s="59" t="str">
        <f>IF('Annual Plan'!A683="","",'Annual Plan'!A683)</f>
        <v/>
      </c>
      <c r="B683" s="59" t="str">
        <f>IF('Annual Plan'!B683="","",'Annual Plan'!B683)</f>
        <v/>
      </c>
      <c r="C683" s="59" t="str">
        <f>IF('Annual Plan'!C683="","",'Annual Plan'!C683)</f>
        <v/>
      </c>
      <c r="D683" s="2" t="str">
        <f>IF('Annual Plan'!D683&lt;&gt;"",'Annual Plan'!D683,"")</f>
        <v/>
      </c>
      <c r="E683" s="2" t="str">
        <f>IF('Annual Plan'!E683&lt;&gt;"",'Annual Plan'!E683,"")</f>
        <v/>
      </c>
      <c r="F683" s="36" t="str">
        <f>IF('Annual Plan'!F683&lt;&gt;"",'Annual Plan'!F683,"")</f>
        <v/>
      </c>
      <c r="G683" s="23" t="str">
        <f>IF('Annual Plan'!G683&lt;&gt;"",'Annual Plan'!G683,"")</f>
        <v/>
      </c>
      <c r="H683" s="23" t="str">
        <f xml:space="preserve"> IF(OR(F683="Absolute",F683="Absolute[-](cum.)"),SUM(G683,'Q1 Review'!J683,'Q2 Review'!J683),
             IF(OR(F683="Incremental",F683="Absolute[+]"),MAX(G683,'Q1 Review'!J683,'Q2 Review'!J683),
                  IF(F683="Decremental",MIN(G683,'Q1 Review'!J683,'Q2 Review'!J683),
                           IF(F683="Absolute[-](avg.)",SUM(G683,'Q1 Review'!J683,'Q2 Review'!J683)/COUNT('Annual Plan'!H683:'Annual Plan'!K683),""
                              )
                       )
                 )
      )</f>
        <v/>
      </c>
      <c r="I683" s="23" t="str">
        <f>IF('Annual Plan'!J683&lt;&gt;"",'Annual Plan'!J683,"")</f>
        <v/>
      </c>
      <c r="J683" s="37"/>
      <c r="K683" s="38" t="str">
        <f t="shared" si="76"/>
        <v/>
      </c>
      <c r="L683" s="38" t="str">
        <f t="shared" si="77"/>
        <v/>
      </c>
      <c r="M683" s="23" t="str">
        <f t="shared" si="78"/>
        <v/>
      </c>
      <c r="N683" s="39" t="str">
        <f>IF((('Annual Plan'!N683+'Annual Plan'!O683)-('Q1 Review'!O683+'Q2 Review'!O683))=0,"",(('Annual Plan'!N683+'Annual Plan'!O683)-('Q1 Review'!O683+'Q2 Review'!O683)))</f>
        <v/>
      </c>
      <c r="O683" s="40"/>
      <c r="P683" s="41"/>
      <c r="Q683" s="41"/>
      <c r="R683" s="41"/>
      <c r="S683" s="127" t="str">
        <f t="shared" si="79"/>
        <v/>
      </c>
    </row>
    <row r="684" spans="1:19" s="11" customFormat="1" ht="13.2" x14ac:dyDescent="0.25">
      <c r="A684" s="59" t="str">
        <f>IF('Annual Plan'!A684="","",'Annual Plan'!A684)</f>
        <v/>
      </c>
      <c r="B684" s="59" t="str">
        <f>IF('Annual Plan'!B684="","",'Annual Plan'!B684)</f>
        <v/>
      </c>
      <c r="C684" s="59" t="str">
        <f>IF('Annual Plan'!C684="","",'Annual Plan'!C684)</f>
        <v/>
      </c>
      <c r="D684" s="2" t="str">
        <f>IF('Annual Plan'!D684&lt;&gt;"",'Annual Plan'!D684,"")</f>
        <v/>
      </c>
      <c r="E684" s="2" t="str">
        <f>IF('Annual Plan'!E684&lt;&gt;"",'Annual Plan'!E684,"")</f>
        <v/>
      </c>
      <c r="F684" s="36" t="str">
        <f>IF('Annual Plan'!F684&lt;&gt;"",'Annual Plan'!F684,"")</f>
        <v/>
      </c>
      <c r="G684" s="23" t="str">
        <f>IF('Annual Plan'!G684&lt;&gt;"",'Annual Plan'!G684,"")</f>
        <v/>
      </c>
      <c r="H684" s="23" t="str">
        <f xml:space="preserve"> IF(OR(F684="Absolute",F684="Absolute[-](cum.)"),SUM(G684,'Q1 Review'!J684,'Q2 Review'!J684),
             IF(OR(F684="Incremental",F684="Absolute[+]"),MAX(G684,'Q1 Review'!J684,'Q2 Review'!J684),
                  IF(F684="Decremental",MIN(G684,'Q1 Review'!J684,'Q2 Review'!J684),
                           IF(F684="Absolute[-](avg.)",SUM(G684,'Q1 Review'!J684,'Q2 Review'!J684)/COUNT('Annual Plan'!H684:'Annual Plan'!K684),""
                              )
                       )
                 )
      )</f>
        <v/>
      </c>
      <c r="I684" s="23" t="str">
        <f>IF('Annual Plan'!J684&lt;&gt;"",'Annual Plan'!J684,"")</f>
        <v/>
      </c>
      <c r="J684" s="37"/>
      <c r="K684" s="38" t="str">
        <f t="shared" si="76"/>
        <v/>
      </c>
      <c r="L684" s="38" t="str">
        <f t="shared" si="77"/>
        <v/>
      </c>
      <c r="M684" s="23" t="str">
        <f t="shared" si="78"/>
        <v/>
      </c>
      <c r="N684" s="39" t="str">
        <f>IF((('Annual Plan'!N684+'Annual Plan'!O684)-('Q1 Review'!O684+'Q2 Review'!O684))=0,"",(('Annual Plan'!N684+'Annual Plan'!O684)-('Q1 Review'!O684+'Q2 Review'!O684)))</f>
        <v/>
      </c>
      <c r="O684" s="40"/>
      <c r="P684" s="41"/>
      <c r="Q684" s="41"/>
      <c r="R684" s="41"/>
      <c r="S684" s="127" t="str">
        <f t="shared" si="79"/>
        <v/>
      </c>
    </row>
    <row r="685" spans="1:19" s="11" customFormat="1" ht="13.2" x14ac:dyDescent="0.25">
      <c r="A685" s="59" t="str">
        <f>IF('Annual Plan'!A685="","",'Annual Plan'!A685)</f>
        <v/>
      </c>
      <c r="B685" s="59" t="str">
        <f>IF('Annual Plan'!B685="","",'Annual Plan'!B685)</f>
        <v/>
      </c>
      <c r="C685" s="59" t="str">
        <f>IF('Annual Plan'!C685="","",'Annual Plan'!C685)</f>
        <v/>
      </c>
      <c r="D685" s="2" t="str">
        <f>IF('Annual Plan'!D685&lt;&gt;"",'Annual Plan'!D685,"")</f>
        <v/>
      </c>
      <c r="E685" s="2" t="str">
        <f>IF('Annual Plan'!E685&lt;&gt;"",'Annual Plan'!E685,"")</f>
        <v/>
      </c>
      <c r="F685" s="36" t="str">
        <f>IF('Annual Plan'!F685&lt;&gt;"",'Annual Plan'!F685,"")</f>
        <v/>
      </c>
      <c r="G685" s="23" t="str">
        <f>IF('Annual Plan'!G685&lt;&gt;"",'Annual Plan'!G685,"")</f>
        <v/>
      </c>
      <c r="H685" s="23" t="str">
        <f xml:space="preserve"> IF(OR(F685="Absolute",F685="Absolute[-](cum.)"),SUM(G685,'Q1 Review'!J685,'Q2 Review'!J685),
             IF(OR(F685="Incremental",F685="Absolute[+]"),MAX(G685,'Q1 Review'!J685,'Q2 Review'!J685),
                  IF(F685="Decremental",MIN(G685,'Q1 Review'!J685,'Q2 Review'!J685),
                           IF(F685="Absolute[-](avg.)",SUM(G685,'Q1 Review'!J685,'Q2 Review'!J685)/COUNT('Annual Plan'!H685:'Annual Plan'!K685),""
                              )
                       )
                 )
      )</f>
        <v/>
      </c>
      <c r="I685" s="23" t="str">
        <f>IF('Annual Plan'!J685&lt;&gt;"",'Annual Plan'!J685,"")</f>
        <v/>
      </c>
      <c r="J685" s="37"/>
      <c r="K685" s="38" t="str">
        <f t="shared" si="76"/>
        <v/>
      </c>
      <c r="L685" s="38" t="str">
        <f t="shared" si="77"/>
        <v/>
      </c>
      <c r="M685" s="23" t="str">
        <f t="shared" si="78"/>
        <v/>
      </c>
      <c r="N685" s="39" t="str">
        <f>IF((('Annual Plan'!N685+'Annual Plan'!O685)-('Q1 Review'!O685+'Q2 Review'!O685))=0,"",(('Annual Plan'!N685+'Annual Plan'!O685)-('Q1 Review'!O685+'Q2 Review'!O685)))</f>
        <v/>
      </c>
      <c r="O685" s="40"/>
      <c r="P685" s="41"/>
      <c r="Q685" s="41"/>
      <c r="R685" s="41"/>
      <c r="S685" s="127" t="str">
        <f t="shared" si="79"/>
        <v/>
      </c>
    </row>
    <row r="686" spans="1:19" s="58" customFormat="1" ht="59.25" customHeight="1" x14ac:dyDescent="0.3">
      <c r="A686" s="256" t="s">
        <v>94</v>
      </c>
      <c r="B686" s="256"/>
      <c r="C686" s="51">
        <f>'Annual Plan'!C686</f>
        <v>0</v>
      </c>
      <c r="D686" s="62"/>
      <c r="E686" s="62"/>
      <c r="F686" s="256" t="s">
        <v>104</v>
      </c>
      <c r="G686" s="256"/>
      <c r="H686" s="256"/>
      <c r="I686" s="256"/>
      <c r="J686" s="257"/>
      <c r="K686" s="43">
        <f>IF(SUM(K657:K685)=0,0,IF(SUM(K657:K685)&gt;0,AVERAGE(K657:K685)))</f>
        <v>0</v>
      </c>
      <c r="L686" s="258"/>
      <c r="M686" s="259"/>
      <c r="N686" s="60">
        <f>SUM(N657:N685)</f>
        <v>0</v>
      </c>
      <c r="O686" s="60">
        <f>SUM(O657:O685)</f>
        <v>0</v>
      </c>
      <c r="P686" s="62"/>
      <c r="Q686" s="62"/>
      <c r="S686" s="126"/>
    </row>
    <row r="687" spans="1:19" s="11" customFormat="1" ht="13.2" x14ac:dyDescent="0.25">
      <c r="S687" s="128"/>
    </row>
    <row r="688" spans="1:19" s="63" customFormat="1" ht="59.25" customHeight="1" x14ac:dyDescent="0.25">
      <c r="A688" s="245" t="s">
        <v>28</v>
      </c>
      <c r="B688" s="246"/>
      <c r="C688" s="84">
        <f>SUM(C40,C74,C108,C142,C176,C210,C244,C278,C312,C346,C380,C414,C448,C482,C516,C550,C584,C618,C652,C686)</f>
        <v>10</v>
      </c>
      <c r="F688" s="243" t="s">
        <v>103</v>
      </c>
      <c r="G688" s="243"/>
      <c r="H688" s="243"/>
      <c r="I688" s="243"/>
      <c r="J688" s="244"/>
      <c r="K688" s="52">
        <f>IF(COUNT(I11:I39,I45:I73,I79:I107,I113:I141,I147:I175,I181:I209,I215:I243,I249:I277,I283:I311,I317:I345,I351:I379,I385:I413,I419:I447,I453:I481,I487:I515,I521:I549,I555:I583,I589:I617,I623:I651,I657:I685)&gt;0,
(SUM(K11:K39,K45:K73,K79:K107,K113:K141,K147:K175,K181:K209,K215:K243,K249:K277,K283:K311,K317:K345,K351:K379,K385:K413,K419:K447,K453:K481,K487:K515,K521:K549,K555:K583,K589:K617,K623:K651,K657:K685)/COUNT(I11:I39,I45:I73,I79:I107,I113:I141,I147:I175,I181:I209,I215:I243,I249:I277,I283:I311,I317:I345,I351:I379,I385:I413,I419:I447,I453:I481,I487:I515,I521:I549,I555:I583,I589:I617,I623:I651,I657:I685)), 0)</f>
        <v>0</v>
      </c>
      <c r="L688" s="249"/>
      <c r="M688" s="250"/>
      <c r="N688" s="64">
        <f>SUM(N40,N74,N108,N142,N176,N210,N244,N278,N312,N346,N380,N414,N448,N482,N516,N550,N584,N618,N652,N686)</f>
        <v>26530301</v>
      </c>
      <c r="O688" s="65">
        <f>SUM(O40,O74,O108,O142,O176,O210,O244,O278,O312,O346,O380,O414,O448,O482,O516,O550,O584,O618,O652,O686)</f>
        <v>0</v>
      </c>
      <c r="S688" s="129"/>
    </row>
    <row r="689" spans="1:19" s="11" customFormat="1" ht="13.2" x14ac:dyDescent="0.25">
      <c r="S689" s="127"/>
    </row>
    <row r="690" spans="1:19" s="11" customFormat="1" ht="13.2" x14ac:dyDescent="0.25">
      <c r="A690" s="248" t="s">
        <v>59</v>
      </c>
      <c r="B690" s="248"/>
      <c r="C690" s="248"/>
      <c r="D690" s="248"/>
      <c r="E690" s="248"/>
      <c r="F690" s="248"/>
      <c r="G690" s="248"/>
      <c r="H690" s="248"/>
      <c r="I690" s="248"/>
      <c r="J690" s="248"/>
      <c r="K690" s="248"/>
      <c r="L690" s="248"/>
      <c r="M690" s="248"/>
      <c r="N690" s="248"/>
      <c r="O690" s="248"/>
      <c r="P690" s="248"/>
      <c r="Q690" s="248"/>
      <c r="S690" s="127"/>
    </row>
    <row r="691" spans="1:19" s="11" customFormat="1" ht="13.2" x14ac:dyDescent="0.25">
      <c r="S691" s="127"/>
    </row>
    <row r="692" spans="1:19" s="11" customFormat="1" ht="13.2" x14ac:dyDescent="0.25">
      <c r="S692" s="127"/>
    </row>
    <row r="693" spans="1:19" s="11" customFormat="1" ht="13.2" x14ac:dyDescent="0.25">
      <c r="C693" s="53">
        <f>IF(K688&lt;&gt;"",K688,"")</f>
        <v>0</v>
      </c>
      <c r="I693" s="54"/>
      <c r="L693" s="54"/>
      <c r="S693" s="127"/>
    </row>
    <row r="694" spans="1:19" s="11" customFormat="1" ht="25.5" customHeight="1" x14ac:dyDescent="0.25">
      <c r="B694" s="247" t="s">
        <v>58</v>
      </c>
      <c r="C694" s="247"/>
      <c r="D694" s="247"/>
      <c r="E694" s="66"/>
      <c r="F694" s="66"/>
      <c r="G694" s="28"/>
      <c r="H694" s="28"/>
      <c r="I694" s="247"/>
      <c r="J694" s="247"/>
      <c r="K694" s="247"/>
      <c r="L694" s="247"/>
      <c r="M694" s="247"/>
      <c r="N694" s="247"/>
      <c r="O694" s="247"/>
      <c r="P694" s="247"/>
      <c r="S694" s="127"/>
    </row>
    <row r="695" spans="1:19" s="11" customFormat="1" ht="13.2" x14ac:dyDescent="0.25">
      <c r="S695" s="127"/>
    </row>
    <row r="696" spans="1:19" s="11" customFormat="1" ht="13.2" x14ac:dyDescent="0.25">
      <c r="A696" s="67"/>
      <c r="B696" s="3" t="s">
        <v>32</v>
      </c>
      <c r="C696" s="3" t="s">
        <v>33</v>
      </c>
      <c r="D696" s="3"/>
      <c r="E696" s="3"/>
      <c r="F696" s="4" t="s">
        <v>34</v>
      </c>
      <c r="G696" s="4"/>
      <c r="H696" s="3"/>
      <c r="I696" s="3"/>
      <c r="J696" s="68"/>
      <c r="K696" s="68"/>
      <c r="L696" s="69"/>
      <c r="M696" s="69"/>
      <c r="N696" s="69"/>
      <c r="O696" s="69"/>
      <c r="P696" s="69"/>
      <c r="Q696" s="67"/>
      <c r="R696" s="67"/>
      <c r="S696" s="127"/>
    </row>
    <row r="697" spans="1:19" s="11" customFormat="1" ht="13.2" x14ac:dyDescent="0.25">
      <c r="A697" s="3"/>
      <c r="B697" s="241" t="s">
        <v>35</v>
      </c>
      <c r="C697" s="5" t="s">
        <v>36</v>
      </c>
      <c r="D697" s="5"/>
      <c r="E697" s="3">
        <v>0</v>
      </c>
      <c r="F697" s="3" t="s">
        <v>37</v>
      </c>
      <c r="G697" s="14">
        <f>C693*100</f>
        <v>0</v>
      </c>
      <c r="H697" s="67"/>
      <c r="I697" s="67"/>
      <c r="J697" s="242"/>
      <c r="K697" s="242"/>
      <c r="L697" s="68"/>
      <c r="M697" s="68"/>
      <c r="N697" s="68"/>
      <c r="O697" s="68"/>
      <c r="P697" s="68"/>
      <c r="Q697" s="67"/>
      <c r="R697" s="67"/>
      <c r="S697" s="127"/>
    </row>
    <row r="698" spans="1:19" s="11" customFormat="1" ht="13.2" x14ac:dyDescent="0.25">
      <c r="A698" s="3"/>
      <c r="B698" s="241"/>
      <c r="C698" s="5" t="s">
        <v>38</v>
      </c>
      <c r="D698" s="5"/>
      <c r="E698" s="3">
        <v>49</v>
      </c>
      <c r="F698" s="3" t="s">
        <v>34</v>
      </c>
      <c r="G698" s="3">
        <v>1</v>
      </c>
      <c r="H698" s="67"/>
      <c r="I698" s="67"/>
      <c r="J698" s="242"/>
      <c r="K698" s="242"/>
      <c r="L698" s="70"/>
      <c r="M698" s="70"/>
      <c r="N698" s="70"/>
      <c r="O698" s="70"/>
      <c r="P698" s="70"/>
      <c r="Q698" s="67"/>
      <c r="R698" s="67"/>
      <c r="S698" s="127"/>
    </row>
    <row r="699" spans="1:19" s="11" customFormat="1" ht="41.25" customHeight="1" x14ac:dyDescent="0.25">
      <c r="A699" s="3"/>
      <c r="B699" s="3" t="s">
        <v>39</v>
      </c>
      <c r="C699" s="5" t="s">
        <v>40</v>
      </c>
      <c r="D699" s="5"/>
      <c r="E699" s="3">
        <v>29</v>
      </c>
      <c r="F699" s="3" t="s">
        <v>41</v>
      </c>
      <c r="G699" s="14">
        <f>200-(G697+G698)</f>
        <v>199</v>
      </c>
      <c r="H699" s="67"/>
      <c r="I699" s="67"/>
      <c r="J699" s="67"/>
      <c r="K699" s="67"/>
      <c r="L699" s="67"/>
      <c r="M699" s="67"/>
      <c r="N699" s="67"/>
      <c r="O699" s="67"/>
      <c r="P699" s="67"/>
      <c r="Q699" s="67"/>
      <c r="R699" s="67"/>
      <c r="S699" s="127"/>
    </row>
    <row r="700" spans="1:19" s="11" customFormat="1" ht="41.25" customHeight="1" x14ac:dyDescent="0.25">
      <c r="A700" s="3"/>
      <c r="B700" s="3" t="s">
        <v>42</v>
      </c>
      <c r="C700" s="5" t="s">
        <v>41</v>
      </c>
      <c r="D700" s="5"/>
      <c r="E700" s="3">
        <v>21</v>
      </c>
      <c r="F700" s="3"/>
      <c r="G700" s="3"/>
      <c r="H700" s="67"/>
      <c r="I700" s="67"/>
      <c r="J700" s="67"/>
      <c r="K700" s="67"/>
      <c r="L700" s="67"/>
      <c r="M700" s="67"/>
      <c r="N700" s="67"/>
      <c r="O700" s="67"/>
      <c r="P700" s="67"/>
      <c r="Q700" s="67"/>
      <c r="R700" s="67"/>
      <c r="S700" s="127"/>
    </row>
    <row r="701" spans="1:19" s="11" customFormat="1" ht="41.25" customHeight="1" x14ac:dyDescent="0.25">
      <c r="A701" s="3"/>
      <c r="B701" s="3"/>
      <c r="C701" s="5" t="s">
        <v>43</v>
      </c>
      <c r="D701" s="5"/>
      <c r="E701" s="3">
        <v>100</v>
      </c>
      <c r="F701" s="3"/>
      <c r="G701" s="3"/>
      <c r="H701" s="67"/>
      <c r="I701" s="67"/>
      <c r="J701" s="67"/>
      <c r="K701" s="67"/>
      <c r="L701" s="67"/>
      <c r="M701" s="67"/>
      <c r="N701" s="67"/>
      <c r="O701" s="67"/>
      <c r="P701" s="67"/>
      <c r="Q701" s="67"/>
      <c r="R701" s="67"/>
      <c r="S701" s="127"/>
    </row>
    <row r="702" spans="1:19" s="11" customFormat="1" ht="13.2" x14ac:dyDescent="0.25">
      <c r="A702" s="61"/>
      <c r="B702" s="61"/>
      <c r="C702" s="61"/>
      <c r="D702" s="61"/>
      <c r="E702" s="61"/>
      <c r="F702" s="61"/>
      <c r="G702" s="61"/>
      <c r="S702" s="127"/>
    </row>
    <row r="703" spans="1:19" s="11" customFormat="1" ht="46.5" customHeight="1" x14ac:dyDescent="0.25">
      <c r="S703" s="127"/>
    </row>
    <row r="704" spans="1:19" s="11" customFormat="1" ht="13.2" x14ac:dyDescent="0.25">
      <c r="A704" s="72" t="s">
        <v>51</v>
      </c>
      <c r="S704" s="127"/>
    </row>
    <row r="705" spans="1:19" s="11" customFormat="1" ht="13.2" x14ac:dyDescent="0.25">
      <c r="B705" s="112" t="s">
        <v>5</v>
      </c>
      <c r="C705" s="276" t="s">
        <v>6</v>
      </c>
      <c r="D705" s="276"/>
      <c r="E705" s="112" t="s">
        <v>7</v>
      </c>
      <c r="F705" s="112" t="s">
        <v>8</v>
      </c>
      <c r="S705" s="127"/>
    </row>
    <row r="706" spans="1:19" s="11" customFormat="1" ht="26.4" x14ac:dyDescent="0.25">
      <c r="A706" s="86" t="s">
        <v>52</v>
      </c>
      <c r="B706" s="113">
        <f>'Q1 Review'!C695</f>
        <v>0</v>
      </c>
      <c r="C706" s="277">
        <f>'Q2 Review'!C693</f>
        <v>0</v>
      </c>
      <c r="D706" s="277"/>
      <c r="E706" s="89">
        <f>C693</f>
        <v>0</v>
      </c>
      <c r="F706" s="88"/>
      <c r="I706" s="3"/>
      <c r="J706" s="3"/>
      <c r="K706" s="3"/>
      <c r="L706" s="3"/>
      <c r="M706" s="3"/>
      <c r="N706" s="3"/>
      <c r="O706" s="3"/>
      <c r="P706" s="71"/>
      <c r="Q706" s="71"/>
      <c r="S706" s="127"/>
    </row>
    <row r="707" spans="1:19" s="11" customFormat="1" ht="13.2" x14ac:dyDescent="0.25">
      <c r="I707" s="3"/>
      <c r="J707" s="3"/>
      <c r="K707" s="3"/>
      <c r="L707" s="3"/>
      <c r="M707" s="3"/>
      <c r="N707" s="3"/>
      <c r="O707" s="3"/>
      <c r="P707" s="71"/>
      <c r="Q707" s="71"/>
      <c r="S707" s="127"/>
    </row>
    <row r="708" spans="1:19" s="11" customFormat="1" ht="13.2" x14ac:dyDescent="0.25">
      <c r="I708" s="3"/>
      <c r="J708" s="3"/>
      <c r="K708" s="3"/>
      <c r="L708" s="3"/>
      <c r="M708" s="3"/>
      <c r="N708" s="3"/>
      <c r="O708" s="3"/>
      <c r="P708" s="71"/>
      <c r="Q708" s="71"/>
      <c r="S708" s="127"/>
    </row>
    <row r="709" spans="1:19" s="11" customFormat="1" ht="13.2" x14ac:dyDescent="0.25">
      <c r="I709" s="3"/>
      <c r="J709" s="3"/>
      <c r="K709" s="3"/>
      <c r="L709" s="3"/>
      <c r="M709" s="3"/>
      <c r="N709" s="3"/>
      <c r="O709" s="3"/>
      <c r="P709" s="71"/>
      <c r="Q709" s="71"/>
      <c r="S709" s="127"/>
    </row>
    <row r="710" spans="1:19" s="11" customFormat="1" ht="13.2" x14ac:dyDescent="0.25">
      <c r="I710" s="3"/>
      <c r="J710" s="3"/>
      <c r="K710" s="3"/>
      <c r="L710" s="3"/>
      <c r="M710" s="3"/>
      <c r="N710" s="3"/>
      <c r="O710" s="3"/>
      <c r="P710" s="71"/>
      <c r="Q710" s="71"/>
      <c r="S710" s="127"/>
    </row>
    <row r="711" spans="1:19" s="11" customFormat="1" ht="13.2" x14ac:dyDescent="0.25">
      <c r="I711" s="3"/>
      <c r="J711" s="3"/>
      <c r="K711" s="3"/>
      <c r="L711" s="3"/>
      <c r="M711" s="3"/>
      <c r="N711" s="3"/>
      <c r="O711" s="3"/>
      <c r="P711" s="71"/>
      <c r="Q711" s="71"/>
      <c r="S711" s="127"/>
    </row>
    <row r="712" spans="1:19" s="11" customFormat="1" ht="13.2" x14ac:dyDescent="0.25">
      <c r="I712" s="61"/>
      <c r="J712" s="61"/>
      <c r="K712" s="61"/>
      <c r="L712" s="61"/>
      <c r="M712" s="61"/>
      <c r="N712" s="61"/>
      <c r="O712" s="61"/>
      <c r="P712" s="80"/>
      <c r="Q712" s="80"/>
      <c r="S712" s="127"/>
    </row>
    <row r="713" spans="1:19" s="11" customFormat="1" ht="26.25" customHeight="1" x14ac:dyDescent="0.25">
      <c r="I713" s="18"/>
      <c r="J713" s="18"/>
      <c r="K713" s="18"/>
      <c r="L713" s="18"/>
      <c r="M713" s="18"/>
      <c r="N713" s="18"/>
      <c r="O713" s="18"/>
      <c r="S713" s="127"/>
    </row>
    <row r="714" spans="1:19" s="11" customFormat="1" ht="26.25" customHeight="1" x14ac:dyDescent="0.25">
      <c r="S714" s="127"/>
    </row>
    <row r="715" spans="1:19" s="11" customFormat="1" ht="26.25" customHeight="1" x14ac:dyDescent="0.25">
      <c r="S715" s="127"/>
    </row>
    <row r="716" spans="1:19" s="11" customFormat="1" ht="26.25" customHeight="1" x14ac:dyDescent="0.3">
      <c r="S716" s="124"/>
    </row>
    <row r="717" spans="1:19" s="11" customFormat="1" x14ac:dyDescent="0.3">
      <c r="S717" s="124"/>
    </row>
    <row r="718" spans="1:19" s="11" customFormat="1" x14ac:dyDescent="0.3">
      <c r="S718" s="124"/>
    </row>
    <row r="719" spans="1:19" s="11" customFormat="1" x14ac:dyDescent="0.3">
      <c r="S719" s="124"/>
    </row>
    <row r="720" spans="1:19" s="11" customFormat="1" x14ac:dyDescent="0.3">
      <c r="S720" s="124"/>
    </row>
    <row r="721" spans="1:19" s="11" customFormat="1" x14ac:dyDescent="0.3">
      <c r="S721" s="124"/>
    </row>
    <row r="722" spans="1:19" s="11" customFormat="1" x14ac:dyDescent="0.3">
      <c r="S722" s="124"/>
    </row>
    <row r="723" spans="1:19" s="11" customFormat="1" x14ac:dyDescent="0.3">
      <c r="S723" s="124"/>
    </row>
    <row r="724" spans="1:19" s="11" customFormat="1" x14ac:dyDescent="0.3">
      <c r="A724" s="67" t="s">
        <v>53</v>
      </c>
      <c r="S724" s="124"/>
    </row>
    <row r="725" spans="1:19" s="11" customFormat="1" x14ac:dyDescent="0.3">
      <c r="A725" s="72" t="s">
        <v>84</v>
      </c>
      <c r="B725" s="72"/>
      <c r="H725" s="3"/>
      <c r="S725" s="124"/>
    </row>
    <row r="726" spans="1:19" s="11" customFormat="1" ht="40.200000000000003" x14ac:dyDescent="0.3">
      <c r="A726" s="73" t="s">
        <v>73</v>
      </c>
      <c r="B726" s="73" t="s">
        <v>110</v>
      </c>
      <c r="C726" s="73" t="s">
        <v>87</v>
      </c>
      <c r="D726" s="73" t="s">
        <v>86</v>
      </c>
      <c r="E726" s="74"/>
      <c r="F726" s="74"/>
      <c r="G726" s="74"/>
      <c r="H726" s="75"/>
      <c r="S726" s="124"/>
    </row>
    <row r="727" spans="1:19" s="11" customFormat="1" x14ac:dyDescent="0.3">
      <c r="A727" s="77">
        <f>'Q1 Review'!A715</f>
        <v>26530301</v>
      </c>
      <c r="B727" s="77">
        <f>O688+'Q2 Review'!B727</f>
        <v>0</v>
      </c>
      <c r="C727" s="78">
        <f>1-D727</f>
        <v>1</v>
      </c>
      <c r="D727" s="79">
        <f>IF(B727+A727=0,0,B727/A727)</f>
        <v>0</v>
      </c>
      <c r="H727" s="61"/>
      <c r="S727" s="124"/>
    </row>
    <row r="728" spans="1:19" s="11" customFormat="1" x14ac:dyDescent="0.3">
      <c r="A728" s="18"/>
      <c r="B728" s="18"/>
      <c r="C728" s="18"/>
      <c r="D728" s="18"/>
      <c r="E728" s="18"/>
      <c r="F728" s="18"/>
      <c r="G728" s="18"/>
      <c r="H728" s="18"/>
      <c r="S728" s="124"/>
    </row>
    <row r="729" spans="1:19" s="11" customFormat="1" x14ac:dyDescent="0.3">
      <c r="S729" s="124"/>
    </row>
    <row r="730" spans="1:19" s="11" customFormat="1" x14ac:dyDescent="0.3">
      <c r="S730" s="124"/>
    </row>
    <row r="731" spans="1:19" s="11" customFormat="1" x14ac:dyDescent="0.3">
      <c r="S731" s="124"/>
    </row>
    <row r="732" spans="1:19" s="11" customFormat="1" ht="17.25" customHeight="1" x14ac:dyDescent="0.3">
      <c r="S732" s="124"/>
    </row>
    <row r="733" spans="1:19" s="11" customFormat="1" ht="17.25" customHeight="1" x14ac:dyDescent="0.3">
      <c r="S733" s="124"/>
    </row>
    <row r="734" spans="1:19" s="11" customFormat="1" ht="17.25" customHeight="1" x14ac:dyDescent="0.3">
      <c r="S734" s="124"/>
    </row>
    <row r="735" spans="1:19" s="11" customFormat="1" ht="17.25" customHeight="1" x14ac:dyDescent="0.3">
      <c r="S735" s="124"/>
    </row>
    <row r="736" spans="1:19" s="11" customFormat="1" ht="17.25" customHeight="1" x14ac:dyDescent="0.3">
      <c r="S736" s="124"/>
    </row>
    <row r="737" spans="1:19" s="11" customFormat="1" ht="17.25" customHeight="1" x14ac:dyDescent="0.3">
      <c r="S737" s="124"/>
    </row>
    <row r="738" spans="1:19" s="11" customFormat="1" ht="17.25" customHeight="1" x14ac:dyDescent="0.3">
      <c r="S738" s="124"/>
    </row>
    <row r="739" spans="1:19" ht="17.25" customHeight="1" x14ac:dyDescent="0.3"/>
    <row r="740" spans="1:19" ht="17.25" customHeight="1" x14ac:dyDescent="0.3"/>
    <row r="741" spans="1:19" ht="17.25" customHeight="1" x14ac:dyDescent="0.3"/>
    <row r="742" spans="1:19" ht="17.25" customHeight="1" x14ac:dyDescent="0.3"/>
    <row r="744" spans="1:19" x14ac:dyDescent="0.3">
      <c r="A744" s="122" t="s">
        <v>53</v>
      </c>
    </row>
  </sheetData>
  <sheetProtection algorithmName="SHA-512" hashValue="GkJgI70kGeGTM+9xjIPDLe3C6wST6hsvxnL0Cq7lCobRwDZIUPQwllW6mIsRWH89XHmPaw55GgzhTiyq1t6WTQ==" saltValue="/ToXrIyHVdVEAtqGzNcKXg==" spinCount="100000" sheet="1" objects="1" scenarios="1" formatCells="0" formatColumns="0" formatRows="0"/>
  <mergeCells count="358">
    <mergeCell ref="A11:A12"/>
    <mergeCell ref="P9:P10"/>
    <mergeCell ref="I9:M9"/>
    <mergeCell ref="N9:O9"/>
    <mergeCell ref="F7:H7"/>
    <mergeCell ref="A1:Q1"/>
    <mergeCell ref="A2:Q2"/>
    <mergeCell ref="A3:Q3"/>
    <mergeCell ref="A4:Q4"/>
    <mergeCell ref="A5:Q5"/>
    <mergeCell ref="R9:R10"/>
    <mergeCell ref="A40:B40"/>
    <mergeCell ref="F40:J40"/>
    <mergeCell ref="L40:M40"/>
    <mergeCell ref="A42:C42"/>
    <mergeCell ref="D42:Q42"/>
    <mergeCell ref="C705:D705"/>
    <mergeCell ref="C706:D706"/>
    <mergeCell ref="A686:B686"/>
    <mergeCell ref="F686:J686"/>
    <mergeCell ref="A690:Q690"/>
    <mergeCell ref="B694:D694"/>
    <mergeCell ref="I694:P694"/>
    <mergeCell ref="B697:B698"/>
    <mergeCell ref="J697:K697"/>
    <mergeCell ref="J698:K698"/>
    <mergeCell ref="Q9:Q10"/>
    <mergeCell ref="A9:A10"/>
    <mergeCell ref="B9:B10"/>
    <mergeCell ref="C9:C10"/>
    <mergeCell ref="D9:D10"/>
    <mergeCell ref="E9:E10"/>
    <mergeCell ref="F9:F10"/>
    <mergeCell ref="G9:H9"/>
    <mergeCell ref="Q43:Q44"/>
    <mergeCell ref="R43:R44"/>
    <mergeCell ref="A74:B74"/>
    <mergeCell ref="F74:J74"/>
    <mergeCell ref="L74:M74"/>
    <mergeCell ref="F43:F44"/>
    <mergeCell ref="G43:H43"/>
    <mergeCell ref="I43:M43"/>
    <mergeCell ref="N43:O43"/>
    <mergeCell ref="P43:P44"/>
    <mergeCell ref="A43:A44"/>
    <mergeCell ref="B43:B44"/>
    <mergeCell ref="C43:C44"/>
    <mergeCell ref="D43:D44"/>
    <mergeCell ref="E43:E44"/>
    <mergeCell ref="R77:R78"/>
    <mergeCell ref="A108:B108"/>
    <mergeCell ref="F108:J108"/>
    <mergeCell ref="L108:M108"/>
    <mergeCell ref="A110:C110"/>
    <mergeCell ref="D110:Q110"/>
    <mergeCell ref="A76:C76"/>
    <mergeCell ref="D76:Q76"/>
    <mergeCell ref="A77:A78"/>
    <mergeCell ref="B77:B78"/>
    <mergeCell ref="C77:C78"/>
    <mergeCell ref="D77:D78"/>
    <mergeCell ref="E77:E78"/>
    <mergeCell ref="F77:F78"/>
    <mergeCell ref="G77:H77"/>
    <mergeCell ref="I77:M77"/>
    <mergeCell ref="N77:O77"/>
    <mergeCell ref="P77:P78"/>
    <mergeCell ref="Q77:Q78"/>
    <mergeCell ref="L686:M686"/>
    <mergeCell ref="A142:B142"/>
    <mergeCell ref="F142:J142"/>
    <mergeCell ref="L142:M142"/>
    <mergeCell ref="A144:C144"/>
    <mergeCell ref="D144:Q144"/>
    <mergeCell ref="A145:A146"/>
    <mergeCell ref="B145:B146"/>
    <mergeCell ref="C145:C146"/>
    <mergeCell ref="D145:D146"/>
    <mergeCell ref="E145:E146"/>
    <mergeCell ref="F145:F146"/>
    <mergeCell ref="G145:H145"/>
    <mergeCell ref="I145:M145"/>
    <mergeCell ref="N145:O145"/>
    <mergeCell ref="P145:P146"/>
    <mergeCell ref="Q145:Q146"/>
    <mergeCell ref="Q213:Q214"/>
    <mergeCell ref="Q281:Q282"/>
    <mergeCell ref="Q349:Q350"/>
    <mergeCell ref="Q417:Q418"/>
    <mergeCell ref="Q485:Q486"/>
    <mergeCell ref="Q553:Q554"/>
    <mergeCell ref="F621:F622"/>
    <mergeCell ref="R145:R146"/>
    <mergeCell ref="A176:B176"/>
    <mergeCell ref="F176:J176"/>
    <mergeCell ref="L176:M176"/>
    <mergeCell ref="Q111:Q112"/>
    <mergeCell ref="R111:R112"/>
    <mergeCell ref="F111:F112"/>
    <mergeCell ref="G111:H111"/>
    <mergeCell ref="I111:M111"/>
    <mergeCell ref="N111:O111"/>
    <mergeCell ref="P111:P112"/>
    <mergeCell ref="A111:A112"/>
    <mergeCell ref="B111:B112"/>
    <mergeCell ref="C111:C112"/>
    <mergeCell ref="D111:D112"/>
    <mergeCell ref="E111:E112"/>
    <mergeCell ref="R179:R180"/>
    <mergeCell ref="A210:B210"/>
    <mergeCell ref="F210:J210"/>
    <mergeCell ref="L210:M210"/>
    <mergeCell ref="A212:C212"/>
    <mergeCell ref="D212:Q212"/>
    <mergeCell ref="A178:C178"/>
    <mergeCell ref="D178:Q178"/>
    <mergeCell ref="A179:A180"/>
    <mergeCell ref="B179:B180"/>
    <mergeCell ref="C179:C180"/>
    <mergeCell ref="D179:D180"/>
    <mergeCell ref="E179:E180"/>
    <mergeCell ref="F179:F180"/>
    <mergeCell ref="G179:H179"/>
    <mergeCell ref="I179:M179"/>
    <mergeCell ref="N179:O179"/>
    <mergeCell ref="P179:P180"/>
    <mergeCell ref="Q179:Q180"/>
    <mergeCell ref="R213:R214"/>
    <mergeCell ref="A244:B244"/>
    <mergeCell ref="F244:J244"/>
    <mergeCell ref="L244:M244"/>
    <mergeCell ref="F213:F214"/>
    <mergeCell ref="G213:H213"/>
    <mergeCell ref="I213:M213"/>
    <mergeCell ref="N213:O213"/>
    <mergeCell ref="P213:P214"/>
    <mergeCell ref="A213:A214"/>
    <mergeCell ref="B213:B214"/>
    <mergeCell ref="C213:C214"/>
    <mergeCell ref="D213:D214"/>
    <mergeCell ref="E213:E214"/>
    <mergeCell ref="R247:R248"/>
    <mergeCell ref="A278:B278"/>
    <mergeCell ref="F278:J278"/>
    <mergeCell ref="L278:M278"/>
    <mergeCell ref="A280:C280"/>
    <mergeCell ref="D280:Q280"/>
    <mergeCell ref="A246:C246"/>
    <mergeCell ref="D246:Q246"/>
    <mergeCell ref="A247:A248"/>
    <mergeCell ref="B247:B248"/>
    <mergeCell ref="C247:C248"/>
    <mergeCell ref="D247:D248"/>
    <mergeCell ref="E247:E248"/>
    <mergeCell ref="F247:F248"/>
    <mergeCell ref="G247:H247"/>
    <mergeCell ref="I247:M247"/>
    <mergeCell ref="N247:O247"/>
    <mergeCell ref="P247:P248"/>
    <mergeCell ref="Q247:Q248"/>
    <mergeCell ref="R281:R282"/>
    <mergeCell ref="A312:B312"/>
    <mergeCell ref="F312:J312"/>
    <mergeCell ref="L312:M312"/>
    <mergeCell ref="F281:F282"/>
    <mergeCell ref="G281:H281"/>
    <mergeCell ref="I281:M281"/>
    <mergeCell ref="N281:O281"/>
    <mergeCell ref="P281:P282"/>
    <mergeCell ref="A281:A282"/>
    <mergeCell ref="B281:B282"/>
    <mergeCell ref="C281:C282"/>
    <mergeCell ref="D281:D282"/>
    <mergeCell ref="E281:E282"/>
    <mergeCell ref="R315:R316"/>
    <mergeCell ref="A346:B346"/>
    <mergeCell ref="F346:J346"/>
    <mergeCell ref="L346:M346"/>
    <mergeCell ref="A348:C348"/>
    <mergeCell ref="D348:Q348"/>
    <mergeCell ref="A314:C314"/>
    <mergeCell ref="D314:Q314"/>
    <mergeCell ref="A315:A316"/>
    <mergeCell ref="B315:B316"/>
    <mergeCell ref="C315:C316"/>
    <mergeCell ref="D315:D316"/>
    <mergeCell ref="E315:E316"/>
    <mergeCell ref="F315:F316"/>
    <mergeCell ref="G315:H315"/>
    <mergeCell ref="I315:M315"/>
    <mergeCell ref="N315:O315"/>
    <mergeCell ref="P315:P316"/>
    <mergeCell ref="Q315:Q316"/>
    <mergeCell ref="R349:R350"/>
    <mergeCell ref="A380:B380"/>
    <mergeCell ref="F380:J380"/>
    <mergeCell ref="L380:M380"/>
    <mergeCell ref="F349:F350"/>
    <mergeCell ref="G349:H349"/>
    <mergeCell ref="I349:M349"/>
    <mergeCell ref="N349:O349"/>
    <mergeCell ref="P349:P350"/>
    <mergeCell ref="A349:A350"/>
    <mergeCell ref="B349:B350"/>
    <mergeCell ref="C349:C350"/>
    <mergeCell ref="D349:D350"/>
    <mergeCell ref="E349:E350"/>
    <mergeCell ref="R383:R384"/>
    <mergeCell ref="A414:B414"/>
    <mergeCell ref="F414:J414"/>
    <mergeCell ref="L414:M414"/>
    <mergeCell ref="A416:C416"/>
    <mergeCell ref="D416:Q416"/>
    <mergeCell ref="A382:C382"/>
    <mergeCell ref="D382:Q382"/>
    <mergeCell ref="A383:A384"/>
    <mergeCell ref="B383:B384"/>
    <mergeCell ref="C383:C384"/>
    <mergeCell ref="D383:D384"/>
    <mergeCell ref="E383:E384"/>
    <mergeCell ref="F383:F384"/>
    <mergeCell ref="G383:H383"/>
    <mergeCell ref="I383:M383"/>
    <mergeCell ref="N383:O383"/>
    <mergeCell ref="P383:P384"/>
    <mergeCell ref="Q383:Q384"/>
    <mergeCell ref="R417:R418"/>
    <mergeCell ref="A448:B448"/>
    <mergeCell ref="F448:J448"/>
    <mergeCell ref="L448:M448"/>
    <mergeCell ref="F417:F418"/>
    <mergeCell ref="G417:H417"/>
    <mergeCell ref="I417:M417"/>
    <mergeCell ref="N417:O417"/>
    <mergeCell ref="P417:P418"/>
    <mergeCell ref="A417:A418"/>
    <mergeCell ref="B417:B418"/>
    <mergeCell ref="C417:C418"/>
    <mergeCell ref="D417:D418"/>
    <mergeCell ref="E417:E418"/>
    <mergeCell ref="R451:R452"/>
    <mergeCell ref="A482:B482"/>
    <mergeCell ref="F482:J482"/>
    <mergeCell ref="L482:M482"/>
    <mergeCell ref="A484:C484"/>
    <mergeCell ref="D484:Q484"/>
    <mergeCell ref="A450:C450"/>
    <mergeCell ref="D450:Q450"/>
    <mergeCell ref="A451:A452"/>
    <mergeCell ref="B451:B452"/>
    <mergeCell ref="C451:C452"/>
    <mergeCell ref="D451:D452"/>
    <mergeCell ref="E451:E452"/>
    <mergeCell ref="F451:F452"/>
    <mergeCell ref="G451:H451"/>
    <mergeCell ref="I451:M451"/>
    <mergeCell ref="N451:O451"/>
    <mergeCell ref="P451:P452"/>
    <mergeCell ref="Q451:Q452"/>
    <mergeCell ref="R485:R486"/>
    <mergeCell ref="A516:B516"/>
    <mergeCell ref="F516:J516"/>
    <mergeCell ref="L516:M516"/>
    <mergeCell ref="F485:F486"/>
    <mergeCell ref="G485:H485"/>
    <mergeCell ref="I485:M485"/>
    <mergeCell ref="N485:O485"/>
    <mergeCell ref="P485:P486"/>
    <mergeCell ref="A485:A486"/>
    <mergeCell ref="B485:B486"/>
    <mergeCell ref="C485:C486"/>
    <mergeCell ref="D485:D486"/>
    <mergeCell ref="E485:E486"/>
    <mergeCell ref="R519:R520"/>
    <mergeCell ref="A550:B550"/>
    <mergeCell ref="F550:J550"/>
    <mergeCell ref="L550:M550"/>
    <mergeCell ref="A552:C552"/>
    <mergeCell ref="D552:Q552"/>
    <mergeCell ref="A518:C518"/>
    <mergeCell ref="D518:Q518"/>
    <mergeCell ref="A519:A520"/>
    <mergeCell ref="B519:B520"/>
    <mergeCell ref="C519:C520"/>
    <mergeCell ref="D519:D520"/>
    <mergeCell ref="E519:E520"/>
    <mergeCell ref="F519:F520"/>
    <mergeCell ref="G519:H519"/>
    <mergeCell ref="I519:M519"/>
    <mergeCell ref="N519:O519"/>
    <mergeCell ref="P519:P520"/>
    <mergeCell ref="Q519:Q520"/>
    <mergeCell ref="R553:R554"/>
    <mergeCell ref="A584:B584"/>
    <mergeCell ref="F584:J584"/>
    <mergeCell ref="L584:M584"/>
    <mergeCell ref="F553:F554"/>
    <mergeCell ref="G553:H553"/>
    <mergeCell ref="I553:M553"/>
    <mergeCell ref="N553:O553"/>
    <mergeCell ref="P553:P554"/>
    <mergeCell ref="A553:A554"/>
    <mergeCell ref="B553:B554"/>
    <mergeCell ref="C553:C554"/>
    <mergeCell ref="D553:D554"/>
    <mergeCell ref="E553:E554"/>
    <mergeCell ref="R587:R588"/>
    <mergeCell ref="A618:B618"/>
    <mergeCell ref="F618:J618"/>
    <mergeCell ref="L618:M618"/>
    <mergeCell ref="A620:C620"/>
    <mergeCell ref="D620:Q620"/>
    <mergeCell ref="A586:C586"/>
    <mergeCell ref="D586:Q586"/>
    <mergeCell ref="A587:A588"/>
    <mergeCell ref="B587:B588"/>
    <mergeCell ref="C587:C588"/>
    <mergeCell ref="D587:D588"/>
    <mergeCell ref="E587:E588"/>
    <mergeCell ref="F587:F588"/>
    <mergeCell ref="G587:H587"/>
    <mergeCell ref="I587:M587"/>
    <mergeCell ref="N587:O587"/>
    <mergeCell ref="P587:P588"/>
    <mergeCell ref="Q587:Q588"/>
    <mergeCell ref="G621:H621"/>
    <mergeCell ref="I621:M621"/>
    <mergeCell ref="N621:O621"/>
    <mergeCell ref="P621:P622"/>
    <mergeCell ref="A621:A622"/>
    <mergeCell ref="B621:B622"/>
    <mergeCell ref="C621:C622"/>
    <mergeCell ref="D621:D622"/>
    <mergeCell ref="E621:E622"/>
    <mergeCell ref="R655:R656"/>
    <mergeCell ref="A688:B688"/>
    <mergeCell ref="F688:J688"/>
    <mergeCell ref="L688:M688"/>
    <mergeCell ref="A8:C8"/>
    <mergeCell ref="D8:Q8"/>
    <mergeCell ref="A654:C654"/>
    <mergeCell ref="D654:Q654"/>
    <mergeCell ref="A655:A656"/>
    <mergeCell ref="B655:B656"/>
    <mergeCell ref="C655:C656"/>
    <mergeCell ref="D655:D656"/>
    <mergeCell ref="E655:E656"/>
    <mergeCell ref="F655:F656"/>
    <mergeCell ref="G655:H655"/>
    <mergeCell ref="I655:M655"/>
    <mergeCell ref="N655:O655"/>
    <mergeCell ref="P655:P656"/>
    <mergeCell ref="Q655:Q656"/>
    <mergeCell ref="Q621:Q622"/>
    <mergeCell ref="R621:R622"/>
    <mergeCell ref="A652:B652"/>
    <mergeCell ref="F652:J652"/>
    <mergeCell ref="L652:M652"/>
  </mergeCells>
  <conditionalFormatting sqref="K688">
    <cfRule type="containsBlanks" dxfId="737" priority="241">
      <formula>LEN(TRIM(K688))=0</formula>
    </cfRule>
  </conditionalFormatting>
  <conditionalFormatting sqref="K688">
    <cfRule type="cellIs" dxfId="736" priority="245" operator="between">
      <formula>0</formula>
      <formula>0.49999</formula>
    </cfRule>
  </conditionalFormatting>
  <conditionalFormatting sqref="K688">
    <cfRule type="cellIs" dxfId="735" priority="242" operator="lessThanOrEqual">
      <formula>0</formula>
    </cfRule>
    <cfRule type="cellIs" dxfId="734" priority="243" operator="greaterThanOrEqual">
      <formula>0.8</formula>
    </cfRule>
    <cfRule type="cellIs" dxfId="733" priority="244" operator="between">
      <formula>0.5</formula>
      <formula>0.7999</formula>
    </cfRule>
  </conditionalFormatting>
  <conditionalFormatting sqref="K688">
    <cfRule type="containsBlanks" dxfId="732" priority="246">
      <formula>LEN(TRIM(K688))=0</formula>
    </cfRule>
  </conditionalFormatting>
  <conditionalFormatting sqref="K40">
    <cfRule type="cellIs" dxfId="731" priority="239" operator="between">
      <formula>0</formula>
      <formula>0.49999</formula>
    </cfRule>
  </conditionalFormatting>
  <conditionalFormatting sqref="K40">
    <cfRule type="cellIs" dxfId="730" priority="236" operator="lessThanOrEqual">
      <formula>0</formula>
    </cfRule>
    <cfRule type="cellIs" dxfId="729" priority="237" operator="greaterThanOrEqual">
      <formula>0.8</formula>
    </cfRule>
    <cfRule type="cellIs" dxfId="728" priority="238" operator="between">
      <formula>0.5</formula>
      <formula>0.7999</formula>
    </cfRule>
  </conditionalFormatting>
  <conditionalFormatting sqref="K40">
    <cfRule type="containsBlanks" dxfId="727" priority="235">
      <formula>LEN(TRIM(K40))=0</formula>
    </cfRule>
  </conditionalFormatting>
  <conditionalFormatting sqref="K40">
    <cfRule type="containsBlanks" dxfId="726" priority="240">
      <formula>LEN(TRIM(K40))=0</formula>
    </cfRule>
  </conditionalFormatting>
  <conditionalFormatting sqref="K74">
    <cfRule type="cellIs" dxfId="725" priority="233" operator="between">
      <formula>0</formula>
      <formula>0.49999</formula>
    </cfRule>
  </conditionalFormatting>
  <conditionalFormatting sqref="K74">
    <cfRule type="cellIs" dxfId="724" priority="230" operator="lessThanOrEqual">
      <formula>0</formula>
    </cfRule>
    <cfRule type="cellIs" dxfId="723" priority="231" operator="greaterThanOrEqual">
      <formula>0.8</formula>
    </cfRule>
    <cfRule type="cellIs" dxfId="722" priority="232" operator="between">
      <formula>0.5</formula>
      <formula>0.7999</formula>
    </cfRule>
  </conditionalFormatting>
  <conditionalFormatting sqref="K74">
    <cfRule type="containsBlanks" dxfId="721" priority="229">
      <formula>LEN(TRIM(K74))=0</formula>
    </cfRule>
  </conditionalFormatting>
  <conditionalFormatting sqref="K74">
    <cfRule type="containsBlanks" dxfId="720" priority="234">
      <formula>LEN(TRIM(K74))=0</formula>
    </cfRule>
  </conditionalFormatting>
  <conditionalFormatting sqref="K108">
    <cfRule type="cellIs" dxfId="719" priority="227" operator="between">
      <formula>0</formula>
      <formula>0.49999</formula>
    </cfRule>
  </conditionalFormatting>
  <conditionalFormatting sqref="K108">
    <cfRule type="cellIs" dxfId="718" priority="224" operator="lessThanOrEqual">
      <formula>0</formula>
    </cfRule>
    <cfRule type="cellIs" dxfId="717" priority="225" operator="greaterThanOrEqual">
      <formula>0.8</formula>
    </cfRule>
    <cfRule type="cellIs" dxfId="716" priority="226" operator="between">
      <formula>0.5</formula>
      <formula>0.7999</formula>
    </cfRule>
  </conditionalFormatting>
  <conditionalFormatting sqref="K108">
    <cfRule type="containsBlanks" dxfId="715" priority="223">
      <formula>LEN(TRIM(K108))=0</formula>
    </cfRule>
  </conditionalFormatting>
  <conditionalFormatting sqref="K108">
    <cfRule type="containsBlanks" dxfId="714" priority="228">
      <formula>LEN(TRIM(K108))=0</formula>
    </cfRule>
  </conditionalFormatting>
  <conditionalFormatting sqref="K142">
    <cfRule type="cellIs" dxfId="713" priority="221" operator="between">
      <formula>0</formula>
      <formula>0.49999</formula>
    </cfRule>
  </conditionalFormatting>
  <conditionalFormatting sqref="K142">
    <cfRule type="cellIs" dxfId="712" priority="218" operator="lessThanOrEqual">
      <formula>0</formula>
    </cfRule>
    <cfRule type="cellIs" dxfId="711" priority="219" operator="greaterThanOrEqual">
      <formula>0.8</formula>
    </cfRule>
    <cfRule type="cellIs" dxfId="710" priority="220" operator="between">
      <formula>0.5</formula>
      <formula>0.7999</formula>
    </cfRule>
  </conditionalFormatting>
  <conditionalFormatting sqref="K142">
    <cfRule type="containsBlanks" dxfId="709" priority="217">
      <formula>LEN(TRIM(K142))=0</formula>
    </cfRule>
  </conditionalFormatting>
  <conditionalFormatting sqref="K142">
    <cfRule type="containsBlanks" dxfId="708" priority="222">
      <formula>LEN(TRIM(K142))=0</formula>
    </cfRule>
  </conditionalFormatting>
  <conditionalFormatting sqref="K176">
    <cfRule type="cellIs" dxfId="707" priority="215" operator="between">
      <formula>0</formula>
      <formula>0.49999</formula>
    </cfRule>
  </conditionalFormatting>
  <conditionalFormatting sqref="K176">
    <cfRule type="cellIs" dxfId="706" priority="212" operator="lessThanOrEqual">
      <formula>0</formula>
    </cfRule>
    <cfRule type="cellIs" dxfId="705" priority="213" operator="greaterThanOrEqual">
      <formula>0.8</formula>
    </cfRule>
    <cfRule type="cellIs" dxfId="704" priority="214" operator="between">
      <formula>0.5</formula>
      <formula>0.7999</formula>
    </cfRule>
  </conditionalFormatting>
  <conditionalFormatting sqref="K176">
    <cfRule type="containsBlanks" dxfId="703" priority="211">
      <formula>LEN(TRIM(K176))=0</formula>
    </cfRule>
  </conditionalFormatting>
  <conditionalFormatting sqref="K176">
    <cfRule type="containsBlanks" dxfId="702" priority="216">
      <formula>LEN(TRIM(K176))=0</formula>
    </cfRule>
  </conditionalFormatting>
  <conditionalFormatting sqref="K210">
    <cfRule type="cellIs" dxfId="701" priority="209" operator="between">
      <formula>0</formula>
      <formula>0.49999</formula>
    </cfRule>
  </conditionalFormatting>
  <conditionalFormatting sqref="K210">
    <cfRule type="cellIs" dxfId="700" priority="206" operator="lessThanOrEqual">
      <formula>0</formula>
    </cfRule>
    <cfRule type="cellIs" dxfId="699" priority="207" operator="greaterThanOrEqual">
      <formula>0.8</formula>
    </cfRule>
    <cfRule type="cellIs" dxfId="698" priority="208" operator="between">
      <formula>0.5</formula>
      <formula>0.7999</formula>
    </cfRule>
  </conditionalFormatting>
  <conditionalFormatting sqref="K210">
    <cfRule type="containsBlanks" dxfId="697" priority="205">
      <formula>LEN(TRIM(K210))=0</formula>
    </cfRule>
  </conditionalFormatting>
  <conditionalFormatting sqref="K210">
    <cfRule type="containsBlanks" dxfId="696" priority="210">
      <formula>LEN(TRIM(K210))=0</formula>
    </cfRule>
  </conditionalFormatting>
  <conditionalFormatting sqref="K244">
    <cfRule type="cellIs" dxfId="695" priority="203" operator="between">
      <formula>0</formula>
      <formula>0.49999</formula>
    </cfRule>
  </conditionalFormatting>
  <conditionalFormatting sqref="K244">
    <cfRule type="cellIs" dxfId="694" priority="200" operator="lessThanOrEqual">
      <formula>0</formula>
    </cfRule>
    <cfRule type="cellIs" dxfId="693" priority="201" operator="greaterThanOrEqual">
      <formula>0.8</formula>
    </cfRule>
    <cfRule type="cellIs" dxfId="692" priority="202" operator="between">
      <formula>0.5</formula>
      <formula>0.7999</formula>
    </cfRule>
  </conditionalFormatting>
  <conditionalFormatting sqref="K244">
    <cfRule type="containsBlanks" dxfId="691" priority="199">
      <formula>LEN(TRIM(K244))=0</formula>
    </cfRule>
  </conditionalFormatting>
  <conditionalFormatting sqref="K244">
    <cfRule type="containsBlanks" dxfId="690" priority="204">
      <formula>LEN(TRIM(K244))=0</formula>
    </cfRule>
  </conditionalFormatting>
  <conditionalFormatting sqref="K278">
    <cfRule type="cellIs" dxfId="689" priority="197" operator="between">
      <formula>0</formula>
      <formula>0.49999</formula>
    </cfRule>
  </conditionalFormatting>
  <conditionalFormatting sqref="K278">
    <cfRule type="cellIs" dxfId="688" priority="194" operator="lessThanOrEqual">
      <formula>0</formula>
    </cfRule>
    <cfRule type="cellIs" dxfId="687" priority="195" operator="greaterThanOrEqual">
      <formula>0.8</formula>
    </cfRule>
    <cfRule type="cellIs" dxfId="686" priority="196" operator="between">
      <formula>0.5</formula>
      <formula>0.7999</formula>
    </cfRule>
  </conditionalFormatting>
  <conditionalFormatting sqref="K278">
    <cfRule type="containsBlanks" dxfId="685" priority="193">
      <formula>LEN(TRIM(K278))=0</formula>
    </cfRule>
  </conditionalFormatting>
  <conditionalFormatting sqref="K278">
    <cfRule type="containsBlanks" dxfId="684" priority="198">
      <formula>LEN(TRIM(K278))=0</formula>
    </cfRule>
  </conditionalFormatting>
  <conditionalFormatting sqref="K312">
    <cfRule type="cellIs" dxfId="683" priority="191" operator="between">
      <formula>0</formula>
      <formula>0.49999</formula>
    </cfRule>
  </conditionalFormatting>
  <conditionalFormatting sqref="K312">
    <cfRule type="cellIs" dxfId="682" priority="188" operator="lessThanOrEqual">
      <formula>0</formula>
    </cfRule>
    <cfRule type="cellIs" dxfId="681" priority="189" operator="greaterThanOrEqual">
      <formula>0.8</formula>
    </cfRule>
    <cfRule type="cellIs" dxfId="680" priority="190" operator="between">
      <formula>0.5</formula>
      <formula>0.7999</formula>
    </cfRule>
  </conditionalFormatting>
  <conditionalFormatting sqref="K312">
    <cfRule type="containsBlanks" dxfId="679" priority="187">
      <formula>LEN(TRIM(K312))=0</formula>
    </cfRule>
  </conditionalFormatting>
  <conditionalFormatting sqref="K312">
    <cfRule type="containsBlanks" dxfId="678" priority="192">
      <formula>LEN(TRIM(K312))=0</formula>
    </cfRule>
  </conditionalFormatting>
  <conditionalFormatting sqref="K346">
    <cfRule type="cellIs" dxfId="677" priority="185" operator="between">
      <formula>0</formula>
      <formula>0.49999</formula>
    </cfRule>
  </conditionalFormatting>
  <conditionalFormatting sqref="K346">
    <cfRule type="cellIs" dxfId="676" priority="182" operator="lessThanOrEqual">
      <formula>0</formula>
    </cfRule>
    <cfRule type="cellIs" dxfId="675" priority="183" operator="greaterThanOrEqual">
      <formula>0.8</formula>
    </cfRule>
    <cfRule type="cellIs" dxfId="674" priority="184" operator="between">
      <formula>0.5</formula>
      <formula>0.7999</formula>
    </cfRule>
  </conditionalFormatting>
  <conditionalFormatting sqref="K346">
    <cfRule type="containsBlanks" dxfId="673" priority="181">
      <formula>LEN(TRIM(K346))=0</formula>
    </cfRule>
  </conditionalFormatting>
  <conditionalFormatting sqref="K346">
    <cfRule type="containsBlanks" dxfId="672" priority="186">
      <formula>LEN(TRIM(K346))=0</formula>
    </cfRule>
  </conditionalFormatting>
  <conditionalFormatting sqref="K380">
    <cfRule type="cellIs" dxfId="671" priority="179" operator="between">
      <formula>0</formula>
      <formula>0.49999</formula>
    </cfRule>
  </conditionalFormatting>
  <conditionalFormatting sqref="K380">
    <cfRule type="cellIs" dxfId="670" priority="176" operator="lessThanOrEqual">
      <formula>0</formula>
    </cfRule>
    <cfRule type="cellIs" dxfId="669" priority="177" operator="greaterThanOrEqual">
      <formula>0.8</formula>
    </cfRule>
    <cfRule type="cellIs" dxfId="668" priority="178" operator="between">
      <formula>0.5</formula>
      <formula>0.7999</formula>
    </cfRule>
  </conditionalFormatting>
  <conditionalFormatting sqref="K380">
    <cfRule type="containsBlanks" dxfId="667" priority="175">
      <formula>LEN(TRIM(K380))=0</formula>
    </cfRule>
  </conditionalFormatting>
  <conditionalFormatting sqref="K380">
    <cfRule type="containsBlanks" dxfId="666" priority="180">
      <formula>LEN(TRIM(K380))=0</formula>
    </cfRule>
  </conditionalFormatting>
  <conditionalFormatting sqref="K414">
    <cfRule type="cellIs" dxfId="665" priority="173" operator="between">
      <formula>0</formula>
      <formula>0.49999</formula>
    </cfRule>
  </conditionalFormatting>
  <conditionalFormatting sqref="K414">
    <cfRule type="cellIs" dxfId="664" priority="170" operator="lessThanOrEqual">
      <formula>0</formula>
    </cfRule>
    <cfRule type="cellIs" dxfId="663" priority="171" operator="greaterThanOrEqual">
      <formula>0.8</formula>
    </cfRule>
    <cfRule type="cellIs" dxfId="662" priority="172" operator="between">
      <formula>0.5</formula>
      <formula>0.7999</formula>
    </cfRule>
  </conditionalFormatting>
  <conditionalFormatting sqref="K414">
    <cfRule type="containsBlanks" dxfId="661" priority="169">
      <formula>LEN(TRIM(K414))=0</formula>
    </cfRule>
  </conditionalFormatting>
  <conditionalFormatting sqref="K414">
    <cfRule type="containsBlanks" dxfId="660" priority="174">
      <formula>LEN(TRIM(K414))=0</formula>
    </cfRule>
  </conditionalFormatting>
  <conditionalFormatting sqref="K448">
    <cfRule type="cellIs" dxfId="659" priority="167" operator="between">
      <formula>0</formula>
      <formula>0.49999</formula>
    </cfRule>
  </conditionalFormatting>
  <conditionalFormatting sqref="K448">
    <cfRule type="cellIs" dxfId="658" priority="164" operator="lessThanOrEqual">
      <formula>0</formula>
    </cfRule>
    <cfRule type="cellIs" dxfId="657" priority="165" operator="greaterThanOrEqual">
      <formula>0.8</formula>
    </cfRule>
    <cfRule type="cellIs" dxfId="656" priority="166" operator="between">
      <formula>0.5</formula>
      <formula>0.7999</formula>
    </cfRule>
  </conditionalFormatting>
  <conditionalFormatting sqref="K448">
    <cfRule type="containsBlanks" dxfId="655" priority="163">
      <formula>LEN(TRIM(K448))=0</formula>
    </cfRule>
  </conditionalFormatting>
  <conditionalFormatting sqref="K448">
    <cfRule type="containsBlanks" dxfId="654" priority="168">
      <formula>LEN(TRIM(K448))=0</formula>
    </cfRule>
  </conditionalFormatting>
  <conditionalFormatting sqref="K482">
    <cfRule type="cellIs" dxfId="653" priority="161" operator="between">
      <formula>0</formula>
      <formula>0.49999</formula>
    </cfRule>
  </conditionalFormatting>
  <conditionalFormatting sqref="K482">
    <cfRule type="cellIs" dxfId="652" priority="158" operator="lessThanOrEqual">
      <formula>0</formula>
    </cfRule>
    <cfRule type="cellIs" dxfId="651" priority="159" operator="greaterThanOrEqual">
      <formula>0.8</formula>
    </cfRule>
    <cfRule type="cellIs" dxfId="650" priority="160" operator="between">
      <formula>0.5</formula>
      <formula>0.7999</formula>
    </cfRule>
  </conditionalFormatting>
  <conditionalFormatting sqref="K482">
    <cfRule type="containsBlanks" dxfId="649" priority="157">
      <formula>LEN(TRIM(K482))=0</formula>
    </cfRule>
  </conditionalFormatting>
  <conditionalFormatting sqref="K482">
    <cfRule type="containsBlanks" dxfId="648" priority="162">
      <formula>LEN(TRIM(K482))=0</formula>
    </cfRule>
  </conditionalFormatting>
  <conditionalFormatting sqref="K516">
    <cfRule type="cellIs" dxfId="647" priority="155" operator="between">
      <formula>0</formula>
      <formula>0.49999</formula>
    </cfRule>
  </conditionalFormatting>
  <conditionalFormatting sqref="K516">
    <cfRule type="cellIs" dxfId="646" priority="152" operator="lessThanOrEqual">
      <formula>0</formula>
    </cfRule>
    <cfRule type="cellIs" dxfId="645" priority="153" operator="greaterThanOrEqual">
      <formula>0.8</formula>
    </cfRule>
    <cfRule type="cellIs" dxfId="644" priority="154" operator="between">
      <formula>0.5</formula>
      <formula>0.7999</formula>
    </cfRule>
  </conditionalFormatting>
  <conditionalFormatting sqref="K516">
    <cfRule type="containsBlanks" dxfId="643" priority="151">
      <formula>LEN(TRIM(K516))=0</formula>
    </cfRule>
  </conditionalFormatting>
  <conditionalFormatting sqref="K516">
    <cfRule type="containsBlanks" dxfId="642" priority="156">
      <formula>LEN(TRIM(K516))=0</formula>
    </cfRule>
  </conditionalFormatting>
  <conditionalFormatting sqref="K550">
    <cfRule type="cellIs" dxfId="641" priority="149" operator="between">
      <formula>0</formula>
      <formula>0.49999</formula>
    </cfRule>
  </conditionalFormatting>
  <conditionalFormatting sqref="K550">
    <cfRule type="cellIs" dxfId="640" priority="146" operator="lessThanOrEqual">
      <formula>0</formula>
    </cfRule>
    <cfRule type="cellIs" dxfId="639" priority="147" operator="greaterThanOrEqual">
      <formula>0.8</formula>
    </cfRule>
    <cfRule type="cellIs" dxfId="638" priority="148" operator="between">
      <formula>0.5</formula>
      <formula>0.7999</formula>
    </cfRule>
  </conditionalFormatting>
  <conditionalFormatting sqref="K550">
    <cfRule type="containsBlanks" dxfId="637" priority="145">
      <formula>LEN(TRIM(K550))=0</formula>
    </cfRule>
  </conditionalFormatting>
  <conditionalFormatting sqref="K550">
    <cfRule type="containsBlanks" dxfId="636" priority="150">
      <formula>LEN(TRIM(K550))=0</formula>
    </cfRule>
  </conditionalFormatting>
  <conditionalFormatting sqref="K584">
    <cfRule type="cellIs" dxfId="635" priority="143" operator="between">
      <formula>0</formula>
      <formula>0.49999</formula>
    </cfRule>
  </conditionalFormatting>
  <conditionalFormatting sqref="K584">
    <cfRule type="cellIs" dxfId="634" priority="140" operator="lessThanOrEqual">
      <formula>0</formula>
    </cfRule>
    <cfRule type="cellIs" dxfId="633" priority="141" operator="greaterThanOrEqual">
      <formula>0.8</formula>
    </cfRule>
    <cfRule type="cellIs" dxfId="632" priority="142" operator="between">
      <formula>0.5</formula>
      <formula>0.7999</formula>
    </cfRule>
  </conditionalFormatting>
  <conditionalFormatting sqref="K584">
    <cfRule type="containsBlanks" dxfId="631" priority="139">
      <formula>LEN(TRIM(K584))=0</formula>
    </cfRule>
  </conditionalFormatting>
  <conditionalFormatting sqref="K584">
    <cfRule type="containsBlanks" dxfId="630" priority="144">
      <formula>LEN(TRIM(K584))=0</formula>
    </cfRule>
  </conditionalFormatting>
  <conditionalFormatting sqref="K618">
    <cfRule type="cellIs" dxfId="629" priority="137" operator="between">
      <formula>0</formula>
      <formula>0.49999</formula>
    </cfRule>
  </conditionalFormatting>
  <conditionalFormatting sqref="K618">
    <cfRule type="cellIs" dxfId="628" priority="134" operator="lessThanOrEqual">
      <formula>0</formula>
    </cfRule>
    <cfRule type="cellIs" dxfId="627" priority="135" operator="greaterThanOrEqual">
      <formula>0.8</formula>
    </cfRule>
    <cfRule type="cellIs" dxfId="626" priority="136" operator="between">
      <formula>0.5</formula>
      <formula>0.7999</formula>
    </cfRule>
  </conditionalFormatting>
  <conditionalFormatting sqref="K618">
    <cfRule type="containsBlanks" dxfId="625" priority="133">
      <formula>LEN(TRIM(K618))=0</formula>
    </cfRule>
  </conditionalFormatting>
  <conditionalFormatting sqref="K618">
    <cfRule type="containsBlanks" dxfId="624" priority="138">
      <formula>LEN(TRIM(K618))=0</formula>
    </cfRule>
  </conditionalFormatting>
  <conditionalFormatting sqref="K652">
    <cfRule type="cellIs" dxfId="623" priority="131" operator="between">
      <formula>0</formula>
      <formula>0.49999</formula>
    </cfRule>
  </conditionalFormatting>
  <conditionalFormatting sqref="K652">
    <cfRule type="cellIs" dxfId="622" priority="128" operator="lessThanOrEqual">
      <formula>0</formula>
    </cfRule>
    <cfRule type="cellIs" dxfId="621" priority="129" operator="greaterThanOrEqual">
      <formula>0.8</formula>
    </cfRule>
    <cfRule type="cellIs" dxfId="620" priority="130" operator="between">
      <formula>0.5</formula>
      <formula>0.7999</formula>
    </cfRule>
  </conditionalFormatting>
  <conditionalFormatting sqref="K652">
    <cfRule type="containsBlanks" dxfId="619" priority="127">
      <formula>LEN(TRIM(K652))=0</formula>
    </cfRule>
  </conditionalFormatting>
  <conditionalFormatting sqref="K652">
    <cfRule type="containsBlanks" dxfId="618" priority="132">
      <formula>LEN(TRIM(K652))=0</formula>
    </cfRule>
  </conditionalFormatting>
  <conditionalFormatting sqref="K686">
    <cfRule type="cellIs" dxfId="617" priority="125" operator="between">
      <formula>0</formula>
      <formula>0.49999</formula>
    </cfRule>
  </conditionalFormatting>
  <conditionalFormatting sqref="K686">
    <cfRule type="cellIs" dxfId="616" priority="122" operator="lessThanOrEqual">
      <formula>0</formula>
    </cfRule>
    <cfRule type="cellIs" dxfId="615" priority="123" operator="greaterThanOrEqual">
      <formula>0.8</formula>
    </cfRule>
    <cfRule type="cellIs" dxfId="614" priority="124" operator="between">
      <formula>0.5</formula>
      <formula>0.7999</formula>
    </cfRule>
  </conditionalFormatting>
  <conditionalFormatting sqref="K686">
    <cfRule type="containsBlanks" dxfId="613" priority="121">
      <formula>LEN(TRIM(K686))=0</formula>
    </cfRule>
  </conditionalFormatting>
  <conditionalFormatting sqref="K686">
    <cfRule type="containsBlanks" dxfId="612" priority="126">
      <formula>LEN(TRIM(K686))=0</formula>
    </cfRule>
  </conditionalFormatting>
  <conditionalFormatting sqref="K11:K39">
    <cfRule type="cellIs" dxfId="611" priority="119" operator="between">
      <formula>0</formula>
      <formula>0.49999</formula>
    </cfRule>
  </conditionalFormatting>
  <conditionalFormatting sqref="K11:K39">
    <cfRule type="cellIs" dxfId="610" priority="116" operator="lessThanOrEqual">
      <formula>0</formula>
    </cfRule>
    <cfRule type="cellIs" dxfId="609" priority="117" operator="greaterThanOrEqual">
      <formula>0.8</formula>
    </cfRule>
    <cfRule type="cellIs" dxfId="608" priority="118" operator="between">
      <formula>0.5</formula>
      <formula>0.7999</formula>
    </cfRule>
  </conditionalFormatting>
  <conditionalFormatting sqref="K11:K39">
    <cfRule type="containsBlanks" dxfId="607" priority="115">
      <formula>LEN(TRIM(K11))=0</formula>
    </cfRule>
  </conditionalFormatting>
  <conditionalFormatting sqref="K11:K39">
    <cfRule type="containsBlanks" dxfId="606" priority="120">
      <formula>LEN(TRIM(K11))=0</formula>
    </cfRule>
  </conditionalFormatting>
  <conditionalFormatting sqref="K45:K73">
    <cfRule type="cellIs" dxfId="605" priority="113" operator="between">
      <formula>0</formula>
      <formula>0.49999</formula>
    </cfRule>
  </conditionalFormatting>
  <conditionalFormatting sqref="K45:K73">
    <cfRule type="cellIs" dxfId="604" priority="110" operator="lessThanOrEqual">
      <formula>0</formula>
    </cfRule>
    <cfRule type="cellIs" dxfId="603" priority="111" operator="greaterThanOrEqual">
      <formula>0.8</formula>
    </cfRule>
    <cfRule type="cellIs" dxfId="602" priority="112" operator="between">
      <formula>0.5</formula>
      <formula>0.7999</formula>
    </cfRule>
  </conditionalFormatting>
  <conditionalFormatting sqref="K45:K73">
    <cfRule type="containsBlanks" dxfId="601" priority="109">
      <formula>LEN(TRIM(K45))=0</formula>
    </cfRule>
  </conditionalFormatting>
  <conditionalFormatting sqref="K45:K73">
    <cfRule type="containsBlanks" dxfId="600" priority="114">
      <formula>LEN(TRIM(K45))=0</formula>
    </cfRule>
  </conditionalFormatting>
  <conditionalFormatting sqref="K79:K107">
    <cfRule type="cellIs" dxfId="599" priority="107" operator="between">
      <formula>0</formula>
      <formula>0.49999</formula>
    </cfRule>
  </conditionalFormatting>
  <conditionalFormatting sqref="K79:K107">
    <cfRule type="cellIs" dxfId="598" priority="104" operator="lessThanOrEqual">
      <formula>0</formula>
    </cfRule>
    <cfRule type="cellIs" dxfId="597" priority="105" operator="greaterThanOrEqual">
      <formula>0.8</formula>
    </cfRule>
    <cfRule type="cellIs" dxfId="596" priority="106" operator="between">
      <formula>0.5</formula>
      <formula>0.7999</formula>
    </cfRule>
  </conditionalFormatting>
  <conditionalFormatting sqref="K79:K107">
    <cfRule type="containsBlanks" dxfId="595" priority="103">
      <formula>LEN(TRIM(K79))=0</formula>
    </cfRule>
  </conditionalFormatting>
  <conditionalFormatting sqref="K79:K107">
    <cfRule type="containsBlanks" dxfId="594" priority="108">
      <formula>LEN(TRIM(K79))=0</formula>
    </cfRule>
  </conditionalFormatting>
  <conditionalFormatting sqref="K113:K141">
    <cfRule type="cellIs" dxfId="593" priority="101" operator="between">
      <formula>0</formula>
      <formula>0.49999</formula>
    </cfRule>
  </conditionalFormatting>
  <conditionalFormatting sqref="K113:K141">
    <cfRule type="cellIs" dxfId="592" priority="98" operator="lessThanOrEqual">
      <formula>0</formula>
    </cfRule>
    <cfRule type="cellIs" dxfId="591" priority="99" operator="greaterThanOrEqual">
      <formula>0.8</formula>
    </cfRule>
    <cfRule type="cellIs" dxfId="590" priority="100" operator="between">
      <formula>0.5</formula>
      <formula>0.7999</formula>
    </cfRule>
  </conditionalFormatting>
  <conditionalFormatting sqref="K113:K141">
    <cfRule type="containsBlanks" dxfId="589" priority="97">
      <formula>LEN(TRIM(K113))=0</formula>
    </cfRule>
  </conditionalFormatting>
  <conditionalFormatting sqref="K113:K141">
    <cfRule type="containsBlanks" dxfId="588" priority="102">
      <formula>LEN(TRIM(K113))=0</formula>
    </cfRule>
  </conditionalFormatting>
  <conditionalFormatting sqref="K147:K175">
    <cfRule type="cellIs" dxfId="587" priority="95" operator="between">
      <formula>0</formula>
      <formula>0.49999</formula>
    </cfRule>
  </conditionalFormatting>
  <conditionalFormatting sqref="K147:K175">
    <cfRule type="cellIs" dxfId="586" priority="92" operator="lessThanOrEqual">
      <formula>0</formula>
    </cfRule>
    <cfRule type="cellIs" dxfId="585" priority="93" operator="greaterThanOrEqual">
      <formula>0.8</formula>
    </cfRule>
    <cfRule type="cellIs" dxfId="584" priority="94" operator="between">
      <formula>0.5</formula>
      <formula>0.7999</formula>
    </cfRule>
  </conditionalFormatting>
  <conditionalFormatting sqref="K147:K175">
    <cfRule type="containsBlanks" dxfId="583" priority="91">
      <formula>LEN(TRIM(K147))=0</formula>
    </cfRule>
  </conditionalFormatting>
  <conditionalFormatting sqref="K147:K175">
    <cfRule type="containsBlanks" dxfId="582" priority="96">
      <formula>LEN(TRIM(K147))=0</formula>
    </cfRule>
  </conditionalFormatting>
  <conditionalFormatting sqref="K181:K209">
    <cfRule type="cellIs" dxfId="581" priority="89" operator="between">
      <formula>0</formula>
      <formula>0.49999</formula>
    </cfRule>
  </conditionalFormatting>
  <conditionalFormatting sqref="K181:K209">
    <cfRule type="cellIs" dxfId="580" priority="86" operator="lessThanOrEqual">
      <formula>0</formula>
    </cfRule>
    <cfRule type="cellIs" dxfId="579" priority="87" operator="greaterThanOrEqual">
      <formula>0.8</formula>
    </cfRule>
    <cfRule type="cellIs" dxfId="578" priority="88" operator="between">
      <formula>0.5</formula>
      <formula>0.7999</formula>
    </cfRule>
  </conditionalFormatting>
  <conditionalFormatting sqref="K181:K209">
    <cfRule type="containsBlanks" dxfId="577" priority="85">
      <formula>LEN(TRIM(K181))=0</formula>
    </cfRule>
  </conditionalFormatting>
  <conditionalFormatting sqref="K181:K209">
    <cfRule type="containsBlanks" dxfId="576" priority="90">
      <formula>LEN(TRIM(K181))=0</formula>
    </cfRule>
  </conditionalFormatting>
  <conditionalFormatting sqref="K215:K243">
    <cfRule type="cellIs" dxfId="575" priority="83" operator="between">
      <formula>0</formula>
      <formula>0.49999</formula>
    </cfRule>
  </conditionalFormatting>
  <conditionalFormatting sqref="K215:K243">
    <cfRule type="cellIs" dxfId="574" priority="80" operator="lessThanOrEqual">
      <formula>0</formula>
    </cfRule>
    <cfRule type="cellIs" dxfId="573" priority="81" operator="greaterThanOrEqual">
      <formula>0.8</formula>
    </cfRule>
    <cfRule type="cellIs" dxfId="572" priority="82" operator="between">
      <formula>0.5</formula>
      <formula>0.7999</formula>
    </cfRule>
  </conditionalFormatting>
  <conditionalFormatting sqref="K215:K243">
    <cfRule type="containsBlanks" dxfId="571" priority="79">
      <formula>LEN(TRIM(K215))=0</formula>
    </cfRule>
  </conditionalFormatting>
  <conditionalFormatting sqref="K215:K243">
    <cfRule type="containsBlanks" dxfId="570" priority="84">
      <formula>LEN(TRIM(K215))=0</formula>
    </cfRule>
  </conditionalFormatting>
  <conditionalFormatting sqref="K249:K277">
    <cfRule type="cellIs" dxfId="569" priority="77" operator="between">
      <formula>0</formula>
      <formula>0.49999</formula>
    </cfRule>
  </conditionalFormatting>
  <conditionalFormatting sqref="K249:K277">
    <cfRule type="cellIs" dxfId="568" priority="74" operator="lessThanOrEqual">
      <formula>0</formula>
    </cfRule>
    <cfRule type="cellIs" dxfId="567" priority="75" operator="greaterThanOrEqual">
      <formula>0.8</formula>
    </cfRule>
    <cfRule type="cellIs" dxfId="566" priority="76" operator="between">
      <formula>0.5</formula>
      <formula>0.7999</formula>
    </cfRule>
  </conditionalFormatting>
  <conditionalFormatting sqref="K249:K277">
    <cfRule type="containsBlanks" dxfId="565" priority="73">
      <formula>LEN(TRIM(K249))=0</formula>
    </cfRule>
  </conditionalFormatting>
  <conditionalFormatting sqref="K249:K277">
    <cfRule type="containsBlanks" dxfId="564" priority="78">
      <formula>LEN(TRIM(K249))=0</formula>
    </cfRule>
  </conditionalFormatting>
  <conditionalFormatting sqref="K283:K311">
    <cfRule type="cellIs" dxfId="563" priority="71" operator="between">
      <formula>0</formula>
      <formula>0.49999</formula>
    </cfRule>
  </conditionalFormatting>
  <conditionalFormatting sqref="K283:K311">
    <cfRule type="cellIs" dxfId="562" priority="68" operator="lessThanOrEqual">
      <formula>0</formula>
    </cfRule>
    <cfRule type="cellIs" dxfId="561" priority="69" operator="greaterThanOrEqual">
      <formula>0.8</formula>
    </cfRule>
    <cfRule type="cellIs" dxfId="560" priority="70" operator="between">
      <formula>0.5</formula>
      <formula>0.7999</formula>
    </cfRule>
  </conditionalFormatting>
  <conditionalFormatting sqref="K283:K311">
    <cfRule type="containsBlanks" dxfId="559" priority="67">
      <formula>LEN(TRIM(K283))=0</formula>
    </cfRule>
  </conditionalFormatting>
  <conditionalFormatting sqref="K283:K311">
    <cfRule type="containsBlanks" dxfId="558" priority="72">
      <formula>LEN(TRIM(K283))=0</formula>
    </cfRule>
  </conditionalFormatting>
  <conditionalFormatting sqref="K317:K345">
    <cfRule type="cellIs" dxfId="557" priority="65" operator="between">
      <formula>0</formula>
      <formula>0.49999</formula>
    </cfRule>
  </conditionalFormatting>
  <conditionalFormatting sqref="K317:K345">
    <cfRule type="cellIs" dxfId="556" priority="62" operator="lessThanOrEqual">
      <formula>0</formula>
    </cfRule>
    <cfRule type="cellIs" dxfId="555" priority="63" operator="greaterThanOrEqual">
      <formula>0.8</formula>
    </cfRule>
    <cfRule type="cellIs" dxfId="554" priority="64" operator="between">
      <formula>0.5</formula>
      <formula>0.7999</formula>
    </cfRule>
  </conditionalFormatting>
  <conditionalFormatting sqref="K317:K345">
    <cfRule type="containsBlanks" dxfId="553" priority="61">
      <formula>LEN(TRIM(K317))=0</formula>
    </cfRule>
  </conditionalFormatting>
  <conditionalFormatting sqref="K317:K345">
    <cfRule type="containsBlanks" dxfId="552" priority="66">
      <formula>LEN(TRIM(K317))=0</formula>
    </cfRule>
  </conditionalFormatting>
  <conditionalFormatting sqref="K351:K379">
    <cfRule type="cellIs" dxfId="551" priority="59" operator="between">
      <formula>0</formula>
      <formula>0.49999</formula>
    </cfRule>
  </conditionalFormatting>
  <conditionalFormatting sqref="K351:K379">
    <cfRule type="cellIs" dxfId="550" priority="56" operator="lessThanOrEqual">
      <formula>0</formula>
    </cfRule>
    <cfRule type="cellIs" dxfId="549" priority="57" operator="greaterThanOrEqual">
      <formula>0.8</formula>
    </cfRule>
    <cfRule type="cellIs" dxfId="548" priority="58" operator="between">
      <formula>0.5</formula>
      <formula>0.7999</formula>
    </cfRule>
  </conditionalFormatting>
  <conditionalFormatting sqref="K351:K379">
    <cfRule type="containsBlanks" dxfId="547" priority="55">
      <formula>LEN(TRIM(K351))=0</formula>
    </cfRule>
  </conditionalFormatting>
  <conditionalFormatting sqref="K351:K379">
    <cfRule type="containsBlanks" dxfId="546" priority="60">
      <formula>LEN(TRIM(K351))=0</formula>
    </cfRule>
  </conditionalFormatting>
  <conditionalFormatting sqref="K385:K413">
    <cfRule type="cellIs" dxfId="545" priority="53" operator="between">
      <formula>0</formula>
      <formula>0.49999</formula>
    </cfRule>
  </conditionalFormatting>
  <conditionalFormatting sqref="K385:K413">
    <cfRule type="cellIs" dxfId="544" priority="50" operator="lessThanOrEqual">
      <formula>0</formula>
    </cfRule>
    <cfRule type="cellIs" dxfId="543" priority="51" operator="greaterThanOrEqual">
      <formula>0.8</formula>
    </cfRule>
    <cfRule type="cellIs" dxfId="542" priority="52" operator="between">
      <formula>0.5</formula>
      <formula>0.7999</formula>
    </cfRule>
  </conditionalFormatting>
  <conditionalFormatting sqref="K385:K413">
    <cfRule type="containsBlanks" dxfId="541" priority="49">
      <formula>LEN(TRIM(K385))=0</formula>
    </cfRule>
  </conditionalFormatting>
  <conditionalFormatting sqref="K385:K413">
    <cfRule type="containsBlanks" dxfId="540" priority="54">
      <formula>LEN(TRIM(K385))=0</formula>
    </cfRule>
  </conditionalFormatting>
  <conditionalFormatting sqref="K419:K447">
    <cfRule type="cellIs" dxfId="539" priority="47" operator="between">
      <formula>0</formula>
      <formula>0.49999</formula>
    </cfRule>
  </conditionalFormatting>
  <conditionalFormatting sqref="K419:K447">
    <cfRule type="cellIs" dxfId="538" priority="44" operator="lessThanOrEqual">
      <formula>0</formula>
    </cfRule>
    <cfRule type="cellIs" dxfId="537" priority="45" operator="greaterThanOrEqual">
      <formula>0.8</formula>
    </cfRule>
    <cfRule type="cellIs" dxfId="536" priority="46" operator="between">
      <formula>0.5</formula>
      <formula>0.7999</formula>
    </cfRule>
  </conditionalFormatting>
  <conditionalFormatting sqref="K419:K447">
    <cfRule type="containsBlanks" dxfId="535" priority="43">
      <formula>LEN(TRIM(K419))=0</formula>
    </cfRule>
  </conditionalFormatting>
  <conditionalFormatting sqref="K419:K447">
    <cfRule type="containsBlanks" dxfId="534" priority="48">
      <formula>LEN(TRIM(K419))=0</formula>
    </cfRule>
  </conditionalFormatting>
  <conditionalFormatting sqref="K453:K481">
    <cfRule type="cellIs" dxfId="533" priority="41" operator="between">
      <formula>0</formula>
      <formula>0.49999</formula>
    </cfRule>
  </conditionalFormatting>
  <conditionalFormatting sqref="K453:K481">
    <cfRule type="cellIs" dxfId="532" priority="38" operator="lessThanOrEqual">
      <formula>0</formula>
    </cfRule>
    <cfRule type="cellIs" dxfId="531" priority="39" operator="greaterThanOrEqual">
      <formula>0.8</formula>
    </cfRule>
    <cfRule type="cellIs" dxfId="530" priority="40" operator="between">
      <formula>0.5</formula>
      <formula>0.7999</formula>
    </cfRule>
  </conditionalFormatting>
  <conditionalFormatting sqref="K453:K481">
    <cfRule type="containsBlanks" dxfId="529" priority="37">
      <formula>LEN(TRIM(K453))=0</formula>
    </cfRule>
  </conditionalFormatting>
  <conditionalFormatting sqref="K453:K481">
    <cfRule type="containsBlanks" dxfId="528" priority="42">
      <formula>LEN(TRIM(K453))=0</formula>
    </cfRule>
  </conditionalFormatting>
  <conditionalFormatting sqref="K487:K515">
    <cfRule type="cellIs" dxfId="527" priority="35" operator="between">
      <formula>0</formula>
      <formula>0.49999</formula>
    </cfRule>
  </conditionalFormatting>
  <conditionalFormatting sqref="K487:K515">
    <cfRule type="cellIs" dxfId="526" priority="32" operator="lessThanOrEqual">
      <formula>0</formula>
    </cfRule>
    <cfRule type="cellIs" dxfId="525" priority="33" operator="greaterThanOrEqual">
      <formula>0.8</formula>
    </cfRule>
    <cfRule type="cellIs" dxfId="524" priority="34" operator="between">
      <formula>0.5</formula>
      <formula>0.7999</formula>
    </cfRule>
  </conditionalFormatting>
  <conditionalFormatting sqref="K487:K515">
    <cfRule type="containsBlanks" dxfId="523" priority="31">
      <formula>LEN(TRIM(K487))=0</formula>
    </cfRule>
  </conditionalFormatting>
  <conditionalFormatting sqref="K487:K515">
    <cfRule type="containsBlanks" dxfId="522" priority="36">
      <formula>LEN(TRIM(K487))=0</formula>
    </cfRule>
  </conditionalFormatting>
  <conditionalFormatting sqref="K521:K549">
    <cfRule type="cellIs" dxfId="521" priority="29" operator="between">
      <formula>0</formula>
      <formula>0.49999</formula>
    </cfRule>
  </conditionalFormatting>
  <conditionalFormatting sqref="K521:K549">
    <cfRule type="cellIs" dxfId="520" priority="26" operator="lessThanOrEqual">
      <formula>0</formula>
    </cfRule>
    <cfRule type="cellIs" dxfId="519" priority="27" operator="greaterThanOrEqual">
      <formula>0.8</formula>
    </cfRule>
    <cfRule type="cellIs" dxfId="518" priority="28" operator="between">
      <formula>0.5</formula>
      <formula>0.7999</formula>
    </cfRule>
  </conditionalFormatting>
  <conditionalFormatting sqref="K521:K549">
    <cfRule type="containsBlanks" dxfId="517" priority="25">
      <formula>LEN(TRIM(K521))=0</formula>
    </cfRule>
  </conditionalFormatting>
  <conditionalFormatting sqref="K521:K549">
    <cfRule type="containsBlanks" dxfId="516" priority="30">
      <formula>LEN(TRIM(K521))=0</formula>
    </cfRule>
  </conditionalFormatting>
  <conditionalFormatting sqref="K555:K583">
    <cfRule type="cellIs" dxfId="515" priority="23" operator="between">
      <formula>0</formula>
      <formula>0.49999</formula>
    </cfRule>
  </conditionalFormatting>
  <conditionalFormatting sqref="K555:K583">
    <cfRule type="cellIs" dxfId="514" priority="20" operator="lessThanOrEqual">
      <formula>0</formula>
    </cfRule>
    <cfRule type="cellIs" dxfId="513" priority="21" operator="greaterThanOrEqual">
      <formula>0.8</formula>
    </cfRule>
    <cfRule type="cellIs" dxfId="512" priority="22" operator="between">
      <formula>0.5</formula>
      <formula>0.7999</formula>
    </cfRule>
  </conditionalFormatting>
  <conditionalFormatting sqref="K555:K583">
    <cfRule type="containsBlanks" dxfId="511" priority="19">
      <formula>LEN(TRIM(K555))=0</formula>
    </cfRule>
  </conditionalFormatting>
  <conditionalFormatting sqref="K555:K583">
    <cfRule type="containsBlanks" dxfId="510" priority="24">
      <formula>LEN(TRIM(K555))=0</formula>
    </cfRule>
  </conditionalFormatting>
  <conditionalFormatting sqref="K589:K617">
    <cfRule type="cellIs" dxfId="509" priority="17" operator="between">
      <formula>0</formula>
      <formula>0.49999</formula>
    </cfRule>
  </conditionalFormatting>
  <conditionalFormatting sqref="K589:K617">
    <cfRule type="cellIs" dxfId="508" priority="14" operator="lessThanOrEqual">
      <formula>0</formula>
    </cfRule>
    <cfRule type="cellIs" dxfId="507" priority="15" operator="greaterThanOrEqual">
      <formula>0.8</formula>
    </cfRule>
    <cfRule type="cellIs" dxfId="506" priority="16" operator="between">
      <formula>0.5</formula>
      <formula>0.7999</formula>
    </cfRule>
  </conditionalFormatting>
  <conditionalFormatting sqref="K589:K617">
    <cfRule type="containsBlanks" dxfId="505" priority="13">
      <formula>LEN(TRIM(K589))=0</formula>
    </cfRule>
  </conditionalFormatting>
  <conditionalFormatting sqref="K589:K617">
    <cfRule type="containsBlanks" dxfId="504" priority="18">
      <formula>LEN(TRIM(K589))=0</formula>
    </cfRule>
  </conditionalFormatting>
  <conditionalFormatting sqref="K623:K651">
    <cfRule type="cellIs" dxfId="503" priority="11" operator="between">
      <formula>0</formula>
      <formula>0.49999</formula>
    </cfRule>
  </conditionalFormatting>
  <conditionalFormatting sqref="K623:K651">
    <cfRule type="cellIs" dxfId="502" priority="8" operator="lessThanOrEqual">
      <formula>0</formula>
    </cfRule>
    <cfRule type="cellIs" dxfId="501" priority="9" operator="greaterThanOrEqual">
      <formula>0.8</formula>
    </cfRule>
    <cfRule type="cellIs" dxfId="500" priority="10" operator="between">
      <formula>0.5</formula>
      <formula>0.7999</formula>
    </cfRule>
  </conditionalFormatting>
  <conditionalFormatting sqref="K623:K651">
    <cfRule type="containsBlanks" dxfId="499" priority="7">
      <formula>LEN(TRIM(K623))=0</formula>
    </cfRule>
  </conditionalFormatting>
  <conditionalFormatting sqref="K623:K651">
    <cfRule type="containsBlanks" dxfId="498" priority="12">
      <formula>LEN(TRIM(K623))=0</formula>
    </cfRule>
  </conditionalFormatting>
  <conditionalFormatting sqref="K657:K685">
    <cfRule type="cellIs" dxfId="497" priority="5" operator="between">
      <formula>0</formula>
      <formula>0.49999</formula>
    </cfRule>
  </conditionalFormatting>
  <conditionalFormatting sqref="K657:K685">
    <cfRule type="cellIs" dxfId="496" priority="2" operator="lessThanOrEqual">
      <formula>0</formula>
    </cfRule>
    <cfRule type="cellIs" dxfId="495" priority="3" operator="greaterThanOrEqual">
      <formula>0.8</formula>
    </cfRule>
    <cfRule type="cellIs" dxfId="494" priority="4" operator="between">
      <formula>0.5</formula>
      <formula>0.7999</formula>
    </cfRule>
  </conditionalFormatting>
  <conditionalFormatting sqref="K657:K685">
    <cfRule type="containsBlanks" dxfId="493" priority="1">
      <formula>LEN(TRIM(K657))=0</formula>
    </cfRule>
  </conditionalFormatting>
  <conditionalFormatting sqref="K657:K685">
    <cfRule type="containsBlanks" dxfId="492" priority="6">
      <formula>LEN(TRIM(K657))=0</formula>
    </cfRule>
  </conditionalFormatting>
  <dataValidations count="3">
    <dataValidation type="decimal" allowBlank="1" showInputMessage="1" showErrorMessage="1" sqref="O11:O39 N41:O41 O45:O73 N75:O75 O79:O107 N109:O109 O113:O141 N143:O143 O147:O175 N177:O177 O181:O209 N211:O211 O215:O243 N245:O245 O249:O277 N279:O279 O283:O311 N313:O313 O317:O345 N347:O347 O351:O379 N381:O381 O385:O413 N415:O415 O419:O447 N449:O449 O453:O481 N483:O483 O487:O515 N517:O517 O521:O549 N551:O551 O555:O583 N585:O585 O589:O617 N619:O619 O623:O651 O657:O685 N653:O653" xr:uid="{00000000-0002-0000-0400-000000000000}">
      <formula1>0</formula1>
      <formula2>9999999999999</formula2>
    </dataValidation>
    <dataValidation type="decimal" allowBlank="1" showInputMessage="1" showErrorMessage="1" sqref="J11:J39 J45:J73 J79:J107 J113:J141 J147:J175 J181:J209 J215:J243 J249:J277 J283:J311 J317:J345 J351:J379 J385:J413 J419:J447 J453:J481 J487:J515 J521:J549 J555:J583 J589:J617 J623:J651 J657:J685" xr:uid="{00000000-0002-0000-0400-000001000000}">
      <formula1>0</formula1>
      <formula2>99999999999999</formula2>
    </dataValidation>
    <dataValidation type="decimal" allowBlank="1" showInputMessage="1" showErrorMessage="1" sqref="J41 J75 J109 J143 J177 J211 J245 J279 J313 J347 J381 J415 J449 J483 J517 J551 J585 J619 J653" xr:uid="{00000000-0002-0000-0400-000002000000}">
      <formula1>0</formula1>
      <formula2>999999999</formula2>
    </dataValidation>
  </dataValidations>
  <hyperlinks>
    <hyperlink ref="F7" location="'Annual Report'!A1" display="Annual Report" xr:uid="{00000000-0004-0000-0400-000000000000}"/>
    <hyperlink ref="E7" location="'Q4 Review'!A1" display="Q4" xr:uid="{00000000-0004-0000-0400-000001000000}"/>
    <hyperlink ref="D7" location="'Q2 Review'!A1" display="Q2" xr:uid="{00000000-0004-0000-0400-000002000000}"/>
    <hyperlink ref="C7" location="'Q1 Review'!A1" display="Q1" xr:uid="{00000000-0004-0000-0400-000003000000}"/>
    <hyperlink ref="B7" location="'Annual Plan'!A1" display="Annual Plan" xr:uid="{00000000-0004-0000-0400-000004000000}"/>
  </hyperlinks>
  <pageMargins left="0.25" right="0.25"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_Q3_lock">
                <anchor moveWithCells="1" sizeWithCells="1">
                  <from>
                    <xdr:col>15</xdr:col>
                    <xdr:colOff>45720</xdr:colOff>
                    <xdr:row>5</xdr:row>
                    <xdr:rowOff>68580</xdr:rowOff>
                  </from>
                  <to>
                    <xdr:col>15</xdr:col>
                    <xdr:colOff>899160</xdr:colOff>
                    <xdr:row>6</xdr:row>
                    <xdr:rowOff>213360</xdr:rowOff>
                  </to>
                </anchor>
              </controlPr>
            </control>
          </mc:Choice>
        </mc:AlternateContent>
        <mc:AlternateContent xmlns:mc="http://schemas.openxmlformats.org/markup-compatibility/2006">
          <mc:Choice Requires="x14">
            <control shapeId="4098" r:id="rId5" name="Button 2">
              <controlPr defaultSize="0" print="0" autoFill="0" autoPict="0" macro="[0]!Button_Q3_unlock">
                <anchor moveWithCells="1" sizeWithCells="1">
                  <from>
                    <xdr:col>15</xdr:col>
                    <xdr:colOff>952500</xdr:colOff>
                    <xdr:row>5</xdr:row>
                    <xdr:rowOff>45720</xdr:rowOff>
                  </from>
                  <to>
                    <xdr:col>16</xdr:col>
                    <xdr:colOff>944880</xdr:colOff>
                    <xdr:row>6</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S745"/>
  <sheetViews>
    <sheetView showGridLines="0" zoomScaleNormal="100" workbookViewId="0">
      <selection activeCell="T1" sqref="T1"/>
    </sheetView>
  </sheetViews>
  <sheetFormatPr defaultColWidth="9.109375" defaultRowHeight="14.4" x14ac:dyDescent="0.3"/>
  <cols>
    <col min="1" max="1" width="13.33203125" style="8" customWidth="1"/>
    <col min="2" max="2" width="10" style="8" customWidth="1"/>
    <col min="3" max="3" width="12.33203125" style="8" customWidth="1"/>
    <col min="4" max="4" width="13.5546875" style="8" customWidth="1"/>
    <col min="5" max="5" width="12.6640625" style="8" customWidth="1"/>
    <col min="6" max="6" width="6" style="8" customWidth="1"/>
    <col min="7" max="8" width="5.77734375" style="8" bestFit="1" customWidth="1"/>
    <col min="9" max="9" width="4.5546875" style="8" bestFit="1" customWidth="1"/>
    <col min="10" max="10" width="4.33203125" style="8" customWidth="1"/>
    <col min="11" max="11" width="6.33203125" style="8" customWidth="1"/>
    <col min="12" max="12" width="7" style="8" bestFit="1" customWidth="1"/>
    <col min="13" max="13" width="4.33203125" style="8" customWidth="1"/>
    <col min="14" max="15" width="5.109375" style="8" customWidth="1"/>
    <col min="16" max="16" width="15.109375" style="8" customWidth="1"/>
    <col min="17" max="18" width="14.6640625" style="8" customWidth="1"/>
    <col min="19" max="19" width="1.44140625" style="130" customWidth="1"/>
    <col min="20" max="16384" width="9.109375" style="8"/>
  </cols>
  <sheetData>
    <row r="1" spans="1:19" ht="99.75" customHeight="1" x14ac:dyDescent="0.3">
      <c r="A1" s="281"/>
      <c r="B1" s="281"/>
      <c r="C1" s="281"/>
      <c r="D1" s="281"/>
      <c r="E1" s="281"/>
      <c r="F1" s="281"/>
      <c r="G1" s="281"/>
      <c r="H1" s="281"/>
      <c r="I1" s="281"/>
      <c r="J1" s="281"/>
      <c r="K1" s="281"/>
      <c r="L1" s="281"/>
      <c r="M1" s="281"/>
      <c r="N1" s="281"/>
      <c r="O1" s="281"/>
      <c r="P1" s="281"/>
      <c r="Q1" s="281"/>
    </row>
    <row r="2" spans="1:19" ht="21" customHeight="1" x14ac:dyDescent="0.3">
      <c r="A2" s="282"/>
      <c r="B2" s="282"/>
      <c r="C2" s="282"/>
      <c r="D2" s="282"/>
      <c r="E2" s="282"/>
      <c r="F2" s="282"/>
      <c r="G2" s="282"/>
      <c r="H2" s="282"/>
      <c r="I2" s="282"/>
      <c r="J2" s="282"/>
      <c r="K2" s="282"/>
      <c r="L2" s="282"/>
      <c r="M2" s="282"/>
      <c r="N2" s="282"/>
      <c r="O2" s="282"/>
      <c r="P2" s="282"/>
      <c r="Q2" s="282"/>
    </row>
    <row r="3" spans="1:19" ht="21" x14ac:dyDescent="0.3">
      <c r="A3" s="232" t="str">
        <f>'Annual Plan'!A3:P3</f>
        <v>MINISTRY OF HEALTH AND SOCIAL SERVICES</v>
      </c>
      <c r="B3" s="232"/>
      <c r="C3" s="232"/>
      <c r="D3" s="232"/>
      <c r="E3" s="232"/>
      <c r="F3" s="232"/>
      <c r="G3" s="232"/>
      <c r="H3" s="232"/>
      <c r="I3" s="232"/>
      <c r="J3" s="232"/>
      <c r="K3" s="232"/>
      <c r="L3" s="232"/>
      <c r="M3" s="232"/>
      <c r="N3" s="232"/>
      <c r="O3" s="232"/>
      <c r="P3" s="232"/>
      <c r="Q3" s="232"/>
    </row>
    <row r="4" spans="1:19" ht="16.2" thickBot="1" x14ac:dyDescent="0.35">
      <c r="A4" s="197" t="str">
        <f>'Annual Plan'!A4:P4</f>
        <v>2024/25 ANNUAL PLAN</v>
      </c>
      <c r="B4" s="197"/>
      <c r="C4" s="197"/>
      <c r="D4" s="197"/>
      <c r="E4" s="197"/>
      <c r="F4" s="197"/>
      <c r="G4" s="197"/>
      <c r="H4" s="197"/>
      <c r="I4" s="197"/>
      <c r="J4" s="197"/>
      <c r="K4" s="197"/>
      <c r="L4" s="197"/>
      <c r="M4" s="197"/>
      <c r="N4" s="197"/>
      <c r="O4" s="197"/>
      <c r="P4" s="197"/>
      <c r="Q4" s="197"/>
    </row>
    <row r="5" spans="1:19" s="10" customFormat="1" ht="32.25" customHeight="1" thickTop="1" thickBot="1" x14ac:dyDescent="0.35">
      <c r="A5" s="233" t="s">
        <v>154</v>
      </c>
      <c r="B5" s="234"/>
      <c r="C5" s="234"/>
      <c r="D5" s="234"/>
      <c r="E5" s="234"/>
      <c r="F5" s="234"/>
      <c r="G5" s="234"/>
      <c r="H5" s="234"/>
      <c r="I5" s="234"/>
      <c r="J5" s="234"/>
      <c r="K5" s="234"/>
      <c r="L5" s="234"/>
      <c r="M5" s="234"/>
      <c r="N5" s="234"/>
      <c r="O5" s="234"/>
      <c r="P5" s="234"/>
      <c r="Q5" s="234"/>
      <c r="S5" s="130"/>
    </row>
    <row r="6" spans="1:19" ht="9.75" customHeight="1" thickTop="1" x14ac:dyDescent="0.3"/>
    <row r="7" spans="1:19" s="11" customFormat="1" ht="15.75" customHeight="1" x14ac:dyDescent="0.25">
      <c r="A7" s="81" t="s">
        <v>24</v>
      </c>
      <c r="B7" s="82" t="s">
        <v>26</v>
      </c>
      <c r="C7" s="35" t="s">
        <v>5</v>
      </c>
      <c r="D7" s="35" t="s">
        <v>6</v>
      </c>
      <c r="E7" s="35" t="s">
        <v>7</v>
      </c>
      <c r="F7" s="198" t="s">
        <v>25</v>
      </c>
      <c r="G7" s="198"/>
      <c r="H7" s="198"/>
      <c r="S7" s="131"/>
    </row>
    <row r="8" spans="1:19" s="83" customFormat="1" ht="27.75" customHeight="1" x14ac:dyDescent="0.3">
      <c r="A8" s="278" t="s">
        <v>91</v>
      </c>
      <c r="B8" s="278"/>
      <c r="C8" s="278"/>
      <c r="D8" s="278" t="str">
        <f>IF('Annual Plan'!C8:P8&lt;&gt;"",'Annual Plan'!C8:P8,"")</f>
        <v>HEALTH INFORMATION AND RESEARCH</v>
      </c>
      <c r="E8" s="278"/>
      <c r="F8" s="278"/>
      <c r="G8" s="278"/>
      <c r="H8" s="278"/>
      <c r="I8" s="278"/>
      <c r="J8" s="278"/>
      <c r="K8" s="278"/>
      <c r="L8" s="278"/>
      <c r="M8" s="278"/>
      <c r="N8" s="278"/>
      <c r="O8" s="278"/>
      <c r="P8" s="278"/>
      <c r="Q8" s="278"/>
      <c r="S8" s="131"/>
    </row>
    <row r="9" spans="1:19" s="11" customFormat="1" ht="36" customHeight="1" x14ac:dyDescent="0.25">
      <c r="A9" s="202" t="s">
        <v>1</v>
      </c>
      <c r="B9" s="202" t="s">
        <v>9</v>
      </c>
      <c r="C9" s="202" t="s">
        <v>2</v>
      </c>
      <c r="D9" s="202" t="s">
        <v>10</v>
      </c>
      <c r="E9" s="203" t="s">
        <v>11</v>
      </c>
      <c r="F9" s="204" t="s">
        <v>12</v>
      </c>
      <c r="G9" s="251" t="s">
        <v>3</v>
      </c>
      <c r="H9" s="251"/>
      <c r="I9" s="253" t="s">
        <v>77</v>
      </c>
      <c r="J9" s="254"/>
      <c r="K9" s="254"/>
      <c r="L9" s="254"/>
      <c r="M9" s="255"/>
      <c r="N9" s="253" t="s">
        <v>78</v>
      </c>
      <c r="O9" s="254"/>
      <c r="P9" s="202" t="s">
        <v>95</v>
      </c>
      <c r="Q9" s="202" t="s">
        <v>96</v>
      </c>
      <c r="R9" s="202" t="s">
        <v>114</v>
      </c>
      <c r="S9" s="131"/>
    </row>
    <row r="10" spans="1:19" s="11" customFormat="1" ht="69" customHeight="1" x14ac:dyDescent="0.25">
      <c r="A10" s="202"/>
      <c r="B10" s="202"/>
      <c r="C10" s="202"/>
      <c r="D10" s="202"/>
      <c r="E10" s="203"/>
      <c r="F10" s="204"/>
      <c r="G10" s="13" t="s">
        <v>19</v>
      </c>
      <c r="H10" s="13" t="s">
        <v>61</v>
      </c>
      <c r="I10" s="7" t="s">
        <v>62</v>
      </c>
      <c r="J10" s="7" t="s">
        <v>63</v>
      </c>
      <c r="K10" s="1" t="s">
        <v>21</v>
      </c>
      <c r="L10" s="1" t="s">
        <v>22</v>
      </c>
      <c r="M10" s="1" t="s">
        <v>23</v>
      </c>
      <c r="N10" s="7" t="s">
        <v>88</v>
      </c>
      <c r="O10" s="7" t="s">
        <v>82</v>
      </c>
      <c r="P10" s="252"/>
      <c r="Q10" s="202"/>
      <c r="R10" s="202"/>
      <c r="S10" s="131"/>
    </row>
    <row r="11" spans="1:19" s="11" customFormat="1" ht="224.4" x14ac:dyDescent="0.25">
      <c r="A11" s="273" t="str">
        <f>IF('Annual Plan'!$A$11="","",'Annual Plan'!$A$11)</f>
        <v>Enhance preparedness and response' core capacities to Health Emergencies</v>
      </c>
      <c r="B11" s="114" t="str">
        <f>IF('Annual Plan'!$B$11="","",'Annual Plan'!$B$11)</f>
        <v>Establish NIPH</v>
      </c>
      <c r="C11" s="114" t="str">
        <f>IF('Annual Plan'!$C$11="","",'Annual Plan'!$C$11)</f>
        <v xml:space="preserve">NIPH Established </v>
      </c>
      <c r="D11" s="2" t="str">
        <f>IF('Annual Plan'!D11&lt;&gt;"",'Annual Plan'!D11,"")</f>
        <v xml:space="preserve">Proportion of deliverables  towards the finaliziation of Phase 1:  establishment of NIPH Department is MOHSS as per cabinet directives  followed by Phase 2 in year 3 ( NIPH sem-iautonomsous entity   </v>
      </c>
      <c r="E11" s="2" t="str">
        <f>IF('Annual Plan'!E11&lt;&gt;"",'Annual Plan'!E11,"")</f>
        <v>% of deliverables achieved divided buy deliverables planned towards establishment of the NIPH as department in MoHSS</v>
      </c>
      <c r="F11" s="36" t="str">
        <f>IF('Annual Plan'!F11&lt;&gt;"",'Annual Plan'!F11,"")</f>
        <v>Incremental</v>
      </c>
      <c r="G11" s="23">
        <f>IF('Annual Plan'!G11&lt;&gt;"",'Annual Plan'!G11,"")</f>
        <v>0.73</v>
      </c>
      <c r="H11" s="23">
        <f xml:space="preserve"> IF(OR(F11="Absolute",F11="Absolute[-](cum.)"),SUM(G11,'Q1 Review'!J11,'Q2 Review'!J11,'Q3 Review'!J11),
             IF(OR(F11="Incremental",F11="Absolute[+]"),MAX(G11,'Q1 Review'!J11,'Q2 Review'!J11,'Q3 Review'!J11),
                  IF(F11="Decremental",MIN(G11,'Q1 Review'!J11,'Q2 Review'!J11,'Q3 Review'!J11),
                           IF(F11="Absolute[-](avg.)",SUM('Q1 Review'!J11,'Q2 Review'!J11,'Q3 Review'!J11)/COUNT('Annual Plan'!H11:'Annual Plan'!K11),""
                              )
                       )
                 )
      )</f>
        <v>0.73</v>
      </c>
      <c r="I11" s="23">
        <f>IF('Annual Plan'!K11&lt;&gt;"",'Annual Plan'!K11,"")</f>
        <v>0.82</v>
      </c>
      <c r="J11" s="104"/>
      <c r="K11" s="38">
        <f>IF(I11="","",
                         IF(AND(I11&lt;&gt;"",J11=""),0,
                                                  IF($F11="Absolute",IF(I11=0,0, IF((J11/I11)&gt;=1,1, IF((J11/I11)&lt;=0,0,(J11/I11)))),
                                                                                                      IF($F11="Incremental", IF(AND((I11-H11)=0,J11&gt;0,I11&gt;0,J11&gt;I11),1, IF(AND((I11-H11)=0,J11&lt;=I11),0, IF(((J11-H11)/(I11-H11))&gt;=1,1, IF(((J11-H11)/(I11-H11))&lt;=0,0, ((J11-H11)/(I11-H11)))))),
                                                                                                                                                                   IF($F11="Decremental", IF(AND((H11-I11)=0,J11&gt;0,I11&gt;0,J11&lt;I11),1,  IF(AND((I11-H11)=0,J11&gt;=I11),0, IF(((H11-J11)/(H11-I11))&gt;=1,1, IF(((H11-J11)/(H11-I11))&lt;=0,0, ((H11-J11)/(H11-I11)))))),
                                                                                                                                                                                              IF(OR($F11="Absolute[-](cum.)", $F11="Absolute[-](avg.)"),IF(J11="",0, IF((J11&lt;=I11),1,IF((J11&gt;I11),0,))),
                                                                                                                                                                                                        IF($F11="Absolute[+]",IF(J11=0,0,  IF(J11&lt;=I11,(J11/I11),1)),
                                                                                                                                                                                                            )
                                                                                                                                                                                                   )
                                                                                                                                                                       )
                                                                                                          )
                                                    )
                            )
     )</f>
        <v>0</v>
      </c>
      <c r="L11" s="38">
        <f>IF(I11="","",
                        IF(AND(I11&lt;&gt;"",J11=""),-1,
                                                  IF($F11="Absolute", IF(I11=0,0,((J11-I11)/I11)),
                                                                               IF($F11="Incremental", IF((I11-H11)=0,0,(((J11-H11)-(I11-H11))/(I11-H11))),
                                                                                                            IF($F11="Decremental", IF((H11-I11)=0,0,(((H11-J11)-(H11-I11))/(H11-I11))),
                                                                                                                                              IF(OR($F11="Absolute[-](cum.)", $F11="Absolute[-](avg.)"), IF(J11="",0, IF(J11&gt;=0,1-(J11/I11))),
                                                                                                                                                                      IF($F11="Absolute[+]", IF(J11=0,-1,K11-1),  ""
                                                                                                                                                                                                                                          )
                                                                                                                                                                                                                          )
                                                                                                                                                                                  )
                                                                                                                   )
                                                   )
                          )
)</f>
        <v>-1</v>
      </c>
      <c r="M11" s="23" t="str">
        <f>IF(J11="","",
                         IF(I11="", "",
                                                   IF($F11="Absolute", (J11-I11),
                                                                                                       IF($F11="Incremental", ((J11-H11)-(I11-H11)),
                                                                                                                                                                                      IF($F11="Decremental", ((H11-J11)-(H11-I11)),
                                                                                                                                                                                                            IF(OR($F11="Absolute[-](cum.)", $F11="Absolute[-](avg.)"), (I11-J11),
                                                                                                                                                                                                                             IF($F11="Absolute[+]", (J11-I11), ""
                                                                                                                                                                                                                                  )
                                                                                                                                                                                                                )
                                                                                                                                                                                          )
                                                                                                           )
                                                      )
                               )
       )</f>
        <v/>
      </c>
      <c r="N11" s="39">
        <f>IF((('Annual Plan'!N11+'Annual Plan'!O11)-('Q1 Review'!O11+'Q2 Review'!O11+'Q3 Review'!O11))=0,"",(('Annual Plan'!N11+'Annual Plan'!O11)-('Q1 Review'!O11+'Q2 Review'!O11+'Q3 Review'!O11)))</f>
        <v>300000</v>
      </c>
      <c r="O11" s="40"/>
      <c r="P11" s="41"/>
      <c r="Q11" s="41"/>
      <c r="R11" s="41"/>
      <c r="S11" s="131" t="str">
        <f xml:space="preserve"> IF(AND($F11="Incremental",G11=""),"Error - baseline data was not provided in the planning sheet.",
        IF(AND($F11="Decremental",G11=""),"Error - baseline data was not provided in the planning sheet.",""))</f>
        <v/>
      </c>
    </row>
    <row r="12" spans="1:19" s="11" customFormat="1" ht="79.2" x14ac:dyDescent="0.25">
      <c r="A12" s="274"/>
      <c r="B12" s="114" t="str">
        <f>IF('Annual Plan'!$B$12="","",'Annual Plan'!$B$12)</f>
        <v>Implement IHR 2005</v>
      </c>
      <c r="C12" s="114" t="str">
        <f>IF('Annual Plan'!$C$12="","",'Annual Plan'!$C$12)</f>
        <v>Imlemention of IHR</v>
      </c>
      <c r="D12" s="2" t="str">
        <f>IF('Annual Plan'!D12&lt;&gt;"",'Annual Plan'!D12,"")</f>
        <v xml:space="preserve">Percentage of deliverables achieved towards the implementation of the IHR </v>
      </c>
      <c r="E12" s="2" t="str">
        <f>IF('Annual Plan'!E12&lt;&gt;"",'Annual Plan'!E12,"")</f>
        <v>% of deliverables achieved over deliverables planned</v>
      </c>
      <c r="F12" s="36" t="str">
        <f>IF('Annual Plan'!F12&lt;&gt;"",'Annual Plan'!F12,"")</f>
        <v>Incremental</v>
      </c>
      <c r="G12" s="23">
        <f>IF('Annual Plan'!G12&lt;&gt;"",'Annual Plan'!G12,"")</f>
        <v>0.65</v>
      </c>
      <c r="H12" s="23">
        <f xml:space="preserve"> IF(OR(F12="Absolute",F12="Absolute[-](cum.)"),SUM(G12,'Q1 Review'!J12,'Q2 Review'!J12,'Q3 Review'!J12),
             IF(OR(F12="Incremental",F12="Absolute[+]"),MAX(G12,'Q1 Review'!J12,'Q2 Review'!J12,'Q3 Review'!J12),
                  IF(F12="Decremental",MIN(G12,'Q1 Review'!J12,'Q2 Review'!J12,'Q3 Review'!J12),
                           IF(F12="Absolute[-](avg.)",SUM('Q1 Review'!J12,'Q2 Review'!J12,'Q3 Review'!J12)/COUNT('Annual Plan'!H12:'Annual Plan'!K12),""
                              )
                       )
                 )
      )</f>
        <v>0.65</v>
      </c>
      <c r="I12" s="23">
        <f>IF('Annual Plan'!K12&lt;&gt;"",'Annual Plan'!K12,"")</f>
        <v>0.7</v>
      </c>
      <c r="J12" s="104"/>
      <c r="K12" s="38">
        <f t="shared" ref="K12:K39" si="0">IF(I12="","",
                         IF(AND(I12&lt;&gt;"",J12=""),0,
                                                  IF($F12="Absolute",IF(I12=0,0, IF((J12/I12)&gt;=1,1, IF((J12/I12)&lt;=0,0,(J12/I12)))),
                                                                                                      IF($F12="Incremental", IF(AND((I12-H12)=0,J12&gt;0,I12&gt;0,J12&gt;I12),1, IF(AND((I12-H12)=0,J12&lt;=I12),0, IF(((J12-H12)/(I12-H12))&gt;=1,1, IF(((J12-H12)/(I12-H12))&lt;=0,0, ((J12-H12)/(I12-H12)))))),
                                                                                                                                                                   IF($F12="Decremental", IF(AND((H12-I12)=0,J12&gt;0,I12&gt;0,J12&lt;I12),1,  IF(AND((I12-H12)=0,J12&gt;=I12),0, IF(((H12-J12)/(H12-I12))&gt;=1,1, IF(((H12-J12)/(H12-I12))&lt;=0,0, ((H12-J12)/(H12-I12)))))),
                                                                                                                                                                                              IF(OR($F12="Absolute[-](cum.)", $F12="Absolute[-](avg.)"),IF(J12="",0, IF((J12&lt;=I12),1,IF((J12&gt;I12),0,))),
                                                                                                                                                                                                        IF($F12="Absolute[+]",IF(J12=0,0,  IF(J12&lt;=I12,(J12/I12),1)),
                                                                                                                                                                                                            )
                                                                                                                                                                                                   )
                                                                                                                                                                       )
                                                                                                          )
                                                    )
                            )
     )</f>
        <v>0</v>
      </c>
      <c r="L12" s="38">
        <f t="shared" ref="L12:L39" si="1">IF(I12="","",
                        IF(AND(I12&lt;&gt;"",J12=""),-1,
                                                  IF($F12="Absolute", IF(I12=0,0,((J12-I12)/I12)),
                                                                               IF($F12="Incremental", IF((I12-H12)=0,0,(((J12-H12)-(I12-H12))/(I12-H12))),
                                                                                                            IF($F12="Decremental", IF((H12-I12)=0,0,(((H12-J12)-(H12-I12))/(H12-I12))),
                                                                                                                                              IF(OR($F12="Absolute[-](cum.)", $F12="Absolute[-](avg.)"), IF(J12="",0, IF(J12&gt;=0,1-(J12/I12))),
                                                                                                                                                                      IF($F12="Absolute[+]", IF(J12=0,-1,K12-1),  ""
                                                                                                                                                                                                                                          )
                                                                                                                                                                                                                          )
                                                                                                                                                                                  )
                                                                                                                   )
                                                   )
                          )
)</f>
        <v>-1</v>
      </c>
      <c r="M12" s="23" t="str">
        <f t="shared" ref="M12:M39" si="2">IF(J12="","",
                         IF(I12="", "",
                                                   IF($F12="Absolute", (J12-I12),
                                                                                                       IF($F12="Incremental", ((J12-H12)-(I12-H12)),
                                                                                                                                                                                      IF($F12="Decremental", ((H12-J12)-(H12-I12)),
                                                                                                                                                                                                            IF(OR($F12="Absolute[-](cum.)", $F12="Absolute[-](avg.)"), (I12-J12),
                                                                                                                                                                                                                             IF($F12="Absolute[+]", (J12-I12), ""
                                                                                                                                                                                                                                  )
                                                                                                                                                                                                                )
                                                                                                                                                                                          )
                                                                                                           )
                                                      )
                               )
       )</f>
        <v/>
      </c>
      <c r="N12" s="39">
        <f>IF((('Annual Plan'!N12+'Annual Plan'!O12)-('Q1 Review'!O12+'Q2 Review'!O12+'Q3 Review'!O12))=0,"",(('Annual Plan'!N12+'Annual Plan'!O12)-('Q1 Review'!O12+'Q2 Review'!O12+'Q3 Review'!O12)))</f>
        <v>800000</v>
      </c>
      <c r="O12" s="40"/>
      <c r="P12" s="41"/>
      <c r="Q12" s="41"/>
      <c r="R12" s="41"/>
      <c r="S12" s="131" t="str">
        <f t="shared" ref="S12:S39" si="3" xml:space="preserve"> IF(AND($F12="Incremental",G12=""),"Error - baseline data was not provided in the planning sheet.",
        IF(AND($F12="Decremental",G12=""),"Error - baseline data was not provided in the planning sheet.",""))</f>
        <v/>
      </c>
    </row>
    <row r="13" spans="1:19" s="11" customFormat="1" ht="211.2" x14ac:dyDescent="0.25">
      <c r="A13" s="114" t="str">
        <f>IF('Annual Plan'!$A$13="","",'Annual Plan'!$A$13)</f>
        <v>Enhance research capacity to improve evidence-based decision making and innovation</v>
      </c>
      <c r="B13" s="114" t="str">
        <f>IF('Annual Plan'!$B$13="","",'Annual Plan'!$B$13)</f>
        <v>Demographic and Health Survey (DHS)</v>
      </c>
      <c r="C13" s="114" t="str">
        <f>IF('Annual Plan'!$C$13="","",'Annual Plan'!$C$13)</f>
        <v>Namibia Demographic Health Survey (DHS) conducted</v>
      </c>
      <c r="D13" s="2" t="str">
        <f>IF('Annual Plan'!D13&lt;&gt;"",'Annual Plan'!D13,"")</f>
        <v>% progress made towards the Implementation of the NDHS</v>
      </c>
      <c r="E13" s="2" t="str">
        <f>IF('Annual Plan'!E13&lt;&gt;"",'Annual Plan'!E13,"")</f>
        <v>Survey to collect and disseminate selected health and population indicators. For the 2025/26 financial year the target is to have atleast 50% of the survey activities completed</v>
      </c>
      <c r="F13" s="36" t="str">
        <f>IF('Annual Plan'!F13&lt;&gt;"",'Annual Plan'!F13,"")</f>
        <v>Absolute</v>
      </c>
      <c r="G13" s="23">
        <f>IF('Annual Plan'!G13&lt;&gt;"",'Annual Plan'!G13,"")</f>
        <v>0</v>
      </c>
      <c r="H13" s="23">
        <f xml:space="preserve"> IF(OR(F13="Absolute",F13="Absolute[-](cum.)"),SUM(G13,'Q1 Review'!J13,'Q2 Review'!J13,'Q3 Review'!J13),
             IF(OR(F13="Incremental",F13="Absolute[+]"),MAX(G13,'Q1 Review'!J13,'Q2 Review'!J13,'Q3 Review'!J13),
                  IF(F13="Decremental",MIN(G13,'Q1 Review'!J13,'Q2 Review'!J13,'Q3 Review'!J13),
                           IF(F13="Absolute[-](avg.)",SUM('Q1 Review'!J13,'Q2 Review'!J13,'Q3 Review'!J13)/COUNT('Annual Plan'!H13:'Annual Plan'!K13),""
                              )
                       )
                 )
      )</f>
        <v>0</v>
      </c>
      <c r="I13" s="23">
        <f>IF('Annual Plan'!K13&lt;&gt;"",'Annual Plan'!K13,"")</f>
        <v>0.3</v>
      </c>
      <c r="J13" s="104"/>
      <c r="K13" s="38">
        <f t="shared" si="0"/>
        <v>0</v>
      </c>
      <c r="L13" s="38">
        <f t="shared" si="1"/>
        <v>-1</v>
      </c>
      <c r="M13" s="23" t="str">
        <f t="shared" si="2"/>
        <v/>
      </c>
      <c r="N13" s="39">
        <f>IF((('Annual Plan'!N13+'Annual Plan'!O13)-('Q1 Review'!O13+'Q2 Review'!O13+'Q3 Review'!O13))=0,"",(('Annual Plan'!N13+'Annual Plan'!O13)-('Q1 Review'!O13+'Q2 Review'!O13+'Q3 Review'!O13)))</f>
        <v>24730301</v>
      </c>
      <c r="O13" s="40"/>
      <c r="P13" s="41"/>
      <c r="Q13" s="41"/>
      <c r="R13" s="41"/>
      <c r="S13" s="131" t="str">
        <f t="shared" si="3"/>
        <v/>
      </c>
    </row>
    <row r="14" spans="1:19" s="11" customFormat="1" ht="158.4" x14ac:dyDescent="0.25">
      <c r="A14" s="114" t="str">
        <f>IF('Annual Plan'!$A$14="","",'Annual Plan'!$A$14)</f>
        <v/>
      </c>
      <c r="B14" s="114" t="str">
        <f>IF('Annual Plan'!$B$14="","",'Annual Plan'!$B$14)</f>
        <v>Development of the National Health Research Strategic Plan</v>
      </c>
      <c r="C14" s="59" t="str">
        <f>IF('Annual Plan'!C14="","",'Annual Plan'!C14)</f>
        <v>Development of the National Health Research Strategic Plan</v>
      </c>
      <c r="D14" s="2" t="str">
        <f>IF('Annual Plan'!D14&lt;&gt;"",'Annual Plan'!D14,"")</f>
        <v xml:space="preserve">% of the National Strategic Health Research achieved </v>
      </c>
      <c r="E14" s="2" t="str">
        <f>IF('Annual Plan'!E14&lt;&gt;"",'Annual Plan'!E14,"")</f>
        <v>A five years Strategic Plan for Health Research funded by WHO for MoHSS, 2025 - 2029 finalized and disseminated by the end of Quarter two</v>
      </c>
      <c r="F14" s="36" t="str">
        <f>IF('Annual Plan'!F14&lt;&gt;"",'Annual Plan'!F14,"")</f>
        <v>Incremental</v>
      </c>
      <c r="G14" s="23">
        <f>IF('Annual Plan'!G14&lt;&gt;"",'Annual Plan'!G14,"")</f>
        <v>0.8</v>
      </c>
      <c r="H14" s="23">
        <f xml:space="preserve"> IF(OR(F14="Absolute",F14="Absolute[-](cum.)"),SUM(G14,'Q1 Review'!J14,'Q2 Review'!J14,'Q3 Review'!J14),
             IF(OR(F14="Incremental",F14="Absolute[+]"),MAX(G14,'Q1 Review'!J14,'Q2 Review'!J14,'Q3 Review'!J14),
                  IF(F14="Decremental",MIN(G14,'Q1 Review'!J14,'Q2 Review'!J14,'Q3 Review'!J14),
                           IF(F14="Absolute[-](avg.)",SUM('Q1 Review'!J14,'Q2 Review'!J14,'Q3 Review'!J14)/COUNT('Annual Plan'!H14:'Annual Plan'!K14),""
                              )
                       )
                 )
      )</f>
        <v>0.8</v>
      </c>
      <c r="I14" s="23">
        <f>IF('Annual Plan'!K14&lt;&gt;"",'Annual Plan'!K14,"")</f>
        <v>1</v>
      </c>
      <c r="J14" s="104"/>
      <c r="K14" s="38">
        <f t="shared" si="0"/>
        <v>0</v>
      </c>
      <c r="L14" s="38">
        <f t="shared" si="1"/>
        <v>-1</v>
      </c>
      <c r="M14" s="23" t="str">
        <f t="shared" si="2"/>
        <v/>
      </c>
      <c r="N14" s="39">
        <f>IF((('Annual Plan'!N14+'Annual Plan'!O14)-('Q1 Review'!O14+'Q2 Review'!O14+'Q3 Review'!O14))=0,"",(('Annual Plan'!N14+'Annual Plan'!O14)-('Q1 Review'!O14+'Q2 Review'!O14+'Q3 Review'!O14)))</f>
        <v>200000</v>
      </c>
      <c r="O14" s="40"/>
      <c r="P14" s="41"/>
      <c r="Q14" s="41"/>
      <c r="R14" s="41"/>
      <c r="S14" s="131" t="str">
        <f t="shared" si="3"/>
        <v/>
      </c>
    </row>
    <row r="15" spans="1:19" s="11" customFormat="1" ht="343.2" x14ac:dyDescent="0.25">
      <c r="A15" s="114" t="str">
        <f>IF('Annual Plan'!$A$15="","",'Annual Plan'!$A$15)</f>
        <v/>
      </c>
      <c r="B15" s="114" t="str">
        <f>IF('Annual Plan'!$B$15="","",'Annual Plan'!$B$15)</f>
        <v>Development of a Knowledge Hub</v>
      </c>
      <c r="C15" s="59" t="str">
        <f>IF('Annual Plan'!C15="","",'Annual Plan'!C15)</f>
        <v>Knowledge hub developed</v>
      </c>
      <c r="D15" s="2" t="str">
        <f>IF('Annual Plan'!D15&lt;&gt;"",'Annual Plan'!D15,"")</f>
        <v xml:space="preserve">% of milestones achieved towards the establishment of the knowledge Hub </v>
      </c>
      <c r="E15" s="2" t="str">
        <f>IF('Annual Plan'!E15&lt;&gt;"",'Annual Plan'!E15,"")</f>
        <v xml:space="preserve">Milestone achieved against the planned activities aimed at realising the development of theKnowledge Hub. 
This will be a centralized system designed to gather, organize, share, and facilitate access to knowledge, information, and expertise within the health sector.
</v>
      </c>
      <c r="F15" s="36" t="str">
        <f>IF('Annual Plan'!F15&lt;&gt;"",'Annual Plan'!F15,"")</f>
        <v>Absolute</v>
      </c>
      <c r="G15" s="23">
        <f>IF('Annual Plan'!G15&lt;&gt;"",'Annual Plan'!G15,"")</f>
        <v>0</v>
      </c>
      <c r="H15" s="23">
        <f xml:space="preserve"> IF(OR(F15="Absolute",F15="Absolute[-](cum.)"),SUM(G15,'Q1 Review'!J15,'Q2 Review'!J15,'Q3 Review'!J15),
             IF(OR(F15="Incremental",F15="Absolute[+]"),MAX(G15,'Q1 Review'!J15,'Q2 Review'!J15,'Q3 Review'!J15),
                  IF(F15="Decremental",MIN(G15,'Q1 Review'!J15,'Q2 Review'!J15,'Q3 Review'!J15),
                           IF(F15="Absolute[-](avg.)",SUM('Q1 Review'!J15,'Q2 Review'!J15,'Q3 Review'!J15)/COUNT('Annual Plan'!H15:'Annual Plan'!K15),""
                              )
                       )
                 )
      )</f>
        <v>0</v>
      </c>
      <c r="I15" s="23">
        <f>IF('Annual Plan'!K15&lt;&gt;"",'Annual Plan'!K15,"")</f>
        <v>0.3</v>
      </c>
      <c r="J15" s="104"/>
      <c r="K15" s="38">
        <f t="shared" si="0"/>
        <v>0</v>
      </c>
      <c r="L15" s="38">
        <f t="shared" si="1"/>
        <v>-1</v>
      </c>
      <c r="M15" s="23" t="str">
        <f t="shared" si="2"/>
        <v/>
      </c>
      <c r="N15" s="39">
        <f>IF((('Annual Plan'!N15+'Annual Plan'!O15)-('Q1 Review'!O15+'Q2 Review'!O15+'Q3 Review'!O15))=0,"",(('Annual Plan'!N15+'Annual Plan'!O15)-('Q1 Review'!O15+'Q2 Review'!O15+'Q3 Review'!O15)))</f>
        <v>500000</v>
      </c>
      <c r="O15" s="40"/>
      <c r="P15" s="41"/>
      <c r="Q15" s="41"/>
      <c r="R15" s="41"/>
      <c r="S15" s="131" t="str">
        <f t="shared" si="3"/>
        <v/>
      </c>
    </row>
    <row r="16" spans="1:19" s="11" customFormat="1" ht="15" customHeight="1" x14ac:dyDescent="0.25">
      <c r="A16" s="114" t="str">
        <f>IF('Annual Plan'!$A$16="","",'Annual Plan'!$A$16)</f>
        <v>Accelerate the development and  integration  of functional ICT and HIS infrastructure and systems</v>
      </c>
      <c r="B16" s="114" t="str">
        <f>IF('Annual Plan'!$B$16="","",'Annual Plan'!$B$16)</f>
        <v>Health information Systems</v>
      </c>
      <c r="C16" s="59" t="str">
        <f>IF('Annual Plan'!C16="","",'Annual Plan'!C16)</f>
        <v>HIS Strategic plan developed</v>
      </c>
      <c r="D16" s="2" t="str">
        <f>IF('Annual Plan'!D16&lt;&gt;"",'Annual Plan'!D16,"")</f>
        <v xml:space="preserve">% of milestones achieved towards the development of the HIS stratergic plan </v>
      </c>
      <c r="E16" s="2" t="str">
        <f>IF('Annual Plan'!E16&lt;&gt;"",'Annual Plan'!E16,"")</f>
        <v>Milestone achieved against the planned activities aimed at realising the development of the HIS strategic plan</v>
      </c>
      <c r="F16" s="36" t="str">
        <f>IF('Annual Plan'!F16&lt;&gt;"",'Annual Plan'!F16,"")</f>
        <v>Incremental</v>
      </c>
      <c r="G16" s="23">
        <f>IF('Annual Plan'!G16&lt;&gt;"",'Annual Plan'!G16,"")</f>
        <v>0</v>
      </c>
      <c r="H16" s="23">
        <f xml:space="preserve"> IF(OR(F16="Absolute",F16="Absolute[-](cum.)"),SUM(G16,'Q1 Review'!J16,'Q2 Review'!J16,'Q3 Review'!J16),
             IF(OR(F16="Incremental",F16="Absolute[+]"),MAX(G16,'Q1 Review'!J16,'Q2 Review'!J16,'Q3 Review'!J16),
                  IF(F16="Decremental",MIN(G16,'Q1 Review'!J16,'Q2 Review'!J16,'Q3 Review'!J16),
                           IF(F16="Absolute[-](avg.)",SUM('Q1 Review'!J16,'Q2 Review'!J16,'Q3 Review'!J16)/COUNT('Annual Plan'!H16:'Annual Plan'!K16),""
                              )
                       )
                 )
      )</f>
        <v>0</v>
      </c>
      <c r="I16" s="23">
        <f>IF('Annual Plan'!K16&lt;&gt;"",'Annual Plan'!K16,"")</f>
        <v>1</v>
      </c>
      <c r="J16" s="37"/>
      <c r="K16" s="38">
        <f t="shared" si="0"/>
        <v>0</v>
      </c>
      <c r="L16" s="38">
        <f t="shared" si="1"/>
        <v>-1</v>
      </c>
      <c r="M16" s="23" t="str">
        <f t="shared" si="2"/>
        <v/>
      </c>
      <c r="N16" s="39" t="str">
        <f>IF((('Annual Plan'!N16+'Annual Plan'!O16)-('Q1 Review'!O16+'Q2 Review'!O16+'Q3 Review'!O16))=0,"",(('Annual Plan'!N16+'Annual Plan'!O16)-('Q1 Review'!O16+'Q2 Review'!O16+'Q3 Review'!O16)))</f>
        <v/>
      </c>
      <c r="O16" s="40"/>
      <c r="P16" s="41"/>
      <c r="Q16" s="41"/>
      <c r="R16" s="41"/>
      <c r="S16" s="131" t="str">
        <f t="shared" si="3"/>
        <v/>
      </c>
    </row>
    <row r="17" spans="1:19" s="11" customFormat="1" ht="132" x14ac:dyDescent="0.25">
      <c r="A17" s="114" t="str">
        <f>IF('Annual Plan'!$A$17="","",'Annual Plan'!$A$17)</f>
        <v/>
      </c>
      <c r="B17" s="114" t="str">
        <f>IF('Annual Plan'!$B$17="","",'Annual Plan'!$B$17)</f>
        <v>Installation of network infrastructure at health facilities</v>
      </c>
      <c r="C17" s="59" t="str">
        <f>IF('Annual Plan'!C17="","",'Annual Plan'!C17)</f>
        <v>Functional Network Infrastructure</v>
      </c>
      <c r="D17" s="2" t="str">
        <f>IF('Annual Plan'!D17&lt;&gt;"",'Annual Plan'!D17,"")</f>
        <v>Percentage of Health facilities with a functional network.</v>
      </c>
      <c r="E17" s="2" t="str">
        <f>IF('Annual Plan'!E17&lt;&gt;"",'Annual Plan'!E17,"")</f>
        <v>Percentage of Health facilities with  a Local Area network (LAN) linked to a Wider area network (WAN) across the country</v>
      </c>
      <c r="F17" s="36" t="str">
        <f>IF('Annual Plan'!F17&lt;&gt;"",'Annual Plan'!F17,"")</f>
        <v>Incremental</v>
      </c>
      <c r="G17" s="23">
        <f>IF('Annual Plan'!G17&lt;&gt;"",'Annual Plan'!G17,"")</f>
        <v>0.2</v>
      </c>
      <c r="H17" s="23">
        <f xml:space="preserve"> IF(OR(F17="Absolute",F17="Absolute[-](cum.)"),SUM(G17,'Q1 Review'!J17,'Q2 Review'!J17,'Q3 Review'!J17),
             IF(OR(F17="Incremental",F17="Absolute[+]"),MAX(G17,'Q1 Review'!J17,'Q2 Review'!J17,'Q3 Review'!J17),
                  IF(F17="Decremental",MIN(G17,'Q1 Review'!J17,'Q2 Review'!J17,'Q3 Review'!J17),
                           IF(F17="Absolute[-](avg.)",SUM('Q1 Review'!J17,'Q2 Review'!J17,'Q3 Review'!J17)/COUNT('Annual Plan'!H17:'Annual Plan'!K17),""
                              )
                       )
                 )
      )</f>
        <v>0.2</v>
      </c>
      <c r="I17" s="23">
        <f>IF('Annual Plan'!K17&lt;&gt;"",'Annual Plan'!K17,"")</f>
        <v>0.4</v>
      </c>
      <c r="J17" s="37"/>
      <c r="K17" s="38">
        <f t="shared" si="0"/>
        <v>0</v>
      </c>
      <c r="L17" s="38">
        <f t="shared" si="1"/>
        <v>-1</v>
      </c>
      <c r="M17" s="23" t="str">
        <f t="shared" si="2"/>
        <v/>
      </c>
      <c r="N17" s="39" t="str">
        <f>IF((('Annual Plan'!N17+'Annual Plan'!O17)-('Q1 Review'!O17+'Q2 Review'!O17+'Q3 Review'!O17))=0,"",(('Annual Plan'!N17+'Annual Plan'!O17)-('Q1 Review'!O17+'Q2 Review'!O17+'Q3 Review'!O17)))</f>
        <v/>
      </c>
      <c r="O17" s="40"/>
      <c r="P17" s="41"/>
      <c r="Q17" s="41"/>
      <c r="R17" s="41"/>
      <c r="S17" s="131" t="str">
        <f t="shared" si="3"/>
        <v/>
      </c>
    </row>
    <row r="18" spans="1:19" s="11" customFormat="1" ht="145.19999999999999" x14ac:dyDescent="0.25">
      <c r="A18" s="114" t="str">
        <f>IF('Annual Plan'!$A$18="","",'Annual Plan'!$A$18)</f>
        <v/>
      </c>
      <c r="B18" s="114" t="str">
        <f>IF('Annual Plan'!$B$18="","",'Annual Plan'!$B$18)</f>
        <v>e-Health System Implementation</v>
      </c>
      <c r="C18" s="59" t="str">
        <f>IF('Annual Plan'!C18="","",'Annual Plan'!C18)</f>
        <v>Functional e-Health system</v>
      </c>
      <c r="D18" s="2" t="str">
        <f>IF('Annual Plan'!D18&lt;&gt;"",'Annual Plan'!D18,"")</f>
        <v xml:space="preserve">% of milestones achieved towards the implementation of the e-Health System  </v>
      </c>
      <c r="E18" s="2" t="str">
        <f>IF('Annual Plan'!E18&lt;&gt;"",'Annual Plan'!E18,"")</f>
        <v xml:space="preserve">Milestone achieved against the planned activities aimed at realising the implementation of the e-Health System  
</v>
      </c>
      <c r="F18" s="36" t="str">
        <f>IF('Annual Plan'!F18&lt;&gt;"",'Annual Plan'!F18,"")</f>
        <v>Incremental</v>
      </c>
      <c r="G18" s="23">
        <f>IF('Annual Plan'!G18&lt;&gt;"",'Annual Plan'!G18,"")</f>
        <v>0</v>
      </c>
      <c r="H18" s="23">
        <f xml:space="preserve"> IF(OR(F18="Absolute",F18="Absolute[-](cum.)"),SUM(G18,'Q1 Review'!J18,'Q2 Review'!J18,'Q3 Review'!J18),
             IF(OR(F18="Incremental",F18="Absolute[+]"),MAX(G18,'Q1 Review'!J18,'Q2 Review'!J18,'Q3 Review'!J18),
                  IF(F18="Decremental",MIN(G18,'Q1 Review'!J18,'Q2 Review'!J18,'Q3 Review'!J18),
                           IF(F18="Absolute[-](avg.)",SUM('Q1 Review'!J18,'Q2 Review'!J18,'Q3 Review'!J18)/COUNT('Annual Plan'!H18:'Annual Plan'!K18),""
                              )
                       )
                 )
      )</f>
        <v>0</v>
      </c>
      <c r="I18" s="23">
        <f>IF('Annual Plan'!K18&lt;&gt;"",'Annual Plan'!K18,"")</f>
        <v>1</v>
      </c>
      <c r="J18" s="37"/>
      <c r="K18" s="38">
        <f t="shared" si="0"/>
        <v>0</v>
      </c>
      <c r="L18" s="38">
        <f t="shared" si="1"/>
        <v>-1</v>
      </c>
      <c r="M18" s="23" t="str">
        <f t="shared" si="2"/>
        <v/>
      </c>
      <c r="N18" s="39" t="str">
        <f>IF((('Annual Plan'!N18+'Annual Plan'!O18)-('Q1 Review'!O18+'Q2 Review'!O18+'Q3 Review'!O18))=0,"",(('Annual Plan'!N18+'Annual Plan'!O18)-('Q1 Review'!O18+'Q2 Review'!O18+'Q3 Review'!O18)))</f>
        <v/>
      </c>
      <c r="O18" s="40"/>
      <c r="P18" s="41"/>
      <c r="Q18" s="41"/>
      <c r="R18" s="41"/>
      <c r="S18" s="131" t="str">
        <f t="shared" si="3"/>
        <v/>
      </c>
    </row>
    <row r="19" spans="1:19" s="11" customFormat="1" ht="66" x14ac:dyDescent="0.25">
      <c r="A19" s="59" t="str">
        <f>IF('Annual Plan'!A19="","",'Annual Plan'!A19)</f>
        <v>Enhance Organizational capacity and performance</v>
      </c>
      <c r="B19" s="59" t="str">
        <f>IF('Annual Plan'!B19="","",'Annual Plan'!B19)</f>
        <v>Financial Management and Audit Services</v>
      </c>
      <c r="C19" s="59" t="str">
        <f>IF('Annual Plan'!C19="","",'Annual Plan'!C19)</f>
        <v>Annual budget executed</v>
      </c>
      <c r="D19" s="2" t="str">
        <f>IF('Annual Plan'!D19&lt;&gt;"",'Annual Plan'!D19,"")</f>
        <v>Budget Execution rate</v>
      </c>
      <c r="E19" s="2" t="str">
        <f>IF('Annual Plan'!E19&lt;&gt;"",'Annual Plan'!E19,"")</f>
        <v>(Actual Expenditure / Approved Budget) × 100%</v>
      </c>
      <c r="F19" s="36" t="str">
        <f>IF('Annual Plan'!F19&lt;&gt;"",'Annual Plan'!F19,"")</f>
        <v>Incremental</v>
      </c>
      <c r="G19" s="23">
        <f>IF('Annual Plan'!G19&lt;&gt;"",'Annual Plan'!G19,"")</f>
        <v>0</v>
      </c>
      <c r="H19" s="23">
        <f xml:space="preserve"> IF(OR(F19="Absolute",F19="Absolute[-](cum.)"),SUM(G19,'Q1 Review'!J19,'Q2 Review'!J19,'Q3 Review'!J19),
             IF(OR(F19="Incremental",F19="Absolute[+]"),MAX(G19,'Q1 Review'!J19,'Q2 Review'!J19,'Q3 Review'!J19),
                  IF(F19="Decremental",MIN(G19,'Q1 Review'!J19,'Q2 Review'!J19,'Q3 Review'!J19),
                           IF(F19="Absolute[-](avg.)",SUM('Q1 Review'!J19,'Q2 Review'!J19,'Q3 Review'!J19)/COUNT('Annual Plan'!H19:'Annual Plan'!K19),""
                              )
                       )
                 )
      )</f>
        <v>0</v>
      </c>
      <c r="I19" s="23">
        <f>IF('Annual Plan'!K19&lt;&gt;"",'Annual Plan'!K19,"")</f>
        <v>0.95</v>
      </c>
      <c r="J19" s="37"/>
      <c r="K19" s="38">
        <f t="shared" si="0"/>
        <v>0</v>
      </c>
      <c r="L19" s="38">
        <f t="shared" si="1"/>
        <v>-1</v>
      </c>
      <c r="M19" s="23" t="str">
        <f t="shared" si="2"/>
        <v/>
      </c>
      <c r="N19" s="39" t="str">
        <f>IF((('Annual Plan'!N19+'Annual Plan'!O19)-('Q1 Review'!O19+'Q2 Review'!O19+'Q3 Review'!O19))=0,"",(('Annual Plan'!N19+'Annual Plan'!O19)-('Q1 Review'!O19+'Q2 Review'!O19+'Q3 Review'!O19)))</f>
        <v/>
      </c>
      <c r="O19" s="40"/>
      <c r="P19" s="41"/>
      <c r="Q19" s="41"/>
      <c r="R19" s="41"/>
      <c r="S19" s="131" t="str">
        <f t="shared" si="3"/>
        <v/>
      </c>
    </row>
    <row r="20" spans="1:19" s="11" customFormat="1" ht="79.2" x14ac:dyDescent="0.25">
      <c r="A20" s="59" t="str">
        <f>IF('Annual Plan'!A20="","",'Annual Plan'!A20)</f>
        <v/>
      </c>
      <c r="B20" s="59" t="str">
        <f>IF('Annual Plan'!B20="","",'Annual Plan'!B20)</f>
        <v>Performance Management Framework</v>
      </c>
      <c r="C20" s="59" t="str">
        <f>IF('Annual Plan'!C20="","",'Annual Plan'!C20)</f>
        <v>Performance Management Framework Implemented</v>
      </c>
      <c r="D20" s="2" t="str">
        <f>IF('Annual Plan'!D20&lt;&gt;"",'Annual Plan'!D20,"")</f>
        <v xml:space="preserve"># of Performance Agreements Signed </v>
      </c>
      <c r="E20" s="2" t="str">
        <f>IF('Annual Plan'!E20&lt;&gt;"",'Annual Plan'!E20,"")</f>
        <v>The number of Performace Agreements signed vs the current staff compliment</v>
      </c>
      <c r="F20" s="36" t="str">
        <f>IF('Annual Plan'!F20&lt;&gt;"",'Annual Plan'!F20,"")</f>
        <v>Absolute</v>
      </c>
      <c r="G20" s="23">
        <f>IF('Annual Plan'!G20&lt;&gt;"",'Annual Plan'!G20,"")</f>
        <v>0</v>
      </c>
      <c r="H20" s="23">
        <f xml:space="preserve"> IF(OR(F20="Absolute",F20="Absolute[-](cum.)"),SUM(G20,'Q1 Review'!J20,'Q2 Review'!J20,'Q3 Review'!J20),
             IF(OR(F20="Incremental",F20="Absolute[+]"),MAX(G20,'Q1 Review'!J20,'Q2 Review'!J20,'Q3 Review'!J20),
                  IF(F20="Decremental",MIN(G20,'Q1 Review'!J20,'Q2 Review'!J20,'Q3 Review'!J20),
                           IF(F20="Absolute[-](avg.)",SUM('Q1 Review'!J20,'Q2 Review'!J20,'Q3 Review'!J20)/COUNT('Annual Plan'!H20:'Annual Plan'!K20),""
                              )
                       )
                 )
      )</f>
        <v>0</v>
      </c>
      <c r="I20" s="23" t="str">
        <f>IF('Annual Plan'!K20&lt;&gt;"",'Annual Plan'!K20,"")</f>
        <v/>
      </c>
      <c r="J20" s="37"/>
      <c r="K20" s="38" t="str">
        <f t="shared" si="0"/>
        <v/>
      </c>
      <c r="L20" s="38" t="str">
        <f t="shared" si="1"/>
        <v/>
      </c>
      <c r="M20" s="23" t="str">
        <f t="shared" si="2"/>
        <v/>
      </c>
      <c r="N20" s="39" t="str">
        <f>IF((('Annual Plan'!N20+'Annual Plan'!O20)-('Q1 Review'!O20+'Q2 Review'!O20+'Q3 Review'!O20))=0,"",(('Annual Plan'!N20+'Annual Plan'!O20)-('Q1 Review'!O20+'Q2 Review'!O20+'Q3 Review'!O20)))</f>
        <v/>
      </c>
      <c r="O20" s="40"/>
      <c r="P20" s="41"/>
      <c r="Q20" s="41"/>
      <c r="R20" s="41"/>
      <c r="S20" s="131" t="str">
        <f t="shared" si="3"/>
        <v/>
      </c>
    </row>
    <row r="21" spans="1:19" s="11" customFormat="1" ht="92.4" x14ac:dyDescent="0.25">
      <c r="A21" s="59" t="str">
        <f>IF('Annual Plan'!A21="","",'Annual Plan'!A21)</f>
        <v/>
      </c>
      <c r="B21" s="59" t="str">
        <f>IF('Annual Plan'!B21="","",'Annual Plan'!B21)</f>
        <v/>
      </c>
      <c r="C21" s="59" t="str">
        <f>IF('Annual Plan'!C21="","",'Annual Plan'!C21)</f>
        <v/>
      </c>
      <c r="D21" s="2" t="str">
        <f>IF('Annual Plan'!D21&lt;&gt;"",'Annual Plan'!D21,"")</f>
        <v xml:space="preserve"># of Performance Agreements Reviewed </v>
      </c>
      <c r="E21" s="2" t="str">
        <f>IF('Annual Plan'!E21&lt;&gt;"",'Annual Plan'!E21,"")</f>
        <v>The number of Performance Agreements Reviewed vs the number of PA signed</v>
      </c>
      <c r="F21" s="36" t="str">
        <f>IF('Annual Plan'!F21&lt;&gt;"",'Annual Plan'!F21,"")</f>
        <v>Absolute</v>
      </c>
      <c r="G21" s="23">
        <f>IF('Annual Plan'!G21&lt;&gt;"",'Annual Plan'!G21,"")</f>
        <v>0</v>
      </c>
      <c r="H21" s="23">
        <f xml:space="preserve"> IF(OR(F21="Absolute",F21="Absolute[-](cum.)"),SUM(G21,'Q1 Review'!J21,'Q2 Review'!J21,'Q3 Review'!J21),
             IF(OR(F21="Incremental",F21="Absolute[+]"),MAX(G21,'Q1 Review'!J21,'Q2 Review'!J21,'Q3 Review'!J21),
                  IF(F21="Decremental",MIN(G21,'Q1 Review'!J21,'Q2 Review'!J21,'Q3 Review'!J21),
                           IF(F21="Absolute[-](avg.)",SUM('Q1 Review'!J21,'Q2 Review'!J21,'Q3 Review'!J21)/COUNT('Annual Plan'!H21:'Annual Plan'!K21),""
                              )
                       )
                 )
      )</f>
        <v>0</v>
      </c>
      <c r="I21" s="23">
        <f>IF('Annual Plan'!K21&lt;&gt;"",'Annual Plan'!K21,"")</f>
        <v>56</v>
      </c>
      <c r="J21" s="37"/>
      <c r="K21" s="38">
        <f t="shared" si="0"/>
        <v>0</v>
      </c>
      <c r="L21" s="38">
        <f t="shared" si="1"/>
        <v>-1</v>
      </c>
      <c r="M21" s="23" t="str">
        <f t="shared" si="2"/>
        <v/>
      </c>
      <c r="N21" s="39" t="str">
        <f>IF((('Annual Plan'!N21+'Annual Plan'!O21)-('Q1 Review'!O21+'Q2 Review'!O21+'Q3 Review'!O21))=0,"",(('Annual Plan'!N21+'Annual Plan'!O21)-('Q1 Review'!O21+'Q2 Review'!O21+'Q3 Review'!O21)))</f>
        <v/>
      </c>
      <c r="O21" s="40"/>
      <c r="P21" s="41"/>
      <c r="Q21" s="41"/>
      <c r="R21" s="41"/>
      <c r="S21" s="131" t="str">
        <f t="shared" si="3"/>
        <v/>
      </c>
    </row>
    <row r="22" spans="1:19" s="11" customFormat="1" ht="92.4" x14ac:dyDescent="0.25">
      <c r="A22" s="59" t="str">
        <f>IF('Annual Plan'!A22="","",'Annual Plan'!A22)</f>
        <v/>
      </c>
      <c r="B22" s="59" t="str">
        <f>IF('Annual Plan'!B22="","",'Annual Plan'!B22)</f>
        <v/>
      </c>
      <c r="C22" s="59" t="str">
        <f>IF('Annual Plan'!C22="","",'Annual Plan'!C22)</f>
        <v/>
      </c>
      <c r="D22" s="2" t="str">
        <f>IF('Annual Plan'!D22&lt;&gt;"",'Annual Plan'!D22,"")</f>
        <v># of Performance Agreements Appraised</v>
      </c>
      <c r="E22" s="2" t="str">
        <f>IF('Annual Plan'!E22&lt;&gt;"",'Annual Plan'!E22,"")</f>
        <v>The number of Performance Agreements Appraised vs the number of PA Reviewed</v>
      </c>
      <c r="F22" s="36" t="str">
        <f>IF('Annual Plan'!F22&lt;&gt;"",'Annual Plan'!F22,"")</f>
        <v>Absolute</v>
      </c>
      <c r="G22" s="23">
        <f>IF('Annual Plan'!G22&lt;&gt;"",'Annual Plan'!G22,"")</f>
        <v>0</v>
      </c>
      <c r="H22" s="23">
        <f xml:space="preserve"> IF(OR(F22="Absolute",F22="Absolute[-](cum.)"),SUM(G22,'Q1 Review'!J22,'Q2 Review'!J22,'Q3 Review'!J22),
             IF(OR(F22="Incremental",F22="Absolute[+]"),MAX(G22,'Q1 Review'!J22,'Q2 Review'!J22,'Q3 Review'!J22),
                  IF(F22="Decremental",MIN(G22,'Q1 Review'!J22,'Q2 Review'!J22,'Q3 Review'!J22),
                           IF(F22="Absolute[-](avg.)",SUM('Q1 Review'!J22,'Q2 Review'!J22,'Q3 Review'!J22)/COUNT('Annual Plan'!H22:'Annual Plan'!K22),""
                              )
                       )
                 )
      )</f>
        <v>0</v>
      </c>
      <c r="I22" s="23">
        <f>IF('Annual Plan'!K22&lt;&gt;"",'Annual Plan'!K22,"")</f>
        <v>56</v>
      </c>
      <c r="J22" s="37"/>
      <c r="K22" s="38">
        <f t="shared" si="0"/>
        <v>0</v>
      </c>
      <c r="L22" s="38">
        <f t="shared" si="1"/>
        <v>-1</v>
      </c>
      <c r="M22" s="23" t="str">
        <f t="shared" si="2"/>
        <v/>
      </c>
      <c r="N22" s="39" t="str">
        <f>IF((('Annual Plan'!N22+'Annual Plan'!O22)-('Q1 Review'!O22+'Q2 Review'!O22+'Q3 Review'!O22))=0,"",(('Annual Plan'!N22+'Annual Plan'!O22)-('Q1 Review'!O22+'Q2 Review'!O22+'Q3 Review'!O22)))</f>
        <v/>
      </c>
      <c r="O22" s="40"/>
      <c r="P22" s="41"/>
      <c r="Q22" s="41"/>
      <c r="R22" s="41"/>
      <c r="S22" s="131" t="str">
        <f t="shared" si="3"/>
        <v/>
      </c>
    </row>
    <row r="23" spans="1:19" s="11" customFormat="1" ht="13.2" x14ac:dyDescent="0.25">
      <c r="A23" s="59" t="str">
        <f>IF('Annual Plan'!A23="","",'Annual Plan'!A23)</f>
        <v/>
      </c>
      <c r="B23" s="59" t="str">
        <f>IF('Annual Plan'!B23="","",'Annual Plan'!B23)</f>
        <v/>
      </c>
      <c r="C23" s="59" t="str">
        <f>IF('Annual Plan'!C23="","",'Annual Plan'!C23)</f>
        <v/>
      </c>
      <c r="D23" s="2" t="str">
        <f>IF('Annual Plan'!D23&lt;&gt;"",'Annual Plan'!D23,"")</f>
        <v/>
      </c>
      <c r="E23" s="2" t="str">
        <f>IF('Annual Plan'!E23&lt;&gt;"",'Annual Plan'!E23,"")</f>
        <v/>
      </c>
      <c r="F23" s="36" t="str">
        <f>IF('Annual Plan'!F23&lt;&gt;"",'Annual Plan'!F23,"")</f>
        <v/>
      </c>
      <c r="G23" s="23" t="str">
        <f>IF('Annual Plan'!G23&lt;&gt;"",'Annual Plan'!G23,"")</f>
        <v/>
      </c>
      <c r="H23" s="23" t="str">
        <f xml:space="preserve"> IF(OR(F23="Absolute",F23="Absolute[-](cum.)"),SUM(G23,'Q1 Review'!J23,'Q2 Review'!J23,'Q3 Review'!J23),
             IF(OR(F23="Incremental",F23="Absolute[+]"),MAX(G23,'Q1 Review'!J23,'Q2 Review'!J23,'Q3 Review'!J23),
                  IF(F23="Decremental",MIN(G23,'Q1 Review'!J23,'Q2 Review'!J23,'Q3 Review'!J23),
                           IF(F23="Absolute[-](avg.)",SUM('Q1 Review'!J23,'Q2 Review'!J23,'Q3 Review'!J23)/COUNT('Annual Plan'!H23:'Annual Plan'!K23),""
                              )
                       )
                 )
      )</f>
        <v/>
      </c>
      <c r="I23" s="23" t="str">
        <f>IF('Annual Plan'!K23&lt;&gt;"",'Annual Plan'!K23,"")</f>
        <v/>
      </c>
      <c r="J23" s="37"/>
      <c r="K23" s="38" t="str">
        <f t="shared" si="0"/>
        <v/>
      </c>
      <c r="L23" s="38" t="str">
        <f t="shared" si="1"/>
        <v/>
      </c>
      <c r="M23" s="23" t="str">
        <f t="shared" si="2"/>
        <v/>
      </c>
      <c r="N23" s="39" t="str">
        <f>IF((('Annual Plan'!N23+'Annual Plan'!O23)-('Q1 Review'!O23+'Q2 Review'!O23+'Q3 Review'!O23))=0,"",(('Annual Plan'!N23+'Annual Plan'!O23)-('Q1 Review'!O23+'Q2 Review'!O23+'Q3 Review'!O23)))</f>
        <v/>
      </c>
      <c r="O23" s="40"/>
      <c r="P23" s="41"/>
      <c r="Q23" s="41"/>
      <c r="R23" s="41"/>
      <c r="S23" s="131" t="str">
        <f t="shared" si="3"/>
        <v/>
      </c>
    </row>
    <row r="24" spans="1:19" s="11" customFormat="1" ht="13.2" x14ac:dyDescent="0.25">
      <c r="A24" s="59" t="str">
        <f>IF('Annual Plan'!A24="","",'Annual Plan'!A24)</f>
        <v/>
      </c>
      <c r="B24" s="59" t="str">
        <f>IF('Annual Plan'!B24="","",'Annual Plan'!B24)</f>
        <v/>
      </c>
      <c r="C24" s="59" t="str">
        <f>IF('Annual Plan'!C24="","",'Annual Plan'!C24)</f>
        <v/>
      </c>
      <c r="D24" s="2" t="str">
        <f>IF('Annual Plan'!D24&lt;&gt;"",'Annual Plan'!D24,"")</f>
        <v/>
      </c>
      <c r="E24" s="2" t="str">
        <f>IF('Annual Plan'!E24&lt;&gt;"",'Annual Plan'!E24,"")</f>
        <v/>
      </c>
      <c r="F24" s="36" t="str">
        <f>IF('Annual Plan'!F24&lt;&gt;"",'Annual Plan'!F24,"")</f>
        <v/>
      </c>
      <c r="G24" s="23" t="str">
        <f>IF('Annual Plan'!G24&lt;&gt;"",'Annual Plan'!G24,"")</f>
        <v/>
      </c>
      <c r="H24" s="23" t="str">
        <f xml:space="preserve"> IF(OR(F24="Absolute",F24="Absolute[-](cum.)"),SUM(G24,'Q1 Review'!J24,'Q2 Review'!J24,'Q3 Review'!J24),
             IF(OR(F24="Incremental",F24="Absolute[+]"),MAX(G24,'Q1 Review'!J24,'Q2 Review'!J24,'Q3 Review'!J24),
                  IF(F24="Decremental",MIN(G24,'Q1 Review'!J24,'Q2 Review'!J24,'Q3 Review'!J24),
                           IF(F24="Absolute[-](avg.)",SUM('Q1 Review'!J24,'Q2 Review'!J24,'Q3 Review'!J24)/COUNT('Annual Plan'!H24:'Annual Plan'!K24),""
                              )
                       )
                 )
      )</f>
        <v/>
      </c>
      <c r="I24" s="23" t="str">
        <f>IF('Annual Plan'!K24&lt;&gt;"",'Annual Plan'!K24,"")</f>
        <v/>
      </c>
      <c r="J24" s="37"/>
      <c r="K24" s="38" t="str">
        <f t="shared" si="0"/>
        <v/>
      </c>
      <c r="L24" s="38" t="str">
        <f t="shared" si="1"/>
        <v/>
      </c>
      <c r="M24" s="23" t="str">
        <f t="shared" si="2"/>
        <v/>
      </c>
      <c r="N24" s="39" t="str">
        <f>IF((('Annual Plan'!N24+'Annual Plan'!O24)-('Q1 Review'!O24+'Q2 Review'!O24+'Q3 Review'!O24))=0,"",(('Annual Plan'!N24+'Annual Plan'!O24)-('Q1 Review'!O24+'Q2 Review'!O24+'Q3 Review'!O24)))</f>
        <v/>
      </c>
      <c r="O24" s="40"/>
      <c r="P24" s="41"/>
      <c r="Q24" s="41"/>
      <c r="R24" s="41"/>
      <c r="S24" s="131" t="str">
        <f t="shared" si="3"/>
        <v/>
      </c>
    </row>
    <row r="25" spans="1:19" s="11" customFormat="1" ht="13.2" x14ac:dyDescent="0.25">
      <c r="A25" s="59" t="str">
        <f>IF('Annual Plan'!A25="","",'Annual Plan'!A25)</f>
        <v/>
      </c>
      <c r="B25" s="59" t="str">
        <f>IF('Annual Plan'!B25="","",'Annual Plan'!B25)</f>
        <v/>
      </c>
      <c r="C25" s="59" t="str">
        <f>IF('Annual Plan'!C25="","",'Annual Plan'!C25)</f>
        <v/>
      </c>
      <c r="D25" s="2" t="str">
        <f>IF('Annual Plan'!D25&lt;&gt;"",'Annual Plan'!D25,"")</f>
        <v/>
      </c>
      <c r="E25" s="2" t="str">
        <f>IF('Annual Plan'!E25&lt;&gt;"",'Annual Plan'!E25,"")</f>
        <v/>
      </c>
      <c r="F25" s="36" t="str">
        <f>IF('Annual Plan'!F25&lt;&gt;"",'Annual Plan'!F25,"")</f>
        <v/>
      </c>
      <c r="G25" s="23" t="str">
        <f>IF('Annual Plan'!G25&lt;&gt;"",'Annual Plan'!G25,"")</f>
        <v/>
      </c>
      <c r="H25" s="23" t="str">
        <f xml:space="preserve"> IF(OR(F25="Absolute",F25="Absolute[-](cum.)"),SUM(G25,'Q1 Review'!J25,'Q2 Review'!J25,'Q3 Review'!J25),
             IF(OR(F25="Incremental",F25="Absolute[+]"),MAX(G25,'Q1 Review'!J25,'Q2 Review'!J25,'Q3 Review'!J25),
                  IF(F25="Decremental",MIN(G25,'Q1 Review'!J25,'Q2 Review'!J25,'Q3 Review'!J25),
                           IF(F25="Absolute[-](avg.)",SUM('Q1 Review'!J25,'Q2 Review'!J25,'Q3 Review'!J25)/COUNT('Annual Plan'!H25:'Annual Plan'!K25),""
                              )
                       )
                 )
      )</f>
        <v/>
      </c>
      <c r="I25" s="23" t="str">
        <f>IF('Annual Plan'!K25&lt;&gt;"",'Annual Plan'!K25,"")</f>
        <v/>
      </c>
      <c r="J25" s="37"/>
      <c r="K25" s="38" t="str">
        <f t="shared" si="0"/>
        <v/>
      </c>
      <c r="L25" s="38" t="str">
        <f t="shared" si="1"/>
        <v/>
      </c>
      <c r="M25" s="23" t="str">
        <f t="shared" si="2"/>
        <v/>
      </c>
      <c r="N25" s="39" t="str">
        <f>IF((('Annual Plan'!N25+'Annual Plan'!O25)-('Q1 Review'!O25+'Q2 Review'!O25+'Q3 Review'!O25))=0,"",(('Annual Plan'!N25+'Annual Plan'!O25)-('Q1 Review'!O25+'Q2 Review'!O25+'Q3 Review'!O25)))</f>
        <v/>
      </c>
      <c r="O25" s="40"/>
      <c r="P25" s="41"/>
      <c r="Q25" s="41"/>
      <c r="R25" s="41"/>
      <c r="S25" s="131" t="str">
        <f t="shared" si="3"/>
        <v/>
      </c>
    </row>
    <row r="26" spans="1:19" s="11" customFormat="1" ht="15" customHeight="1" x14ac:dyDescent="0.25">
      <c r="A26" s="59" t="str">
        <f>IF('Annual Plan'!A26="","",'Annual Plan'!A26)</f>
        <v/>
      </c>
      <c r="B26" s="59" t="str">
        <f>IF('Annual Plan'!B26="","",'Annual Plan'!B26)</f>
        <v/>
      </c>
      <c r="C26" s="59" t="str">
        <f>IF('Annual Plan'!C26="","",'Annual Plan'!C26)</f>
        <v/>
      </c>
      <c r="D26" s="2" t="str">
        <f>IF('Annual Plan'!D26&lt;&gt;"",'Annual Plan'!D26,"")</f>
        <v/>
      </c>
      <c r="E26" s="2" t="str">
        <f>IF('Annual Plan'!E26&lt;&gt;"",'Annual Plan'!E26,"")</f>
        <v/>
      </c>
      <c r="F26" s="36" t="str">
        <f>IF('Annual Plan'!F26&lt;&gt;"",'Annual Plan'!F26,"")</f>
        <v/>
      </c>
      <c r="G26" s="23" t="str">
        <f>IF('Annual Plan'!G26&lt;&gt;"",'Annual Plan'!G26,"")</f>
        <v/>
      </c>
      <c r="H26" s="23" t="str">
        <f xml:space="preserve"> IF(OR(F26="Absolute",F26="Absolute[-](cum.)"),SUM(G26,'Q1 Review'!J26,'Q2 Review'!J26,'Q3 Review'!J26),
             IF(OR(F26="Incremental",F26="Absolute[+]"),MAX(G26,'Q1 Review'!J26,'Q2 Review'!J26,'Q3 Review'!J26),
                  IF(F26="Decremental",MIN(G26,'Q1 Review'!J26,'Q2 Review'!J26,'Q3 Review'!J26),
                           IF(F26="Absolute[-](avg.)",SUM('Q1 Review'!J26,'Q2 Review'!J26,'Q3 Review'!J26)/COUNT('Annual Plan'!H26:'Annual Plan'!K26),""
                              )
                       )
                 )
      )</f>
        <v/>
      </c>
      <c r="I26" s="23" t="str">
        <f>IF('Annual Plan'!K26&lt;&gt;"",'Annual Plan'!K26,"")</f>
        <v/>
      </c>
      <c r="J26" s="37"/>
      <c r="K26" s="38" t="str">
        <f t="shared" si="0"/>
        <v/>
      </c>
      <c r="L26" s="38" t="str">
        <f t="shared" si="1"/>
        <v/>
      </c>
      <c r="M26" s="23" t="str">
        <f t="shared" si="2"/>
        <v/>
      </c>
      <c r="N26" s="39" t="str">
        <f>IF((('Annual Plan'!N26+'Annual Plan'!O26)-('Q1 Review'!O26+'Q2 Review'!O26+'Q3 Review'!O26))=0,"",(('Annual Plan'!N26+'Annual Plan'!O26)-('Q1 Review'!O26+'Q2 Review'!O26+'Q3 Review'!O26)))</f>
        <v/>
      </c>
      <c r="O26" s="40"/>
      <c r="P26" s="41"/>
      <c r="Q26" s="41"/>
      <c r="R26" s="41"/>
      <c r="S26" s="131" t="str">
        <f t="shared" si="3"/>
        <v/>
      </c>
    </row>
    <row r="27" spans="1:19" s="11" customFormat="1" ht="15" customHeight="1" x14ac:dyDescent="0.25">
      <c r="A27" s="59" t="str">
        <f>IF('Annual Plan'!A27="","",'Annual Plan'!A27)</f>
        <v/>
      </c>
      <c r="B27" s="59" t="str">
        <f>IF('Annual Plan'!B27="","",'Annual Plan'!B27)</f>
        <v/>
      </c>
      <c r="C27" s="59" t="str">
        <f>IF('Annual Plan'!C27="","",'Annual Plan'!C27)</f>
        <v/>
      </c>
      <c r="D27" s="2" t="str">
        <f>IF('Annual Plan'!D27&lt;&gt;"",'Annual Plan'!D27,"")</f>
        <v/>
      </c>
      <c r="E27" s="2" t="str">
        <f>IF('Annual Plan'!E27&lt;&gt;"",'Annual Plan'!E27,"")</f>
        <v/>
      </c>
      <c r="F27" s="36" t="str">
        <f>IF('Annual Plan'!F27&lt;&gt;"",'Annual Plan'!F27,"")</f>
        <v/>
      </c>
      <c r="G27" s="23" t="str">
        <f>IF('Annual Plan'!G27&lt;&gt;"",'Annual Plan'!G27,"")</f>
        <v/>
      </c>
      <c r="H27" s="23" t="str">
        <f xml:space="preserve"> IF(OR(F27="Absolute",F27="Absolute[-](cum.)"),SUM(G27,'Q1 Review'!J27,'Q2 Review'!J27,'Q3 Review'!J27),
             IF(OR(F27="Incremental",F27="Absolute[+]"),MAX(G27,'Q1 Review'!J27,'Q2 Review'!J27,'Q3 Review'!J27),
                  IF(F27="Decremental",MIN(G27,'Q1 Review'!J27,'Q2 Review'!J27,'Q3 Review'!J27),
                           IF(F27="Absolute[-](avg.)",SUM('Q1 Review'!J27,'Q2 Review'!J27,'Q3 Review'!J27)/COUNT('Annual Plan'!H27:'Annual Plan'!K27),""
                              )
                       )
                 )
      )</f>
        <v/>
      </c>
      <c r="I27" s="23" t="str">
        <f>IF('Annual Plan'!K27&lt;&gt;"",'Annual Plan'!K27,"")</f>
        <v/>
      </c>
      <c r="J27" s="37"/>
      <c r="K27" s="38" t="str">
        <f t="shared" si="0"/>
        <v/>
      </c>
      <c r="L27" s="38" t="str">
        <f t="shared" si="1"/>
        <v/>
      </c>
      <c r="M27" s="23" t="str">
        <f t="shared" si="2"/>
        <v/>
      </c>
      <c r="N27" s="39" t="str">
        <f>IF((('Annual Plan'!N27+'Annual Plan'!O27)-('Q1 Review'!O27+'Q2 Review'!O27+'Q3 Review'!O27))=0,"",(('Annual Plan'!N27+'Annual Plan'!O27)-('Q1 Review'!O27+'Q2 Review'!O27+'Q3 Review'!O27)))</f>
        <v/>
      </c>
      <c r="O27" s="40"/>
      <c r="P27" s="41"/>
      <c r="Q27" s="41"/>
      <c r="R27" s="41"/>
      <c r="S27" s="131" t="str">
        <f t="shared" si="3"/>
        <v/>
      </c>
    </row>
    <row r="28" spans="1:19" s="11" customFormat="1" ht="15" customHeight="1" x14ac:dyDescent="0.25">
      <c r="A28" s="59" t="str">
        <f>IF('Annual Plan'!A28="","",'Annual Plan'!A28)</f>
        <v/>
      </c>
      <c r="B28" s="59" t="str">
        <f>IF('Annual Plan'!B28="","",'Annual Plan'!B28)</f>
        <v/>
      </c>
      <c r="C28" s="59" t="str">
        <f>IF('Annual Plan'!C28="","",'Annual Plan'!C28)</f>
        <v/>
      </c>
      <c r="D28" s="2" t="str">
        <f>IF('Annual Plan'!D28&lt;&gt;"",'Annual Plan'!D28,"")</f>
        <v/>
      </c>
      <c r="E28" s="2" t="str">
        <f>IF('Annual Plan'!E28&lt;&gt;"",'Annual Plan'!E28,"")</f>
        <v/>
      </c>
      <c r="F28" s="36" t="str">
        <f>IF('Annual Plan'!F28&lt;&gt;"",'Annual Plan'!F28,"")</f>
        <v/>
      </c>
      <c r="G28" s="23" t="str">
        <f>IF('Annual Plan'!G28&lt;&gt;"",'Annual Plan'!G28,"")</f>
        <v/>
      </c>
      <c r="H28" s="23" t="str">
        <f xml:space="preserve"> IF(OR(F28="Absolute",F28="Absolute[-](cum.)"),SUM(G28,'Q1 Review'!J28,'Q2 Review'!J28,'Q3 Review'!J28),
             IF(OR(F28="Incremental",F28="Absolute[+]"),MAX(G28,'Q1 Review'!J28,'Q2 Review'!J28,'Q3 Review'!J28),
                  IF(F28="Decremental",MIN(G28,'Q1 Review'!J28,'Q2 Review'!J28,'Q3 Review'!J28),
                           IF(F28="Absolute[-](avg.)",SUM('Q1 Review'!J28,'Q2 Review'!J28,'Q3 Review'!J28)/COUNT('Annual Plan'!H28:'Annual Plan'!K28),""
                              )
                       )
                 )
      )</f>
        <v/>
      </c>
      <c r="I28" s="23" t="str">
        <f>IF('Annual Plan'!K28&lt;&gt;"",'Annual Plan'!K28,"")</f>
        <v/>
      </c>
      <c r="J28" s="37"/>
      <c r="K28" s="38" t="str">
        <f t="shared" si="0"/>
        <v/>
      </c>
      <c r="L28" s="38" t="str">
        <f t="shared" si="1"/>
        <v/>
      </c>
      <c r="M28" s="23" t="str">
        <f t="shared" si="2"/>
        <v/>
      </c>
      <c r="N28" s="39" t="str">
        <f>IF((('Annual Plan'!N28+'Annual Plan'!O28)-('Q1 Review'!O28+'Q2 Review'!O28+'Q3 Review'!O28))=0,"",(('Annual Plan'!N28+'Annual Plan'!O28)-('Q1 Review'!O28+'Q2 Review'!O28+'Q3 Review'!O28)))</f>
        <v/>
      </c>
      <c r="O28" s="40"/>
      <c r="P28" s="41"/>
      <c r="Q28" s="41"/>
      <c r="R28" s="41"/>
      <c r="S28" s="131" t="str">
        <f t="shared" si="3"/>
        <v/>
      </c>
    </row>
    <row r="29" spans="1:19" s="11" customFormat="1" ht="13.2" x14ac:dyDescent="0.25">
      <c r="A29" s="59" t="str">
        <f>IF('Annual Plan'!A29="","",'Annual Plan'!A29)</f>
        <v/>
      </c>
      <c r="B29" s="59" t="str">
        <f>IF('Annual Plan'!B29="","",'Annual Plan'!B29)</f>
        <v/>
      </c>
      <c r="C29" s="59" t="str">
        <f>IF('Annual Plan'!C29="","",'Annual Plan'!C29)</f>
        <v/>
      </c>
      <c r="D29" s="2" t="str">
        <f>IF('Annual Plan'!D29&lt;&gt;"",'Annual Plan'!D29,"")</f>
        <v/>
      </c>
      <c r="E29" s="2" t="str">
        <f>IF('Annual Plan'!E29&lt;&gt;"",'Annual Plan'!E29,"")</f>
        <v/>
      </c>
      <c r="F29" s="36" t="str">
        <f>IF('Annual Plan'!F29&lt;&gt;"",'Annual Plan'!F29,"")</f>
        <v/>
      </c>
      <c r="G29" s="23" t="str">
        <f>IF('Annual Plan'!G29&lt;&gt;"",'Annual Plan'!G29,"")</f>
        <v/>
      </c>
      <c r="H29" s="23" t="str">
        <f xml:space="preserve"> IF(OR(F29="Absolute",F29="Absolute[-](cum.)"),SUM(G29,'Q1 Review'!J29,'Q2 Review'!J29,'Q3 Review'!J29),
             IF(OR(F29="Incremental",F29="Absolute[+]"),MAX(G29,'Q1 Review'!J29,'Q2 Review'!J29,'Q3 Review'!J29),
                  IF(F29="Decremental",MIN(G29,'Q1 Review'!J29,'Q2 Review'!J29,'Q3 Review'!J29),
                           IF(F29="Absolute[-](avg.)",SUM('Q1 Review'!J29,'Q2 Review'!J29,'Q3 Review'!J29)/COUNT('Annual Plan'!H29:'Annual Plan'!K29),""
                              )
                       )
                 )
      )</f>
        <v/>
      </c>
      <c r="I29" s="23" t="str">
        <f>IF('Annual Plan'!K29&lt;&gt;"",'Annual Plan'!K29,"")</f>
        <v/>
      </c>
      <c r="J29" s="37"/>
      <c r="K29" s="38" t="str">
        <f t="shared" si="0"/>
        <v/>
      </c>
      <c r="L29" s="38" t="str">
        <f t="shared" si="1"/>
        <v/>
      </c>
      <c r="M29" s="23" t="str">
        <f t="shared" si="2"/>
        <v/>
      </c>
      <c r="N29" s="39" t="str">
        <f>IF((('Annual Plan'!N29+'Annual Plan'!O29)-('Q1 Review'!O29+'Q2 Review'!O29+'Q3 Review'!O29))=0,"",(('Annual Plan'!N29+'Annual Plan'!O29)-('Q1 Review'!O29+'Q2 Review'!O29+'Q3 Review'!O29)))</f>
        <v/>
      </c>
      <c r="O29" s="40"/>
      <c r="P29" s="41"/>
      <c r="Q29" s="41"/>
      <c r="R29" s="41"/>
      <c r="S29" s="131" t="str">
        <f t="shared" si="3"/>
        <v/>
      </c>
    </row>
    <row r="30" spans="1:19" s="11" customFormat="1" ht="13.2" x14ac:dyDescent="0.25">
      <c r="A30" s="59" t="str">
        <f>IF('Annual Plan'!A30="","",'Annual Plan'!A30)</f>
        <v/>
      </c>
      <c r="B30" s="59" t="str">
        <f>IF('Annual Plan'!B30="","",'Annual Plan'!B30)</f>
        <v/>
      </c>
      <c r="C30" s="59" t="str">
        <f>IF('Annual Plan'!C30="","",'Annual Plan'!C30)</f>
        <v/>
      </c>
      <c r="D30" s="2" t="str">
        <f>IF('Annual Plan'!D30&lt;&gt;"",'Annual Plan'!D30,"")</f>
        <v/>
      </c>
      <c r="E30" s="2" t="str">
        <f>IF('Annual Plan'!E30&lt;&gt;"",'Annual Plan'!E30,"")</f>
        <v/>
      </c>
      <c r="F30" s="36" t="str">
        <f>IF('Annual Plan'!F30&lt;&gt;"",'Annual Plan'!F30,"")</f>
        <v/>
      </c>
      <c r="G30" s="23" t="str">
        <f>IF('Annual Plan'!G30&lt;&gt;"",'Annual Plan'!G30,"")</f>
        <v/>
      </c>
      <c r="H30" s="23" t="str">
        <f xml:space="preserve"> IF(OR(F30="Absolute",F30="Absolute[-](cum.)"),SUM(G30,'Q1 Review'!J30,'Q2 Review'!J30,'Q3 Review'!J30),
             IF(OR(F30="Incremental",F30="Absolute[+]"),MAX(G30,'Q1 Review'!J30,'Q2 Review'!J30,'Q3 Review'!J30),
                  IF(F30="Decremental",MIN(G30,'Q1 Review'!J30,'Q2 Review'!J30,'Q3 Review'!J30),
                           IF(F30="Absolute[-](avg.)",SUM('Q1 Review'!J30,'Q2 Review'!J30,'Q3 Review'!J30)/COUNT('Annual Plan'!H30:'Annual Plan'!K30),""
                              )
                       )
                 )
      )</f>
        <v/>
      </c>
      <c r="I30" s="23" t="str">
        <f>IF('Annual Plan'!K30&lt;&gt;"",'Annual Plan'!K30,"")</f>
        <v/>
      </c>
      <c r="J30" s="37"/>
      <c r="K30" s="38" t="str">
        <f t="shared" si="0"/>
        <v/>
      </c>
      <c r="L30" s="38" t="str">
        <f t="shared" si="1"/>
        <v/>
      </c>
      <c r="M30" s="23" t="str">
        <f t="shared" si="2"/>
        <v/>
      </c>
      <c r="N30" s="39" t="str">
        <f>IF((('Annual Plan'!N30+'Annual Plan'!O30)-('Q1 Review'!O30+'Q2 Review'!O30+'Q3 Review'!O30))=0,"",(('Annual Plan'!N30+'Annual Plan'!O30)-('Q1 Review'!O30+'Q2 Review'!O30+'Q3 Review'!O30)))</f>
        <v/>
      </c>
      <c r="O30" s="40"/>
      <c r="P30" s="41"/>
      <c r="Q30" s="41"/>
      <c r="R30" s="41"/>
      <c r="S30" s="131" t="str">
        <f t="shared" si="3"/>
        <v/>
      </c>
    </row>
    <row r="31" spans="1:19" s="11" customFormat="1" ht="15" customHeight="1" x14ac:dyDescent="0.25">
      <c r="A31" s="59" t="str">
        <f>IF('Annual Plan'!A31="","",'Annual Plan'!A31)</f>
        <v/>
      </c>
      <c r="B31" s="59" t="str">
        <f>IF('Annual Plan'!B31="","",'Annual Plan'!B31)</f>
        <v/>
      </c>
      <c r="C31" s="59" t="str">
        <f>IF('Annual Plan'!C31="","",'Annual Plan'!C31)</f>
        <v/>
      </c>
      <c r="D31" s="2" t="str">
        <f>IF('Annual Plan'!D31&lt;&gt;"",'Annual Plan'!D31,"")</f>
        <v/>
      </c>
      <c r="E31" s="2" t="str">
        <f>IF('Annual Plan'!E31&lt;&gt;"",'Annual Plan'!E31,"")</f>
        <v/>
      </c>
      <c r="F31" s="36" t="str">
        <f>IF('Annual Plan'!F31&lt;&gt;"",'Annual Plan'!F31,"")</f>
        <v/>
      </c>
      <c r="G31" s="23" t="str">
        <f>IF('Annual Plan'!G31&lt;&gt;"",'Annual Plan'!G31,"")</f>
        <v/>
      </c>
      <c r="H31" s="23" t="str">
        <f xml:space="preserve"> IF(OR(F31="Absolute",F31="Absolute[-](cum.)"),SUM(G31,'Q1 Review'!J31,'Q2 Review'!J31,'Q3 Review'!J31),
             IF(OR(F31="Incremental",F31="Absolute[+]"),MAX(G31,'Q1 Review'!J31,'Q2 Review'!J31,'Q3 Review'!J31),
                  IF(F31="Decremental",MIN(G31,'Q1 Review'!J31,'Q2 Review'!J31,'Q3 Review'!J31),
                           IF(F31="Absolute[-](avg.)",SUM('Q1 Review'!J31,'Q2 Review'!J31,'Q3 Review'!J31)/COUNT('Annual Plan'!H31:'Annual Plan'!K31),""
                              )
                       )
                 )
      )</f>
        <v/>
      </c>
      <c r="I31" s="23" t="str">
        <f>IF('Annual Plan'!K31&lt;&gt;"",'Annual Plan'!K31,"")</f>
        <v/>
      </c>
      <c r="J31" s="37"/>
      <c r="K31" s="38" t="str">
        <f t="shared" si="0"/>
        <v/>
      </c>
      <c r="L31" s="38" t="str">
        <f t="shared" si="1"/>
        <v/>
      </c>
      <c r="M31" s="23" t="str">
        <f t="shared" si="2"/>
        <v/>
      </c>
      <c r="N31" s="39" t="str">
        <f>IF((('Annual Plan'!N31+'Annual Plan'!O31)-('Q1 Review'!O31+'Q2 Review'!O31+'Q3 Review'!O31))=0,"",(('Annual Plan'!N31+'Annual Plan'!O31)-('Q1 Review'!O31+'Q2 Review'!O31+'Q3 Review'!O31)))</f>
        <v/>
      </c>
      <c r="O31" s="40"/>
      <c r="P31" s="41"/>
      <c r="Q31" s="41"/>
      <c r="R31" s="41"/>
      <c r="S31" s="131" t="str">
        <f t="shared" si="3"/>
        <v/>
      </c>
    </row>
    <row r="32" spans="1:19" s="11" customFormat="1" ht="15" customHeight="1" x14ac:dyDescent="0.25">
      <c r="A32" s="59" t="str">
        <f>IF('Annual Plan'!A32="","",'Annual Plan'!A32)</f>
        <v/>
      </c>
      <c r="B32" s="59" t="str">
        <f>IF('Annual Plan'!B32="","",'Annual Plan'!B32)</f>
        <v/>
      </c>
      <c r="C32" s="59" t="str">
        <f>IF('Annual Plan'!C32="","",'Annual Plan'!C32)</f>
        <v/>
      </c>
      <c r="D32" s="2" t="str">
        <f>IF('Annual Plan'!D32&lt;&gt;"",'Annual Plan'!D32,"")</f>
        <v/>
      </c>
      <c r="E32" s="2" t="str">
        <f>IF('Annual Plan'!E32&lt;&gt;"",'Annual Plan'!E32,"")</f>
        <v/>
      </c>
      <c r="F32" s="36" t="str">
        <f>IF('Annual Plan'!F32&lt;&gt;"",'Annual Plan'!F32,"")</f>
        <v/>
      </c>
      <c r="G32" s="23" t="str">
        <f>IF('Annual Plan'!G32&lt;&gt;"",'Annual Plan'!G32,"")</f>
        <v/>
      </c>
      <c r="H32" s="23" t="str">
        <f xml:space="preserve"> IF(OR(F32="Absolute",F32="Absolute[-](cum.)"),SUM(G32,'Q1 Review'!J32,'Q2 Review'!J32,'Q3 Review'!J32),
             IF(OR(F32="Incremental",F32="Absolute[+]"),MAX(G32,'Q1 Review'!J32,'Q2 Review'!J32,'Q3 Review'!J32),
                  IF(F32="Decremental",MIN(G32,'Q1 Review'!J32,'Q2 Review'!J32,'Q3 Review'!J32),
                           IF(F32="Absolute[-](avg.)",SUM('Q1 Review'!J32,'Q2 Review'!J32,'Q3 Review'!J32)/COUNT('Annual Plan'!H32:'Annual Plan'!K32),""
                              )
                       )
                 )
      )</f>
        <v/>
      </c>
      <c r="I32" s="23" t="str">
        <f>IF('Annual Plan'!K32&lt;&gt;"",'Annual Plan'!K32,"")</f>
        <v/>
      </c>
      <c r="J32" s="37"/>
      <c r="K32" s="38" t="str">
        <f t="shared" si="0"/>
        <v/>
      </c>
      <c r="L32" s="38" t="str">
        <f t="shared" si="1"/>
        <v/>
      </c>
      <c r="M32" s="23" t="str">
        <f t="shared" si="2"/>
        <v/>
      </c>
      <c r="N32" s="39" t="str">
        <f>IF((('Annual Plan'!N32+'Annual Plan'!O32)-('Q1 Review'!O32+'Q2 Review'!O32+'Q3 Review'!O32))=0,"",(('Annual Plan'!N32+'Annual Plan'!O32)-('Q1 Review'!O32+'Q2 Review'!O32+'Q3 Review'!O32)))</f>
        <v/>
      </c>
      <c r="O32" s="40"/>
      <c r="P32" s="41"/>
      <c r="Q32" s="41"/>
      <c r="R32" s="41"/>
      <c r="S32" s="131" t="str">
        <f t="shared" si="3"/>
        <v/>
      </c>
    </row>
    <row r="33" spans="1:19" s="11" customFormat="1" ht="15" customHeight="1" x14ac:dyDescent="0.25">
      <c r="A33" s="59" t="str">
        <f>IF('Annual Plan'!A33="","",'Annual Plan'!A33)</f>
        <v/>
      </c>
      <c r="B33" s="59" t="str">
        <f>IF('Annual Plan'!B33="","",'Annual Plan'!B33)</f>
        <v/>
      </c>
      <c r="C33" s="59" t="str">
        <f>IF('Annual Plan'!C33="","",'Annual Plan'!C33)</f>
        <v/>
      </c>
      <c r="D33" s="2" t="str">
        <f>IF('Annual Plan'!D33&lt;&gt;"",'Annual Plan'!D33,"")</f>
        <v/>
      </c>
      <c r="E33" s="2" t="str">
        <f>IF('Annual Plan'!E33&lt;&gt;"",'Annual Plan'!E33,"")</f>
        <v/>
      </c>
      <c r="F33" s="36" t="str">
        <f>IF('Annual Plan'!F33&lt;&gt;"",'Annual Plan'!F33,"")</f>
        <v/>
      </c>
      <c r="G33" s="23" t="str">
        <f>IF('Annual Plan'!G33&lt;&gt;"",'Annual Plan'!G33,"")</f>
        <v/>
      </c>
      <c r="H33" s="23" t="str">
        <f xml:space="preserve"> IF(OR(F33="Absolute",F33="Absolute[-](cum.)"),SUM(G33,'Q1 Review'!J33,'Q2 Review'!J33,'Q3 Review'!J33),
             IF(OR(F33="Incremental",F33="Absolute[+]"),MAX(G33,'Q1 Review'!J33,'Q2 Review'!J33,'Q3 Review'!J33),
                  IF(F33="Decremental",MIN(G33,'Q1 Review'!J33,'Q2 Review'!J33,'Q3 Review'!J33),
                           IF(F33="Absolute[-](avg.)",SUM('Q1 Review'!J33,'Q2 Review'!J33,'Q3 Review'!J33)/COUNT('Annual Plan'!H33:'Annual Plan'!K33),""
                              )
                       )
                 )
      )</f>
        <v/>
      </c>
      <c r="I33" s="23" t="str">
        <f>IF('Annual Plan'!K33&lt;&gt;"",'Annual Plan'!K33,"")</f>
        <v/>
      </c>
      <c r="J33" s="37"/>
      <c r="K33" s="38" t="str">
        <f t="shared" si="0"/>
        <v/>
      </c>
      <c r="L33" s="38" t="str">
        <f t="shared" si="1"/>
        <v/>
      </c>
      <c r="M33" s="23" t="str">
        <f t="shared" si="2"/>
        <v/>
      </c>
      <c r="N33" s="39" t="str">
        <f>IF((('Annual Plan'!N33+'Annual Plan'!O33)-('Q1 Review'!O33+'Q2 Review'!O33+'Q3 Review'!O33))=0,"",(('Annual Plan'!N33+'Annual Plan'!O33)-('Q1 Review'!O33+'Q2 Review'!O33+'Q3 Review'!O33)))</f>
        <v/>
      </c>
      <c r="O33" s="40"/>
      <c r="P33" s="41"/>
      <c r="Q33" s="41"/>
      <c r="R33" s="41"/>
      <c r="S33" s="131" t="str">
        <f t="shared" si="3"/>
        <v/>
      </c>
    </row>
    <row r="34" spans="1:19" s="11" customFormat="1" ht="15" customHeight="1" x14ac:dyDescent="0.25">
      <c r="A34" s="59" t="str">
        <f>IF('Annual Plan'!A34="","",'Annual Plan'!A34)</f>
        <v/>
      </c>
      <c r="B34" s="59" t="str">
        <f>IF('Annual Plan'!B34="","",'Annual Plan'!B34)</f>
        <v/>
      </c>
      <c r="C34" s="59" t="str">
        <f>IF('Annual Plan'!C34="","",'Annual Plan'!C34)</f>
        <v/>
      </c>
      <c r="D34" s="2" t="str">
        <f>IF('Annual Plan'!D34&lt;&gt;"",'Annual Plan'!D34,"")</f>
        <v/>
      </c>
      <c r="E34" s="2" t="str">
        <f>IF('Annual Plan'!E34&lt;&gt;"",'Annual Plan'!E34,"")</f>
        <v/>
      </c>
      <c r="F34" s="36" t="str">
        <f>IF('Annual Plan'!F34&lt;&gt;"",'Annual Plan'!F34,"")</f>
        <v/>
      </c>
      <c r="G34" s="23" t="str">
        <f>IF('Annual Plan'!G34&lt;&gt;"",'Annual Plan'!G34,"")</f>
        <v/>
      </c>
      <c r="H34" s="23" t="str">
        <f xml:space="preserve"> IF(OR(F34="Absolute",F34="Absolute[-](cum.)"),SUM(G34,'Q1 Review'!J34,'Q2 Review'!J34,'Q3 Review'!J34),
             IF(OR(F34="Incremental",F34="Absolute[+]"),MAX(G34,'Q1 Review'!J34,'Q2 Review'!J34,'Q3 Review'!J34),
                  IF(F34="Decremental",MIN(G34,'Q1 Review'!J34,'Q2 Review'!J34,'Q3 Review'!J34),
                           IF(F34="Absolute[-](avg.)",SUM('Q1 Review'!J34,'Q2 Review'!J34,'Q3 Review'!J34)/COUNT('Annual Plan'!H34:'Annual Plan'!K34),""
                              )
                       )
                 )
      )</f>
        <v/>
      </c>
      <c r="I34" s="23" t="str">
        <f>IF('Annual Plan'!K34&lt;&gt;"",'Annual Plan'!K34,"")</f>
        <v/>
      </c>
      <c r="J34" s="37"/>
      <c r="K34" s="38" t="str">
        <f t="shared" si="0"/>
        <v/>
      </c>
      <c r="L34" s="38" t="str">
        <f t="shared" si="1"/>
        <v/>
      </c>
      <c r="M34" s="23" t="str">
        <f t="shared" si="2"/>
        <v/>
      </c>
      <c r="N34" s="39" t="str">
        <f>IF((('Annual Plan'!N34+'Annual Plan'!O34)-('Q1 Review'!O34+'Q2 Review'!O34+'Q3 Review'!O34))=0,"",(('Annual Plan'!N34+'Annual Plan'!O34)-('Q1 Review'!O34+'Q2 Review'!O34+'Q3 Review'!O34)))</f>
        <v/>
      </c>
      <c r="O34" s="40"/>
      <c r="P34" s="41"/>
      <c r="Q34" s="41"/>
      <c r="R34" s="41"/>
      <c r="S34" s="131" t="str">
        <f t="shared" si="3"/>
        <v/>
      </c>
    </row>
    <row r="35" spans="1:19" s="11" customFormat="1" ht="15" customHeight="1" x14ac:dyDescent="0.25">
      <c r="A35" s="59" t="str">
        <f>IF('Annual Plan'!A35="","",'Annual Plan'!A35)</f>
        <v/>
      </c>
      <c r="B35" s="59" t="str">
        <f>IF('Annual Plan'!B35="","",'Annual Plan'!B35)</f>
        <v/>
      </c>
      <c r="C35" s="59" t="str">
        <f>IF('Annual Plan'!C35="","",'Annual Plan'!C35)</f>
        <v/>
      </c>
      <c r="D35" s="2" t="str">
        <f>IF('Annual Plan'!D35&lt;&gt;"",'Annual Plan'!D35,"")</f>
        <v/>
      </c>
      <c r="E35" s="2" t="str">
        <f>IF('Annual Plan'!E35&lt;&gt;"",'Annual Plan'!E35,"")</f>
        <v/>
      </c>
      <c r="F35" s="36" t="str">
        <f>IF('Annual Plan'!F35&lt;&gt;"",'Annual Plan'!F35,"")</f>
        <v/>
      </c>
      <c r="G35" s="23" t="str">
        <f>IF('Annual Plan'!G35&lt;&gt;"",'Annual Plan'!G35,"")</f>
        <v/>
      </c>
      <c r="H35" s="23" t="str">
        <f xml:space="preserve"> IF(OR(F35="Absolute",F35="Absolute[-](cum.)"),SUM(G35,'Q1 Review'!J35,'Q2 Review'!J35,'Q3 Review'!J35),
             IF(OR(F35="Incremental",F35="Absolute[+]"),MAX(G35,'Q1 Review'!J35,'Q2 Review'!J35,'Q3 Review'!J35),
                  IF(F35="Decremental",MIN(G35,'Q1 Review'!J35,'Q2 Review'!J35,'Q3 Review'!J35),
                           IF(F35="Absolute[-](avg.)",SUM('Q1 Review'!J35,'Q2 Review'!J35,'Q3 Review'!J35)/COUNT('Annual Plan'!H35:'Annual Plan'!K35),""
                              )
                       )
                 )
      )</f>
        <v/>
      </c>
      <c r="I35" s="23" t="str">
        <f>IF('Annual Plan'!K35&lt;&gt;"",'Annual Plan'!K35,"")</f>
        <v/>
      </c>
      <c r="J35" s="37"/>
      <c r="K35" s="38" t="str">
        <f t="shared" si="0"/>
        <v/>
      </c>
      <c r="L35" s="38" t="str">
        <f t="shared" si="1"/>
        <v/>
      </c>
      <c r="M35" s="23" t="str">
        <f t="shared" si="2"/>
        <v/>
      </c>
      <c r="N35" s="39" t="str">
        <f>IF((('Annual Plan'!N35+'Annual Plan'!O35)-('Q1 Review'!O35+'Q2 Review'!O35+'Q3 Review'!O35))=0,"",(('Annual Plan'!N35+'Annual Plan'!O35)-('Q1 Review'!O35+'Q2 Review'!O35+'Q3 Review'!O35)))</f>
        <v/>
      </c>
      <c r="O35" s="40"/>
      <c r="P35" s="41"/>
      <c r="Q35" s="41"/>
      <c r="R35" s="41"/>
      <c r="S35" s="131" t="str">
        <f t="shared" si="3"/>
        <v/>
      </c>
    </row>
    <row r="36" spans="1:19" s="11" customFormat="1" ht="15" customHeight="1" x14ac:dyDescent="0.25">
      <c r="A36" s="59" t="str">
        <f>IF('Annual Plan'!A36="","",'Annual Plan'!A36)</f>
        <v/>
      </c>
      <c r="B36" s="59" t="str">
        <f>IF('Annual Plan'!B36="","",'Annual Plan'!B36)</f>
        <v/>
      </c>
      <c r="C36" s="59" t="str">
        <f>IF('Annual Plan'!C36="","",'Annual Plan'!C36)</f>
        <v/>
      </c>
      <c r="D36" s="2" t="str">
        <f>IF('Annual Plan'!D36&lt;&gt;"",'Annual Plan'!D36,"")</f>
        <v/>
      </c>
      <c r="E36" s="2" t="str">
        <f>IF('Annual Plan'!E36&lt;&gt;"",'Annual Plan'!E36,"")</f>
        <v/>
      </c>
      <c r="F36" s="36" t="str">
        <f>IF('Annual Plan'!F36&lt;&gt;"",'Annual Plan'!F36,"")</f>
        <v/>
      </c>
      <c r="G36" s="23" t="str">
        <f>IF('Annual Plan'!G36&lt;&gt;"",'Annual Plan'!G36,"")</f>
        <v/>
      </c>
      <c r="H36" s="23" t="str">
        <f xml:space="preserve"> IF(OR(F36="Absolute",F36="Absolute[-](cum.)"),SUM(G36,'Q1 Review'!J36,'Q2 Review'!J36,'Q3 Review'!J36),
             IF(OR(F36="Incremental",F36="Absolute[+]"),MAX(G36,'Q1 Review'!J36,'Q2 Review'!J36,'Q3 Review'!J36),
                  IF(F36="Decremental",MIN(G36,'Q1 Review'!J36,'Q2 Review'!J36,'Q3 Review'!J36),
                           IF(F36="Absolute[-](avg.)",SUM('Q1 Review'!J36,'Q2 Review'!J36,'Q3 Review'!J36)/COUNT('Annual Plan'!H36:'Annual Plan'!K36),""
                              )
                       )
                 )
      )</f>
        <v/>
      </c>
      <c r="I36" s="23" t="str">
        <f>IF('Annual Plan'!K36&lt;&gt;"",'Annual Plan'!K36,"")</f>
        <v/>
      </c>
      <c r="J36" s="37"/>
      <c r="K36" s="38" t="str">
        <f t="shared" si="0"/>
        <v/>
      </c>
      <c r="L36" s="38" t="str">
        <f t="shared" si="1"/>
        <v/>
      </c>
      <c r="M36" s="23" t="str">
        <f t="shared" si="2"/>
        <v/>
      </c>
      <c r="N36" s="39" t="str">
        <f>IF((('Annual Plan'!N36+'Annual Plan'!O36)-('Q1 Review'!O36+'Q2 Review'!O36+'Q3 Review'!O36))=0,"",(('Annual Plan'!N36+'Annual Plan'!O36)-('Q1 Review'!O36+'Q2 Review'!O36+'Q3 Review'!O36)))</f>
        <v/>
      </c>
      <c r="O36" s="40"/>
      <c r="P36" s="41"/>
      <c r="Q36" s="41"/>
      <c r="R36" s="41"/>
      <c r="S36" s="131" t="str">
        <f t="shared" si="3"/>
        <v/>
      </c>
    </row>
    <row r="37" spans="1:19" s="11" customFormat="1" ht="15" customHeight="1" x14ac:dyDescent="0.25">
      <c r="A37" s="59" t="str">
        <f>IF('Annual Plan'!A37="","",'Annual Plan'!A37)</f>
        <v/>
      </c>
      <c r="B37" s="59" t="str">
        <f>IF('Annual Plan'!B37="","",'Annual Plan'!B37)</f>
        <v/>
      </c>
      <c r="C37" s="59" t="str">
        <f>IF('Annual Plan'!C37="","",'Annual Plan'!C37)</f>
        <v/>
      </c>
      <c r="D37" s="2" t="str">
        <f>IF('Annual Plan'!D37&lt;&gt;"",'Annual Plan'!D37,"")</f>
        <v/>
      </c>
      <c r="E37" s="2" t="str">
        <f>IF('Annual Plan'!E37&lt;&gt;"",'Annual Plan'!E37,"")</f>
        <v/>
      </c>
      <c r="F37" s="36" t="str">
        <f>IF('Annual Plan'!F37&lt;&gt;"",'Annual Plan'!F37,"")</f>
        <v/>
      </c>
      <c r="G37" s="23" t="str">
        <f>IF('Annual Plan'!G37&lt;&gt;"",'Annual Plan'!G37,"")</f>
        <v/>
      </c>
      <c r="H37" s="23" t="str">
        <f xml:space="preserve"> IF(OR(F37="Absolute",F37="Absolute[-](cum.)"),SUM(G37,'Q1 Review'!J37,'Q2 Review'!J37,'Q3 Review'!J37),
             IF(OR(F37="Incremental",F37="Absolute[+]"),MAX(G37,'Q1 Review'!J37,'Q2 Review'!J37,'Q3 Review'!J37),
                  IF(F37="Decremental",MIN(G37,'Q1 Review'!J37,'Q2 Review'!J37,'Q3 Review'!J37),
                           IF(F37="Absolute[-](avg.)",SUM('Q1 Review'!J37,'Q2 Review'!J37,'Q3 Review'!J37)/COUNT('Annual Plan'!H37:'Annual Plan'!K37),""
                              )
                       )
                 )
      )</f>
        <v/>
      </c>
      <c r="I37" s="23" t="str">
        <f>IF('Annual Plan'!K37&lt;&gt;"",'Annual Plan'!K37,"")</f>
        <v/>
      </c>
      <c r="J37" s="37"/>
      <c r="K37" s="38" t="str">
        <f t="shared" si="0"/>
        <v/>
      </c>
      <c r="L37" s="38" t="str">
        <f t="shared" si="1"/>
        <v/>
      </c>
      <c r="M37" s="23" t="str">
        <f t="shared" si="2"/>
        <v/>
      </c>
      <c r="N37" s="39" t="str">
        <f>IF((('Annual Plan'!N37+'Annual Plan'!O37)-('Q1 Review'!O37+'Q2 Review'!O37+'Q3 Review'!O37))=0,"",(('Annual Plan'!N37+'Annual Plan'!O37)-('Q1 Review'!O37+'Q2 Review'!O37+'Q3 Review'!O37)))</f>
        <v/>
      </c>
      <c r="O37" s="40"/>
      <c r="P37" s="41"/>
      <c r="Q37" s="41"/>
      <c r="R37" s="41"/>
      <c r="S37" s="131" t="str">
        <f t="shared" si="3"/>
        <v/>
      </c>
    </row>
    <row r="38" spans="1:19" s="11" customFormat="1" ht="15" customHeight="1" x14ac:dyDescent="0.25">
      <c r="A38" s="59" t="str">
        <f>IF('Annual Plan'!A38="","",'Annual Plan'!A38)</f>
        <v/>
      </c>
      <c r="B38" s="59" t="str">
        <f>IF('Annual Plan'!B38="","",'Annual Plan'!B38)</f>
        <v/>
      </c>
      <c r="C38" s="59" t="str">
        <f>IF('Annual Plan'!C38="","",'Annual Plan'!C38)</f>
        <v/>
      </c>
      <c r="D38" s="2" t="str">
        <f>IF('Annual Plan'!D38&lt;&gt;"",'Annual Plan'!D38,"")</f>
        <v/>
      </c>
      <c r="E38" s="2" t="str">
        <f>IF('Annual Plan'!E38&lt;&gt;"",'Annual Plan'!E38,"")</f>
        <v/>
      </c>
      <c r="F38" s="36" t="str">
        <f>IF('Annual Plan'!F38&lt;&gt;"",'Annual Plan'!F38,"")</f>
        <v/>
      </c>
      <c r="G38" s="23" t="str">
        <f>IF('Annual Plan'!G38&lt;&gt;"",'Annual Plan'!G38,"")</f>
        <v/>
      </c>
      <c r="H38" s="23" t="str">
        <f xml:space="preserve"> IF(OR(F38="Absolute",F38="Absolute[-](cum.)"),SUM(G38,'Q1 Review'!J38,'Q2 Review'!J38,'Q3 Review'!J38),
             IF(OR(F38="Incremental",F38="Absolute[+]"),MAX(G38,'Q1 Review'!J38,'Q2 Review'!J38,'Q3 Review'!J38),
                  IF(F38="Decremental",MIN(G38,'Q1 Review'!J38,'Q2 Review'!J38,'Q3 Review'!J38),
                           IF(F38="Absolute[-](avg.)",SUM('Q1 Review'!J38,'Q2 Review'!J38,'Q3 Review'!J38)/COUNT('Annual Plan'!H38:'Annual Plan'!K38),""
                              )
                       )
                 )
      )</f>
        <v/>
      </c>
      <c r="I38" s="23" t="str">
        <f>IF('Annual Plan'!K38&lt;&gt;"",'Annual Plan'!K38,"")</f>
        <v/>
      </c>
      <c r="J38" s="37"/>
      <c r="K38" s="38" t="str">
        <f t="shared" si="0"/>
        <v/>
      </c>
      <c r="L38" s="38" t="str">
        <f t="shared" si="1"/>
        <v/>
      </c>
      <c r="M38" s="23" t="str">
        <f t="shared" si="2"/>
        <v/>
      </c>
      <c r="N38" s="39" t="str">
        <f>IF((('Annual Plan'!N38+'Annual Plan'!O38)-('Q1 Review'!O38+'Q2 Review'!O38+'Q3 Review'!O38))=0,"",(('Annual Plan'!N38+'Annual Plan'!O38)-('Q1 Review'!O38+'Q2 Review'!O38+'Q3 Review'!O38)))</f>
        <v/>
      </c>
      <c r="O38" s="40"/>
      <c r="P38" s="41"/>
      <c r="Q38" s="41"/>
      <c r="R38" s="41"/>
      <c r="S38" s="131" t="str">
        <f t="shared" si="3"/>
        <v/>
      </c>
    </row>
    <row r="39" spans="1:19" s="11" customFormat="1" ht="15" customHeight="1" x14ac:dyDescent="0.25">
      <c r="A39" s="59" t="str">
        <f>IF('Annual Plan'!A39="","",'Annual Plan'!A39)</f>
        <v/>
      </c>
      <c r="B39" s="59" t="str">
        <f>IF('Annual Plan'!B39="","",'Annual Plan'!B39)</f>
        <v/>
      </c>
      <c r="C39" s="59" t="str">
        <f>IF('Annual Plan'!C39="","",'Annual Plan'!C39)</f>
        <v/>
      </c>
      <c r="D39" s="2" t="str">
        <f>IF('Annual Plan'!D39&lt;&gt;"",'Annual Plan'!D39,"")</f>
        <v/>
      </c>
      <c r="E39" s="2" t="str">
        <f>IF('Annual Plan'!E39&lt;&gt;"",'Annual Plan'!E39,"")</f>
        <v/>
      </c>
      <c r="F39" s="36" t="str">
        <f>IF('Annual Plan'!F39&lt;&gt;"",'Annual Plan'!F39,"")</f>
        <v/>
      </c>
      <c r="G39" s="23" t="str">
        <f>IF('Annual Plan'!G39&lt;&gt;"",'Annual Plan'!G39,"")</f>
        <v/>
      </c>
      <c r="H39" s="23" t="str">
        <f xml:space="preserve"> IF(OR(F39="Absolute",F39="Absolute[-](cum.)"),SUM(G39,'Q1 Review'!J39,'Q2 Review'!J39,'Q3 Review'!J39),
             IF(OR(F39="Incremental",F39="Absolute[+]"),MAX(G39,'Q1 Review'!J39,'Q2 Review'!J39,'Q3 Review'!J39),
                  IF(F39="Decremental",MIN(G39,'Q1 Review'!J39,'Q2 Review'!J39,'Q3 Review'!J39),
                           IF(F39="Absolute[-](avg.)",SUM('Q1 Review'!J39,'Q2 Review'!J39,'Q3 Review'!J39)/COUNT('Annual Plan'!H39:'Annual Plan'!K39),""
                              )
                       )
                 )
      )</f>
        <v/>
      </c>
      <c r="I39" s="23" t="str">
        <f>IF('Annual Plan'!K39&lt;&gt;"",'Annual Plan'!K39,"")</f>
        <v/>
      </c>
      <c r="J39" s="37"/>
      <c r="K39" s="38" t="str">
        <f t="shared" si="0"/>
        <v/>
      </c>
      <c r="L39" s="38" t="str">
        <f t="shared" si="1"/>
        <v/>
      </c>
      <c r="M39" s="23" t="str">
        <f t="shared" si="2"/>
        <v/>
      </c>
      <c r="N39" s="39" t="str">
        <f>IF((('Annual Plan'!N39+'Annual Plan'!O39)-('Q1 Review'!O39+'Q2 Review'!O39+'Q3 Review'!O39))=0,"",(('Annual Plan'!N39+'Annual Plan'!O39)-('Q1 Review'!O39+'Q2 Review'!O39+'Q3 Review'!O39)))</f>
        <v/>
      </c>
      <c r="O39" s="40"/>
      <c r="P39" s="41"/>
      <c r="Q39" s="41"/>
      <c r="R39" s="41"/>
      <c r="S39" s="131" t="str">
        <f t="shared" si="3"/>
        <v/>
      </c>
    </row>
    <row r="40" spans="1:19" s="58" customFormat="1" ht="59.25" customHeight="1" x14ac:dyDescent="0.3">
      <c r="A40" s="201" t="s">
        <v>94</v>
      </c>
      <c r="B40" s="201"/>
      <c r="C40" s="42">
        <f>'Annual Plan'!C40</f>
        <v>10</v>
      </c>
      <c r="D40" s="28"/>
      <c r="E40" s="28"/>
      <c r="F40" s="201" t="s">
        <v>99</v>
      </c>
      <c r="G40" s="201"/>
      <c r="H40" s="201"/>
      <c r="I40" s="201"/>
      <c r="J40" s="238"/>
      <c r="K40" s="145">
        <f>IF(SUM(K11:K39)=0,0,IF(SUM(K11:K39)&gt;0,AVERAGE(K11:K39)))</f>
        <v>0</v>
      </c>
      <c r="L40" s="239"/>
      <c r="M40" s="240"/>
      <c r="N40" s="146">
        <f>SUM(N11:N39)</f>
        <v>26530301</v>
      </c>
      <c r="O40" s="146">
        <f>SUM(O11:O39)</f>
        <v>0</v>
      </c>
      <c r="P40" s="28"/>
      <c r="Q40" s="28"/>
      <c r="S40" s="131"/>
    </row>
    <row r="41" spans="1:19" s="61" customFormat="1" ht="15" customHeight="1" x14ac:dyDescent="0.25">
      <c r="A41" s="12"/>
      <c r="B41" s="12"/>
      <c r="C41" s="12"/>
      <c r="D41" s="12"/>
      <c r="E41" s="12"/>
      <c r="F41" s="44"/>
      <c r="G41" s="45"/>
      <c r="H41" s="45"/>
      <c r="I41" s="45"/>
      <c r="J41" s="46"/>
      <c r="K41" s="47"/>
      <c r="L41" s="47"/>
      <c r="M41" s="45"/>
      <c r="N41" s="48"/>
      <c r="O41" s="49"/>
      <c r="P41" s="50"/>
      <c r="Q41" s="50"/>
      <c r="S41" s="132"/>
    </row>
    <row r="42" spans="1:19" s="11" customFormat="1" ht="34.5" customHeight="1" x14ac:dyDescent="0.25">
      <c r="A42" s="193" t="s">
        <v>91</v>
      </c>
      <c r="B42" s="193"/>
      <c r="C42" s="193"/>
      <c r="D42" s="260" t="str">
        <f>IF('Annual Plan'!C42:P42&lt;&gt;"", 'Annual Plan'!C42:P42,"")</f>
        <v/>
      </c>
      <c r="E42" s="260"/>
      <c r="F42" s="260"/>
      <c r="G42" s="260"/>
      <c r="H42" s="260"/>
      <c r="I42" s="260"/>
      <c r="J42" s="260"/>
      <c r="K42" s="260"/>
      <c r="L42" s="260"/>
      <c r="M42" s="260"/>
      <c r="N42" s="260"/>
      <c r="O42" s="260"/>
      <c r="P42" s="260"/>
      <c r="Q42" s="260"/>
      <c r="S42" s="131"/>
    </row>
    <row r="43" spans="1:19" s="11" customFormat="1" ht="36" customHeight="1" x14ac:dyDescent="0.25">
      <c r="A43" s="209" t="s">
        <v>1</v>
      </c>
      <c r="B43" s="209" t="s">
        <v>9</v>
      </c>
      <c r="C43" s="209" t="s">
        <v>2</v>
      </c>
      <c r="D43" s="209" t="s">
        <v>10</v>
      </c>
      <c r="E43" s="210" t="s">
        <v>11</v>
      </c>
      <c r="F43" s="264" t="s">
        <v>12</v>
      </c>
      <c r="G43" s="209" t="s">
        <v>3</v>
      </c>
      <c r="H43" s="209"/>
      <c r="I43" s="265" t="s">
        <v>77</v>
      </c>
      <c r="J43" s="266"/>
      <c r="K43" s="266"/>
      <c r="L43" s="266"/>
      <c r="M43" s="267"/>
      <c r="N43" s="265" t="s">
        <v>78</v>
      </c>
      <c r="O43" s="266"/>
      <c r="P43" s="209" t="s">
        <v>95</v>
      </c>
      <c r="Q43" s="209" t="s">
        <v>96</v>
      </c>
      <c r="R43" s="202" t="s">
        <v>114</v>
      </c>
      <c r="S43" s="131"/>
    </row>
    <row r="44" spans="1:19" s="11" customFormat="1" ht="69" customHeight="1" x14ac:dyDescent="0.25">
      <c r="A44" s="209"/>
      <c r="B44" s="209"/>
      <c r="C44" s="209"/>
      <c r="D44" s="209"/>
      <c r="E44" s="210"/>
      <c r="F44" s="264"/>
      <c r="G44" s="147" t="s">
        <v>19</v>
      </c>
      <c r="H44" s="147" t="s">
        <v>61</v>
      </c>
      <c r="I44" s="148" t="s">
        <v>62</v>
      </c>
      <c r="J44" s="148" t="s">
        <v>63</v>
      </c>
      <c r="K44" s="147" t="s">
        <v>21</v>
      </c>
      <c r="L44" s="147" t="s">
        <v>22</v>
      </c>
      <c r="M44" s="147" t="s">
        <v>23</v>
      </c>
      <c r="N44" s="148" t="s">
        <v>88</v>
      </c>
      <c r="O44" s="148" t="s">
        <v>82</v>
      </c>
      <c r="P44" s="268"/>
      <c r="Q44" s="209"/>
      <c r="R44" s="202"/>
      <c r="S44" s="131"/>
    </row>
    <row r="45" spans="1:19" s="11" customFormat="1" ht="13.2" x14ac:dyDescent="0.25">
      <c r="A45" s="59" t="str">
        <f>IF('Annual Plan'!A45="","",'Annual Plan'!A45)</f>
        <v/>
      </c>
      <c r="B45" s="59" t="str">
        <f>IF('Annual Plan'!B45="","",'Annual Plan'!B45)</f>
        <v/>
      </c>
      <c r="C45" s="59" t="str">
        <f>IF('Annual Plan'!C45="","",'Annual Plan'!C45)</f>
        <v/>
      </c>
      <c r="D45" s="2" t="str">
        <f>IF('Annual Plan'!D45&lt;&gt;"",'Annual Plan'!D45,"")</f>
        <v/>
      </c>
      <c r="E45" s="2" t="str">
        <f>IF('Annual Plan'!E45&lt;&gt;"",'Annual Plan'!E45,"")</f>
        <v/>
      </c>
      <c r="F45" s="36" t="str">
        <f>IF('Annual Plan'!F45&lt;&gt;"",'Annual Plan'!F45,"")</f>
        <v/>
      </c>
      <c r="G45" s="23" t="str">
        <f>IF('Annual Plan'!G45&lt;&gt;"",'Annual Plan'!G45,"")</f>
        <v/>
      </c>
      <c r="H45" s="23" t="str">
        <f xml:space="preserve"> IF(OR(F45="Absolute",F45="Absolute[-](cum.)"),SUM(G45,'Q1 Review'!J45,'Q2 Review'!J45,'Q3 Review'!J45),
             IF(OR(F45="Incremental",F45="Absolute[+]"),MAX(G45,'Q1 Review'!J45,'Q2 Review'!J45,'Q3 Review'!J45),
                  IF(F45="Decremental",MIN(G45,'Q1 Review'!J45,'Q2 Review'!J45,'Q3 Review'!J45),
                           IF(F45="Absolute[-](avg.)",SUM(G45,'Q1 Review'!J45,'Q2 Review'!J45,'Q3 Review'!J45)/COUNT('Annual Plan'!H45:'Annual Plan'!K45),""
                              )
                       )
                 )
      )</f>
        <v/>
      </c>
      <c r="I45" s="23" t="str">
        <f>IF('Annual Plan'!K45&lt;&gt;"",'Annual Plan'!K45,"")</f>
        <v/>
      </c>
      <c r="J45" s="104"/>
      <c r="K45" s="38" t="str">
        <f>IF(I45="","",
                         IF(AND(I45&lt;&gt;"",J45=""),0,
                                                  IF($F45="Absolute",IF(I45=0,0, IF((J45/I45)&gt;=1,1, IF((J45/I45)&lt;=0,0,(J45/I45)))),
                                                                                                      IF($F45="Incremental", IF(AND((I45-H45)=0,J45&gt;0,I45&gt;0,J45&gt;I45),1, IF(AND((I45-H45)=0,J45&lt;=I45),0, IF(((J45-H45)/(I45-H45))&gt;=1,1, IF(((J45-H45)/(I45-H45))&lt;=0,0, ((J45-H45)/(I45-H45)))))),
                                                                                                                                                                   IF($F45="Decremental", IF(AND((H45-I45)=0,J45&gt;0,I45&gt;0,J45&lt;I45),1,  IF(AND((I45-H45)=0,J45&gt;=I45),0, IF(((H45-J45)/(H45-I45))&gt;=1,1, IF(((H45-J45)/(H45-I45))&lt;=0,0, ((H45-J45)/(H45-I45)))))),
                                                                                                                                                                                              IF(OR($F45="Absolute[-](cum.)", $F45="Absolute[-](avg.)"),IF(J45="",0, IF((J45&lt;=I45),1,IF((J45&gt;I45),0,))),
                                                                                                                                                                                                        IF($F45="Absolute[+]",IF(J45=0,0,  IF(J45&lt;=I45,(J45/I45),1)),
                                                                                                                                                                                                            )
                                                                                                                                                                                                   )
                                                                                                                                                                       )
                                                                                                          )
                                                    )
                            )
     )</f>
        <v/>
      </c>
      <c r="L45" s="38" t="str">
        <f>IF(I45="","",
                        IF(AND(I45&lt;&gt;"",J45=""),-1,
                                                  IF($F45="Absolute", IF(I45=0,0,((J45-I45)/I45)),
                                                                               IF($F45="Incremental", IF((I45-H45)=0,0,(((J45-H45)-(I45-H45))/(I45-H45))),
                                                                                                            IF($F45="Decremental", IF((H45-I45)=0,0,(((H45-J45)-(H45-I45))/(H45-I45))),
                                                                                                                                              IF(OR($F45="Absolute[-](cum.)", $F45="Absolute[-](avg.)"), IF(J45="",0, IF(J45&gt;=0,1-(J45/I45))),
                                                                                                                                                                      IF($F45="Absolute[+]", IF(J45=0,-1,K45-1),  ""
                                                                                                                                                                                                                                          )
                                                                                                                                                                                                                          )
                                                                                                                                                                                  )
                                                                                                                   )
                                                   )
                          )
)</f>
        <v/>
      </c>
      <c r="M45" s="23" t="str">
        <f>IF(J45="","",
                         IF(I45="", "",
                                                   IF($F45="Absolute", (J45-I45),
                                                                                                       IF($F45="Incremental", ((J45-H45)-(I45-H45)),
                                                                                                                                                                                      IF($F45="Decremental", ((H45-J45)-(H45-I45)),
                                                                                                                                                                                                            IF(OR($F45="Absolute[-](cum.)", $F45="Absolute[-](avg.)"), (I45-J45),
                                                                                                                                                                                                                             IF($F45="Absolute[+]", (J45-I45), ""
                                                                                                                                                                                                                                  )
                                                                                                                                                                                                                )
                                                                                                                                                                                          )
                                                                                                           )
                                                      )
                               )
       )</f>
        <v/>
      </c>
      <c r="N45" s="39" t="str">
        <f>IF((('Annual Plan'!N45+'Annual Plan'!O45)-('Q1 Review'!O45+'Q2 Review'!O45+'Q3 Review'!O45))=0,"",(('Annual Plan'!N45+'Annual Plan'!O45)-('Q1 Review'!O45+'Q2 Review'!O45+'Q3 Review'!O45)))</f>
        <v/>
      </c>
      <c r="O45" s="40"/>
      <c r="P45" s="41"/>
      <c r="Q45" s="41"/>
      <c r="R45" s="41"/>
      <c r="S45" s="131" t="str">
        <f xml:space="preserve"> IF(AND($F45="Incremental",G45=""),"Error - baseline data was not provided in the planning sheet.",
        IF(AND($F45="Decremental",G45=""),"Error - baseline data was not provided in the planning sheet.",""))</f>
        <v/>
      </c>
    </row>
    <row r="46" spans="1:19" s="11" customFormat="1" ht="13.2" x14ac:dyDescent="0.25">
      <c r="A46" s="59" t="str">
        <f>IF('Annual Plan'!A46="","",'Annual Plan'!A46)</f>
        <v/>
      </c>
      <c r="B46" s="59" t="str">
        <f>IF('Annual Plan'!B46="","",'Annual Plan'!B46)</f>
        <v/>
      </c>
      <c r="C46" s="59" t="str">
        <f>IF('Annual Plan'!C46="","",'Annual Plan'!C46)</f>
        <v/>
      </c>
      <c r="D46" s="2" t="str">
        <f>IF('Annual Plan'!D46&lt;&gt;"",'Annual Plan'!D46,"")</f>
        <v/>
      </c>
      <c r="E46" s="2" t="str">
        <f>IF('Annual Plan'!E46&lt;&gt;"",'Annual Plan'!E46,"")</f>
        <v/>
      </c>
      <c r="F46" s="36" t="str">
        <f>IF('Annual Plan'!F46&lt;&gt;"",'Annual Plan'!F46,"")</f>
        <v/>
      </c>
      <c r="G46" s="23" t="str">
        <f>IF('Annual Plan'!G46&lt;&gt;"",'Annual Plan'!G46,"")</f>
        <v/>
      </c>
      <c r="H46" s="23" t="str">
        <f xml:space="preserve"> IF(OR(F46="Absolute",F46="Absolute[-](cum.)"),SUM(G46,'Q1 Review'!J46,'Q2 Review'!J46,'Q3 Review'!J46),
             IF(OR(F46="Incremental",F46="Absolute[+]"),MAX(G46,'Q1 Review'!J46,'Q2 Review'!J46,'Q3 Review'!J46),
                  IF(F46="Decremental",MIN(G46,'Q1 Review'!J46,'Q2 Review'!J46,'Q3 Review'!J46),
                           IF(F46="Absolute[-](avg.)",SUM(G46,'Q1 Review'!J46,'Q2 Review'!J46,'Q3 Review'!J46)/COUNT('Annual Plan'!H46:'Annual Plan'!K46),""
                              )
                       )
                 )
      )</f>
        <v/>
      </c>
      <c r="I46" s="23" t="str">
        <f>IF('Annual Plan'!K46&lt;&gt;"",'Annual Plan'!K46,"")</f>
        <v/>
      </c>
      <c r="J46" s="104"/>
      <c r="K46" s="38" t="str">
        <f t="shared" ref="K46:K73" si="4">IF(I46="","",
                         IF(AND(I46&lt;&gt;"",J46=""),0,
                                                  IF($F46="Absolute",IF(I46=0,0, IF((J46/I46)&gt;=1,1, IF((J46/I46)&lt;=0,0,(J46/I46)))),
                                                                                                      IF($F46="Incremental", IF(AND((I46-H46)=0,J46&gt;0,I46&gt;0,J46&gt;I46),1, IF(AND((I46-H46)=0,J46&lt;=I46),0, IF(((J46-H46)/(I46-H46))&gt;=1,1, IF(((J46-H46)/(I46-H46))&lt;=0,0, ((J46-H46)/(I46-H46)))))),
                                                                                                                                                                   IF($F46="Decremental", IF(AND((H46-I46)=0,J46&gt;0,I46&gt;0,J46&lt;I46),1,  IF(AND((I46-H46)=0,J46&gt;=I46),0, IF(((H46-J46)/(H46-I46))&gt;=1,1, IF(((H46-J46)/(H46-I46))&lt;=0,0, ((H46-J46)/(H46-I46)))))),
                                                                                                                                                                                              IF(OR($F46="Absolute[-](cum.)", $F46="Absolute[-](avg.)"),IF(J46="",0, IF((J46&lt;=I46),1,IF((J46&gt;I46),0,))),
                                                                                                                                                                                                        IF($F46="Absolute[+]",IF(J46=0,0,  IF(J46&lt;=I46,(J46/I46),1)),
                                                                                                                                                                                                            )
                                                                                                                                                                                                   )
                                                                                                                                                                       )
                                                                                                          )
                                                    )
                            )
     )</f>
        <v/>
      </c>
      <c r="L46" s="38" t="str">
        <f t="shared" ref="L46:L73" si="5">IF(I46="","",
                        IF(AND(I46&lt;&gt;"",J46=""),-1,
                                                  IF($F46="Absolute", IF(I46=0,0,((J46-I46)/I46)),
                                                                               IF($F46="Incremental", IF((I46-H46)=0,0,(((J46-H46)-(I46-H46))/(I46-H46))),
                                                                                                            IF($F46="Decremental", IF((H46-I46)=0,0,(((H46-J46)-(H46-I46))/(H46-I46))),
                                                                                                                                              IF(OR($F46="Absolute[-](cum.)", $F46="Absolute[-](avg.)"), IF(J46="",0, IF(J46&gt;=0,1-(J46/I46))),
                                                                                                                                                                      IF($F46="Absolute[+]", IF(J46=0,-1,K46-1),  ""
                                                                                                                                                                                                                                          )
                                                                                                                                                                                                                          )
                                                                                                                                                                                  )
                                                                                                                   )
                                                   )
                          )
)</f>
        <v/>
      </c>
      <c r="M46" s="23" t="str">
        <f t="shared" ref="M46:M73" si="6">IF(J46="","",
                         IF(I46="", "",
                                                   IF($F46="Absolute", (J46-I46),
                                                                                                       IF($F46="Incremental", ((J46-H46)-(I46-H46)),
                                                                                                                                                                                      IF($F46="Decremental", ((H46-J46)-(H46-I46)),
                                                                                                                                                                                                            IF(OR($F46="Absolute[-](cum.)", $F46="Absolute[-](avg.)"), (I46-J46),
                                                                                                                                                                                                                             IF($F46="Absolute[+]", (J46-I46), ""
                                                                                                                                                                                                                                  )
                                                                                                                                                                                                                )
                                                                                                                                                                                          )
                                                                                                           )
                                                      )
                               )
       )</f>
        <v/>
      </c>
      <c r="N46" s="39" t="str">
        <f>IF((('Annual Plan'!N46+'Annual Plan'!O46)-('Q1 Review'!O46+'Q2 Review'!O46+'Q3 Review'!O46))=0,"",(('Annual Plan'!N46+'Annual Plan'!O46)-('Q1 Review'!O46+'Q2 Review'!O46+'Q3 Review'!O46)))</f>
        <v/>
      </c>
      <c r="O46" s="40"/>
      <c r="P46" s="41"/>
      <c r="Q46" s="41"/>
      <c r="R46" s="41"/>
      <c r="S46" s="131" t="str">
        <f t="shared" ref="S46:S73" si="7" xml:space="preserve"> IF(AND($F46="Incremental",G46=""),"Error - baseline data was not provided in the planning sheet.",
        IF(AND($F46="Decremental",G46=""),"Error - baseline data was not provided in the planning sheet.",""))</f>
        <v/>
      </c>
    </row>
    <row r="47" spans="1:19" s="11" customFormat="1" ht="13.2" x14ac:dyDescent="0.25">
      <c r="A47" s="59" t="str">
        <f>IF('Annual Plan'!A47="","",'Annual Plan'!A47)</f>
        <v/>
      </c>
      <c r="B47" s="59" t="str">
        <f>IF('Annual Plan'!B47="","",'Annual Plan'!B47)</f>
        <v/>
      </c>
      <c r="C47" s="59" t="str">
        <f>IF('Annual Plan'!C47="","",'Annual Plan'!C47)</f>
        <v/>
      </c>
      <c r="D47" s="2" t="str">
        <f>IF('Annual Plan'!D47&lt;&gt;"",'Annual Plan'!D47,"")</f>
        <v/>
      </c>
      <c r="E47" s="2" t="str">
        <f>IF('Annual Plan'!E47&lt;&gt;"",'Annual Plan'!E47,"")</f>
        <v/>
      </c>
      <c r="F47" s="36" t="str">
        <f>IF('Annual Plan'!F47&lt;&gt;"",'Annual Plan'!F47,"")</f>
        <v/>
      </c>
      <c r="G47" s="23" t="str">
        <f>IF('Annual Plan'!G47&lt;&gt;"",'Annual Plan'!G47,"")</f>
        <v/>
      </c>
      <c r="H47" s="23" t="str">
        <f xml:space="preserve"> IF(OR(F47="Absolute",F47="Absolute[-](cum.)"),SUM(G47,'Q1 Review'!J47,'Q2 Review'!J47,'Q3 Review'!J47),
             IF(OR(F47="Incremental",F47="Absolute[+]"),MAX(G47,'Q1 Review'!J47,'Q2 Review'!J47,'Q3 Review'!J47),
                  IF(F47="Decremental",MIN(G47,'Q1 Review'!J47,'Q2 Review'!J47,'Q3 Review'!J47),
                           IF(F47="Absolute[-](avg.)",SUM(G47,'Q1 Review'!J47,'Q2 Review'!J47,'Q3 Review'!J47)/COUNT('Annual Plan'!H47:'Annual Plan'!K47),""
                              )
                       )
                 )
      )</f>
        <v/>
      </c>
      <c r="I47" s="23" t="str">
        <f>IF('Annual Plan'!K47&lt;&gt;"",'Annual Plan'!K47,"")</f>
        <v/>
      </c>
      <c r="J47" s="104"/>
      <c r="K47" s="38" t="str">
        <f t="shared" si="4"/>
        <v/>
      </c>
      <c r="L47" s="38" t="str">
        <f t="shared" si="5"/>
        <v/>
      </c>
      <c r="M47" s="23" t="str">
        <f t="shared" si="6"/>
        <v/>
      </c>
      <c r="N47" s="39" t="str">
        <f>IF((('Annual Plan'!N47+'Annual Plan'!O47)-('Q1 Review'!O47+'Q2 Review'!O47+'Q3 Review'!O47))=0,"",(('Annual Plan'!N47+'Annual Plan'!O47)-('Q1 Review'!O47+'Q2 Review'!O47+'Q3 Review'!O47)))</f>
        <v/>
      </c>
      <c r="O47" s="40"/>
      <c r="P47" s="41"/>
      <c r="Q47" s="41"/>
      <c r="R47" s="41"/>
      <c r="S47" s="131" t="str">
        <f t="shared" si="7"/>
        <v/>
      </c>
    </row>
    <row r="48" spans="1:19" s="11" customFormat="1" ht="13.2" x14ac:dyDescent="0.25">
      <c r="A48" s="59" t="str">
        <f>IF('Annual Plan'!A48="","",'Annual Plan'!A48)</f>
        <v/>
      </c>
      <c r="B48" s="59" t="str">
        <f>IF('Annual Plan'!B48="","",'Annual Plan'!B48)</f>
        <v/>
      </c>
      <c r="C48" s="59" t="str">
        <f>IF('Annual Plan'!C48="","",'Annual Plan'!C48)</f>
        <v/>
      </c>
      <c r="D48" s="2" t="str">
        <f>IF('Annual Plan'!D48&lt;&gt;"",'Annual Plan'!D48,"")</f>
        <v/>
      </c>
      <c r="E48" s="2" t="str">
        <f>IF('Annual Plan'!E48&lt;&gt;"",'Annual Plan'!E48,"")</f>
        <v/>
      </c>
      <c r="F48" s="36" t="str">
        <f>IF('Annual Plan'!F48&lt;&gt;"",'Annual Plan'!F48,"")</f>
        <v/>
      </c>
      <c r="G48" s="23" t="str">
        <f>IF('Annual Plan'!G48&lt;&gt;"",'Annual Plan'!G48,"")</f>
        <v/>
      </c>
      <c r="H48" s="23" t="str">
        <f xml:space="preserve"> IF(OR(F48="Absolute",F48="Absolute[-](cum.)"),SUM(G48,'Q1 Review'!J48,'Q2 Review'!J48,'Q3 Review'!J48),
             IF(OR(F48="Incremental",F48="Absolute[+]"),MAX(G48,'Q1 Review'!J48,'Q2 Review'!J48,'Q3 Review'!J48),
                  IF(F48="Decremental",MIN(G48,'Q1 Review'!J48,'Q2 Review'!J48,'Q3 Review'!J48),
                           IF(F48="Absolute[-](avg.)",SUM(G48,'Q1 Review'!J48,'Q2 Review'!J48,'Q3 Review'!J48)/COUNT('Annual Plan'!H48:'Annual Plan'!K48),""
                              )
                       )
                 )
      )</f>
        <v/>
      </c>
      <c r="I48" s="23" t="str">
        <f>IF('Annual Plan'!K48&lt;&gt;"",'Annual Plan'!K48,"")</f>
        <v/>
      </c>
      <c r="J48" s="104"/>
      <c r="K48" s="38" t="str">
        <f t="shared" si="4"/>
        <v/>
      </c>
      <c r="L48" s="38" t="str">
        <f t="shared" si="5"/>
        <v/>
      </c>
      <c r="M48" s="23" t="str">
        <f t="shared" si="6"/>
        <v/>
      </c>
      <c r="N48" s="39" t="str">
        <f>IF((('Annual Plan'!N48+'Annual Plan'!O48)-('Q1 Review'!O48+'Q2 Review'!O48+'Q3 Review'!O48))=0,"",(('Annual Plan'!N48+'Annual Plan'!O48)-('Q1 Review'!O48+'Q2 Review'!O48+'Q3 Review'!O48)))</f>
        <v/>
      </c>
      <c r="O48" s="40"/>
      <c r="P48" s="41"/>
      <c r="Q48" s="41"/>
      <c r="R48" s="41"/>
      <c r="S48" s="131" t="str">
        <f t="shared" si="7"/>
        <v/>
      </c>
    </row>
    <row r="49" spans="1:19" s="11" customFormat="1" ht="13.2" x14ac:dyDescent="0.25">
      <c r="A49" s="59" t="str">
        <f>IF('Annual Plan'!A49="","",'Annual Plan'!A49)</f>
        <v/>
      </c>
      <c r="B49" s="59" t="str">
        <f>IF('Annual Plan'!B49="","",'Annual Plan'!B49)</f>
        <v/>
      </c>
      <c r="C49" s="59" t="str">
        <f>IF('Annual Plan'!C49="","",'Annual Plan'!C49)</f>
        <v/>
      </c>
      <c r="D49" s="2" t="str">
        <f>IF('Annual Plan'!D49&lt;&gt;"",'Annual Plan'!D49,"")</f>
        <v/>
      </c>
      <c r="E49" s="2" t="str">
        <f>IF('Annual Plan'!E49&lt;&gt;"",'Annual Plan'!E49,"")</f>
        <v/>
      </c>
      <c r="F49" s="36" t="str">
        <f>IF('Annual Plan'!F49&lt;&gt;"",'Annual Plan'!F49,"")</f>
        <v/>
      </c>
      <c r="G49" s="23" t="str">
        <f>IF('Annual Plan'!G49&lt;&gt;"",'Annual Plan'!G49,"")</f>
        <v/>
      </c>
      <c r="H49" s="23" t="str">
        <f xml:space="preserve"> IF(OR(F49="Absolute",F49="Absolute[-](cum.)"),SUM(G49,'Q1 Review'!J49,'Q2 Review'!J49,'Q3 Review'!J49),
             IF(OR(F49="Incremental",F49="Absolute[+]"),MAX(G49,'Q1 Review'!J49,'Q2 Review'!J49,'Q3 Review'!J49),
                  IF(F49="Decremental",MIN(G49,'Q1 Review'!J49,'Q2 Review'!J49,'Q3 Review'!J49),
                           IF(F49="Absolute[-](avg.)",SUM(G49,'Q1 Review'!J49,'Q2 Review'!J49,'Q3 Review'!J49)/COUNT('Annual Plan'!H49:'Annual Plan'!K49),""
                              )
                       )
                 )
      )</f>
        <v/>
      </c>
      <c r="I49" s="23" t="str">
        <f>IF('Annual Plan'!K49&lt;&gt;"",'Annual Plan'!K49,"")</f>
        <v/>
      </c>
      <c r="J49" s="104"/>
      <c r="K49" s="38" t="str">
        <f t="shared" si="4"/>
        <v/>
      </c>
      <c r="L49" s="38" t="str">
        <f t="shared" si="5"/>
        <v/>
      </c>
      <c r="M49" s="23" t="str">
        <f t="shared" si="6"/>
        <v/>
      </c>
      <c r="N49" s="39" t="str">
        <f>IF((('Annual Plan'!N49+'Annual Plan'!O49)-('Q1 Review'!O49+'Q2 Review'!O49+'Q3 Review'!O49))=0,"",(('Annual Plan'!N49+'Annual Plan'!O49)-('Q1 Review'!O49+'Q2 Review'!O49+'Q3 Review'!O49)))</f>
        <v/>
      </c>
      <c r="O49" s="40"/>
      <c r="P49" s="41"/>
      <c r="Q49" s="41"/>
      <c r="R49" s="41"/>
      <c r="S49" s="131" t="str">
        <f t="shared" si="7"/>
        <v/>
      </c>
    </row>
    <row r="50" spans="1:19" s="11" customFormat="1" ht="15" customHeight="1" x14ac:dyDescent="0.25">
      <c r="A50" s="59" t="str">
        <f>IF('Annual Plan'!A50="","",'Annual Plan'!A50)</f>
        <v/>
      </c>
      <c r="B50" s="59" t="str">
        <f>IF('Annual Plan'!B50="","",'Annual Plan'!B50)</f>
        <v/>
      </c>
      <c r="C50" s="59" t="str">
        <f>IF('Annual Plan'!C50="","",'Annual Plan'!C50)</f>
        <v/>
      </c>
      <c r="D50" s="2" t="str">
        <f>IF('Annual Plan'!D50&lt;&gt;"",'Annual Plan'!D50,"")</f>
        <v/>
      </c>
      <c r="E50" s="2" t="str">
        <f>IF('Annual Plan'!E50&lt;&gt;"",'Annual Plan'!E50,"")</f>
        <v/>
      </c>
      <c r="F50" s="36" t="str">
        <f>IF('Annual Plan'!F50&lt;&gt;"",'Annual Plan'!F50,"")</f>
        <v/>
      </c>
      <c r="G50" s="23" t="str">
        <f>IF('Annual Plan'!G50&lt;&gt;"",'Annual Plan'!G50,"")</f>
        <v/>
      </c>
      <c r="H50" s="23" t="str">
        <f xml:space="preserve"> IF(OR(F50="Absolute",F50="Absolute[-](cum.)"),SUM(G50,'Q1 Review'!J50,'Q2 Review'!J50,'Q3 Review'!J50),
             IF(OR(F50="Incremental",F50="Absolute[+]"),MAX(G50,'Q1 Review'!J50,'Q2 Review'!J50,'Q3 Review'!J50),
                  IF(F50="Decremental",MIN(G50,'Q1 Review'!J50,'Q2 Review'!J50,'Q3 Review'!J50),
                           IF(F50="Absolute[-](avg.)",SUM(G50,'Q1 Review'!J50,'Q2 Review'!J50,'Q3 Review'!J50)/COUNT('Annual Plan'!H50:'Annual Plan'!K50),""
                              )
                       )
                 )
      )</f>
        <v/>
      </c>
      <c r="I50" s="23" t="str">
        <f>IF('Annual Plan'!K50&lt;&gt;"",'Annual Plan'!K50,"")</f>
        <v/>
      </c>
      <c r="J50" s="37"/>
      <c r="K50" s="38" t="str">
        <f t="shared" si="4"/>
        <v/>
      </c>
      <c r="L50" s="38" t="str">
        <f t="shared" si="5"/>
        <v/>
      </c>
      <c r="M50" s="23" t="str">
        <f t="shared" si="6"/>
        <v/>
      </c>
      <c r="N50" s="39" t="str">
        <f>IF((('Annual Plan'!N50+'Annual Plan'!O50)-('Q1 Review'!O50+'Q2 Review'!O50+'Q3 Review'!O50))=0,"",(('Annual Plan'!N50+'Annual Plan'!O50)-('Q1 Review'!O50+'Q2 Review'!O50+'Q3 Review'!O50)))</f>
        <v/>
      </c>
      <c r="O50" s="40"/>
      <c r="P50" s="41"/>
      <c r="Q50" s="41"/>
      <c r="R50" s="41"/>
      <c r="S50" s="131" t="str">
        <f t="shared" si="7"/>
        <v/>
      </c>
    </row>
    <row r="51" spans="1:19" s="11" customFormat="1" ht="15" customHeight="1" x14ac:dyDescent="0.25">
      <c r="A51" s="59" t="str">
        <f>IF('Annual Plan'!A51="","",'Annual Plan'!A51)</f>
        <v/>
      </c>
      <c r="B51" s="59" t="str">
        <f>IF('Annual Plan'!B51="","",'Annual Plan'!B51)</f>
        <v/>
      </c>
      <c r="C51" s="59" t="str">
        <f>IF('Annual Plan'!C51="","",'Annual Plan'!C51)</f>
        <v/>
      </c>
      <c r="D51" s="2" t="str">
        <f>IF('Annual Plan'!D51&lt;&gt;"",'Annual Plan'!D51,"")</f>
        <v/>
      </c>
      <c r="E51" s="2" t="str">
        <f>IF('Annual Plan'!E51&lt;&gt;"",'Annual Plan'!E51,"")</f>
        <v/>
      </c>
      <c r="F51" s="36" t="str">
        <f>IF('Annual Plan'!F51&lt;&gt;"",'Annual Plan'!F51,"")</f>
        <v/>
      </c>
      <c r="G51" s="23" t="str">
        <f>IF('Annual Plan'!G51&lt;&gt;"",'Annual Plan'!G51,"")</f>
        <v/>
      </c>
      <c r="H51" s="23" t="str">
        <f xml:space="preserve"> IF(OR(F51="Absolute",F51="Absolute[-](cum.)"),SUM(G51,'Q1 Review'!J51,'Q2 Review'!J51,'Q3 Review'!J51),
             IF(OR(F51="Incremental",F51="Absolute[+]"),MAX(G51,'Q1 Review'!J51,'Q2 Review'!J51,'Q3 Review'!J51),
                  IF(F51="Decremental",MIN(G51,'Q1 Review'!J51,'Q2 Review'!J51,'Q3 Review'!J51),
                           IF(F51="Absolute[-](avg.)",SUM(G51,'Q1 Review'!J51,'Q2 Review'!J51,'Q3 Review'!J51)/COUNT('Annual Plan'!H51:'Annual Plan'!K51),""
                              )
                       )
                 )
      )</f>
        <v/>
      </c>
      <c r="I51" s="23" t="str">
        <f>IF('Annual Plan'!K51&lt;&gt;"",'Annual Plan'!K51,"")</f>
        <v/>
      </c>
      <c r="J51" s="37"/>
      <c r="K51" s="38" t="str">
        <f t="shared" si="4"/>
        <v/>
      </c>
      <c r="L51" s="38" t="str">
        <f t="shared" si="5"/>
        <v/>
      </c>
      <c r="M51" s="23" t="str">
        <f t="shared" si="6"/>
        <v/>
      </c>
      <c r="N51" s="39" t="str">
        <f>IF((('Annual Plan'!N51+'Annual Plan'!O51)-('Q1 Review'!O51+'Q2 Review'!O51+'Q3 Review'!O51))=0,"",(('Annual Plan'!N51+'Annual Plan'!O51)-('Q1 Review'!O51+'Q2 Review'!O51+'Q3 Review'!O51)))</f>
        <v/>
      </c>
      <c r="O51" s="40"/>
      <c r="P51" s="41"/>
      <c r="Q51" s="41"/>
      <c r="R51" s="41"/>
      <c r="S51" s="131" t="str">
        <f t="shared" si="7"/>
        <v/>
      </c>
    </row>
    <row r="52" spans="1:19" s="11" customFormat="1" ht="15" customHeight="1" x14ac:dyDescent="0.25">
      <c r="A52" s="59" t="str">
        <f>IF('Annual Plan'!A52="","",'Annual Plan'!A52)</f>
        <v/>
      </c>
      <c r="B52" s="59" t="str">
        <f>IF('Annual Plan'!B52="","",'Annual Plan'!B52)</f>
        <v/>
      </c>
      <c r="C52" s="59" t="str">
        <f>IF('Annual Plan'!C52="","",'Annual Plan'!C52)</f>
        <v/>
      </c>
      <c r="D52" s="2" t="str">
        <f>IF('Annual Plan'!D52&lt;&gt;"",'Annual Plan'!D52,"")</f>
        <v/>
      </c>
      <c r="E52" s="2" t="str">
        <f>IF('Annual Plan'!E52&lt;&gt;"",'Annual Plan'!E52,"")</f>
        <v/>
      </c>
      <c r="F52" s="36" t="str">
        <f>IF('Annual Plan'!F52&lt;&gt;"",'Annual Plan'!F52,"")</f>
        <v/>
      </c>
      <c r="G52" s="23" t="str">
        <f>IF('Annual Plan'!G52&lt;&gt;"",'Annual Plan'!G52,"")</f>
        <v/>
      </c>
      <c r="H52" s="23" t="str">
        <f xml:space="preserve"> IF(OR(F52="Absolute",F52="Absolute[-](cum.)"),SUM(G52,'Q1 Review'!J52,'Q2 Review'!J52,'Q3 Review'!J52),
             IF(OR(F52="Incremental",F52="Absolute[+]"),MAX(G52,'Q1 Review'!J52,'Q2 Review'!J52,'Q3 Review'!J52),
                  IF(F52="Decremental",MIN(G52,'Q1 Review'!J52,'Q2 Review'!J52,'Q3 Review'!J52),
                           IF(F52="Absolute[-](avg.)",SUM(G52,'Q1 Review'!J52,'Q2 Review'!J52,'Q3 Review'!J52)/COUNT('Annual Plan'!H52:'Annual Plan'!K52),""
                              )
                       )
                 )
      )</f>
        <v/>
      </c>
      <c r="I52" s="23" t="str">
        <f>IF('Annual Plan'!K52&lt;&gt;"",'Annual Plan'!K52,"")</f>
        <v/>
      </c>
      <c r="J52" s="37"/>
      <c r="K52" s="38" t="str">
        <f t="shared" si="4"/>
        <v/>
      </c>
      <c r="L52" s="38" t="str">
        <f t="shared" si="5"/>
        <v/>
      </c>
      <c r="M52" s="23" t="str">
        <f t="shared" si="6"/>
        <v/>
      </c>
      <c r="N52" s="39" t="str">
        <f>IF((('Annual Plan'!N52+'Annual Plan'!O52)-('Q1 Review'!O52+'Q2 Review'!O52+'Q3 Review'!O52))=0,"",(('Annual Plan'!N52+'Annual Plan'!O52)-('Q1 Review'!O52+'Q2 Review'!O52+'Q3 Review'!O52)))</f>
        <v/>
      </c>
      <c r="O52" s="40"/>
      <c r="P52" s="41"/>
      <c r="Q52" s="41"/>
      <c r="R52" s="41"/>
      <c r="S52" s="131" t="str">
        <f t="shared" si="7"/>
        <v/>
      </c>
    </row>
    <row r="53" spans="1:19" s="11" customFormat="1" ht="15" customHeight="1" x14ac:dyDescent="0.25">
      <c r="A53" s="59" t="str">
        <f>IF('Annual Plan'!A53="","",'Annual Plan'!A53)</f>
        <v/>
      </c>
      <c r="B53" s="59" t="str">
        <f>IF('Annual Plan'!B53="","",'Annual Plan'!B53)</f>
        <v/>
      </c>
      <c r="C53" s="59" t="str">
        <f>IF('Annual Plan'!C53="","",'Annual Plan'!C53)</f>
        <v/>
      </c>
      <c r="D53" s="2" t="str">
        <f>IF('Annual Plan'!D53&lt;&gt;"",'Annual Plan'!D53,"")</f>
        <v/>
      </c>
      <c r="E53" s="2" t="str">
        <f>IF('Annual Plan'!E53&lt;&gt;"",'Annual Plan'!E53,"")</f>
        <v/>
      </c>
      <c r="F53" s="36" t="str">
        <f>IF('Annual Plan'!F53&lt;&gt;"",'Annual Plan'!F53,"")</f>
        <v/>
      </c>
      <c r="G53" s="23" t="str">
        <f>IF('Annual Plan'!G53&lt;&gt;"",'Annual Plan'!G53,"")</f>
        <v/>
      </c>
      <c r="H53" s="23" t="str">
        <f xml:space="preserve"> IF(OR(F53="Absolute",F53="Absolute[-](cum.)"),SUM(G53,'Q1 Review'!J53,'Q2 Review'!J53,'Q3 Review'!J53),
             IF(OR(F53="Incremental",F53="Absolute[+]"),MAX(G53,'Q1 Review'!J53,'Q2 Review'!J53,'Q3 Review'!J53),
                  IF(F53="Decremental",MIN(G53,'Q1 Review'!J53,'Q2 Review'!J53,'Q3 Review'!J53),
                           IF(F53="Absolute[-](avg.)",SUM(G53,'Q1 Review'!J53,'Q2 Review'!J53,'Q3 Review'!J53)/COUNT('Annual Plan'!H53:'Annual Plan'!K53),""
                              )
                       )
                 )
      )</f>
        <v/>
      </c>
      <c r="I53" s="23" t="str">
        <f>IF('Annual Plan'!K53&lt;&gt;"",'Annual Plan'!K53,"")</f>
        <v/>
      </c>
      <c r="J53" s="37"/>
      <c r="K53" s="38" t="str">
        <f t="shared" si="4"/>
        <v/>
      </c>
      <c r="L53" s="38" t="str">
        <f t="shared" si="5"/>
        <v/>
      </c>
      <c r="M53" s="23" t="str">
        <f t="shared" si="6"/>
        <v/>
      </c>
      <c r="N53" s="39" t="str">
        <f>IF((('Annual Plan'!N53+'Annual Plan'!O53)-('Q1 Review'!O53+'Q2 Review'!O53+'Q3 Review'!O53))=0,"",(('Annual Plan'!N53+'Annual Plan'!O53)-('Q1 Review'!O53+'Q2 Review'!O53+'Q3 Review'!O53)))</f>
        <v/>
      </c>
      <c r="O53" s="40"/>
      <c r="P53" s="41"/>
      <c r="Q53" s="41"/>
      <c r="R53" s="41"/>
      <c r="S53" s="131" t="str">
        <f t="shared" si="7"/>
        <v/>
      </c>
    </row>
    <row r="54" spans="1:19" s="11" customFormat="1" ht="15" customHeight="1" x14ac:dyDescent="0.25">
      <c r="A54" s="59" t="str">
        <f>IF('Annual Plan'!A54="","",'Annual Plan'!A54)</f>
        <v/>
      </c>
      <c r="B54" s="59" t="str">
        <f>IF('Annual Plan'!B54="","",'Annual Plan'!B54)</f>
        <v/>
      </c>
      <c r="C54" s="59" t="str">
        <f>IF('Annual Plan'!C54="","",'Annual Plan'!C54)</f>
        <v/>
      </c>
      <c r="D54" s="2" t="str">
        <f>IF('Annual Plan'!D54&lt;&gt;"",'Annual Plan'!D54,"")</f>
        <v/>
      </c>
      <c r="E54" s="2" t="str">
        <f>IF('Annual Plan'!E54&lt;&gt;"",'Annual Plan'!E54,"")</f>
        <v/>
      </c>
      <c r="F54" s="36" t="str">
        <f>IF('Annual Plan'!F54&lt;&gt;"",'Annual Plan'!F54,"")</f>
        <v/>
      </c>
      <c r="G54" s="23" t="str">
        <f>IF('Annual Plan'!G54&lt;&gt;"",'Annual Plan'!G54,"")</f>
        <v/>
      </c>
      <c r="H54" s="23" t="str">
        <f xml:space="preserve"> IF(OR(F54="Absolute",F54="Absolute[-](cum.)"),SUM(G54,'Q1 Review'!J54,'Q2 Review'!J54,'Q3 Review'!J54),
             IF(OR(F54="Incremental",F54="Absolute[+]"),MAX(G54,'Q1 Review'!J54,'Q2 Review'!J54,'Q3 Review'!J54),
                  IF(F54="Decremental",MIN(G54,'Q1 Review'!J54,'Q2 Review'!J54,'Q3 Review'!J54),
                           IF(F54="Absolute[-](avg.)",SUM(G54,'Q1 Review'!J54,'Q2 Review'!J54,'Q3 Review'!J54)/COUNT('Annual Plan'!H54:'Annual Plan'!K54),""
                              )
                       )
                 )
      )</f>
        <v/>
      </c>
      <c r="I54" s="23" t="str">
        <f>IF('Annual Plan'!K54&lt;&gt;"",'Annual Plan'!K54,"")</f>
        <v/>
      </c>
      <c r="J54" s="37"/>
      <c r="K54" s="38" t="str">
        <f t="shared" si="4"/>
        <v/>
      </c>
      <c r="L54" s="38" t="str">
        <f t="shared" si="5"/>
        <v/>
      </c>
      <c r="M54" s="23" t="str">
        <f t="shared" si="6"/>
        <v/>
      </c>
      <c r="N54" s="39" t="str">
        <f>IF((('Annual Plan'!N54+'Annual Plan'!O54)-('Q1 Review'!O54+'Q2 Review'!O54+'Q3 Review'!O54))=0,"",(('Annual Plan'!N54+'Annual Plan'!O54)-('Q1 Review'!O54+'Q2 Review'!O54+'Q3 Review'!O54)))</f>
        <v/>
      </c>
      <c r="O54" s="40"/>
      <c r="P54" s="41"/>
      <c r="Q54" s="41"/>
      <c r="R54" s="41"/>
      <c r="S54" s="131" t="str">
        <f t="shared" si="7"/>
        <v/>
      </c>
    </row>
    <row r="55" spans="1:19" s="11" customFormat="1" ht="15" customHeight="1" x14ac:dyDescent="0.25">
      <c r="A55" s="59" t="str">
        <f>IF('Annual Plan'!A55="","",'Annual Plan'!A55)</f>
        <v/>
      </c>
      <c r="B55" s="59" t="str">
        <f>IF('Annual Plan'!B55="","",'Annual Plan'!B55)</f>
        <v/>
      </c>
      <c r="C55" s="59" t="str">
        <f>IF('Annual Plan'!C55="","",'Annual Plan'!C55)</f>
        <v/>
      </c>
      <c r="D55" s="2" t="str">
        <f>IF('Annual Plan'!D55&lt;&gt;"",'Annual Plan'!D55,"")</f>
        <v/>
      </c>
      <c r="E55" s="2" t="str">
        <f>IF('Annual Plan'!E55&lt;&gt;"",'Annual Plan'!E55,"")</f>
        <v/>
      </c>
      <c r="F55" s="36" t="str">
        <f>IF('Annual Plan'!F55&lt;&gt;"",'Annual Plan'!F55,"")</f>
        <v/>
      </c>
      <c r="G55" s="23" t="str">
        <f>IF('Annual Plan'!G55&lt;&gt;"",'Annual Plan'!G55,"")</f>
        <v/>
      </c>
      <c r="H55" s="23" t="str">
        <f xml:space="preserve"> IF(OR(F55="Absolute",F55="Absolute[-](cum.)"),SUM(G55,'Q1 Review'!J55,'Q2 Review'!J55,'Q3 Review'!J55),
             IF(OR(F55="Incremental",F55="Absolute[+]"),MAX(G55,'Q1 Review'!J55,'Q2 Review'!J55,'Q3 Review'!J55),
                  IF(F55="Decremental",MIN(G55,'Q1 Review'!J55,'Q2 Review'!J55,'Q3 Review'!J55),
                           IF(F55="Absolute[-](avg.)",SUM(G55,'Q1 Review'!J55,'Q2 Review'!J55,'Q3 Review'!J55)/COUNT('Annual Plan'!H55:'Annual Plan'!K55),""
                              )
                       )
                 )
      )</f>
        <v/>
      </c>
      <c r="I55" s="23" t="str">
        <f>IF('Annual Plan'!K55&lt;&gt;"",'Annual Plan'!K55,"")</f>
        <v/>
      </c>
      <c r="J55" s="37"/>
      <c r="K55" s="38" t="str">
        <f t="shared" si="4"/>
        <v/>
      </c>
      <c r="L55" s="38" t="str">
        <f t="shared" si="5"/>
        <v/>
      </c>
      <c r="M55" s="23" t="str">
        <f t="shared" si="6"/>
        <v/>
      </c>
      <c r="N55" s="39" t="str">
        <f>IF((('Annual Plan'!N55+'Annual Plan'!O55)-('Q1 Review'!O55+'Q2 Review'!O55+'Q3 Review'!O55))=0,"",(('Annual Plan'!N55+'Annual Plan'!O55)-('Q1 Review'!O55+'Q2 Review'!O55+'Q3 Review'!O55)))</f>
        <v/>
      </c>
      <c r="O55" s="40"/>
      <c r="P55" s="41"/>
      <c r="Q55" s="41"/>
      <c r="R55" s="41"/>
      <c r="S55" s="131" t="str">
        <f t="shared" si="7"/>
        <v/>
      </c>
    </row>
    <row r="56" spans="1:19" s="11" customFormat="1" ht="15" customHeight="1" x14ac:dyDescent="0.25">
      <c r="A56" s="59" t="str">
        <f>IF('Annual Plan'!A56="","",'Annual Plan'!A56)</f>
        <v/>
      </c>
      <c r="B56" s="59" t="str">
        <f>IF('Annual Plan'!B56="","",'Annual Plan'!B56)</f>
        <v/>
      </c>
      <c r="C56" s="59" t="str">
        <f>IF('Annual Plan'!C56="","",'Annual Plan'!C56)</f>
        <v/>
      </c>
      <c r="D56" s="2" t="str">
        <f>IF('Annual Plan'!D56&lt;&gt;"",'Annual Plan'!D56,"")</f>
        <v/>
      </c>
      <c r="E56" s="2" t="str">
        <f>IF('Annual Plan'!E56&lt;&gt;"",'Annual Plan'!E56,"")</f>
        <v/>
      </c>
      <c r="F56" s="36" t="str">
        <f>IF('Annual Plan'!F56&lt;&gt;"",'Annual Plan'!F56,"")</f>
        <v/>
      </c>
      <c r="G56" s="23" t="str">
        <f>IF('Annual Plan'!G56&lt;&gt;"",'Annual Plan'!G56,"")</f>
        <v/>
      </c>
      <c r="H56" s="23" t="str">
        <f xml:space="preserve"> IF(OR(F56="Absolute",F56="Absolute[-](cum.)"),SUM(G56,'Q1 Review'!J56,'Q2 Review'!J56,'Q3 Review'!J56),
             IF(OR(F56="Incremental",F56="Absolute[+]"),MAX(G56,'Q1 Review'!J56,'Q2 Review'!J56,'Q3 Review'!J56),
                  IF(F56="Decremental",MIN(G56,'Q1 Review'!J56,'Q2 Review'!J56,'Q3 Review'!J56),
                           IF(F56="Absolute[-](avg.)",SUM(G56,'Q1 Review'!J56,'Q2 Review'!J56,'Q3 Review'!J56)/COUNT('Annual Plan'!H56:'Annual Plan'!K56),""
                              )
                       )
                 )
      )</f>
        <v/>
      </c>
      <c r="I56" s="23" t="str">
        <f>IF('Annual Plan'!K56&lt;&gt;"",'Annual Plan'!K56,"")</f>
        <v/>
      </c>
      <c r="J56" s="37"/>
      <c r="K56" s="38" t="str">
        <f t="shared" si="4"/>
        <v/>
      </c>
      <c r="L56" s="38" t="str">
        <f t="shared" si="5"/>
        <v/>
      </c>
      <c r="M56" s="23" t="str">
        <f t="shared" si="6"/>
        <v/>
      </c>
      <c r="N56" s="39" t="str">
        <f>IF((('Annual Plan'!N56+'Annual Plan'!O56)-('Q1 Review'!O56+'Q2 Review'!O56+'Q3 Review'!O56))=0,"",(('Annual Plan'!N56+'Annual Plan'!O56)-('Q1 Review'!O56+'Q2 Review'!O56+'Q3 Review'!O56)))</f>
        <v/>
      </c>
      <c r="O56" s="40"/>
      <c r="P56" s="41"/>
      <c r="Q56" s="41"/>
      <c r="R56" s="41"/>
      <c r="S56" s="131" t="str">
        <f t="shared" si="7"/>
        <v/>
      </c>
    </row>
    <row r="57" spans="1:19" s="11" customFormat="1" ht="15" customHeight="1" x14ac:dyDescent="0.25">
      <c r="A57" s="59" t="str">
        <f>IF('Annual Plan'!A57="","",'Annual Plan'!A57)</f>
        <v/>
      </c>
      <c r="B57" s="59" t="str">
        <f>IF('Annual Plan'!B57="","",'Annual Plan'!B57)</f>
        <v/>
      </c>
      <c r="C57" s="59" t="str">
        <f>IF('Annual Plan'!C57="","",'Annual Plan'!C57)</f>
        <v/>
      </c>
      <c r="D57" s="2" t="str">
        <f>IF('Annual Plan'!D57&lt;&gt;"",'Annual Plan'!D57,"")</f>
        <v/>
      </c>
      <c r="E57" s="2" t="str">
        <f>IF('Annual Plan'!E57&lt;&gt;"",'Annual Plan'!E57,"")</f>
        <v/>
      </c>
      <c r="F57" s="36" t="str">
        <f>IF('Annual Plan'!F57&lt;&gt;"",'Annual Plan'!F57,"")</f>
        <v/>
      </c>
      <c r="G57" s="23" t="str">
        <f>IF('Annual Plan'!G57&lt;&gt;"",'Annual Plan'!G57,"")</f>
        <v/>
      </c>
      <c r="H57" s="23" t="str">
        <f xml:space="preserve"> IF(OR(F57="Absolute",F57="Absolute[-](cum.)"),SUM(G57,'Q1 Review'!J57,'Q2 Review'!J57,'Q3 Review'!J57),
             IF(OR(F57="Incremental",F57="Absolute[+]"),MAX(G57,'Q1 Review'!J57,'Q2 Review'!J57,'Q3 Review'!J57),
                  IF(F57="Decremental",MIN(G57,'Q1 Review'!J57,'Q2 Review'!J57,'Q3 Review'!J57),
                           IF(F57="Absolute[-](avg.)",SUM(G57,'Q1 Review'!J57,'Q2 Review'!J57,'Q3 Review'!J57)/COUNT('Annual Plan'!H57:'Annual Plan'!K57),""
                              )
                       )
                 )
      )</f>
        <v/>
      </c>
      <c r="I57" s="23" t="str">
        <f>IF('Annual Plan'!K57&lt;&gt;"",'Annual Plan'!K57,"")</f>
        <v/>
      </c>
      <c r="J57" s="37"/>
      <c r="K57" s="38" t="str">
        <f t="shared" si="4"/>
        <v/>
      </c>
      <c r="L57" s="38" t="str">
        <f t="shared" si="5"/>
        <v/>
      </c>
      <c r="M57" s="23" t="str">
        <f t="shared" si="6"/>
        <v/>
      </c>
      <c r="N57" s="39" t="str">
        <f>IF((('Annual Plan'!N57+'Annual Plan'!O57)-('Q1 Review'!O57+'Q2 Review'!O57+'Q3 Review'!O57))=0,"",(('Annual Plan'!N57+'Annual Plan'!O57)-('Q1 Review'!O57+'Q2 Review'!O57+'Q3 Review'!O57)))</f>
        <v/>
      </c>
      <c r="O57" s="40"/>
      <c r="P57" s="41"/>
      <c r="Q57" s="41"/>
      <c r="R57" s="41"/>
      <c r="S57" s="131" t="str">
        <f t="shared" si="7"/>
        <v/>
      </c>
    </row>
    <row r="58" spans="1:19" s="11" customFormat="1" ht="15" customHeight="1" x14ac:dyDescent="0.25">
      <c r="A58" s="59" t="str">
        <f>IF('Annual Plan'!A58="","",'Annual Plan'!A58)</f>
        <v/>
      </c>
      <c r="B58" s="59" t="str">
        <f>IF('Annual Plan'!B58="","",'Annual Plan'!B58)</f>
        <v/>
      </c>
      <c r="C58" s="59" t="str">
        <f>IF('Annual Plan'!C58="","",'Annual Plan'!C58)</f>
        <v/>
      </c>
      <c r="D58" s="2" t="str">
        <f>IF('Annual Plan'!D58&lt;&gt;"",'Annual Plan'!D58,"")</f>
        <v/>
      </c>
      <c r="E58" s="2" t="str">
        <f>IF('Annual Plan'!E58&lt;&gt;"",'Annual Plan'!E58,"")</f>
        <v/>
      </c>
      <c r="F58" s="36" t="str">
        <f>IF('Annual Plan'!F58&lt;&gt;"",'Annual Plan'!F58,"")</f>
        <v/>
      </c>
      <c r="G58" s="23" t="str">
        <f>IF('Annual Plan'!G58&lt;&gt;"",'Annual Plan'!G58,"")</f>
        <v/>
      </c>
      <c r="H58" s="23" t="str">
        <f xml:space="preserve"> IF(OR(F58="Absolute",F58="Absolute[-](cum.)"),SUM(G58,'Q1 Review'!J58,'Q2 Review'!J58,'Q3 Review'!J58),
             IF(OR(F58="Incremental",F58="Absolute[+]"),MAX(G58,'Q1 Review'!J58,'Q2 Review'!J58,'Q3 Review'!J58),
                  IF(F58="Decremental",MIN(G58,'Q1 Review'!J58,'Q2 Review'!J58,'Q3 Review'!J58),
                           IF(F58="Absolute[-](avg.)",SUM(G58,'Q1 Review'!J58,'Q2 Review'!J58,'Q3 Review'!J58)/COUNT('Annual Plan'!H58:'Annual Plan'!K58),""
                              )
                       )
                 )
      )</f>
        <v/>
      </c>
      <c r="I58" s="23" t="str">
        <f>IF('Annual Plan'!K58&lt;&gt;"",'Annual Plan'!K58,"")</f>
        <v/>
      </c>
      <c r="J58" s="37"/>
      <c r="K58" s="38" t="str">
        <f t="shared" si="4"/>
        <v/>
      </c>
      <c r="L58" s="38" t="str">
        <f t="shared" si="5"/>
        <v/>
      </c>
      <c r="M58" s="23" t="str">
        <f t="shared" si="6"/>
        <v/>
      </c>
      <c r="N58" s="39" t="str">
        <f>IF((('Annual Plan'!N58+'Annual Plan'!O58)-('Q1 Review'!O58+'Q2 Review'!O58+'Q3 Review'!O58))=0,"",(('Annual Plan'!N58+'Annual Plan'!O58)-('Q1 Review'!O58+'Q2 Review'!O58+'Q3 Review'!O58)))</f>
        <v/>
      </c>
      <c r="O58" s="40"/>
      <c r="P58" s="41"/>
      <c r="Q58" s="41"/>
      <c r="R58" s="41"/>
      <c r="S58" s="131" t="str">
        <f t="shared" si="7"/>
        <v/>
      </c>
    </row>
    <row r="59" spans="1:19" s="11" customFormat="1" ht="15" customHeight="1" x14ac:dyDescent="0.25">
      <c r="A59" s="59" t="str">
        <f>IF('Annual Plan'!A59="","",'Annual Plan'!A59)</f>
        <v/>
      </c>
      <c r="B59" s="59" t="str">
        <f>IF('Annual Plan'!B59="","",'Annual Plan'!B59)</f>
        <v/>
      </c>
      <c r="C59" s="59" t="str">
        <f>IF('Annual Plan'!C59="","",'Annual Plan'!C59)</f>
        <v/>
      </c>
      <c r="D59" s="2" t="str">
        <f>IF('Annual Plan'!D59&lt;&gt;"",'Annual Plan'!D59,"")</f>
        <v/>
      </c>
      <c r="E59" s="2" t="str">
        <f>IF('Annual Plan'!E59&lt;&gt;"",'Annual Plan'!E59,"")</f>
        <v/>
      </c>
      <c r="F59" s="36" t="str">
        <f>IF('Annual Plan'!F59&lt;&gt;"",'Annual Plan'!F59,"")</f>
        <v/>
      </c>
      <c r="G59" s="23" t="str">
        <f>IF('Annual Plan'!G59&lt;&gt;"",'Annual Plan'!G59,"")</f>
        <v/>
      </c>
      <c r="H59" s="23" t="str">
        <f xml:space="preserve"> IF(OR(F59="Absolute",F59="Absolute[-](cum.)"),SUM(G59,'Q1 Review'!J59,'Q2 Review'!J59,'Q3 Review'!J59),
             IF(OR(F59="Incremental",F59="Absolute[+]"),MAX(G59,'Q1 Review'!J59,'Q2 Review'!J59,'Q3 Review'!J59),
                  IF(F59="Decremental",MIN(G59,'Q1 Review'!J59,'Q2 Review'!J59,'Q3 Review'!J59),
                           IF(F59="Absolute[-](avg.)",SUM(G59,'Q1 Review'!J59,'Q2 Review'!J59,'Q3 Review'!J59)/COUNT('Annual Plan'!H59:'Annual Plan'!K59),""
                              )
                       )
                 )
      )</f>
        <v/>
      </c>
      <c r="I59" s="23" t="str">
        <f>IF('Annual Plan'!K59&lt;&gt;"",'Annual Plan'!K59,"")</f>
        <v/>
      </c>
      <c r="J59" s="37"/>
      <c r="K59" s="38" t="str">
        <f t="shared" si="4"/>
        <v/>
      </c>
      <c r="L59" s="38" t="str">
        <f t="shared" si="5"/>
        <v/>
      </c>
      <c r="M59" s="23" t="str">
        <f t="shared" si="6"/>
        <v/>
      </c>
      <c r="N59" s="39" t="str">
        <f>IF((('Annual Plan'!N59+'Annual Plan'!O59)-('Q1 Review'!O59+'Q2 Review'!O59+'Q3 Review'!O59))=0,"",(('Annual Plan'!N59+'Annual Plan'!O59)-('Q1 Review'!O59+'Q2 Review'!O59+'Q3 Review'!O59)))</f>
        <v/>
      </c>
      <c r="O59" s="40"/>
      <c r="P59" s="41"/>
      <c r="Q59" s="41"/>
      <c r="R59" s="41"/>
      <c r="S59" s="131" t="str">
        <f t="shared" si="7"/>
        <v/>
      </c>
    </row>
    <row r="60" spans="1:19" s="11" customFormat="1" ht="15" customHeight="1" x14ac:dyDescent="0.25">
      <c r="A60" s="59" t="str">
        <f>IF('Annual Plan'!A60="","",'Annual Plan'!A60)</f>
        <v/>
      </c>
      <c r="B60" s="59" t="str">
        <f>IF('Annual Plan'!B60="","",'Annual Plan'!B60)</f>
        <v/>
      </c>
      <c r="C60" s="59" t="str">
        <f>IF('Annual Plan'!C60="","",'Annual Plan'!C60)</f>
        <v/>
      </c>
      <c r="D60" s="2" t="str">
        <f>IF('Annual Plan'!D60&lt;&gt;"",'Annual Plan'!D60,"")</f>
        <v/>
      </c>
      <c r="E60" s="2" t="str">
        <f>IF('Annual Plan'!E60&lt;&gt;"",'Annual Plan'!E60,"")</f>
        <v/>
      </c>
      <c r="F60" s="36" t="str">
        <f>IF('Annual Plan'!F60&lt;&gt;"",'Annual Plan'!F60,"")</f>
        <v/>
      </c>
      <c r="G60" s="23" t="str">
        <f>IF('Annual Plan'!G60&lt;&gt;"",'Annual Plan'!G60,"")</f>
        <v/>
      </c>
      <c r="H60" s="23" t="str">
        <f xml:space="preserve"> IF(OR(F60="Absolute",F60="Absolute[-](cum.)"),SUM(G60,'Q1 Review'!J60,'Q2 Review'!J60,'Q3 Review'!J60),
             IF(OR(F60="Incremental",F60="Absolute[+]"),MAX(G60,'Q1 Review'!J60,'Q2 Review'!J60,'Q3 Review'!J60),
                  IF(F60="Decremental",MIN(G60,'Q1 Review'!J60,'Q2 Review'!J60,'Q3 Review'!J60),
                           IF(F60="Absolute[-](avg.)",SUM(G60,'Q1 Review'!J60,'Q2 Review'!J60,'Q3 Review'!J60)/COUNT('Annual Plan'!H60:'Annual Plan'!K60),""
                              )
                       )
                 )
      )</f>
        <v/>
      </c>
      <c r="I60" s="23" t="str">
        <f>IF('Annual Plan'!K60&lt;&gt;"",'Annual Plan'!K60,"")</f>
        <v/>
      </c>
      <c r="J60" s="37"/>
      <c r="K60" s="38" t="str">
        <f t="shared" si="4"/>
        <v/>
      </c>
      <c r="L60" s="38" t="str">
        <f t="shared" si="5"/>
        <v/>
      </c>
      <c r="M60" s="23" t="str">
        <f t="shared" si="6"/>
        <v/>
      </c>
      <c r="N60" s="39" t="str">
        <f>IF((('Annual Plan'!N60+'Annual Plan'!O60)-('Q1 Review'!O60+'Q2 Review'!O60+'Q3 Review'!O60))=0,"",(('Annual Plan'!N60+'Annual Plan'!O60)-('Q1 Review'!O60+'Q2 Review'!O60+'Q3 Review'!O60)))</f>
        <v/>
      </c>
      <c r="O60" s="40"/>
      <c r="P60" s="41"/>
      <c r="Q60" s="41"/>
      <c r="R60" s="41"/>
      <c r="S60" s="131" t="str">
        <f t="shared" si="7"/>
        <v/>
      </c>
    </row>
    <row r="61" spans="1:19" s="11" customFormat="1" ht="15" customHeight="1" x14ac:dyDescent="0.25">
      <c r="A61" s="59" t="str">
        <f>IF('Annual Plan'!A61="","",'Annual Plan'!A61)</f>
        <v/>
      </c>
      <c r="B61" s="59" t="str">
        <f>IF('Annual Plan'!B61="","",'Annual Plan'!B61)</f>
        <v/>
      </c>
      <c r="C61" s="59" t="str">
        <f>IF('Annual Plan'!C61="","",'Annual Plan'!C61)</f>
        <v/>
      </c>
      <c r="D61" s="2" t="str">
        <f>IF('Annual Plan'!D61&lt;&gt;"",'Annual Plan'!D61,"")</f>
        <v/>
      </c>
      <c r="E61" s="2" t="str">
        <f>IF('Annual Plan'!E61&lt;&gt;"",'Annual Plan'!E61,"")</f>
        <v/>
      </c>
      <c r="F61" s="36" t="str">
        <f>IF('Annual Plan'!F61&lt;&gt;"",'Annual Plan'!F61,"")</f>
        <v/>
      </c>
      <c r="G61" s="23" t="str">
        <f>IF('Annual Plan'!G61&lt;&gt;"",'Annual Plan'!G61,"")</f>
        <v/>
      </c>
      <c r="H61" s="23" t="str">
        <f xml:space="preserve"> IF(OR(F61="Absolute",F61="Absolute[-](cum.)"),SUM(G61,'Q1 Review'!J61,'Q2 Review'!J61,'Q3 Review'!J61),
             IF(OR(F61="Incremental",F61="Absolute[+]"),MAX(G61,'Q1 Review'!J61,'Q2 Review'!J61,'Q3 Review'!J61),
                  IF(F61="Decremental",MIN(G61,'Q1 Review'!J61,'Q2 Review'!J61,'Q3 Review'!J61),
                           IF(F61="Absolute[-](avg.)",SUM(G61,'Q1 Review'!J61,'Q2 Review'!J61,'Q3 Review'!J61)/COUNT('Annual Plan'!H61:'Annual Plan'!K61),""
                              )
                       )
                 )
      )</f>
        <v/>
      </c>
      <c r="I61" s="23" t="str">
        <f>IF('Annual Plan'!K61&lt;&gt;"",'Annual Plan'!K61,"")</f>
        <v/>
      </c>
      <c r="J61" s="37"/>
      <c r="K61" s="38" t="str">
        <f t="shared" si="4"/>
        <v/>
      </c>
      <c r="L61" s="38" t="str">
        <f t="shared" si="5"/>
        <v/>
      </c>
      <c r="M61" s="23" t="str">
        <f t="shared" si="6"/>
        <v/>
      </c>
      <c r="N61" s="39" t="str">
        <f>IF((('Annual Plan'!N61+'Annual Plan'!O61)-('Q1 Review'!O61+'Q2 Review'!O61+'Q3 Review'!O61))=0,"",(('Annual Plan'!N61+'Annual Plan'!O61)-('Q1 Review'!O61+'Q2 Review'!O61+'Q3 Review'!O61)))</f>
        <v/>
      </c>
      <c r="O61" s="40"/>
      <c r="P61" s="41"/>
      <c r="Q61" s="41"/>
      <c r="R61" s="41"/>
      <c r="S61" s="131" t="str">
        <f t="shared" si="7"/>
        <v/>
      </c>
    </row>
    <row r="62" spans="1:19" s="11" customFormat="1" ht="15" customHeight="1" x14ac:dyDescent="0.25">
      <c r="A62" s="59" t="str">
        <f>IF('Annual Plan'!A62="","",'Annual Plan'!A62)</f>
        <v/>
      </c>
      <c r="B62" s="59" t="str">
        <f>IF('Annual Plan'!B62="","",'Annual Plan'!B62)</f>
        <v/>
      </c>
      <c r="C62" s="59" t="str">
        <f>IF('Annual Plan'!C62="","",'Annual Plan'!C62)</f>
        <v/>
      </c>
      <c r="D62" s="2" t="str">
        <f>IF('Annual Plan'!D62&lt;&gt;"",'Annual Plan'!D62,"")</f>
        <v/>
      </c>
      <c r="E62" s="2" t="str">
        <f>IF('Annual Plan'!E62&lt;&gt;"",'Annual Plan'!E62,"")</f>
        <v/>
      </c>
      <c r="F62" s="36" t="str">
        <f>IF('Annual Plan'!F62&lt;&gt;"",'Annual Plan'!F62,"")</f>
        <v/>
      </c>
      <c r="G62" s="23" t="str">
        <f>IF('Annual Plan'!G62&lt;&gt;"",'Annual Plan'!G62,"")</f>
        <v/>
      </c>
      <c r="H62" s="23" t="str">
        <f xml:space="preserve"> IF(OR(F62="Absolute",F62="Absolute[-](cum.)"),SUM(G62,'Q1 Review'!J62,'Q2 Review'!J62,'Q3 Review'!J62),
             IF(OR(F62="Incremental",F62="Absolute[+]"),MAX(G62,'Q1 Review'!J62,'Q2 Review'!J62,'Q3 Review'!J62),
                  IF(F62="Decremental",MIN(G62,'Q1 Review'!J62,'Q2 Review'!J62,'Q3 Review'!J62),
                           IF(F62="Absolute[-](avg.)",SUM(G62,'Q1 Review'!J62,'Q2 Review'!J62,'Q3 Review'!J62)/COUNT('Annual Plan'!H62:'Annual Plan'!K62),""
                              )
                       )
                 )
      )</f>
        <v/>
      </c>
      <c r="I62" s="23" t="str">
        <f>IF('Annual Plan'!K62&lt;&gt;"",'Annual Plan'!K62,"")</f>
        <v/>
      </c>
      <c r="J62" s="37"/>
      <c r="K62" s="38" t="str">
        <f t="shared" si="4"/>
        <v/>
      </c>
      <c r="L62" s="38" t="str">
        <f t="shared" si="5"/>
        <v/>
      </c>
      <c r="M62" s="23" t="str">
        <f t="shared" si="6"/>
        <v/>
      </c>
      <c r="N62" s="39" t="str">
        <f>IF((('Annual Plan'!N62+'Annual Plan'!O62)-('Q1 Review'!O62+'Q2 Review'!O62+'Q3 Review'!O62))=0,"",(('Annual Plan'!N62+'Annual Plan'!O62)-('Q1 Review'!O62+'Q2 Review'!O62+'Q3 Review'!O62)))</f>
        <v/>
      </c>
      <c r="O62" s="40"/>
      <c r="P62" s="41"/>
      <c r="Q62" s="41"/>
      <c r="R62" s="41"/>
      <c r="S62" s="131" t="str">
        <f t="shared" si="7"/>
        <v/>
      </c>
    </row>
    <row r="63" spans="1:19" s="11" customFormat="1" ht="15" customHeight="1" x14ac:dyDescent="0.25">
      <c r="A63" s="59" t="str">
        <f>IF('Annual Plan'!A63="","",'Annual Plan'!A63)</f>
        <v/>
      </c>
      <c r="B63" s="59" t="str">
        <f>IF('Annual Plan'!B63="","",'Annual Plan'!B63)</f>
        <v/>
      </c>
      <c r="C63" s="59" t="str">
        <f>IF('Annual Plan'!C63="","",'Annual Plan'!C63)</f>
        <v/>
      </c>
      <c r="D63" s="2" t="str">
        <f>IF('Annual Plan'!D63&lt;&gt;"",'Annual Plan'!D63,"")</f>
        <v/>
      </c>
      <c r="E63" s="2" t="str">
        <f>IF('Annual Plan'!E63&lt;&gt;"",'Annual Plan'!E63,"")</f>
        <v/>
      </c>
      <c r="F63" s="36" t="str">
        <f>IF('Annual Plan'!F63&lt;&gt;"",'Annual Plan'!F63,"")</f>
        <v/>
      </c>
      <c r="G63" s="23" t="str">
        <f>IF('Annual Plan'!G63&lt;&gt;"",'Annual Plan'!G63,"")</f>
        <v/>
      </c>
      <c r="H63" s="23" t="str">
        <f xml:space="preserve"> IF(OR(F63="Absolute",F63="Absolute[-](cum.)"),SUM(G63,'Q1 Review'!J63,'Q2 Review'!J63,'Q3 Review'!J63),
             IF(OR(F63="Incremental",F63="Absolute[+]"),MAX(G63,'Q1 Review'!J63,'Q2 Review'!J63,'Q3 Review'!J63),
                  IF(F63="Decremental",MIN(G63,'Q1 Review'!J63,'Q2 Review'!J63,'Q3 Review'!J63),
                           IF(F63="Absolute[-](avg.)",SUM(G63,'Q1 Review'!J63,'Q2 Review'!J63,'Q3 Review'!J63)/COUNT('Annual Plan'!H63:'Annual Plan'!K63),""
                              )
                       )
                 )
      )</f>
        <v/>
      </c>
      <c r="I63" s="23" t="str">
        <f>IF('Annual Plan'!K63&lt;&gt;"",'Annual Plan'!K63,"")</f>
        <v/>
      </c>
      <c r="J63" s="37"/>
      <c r="K63" s="38" t="str">
        <f t="shared" si="4"/>
        <v/>
      </c>
      <c r="L63" s="38" t="str">
        <f t="shared" si="5"/>
        <v/>
      </c>
      <c r="M63" s="23" t="str">
        <f t="shared" si="6"/>
        <v/>
      </c>
      <c r="N63" s="39" t="str">
        <f>IF((('Annual Plan'!N63+'Annual Plan'!O63)-('Q1 Review'!O63+'Q2 Review'!O63+'Q3 Review'!O63))=0,"",(('Annual Plan'!N63+'Annual Plan'!O63)-('Q1 Review'!O63+'Q2 Review'!O63+'Q3 Review'!O63)))</f>
        <v/>
      </c>
      <c r="O63" s="40"/>
      <c r="P63" s="41"/>
      <c r="Q63" s="41"/>
      <c r="R63" s="41"/>
      <c r="S63" s="131" t="str">
        <f t="shared" si="7"/>
        <v/>
      </c>
    </row>
    <row r="64" spans="1:19" s="11" customFormat="1" ht="15" customHeight="1" x14ac:dyDescent="0.25">
      <c r="A64" s="59" t="str">
        <f>IF('Annual Plan'!A64="","",'Annual Plan'!A64)</f>
        <v/>
      </c>
      <c r="B64" s="59" t="str">
        <f>IF('Annual Plan'!B64="","",'Annual Plan'!B64)</f>
        <v/>
      </c>
      <c r="C64" s="59" t="str">
        <f>IF('Annual Plan'!C64="","",'Annual Plan'!C64)</f>
        <v/>
      </c>
      <c r="D64" s="2" t="str">
        <f>IF('Annual Plan'!D64&lt;&gt;"",'Annual Plan'!D64,"")</f>
        <v/>
      </c>
      <c r="E64" s="2" t="str">
        <f>IF('Annual Plan'!E64&lt;&gt;"",'Annual Plan'!E64,"")</f>
        <v/>
      </c>
      <c r="F64" s="36" t="str">
        <f>IF('Annual Plan'!F64&lt;&gt;"",'Annual Plan'!F64,"")</f>
        <v/>
      </c>
      <c r="G64" s="23" t="str">
        <f>IF('Annual Plan'!G64&lt;&gt;"",'Annual Plan'!G64,"")</f>
        <v/>
      </c>
      <c r="H64" s="23" t="str">
        <f xml:space="preserve"> IF(OR(F64="Absolute",F64="Absolute[-](cum.)"),SUM(G64,'Q1 Review'!J64,'Q2 Review'!J64,'Q3 Review'!J64),
             IF(OR(F64="Incremental",F64="Absolute[+]"),MAX(G64,'Q1 Review'!J64,'Q2 Review'!J64,'Q3 Review'!J64),
                  IF(F64="Decremental",MIN(G64,'Q1 Review'!J64,'Q2 Review'!J64,'Q3 Review'!J64),
                           IF(F64="Absolute[-](avg.)",SUM(G64,'Q1 Review'!J64,'Q2 Review'!J64,'Q3 Review'!J64)/COUNT('Annual Plan'!H64:'Annual Plan'!K64),""
                              )
                       )
                 )
      )</f>
        <v/>
      </c>
      <c r="I64" s="23" t="str">
        <f>IF('Annual Plan'!K64&lt;&gt;"",'Annual Plan'!K64,"")</f>
        <v/>
      </c>
      <c r="J64" s="37"/>
      <c r="K64" s="38" t="str">
        <f t="shared" si="4"/>
        <v/>
      </c>
      <c r="L64" s="38" t="str">
        <f t="shared" si="5"/>
        <v/>
      </c>
      <c r="M64" s="23" t="str">
        <f t="shared" si="6"/>
        <v/>
      </c>
      <c r="N64" s="39" t="str">
        <f>IF((('Annual Plan'!N64+'Annual Plan'!O64)-('Q1 Review'!O64+'Q2 Review'!O64+'Q3 Review'!O64))=0,"",(('Annual Plan'!N64+'Annual Plan'!O64)-('Q1 Review'!O64+'Q2 Review'!O64+'Q3 Review'!O64)))</f>
        <v/>
      </c>
      <c r="O64" s="40"/>
      <c r="P64" s="41"/>
      <c r="Q64" s="41"/>
      <c r="R64" s="41"/>
      <c r="S64" s="131" t="str">
        <f t="shared" si="7"/>
        <v/>
      </c>
    </row>
    <row r="65" spans="1:19" s="11" customFormat="1" ht="15" customHeight="1" x14ac:dyDescent="0.25">
      <c r="A65" s="59" t="str">
        <f>IF('Annual Plan'!A65="","",'Annual Plan'!A65)</f>
        <v/>
      </c>
      <c r="B65" s="59" t="str">
        <f>IF('Annual Plan'!B65="","",'Annual Plan'!B65)</f>
        <v/>
      </c>
      <c r="C65" s="59" t="str">
        <f>IF('Annual Plan'!C65="","",'Annual Plan'!C65)</f>
        <v/>
      </c>
      <c r="D65" s="2" t="str">
        <f>IF('Annual Plan'!D65&lt;&gt;"",'Annual Plan'!D65,"")</f>
        <v/>
      </c>
      <c r="E65" s="2" t="str">
        <f>IF('Annual Plan'!E65&lt;&gt;"",'Annual Plan'!E65,"")</f>
        <v/>
      </c>
      <c r="F65" s="36" t="str">
        <f>IF('Annual Plan'!F65&lt;&gt;"",'Annual Plan'!F65,"")</f>
        <v/>
      </c>
      <c r="G65" s="23" t="str">
        <f>IF('Annual Plan'!G65&lt;&gt;"",'Annual Plan'!G65,"")</f>
        <v/>
      </c>
      <c r="H65" s="23" t="str">
        <f xml:space="preserve"> IF(OR(F65="Absolute",F65="Absolute[-](cum.)"),SUM(G65,'Q1 Review'!J65,'Q2 Review'!J65,'Q3 Review'!J65),
             IF(OR(F65="Incremental",F65="Absolute[+]"),MAX(G65,'Q1 Review'!J65,'Q2 Review'!J65,'Q3 Review'!J65),
                  IF(F65="Decremental",MIN(G65,'Q1 Review'!J65,'Q2 Review'!J65,'Q3 Review'!J65),
                           IF(F65="Absolute[-](avg.)",SUM(G65,'Q1 Review'!J65,'Q2 Review'!J65,'Q3 Review'!J65)/COUNT('Annual Plan'!H65:'Annual Plan'!K65),""
                              )
                       )
                 )
      )</f>
        <v/>
      </c>
      <c r="I65" s="23" t="str">
        <f>IF('Annual Plan'!K65&lt;&gt;"",'Annual Plan'!K65,"")</f>
        <v/>
      </c>
      <c r="J65" s="37"/>
      <c r="K65" s="38" t="str">
        <f t="shared" si="4"/>
        <v/>
      </c>
      <c r="L65" s="38" t="str">
        <f t="shared" si="5"/>
        <v/>
      </c>
      <c r="M65" s="23" t="str">
        <f t="shared" si="6"/>
        <v/>
      </c>
      <c r="N65" s="39" t="str">
        <f>IF((('Annual Plan'!N65+'Annual Plan'!O65)-('Q1 Review'!O65+'Q2 Review'!O65+'Q3 Review'!O65))=0,"",(('Annual Plan'!N65+'Annual Plan'!O65)-('Q1 Review'!O65+'Q2 Review'!O65+'Q3 Review'!O65)))</f>
        <v/>
      </c>
      <c r="O65" s="40"/>
      <c r="P65" s="41"/>
      <c r="Q65" s="41"/>
      <c r="R65" s="41"/>
      <c r="S65" s="131" t="str">
        <f t="shared" si="7"/>
        <v/>
      </c>
    </row>
    <row r="66" spans="1:19" s="11" customFormat="1" ht="15" customHeight="1" x14ac:dyDescent="0.25">
      <c r="A66" s="59" t="str">
        <f>IF('Annual Plan'!A66="","",'Annual Plan'!A66)</f>
        <v/>
      </c>
      <c r="B66" s="59" t="str">
        <f>IF('Annual Plan'!B66="","",'Annual Plan'!B66)</f>
        <v/>
      </c>
      <c r="C66" s="59" t="str">
        <f>IF('Annual Plan'!C66="","",'Annual Plan'!C66)</f>
        <v/>
      </c>
      <c r="D66" s="2" t="str">
        <f>IF('Annual Plan'!D66&lt;&gt;"",'Annual Plan'!D66,"")</f>
        <v/>
      </c>
      <c r="E66" s="2" t="str">
        <f>IF('Annual Plan'!E66&lt;&gt;"",'Annual Plan'!E66,"")</f>
        <v/>
      </c>
      <c r="F66" s="36" t="str">
        <f>IF('Annual Plan'!F66&lt;&gt;"",'Annual Plan'!F66,"")</f>
        <v/>
      </c>
      <c r="G66" s="23" t="str">
        <f>IF('Annual Plan'!G66&lt;&gt;"",'Annual Plan'!G66,"")</f>
        <v/>
      </c>
      <c r="H66" s="23" t="str">
        <f xml:space="preserve"> IF(OR(F66="Absolute",F66="Absolute[-](cum.)"),SUM(G66,'Q1 Review'!J66,'Q2 Review'!J66,'Q3 Review'!J66),
             IF(OR(F66="Incremental",F66="Absolute[+]"),MAX(G66,'Q1 Review'!J66,'Q2 Review'!J66,'Q3 Review'!J66),
                  IF(F66="Decremental",MIN(G66,'Q1 Review'!J66,'Q2 Review'!J66,'Q3 Review'!J66),
                           IF(F66="Absolute[-](avg.)",SUM(G66,'Q1 Review'!J66,'Q2 Review'!J66,'Q3 Review'!J66)/COUNT('Annual Plan'!H66:'Annual Plan'!K66),""
                              )
                       )
                 )
      )</f>
        <v/>
      </c>
      <c r="I66" s="23" t="str">
        <f>IF('Annual Plan'!K66&lt;&gt;"",'Annual Plan'!K66,"")</f>
        <v/>
      </c>
      <c r="J66" s="37"/>
      <c r="K66" s="38" t="str">
        <f t="shared" si="4"/>
        <v/>
      </c>
      <c r="L66" s="38" t="str">
        <f t="shared" si="5"/>
        <v/>
      </c>
      <c r="M66" s="23" t="str">
        <f t="shared" si="6"/>
        <v/>
      </c>
      <c r="N66" s="39" t="str">
        <f>IF((('Annual Plan'!N66+'Annual Plan'!O66)-('Q1 Review'!O66+'Q2 Review'!O66+'Q3 Review'!O66))=0,"",(('Annual Plan'!N66+'Annual Plan'!O66)-('Q1 Review'!O66+'Q2 Review'!O66+'Q3 Review'!O66)))</f>
        <v/>
      </c>
      <c r="O66" s="40"/>
      <c r="P66" s="41"/>
      <c r="Q66" s="41"/>
      <c r="R66" s="41"/>
      <c r="S66" s="131" t="str">
        <f t="shared" si="7"/>
        <v/>
      </c>
    </row>
    <row r="67" spans="1:19" s="11" customFormat="1" ht="15" customHeight="1" x14ac:dyDescent="0.25">
      <c r="A67" s="59" t="str">
        <f>IF('Annual Plan'!A67="","",'Annual Plan'!A67)</f>
        <v/>
      </c>
      <c r="B67" s="59" t="str">
        <f>IF('Annual Plan'!B67="","",'Annual Plan'!B67)</f>
        <v/>
      </c>
      <c r="C67" s="59" t="str">
        <f>IF('Annual Plan'!C67="","",'Annual Plan'!C67)</f>
        <v/>
      </c>
      <c r="D67" s="2" t="str">
        <f>IF('Annual Plan'!D67&lt;&gt;"",'Annual Plan'!D67,"")</f>
        <v/>
      </c>
      <c r="E67" s="2" t="str">
        <f>IF('Annual Plan'!E67&lt;&gt;"",'Annual Plan'!E67,"")</f>
        <v/>
      </c>
      <c r="F67" s="36" t="str">
        <f>IF('Annual Plan'!F67&lt;&gt;"",'Annual Plan'!F67,"")</f>
        <v/>
      </c>
      <c r="G67" s="23" t="str">
        <f>IF('Annual Plan'!G67&lt;&gt;"",'Annual Plan'!G67,"")</f>
        <v/>
      </c>
      <c r="H67" s="23" t="str">
        <f xml:space="preserve"> IF(OR(F67="Absolute",F67="Absolute[-](cum.)"),SUM(G67,'Q1 Review'!J67,'Q2 Review'!J67,'Q3 Review'!J67),
             IF(OR(F67="Incremental",F67="Absolute[+]"),MAX(G67,'Q1 Review'!J67,'Q2 Review'!J67,'Q3 Review'!J67),
                  IF(F67="Decremental",MIN(G67,'Q1 Review'!J67,'Q2 Review'!J67,'Q3 Review'!J67),
                           IF(F67="Absolute[-](avg.)",SUM(G67,'Q1 Review'!J67,'Q2 Review'!J67,'Q3 Review'!J67)/COUNT('Annual Plan'!H67:'Annual Plan'!K67),""
                              )
                       )
                 )
      )</f>
        <v/>
      </c>
      <c r="I67" s="23" t="str">
        <f>IF('Annual Plan'!K67&lt;&gt;"",'Annual Plan'!K67,"")</f>
        <v/>
      </c>
      <c r="J67" s="37"/>
      <c r="K67" s="38" t="str">
        <f t="shared" si="4"/>
        <v/>
      </c>
      <c r="L67" s="38" t="str">
        <f t="shared" si="5"/>
        <v/>
      </c>
      <c r="M67" s="23" t="str">
        <f t="shared" si="6"/>
        <v/>
      </c>
      <c r="N67" s="39" t="str">
        <f>IF((('Annual Plan'!N67+'Annual Plan'!O67)-('Q1 Review'!O67+'Q2 Review'!O67+'Q3 Review'!O67))=0,"",(('Annual Plan'!N67+'Annual Plan'!O67)-('Q1 Review'!O67+'Q2 Review'!O67+'Q3 Review'!O67)))</f>
        <v/>
      </c>
      <c r="O67" s="40"/>
      <c r="P67" s="41"/>
      <c r="Q67" s="41"/>
      <c r="R67" s="41"/>
      <c r="S67" s="131" t="str">
        <f t="shared" si="7"/>
        <v/>
      </c>
    </row>
    <row r="68" spans="1:19" s="11" customFormat="1" ht="15" customHeight="1" x14ac:dyDescent="0.25">
      <c r="A68" s="59" t="str">
        <f>IF('Annual Plan'!A68="","",'Annual Plan'!A68)</f>
        <v/>
      </c>
      <c r="B68" s="59" t="str">
        <f>IF('Annual Plan'!B68="","",'Annual Plan'!B68)</f>
        <v/>
      </c>
      <c r="C68" s="59" t="str">
        <f>IF('Annual Plan'!C68="","",'Annual Plan'!C68)</f>
        <v/>
      </c>
      <c r="D68" s="2" t="str">
        <f>IF('Annual Plan'!D68&lt;&gt;"",'Annual Plan'!D68,"")</f>
        <v/>
      </c>
      <c r="E68" s="2" t="str">
        <f>IF('Annual Plan'!E68&lt;&gt;"",'Annual Plan'!E68,"")</f>
        <v/>
      </c>
      <c r="F68" s="36" t="str">
        <f>IF('Annual Plan'!F68&lt;&gt;"",'Annual Plan'!F68,"")</f>
        <v/>
      </c>
      <c r="G68" s="23" t="str">
        <f>IF('Annual Plan'!G68&lt;&gt;"",'Annual Plan'!G68,"")</f>
        <v/>
      </c>
      <c r="H68" s="23" t="str">
        <f xml:space="preserve"> IF(OR(F68="Absolute",F68="Absolute[-](cum.)"),SUM(G68,'Q1 Review'!J68,'Q2 Review'!J68,'Q3 Review'!J68),
             IF(OR(F68="Incremental",F68="Absolute[+]"),MAX(G68,'Q1 Review'!J68,'Q2 Review'!J68,'Q3 Review'!J68),
                  IF(F68="Decremental",MIN(G68,'Q1 Review'!J68,'Q2 Review'!J68,'Q3 Review'!J68),
                           IF(F68="Absolute[-](avg.)",SUM(G68,'Q1 Review'!J68,'Q2 Review'!J68,'Q3 Review'!J68)/COUNT('Annual Plan'!H68:'Annual Plan'!K68),""
                              )
                       )
                 )
      )</f>
        <v/>
      </c>
      <c r="I68" s="23" t="str">
        <f>IF('Annual Plan'!K68&lt;&gt;"",'Annual Plan'!K68,"")</f>
        <v/>
      </c>
      <c r="J68" s="37"/>
      <c r="K68" s="38" t="str">
        <f t="shared" si="4"/>
        <v/>
      </c>
      <c r="L68" s="38" t="str">
        <f t="shared" si="5"/>
        <v/>
      </c>
      <c r="M68" s="23" t="str">
        <f t="shared" si="6"/>
        <v/>
      </c>
      <c r="N68" s="39" t="str">
        <f>IF((('Annual Plan'!N68+'Annual Plan'!O68)-('Q1 Review'!O68+'Q2 Review'!O68+'Q3 Review'!O68))=0,"",(('Annual Plan'!N68+'Annual Plan'!O68)-('Q1 Review'!O68+'Q2 Review'!O68+'Q3 Review'!O68)))</f>
        <v/>
      </c>
      <c r="O68" s="40"/>
      <c r="P68" s="41"/>
      <c r="Q68" s="41"/>
      <c r="R68" s="41"/>
      <c r="S68" s="131" t="str">
        <f t="shared" si="7"/>
        <v/>
      </c>
    </row>
    <row r="69" spans="1:19" s="11" customFormat="1" ht="15" customHeight="1" x14ac:dyDescent="0.25">
      <c r="A69" s="59" t="str">
        <f>IF('Annual Plan'!A69="","",'Annual Plan'!A69)</f>
        <v/>
      </c>
      <c r="B69" s="59" t="str">
        <f>IF('Annual Plan'!B69="","",'Annual Plan'!B69)</f>
        <v/>
      </c>
      <c r="C69" s="59" t="str">
        <f>IF('Annual Plan'!C69="","",'Annual Plan'!C69)</f>
        <v/>
      </c>
      <c r="D69" s="2" t="str">
        <f>IF('Annual Plan'!D69&lt;&gt;"",'Annual Plan'!D69,"")</f>
        <v/>
      </c>
      <c r="E69" s="2" t="str">
        <f>IF('Annual Plan'!E69&lt;&gt;"",'Annual Plan'!E69,"")</f>
        <v/>
      </c>
      <c r="F69" s="36" t="str">
        <f>IF('Annual Plan'!F69&lt;&gt;"",'Annual Plan'!F69,"")</f>
        <v/>
      </c>
      <c r="G69" s="23" t="str">
        <f>IF('Annual Plan'!G69&lt;&gt;"",'Annual Plan'!G69,"")</f>
        <v/>
      </c>
      <c r="H69" s="23" t="str">
        <f xml:space="preserve"> IF(OR(F69="Absolute",F69="Absolute[-](cum.)"),SUM(G69,'Q1 Review'!J69,'Q2 Review'!J69,'Q3 Review'!J69),
             IF(OR(F69="Incremental",F69="Absolute[+]"),MAX(G69,'Q1 Review'!J69,'Q2 Review'!J69,'Q3 Review'!J69),
                  IF(F69="Decremental",MIN(G69,'Q1 Review'!J69,'Q2 Review'!J69,'Q3 Review'!J69),
                           IF(F69="Absolute[-](avg.)",SUM(G69,'Q1 Review'!J69,'Q2 Review'!J69,'Q3 Review'!J69)/COUNT('Annual Plan'!H69:'Annual Plan'!K69),""
                              )
                       )
                 )
      )</f>
        <v/>
      </c>
      <c r="I69" s="23" t="str">
        <f>IF('Annual Plan'!K69&lt;&gt;"",'Annual Plan'!K69,"")</f>
        <v/>
      </c>
      <c r="J69" s="37"/>
      <c r="K69" s="38" t="str">
        <f t="shared" si="4"/>
        <v/>
      </c>
      <c r="L69" s="38" t="str">
        <f t="shared" si="5"/>
        <v/>
      </c>
      <c r="M69" s="23" t="str">
        <f t="shared" si="6"/>
        <v/>
      </c>
      <c r="N69" s="39" t="str">
        <f>IF((('Annual Plan'!N69+'Annual Plan'!O69)-('Q1 Review'!O69+'Q2 Review'!O69+'Q3 Review'!O69))=0,"",(('Annual Plan'!N69+'Annual Plan'!O69)-('Q1 Review'!O69+'Q2 Review'!O69+'Q3 Review'!O69)))</f>
        <v/>
      </c>
      <c r="O69" s="40"/>
      <c r="P69" s="41"/>
      <c r="Q69" s="41"/>
      <c r="R69" s="41"/>
      <c r="S69" s="131" t="str">
        <f t="shared" si="7"/>
        <v/>
      </c>
    </row>
    <row r="70" spans="1:19" s="11" customFormat="1" ht="15" customHeight="1" x14ac:dyDescent="0.25">
      <c r="A70" s="59" t="str">
        <f>IF('Annual Plan'!A70="","",'Annual Plan'!A70)</f>
        <v/>
      </c>
      <c r="B70" s="59" t="str">
        <f>IF('Annual Plan'!B70="","",'Annual Plan'!B70)</f>
        <v/>
      </c>
      <c r="C70" s="59" t="str">
        <f>IF('Annual Plan'!C70="","",'Annual Plan'!C70)</f>
        <v/>
      </c>
      <c r="D70" s="2" t="str">
        <f>IF('Annual Plan'!D70&lt;&gt;"",'Annual Plan'!D70,"")</f>
        <v/>
      </c>
      <c r="E70" s="2" t="str">
        <f>IF('Annual Plan'!E70&lt;&gt;"",'Annual Plan'!E70,"")</f>
        <v/>
      </c>
      <c r="F70" s="36" t="str">
        <f>IF('Annual Plan'!F70&lt;&gt;"",'Annual Plan'!F70,"")</f>
        <v/>
      </c>
      <c r="G70" s="23" t="str">
        <f>IF('Annual Plan'!G70&lt;&gt;"",'Annual Plan'!G70,"")</f>
        <v/>
      </c>
      <c r="H70" s="23" t="str">
        <f xml:space="preserve"> IF(OR(F70="Absolute",F70="Absolute[-](cum.)"),SUM(G70,'Q1 Review'!J70,'Q2 Review'!J70,'Q3 Review'!J70),
             IF(OR(F70="Incremental",F70="Absolute[+]"),MAX(G70,'Q1 Review'!J70,'Q2 Review'!J70,'Q3 Review'!J70),
                  IF(F70="Decremental",MIN(G70,'Q1 Review'!J70,'Q2 Review'!J70,'Q3 Review'!J70),
                           IF(F70="Absolute[-](avg.)",SUM(G70,'Q1 Review'!J70,'Q2 Review'!J70,'Q3 Review'!J70)/COUNT('Annual Plan'!H70:'Annual Plan'!K70),""
                              )
                       )
                 )
      )</f>
        <v/>
      </c>
      <c r="I70" s="23" t="str">
        <f>IF('Annual Plan'!K70&lt;&gt;"",'Annual Plan'!K70,"")</f>
        <v/>
      </c>
      <c r="J70" s="37"/>
      <c r="K70" s="38" t="str">
        <f t="shared" si="4"/>
        <v/>
      </c>
      <c r="L70" s="38" t="str">
        <f t="shared" si="5"/>
        <v/>
      </c>
      <c r="M70" s="23" t="str">
        <f t="shared" si="6"/>
        <v/>
      </c>
      <c r="N70" s="39" t="str">
        <f>IF((('Annual Plan'!N70+'Annual Plan'!O70)-('Q1 Review'!O70+'Q2 Review'!O70+'Q3 Review'!O70))=0,"",(('Annual Plan'!N70+'Annual Plan'!O70)-('Q1 Review'!O70+'Q2 Review'!O70+'Q3 Review'!O70)))</f>
        <v/>
      </c>
      <c r="O70" s="40"/>
      <c r="P70" s="41"/>
      <c r="Q70" s="41"/>
      <c r="R70" s="41"/>
      <c r="S70" s="131" t="str">
        <f t="shared" si="7"/>
        <v/>
      </c>
    </row>
    <row r="71" spans="1:19" s="11" customFormat="1" ht="15" customHeight="1" x14ac:dyDescent="0.25">
      <c r="A71" s="59" t="str">
        <f>IF('Annual Plan'!A71="","",'Annual Plan'!A71)</f>
        <v/>
      </c>
      <c r="B71" s="59" t="str">
        <f>IF('Annual Plan'!B71="","",'Annual Plan'!B71)</f>
        <v/>
      </c>
      <c r="C71" s="59" t="str">
        <f>IF('Annual Plan'!C71="","",'Annual Plan'!C71)</f>
        <v/>
      </c>
      <c r="D71" s="2" t="str">
        <f>IF('Annual Plan'!D71&lt;&gt;"",'Annual Plan'!D71,"")</f>
        <v/>
      </c>
      <c r="E71" s="2" t="str">
        <f>IF('Annual Plan'!E71&lt;&gt;"",'Annual Plan'!E71,"")</f>
        <v/>
      </c>
      <c r="F71" s="36" t="str">
        <f>IF('Annual Plan'!F71&lt;&gt;"",'Annual Plan'!F71,"")</f>
        <v/>
      </c>
      <c r="G71" s="23" t="str">
        <f>IF('Annual Plan'!G71&lt;&gt;"",'Annual Plan'!G71,"")</f>
        <v/>
      </c>
      <c r="H71" s="23" t="str">
        <f xml:space="preserve"> IF(OR(F71="Absolute",F71="Absolute[-](cum.)"),SUM(G71,'Q1 Review'!J71,'Q2 Review'!J71,'Q3 Review'!J71),
             IF(OR(F71="Incremental",F71="Absolute[+]"),MAX(G71,'Q1 Review'!J71,'Q2 Review'!J71,'Q3 Review'!J71),
                  IF(F71="Decremental",MIN(G71,'Q1 Review'!J71,'Q2 Review'!J71,'Q3 Review'!J71),
                           IF(F71="Absolute[-](avg.)",SUM(G71,'Q1 Review'!J71,'Q2 Review'!J71,'Q3 Review'!J71)/COUNT('Annual Plan'!H71:'Annual Plan'!K71),""
                              )
                       )
                 )
      )</f>
        <v/>
      </c>
      <c r="I71" s="23" t="str">
        <f>IF('Annual Plan'!K71&lt;&gt;"",'Annual Plan'!K71,"")</f>
        <v/>
      </c>
      <c r="J71" s="37"/>
      <c r="K71" s="38" t="str">
        <f t="shared" si="4"/>
        <v/>
      </c>
      <c r="L71" s="38" t="str">
        <f t="shared" si="5"/>
        <v/>
      </c>
      <c r="M71" s="23" t="str">
        <f t="shared" si="6"/>
        <v/>
      </c>
      <c r="N71" s="39" t="str">
        <f>IF((('Annual Plan'!N71+'Annual Plan'!O71)-('Q1 Review'!O71+'Q2 Review'!O71+'Q3 Review'!O71))=0,"",(('Annual Plan'!N71+'Annual Plan'!O71)-('Q1 Review'!O71+'Q2 Review'!O71+'Q3 Review'!O71)))</f>
        <v/>
      </c>
      <c r="O71" s="40"/>
      <c r="P71" s="41"/>
      <c r="Q71" s="41"/>
      <c r="R71" s="41"/>
      <c r="S71" s="131" t="str">
        <f t="shared" si="7"/>
        <v/>
      </c>
    </row>
    <row r="72" spans="1:19" s="11" customFormat="1" ht="15" customHeight="1" x14ac:dyDescent="0.25">
      <c r="A72" s="59" t="str">
        <f>IF('Annual Plan'!A72="","",'Annual Plan'!A72)</f>
        <v/>
      </c>
      <c r="B72" s="59" t="str">
        <f>IF('Annual Plan'!B72="","",'Annual Plan'!B72)</f>
        <v/>
      </c>
      <c r="C72" s="59" t="str">
        <f>IF('Annual Plan'!C72="","",'Annual Plan'!C72)</f>
        <v/>
      </c>
      <c r="D72" s="2" t="str">
        <f>IF('Annual Plan'!D72&lt;&gt;"",'Annual Plan'!D72,"")</f>
        <v/>
      </c>
      <c r="E72" s="2" t="str">
        <f>IF('Annual Plan'!E72&lt;&gt;"",'Annual Plan'!E72,"")</f>
        <v/>
      </c>
      <c r="F72" s="36" t="str">
        <f>IF('Annual Plan'!F72&lt;&gt;"",'Annual Plan'!F72,"")</f>
        <v/>
      </c>
      <c r="G72" s="23" t="str">
        <f>IF('Annual Plan'!G72&lt;&gt;"",'Annual Plan'!G72,"")</f>
        <v/>
      </c>
      <c r="H72" s="23" t="str">
        <f xml:space="preserve"> IF(OR(F72="Absolute",F72="Absolute[-](cum.)"),SUM(G72,'Q1 Review'!J72,'Q2 Review'!J72,'Q3 Review'!J72),
             IF(OR(F72="Incremental",F72="Absolute[+]"),MAX(G72,'Q1 Review'!J72,'Q2 Review'!J72,'Q3 Review'!J72),
                  IF(F72="Decremental",MIN(G72,'Q1 Review'!J72,'Q2 Review'!J72,'Q3 Review'!J72),
                           IF(F72="Absolute[-](avg.)",SUM(G72,'Q1 Review'!J72,'Q2 Review'!J72,'Q3 Review'!J72)/COUNT('Annual Plan'!H72:'Annual Plan'!K72),""
                              )
                       )
                 )
      )</f>
        <v/>
      </c>
      <c r="I72" s="23" t="str">
        <f>IF('Annual Plan'!K72&lt;&gt;"",'Annual Plan'!K72,"")</f>
        <v/>
      </c>
      <c r="J72" s="37"/>
      <c r="K72" s="38" t="str">
        <f t="shared" si="4"/>
        <v/>
      </c>
      <c r="L72" s="38" t="str">
        <f t="shared" si="5"/>
        <v/>
      </c>
      <c r="M72" s="23" t="str">
        <f t="shared" si="6"/>
        <v/>
      </c>
      <c r="N72" s="39" t="str">
        <f>IF((('Annual Plan'!N72+'Annual Plan'!O72)-('Q1 Review'!O72+'Q2 Review'!O72+'Q3 Review'!O72))=0,"",(('Annual Plan'!N72+'Annual Plan'!O72)-('Q1 Review'!O72+'Q2 Review'!O72+'Q3 Review'!O72)))</f>
        <v/>
      </c>
      <c r="O72" s="40"/>
      <c r="P72" s="41"/>
      <c r="Q72" s="41"/>
      <c r="R72" s="41"/>
      <c r="S72" s="131" t="str">
        <f t="shared" si="7"/>
        <v/>
      </c>
    </row>
    <row r="73" spans="1:19" s="11" customFormat="1" ht="15" customHeight="1" x14ac:dyDescent="0.25">
      <c r="A73" s="59" t="str">
        <f>IF('Annual Plan'!A73="","",'Annual Plan'!A73)</f>
        <v/>
      </c>
      <c r="B73" s="59" t="str">
        <f>IF('Annual Plan'!B73="","",'Annual Plan'!B73)</f>
        <v/>
      </c>
      <c r="C73" s="59" t="str">
        <f>IF('Annual Plan'!C73="","",'Annual Plan'!C73)</f>
        <v/>
      </c>
      <c r="D73" s="2" t="str">
        <f>IF('Annual Plan'!D73&lt;&gt;"",'Annual Plan'!D73,"")</f>
        <v/>
      </c>
      <c r="E73" s="2" t="str">
        <f>IF('Annual Plan'!E73&lt;&gt;"",'Annual Plan'!E73,"")</f>
        <v/>
      </c>
      <c r="F73" s="36" t="str">
        <f>IF('Annual Plan'!F73&lt;&gt;"",'Annual Plan'!F73,"")</f>
        <v/>
      </c>
      <c r="G73" s="23" t="str">
        <f>IF('Annual Plan'!G73&lt;&gt;"",'Annual Plan'!G73,"")</f>
        <v/>
      </c>
      <c r="H73" s="23" t="str">
        <f xml:space="preserve"> IF(OR(F73="Absolute",F73="Absolute[-](cum.)"),SUM(G73,'Q1 Review'!J73,'Q2 Review'!J73,'Q3 Review'!J73),
             IF(OR(F73="Incremental",F73="Absolute[+]"),MAX(G73,'Q1 Review'!J73,'Q2 Review'!J73,'Q3 Review'!J73),
                  IF(F73="Decremental",MIN(G73,'Q1 Review'!J73,'Q2 Review'!J73,'Q3 Review'!J73),
                           IF(F73="Absolute[-](avg.)",SUM(G73,'Q1 Review'!J73,'Q2 Review'!J73,'Q3 Review'!J73)/COUNT('Annual Plan'!H73:'Annual Plan'!K73),""
                              )
                       )
                 )
      )</f>
        <v/>
      </c>
      <c r="I73" s="23" t="str">
        <f>IF('Annual Plan'!K73&lt;&gt;"",'Annual Plan'!K73,"")</f>
        <v/>
      </c>
      <c r="J73" s="37"/>
      <c r="K73" s="38" t="str">
        <f t="shared" si="4"/>
        <v/>
      </c>
      <c r="L73" s="38" t="str">
        <f t="shared" si="5"/>
        <v/>
      </c>
      <c r="M73" s="23" t="str">
        <f t="shared" si="6"/>
        <v/>
      </c>
      <c r="N73" s="39" t="str">
        <f>IF((('Annual Plan'!N73+'Annual Plan'!O73)-('Q1 Review'!O73+'Q2 Review'!O73+'Q3 Review'!O73))=0,"",(('Annual Plan'!N73+'Annual Plan'!O73)-('Q1 Review'!O73+'Q2 Review'!O73+'Q3 Review'!O73)))</f>
        <v/>
      </c>
      <c r="O73" s="40"/>
      <c r="P73" s="41"/>
      <c r="Q73" s="41"/>
      <c r="R73" s="41"/>
      <c r="S73" s="131" t="str">
        <f t="shared" si="7"/>
        <v/>
      </c>
    </row>
    <row r="74" spans="1:19" s="58" customFormat="1" ht="59.25" customHeight="1" x14ac:dyDescent="0.3">
      <c r="A74" s="201" t="s">
        <v>94</v>
      </c>
      <c r="B74" s="201"/>
      <c r="C74" s="42">
        <f>'Annual Plan'!C74</f>
        <v>0</v>
      </c>
      <c r="D74" s="28"/>
      <c r="E74" s="28"/>
      <c r="F74" s="256" t="s">
        <v>99</v>
      </c>
      <c r="G74" s="256"/>
      <c r="H74" s="256"/>
      <c r="I74" s="256"/>
      <c r="J74" s="257"/>
      <c r="K74" s="43">
        <f>IF(SUM(K45:K73)=0,0,IF(SUM(K45:K73)&gt;0,AVERAGE(K45:K73)))</f>
        <v>0</v>
      </c>
      <c r="L74" s="258"/>
      <c r="M74" s="259"/>
      <c r="N74" s="60">
        <f>SUM(N45:N73)</f>
        <v>0</v>
      </c>
      <c r="O74" s="60">
        <f>SUM(O45:O73)</f>
        <v>0</v>
      </c>
      <c r="P74" s="28"/>
      <c r="Q74" s="28"/>
      <c r="S74" s="131"/>
    </row>
    <row r="75" spans="1:19" s="61" customFormat="1" ht="15" customHeight="1" x14ac:dyDescent="0.25">
      <c r="A75" s="12"/>
      <c r="B75" s="12"/>
      <c r="C75" s="12"/>
      <c r="D75" s="12"/>
      <c r="E75" s="12"/>
      <c r="F75" s="44"/>
      <c r="G75" s="45"/>
      <c r="H75" s="45"/>
      <c r="I75" s="45"/>
      <c r="J75" s="46"/>
      <c r="K75" s="47"/>
      <c r="L75" s="47"/>
      <c r="M75" s="45"/>
      <c r="N75" s="48"/>
      <c r="O75" s="49"/>
      <c r="P75" s="50"/>
      <c r="Q75" s="50"/>
      <c r="S75" s="132"/>
    </row>
    <row r="76" spans="1:19" s="11" customFormat="1" ht="34.5" customHeight="1" x14ac:dyDescent="0.25">
      <c r="A76" s="193" t="s">
        <v>91</v>
      </c>
      <c r="B76" s="193"/>
      <c r="C76" s="193"/>
      <c r="D76" s="260" t="str">
        <f>IF('Annual Plan'!D76:P76&lt;&gt;"", 'Annual Plan'!D76:P76,"")</f>
        <v/>
      </c>
      <c r="E76" s="260"/>
      <c r="F76" s="260"/>
      <c r="G76" s="260"/>
      <c r="H76" s="260"/>
      <c r="I76" s="261"/>
      <c r="J76" s="261"/>
      <c r="K76" s="261"/>
      <c r="L76" s="261"/>
      <c r="M76" s="261"/>
      <c r="N76" s="261"/>
      <c r="O76" s="261"/>
      <c r="P76" s="260"/>
      <c r="Q76" s="260"/>
      <c r="S76" s="131"/>
    </row>
    <row r="77" spans="1:19" s="11" customFormat="1" ht="36" customHeight="1" x14ac:dyDescent="0.25">
      <c r="A77" s="209" t="s">
        <v>1</v>
      </c>
      <c r="B77" s="209" t="s">
        <v>9</v>
      </c>
      <c r="C77" s="209" t="s">
        <v>2</v>
      </c>
      <c r="D77" s="209" t="s">
        <v>10</v>
      </c>
      <c r="E77" s="210" t="s">
        <v>11</v>
      </c>
      <c r="F77" s="264" t="s">
        <v>12</v>
      </c>
      <c r="G77" s="209" t="s">
        <v>3</v>
      </c>
      <c r="H77" s="209"/>
      <c r="I77" s="253" t="s">
        <v>77</v>
      </c>
      <c r="J77" s="254"/>
      <c r="K77" s="254"/>
      <c r="L77" s="254"/>
      <c r="M77" s="255"/>
      <c r="N77" s="253" t="s">
        <v>78</v>
      </c>
      <c r="O77" s="254"/>
      <c r="P77" s="209" t="s">
        <v>95</v>
      </c>
      <c r="Q77" s="209" t="s">
        <v>96</v>
      </c>
      <c r="R77" s="202" t="s">
        <v>114</v>
      </c>
      <c r="S77" s="131"/>
    </row>
    <row r="78" spans="1:19" s="11" customFormat="1" ht="69" customHeight="1" x14ac:dyDescent="0.25">
      <c r="A78" s="209"/>
      <c r="B78" s="209"/>
      <c r="C78" s="209"/>
      <c r="D78" s="209"/>
      <c r="E78" s="210"/>
      <c r="F78" s="204"/>
      <c r="G78" s="98" t="s">
        <v>19</v>
      </c>
      <c r="H78" s="98" t="s">
        <v>61</v>
      </c>
      <c r="I78" s="7" t="s">
        <v>62</v>
      </c>
      <c r="J78" s="7" t="s">
        <v>63</v>
      </c>
      <c r="K78" s="1" t="s">
        <v>21</v>
      </c>
      <c r="L78" s="1" t="s">
        <v>22</v>
      </c>
      <c r="M78" s="1" t="s">
        <v>23</v>
      </c>
      <c r="N78" s="7" t="s">
        <v>88</v>
      </c>
      <c r="O78" s="7" t="s">
        <v>82</v>
      </c>
      <c r="P78" s="268"/>
      <c r="Q78" s="209"/>
      <c r="R78" s="202"/>
      <c r="S78" s="131"/>
    </row>
    <row r="79" spans="1:19" s="11" customFormat="1" ht="15" customHeight="1" x14ac:dyDescent="0.25">
      <c r="A79" s="59" t="str">
        <f>IF('Annual Plan'!A79="","",'Annual Plan'!A79)</f>
        <v/>
      </c>
      <c r="B79" s="59" t="str">
        <f>IF('Annual Plan'!B79="","",'Annual Plan'!B79)</f>
        <v/>
      </c>
      <c r="C79" s="59" t="str">
        <f>IF('Annual Plan'!C79="","",'Annual Plan'!C79)</f>
        <v/>
      </c>
      <c r="D79" s="2" t="str">
        <f>IF('Annual Plan'!D79&lt;&gt;"",'Annual Plan'!D79,"")</f>
        <v/>
      </c>
      <c r="E79" s="2" t="str">
        <f>IF('Annual Plan'!E79&lt;&gt;"",'Annual Plan'!E79,"")</f>
        <v/>
      </c>
      <c r="F79" s="36" t="str">
        <f>IF('Annual Plan'!F79&lt;&gt;"",'Annual Plan'!F79,"")</f>
        <v/>
      </c>
      <c r="G79" s="23" t="str">
        <f>IF('Annual Plan'!G79&lt;&gt;"",'Annual Plan'!G79,"")</f>
        <v/>
      </c>
      <c r="H79" s="23" t="str">
        <f xml:space="preserve"> IF(OR(F79="Absolute",F79="Absolute[-](cum.)"),SUM(G79,'Q1 Review'!J79,'Q2 Review'!J79,'Q3 Review'!J79),
             IF(OR(F79="Incremental",F79="Absolute[+]"),MAX(G79,'Q1 Review'!J79,'Q2 Review'!J79,'Q3 Review'!J79),
                  IF(F79="Decremental",MIN(G79,'Q1 Review'!J79,'Q2 Review'!J79,'Q3 Review'!J79),
                           IF(F79="Absolute[-](avg.)",SUM(G79,'Q1 Review'!J79,'Q2 Review'!J79,'Q3 Review'!J79)/COUNT('Annual Plan'!H79:'Annual Plan'!K79),""
                              )
                       )
                 )
      )</f>
        <v/>
      </c>
      <c r="I79" s="23" t="str">
        <f>IF('Annual Plan'!K79&lt;&gt;"",'Annual Plan'!K79,"")</f>
        <v/>
      </c>
      <c r="J79" s="37"/>
      <c r="K79" s="38" t="str">
        <f>IF(I79="","",
                         IF(AND(I79&lt;&gt;"",J79=""),0,
                                                  IF($F79="Absolute",IF(I79=0,0, IF((J79/I79)&gt;=1,1, IF((J79/I79)&lt;=0,0,(J79/I79)))),
                                                                                                      IF($F79="Incremental", IF(AND((I79-H79)=0,J79&gt;0,I79&gt;0,J79&gt;I79),1, IF(AND((I79-H79)=0,J79&lt;=I79),0, IF(((J79-H79)/(I79-H79))&gt;=1,1, IF(((J79-H79)/(I79-H79))&lt;=0,0, ((J79-H79)/(I79-H79)))))),
                                                                                                                                                                   IF($F79="Decremental", IF(AND((H79-I79)=0,J79&gt;0,I79&gt;0,J79&lt;I79),1,  IF(AND((I79-H79)=0,J79&gt;=I79),0, IF(((H79-J79)/(H79-I79))&gt;=1,1, IF(((H79-J79)/(H79-I79))&lt;=0,0, ((H79-J79)/(H79-I79)))))),
                                                                                                                                                                                              IF(OR($F79="Absolute[-](cum.)", $F79="Absolute[-](avg.)"),IF(J79="",0, IF((J79&lt;=I79),1,IF((J79&gt;I79),0,))),
                                                                                                                                                                                                        IF($F79="Absolute[+]",IF(J79=0,0,  IF(J79&lt;=I79,(J79/I79),1)),
                                                                                                                                                                                                            )
                                                                                                                                                                                                   )
                                                                                                                                                                       )
                                                                                                          )
                                                    )
                            )
     )</f>
        <v/>
      </c>
      <c r="L79" s="38" t="str">
        <f>IF(I79="","",
                        IF(AND(I79&lt;&gt;"",J79=""),-1,
                                                  IF($F79="Absolute", IF(I79=0,0,((J79-I79)/I79)),
                                                                               IF($F79="Incremental", IF((I79-H79)=0,0,(((J79-H79)-(I79-H79))/(I79-H79))),
                                                                                                            IF($F79="Decremental", IF((H79-I79)=0,0,(((H79-J79)-(H79-I79))/(H79-I79))),
                                                                                                                                              IF(OR($F79="Absolute[-](cum.)", $F79="Absolute[-](avg.)"), IF(J79="",0, IF(J79&gt;=0,1-(J79/I79))),
                                                                                                                                                                      IF($F79="Absolute[+]", IF(J79=0,-1,K79-1),  ""
                                                                                                                                                                                                                                          )
                                                                                                                                                                                                                          )
                                                                                                                                                                                  )
                                                                                                                   )
                                                   )
                          )
)</f>
        <v/>
      </c>
      <c r="M79" s="23" t="str">
        <f>IF(J79="","",
                         IF(I79="", "",
                                                   IF($F79="Absolute", (J79-I79),
                                                                                                       IF($F79="Incremental", ((J79-H79)-(I79-H79)),
                                                                                                                                                                                      IF($F79="Decremental", ((H79-J79)-(H79-I79)),
                                                                                                                                                                                                            IF(OR($F79="Absolute[-](cum.)", $F79="Absolute[-](avg.)"), (I79-J79),
                                                                                                                                                                                                                             IF($F79="Absolute[+]", (J79-I79), ""
                                                                                                                                                                                                                                  )
                                                                                                                                                                                                                )
                                                                                                                                                                                          )
                                                                                                           )
                                                      )
                               )
       )</f>
        <v/>
      </c>
      <c r="N79" s="39" t="str">
        <f>IF((('Annual Plan'!N79+'Annual Plan'!O79)-('Q1 Review'!O79+'Q2 Review'!O79+'Q3 Review'!O79))=0,"",(('Annual Plan'!N79+'Annual Plan'!O79)-('Q1 Review'!O79+'Q2 Review'!O79+'Q3 Review'!O79)))</f>
        <v/>
      </c>
      <c r="O79" s="40"/>
      <c r="P79" s="41"/>
      <c r="Q79" s="41"/>
      <c r="R79" s="41"/>
      <c r="S79" s="131" t="str">
        <f xml:space="preserve"> IF(AND($F79="Incremental",G79=""),"Error - baseline data was not provided in the planning sheet.",
        IF(AND($F79="Decremental",G79=""),"Error - baseline data was not provided in the planning sheet.",""))</f>
        <v/>
      </c>
    </row>
    <row r="80" spans="1:19" s="11" customFormat="1" ht="15" customHeight="1" x14ac:dyDescent="0.25">
      <c r="A80" s="59" t="str">
        <f>IF('Annual Plan'!A80="","",'Annual Plan'!A80)</f>
        <v/>
      </c>
      <c r="B80" s="59" t="str">
        <f>IF('Annual Plan'!B80="","",'Annual Plan'!B80)</f>
        <v/>
      </c>
      <c r="C80" s="59" t="str">
        <f>IF('Annual Plan'!C80="","",'Annual Plan'!C80)</f>
        <v/>
      </c>
      <c r="D80" s="2" t="str">
        <f>IF('Annual Plan'!D80&lt;&gt;"",'Annual Plan'!D80,"")</f>
        <v/>
      </c>
      <c r="E80" s="2" t="str">
        <f>IF('Annual Plan'!E80&lt;&gt;"",'Annual Plan'!E80,"")</f>
        <v/>
      </c>
      <c r="F80" s="36" t="str">
        <f>IF('Annual Plan'!F80&lt;&gt;"",'Annual Plan'!F80,"")</f>
        <v/>
      </c>
      <c r="G80" s="23" t="str">
        <f>IF('Annual Plan'!G80&lt;&gt;"",'Annual Plan'!G80,"")</f>
        <v/>
      </c>
      <c r="H80" s="23" t="str">
        <f xml:space="preserve"> IF(OR(F80="Absolute",F80="Absolute[-](cum.)"),SUM(G80,'Q1 Review'!J80,'Q2 Review'!J80,'Q3 Review'!J80),
             IF(OR(F80="Incremental",F80="Absolute[+]"),MAX(G80,'Q1 Review'!J80,'Q2 Review'!J80,'Q3 Review'!J80),
                  IF(F80="Decremental",MIN(G80,'Q1 Review'!J80,'Q2 Review'!J80,'Q3 Review'!J80),
                           IF(F80="Absolute[-](avg.)",SUM(G80,'Q1 Review'!J80,'Q2 Review'!J80,'Q3 Review'!J80)/COUNT('Annual Plan'!H80:'Annual Plan'!K80),""
                              )
                       )
                 )
      )</f>
        <v/>
      </c>
      <c r="I80" s="23" t="str">
        <f>IF('Annual Plan'!K80&lt;&gt;"",'Annual Plan'!K80,"")</f>
        <v/>
      </c>
      <c r="J80" s="37"/>
      <c r="K80" s="38" t="str">
        <f t="shared" ref="K80:K107" si="8">IF(I80="","",
                         IF(AND(I80&lt;&gt;"",J80=""),0,
                                                  IF($F80="Absolute",IF(I80=0,0, IF((J80/I80)&gt;=1,1, IF((J80/I80)&lt;=0,0,(J80/I80)))),
                                                                                                      IF($F80="Incremental", IF(AND((I80-H80)=0,J80&gt;0,I80&gt;0,J80&gt;I80),1, IF(AND((I80-H80)=0,J80&lt;=I80),0, IF(((J80-H80)/(I80-H80))&gt;=1,1, IF(((J80-H80)/(I80-H80))&lt;=0,0, ((J80-H80)/(I80-H80)))))),
                                                                                                                                                                   IF($F80="Decremental", IF(AND((H80-I80)=0,J80&gt;0,I80&gt;0,J80&lt;I80),1,  IF(AND((I80-H80)=0,J80&gt;=I80),0, IF(((H80-J80)/(H80-I80))&gt;=1,1, IF(((H80-J80)/(H80-I80))&lt;=0,0, ((H80-J80)/(H80-I80)))))),
                                                                                                                                                                                              IF(OR($F80="Absolute[-](cum.)", $F80="Absolute[-](avg.)"),IF(J80="",0, IF((J80&lt;=I80),1,IF((J80&gt;I80),0,))),
                                                                                                                                                                                                        IF($F80="Absolute[+]",IF(J80=0,0,  IF(J80&lt;=I80,(J80/I80),1)),
                                                                                                                                                                                                            )
                                                                                                                                                                                                   )
                                                                                                                                                                       )
                                                                                                          )
                                                    )
                            )
     )</f>
        <v/>
      </c>
      <c r="L80" s="38" t="str">
        <f t="shared" ref="L80:L107" si="9">IF(I80="","",
                        IF(AND(I80&lt;&gt;"",J80=""),-1,
                                                  IF($F80="Absolute", IF(I80=0,0,((J80-I80)/I80)),
                                                                               IF($F80="Incremental", IF((I80-H80)=0,0,(((J80-H80)-(I80-H80))/(I80-H80))),
                                                                                                            IF($F80="Decremental", IF((H80-I80)=0,0,(((H80-J80)-(H80-I80))/(H80-I80))),
                                                                                                                                              IF(OR($F80="Absolute[-](cum.)", $F80="Absolute[-](avg.)"), IF(J80="",0, IF(J80&gt;=0,1-(J80/I80))),
                                                                                                                                                                      IF($F80="Absolute[+]", IF(J80=0,-1,K80-1),  ""
                                                                                                                                                                                                                                          )
                                                                                                                                                                                                                          )
                                                                                                                                                                                  )
                                                                                                                   )
                                                   )
                          )
)</f>
        <v/>
      </c>
      <c r="M80" s="23" t="str">
        <f t="shared" ref="M80:M107" si="10">IF(J80="","",
                         IF(I80="", "",
                                                   IF($F80="Absolute", (J80-I80),
                                                                                                       IF($F80="Incremental", ((J80-H80)-(I80-H80)),
                                                                                                                                                                                      IF($F80="Decremental", ((H80-J80)-(H80-I80)),
                                                                                                                                                                                                            IF(OR($F80="Absolute[-](cum.)", $F80="Absolute[-](avg.)"), (I80-J80),
                                                                                                                                                                                                                             IF($F80="Absolute[+]", (J80-I80), ""
                                                                                                                                                                                                                                  )
                                                                                                                                                                                                                )
                                                                                                                                                                                          )
                                                                                                           )
                                                      )
                               )
       )</f>
        <v/>
      </c>
      <c r="N80" s="39" t="str">
        <f>IF((('Annual Plan'!N80+'Annual Plan'!O80)-('Q1 Review'!O80+'Q2 Review'!O80+'Q3 Review'!O80))=0,"",(('Annual Plan'!N80+'Annual Plan'!O80)-('Q1 Review'!O80+'Q2 Review'!O80+'Q3 Review'!O80)))</f>
        <v/>
      </c>
      <c r="O80" s="40"/>
      <c r="P80" s="41"/>
      <c r="Q80" s="41"/>
      <c r="R80" s="41"/>
      <c r="S80" s="131" t="str">
        <f t="shared" ref="S80:S107" si="11" xml:space="preserve"> IF(AND($F80="Incremental",G80=""),"Error - baseline data was not provided in the planning sheet.",
        IF(AND($F80="Decremental",G80=""),"Error - baseline data was not provided in the planning sheet.",""))</f>
        <v/>
      </c>
    </row>
    <row r="81" spans="1:19" s="11" customFormat="1" ht="15" customHeight="1" x14ac:dyDescent="0.25">
      <c r="A81" s="59" t="str">
        <f>IF('Annual Plan'!A81="","",'Annual Plan'!A81)</f>
        <v/>
      </c>
      <c r="B81" s="59" t="str">
        <f>IF('Annual Plan'!B81="","",'Annual Plan'!B81)</f>
        <v/>
      </c>
      <c r="C81" s="59" t="str">
        <f>IF('Annual Plan'!C81="","",'Annual Plan'!C81)</f>
        <v/>
      </c>
      <c r="D81" s="2" t="str">
        <f>IF('Annual Plan'!D81&lt;&gt;"",'Annual Plan'!D81,"")</f>
        <v/>
      </c>
      <c r="E81" s="2" t="str">
        <f>IF('Annual Plan'!E81&lt;&gt;"",'Annual Plan'!E81,"")</f>
        <v/>
      </c>
      <c r="F81" s="36" t="str">
        <f>IF('Annual Plan'!F81&lt;&gt;"",'Annual Plan'!F81,"")</f>
        <v/>
      </c>
      <c r="G81" s="23" t="str">
        <f>IF('Annual Plan'!G81&lt;&gt;"",'Annual Plan'!G81,"")</f>
        <v/>
      </c>
      <c r="H81" s="23" t="str">
        <f xml:space="preserve"> IF(OR(F81="Absolute",F81="Absolute[-](cum.)"),SUM(G81,'Q1 Review'!J81,'Q2 Review'!J81,'Q3 Review'!J81),
             IF(OR(F81="Incremental",F81="Absolute[+]"),MAX(G81,'Q1 Review'!J81,'Q2 Review'!J81,'Q3 Review'!J81),
                  IF(F81="Decremental",MIN(G81,'Q1 Review'!J81,'Q2 Review'!J81,'Q3 Review'!J81),
                           IF(F81="Absolute[-](avg.)",SUM(G81,'Q1 Review'!J81,'Q2 Review'!J81,'Q3 Review'!J81)/COUNT('Annual Plan'!H81:'Annual Plan'!K81),""
                              )
                       )
                 )
      )</f>
        <v/>
      </c>
      <c r="I81" s="23" t="str">
        <f>IF('Annual Plan'!K81&lt;&gt;"",'Annual Plan'!K81,"")</f>
        <v/>
      </c>
      <c r="J81" s="37"/>
      <c r="K81" s="38" t="str">
        <f t="shared" si="8"/>
        <v/>
      </c>
      <c r="L81" s="38" t="str">
        <f t="shared" si="9"/>
        <v/>
      </c>
      <c r="M81" s="23" t="str">
        <f t="shared" si="10"/>
        <v/>
      </c>
      <c r="N81" s="39" t="str">
        <f>IF((('Annual Plan'!N81+'Annual Plan'!O81)-('Q1 Review'!O81+'Q2 Review'!O81+'Q3 Review'!O81))=0,"",(('Annual Plan'!N81+'Annual Plan'!O81)-('Q1 Review'!O81+'Q2 Review'!O81+'Q3 Review'!O81)))</f>
        <v/>
      </c>
      <c r="O81" s="40"/>
      <c r="P81" s="41"/>
      <c r="Q81" s="41"/>
      <c r="R81" s="41"/>
      <c r="S81" s="131" t="str">
        <f t="shared" si="11"/>
        <v/>
      </c>
    </row>
    <row r="82" spans="1:19" s="11" customFormat="1" ht="15" customHeight="1" x14ac:dyDescent="0.25">
      <c r="A82" s="59" t="str">
        <f>IF('Annual Plan'!A82="","",'Annual Plan'!A82)</f>
        <v/>
      </c>
      <c r="B82" s="59" t="str">
        <f>IF('Annual Plan'!B82="","",'Annual Plan'!B82)</f>
        <v/>
      </c>
      <c r="C82" s="59" t="str">
        <f>IF('Annual Plan'!C82="","",'Annual Plan'!C82)</f>
        <v/>
      </c>
      <c r="D82" s="2" t="str">
        <f>IF('Annual Plan'!D82&lt;&gt;"",'Annual Plan'!D82,"")</f>
        <v/>
      </c>
      <c r="E82" s="2" t="str">
        <f>IF('Annual Plan'!E82&lt;&gt;"",'Annual Plan'!E82,"")</f>
        <v/>
      </c>
      <c r="F82" s="36" t="str">
        <f>IF('Annual Plan'!F82&lt;&gt;"",'Annual Plan'!F82,"")</f>
        <v/>
      </c>
      <c r="G82" s="23" t="str">
        <f>IF('Annual Plan'!G82&lt;&gt;"",'Annual Plan'!G82,"")</f>
        <v/>
      </c>
      <c r="H82" s="23" t="str">
        <f xml:space="preserve"> IF(OR(F82="Absolute",F82="Absolute[-](cum.)"),SUM(G82,'Q1 Review'!J82,'Q2 Review'!J82,'Q3 Review'!J82),
             IF(OR(F82="Incremental",F82="Absolute[+]"),MAX(G82,'Q1 Review'!J82,'Q2 Review'!J82,'Q3 Review'!J82),
                  IF(F82="Decremental",MIN(G82,'Q1 Review'!J82,'Q2 Review'!J82,'Q3 Review'!J82),
                           IF(F82="Absolute[-](avg.)",SUM(G82,'Q1 Review'!J82,'Q2 Review'!J82,'Q3 Review'!J82)/COUNT('Annual Plan'!H82:'Annual Plan'!K82),""
                              )
                       )
                 )
      )</f>
        <v/>
      </c>
      <c r="I82" s="23" t="str">
        <f>IF('Annual Plan'!K82&lt;&gt;"",'Annual Plan'!K82,"")</f>
        <v/>
      </c>
      <c r="J82" s="37"/>
      <c r="K82" s="38" t="str">
        <f t="shared" si="8"/>
        <v/>
      </c>
      <c r="L82" s="38" t="str">
        <f t="shared" si="9"/>
        <v/>
      </c>
      <c r="M82" s="23" t="str">
        <f t="shared" si="10"/>
        <v/>
      </c>
      <c r="N82" s="39" t="str">
        <f>IF((('Annual Plan'!N82+'Annual Plan'!O82)-('Q1 Review'!O82+'Q2 Review'!O82+'Q3 Review'!O82))=0,"",(('Annual Plan'!N82+'Annual Plan'!O82)-('Q1 Review'!O82+'Q2 Review'!O82+'Q3 Review'!O82)))</f>
        <v/>
      </c>
      <c r="O82" s="40"/>
      <c r="P82" s="41"/>
      <c r="Q82" s="41"/>
      <c r="R82" s="41"/>
      <c r="S82" s="131" t="str">
        <f t="shared" si="11"/>
        <v/>
      </c>
    </row>
    <row r="83" spans="1:19" s="11" customFormat="1" ht="15" customHeight="1" x14ac:dyDescent="0.25">
      <c r="A83" s="59" t="str">
        <f>IF('Annual Plan'!A83="","",'Annual Plan'!A83)</f>
        <v/>
      </c>
      <c r="B83" s="59" t="str">
        <f>IF('Annual Plan'!B83="","",'Annual Plan'!B83)</f>
        <v/>
      </c>
      <c r="C83" s="59" t="str">
        <f>IF('Annual Plan'!C83="","",'Annual Plan'!C83)</f>
        <v/>
      </c>
      <c r="D83" s="2" t="str">
        <f>IF('Annual Plan'!D83&lt;&gt;"",'Annual Plan'!D83,"")</f>
        <v/>
      </c>
      <c r="E83" s="2" t="str">
        <f>IF('Annual Plan'!E83&lt;&gt;"",'Annual Plan'!E83,"")</f>
        <v/>
      </c>
      <c r="F83" s="36" t="str">
        <f>IF('Annual Plan'!F83&lt;&gt;"",'Annual Plan'!F83,"")</f>
        <v/>
      </c>
      <c r="G83" s="23" t="str">
        <f>IF('Annual Plan'!G83&lt;&gt;"",'Annual Plan'!G83,"")</f>
        <v/>
      </c>
      <c r="H83" s="23" t="str">
        <f xml:space="preserve"> IF(OR(F83="Absolute",F83="Absolute[-](cum.)"),SUM(G83,'Q1 Review'!J83,'Q2 Review'!J83,'Q3 Review'!J83),
             IF(OR(F83="Incremental",F83="Absolute[+]"),MAX(G83,'Q1 Review'!J83,'Q2 Review'!J83,'Q3 Review'!J83),
                  IF(F83="Decremental",MIN(G83,'Q1 Review'!J83,'Q2 Review'!J83,'Q3 Review'!J83),
                           IF(F83="Absolute[-](avg.)",SUM(G83,'Q1 Review'!J83,'Q2 Review'!J83,'Q3 Review'!J83)/COUNT('Annual Plan'!H83:'Annual Plan'!K83),""
                              )
                       )
                 )
      )</f>
        <v/>
      </c>
      <c r="I83" s="23" t="str">
        <f>IF('Annual Plan'!K83&lt;&gt;"",'Annual Plan'!K83,"")</f>
        <v/>
      </c>
      <c r="J83" s="37"/>
      <c r="K83" s="38" t="str">
        <f t="shared" si="8"/>
        <v/>
      </c>
      <c r="L83" s="38" t="str">
        <f t="shared" si="9"/>
        <v/>
      </c>
      <c r="M83" s="23" t="str">
        <f t="shared" si="10"/>
        <v/>
      </c>
      <c r="N83" s="39" t="str">
        <f>IF((('Annual Plan'!N83+'Annual Plan'!O83)-('Q1 Review'!O83+'Q2 Review'!O83+'Q3 Review'!O83))=0,"",(('Annual Plan'!N83+'Annual Plan'!O83)-('Q1 Review'!O83+'Q2 Review'!O83+'Q3 Review'!O83)))</f>
        <v/>
      </c>
      <c r="O83" s="40"/>
      <c r="P83" s="41"/>
      <c r="Q83" s="41"/>
      <c r="R83" s="41"/>
      <c r="S83" s="131" t="str">
        <f t="shared" si="11"/>
        <v/>
      </c>
    </row>
    <row r="84" spans="1:19" s="11" customFormat="1" ht="15" customHeight="1" x14ac:dyDescent="0.25">
      <c r="A84" s="59" t="str">
        <f>IF('Annual Plan'!A84="","",'Annual Plan'!A84)</f>
        <v/>
      </c>
      <c r="B84" s="59" t="str">
        <f>IF('Annual Plan'!B84="","",'Annual Plan'!B84)</f>
        <v/>
      </c>
      <c r="C84" s="59" t="str">
        <f>IF('Annual Plan'!C84="","",'Annual Plan'!C84)</f>
        <v/>
      </c>
      <c r="D84" s="2" t="str">
        <f>IF('Annual Plan'!D84&lt;&gt;"",'Annual Plan'!D84,"")</f>
        <v/>
      </c>
      <c r="E84" s="2" t="str">
        <f>IF('Annual Plan'!E84&lt;&gt;"",'Annual Plan'!E84,"")</f>
        <v/>
      </c>
      <c r="F84" s="36" t="str">
        <f>IF('Annual Plan'!F84&lt;&gt;"",'Annual Plan'!F84,"")</f>
        <v/>
      </c>
      <c r="G84" s="23" t="str">
        <f>IF('Annual Plan'!G84&lt;&gt;"",'Annual Plan'!G84,"")</f>
        <v/>
      </c>
      <c r="H84" s="23" t="str">
        <f xml:space="preserve"> IF(OR(F84="Absolute",F84="Absolute[-](cum.)"),SUM(G84,'Q1 Review'!J84,'Q2 Review'!J84,'Q3 Review'!J84),
             IF(OR(F84="Incremental",F84="Absolute[+]"),MAX(G84,'Q1 Review'!J84,'Q2 Review'!J84,'Q3 Review'!J84),
                  IF(F84="Decremental",MIN(G84,'Q1 Review'!J84,'Q2 Review'!J84,'Q3 Review'!J84),
                           IF(F84="Absolute[-](avg.)",SUM(G84,'Q1 Review'!J84,'Q2 Review'!J84,'Q3 Review'!J84)/COUNT('Annual Plan'!H84:'Annual Plan'!K84),""
                              )
                       )
                 )
      )</f>
        <v/>
      </c>
      <c r="I84" s="23" t="str">
        <f>IF('Annual Plan'!K84&lt;&gt;"",'Annual Plan'!K84,"")</f>
        <v/>
      </c>
      <c r="J84" s="37"/>
      <c r="K84" s="38" t="str">
        <f t="shared" si="8"/>
        <v/>
      </c>
      <c r="L84" s="38" t="str">
        <f t="shared" si="9"/>
        <v/>
      </c>
      <c r="M84" s="23" t="str">
        <f t="shared" si="10"/>
        <v/>
      </c>
      <c r="N84" s="39" t="str">
        <f>IF((('Annual Plan'!N84+'Annual Plan'!O84)-('Q1 Review'!O84+'Q2 Review'!O84+'Q3 Review'!O84))=0,"",(('Annual Plan'!N84+'Annual Plan'!O84)-('Q1 Review'!O84+'Q2 Review'!O84+'Q3 Review'!O84)))</f>
        <v/>
      </c>
      <c r="O84" s="40"/>
      <c r="P84" s="41"/>
      <c r="Q84" s="41"/>
      <c r="R84" s="41"/>
      <c r="S84" s="131" t="str">
        <f t="shared" si="11"/>
        <v/>
      </c>
    </row>
    <row r="85" spans="1:19" s="11" customFormat="1" ht="15" customHeight="1" x14ac:dyDescent="0.25">
      <c r="A85" s="59" t="str">
        <f>IF('Annual Plan'!A85="","",'Annual Plan'!A85)</f>
        <v/>
      </c>
      <c r="B85" s="59" t="str">
        <f>IF('Annual Plan'!B85="","",'Annual Plan'!B85)</f>
        <v/>
      </c>
      <c r="C85" s="59" t="str">
        <f>IF('Annual Plan'!C85="","",'Annual Plan'!C85)</f>
        <v/>
      </c>
      <c r="D85" s="2" t="str">
        <f>IF('Annual Plan'!D85&lt;&gt;"",'Annual Plan'!D85,"")</f>
        <v/>
      </c>
      <c r="E85" s="2" t="str">
        <f>IF('Annual Plan'!E85&lt;&gt;"",'Annual Plan'!E85,"")</f>
        <v/>
      </c>
      <c r="F85" s="36" t="str">
        <f>IF('Annual Plan'!F85&lt;&gt;"",'Annual Plan'!F85,"")</f>
        <v/>
      </c>
      <c r="G85" s="23" t="str">
        <f>IF('Annual Plan'!G85&lt;&gt;"",'Annual Plan'!G85,"")</f>
        <v/>
      </c>
      <c r="H85" s="23" t="str">
        <f xml:space="preserve"> IF(OR(F85="Absolute",F85="Absolute[-](cum.)"),SUM(G85,'Q1 Review'!J85,'Q2 Review'!J85,'Q3 Review'!J85),
             IF(OR(F85="Incremental",F85="Absolute[+]"),MAX(G85,'Q1 Review'!J85,'Q2 Review'!J85,'Q3 Review'!J85),
                  IF(F85="Decremental",MIN(G85,'Q1 Review'!J85,'Q2 Review'!J85,'Q3 Review'!J85),
                           IF(F85="Absolute[-](avg.)",SUM(G85,'Q1 Review'!J85,'Q2 Review'!J85,'Q3 Review'!J85)/COUNT('Annual Plan'!H85:'Annual Plan'!K85),""
                              )
                       )
                 )
      )</f>
        <v/>
      </c>
      <c r="I85" s="23" t="str">
        <f>IF('Annual Plan'!K85&lt;&gt;"",'Annual Plan'!K85,"")</f>
        <v/>
      </c>
      <c r="J85" s="37"/>
      <c r="K85" s="38" t="str">
        <f t="shared" si="8"/>
        <v/>
      </c>
      <c r="L85" s="38" t="str">
        <f t="shared" si="9"/>
        <v/>
      </c>
      <c r="M85" s="23" t="str">
        <f t="shared" si="10"/>
        <v/>
      </c>
      <c r="N85" s="39" t="str">
        <f>IF((('Annual Plan'!N85+'Annual Plan'!O85)-('Q1 Review'!O85+'Q2 Review'!O85+'Q3 Review'!O85))=0,"",(('Annual Plan'!N85+'Annual Plan'!O85)-('Q1 Review'!O85+'Q2 Review'!O85+'Q3 Review'!O85)))</f>
        <v/>
      </c>
      <c r="O85" s="40"/>
      <c r="P85" s="41"/>
      <c r="Q85" s="41"/>
      <c r="R85" s="41"/>
      <c r="S85" s="131" t="str">
        <f t="shared" si="11"/>
        <v/>
      </c>
    </row>
    <row r="86" spans="1:19" s="11" customFormat="1" ht="15" customHeight="1" x14ac:dyDescent="0.25">
      <c r="A86" s="59" t="str">
        <f>IF('Annual Plan'!A86="","",'Annual Plan'!A86)</f>
        <v/>
      </c>
      <c r="B86" s="59" t="str">
        <f>IF('Annual Plan'!B86="","",'Annual Plan'!B86)</f>
        <v/>
      </c>
      <c r="C86" s="59" t="str">
        <f>IF('Annual Plan'!C86="","",'Annual Plan'!C86)</f>
        <v/>
      </c>
      <c r="D86" s="2" t="str">
        <f>IF('Annual Plan'!D86&lt;&gt;"",'Annual Plan'!D86,"")</f>
        <v/>
      </c>
      <c r="E86" s="2" t="str">
        <f>IF('Annual Plan'!E86&lt;&gt;"",'Annual Plan'!E86,"")</f>
        <v/>
      </c>
      <c r="F86" s="36" t="str">
        <f>IF('Annual Plan'!F86&lt;&gt;"",'Annual Plan'!F86,"")</f>
        <v/>
      </c>
      <c r="G86" s="23" t="str">
        <f>IF('Annual Plan'!G86&lt;&gt;"",'Annual Plan'!G86,"")</f>
        <v/>
      </c>
      <c r="H86" s="23" t="str">
        <f xml:space="preserve"> IF(OR(F86="Absolute",F86="Absolute[-](cum.)"),SUM(G86,'Q1 Review'!J86,'Q2 Review'!J86,'Q3 Review'!J86),
             IF(OR(F86="Incremental",F86="Absolute[+]"),MAX(G86,'Q1 Review'!J86,'Q2 Review'!J86,'Q3 Review'!J86),
                  IF(F86="Decremental",MIN(G86,'Q1 Review'!J86,'Q2 Review'!J86,'Q3 Review'!J86),
                           IF(F86="Absolute[-](avg.)",SUM(G86,'Q1 Review'!J86,'Q2 Review'!J86,'Q3 Review'!J86)/COUNT('Annual Plan'!H86:'Annual Plan'!K86),""
                              )
                       )
                 )
      )</f>
        <v/>
      </c>
      <c r="I86" s="23" t="str">
        <f>IF('Annual Plan'!K86&lt;&gt;"",'Annual Plan'!K86,"")</f>
        <v/>
      </c>
      <c r="J86" s="37"/>
      <c r="K86" s="38" t="str">
        <f t="shared" si="8"/>
        <v/>
      </c>
      <c r="L86" s="38" t="str">
        <f t="shared" si="9"/>
        <v/>
      </c>
      <c r="M86" s="23" t="str">
        <f t="shared" si="10"/>
        <v/>
      </c>
      <c r="N86" s="39" t="str">
        <f>IF((('Annual Plan'!N86+'Annual Plan'!O86)-('Q1 Review'!O86+'Q2 Review'!O86+'Q3 Review'!O86))=0,"",(('Annual Plan'!N86+'Annual Plan'!O86)-('Q1 Review'!O86+'Q2 Review'!O86+'Q3 Review'!O86)))</f>
        <v/>
      </c>
      <c r="O86" s="40"/>
      <c r="P86" s="41"/>
      <c r="Q86" s="41"/>
      <c r="R86" s="41"/>
      <c r="S86" s="131" t="str">
        <f t="shared" si="11"/>
        <v/>
      </c>
    </row>
    <row r="87" spans="1:19" s="11" customFormat="1" ht="15" customHeight="1" x14ac:dyDescent="0.25">
      <c r="A87" s="59" t="str">
        <f>IF('Annual Plan'!A87="","",'Annual Plan'!A87)</f>
        <v/>
      </c>
      <c r="B87" s="59" t="str">
        <f>IF('Annual Plan'!B87="","",'Annual Plan'!B87)</f>
        <v/>
      </c>
      <c r="C87" s="59" t="str">
        <f>IF('Annual Plan'!C87="","",'Annual Plan'!C87)</f>
        <v/>
      </c>
      <c r="D87" s="2" t="str">
        <f>IF('Annual Plan'!D87&lt;&gt;"",'Annual Plan'!D87,"")</f>
        <v/>
      </c>
      <c r="E87" s="2" t="str">
        <f>IF('Annual Plan'!E87&lt;&gt;"",'Annual Plan'!E87,"")</f>
        <v/>
      </c>
      <c r="F87" s="36" t="str">
        <f>IF('Annual Plan'!F87&lt;&gt;"",'Annual Plan'!F87,"")</f>
        <v/>
      </c>
      <c r="G87" s="23" t="str">
        <f>IF('Annual Plan'!G87&lt;&gt;"",'Annual Plan'!G87,"")</f>
        <v/>
      </c>
      <c r="H87" s="23" t="str">
        <f xml:space="preserve"> IF(OR(F87="Absolute",F87="Absolute[-](cum.)"),SUM(G87,'Q1 Review'!J87,'Q2 Review'!J87,'Q3 Review'!J87),
             IF(OR(F87="Incremental",F87="Absolute[+]"),MAX(G87,'Q1 Review'!J87,'Q2 Review'!J87,'Q3 Review'!J87),
                  IF(F87="Decremental",MIN(G87,'Q1 Review'!J87,'Q2 Review'!J87,'Q3 Review'!J87),
                           IF(F87="Absolute[-](avg.)",SUM(G87,'Q1 Review'!J87,'Q2 Review'!J87,'Q3 Review'!J87)/COUNT('Annual Plan'!H87:'Annual Plan'!K87),""
                              )
                       )
                 )
      )</f>
        <v/>
      </c>
      <c r="I87" s="23" t="str">
        <f>IF('Annual Plan'!K87&lt;&gt;"",'Annual Plan'!K87,"")</f>
        <v/>
      </c>
      <c r="J87" s="37"/>
      <c r="K87" s="38" t="str">
        <f t="shared" si="8"/>
        <v/>
      </c>
      <c r="L87" s="38" t="str">
        <f t="shared" si="9"/>
        <v/>
      </c>
      <c r="M87" s="23" t="str">
        <f t="shared" si="10"/>
        <v/>
      </c>
      <c r="N87" s="39" t="str">
        <f>IF((('Annual Plan'!N87+'Annual Plan'!O87)-('Q1 Review'!O87+'Q2 Review'!O87+'Q3 Review'!O87))=0,"",(('Annual Plan'!N87+'Annual Plan'!O87)-('Q1 Review'!O87+'Q2 Review'!O87+'Q3 Review'!O87)))</f>
        <v/>
      </c>
      <c r="O87" s="40"/>
      <c r="P87" s="41"/>
      <c r="Q87" s="41"/>
      <c r="R87" s="41"/>
      <c r="S87" s="131" t="str">
        <f t="shared" si="11"/>
        <v/>
      </c>
    </row>
    <row r="88" spans="1:19" s="11" customFormat="1" ht="15" customHeight="1" x14ac:dyDescent="0.25">
      <c r="A88" s="59" t="str">
        <f>IF('Annual Plan'!A88="","",'Annual Plan'!A88)</f>
        <v/>
      </c>
      <c r="B88" s="59" t="str">
        <f>IF('Annual Plan'!B88="","",'Annual Plan'!B88)</f>
        <v/>
      </c>
      <c r="C88" s="59" t="str">
        <f>IF('Annual Plan'!C88="","",'Annual Plan'!C88)</f>
        <v/>
      </c>
      <c r="D88" s="2" t="str">
        <f>IF('Annual Plan'!D88&lt;&gt;"",'Annual Plan'!D88,"")</f>
        <v/>
      </c>
      <c r="E88" s="2" t="str">
        <f>IF('Annual Plan'!E88&lt;&gt;"",'Annual Plan'!E88,"")</f>
        <v/>
      </c>
      <c r="F88" s="36" t="str">
        <f>IF('Annual Plan'!F88&lt;&gt;"",'Annual Plan'!F88,"")</f>
        <v/>
      </c>
      <c r="G88" s="23" t="str">
        <f>IF('Annual Plan'!G88&lt;&gt;"",'Annual Plan'!G88,"")</f>
        <v/>
      </c>
      <c r="H88" s="23" t="str">
        <f xml:space="preserve"> IF(OR(F88="Absolute",F88="Absolute[-](cum.)"),SUM(G88,'Q1 Review'!J88,'Q2 Review'!J88,'Q3 Review'!J88),
             IF(OR(F88="Incremental",F88="Absolute[+]"),MAX(G88,'Q1 Review'!J88,'Q2 Review'!J88,'Q3 Review'!J88),
                  IF(F88="Decremental",MIN(G88,'Q1 Review'!J88,'Q2 Review'!J88,'Q3 Review'!J88),
                           IF(F88="Absolute[-](avg.)",SUM(G88,'Q1 Review'!J88,'Q2 Review'!J88,'Q3 Review'!J88)/COUNT('Annual Plan'!H88:'Annual Plan'!K88),""
                              )
                       )
                 )
      )</f>
        <v/>
      </c>
      <c r="I88" s="23" t="str">
        <f>IF('Annual Plan'!K88&lt;&gt;"",'Annual Plan'!K88,"")</f>
        <v/>
      </c>
      <c r="J88" s="37"/>
      <c r="K88" s="38" t="str">
        <f t="shared" si="8"/>
        <v/>
      </c>
      <c r="L88" s="38" t="str">
        <f t="shared" si="9"/>
        <v/>
      </c>
      <c r="M88" s="23" t="str">
        <f t="shared" si="10"/>
        <v/>
      </c>
      <c r="N88" s="39" t="str">
        <f>IF((('Annual Plan'!N88+'Annual Plan'!O88)-('Q1 Review'!O88+'Q2 Review'!O88+'Q3 Review'!O88))=0,"",(('Annual Plan'!N88+'Annual Plan'!O88)-('Q1 Review'!O88+'Q2 Review'!O88+'Q3 Review'!O88)))</f>
        <v/>
      </c>
      <c r="O88" s="40"/>
      <c r="P88" s="41"/>
      <c r="Q88" s="41"/>
      <c r="R88" s="41"/>
      <c r="S88" s="131" t="str">
        <f t="shared" si="11"/>
        <v/>
      </c>
    </row>
    <row r="89" spans="1:19" s="11" customFormat="1" ht="15" customHeight="1" x14ac:dyDescent="0.25">
      <c r="A89" s="59" t="str">
        <f>IF('Annual Plan'!A89="","",'Annual Plan'!A89)</f>
        <v/>
      </c>
      <c r="B89" s="59" t="str">
        <f>IF('Annual Plan'!B89="","",'Annual Plan'!B89)</f>
        <v/>
      </c>
      <c r="C89" s="59" t="str">
        <f>IF('Annual Plan'!C89="","",'Annual Plan'!C89)</f>
        <v/>
      </c>
      <c r="D89" s="2" t="str">
        <f>IF('Annual Plan'!D89&lt;&gt;"",'Annual Plan'!D89,"")</f>
        <v/>
      </c>
      <c r="E89" s="2" t="str">
        <f>IF('Annual Plan'!E89&lt;&gt;"",'Annual Plan'!E89,"")</f>
        <v/>
      </c>
      <c r="F89" s="36" t="str">
        <f>IF('Annual Plan'!F89&lt;&gt;"",'Annual Plan'!F89,"")</f>
        <v/>
      </c>
      <c r="G89" s="23" t="str">
        <f>IF('Annual Plan'!G89&lt;&gt;"",'Annual Plan'!G89,"")</f>
        <v/>
      </c>
      <c r="H89" s="23" t="str">
        <f xml:space="preserve"> IF(OR(F89="Absolute",F89="Absolute[-](cum.)"),SUM(G89,'Q1 Review'!J89,'Q2 Review'!J89,'Q3 Review'!J89),
             IF(OR(F89="Incremental",F89="Absolute[+]"),MAX(G89,'Q1 Review'!J89,'Q2 Review'!J89,'Q3 Review'!J89),
                  IF(F89="Decremental",MIN(G89,'Q1 Review'!J89,'Q2 Review'!J89,'Q3 Review'!J89),
                           IF(F89="Absolute[-](avg.)",SUM(G89,'Q1 Review'!J89,'Q2 Review'!J89,'Q3 Review'!J89)/COUNT('Annual Plan'!H89:'Annual Plan'!K89),""
                              )
                       )
                 )
      )</f>
        <v/>
      </c>
      <c r="I89" s="23" t="str">
        <f>IF('Annual Plan'!K89&lt;&gt;"",'Annual Plan'!K89,"")</f>
        <v/>
      </c>
      <c r="J89" s="37"/>
      <c r="K89" s="38" t="str">
        <f t="shared" si="8"/>
        <v/>
      </c>
      <c r="L89" s="38" t="str">
        <f t="shared" si="9"/>
        <v/>
      </c>
      <c r="M89" s="23" t="str">
        <f t="shared" si="10"/>
        <v/>
      </c>
      <c r="N89" s="39" t="str">
        <f>IF((('Annual Plan'!N89+'Annual Plan'!O89)-('Q1 Review'!O89+'Q2 Review'!O89+'Q3 Review'!O89))=0,"",(('Annual Plan'!N89+'Annual Plan'!O89)-('Q1 Review'!O89+'Q2 Review'!O89+'Q3 Review'!O89)))</f>
        <v/>
      </c>
      <c r="O89" s="40"/>
      <c r="P89" s="41"/>
      <c r="Q89" s="41"/>
      <c r="R89" s="41"/>
      <c r="S89" s="131" t="str">
        <f t="shared" si="11"/>
        <v/>
      </c>
    </row>
    <row r="90" spans="1:19" s="11" customFormat="1" ht="15" customHeight="1" x14ac:dyDescent="0.25">
      <c r="A90" s="59" t="str">
        <f>IF('Annual Plan'!A90="","",'Annual Plan'!A90)</f>
        <v/>
      </c>
      <c r="B90" s="59" t="str">
        <f>IF('Annual Plan'!B90="","",'Annual Plan'!B90)</f>
        <v/>
      </c>
      <c r="C90" s="59" t="str">
        <f>IF('Annual Plan'!C90="","",'Annual Plan'!C90)</f>
        <v/>
      </c>
      <c r="D90" s="2" t="str">
        <f>IF('Annual Plan'!D90&lt;&gt;"",'Annual Plan'!D90,"")</f>
        <v/>
      </c>
      <c r="E90" s="2" t="str">
        <f>IF('Annual Plan'!E90&lt;&gt;"",'Annual Plan'!E90,"")</f>
        <v/>
      </c>
      <c r="F90" s="36" t="str">
        <f>IF('Annual Plan'!F90&lt;&gt;"",'Annual Plan'!F90,"")</f>
        <v/>
      </c>
      <c r="G90" s="23" t="str">
        <f>IF('Annual Plan'!G90&lt;&gt;"",'Annual Plan'!G90,"")</f>
        <v/>
      </c>
      <c r="H90" s="23" t="str">
        <f xml:space="preserve"> IF(OR(F90="Absolute",F90="Absolute[-](cum.)"),SUM(G90,'Q1 Review'!J90,'Q2 Review'!J90,'Q3 Review'!J90),
             IF(OR(F90="Incremental",F90="Absolute[+]"),MAX(G90,'Q1 Review'!J90,'Q2 Review'!J90,'Q3 Review'!J90),
                  IF(F90="Decremental",MIN(G90,'Q1 Review'!J90,'Q2 Review'!J90,'Q3 Review'!J90),
                           IF(F90="Absolute[-](avg.)",SUM(G90,'Q1 Review'!J90,'Q2 Review'!J90,'Q3 Review'!J90)/COUNT('Annual Plan'!H90:'Annual Plan'!K90),""
                              )
                       )
                 )
      )</f>
        <v/>
      </c>
      <c r="I90" s="23" t="str">
        <f>IF('Annual Plan'!K90&lt;&gt;"",'Annual Plan'!K90,"")</f>
        <v/>
      </c>
      <c r="J90" s="37"/>
      <c r="K90" s="38" t="str">
        <f t="shared" si="8"/>
        <v/>
      </c>
      <c r="L90" s="38" t="str">
        <f t="shared" si="9"/>
        <v/>
      </c>
      <c r="M90" s="23" t="str">
        <f t="shared" si="10"/>
        <v/>
      </c>
      <c r="N90" s="39" t="str">
        <f>IF((('Annual Plan'!N90+'Annual Plan'!O90)-('Q1 Review'!O90+'Q2 Review'!O90+'Q3 Review'!O90))=0,"",(('Annual Plan'!N90+'Annual Plan'!O90)-('Q1 Review'!O90+'Q2 Review'!O90+'Q3 Review'!O90)))</f>
        <v/>
      </c>
      <c r="O90" s="40"/>
      <c r="P90" s="41"/>
      <c r="Q90" s="41"/>
      <c r="R90" s="41"/>
      <c r="S90" s="131" t="str">
        <f t="shared" si="11"/>
        <v/>
      </c>
    </row>
    <row r="91" spans="1:19" s="11" customFormat="1" ht="15" customHeight="1" x14ac:dyDescent="0.25">
      <c r="A91" s="59" t="str">
        <f>IF('Annual Plan'!A91="","",'Annual Plan'!A91)</f>
        <v/>
      </c>
      <c r="B91" s="59" t="str">
        <f>IF('Annual Plan'!B91="","",'Annual Plan'!B91)</f>
        <v/>
      </c>
      <c r="C91" s="59" t="str">
        <f>IF('Annual Plan'!C91="","",'Annual Plan'!C91)</f>
        <v/>
      </c>
      <c r="D91" s="2" t="str">
        <f>IF('Annual Plan'!D91&lt;&gt;"",'Annual Plan'!D91,"")</f>
        <v/>
      </c>
      <c r="E91" s="2" t="str">
        <f>IF('Annual Plan'!E91&lt;&gt;"",'Annual Plan'!E91,"")</f>
        <v/>
      </c>
      <c r="F91" s="36" t="str">
        <f>IF('Annual Plan'!F91&lt;&gt;"",'Annual Plan'!F91,"")</f>
        <v/>
      </c>
      <c r="G91" s="23" t="str">
        <f>IF('Annual Plan'!G91&lt;&gt;"",'Annual Plan'!G91,"")</f>
        <v/>
      </c>
      <c r="H91" s="23" t="str">
        <f xml:space="preserve"> IF(OR(F91="Absolute",F91="Absolute[-](cum.)"),SUM(G91,'Q1 Review'!J91,'Q2 Review'!J91,'Q3 Review'!J91),
             IF(OR(F91="Incremental",F91="Absolute[+]"),MAX(G91,'Q1 Review'!J91,'Q2 Review'!J91,'Q3 Review'!J91),
                  IF(F91="Decremental",MIN(G91,'Q1 Review'!J91,'Q2 Review'!J91,'Q3 Review'!J91),
                           IF(F91="Absolute[-](avg.)",SUM(G91,'Q1 Review'!J91,'Q2 Review'!J91,'Q3 Review'!J91)/COUNT('Annual Plan'!H91:'Annual Plan'!K91),""
                              )
                       )
                 )
      )</f>
        <v/>
      </c>
      <c r="I91" s="23" t="str">
        <f>IF('Annual Plan'!K91&lt;&gt;"",'Annual Plan'!K91,"")</f>
        <v/>
      </c>
      <c r="J91" s="37"/>
      <c r="K91" s="38" t="str">
        <f t="shared" si="8"/>
        <v/>
      </c>
      <c r="L91" s="38" t="str">
        <f t="shared" si="9"/>
        <v/>
      </c>
      <c r="M91" s="23" t="str">
        <f t="shared" si="10"/>
        <v/>
      </c>
      <c r="N91" s="39" t="str">
        <f>IF((('Annual Plan'!N91+'Annual Plan'!O91)-('Q1 Review'!O91+'Q2 Review'!O91+'Q3 Review'!O91))=0,"",(('Annual Plan'!N91+'Annual Plan'!O91)-('Q1 Review'!O91+'Q2 Review'!O91+'Q3 Review'!O91)))</f>
        <v/>
      </c>
      <c r="O91" s="40"/>
      <c r="P91" s="41"/>
      <c r="Q91" s="41"/>
      <c r="R91" s="41"/>
      <c r="S91" s="131" t="str">
        <f t="shared" si="11"/>
        <v/>
      </c>
    </row>
    <row r="92" spans="1:19" s="11" customFormat="1" ht="15" customHeight="1" x14ac:dyDescent="0.25">
      <c r="A92" s="59" t="str">
        <f>IF('Annual Plan'!A92="","",'Annual Plan'!A92)</f>
        <v/>
      </c>
      <c r="B92" s="59" t="str">
        <f>IF('Annual Plan'!B92="","",'Annual Plan'!B92)</f>
        <v/>
      </c>
      <c r="C92" s="59" t="str">
        <f>IF('Annual Plan'!C92="","",'Annual Plan'!C92)</f>
        <v/>
      </c>
      <c r="D92" s="2" t="str">
        <f>IF('Annual Plan'!D92&lt;&gt;"",'Annual Plan'!D92,"")</f>
        <v/>
      </c>
      <c r="E92" s="2" t="str">
        <f>IF('Annual Plan'!E92&lt;&gt;"",'Annual Plan'!E92,"")</f>
        <v/>
      </c>
      <c r="F92" s="36" t="str">
        <f>IF('Annual Plan'!F92&lt;&gt;"",'Annual Plan'!F92,"")</f>
        <v/>
      </c>
      <c r="G92" s="23" t="str">
        <f>IF('Annual Plan'!G92&lt;&gt;"",'Annual Plan'!G92,"")</f>
        <v/>
      </c>
      <c r="H92" s="23" t="str">
        <f xml:space="preserve"> IF(OR(F92="Absolute",F92="Absolute[-](cum.)"),SUM(G92,'Q1 Review'!J92,'Q2 Review'!J92,'Q3 Review'!J92),
             IF(OR(F92="Incremental",F92="Absolute[+]"),MAX(G92,'Q1 Review'!J92,'Q2 Review'!J92,'Q3 Review'!J92),
                  IF(F92="Decremental",MIN(G92,'Q1 Review'!J92,'Q2 Review'!J92,'Q3 Review'!J92),
                           IF(F92="Absolute[-](avg.)",SUM(G92,'Q1 Review'!J92,'Q2 Review'!J92,'Q3 Review'!J92)/COUNT('Annual Plan'!H92:'Annual Plan'!K92),""
                              )
                       )
                 )
      )</f>
        <v/>
      </c>
      <c r="I92" s="23" t="str">
        <f>IF('Annual Plan'!K92&lt;&gt;"",'Annual Plan'!K92,"")</f>
        <v/>
      </c>
      <c r="J92" s="37"/>
      <c r="K92" s="38" t="str">
        <f t="shared" si="8"/>
        <v/>
      </c>
      <c r="L92" s="38" t="str">
        <f t="shared" si="9"/>
        <v/>
      </c>
      <c r="M92" s="23" t="str">
        <f t="shared" si="10"/>
        <v/>
      </c>
      <c r="N92" s="39" t="str">
        <f>IF((('Annual Plan'!N92+'Annual Plan'!O92)-('Q1 Review'!O92+'Q2 Review'!O92+'Q3 Review'!O92))=0,"",(('Annual Plan'!N92+'Annual Plan'!O92)-('Q1 Review'!O92+'Q2 Review'!O92+'Q3 Review'!O92)))</f>
        <v/>
      </c>
      <c r="O92" s="40"/>
      <c r="P92" s="41"/>
      <c r="Q92" s="41"/>
      <c r="R92" s="41"/>
      <c r="S92" s="131" t="str">
        <f t="shared" si="11"/>
        <v/>
      </c>
    </row>
    <row r="93" spans="1:19" s="11" customFormat="1" ht="15" customHeight="1" x14ac:dyDescent="0.25">
      <c r="A93" s="59" t="str">
        <f>IF('Annual Plan'!A93="","",'Annual Plan'!A93)</f>
        <v/>
      </c>
      <c r="B93" s="59" t="str">
        <f>IF('Annual Plan'!B93="","",'Annual Plan'!B93)</f>
        <v/>
      </c>
      <c r="C93" s="59" t="str">
        <f>IF('Annual Plan'!C93="","",'Annual Plan'!C93)</f>
        <v/>
      </c>
      <c r="D93" s="2" t="str">
        <f>IF('Annual Plan'!D93&lt;&gt;"",'Annual Plan'!D93,"")</f>
        <v/>
      </c>
      <c r="E93" s="2" t="str">
        <f>IF('Annual Plan'!E93&lt;&gt;"",'Annual Plan'!E93,"")</f>
        <v/>
      </c>
      <c r="F93" s="36" t="str">
        <f>IF('Annual Plan'!F93&lt;&gt;"",'Annual Plan'!F93,"")</f>
        <v/>
      </c>
      <c r="G93" s="23" t="str">
        <f>IF('Annual Plan'!G93&lt;&gt;"",'Annual Plan'!G93,"")</f>
        <v/>
      </c>
      <c r="H93" s="23" t="str">
        <f xml:space="preserve"> IF(OR(F93="Absolute",F93="Absolute[-](cum.)"),SUM(G93,'Q1 Review'!J93,'Q2 Review'!J93,'Q3 Review'!J93),
             IF(OR(F93="Incremental",F93="Absolute[+]"),MAX(G93,'Q1 Review'!J93,'Q2 Review'!J93,'Q3 Review'!J93),
                  IF(F93="Decremental",MIN(G93,'Q1 Review'!J93,'Q2 Review'!J93,'Q3 Review'!J93),
                           IF(F93="Absolute[-](avg.)",SUM(G93,'Q1 Review'!J93,'Q2 Review'!J93,'Q3 Review'!J93)/COUNT('Annual Plan'!H93:'Annual Plan'!K93),""
                              )
                       )
                 )
      )</f>
        <v/>
      </c>
      <c r="I93" s="23" t="str">
        <f>IF('Annual Plan'!K93&lt;&gt;"",'Annual Plan'!K93,"")</f>
        <v/>
      </c>
      <c r="J93" s="37"/>
      <c r="K93" s="38" t="str">
        <f t="shared" si="8"/>
        <v/>
      </c>
      <c r="L93" s="38" t="str">
        <f t="shared" si="9"/>
        <v/>
      </c>
      <c r="M93" s="23" t="str">
        <f t="shared" si="10"/>
        <v/>
      </c>
      <c r="N93" s="39" t="str">
        <f>IF((('Annual Plan'!N93+'Annual Plan'!O93)-('Q1 Review'!O93+'Q2 Review'!O93+'Q3 Review'!O93))=0,"",(('Annual Plan'!N93+'Annual Plan'!O93)-('Q1 Review'!O93+'Q2 Review'!O93+'Q3 Review'!O93)))</f>
        <v/>
      </c>
      <c r="O93" s="40"/>
      <c r="P93" s="41"/>
      <c r="Q93" s="41"/>
      <c r="R93" s="41"/>
      <c r="S93" s="131" t="str">
        <f t="shared" si="11"/>
        <v/>
      </c>
    </row>
    <row r="94" spans="1:19" s="11" customFormat="1" ht="15" customHeight="1" x14ac:dyDescent="0.25">
      <c r="A94" s="59" t="str">
        <f>IF('Annual Plan'!A94="","",'Annual Plan'!A94)</f>
        <v/>
      </c>
      <c r="B94" s="59" t="str">
        <f>IF('Annual Plan'!B94="","",'Annual Plan'!B94)</f>
        <v/>
      </c>
      <c r="C94" s="59" t="str">
        <f>IF('Annual Plan'!C94="","",'Annual Plan'!C94)</f>
        <v/>
      </c>
      <c r="D94" s="2" t="str">
        <f>IF('Annual Plan'!D94&lt;&gt;"",'Annual Plan'!D94,"")</f>
        <v/>
      </c>
      <c r="E94" s="2" t="str">
        <f>IF('Annual Plan'!E94&lt;&gt;"",'Annual Plan'!E94,"")</f>
        <v/>
      </c>
      <c r="F94" s="36" t="str">
        <f>IF('Annual Plan'!F94&lt;&gt;"",'Annual Plan'!F94,"")</f>
        <v/>
      </c>
      <c r="G94" s="23" t="str">
        <f>IF('Annual Plan'!G94&lt;&gt;"",'Annual Plan'!G94,"")</f>
        <v/>
      </c>
      <c r="H94" s="23" t="str">
        <f xml:space="preserve"> IF(OR(F94="Absolute",F94="Absolute[-](cum.)"),SUM(G94,'Q1 Review'!J94,'Q2 Review'!J94,'Q3 Review'!J94),
             IF(OR(F94="Incremental",F94="Absolute[+]"),MAX(G94,'Q1 Review'!J94,'Q2 Review'!J94,'Q3 Review'!J94),
                  IF(F94="Decremental",MIN(G94,'Q1 Review'!J94,'Q2 Review'!J94,'Q3 Review'!J94),
                           IF(F94="Absolute[-](avg.)",SUM(G94,'Q1 Review'!J94,'Q2 Review'!J94,'Q3 Review'!J94)/COUNT('Annual Plan'!H94:'Annual Plan'!K94),""
                              )
                       )
                 )
      )</f>
        <v/>
      </c>
      <c r="I94" s="23" t="str">
        <f>IF('Annual Plan'!K94&lt;&gt;"",'Annual Plan'!K94,"")</f>
        <v/>
      </c>
      <c r="J94" s="37"/>
      <c r="K94" s="38" t="str">
        <f t="shared" si="8"/>
        <v/>
      </c>
      <c r="L94" s="38" t="str">
        <f t="shared" si="9"/>
        <v/>
      </c>
      <c r="M94" s="23" t="str">
        <f t="shared" si="10"/>
        <v/>
      </c>
      <c r="N94" s="39" t="str">
        <f>IF((('Annual Plan'!N94+'Annual Plan'!O94)-('Q1 Review'!O94+'Q2 Review'!O94+'Q3 Review'!O94))=0,"",(('Annual Plan'!N94+'Annual Plan'!O94)-('Q1 Review'!O94+'Q2 Review'!O94+'Q3 Review'!O94)))</f>
        <v/>
      </c>
      <c r="O94" s="40"/>
      <c r="P94" s="41"/>
      <c r="Q94" s="41"/>
      <c r="R94" s="41"/>
      <c r="S94" s="131" t="str">
        <f t="shared" si="11"/>
        <v/>
      </c>
    </row>
    <row r="95" spans="1:19" s="11" customFormat="1" ht="15" customHeight="1" x14ac:dyDescent="0.25">
      <c r="A95" s="59" t="str">
        <f>IF('Annual Plan'!A95="","",'Annual Plan'!A95)</f>
        <v/>
      </c>
      <c r="B95" s="59" t="str">
        <f>IF('Annual Plan'!B95="","",'Annual Plan'!B95)</f>
        <v/>
      </c>
      <c r="C95" s="59" t="str">
        <f>IF('Annual Plan'!C95="","",'Annual Plan'!C95)</f>
        <v/>
      </c>
      <c r="D95" s="2" t="str">
        <f>IF('Annual Plan'!D95&lt;&gt;"",'Annual Plan'!D95,"")</f>
        <v/>
      </c>
      <c r="E95" s="2" t="str">
        <f>IF('Annual Plan'!E95&lt;&gt;"",'Annual Plan'!E95,"")</f>
        <v/>
      </c>
      <c r="F95" s="36" t="str">
        <f>IF('Annual Plan'!F95&lt;&gt;"",'Annual Plan'!F95,"")</f>
        <v/>
      </c>
      <c r="G95" s="23" t="str">
        <f>IF('Annual Plan'!G95&lt;&gt;"",'Annual Plan'!G95,"")</f>
        <v/>
      </c>
      <c r="H95" s="23" t="str">
        <f xml:space="preserve"> IF(OR(F95="Absolute",F95="Absolute[-](cum.)"),SUM(G95,'Q1 Review'!J95,'Q2 Review'!J95,'Q3 Review'!J95),
             IF(OR(F95="Incremental",F95="Absolute[+]"),MAX(G95,'Q1 Review'!J95,'Q2 Review'!J95,'Q3 Review'!J95),
                  IF(F95="Decremental",MIN(G95,'Q1 Review'!J95,'Q2 Review'!J95,'Q3 Review'!J95),
                           IF(F95="Absolute[-](avg.)",SUM(G95,'Q1 Review'!J95,'Q2 Review'!J95,'Q3 Review'!J95)/COUNT('Annual Plan'!H95:'Annual Plan'!K95),""
                              )
                       )
                 )
      )</f>
        <v/>
      </c>
      <c r="I95" s="23" t="str">
        <f>IF('Annual Plan'!K95&lt;&gt;"",'Annual Plan'!K95,"")</f>
        <v/>
      </c>
      <c r="J95" s="37"/>
      <c r="K95" s="38" t="str">
        <f t="shared" si="8"/>
        <v/>
      </c>
      <c r="L95" s="38" t="str">
        <f t="shared" si="9"/>
        <v/>
      </c>
      <c r="M95" s="23" t="str">
        <f t="shared" si="10"/>
        <v/>
      </c>
      <c r="N95" s="39" t="str">
        <f>IF((('Annual Plan'!N95+'Annual Plan'!O95)-('Q1 Review'!O95+'Q2 Review'!O95+'Q3 Review'!O95))=0,"",(('Annual Plan'!N95+'Annual Plan'!O95)-('Q1 Review'!O95+'Q2 Review'!O95+'Q3 Review'!O95)))</f>
        <v/>
      </c>
      <c r="O95" s="40"/>
      <c r="P95" s="41"/>
      <c r="Q95" s="41"/>
      <c r="R95" s="41"/>
      <c r="S95" s="131" t="str">
        <f t="shared" si="11"/>
        <v/>
      </c>
    </row>
    <row r="96" spans="1:19" s="11" customFormat="1" ht="15" customHeight="1" x14ac:dyDescent="0.25">
      <c r="A96" s="59" t="str">
        <f>IF('Annual Plan'!A96="","",'Annual Plan'!A96)</f>
        <v/>
      </c>
      <c r="B96" s="59" t="str">
        <f>IF('Annual Plan'!B96="","",'Annual Plan'!B96)</f>
        <v/>
      </c>
      <c r="C96" s="59" t="str">
        <f>IF('Annual Plan'!C96="","",'Annual Plan'!C96)</f>
        <v/>
      </c>
      <c r="D96" s="2" t="str">
        <f>IF('Annual Plan'!D96&lt;&gt;"",'Annual Plan'!D96,"")</f>
        <v/>
      </c>
      <c r="E96" s="2" t="str">
        <f>IF('Annual Plan'!E96&lt;&gt;"",'Annual Plan'!E96,"")</f>
        <v/>
      </c>
      <c r="F96" s="36" t="str">
        <f>IF('Annual Plan'!F96&lt;&gt;"",'Annual Plan'!F96,"")</f>
        <v/>
      </c>
      <c r="G96" s="23" t="str">
        <f>IF('Annual Plan'!G96&lt;&gt;"",'Annual Plan'!G96,"")</f>
        <v/>
      </c>
      <c r="H96" s="23" t="str">
        <f xml:space="preserve"> IF(OR(F96="Absolute",F96="Absolute[-](cum.)"),SUM(G96,'Q1 Review'!J96,'Q2 Review'!J96,'Q3 Review'!J96),
             IF(OR(F96="Incremental",F96="Absolute[+]"),MAX(G96,'Q1 Review'!J96,'Q2 Review'!J96,'Q3 Review'!J96),
                  IF(F96="Decremental",MIN(G96,'Q1 Review'!J96,'Q2 Review'!J96,'Q3 Review'!J96),
                           IF(F96="Absolute[-](avg.)",SUM(G96,'Q1 Review'!J96,'Q2 Review'!J96,'Q3 Review'!J96)/COUNT('Annual Plan'!H96:'Annual Plan'!K96),""
                              )
                       )
                 )
      )</f>
        <v/>
      </c>
      <c r="I96" s="23" t="str">
        <f>IF('Annual Plan'!K96&lt;&gt;"",'Annual Plan'!K96,"")</f>
        <v/>
      </c>
      <c r="J96" s="37"/>
      <c r="K96" s="38" t="str">
        <f t="shared" si="8"/>
        <v/>
      </c>
      <c r="L96" s="38" t="str">
        <f t="shared" si="9"/>
        <v/>
      </c>
      <c r="M96" s="23" t="str">
        <f t="shared" si="10"/>
        <v/>
      </c>
      <c r="N96" s="39" t="str">
        <f>IF((('Annual Plan'!N96+'Annual Plan'!O96)-('Q1 Review'!O96+'Q2 Review'!O96+'Q3 Review'!O96))=0,"",(('Annual Plan'!N96+'Annual Plan'!O96)-('Q1 Review'!O96+'Q2 Review'!O96+'Q3 Review'!O96)))</f>
        <v/>
      </c>
      <c r="O96" s="40"/>
      <c r="P96" s="41"/>
      <c r="Q96" s="41"/>
      <c r="R96" s="41"/>
      <c r="S96" s="131" t="str">
        <f t="shared" si="11"/>
        <v/>
      </c>
    </row>
    <row r="97" spans="1:19" s="11" customFormat="1" ht="15" customHeight="1" x14ac:dyDescent="0.25">
      <c r="A97" s="59" t="str">
        <f>IF('Annual Plan'!A97="","",'Annual Plan'!A97)</f>
        <v/>
      </c>
      <c r="B97" s="59" t="str">
        <f>IF('Annual Plan'!B97="","",'Annual Plan'!B97)</f>
        <v/>
      </c>
      <c r="C97" s="59" t="str">
        <f>IF('Annual Plan'!C97="","",'Annual Plan'!C97)</f>
        <v/>
      </c>
      <c r="D97" s="2" t="str">
        <f>IF('Annual Plan'!D97&lt;&gt;"",'Annual Plan'!D97,"")</f>
        <v/>
      </c>
      <c r="E97" s="2" t="str">
        <f>IF('Annual Plan'!E97&lt;&gt;"",'Annual Plan'!E97,"")</f>
        <v/>
      </c>
      <c r="F97" s="36" t="str">
        <f>IF('Annual Plan'!F97&lt;&gt;"",'Annual Plan'!F97,"")</f>
        <v/>
      </c>
      <c r="G97" s="23" t="str">
        <f>IF('Annual Plan'!G97&lt;&gt;"",'Annual Plan'!G97,"")</f>
        <v/>
      </c>
      <c r="H97" s="23" t="str">
        <f xml:space="preserve"> IF(OR(F97="Absolute",F97="Absolute[-](cum.)"),SUM(G97,'Q1 Review'!J97,'Q2 Review'!J97,'Q3 Review'!J97),
             IF(OR(F97="Incremental",F97="Absolute[+]"),MAX(G97,'Q1 Review'!J97,'Q2 Review'!J97,'Q3 Review'!J97),
                  IF(F97="Decremental",MIN(G97,'Q1 Review'!J97,'Q2 Review'!J97,'Q3 Review'!J97),
                           IF(F97="Absolute[-](avg.)",SUM(G97,'Q1 Review'!J97,'Q2 Review'!J97,'Q3 Review'!J97)/COUNT('Annual Plan'!H97:'Annual Plan'!K97),""
                              )
                       )
                 )
      )</f>
        <v/>
      </c>
      <c r="I97" s="23" t="str">
        <f>IF('Annual Plan'!K97&lt;&gt;"",'Annual Plan'!K97,"")</f>
        <v/>
      </c>
      <c r="J97" s="37"/>
      <c r="K97" s="38" t="str">
        <f t="shared" si="8"/>
        <v/>
      </c>
      <c r="L97" s="38" t="str">
        <f t="shared" si="9"/>
        <v/>
      </c>
      <c r="M97" s="23" t="str">
        <f t="shared" si="10"/>
        <v/>
      </c>
      <c r="N97" s="39" t="str">
        <f>IF((('Annual Plan'!N97+'Annual Plan'!O97)-('Q1 Review'!O97+'Q2 Review'!O97+'Q3 Review'!O97))=0,"",(('Annual Plan'!N97+'Annual Plan'!O97)-('Q1 Review'!O97+'Q2 Review'!O97+'Q3 Review'!O97)))</f>
        <v/>
      </c>
      <c r="O97" s="40"/>
      <c r="P97" s="41"/>
      <c r="Q97" s="41"/>
      <c r="R97" s="41"/>
      <c r="S97" s="131" t="str">
        <f t="shared" si="11"/>
        <v/>
      </c>
    </row>
    <row r="98" spans="1:19" s="11" customFormat="1" ht="15" customHeight="1" x14ac:dyDescent="0.25">
      <c r="A98" s="59" t="str">
        <f>IF('Annual Plan'!A98="","",'Annual Plan'!A98)</f>
        <v/>
      </c>
      <c r="B98" s="59" t="str">
        <f>IF('Annual Plan'!B98="","",'Annual Plan'!B98)</f>
        <v/>
      </c>
      <c r="C98" s="59" t="str">
        <f>IF('Annual Plan'!C98="","",'Annual Plan'!C98)</f>
        <v/>
      </c>
      <c r="D98" s="2" t="str">
        <f>IF('Annual Plan'!D98&lt;&gt;"",'Annual Plan'!D98,"")</f>
        <v/>
      </c>
      <c r="E98" s="2" t="str">
        <f>IF('Annual Plan'!E98&lt;&gt;"",'Annual Plan'!E98,"")</f>
        <v/>
      </c>
      <c r="F98" s="36" t="str">
        <f>IF('Annual Plan'!F98&lt;&gt;"",'Annual Plan'!F98,"")</f>
        <v/>
      </c>
      <c r="G98" s="23" t="str">
        <f>IF('Annual Plan'!G98&lt;&gt;"",'Annual Plan'!G98,"")</f>
        <v/>
      </c>
      <c r="H98" s="23" t="str">
        <f xml:space="preserve"> IF(OR(F98="Absolute",F98="Absolute[-](cum.)"),SUM(G98,'Q1 Review'!J98,'Q2 Review'!J98,'Q3 Review'!J98),
             IF(OR(F98="Incremental",F98="Absolute[+]"),MAX(G98,'Q1 Review'!J98,'Q2 Review'!J98,'Q3 Review'!J98),
                  IF(F98="Decremental",MIN(G98,'Q1 Review'!J98,'Q2 Review'!J98,'Q3 Review'!J98),
                           IF(F98="Absolute[-](avg.)",SUM(G98,'Q1 Review'!J98,'Q2 Review'!J98,'Q3 Review'!J98)/COUNT('Annual Plan'!H98:'Annual Plan'!K98),""
                              )
                       )
                 )
      )</f>
        <v/>
      </c>
      <c r="I98" s="23" t="str">
        <f>IF('Annual Plan'!K98&lt;&gt;"",'Annual Plan'!K98,"")</f>
        <v/>
      </c>
      <c r="J98" s="37"/>
      <c r="K98" s="38" t="str">
        <f t="shared" si="8"/>
        <v/>
      </c>
      <c r="L98" s="38" t="str">
        <f t="shared" si="9"/>
        <v/>
      </c>
      <c r="M98" s="23" t="str">
        <f t="shared" si="10"/>
        <v/>
      </c>
      <c r="N98" s="39" t="str">
        <f>IF((('Annual Plan'!N98+'Annual Plan'!O98)-('Q1 Review'!O98+'Q2 Review'!O98+'Q3 Review'!O98))=0,"",(('Annual Plan'!N98+'Annual Plan'!O98)-('Q1 Review'!O98+'Q2 Review'!O98+'Q3 Review'!O98)))</f>
        <v/>
      </c>
      <c r="O98" s="40"/>
      <c r="P98" s="41"/>
      <c r="Q98" s="41"/>
      <c r="R98" s="41"/>
      <c r="S98" s="131" t="str">
        <f t="shared" si="11"/>
        <v/>
      </c>
    </row>
    <row r="99" spans="1:19" s="11" customFormat="1" ht="15" customHeight="1" x14ac:dyDescent="0.25">
      <c r="A99" s="59" t="str">
        <f>IF('Annual Plan'!A99="","",'Annual Plan'!A99)</f>
        <v/>
      </c>
      <c r="B99" s="59" t="str">
        <f>IF('Annual Plan'!B99="","",'Annual Plan'!B99)</f>
        <v/>
      </c>
      <c r="C99" s="59" t="str">
        <f>IF('Annual Plan'!C99="","",'Annual Plan'!C99)</f>
        <v/>
      </c>
      <c r="D99" s="2" t="str">
        <f>IF('Annual Plan'!D99&lt;&gt;"",'Annual Plan'!D99,"")</f>
        <v/>
      </c>
      <c r="E99" s="2" t="str">
        <f>IF('Annual Plan'!E99&lt;&gt;"",'Annual Plan'!E99,"")</f>
        <v/>
      </c>
      <c r="F99" s="36" t="str">
        <f>IF('Annual Plan'!F99&lt;&gt;"",'Annual Plan'!F99,"")</f>
        <v/>
      </c>
      <c r="G99" s="23" t="str">
        <f>IF('Annual Plan'!G99&lt;&gt;"",'Annual Plan'!G99,"")</f>
        <v/>
      </c>
      <c r="H99" s="23" t="str">
        <f xml:space="preserve"> IF(OR(F99="Absolute",F99="Absolute[-](cum.)"),SUM(G99,'Q1 Review'!J99,'Q2 Review'!J99,'Q3 Review'!J99),
             IF(OR(F99="Incremental",F99="Absolute[+]"),MAX(G99,'Q1 Review'!J99,'Q2 Review'!J99,'Q3 Review'!J99),
                  IF(F99="Decremental",MIN(G99,'Q1 Review'!J99,'Q2 Review'!J99,'Q3 Review'!J99),
                           IF(F99="Absolute[-](avg.)",SUM(G99,'Q1 Review'!J99,'Q2 Review'!J99,'Q3 Review'!J99)/COUNT('Annual Plan'!H99:'Annual Plan'!K99),""
                              )
                       )
                 )
      )</f>
        <v/>
      </c>
      <c r="I99" s="23" t="str">
        <f>IF('Annual Plan'!K99&lt;&gt;"",'Annual Plan'!K99,"")</f>
        <v/>
      </c>
      <c r="J99" s="37"/>
      <c r="K99" s="38" t="str">
        <f t="shared" si="8"/>
        <v/>
      </c>
      <c r="L99" s="38" t="str">
        <f t="shared" si="9"/>
        <v/>
      </c>
      <c r="M99" s="23" t="str">
        <f t="shared" si="10"/>
        <v/>
      </c>
      <c r="N99" s="39" t="str">
        <f>IF((('Annual Plan'!N99+'Annual Plan'!O99)-('Q1 Review'!O99+'Q2 Review'!O99+'Q3 Review'!O99))=0,"",(('Annual Plan'!N99+'Annual Plan'!O99)-('Q1 Review'!O99+'Q2 Review'!O99+'Q3 Review'!O99)))</f>
        <v/>
      </c>
      <c r="O99" s="40"/>
      <c r="P99" s="41"/>
      <c r="Q99" s="41"/>
      <c r="R99" s="41"/>
      <c r="S99" s="131" t="str">
        <f t="shared" si="11"/>
        <v/>
      </c>
    </row>
    <row r="100" spans="1:19" s="11" customFormat="1" ht="15" customHeight="1" x14ac:dyDescent="0.25">
      <c r="A100" s="59" t="str">
        <f>IF('Annual Plan'!A100="","",'Annual Plan'!A100)</f>
        <v/>
      </c>
      <c r="B100" s="59" t="str">
        <f>IF('Annual Plan'!B100="","",'Annual Plan'!B100)</f>
        <v/>
      </c>
      <c r="C100" s="59" t="str">
        <f>IF('Annual Plan'!C100="","",'Annual Plan'!C100)</f>
        <v/>
      </c>
      <c r="D100" s="2" t="str">
        <f>IF('Annual Plan'!D100&lt;&gt;"",'Annual Plan'!D100,"")</f>
        <v/>
      </c>
      <c r="E100" s="2" t="str">
        <f>IF('Annual Plan'!E100&lt;&gt;"",'Annual Plan'!E100,"")</f>
        <v/>
      </c>
      <c r="F100" s="36" t="str">
        <f>IF('Annual Plan'!F100&lt;&gt;"",'Annual Plan'!F100,"")</f>
        <v/>
      </c>
      <c r="G100" s="23" t="str">
        <f>IF('Annual Plan'!G100&lt;&gt;"",'Annual Plan'!G100,"")</f>
        <v/>
      </c>
      <c r="H100" s="23" t="str">
        <f xml:space="preserve"> IF(OR(F100="Absolute",F100="Absolute[-](cum.)"),SUM(G100,'Q1 Review'!J100,'Q2 Review'!J100,'Q3 Review'!J100),
             IF(OR(F100="Incremental",F100="Absolute[+]"),MAX(G100,'Q1 Review'!J100,'Q2 Review'!J100,'Q3 Review'!J100),
                  IF(F100="Decremental",MIN(G100,'Q1 Review'!J100,'Q2 Review'!J100,'Q3 Review'!J100),
                           IF(F100="Absolute[-](avg.)",SUM(G100,'Q1 Review'!J100,'Q2 Review'!J100,'Q3 Review'!J100)/COUNT('Annual Plan'!H100:'Annual Plan'!K100),""
                              )
                       )
                 )
      )</f>
        <v/>
      </c>
      <c r="I100" s="23" t="str">
        <f>IF('Annual Plan'!K100&lt;&gt;"",'Annual Plan'!K100,"")</f>
        <v/>
      </c>
      <c r="J100" s="37"/>
      <c r="K100" s="38" t="str">
        <f t="shared" si="8"/>
        <v/>
      </c>
      <c r="L100" s="38" t="str">
        <f t="shared" si="9"/>
        <v/>
      </c>
      <c r="M100" s="23" t="str">
        <f t="shared" si="10"/>
        <v/>
      </c>
      <c r="N100" s="39" t="str">
        <f>IF((('Annual Plan'!N100+'Annual Plan'!O100)-('Q1 Review'!O100+'Q2 Review'!O100+'Q3 Review'!O100))=0,"",(('Annual Plan'!N100+'Annual Plan'!O100)-('Q1 Review'!O100+'Q2 Review'!O100+'Q3 Review'!O100)))</f>
        <v/>
      </c>
      <c r="O100" s="40"/>
      <c r="P100" s="41"/>
      <c r="Q100" s="41"/>
      <c r="R100" s="41"/>
      <c r="S100" s="131" t="str">
        <f t="shared" si="11"/>
        <v/>
      </c>
    </row>
    <row r="101" spans="1:19" s="11" customFormat="1" ht="13.2" x14ac:dyDescent="0.25">
      <c r="A101" s="59" t="str">
        <f>IF('Annual Plan'!A101="","",'Annual Plan'!A101)</f>
        <v/>
      </c>
      <c r="B101" s="59" t="str">
        <f>IF('Annual Plan'!B101="","",'Annual Plan'!B101)</f>
        <v/>
      </c>
      <c r="C101" s="59" t="str">
        <f>IF('Annual Plan'!C101="","",'Annual Plan'!C101)</f>
        <v/>
      </c>
      <c r="D101" s="2" t="str">
        <f>IF('Annual Plan'!D101&lt;&gt;"",'Annual Plan'!D101,"")</f>
        <v/>
      </c>
      <c r="E101" s="2" t="str">
        <f>IF('Annual Plan'!E101&lt;&gt;"",'Annual Plan'!E101,"")</f>
        <v/>
      </c>
      <c r="F101" s="36" t="str">
        <f>IF('Annual Plan'!F101&lt;&gt;"",'Annual Plan'!F101,"")</f>
        <v/>
      </c>
      <c r="G101" s="23" t="str">
        <f>IF('Annual Plan'!G101&lt;&gt;"",'Annual Plan'!G101,"")</f>
        <v/>
      </c>
      <c r="H101" s="23" t="str">
        <f xml:space="preserve"> IF(OR(F101="Absolute",F101="Absolute[-](cum.)"),SUM(G101,'Q1 Review'!J101,'Q2 Review'!J101,'Q3 Review'!J101),
             IF(OR(F101="Incremental",F101="Absolute[+]"),MAX(G101,'Q1 Review'!J101,'Q2 Review'!J101,'Q3 Review'!J101),
                  IF(F101="Decremental",MIN(G101,'Q1 Review'!J101,'Q2 Review'!J101,'Q3 Review'!J101),
                           IF(F101="Absolute[-](avg.)",SUM(G101,'Q1 Review'!J101,'Q2 Review'!J101,'Q3 Review'!J101)/COUNT('Annual Plan'!H101:'Annual Plan'!K101),""
                              )
                       )
                 )
      )</f>
        <v/>
      </c>
      <c r="I101" s="23" t="str">
        <f>IF('Annual Plan'!K101&lt;&gt;"",'Annual Plan'!K101,"")</f>
        <v/>
      </c>
      <c r="J101" s="37"/>
      <c r="K101" s="38" t="str">
        <f t="shared" si="8"/>
        <v/>
      </c>
      <c r="L101" s="38" t="str">
        <f t="shared" si="9"/>
        <v/>
      </c>
      <c r="M101" s="23" t="str">
        <f t="shared" si="10"/>
        <v/>
      </c>
      <c r="N101" s="39" t="str">
        <f>IF((('Annual Plan'!N101+'Annual Plan'!O101)-('Q1 Review'!O101+'Q2 Review'!O101+'Q3 Review'!O101))=0,"",(('Annual Plan'!N101+'Annual Plan'!O101)-('Q1 Review'!O101+'Q2 Review'!O101+'Q3 Review'!O101)))</f>
        <v/>
      </c>
      <c r="O101" s="40"/>
      <c r="P101" s="41"/>
      <c r="Q101" s="41"/>
      <c r="R101" s="41"/>
      <c r="S101" s="131" t="str">
        <f t="shared" si="11"/>
        <v/>
      </c>
    </row>
    <row r="102" spans="1:19" s="11" customFormat="1" ht="13.2" x14ac:dyDescent="0.25">
      <c r="A102" s="59" t="str">
        <f>IF('Annual Plan'!A102="","",'Annual Plan'!A102)</f>
        <v/>
      </c>
      <c r="B102" s="59" t="str">
        <f>IF('Annual Plan'!B102="","",'Annual Plan'!B102)</f>
        <v/>
      </c>
      <c r="C102" s="59" t="str">
        <f>IF('Annual Plan'!C102="","",'Annual Plan'!C102)</f>
        <v/>
      </c>
      <c r="D102" s="2" t="str">
        <f>IF('Annual Plan'!D102&lt;&gt;"",'Annual Plan'!D102,"")</f>
        <v/>
      </c>
      <c r="E102" s="2" t="str">
        <f>IF('Annual Plan'!E102&lt;&gt;"",'Annual Plan'!E102,"")</f>
        <v/>
      </c>
      <c r="F102" s="36" t="str">
        <f>IF('Annual Plan'!F102&lt;&gt;"",'Annual Plan'!F102,"")</f>
        <v/>
      </c>
      <c r="G102" s="23" t="str">
        <f>IF('Annual Plan'!G102&lt;&gt;"",'Annual Plan'!G102,"")</f>
        <v/>
      </c>
      <c r="H102" s="23" t="str">
        <f xml:space="preserve"> IF(OR(F102="Absolute",F102="Absolute[-](cum.)"),SUM(G102,'Q1 Review'!J102,'Q2 Review'!J102,'Q3 Review'!J102),
             IF(OR(F102="Incremental",F102="Absolute[+]"),MAX(G102,'Q1 Review'!J102,'Q2 Review'!J102,'Q3 Review'!J102),
                  IF(F102="Decremental",MIN(G102,'Q1 Review'!J102,'Q2 Review'!J102,'Q3 Review'!J102),
                           IF(F102="Absolute[-](avg.)",SUM(G102,'Q1 Review'!J102,'Q2 Review'!J102,'Q3 Review'!J102)/COUNT('Annual Plan'!H102:'Annual Plan'!K102),""
                              )
                       )
                 )
      )</f>
        <v/>
      </c>
      <c r="I102" s="23" t="str">
        <f>IF('Annual Plan'!K102&lt;&gt;"",'Annual Plan'!K102,"")</f>
        <v/>
      </c>
      <c r="J102" s="37"/>
      <c r="K102" s="38" t="str">
        <f t="shared" si="8"/>
        <v/>
      </c>
      <c r="L102" s="38" t="str">
        <f t="shared" si="9"/>
        <v/>
      </c>
      <c r="M102" s="23" t="str">
        <f t="shared" si="10"/>
        <v/>
      </c>
      <c r="N102" s="39" t="str">
        <f>IF((('Annual Plan'!N102+'Annual Plan'!O102)-('Q1 Review'!O102+'Q2 Review'!O102+'Q3 Review'!O102))=0,"",(('Annual Plan'!N102+'Annual Plan'!O102)-('Q1 Review'!O102+'Q2 Review'!O102+'Q3 Review'!O102)))</f>
        <v/>
      </c>
      <c r="O102" s="40"/>
      <c r="P102" s="41"/>
      <c r="Q102" s="41"/>
      <c r="R102" s="41"/>
      <c r="S102" s="131" t="str">
        <f t="shared" si="11"/>
        <v/>
      </c>
    </row>
    <row r="103" spans="1:19" s="11" customFormat="1" ht="13.2" x14ac:dyDescent="0.25">
      <c r="A103" s="59" t="str">
        <f>IF('Annual Plan'!A103="","",'Annual Plan'!A103)</f>
        <v/>
      </c>
      <c r="B103" s="59" t="str">
        <f>IF('Annual Plan'!B103="","",'Annual Plan'!B103)</f>
        <v/>
      </c>
      <c r="C103" s="59" t="str">
        <f>IF('Annual Plan'!C103="","",'Annual Plan'!C103)</f>
        <v/>
      </c>
      <c r="D103" s="2" t="str">
        <f>IF('Annual Plan'!D103&lt;&gt;"",'Annual Plan'!D103,"")</f>
        <v/>
      </c>
      <c r="E103" s="2" t="str">
        <f>IF('Annual Plan'!E103&lt;&gt;"",'Annual Plan'!E103,"")</f>
        <v/>
      </c>
      <c r="F103" s="36" t="str">
        <f>IF('Annual Plan'!F103&lt;&gt;"",'Annual Plan'!F103,"")</f>
        <v/>
      </c>
      <c r="G103" s="23" t="str">
        <f>IF('Annual Plan'!G103&lt;&gt;"",'Annual Plan'!G103,"")</f>
        <v/>
      </c>
      <c r="H103" s="23" t="str">
        <f xml:space="preserve"> IF(OR(F103="Absolute",F103="Absolute[-](cum.)"),SUM(G103,'Q1 Review'!J103,'Q2 Review'!J103,'Q3 Review'!J103),
             IF(OR(F103="Incremental",F103="Absolute[+]"),MAX(G103,'Q1 Review'!J103,'Q2 Review'!J103,'Q3 Review'!J103),
                  IF(F103="Decremental",MIN(G103,'Q1 Review'!J103,'Q2 Review'!J103,'Q3 Review'!J103),
                           IF(F103="Absolute[-](avg.)",SUM(G103,'Q1 Review'!J103,'Q2 Review'!J103,'Q3 Review'!J103)/COUNT('Annual Plan'!H103:'Annual Plan'!K103),""
                              )
                       )
                 )
      )</f>
        <v/>
      </c>
      <c r="I103" s="23" t="str">
        <f>IF('Annual Plan'!K103&lt;&gt;"",'Annual Plan'!K103,"")</f>
        <v/>
      </c>
      <c r="J103" s="37"/>
      <c r="K103" s="38" t="str">
        <f t="shared" si="8"/>
        <v/>
      </c>
      <c r="L103" s="38" t="str">
        <f t="shared" si="9"/>
        <v/>
      </c>
      <c r="M103" s="23" t="str">
        <f t="shared" si="10"/>
        <v/>
      </c>
      <c r="N103" s="39" t="str">
        <f>IF((('Annual Plan'!N103+'Annual Plan'!O103)-('Q1 Review'!O103+'Q2 Review'!O103+'Q3 Review'!O103))=0,"",(('Annual Plan'!N103+'Annual Plan'!O103)-('Q1 Review'!O103+'Q2 Review'!O103+'Q3 Review'!O103)))</f>
        <v/>
      </c>
      <c r="O103" s="40"/>
      <c r="P103" s="41"/>
      <c r="Q103" s="41"/>
      <c r="R103" s="41"/>
      <c r="S103" s="131" t="str">
        <f t="shared" si="11"/>
        <v/>
      </c>
    </row>
    <row r="104" spans="1:19" s="11" customFormat="1" ht="13.2" x14ac:dyDescent="0.25">
      <c r="A104" s="59" t="str">
        <f>IF('Annual Plan'!A104="","",'Annual Plan'!A104)</f>
        <v/>
      </c>
      <c r="B104" s="59" t="str">
        <f>IF('Annual Plan'!B104="","",'Annual Plan'!B104)</f>
        <v/>
      </c>
      <c r="C104" s="59" t="str">
        <f>IF('Annual Plan'!C104="","",'Annual Plan'!C104)</f>
        <v/>
      </c>
      <c r="D104" s="2" t="str">
        <f>IF('Annual Plan'!D104&lt;&gt;"",'Annual Plan'!D104,"")</f>
        <v/>
      </c>
      <c r="E104" s="2" t="str">
        <f>IF('Annual Plan'!E104&lt;&gt;"",'Annual Plan'!E104,"")</f>
        <v/>
      </c>
      <c r="F104" s="36" t="str">
        <f>IF('Annual Plan'!F104&lt;&gt;"",'Annual Plan'!F104,"")</f>
        <v/>
      </c>
      <c r="G104" s="23" t="str">
        <f>IF('Annual Plan'!G104&lt;&gt;"",'Annual Plan'!G104,"")</f>
        <v/>
      </c>
      <c r="H104" s="23" t="str">
        <f xml:space="preserve"> IF(OR(F104="Absolute",F104="Absolute[-](cum.)"),SUM(G104,'Q1 Review'!J104,'Q2 Review'!J104,'Q3 Review'!J104),
             IF(OR(F104="Incremental",F104="Absolute[+]"),MAX(G104,'Q1 Review'!J104,'Q2 Review'!J104,'Q3 Review'!J104),
                  IF(F104="Decremental",MIN(G104,'Q1 Review'!J104,'Q2 Review'!J104,'Q3 Review'!J104),
                           IF(F104="Absolute[-](avg.)",SUM(G104,'Q1 Review'!J104,'Q2 Review'!J104,'Q3 Review'!J104)/COUNT('Annual Plan'!H104:'Annual Plan'!K104),""
                              )
                       )
                 )
      )</f>
        <v/>
      </c>
      <c r="I104" s="23" t="str">
        <f>IF('Annual Plan'!K104&lt;&gt;"",'Annual Plan'!K104,"")</f>
        <v/>
      </c>
      <c r="J104" s="37"/>
      <c r="K104" s="38" t="str">
        <f t="shared" si="8"/>
        <v/>
      </c>
      <c r="L104" s="38" t="str">
        <f t="shared" si="9"/>
        <v/>
      </c>
      <c r="M104" s="23" t="str">
        <f t="shared" si="10"/>
        <v/>
      </c>
      <c r="N104" s="39" t="str">
        <f>IF((('Annual Plan'!N104+'Annual Plan'!O104)-('Q1 Review'!O104+'Q2 Review'!O104+'Q3 Review'!O104))=0,"",(('Annual Plan'!N104+'Annual Plan'!O104)-('Q1 Review'!O104+'Q2 Review'!O104+'Q3 Review'!O104)))</f>
        <v/>
      </c>
      <c r="O104" s="40"/>
      <c r="P104" s="41"/>
      <c r="Q104" s="41"/>
      <c r="R104" s="41"/>
      <c r="S104" s="131" t="str">
        <f t="shared" si="11"/>
        <v/>
      </c>
    </row>
    <row r="105" spans="1:19" s="11" customFormat="1" ht="13.2" x14ac:dyDescent="0.25">
      <c r="A105" s="59" t="str">
        <f>IF('Annual Plan'!A105="","",'Annual Plan'!A105)</f>
        <v/>
      </c>
      <c r="B105" s="59" t="str">
        <f>IF('Annual Plan'!B105="","",'Annual Plan'!B105)</f>
        <v/>
      </c>
      <c r="C105" s="59" t="str">
        <f>IF('Annual Plan'!C105="","",'Annual Plan'!C105)</f>
        <v/>
      </c>
      <c r="D105" s="2" t="str">
        <f>IF('Annual Plan'!D105&lt;&gt;"",'Annual Plan'!D105,"")</f>
        <v/>
      </c>
      <c r="E105" s="2" t="str">
        <f>IF('Annual Plan'!E105&lt;&gt;"",'Annual Plan'!E105,"")</f>
        <v/>
      </c>
      <c r="F105" s="36" t="str">
        <f>IF('Annual Plan'!F105&lt;&gt;"",'Annual Plan'!F105,"")</f>
        <v/>
      </c>
      <c r="G105" s="23" t="str">
        <f>IF('Annual Plan'!G105&lt;&gt;"",'Annual Plan'!G105,"")</f>
        <v/>
      </c>
      <c r="H105" s="23" t="str">
        <f xml:space="preserve"> IF(OR(F105="Absolute",F105="Absolute[-](cum.)"),SUM(G105,'Q1 Review'!J105,'Q2 Review'!J105,'Q3 Review'!J105),
             IF(OR(F105="Incremental",F105="Absolute[+]"),MAX(G105,'Q1 Review'!J105,'Q2 Review'!J105,'Q3 Review'!J105),
                  IF(F105="Decremental",MIN(G105,'Q1 Review'!J105,'Q2 Review'!J105,'Q3 Review'!J105),
                           IF(F105="Absolute[-](avg.)",SUM(G105,'Q1 Review'!J105,'Q2 Review'!J105,'Q3 Review'!J105)/COUNT('Annual Plan'!H105:'Annual Plan'!K105),""
                              )
                       )
                 )
      )</f>
        <v/>
      </c>
      <c r="I105" s="23" t="str">
        <f>IF('Annual Plan'!K105&lt;&gt;"",'Annual Plan'!K105,"")</f>
        <v/>
      </c>
      <c r="J105" s="37"/>
      <c r="K105" s="38" t="str">
        <f t="shared" si="8"/>
        <v/>
      </c>
      <c r="L105" s="38" t="str">
        <f t="shared" si="9"/>
        <v/>
      </c>
      <c r="M105" s="23" t="str">
        <f t="shared" si="10"/>
        <v/>
      </c>
      <c r="N105" s="39" t="str">
        <f>IF((('Annual Plan'!N105+'Annual Plan'!O105)-('Q1 Review'!O105+'Q2 Review'!O105+'Q3 Review'!O105))=0,"",(('Annual Plan'!N105+'Annual Plan'!O105)-('Q1 Review'!O105+'Q2 Review'!O105+'Q3 Review'!O105)))</f>
        <v/>
      </c>
      <c r="O105" s="40"/>
      <c r="P105" s="41"/>
      <c r="Q105" s="41"/>
      <c r="R105" s="41"/>
      <c r="S105" s="131" t="str">
        <f t="shared" si="11"/>
        <v/>
      </c>
    </row>
    <row r="106" spans="1:19" s="11" customFormat="1" ht="18" customHeight="1" x14ac:dyDescent="0.25">
      <c r="A106" s="59" t="str">
        <f>IF('Annual Plan'!A106="","",'Annual Plan'!A106)</f>
        <v/>
      </c>
      <c r="B106" s="59" t="str">
        <f>IF('Annual Plan'!B106="","",'Annual Plan'!B106)</f>
        <v/>
      </c>
      <c r="C106" s="59" t="str">
        <f>IF('Annual Plan'!C106="","",'Annual Plan'!C106)</f>
        <v/>
      </c>
      <c r="D106" s="2" t="str">
        <f>IF('Annual Plan'!D106&lt;&gt;"",'Annual Plan'!D106,"")</f>
        <v/>
      </c>
      <c r="E106" s="2" t="str">
        <f>IF('Annual Plan'!E106&lt;&gt;"",'Annual Plan'!E106,"")</f>
        <v/>
      </c>
      <c r="F106" s="36" t="str">
        <f>IF('Annual Plan'!F106&lt;&gt;"",'Annual Plan'!F106,"")</f>
        <v/>
      </c>
      <c r="G106" s="23" t="str">
        <f>IF('Annual Plan'!G106&lt;&gt;"",'Annual Plan'!G106,"")</f>
        <v/>
      </c>
      <c r="H106" s="23" t="str">
        <f xml:space="preserve"> IF(OR(F106="Absolute",F106="Absolute[-](cum.)"),SUM(G106,'Q1 Review'!J106,'Q2 Review'!J106,'Q3 Review'!J106),
             IF(OR(F106="Incremental",F106="Absolute[+]"),MAX(G106,'Q1 Review'!J106,'Q2 Review'!J106,'Q3 Review'!J106),
                  IF(F106="Decremental",MIN(G106,'Q1 Review'!J106,'Q2 Review'!J106,'Q3 Review'!J106),
                           IF(F106="Absolute[-](avg.)",SUM(G106,'Q1 Review'!J106,'Q2 Review'!J106,'Q3 Review'!J106)/COUNT('Annual Plan'!H106:'Annual Plan'!K106),""
                              )
                       )
                 )
      )</f>
        <v/>
      </c>
      <c r="I106" s="23" t="str">
        <f>IF('Annual Plan'!K106&lt;&gt;"",'Annual Plan'!K106,"")</f>
        <v/>
      </c>
      <c r="J106" s="37"/>
      <c r="K106" s="38" t="str">
        <f t="shared" si="8"/>
        <v/>
      </c>
      <c r="L106" s="38" t="str">
        <f t="shared" si="9"/>
        <v/>
      </c>
      <c r="M106" s="23" t="str">
        <f t="shared" si="10"/>
        <v/>
      </c>
      <c r="N106" s="39" t="str">
        <f>IF((('Annual Plan'!N106+'Annual Plan'!O106)-('Q1 Review'!O106+'Q2 Review'!O106+'Q3 Review'!O106))=0,"",(('Annual Plan'!N106+'Annual Plan'!O106)-('Q1 Review'!O106+'Q2 Review'!O106+'Q3 Review'!O106)))</f>
        <v/>
      </c>
      <c r="O106" s="40"/>
      <c r="P106" s="41"/>
      <c r="Q106" s="41"/>
      <c r="R106" s="41"/>
      <c r="S106" s="131" t="str">
        <f t="shared" si="11"/>
        <v/>
      </c>
    </row>
    <row r="107" spans="1:19" s="11" customFormat="1" ht="18" customHeight="1" x14ac:dyDescent="0.25">
      <c r="A107" s="59" t="str">
        <f>IF('Annual Plan'!A107="","",'Annual Plan'!A107)</f>
        <v/>
      </c>
      <c r="B107" s="59" t="str">
        <f>IF('Annual Plan'!B107="","",'Annual Plan'!B107)</f>
        <v/>
      </c>
      <c r="C107" s="59" t="str">
        <f>IF('Annual Plan'!C107="","",'Annual Plan'!C107)</f>
        <v/>
      </c>
      <c r="D107" s="2" t="str">
        <f>IF('Annual Plan'!D107&lt;&gt;"",'Annual Plan'!D107,"")</f>
        <v/>
      </c>
      <c r="E107" s="2" t="str">
        <f>IF('Annual Plan'!E107&lt;&gt;"",'Annual Plan'!E107,"")</f>
        <v/>
      </c>
      <c r="F107" s="36" t="str">
        <f>IF('Annual Plan'!F107&lt;&gt;"",'Annual Plan'!F107,"")</f>
        <v/>
      </c>
      <c r="G107" s="23" t="str">
        <f>IF('Annual Plan'!G107&lt;&gt;"",'Annual Plan'!G107,"")</f>
        <v/>
      </c>
      <c r="H107" s="23" t="str">
        <f xml:space="preserve"> IF(OR(F107="Absolute",F107="Absolute[-](cum.)"),SUM(G107,'Q1 Review'!J107,'Q2 Review'!J107,'Q3 Review'!J107),
             IF(OR(F107="Incremental",F107="Absolute[+]"),MAX(G107,'Q1 Review'!J107,'Q2 Review'!J107,'Q3 Review'!J107),
                  IF(F107="Decremental",MIN(G107,'Q1 Review'!J107,'Q2 Review'!J107,'Q3 Review'!J107),
                           IF(F107="Absolute[-](avg.)",SUM(G107,'Q1 Review'!J107,'Q2 Review'!J107,'Q3 Review'!J107)/COUNT('Annual Plan'!H107:'Annual Plan'!K107),""
                              )
                       )
                 )
      )</f>
        <v/>
      </c>
      <c r="I107" s="23" t="str">
        <f>IF('Annual Plan'!K107&lt;&gt;"",'Annual Plan'!K107,"")</f>
        <v/>
      </c>
      <c r="J107" s="37"/>
      <c r="K107" s="38" t="str">
        <f t="shared" si="8"/>
        <v/>
      </c>
      <c r="L107" s="38" t="str">
        <f t="shared" si="9"/>
        <v/>
      </c>
      <c r="M107" s="23" t="str">
        <f t="shared" si="10"/>
        <v/>
      </c>
      <c r="N107" s="39" t="str">
        <f>IF((('Annual Plan'!N107+'Annual Plan'!O107)-('Q1 Review'!O107+'Q2 Review'!O107+'Q3 Review'!O107))=0,"",(('Annual Plan'!N107+'Annual Plan'!O107)-('Q1 Review'!O107+'Q2 Review'!O107+'Q3 Review'!O107)))</f>
        <v/>
      </c>
      <c r="O107" s="40"/>
      <c r="P107" s="41"/>
      <c r="Q107" s="41"/>
      <c r="R107" s="41"/>
      <c r="S107" s="131" t="str">
        <f t="shared" si="11"/>
        <v/>
      </c>
    </row>
    <row r="108" spans="1:19" s="58" customFormat="1" ht="59.25" customHeight="1" x14ac:dyDescent="0.3">
      <c r="A108" s="256" t="s">
        <v>94</v>
      </c>
      <c r="B108" s="256"/>
      <c r="C108" s="51">
        <f>'Annual Plan'!C108</f>
        <v>0</v>
      </c>
      <c r="D108" s="62"/>
      <c r="E108" s="62"/>
      <c r="F108" s="256" t="s">
        <v>99</v>
      </c>
      <c r="G108" s="256"/>
      <c r="H108" s="256"/>
      <c r="I108" s="256"/>
      <c r="J108" s="257"/>
      <c r="K108" s="43">
        <f>IF(SUM(K79:K107)=0,0,IF(SUM(K79:K107)&gt;0,AVERAGE(K79:K107)))</f>
        <v>0</v>
      </c>
      <c r="L108" s="258"/>
      <c r="M108" s="259"/>
      <c r="N108" s="60">
        <f>SUM(N79:N107)</f>
        <v>0</v>
      </c>
      <c r="O108" s="60">
        <f>SUM(O79:O107)</f>
        <v>0</v>
      </c>
      <c r="P108" s="62"/>
      <c r="Q108" s="62"/>
      <c r="S108" s="131"/>
    </row>
    <row r="109" spans="1:19" s="61" customFormat="1" ht="15" customHeight="1" x14ac:dyDescent="0.25">
      <c r="A109" s="12"/>
      <c r="B109" s="12"/>
      <c r="C109" s="12"/>
      <c r="D109" s="12"/>
      <c r="E109" s="12"/>
      <c r="F109" s="44"/>
      <c r="G109" s="45"/>
      <c r="H109" s="45"/>
      <c r="I109" s="45"/>
      <c r="J109" s="46"/>
      <c r="K109" s="47"/>
      <c r="L109" s="47"/>
      <c r="M109" s="45"/>
      <c r="N109" s="48"/>
      <c r="O109" s="49"/>
      <c r="P109" s="50"/>
      <c r="Q109" s="50"/>
      <c r="S109" s="132"/>
    </row>
    <row r="110" spans="1:19" s="11" customFormat="1" ht="34.5" customHeight="1" x14ac:dyDescent="0.25">
      <c r="A110" s="193" t="s">
        <v>91</v>
      </c>
      <c r="B110" s="193"/>
      <c r="C110" s="193"/>
      <c r="D110" s="260" t="str">
        <f>IF('Annual Plan'!D110:P110&lt;&gt;"", 'Annual Plan'!D110:P110,"")</f>
        <v/>
      </c>
      <c r="E110" s="260"/>
      <c r="F110" s="261"/>
      <c r="G110" s="261"/>
      <c r="H110" s="261"/>
      <c r="I110" s="261"/>
      <c r="J110" s="261"/>
      <c r="K110" s="261"/>
      <c r="L110" s="261"/>
      <c r="M110" s="261"/>
      <c r="N110" s="261"/>
      <c r="O110" s="261"/>
      <c r="P110" s="260"/>
      <c r="Q110" s="260"/>
      <c r="S110" s="131"/>
    </row>
    <row r="111" spans="1:19" s="11" customFormat="1" ht="36" customHeight="1" x14ac:dyDescent="0.25">
      <c r="A111" s="202" t="s">
        <v>1</v>
      </c>
      <c r="B111" s="202" t="s">
        <v>9</v>
      </c>
      <c r="C111" s="202" t="s">
        <v>2</v>
      </c>
      <c r="D111" s="202" t="s">
        <v>10</v>
      </c>
      <c r="E111" s="203" t="s">
        <v>11</v>
      </c>
      <c r="F111" s="204" t="s">
        <v>12</v>
      </c>
      <c r="G111" s="251" t="s">
        <v>3</v>
      </c>
      <c r="H111" s="251"/>
      <c r="I111" s="253" t="s">
        <v>77</v>
      </c>
      <c r="J111" s="254"/>
      <c r="K111" s="254"/>
      <c r="L111" s="254"/>
      <c r="M111" s="255"/>
      <c r="N111" s="253" t="s">
        <v>78</v>
      </c>
      <c r="O111" s="254"/>
      <c r="P111" s="202" t="s">
        <v>95</v>
      </c>
      <c r="Q111" s="202" t="s">
        <v>96</v>
      </c>
      <c r="R111" s="202" t="s">
        <v>114</v>
      </c>
      <c r="S111" s="131"/>
    </row>
    <row r="112" spans="1:19" s="11" customFormat="1" ht="69" customHeight="1" x14ac:dyDescent="0.25">
      <c r="A112" s="202"/>
      <c r="B112" s="202"/>
      <c r="C112" s="202"/>
      <c r="D112" s="202"/>
      <c r="E112" s="203"/>
      <c r="F112" s="204"/>
      <c r="G112" s="98" t="s">
        <v>19</v>
      </c>
      <c r="H112" s="98" t="s">
        <v>61</v>
      </c>
      <c r="I112" s="7" t="s">
        <v>62</v>
      </c>
      <c r="J112" s="7" t="s">
        <v>63</v>
      </c>
      <c r="K112" s="1" t="s">
        <v>21</v>
      </c>
      <c r="L112" s="1" t="s">
        <v>22</v>
      </c>
      <c r="M112" s="1" t="s">
        <v>23</v>
      </c>
      <c r="N112" s="7" t="s">
        <v>88</v>
      </c>
      <c r="O112" s="7" t="s">
        <v>82</v>
      </c>
      <c r="P112" s="252"/>
      <c r="Q112" s="202"/>
      <c r="R112" s="202"/>
      <c r="S112" s="131"/>
    </row>
    <row r="113" spans="1:19" s="67" customFormat="1" ht="14.25" customHeight="1" x14ac:dyDescent="0.25">
      <c r="A113" s="59" t="str">
        <f>IF('Annual Plan'!A113="","",'Annual Plan'!A113)</f>
        <v/>
      </c>
      <c r="B113" s="59" t="str">
        <f>IF('Annual Plan'!B113="","",'Annual Plan'!B113)</f>
        <v/>
      </c>
      <c r="C113" s="59" t="str">
        <f>IF('Annual Plan'!C113="","",'Annual Plan'!C113)</f>
        <v/>
      </c>
      <c r="D113" s="2" t="str">
        <f>IF('Annual Plan'!D113&lt;&gt;"",'Annual Plan'!D113,"")</f>
        <v/>
      </c>
      <c r="E113" s="2" t="str">
        <f>IF('Annual Plan'!E113&lt;&gt;"",'Annual Plan'!E113,"")</f>
        <v/>
      </c>
      <c r="F113" s="36" t="str">
        <f>IF('Annual Plan'!F113&lt;&gt;"",'Annual Plan'!F113,"")</f>
        <v/>
      </c>
      <c r="G113" s="23" t="str">
        <f>IF('Annual Plan'!G113&lt;&gt;"",'Annual Plan'!G113,"")</f>
        <v/>
      </c>
      <c r="H113" s="23" t="str">
        <f xml:space="preserve"> IF(OR(F113="Absolute",F113="Absolute[-](cum.)"),SUM(G113,'Q1 Review'!J113,'Q2 Review'!J113,'Q3 Review'!J113),
             IF(OR(F113="Incremental",F113="Absolute[+]"),MAX(G113,'Q1 Review'!J113,'Q2 Review'!J113,'Q3 Review'!J113),
                  IF(F113="Decremental",MIN(G113,'Q1 Review'!J113,'Q2 Review'!J113,'Q3 Review'!J113),
                           IF(F113="Absolute[-](avg.)",SUM(G113,'Q1 Review'!J113,'Q2 Review'!J113,'Q3 Review'!J113)/COUNT('Annual Plan'!H113:'Annual Plan'!K113),""
                              )
                       )
                 )
      )</f>
        <v/>
      </c>
      <c r="I113" s="23" t="str">
        <f>IF('Annual Plan'!K113&lt;&gt;"",'Annual Plan'!K113,"")</f>
        <v/>
      </c>
      <c r="J113" s="37"/>
      <c r="K113" s="38" t="str">
        <f>IF(I113="","",
                         IF(AND(I113&lt;&gt;"",J113=""),0,
                                                  IF($F113="Absolute",IF(I113=0,0, IF((J113/I113)&gt;=1,1, IF((J113/I113)&lt;=0,0,(J113/I113)))),
                                                                                                      IF($F113="Incremental", IF(AND((I113-H113)=0,J113&gt;0,I113&gt;0,J113&gt;I113),1, IF(AND((I113-H113)=0,J113&lt;=I113),0, IF(((J113-H113)/(I113-H113))&gt;=1,1, IF(((J113-H113)/(I113-H113))&lt;=0,0, ((J113-H113)/(I113-H113)))))),
                                                                                                                                                                   IF($F113="Decremental", IF(AND((H113-I113)=0,J113&gt;0,I113&gt;0,J113&lt;I113),1,  IF(AND((I113-H113)=0,J113&gt;=I113),0, IF(((H113-J113)/(H113-I113))&gt;=1,1, IF(((H113-J113)/(H113-I113))&lt;=0,0, ((H113-J113)/(H113-I113)))))),
                                                                                                                                                                                              IF(OR($F113="Absolute[-](cum.)", $F113="Absolute[-](avg.)"),IF(J113="",0, IF((J113&lt;=I113),1,IF((J113&gt;I113),0,))),
                                                                                                                                                                                                        IF($F113="Absolute[+]",IF(J113=0,0,  IF(J113&lt;=I113,(J113/I113),1)),
                                                                                                                                                                                                            )
                                                                                                                                                                                                   )
                                                                                                                                                                       )
                                                                                                          )
                                                    )
                            )
     )</f>
        <v/>
      </c>
      <c r="L113" s="38" t="str">
        <f>IF(I113="","",
                        IF(AND(I113&lt;&gt;"",J113=""),-1,
                                                  IF($F113="Absolute", IF(I113=0,0,((J113-I113)/I113)),
                                                                               IF($F113="Incremental", IF((I113-H113)=0,0,(((J113-H113)-(I113-H113))/(I113-H113))),
                                                                                                            IF($F113="Decremental", IF((H113-I113)=0,0,(((H113-J113)-(H113-I113))/(H113-I113))),
                                                                                                                                              IF(OR($F113="Absolute[-](cum.)", $F113="Absolute[-](avg.)"), IF(J113="",0, IF(J113&gt;=0,1-(J113/I113))),
                                                                                                                                                                      IF($F113="Absolute[+]", IF(J113=0,-1,K113-1),  ""
                                                                                                                                                                                                                                          )
                                                                                                                                                                                                                          )
                                                                                                                                                                                  )
                                                                                                                   )
                                                   )
                          )
)</f>
        <v/>
      </c>
      <c r="M113" s="23" t="str">
        <f>IF(J113="","",
                         IF(I113="", "",
                                                   IF($F113="Absolute", (J113-I113),
                                                                                                       IF($F113="Incremental", ((J113-H113)-(I113-H113)),
                                                                                                                                                                                      IF($F113="Decremental", ((H113-J113)-(H113-I113)),
                                                                                                                                                                                                            IF(OR($F113="Absolute[-](cum.)", $F113="Absolute[-](avg.)"), (I113-J113),
                                                                                                                                                                                                                             IF($F113="Absolute[+]", (J113-I113), ""
                                                                                                                                                                                                                                  )
                                                                                                                                                                                                                )
                                                                                                                                                                                          )
                                                                                                           )
                                                      )
                               )
       )</f>
        <v/>
      </c>
      <c r="N113" s="39" t="str">
        <f>IF((('Annual Plan'!N113+'Annual Plan'!O113)-('Q1 Review'!O113+'Q2 Review'!O113+'Q3 Review'!O113))=0,"",(('Annual Plan'!N113+'Annual Plan'!O113)-('Q1 Review'!O113+'Q2 Review'!O113+'Q3 Review'!O113)))</f>
        <v/>
      </c>
      <c r="O113" s="40"/>
      <c r="P113" s="41"/>
      <c r="Q113" s="41"/>
      <c r="R113" s="41"/>
      <c r="S113" s="131" t="str">
        <f xml:space="preserve"> IF(AND($F113="Incremental",G113=""),"Error - baseline data was not provided in the planning sheet.",
        IF(AND($F113="Decremental",G113=""),"Error - baseline data was not provided in the planning sheet.",""))</f>
        <v/>
      </c>
    </row>
    <row r="114" spans="1:19" s="67" customFormat="1" ht="14.25" customHeight="1" x14ac:dyDescent="0.25">
      <c r="A114" s="59" t="str">
        <f>IF('Annual Plan'!A114="","",'Annual Plan'!A114)</f>
        <v/>
      </c>
      <c r="B114" s="59" t="str">
        <f>IF('Annual Plan'!B114="","",'Annual Plan'!B114)</f>
        <v/>
      </c>
      <c r="C114" s="59" t="str">
        <f>IF('Annual Plan'!C114="","",'Annual Plan'!C114)</f>
        <v/>
      </c>
      <c r="D114" s="2" t="str">
        <f>IF('Annual Plan'!D114&lt;&gt;"",'Annual Plan'!D114,"")</f>
        <v/>
      </c>
      <c r="E114" s="2" t="str">
        <f>IF('Annual Plan'!E114&lt;&gt;"",'Annual Plan'!E114,"")</f>
        <v/>
      </c>
      <c r="F114" s="36" t="str">
        <f>IF('Annual Plan'!F114&lt;&gt;"",'Annual Plan'!F114,"")</f>
        <v/>
      </c>
      <c r="G114" s="23" t="str">
        <f>IF('Annual Plan'!G114&lt;&gt;"",'Annual Plan'!G114,"")</f>
        <v/>
      </c>
      <c r="H114" s="23" t="str">
        <f xml:space="preserve"> IF(OR(F114="Absolute",F114="Absolute[-](cum.)"),SUM(G114,'Q1 Review'!J114,'Q2 Review'!J114,'Q3 Review'!J114),
             IF(OR(F114="Incremental",F114="Absolute[+]"),MAX(G114,'Q1 Review'!J114,'Q2 Review'!J114,'Q3 Review'!J114),
                  IF(F114="Decremental",MIN(G114,'Q1 Review'!J114,'Q2 Review'!J114,'Q3 Review'!J114),
                           IF(F114="Absolute[-](avg.)",SUM(G114,'Q1 Review'!J114,'Q2 Review'!J114,'Q3 Review'!J114)/COUNT('Annual Plan'!H114:'Annual Plan'!K114),""
                              )
                       )
                 )
      )</f>
        <v/>
      </c>
      <c r="I114" s="23" t="str">
        <f>IF('Annual Plan'!K114&lt;&gt;"",'Annual Plan'!K114,"")</f>
        <v/>
      </c>
      <c r="J114" s="37"/>
      <c r="K114" s="38" t="str">
        <f t="shared" ref="K114:K141" si="12">IF(I114="","",
                         IF(AND(I114&lt;&gt;"",J114=""),0,
                                                  IF($F114="Absolute",IF(I114=0,0, IF((J114/I114)&gt;=1,1, IF((J114/I114)&lt;=0,0,(J114/I114)))),
                                                                                                      IF($F114="Incremental", IF(AND((I114-H114)=0,J114&gt;0,I114&gt;0,J114&gt;I114),1, IF(AND((I114-H114)=0,J114&lt;=I114),0, IF(((J114-H114)/(I114-H114))&gt;=1,1, IF(((J114-H114)/(I114-H114))&lt;=0,0, ((J114-H114)/(I114-H114)))))),
                                                                                                                                                                   IF($F114="Decremental", IF(AND((H114-I114)=0,J114&gt;0,I114&gt;0,J114&lt;I114),1,  IF(AND((I114-H114)=0,J114&gt;=I114),0, IF(((H114-J114)/(H114-I114))&gt;=1,1, IF(((H114-J114)/(H114-I114))&lt;=0,0, ((H114-J114)/(H114-I114)))))),
                                                                                                                                                                                              IF(OR($F114="Absolute[-](cum.)", $F114="Absolute[-](avg.)"),IF(J114="",0, IF((J114&lt;=I114),1,IF((J114&gt;I114),0,))),
                                                                                                                                                                                                        IF($F114="Absolute[+]",IF(J114=0,0,  IF(J114&lt;=I114,(J114/I114),1)),
                                                                                                                                                                                                            )
                                                                                                                                                                                                   )
                                                                                                                                                                       )
                                                                                                          )
                                                    )
                            )
     )</f>
        <v/>
      </c>
      <c r="L114" s="38" t="str">
        <f t="shared" ref="L114:L141" si="13">IF(I114="","",
                        IF(AND(I114&lt;&gt;"",J114=""),-1,
                                                  IF($F114="Absolute", IF(I114=0,0,((J114-I114)/I114)),
                                                                               IF($F114="Incremental", IF((I114-H114)=0,0,(((J114-H114)-(I114-H114))/(I114-H114))),
                                                                                                            IF($F114="Decremental", IF((H114-I114)=0,0,(((H114-J114)-(H114-I114))/(H114-I114))),
                                                                                                                                              IF(OR($F114="Absolute[-](cum.)", $F114="Absolute[-](avg.)"), IF(J114="",0, IF(J114&gt;=0,1-(J114/I114))),
                                                                                                                                                                      IF($F114="Absolute[+]", IF(J114=0,-1,K114-1),  ""
                                                                                                                                                                                                                                          )
                                                                                                                                                                                                                          )
                                                                                                                                                                                  )
                                                                                                                   )
                                                   )
                          )
)</f>
        <v/>
      </c>
      <c r="M114" s="23" t="str">
        <f t="shared" ref="M114:M141" si="14">IF(J114="","",
                         IF(I114="", "",
                                                   IF($F114="Absolute", (J114-I114),
                                                                                                       IF($F114="Incremental", ((J114-H114)-(I114-H114)),
                                                                                                                                                                                      IF($F114="Decremental", ((H114-J114)-(H114-I114)),
                                                                                                                                                                                                            IF(OR($F114="Absolute[-](cum.)", $F114="Absolute[-](avg.)"), (I114-J114),
                                                                                                                                                                                                                             IF($F114="Absolute[+]", (J114-I114), ""
                                                                                                                                                                                                                                  )
                                                                                                                                                                                                                )
                                                                                                                                                                                          )
                                                                                                           )
                                                      )
                               )
       )</f>
        <v/>
      </c>
      <c r="N114" s="39" t="str">
        <f>IF((('Annual Plan'!N114+'Annual Plan'!O114)-('Q1 Review'!O114+'Q2 Review'!O114+'Q3 Review'!O114))=0,"",(('Annual Plan'!N114+'Annual Plan'!O114)-('Q1 Review'!O114+'Q2 Review'!O114+'Q3 Review'!O114)))</f>
        <v/>
      </c>
      <c r="O114" s="40"/>
      <c r="P114" s="41"/>
      <c r="Q114" s="41"/>
      <c r="R114" s="41"/>
      <c r="S114" s="131" t="str">
        <f t="shared" ref="S114:S141" si="15" xml:space="preserve"> IF(AND($F114="Incremental",G114=""),"Error - baseline data was not provided in the planning sheet.",
        IF(AND($F114="Decremental",G114=""),"Error - baseline data was not provided in the planning sheet.",""))</f>
        <v/>
      </c>
    </row>
    <row r="115" spans="1:19" s="67" customFormat="1" ht="14.25" customHeight="1" x14ac:dyDescent="0.25">
      <c r="A115" s="59" t="str">
        <f>IF('Annual Plan'!A115="","",'Annual Plan'!A115)</f>
        <v/>
      </c>
      <c r="B115" s="59" t="str">
        <f>IF('Annual Plan'!B115="","",'Annual Plan'!B115)</f>
        <v/>
      </c>
      <c r="C115" s="59" t="str">
        <f>IF('Annual Plan'!C115="","",'Annual Plan'!C115)</f>
        <v/>
      </c>
      <c r="D115" s="2" t="str">
        <f>IF('Annual Plan'!D115&lt;&gt;"",'Annual Plan'!D115,"")</f>
        <v/>
      </c>
      <c r="E115" s="2" t="str">
        <f>IF('Annual Plan'!E115&lt;&gt;"",'Annual Plan'!E115,"")</f>
        <v/>
      </c>
      <c r="F115" s="36" t="str">
        <f>IF('Annual Plan'!F115&lt;&gt;"",'Annual Plan'!F115,"")</f>
        <v/>
      </c>
      <c r="G115" s="23" t="str">
        <f>IF('Annual Plan'!G115&lt;&gt;"",'Annual Plan'!G115,"")</f>
        <v/>
      </c>
      <c r="H115" s="23" t="str">
        <f xml:space="preserve"> IF(OR(F115="Absolute",F115="Absolute[-](cum.)"),SUM(G115,'Q1 Review'!J115,'Q2 Review'!J115,'Q3 Review'!J115),
             IF(OR(F115="Incremental",F115="Absolute[+]"),MAX(G115,'Q1 Review'!J115,'Q2 Review'!J115,'Q3 Review'!J115),
                  IF(F115="Decremental",MIN(G115,'Q1 Review'!J115,'Q2 Review'!J115,'Q3 Review'!J115),
                           IF(F115="Absolute[-](avg.)",SUM(G115,'Q1 Review'!J115,'Q2 Review'!J115,'Q3 Review'!J115)/COUNT('Annual Plan'!H115:'Annual Plan'!K115),""
                              )
                       )
                 )
      )</f>
        <v/>
      </c>
      <c r="I115" s="23" t="str">
        <f>IF('Annual Plan'!K115&lt;&gt;"",'Annual Plan'!K115,"")</f>
        <v/>
      </c>
      <c r="J115" s="37"/>
      <c r="K115" s="38" t="str">
        <f t="shared" si="12"/>
        <v/>
      </c>
      <c r="L115" s="38" t="str">
        <f t="shared" si="13"/>
        <v/>
      </c>
      <c r="M115" s="23" t="str">
        <f t="shared" si="14"/>
        <v/>
      </c>
      <c r="N115" s="39" t="str">
        <f>IF((('Annual Plan'!N115+'Annual Plan'!O115)-('Q1 Review'!O115+'Q2 Review'!O115+'Q3 Review'!O115))=0,"",(('Annual Plan'!N115+'Annual Plan'!O115)-('Q1 Review'!O115+'Q2 Review'!O115+'Q3 Review'!O115)))</f>
        <v/>
      </c>
      <c r="O115" s="40"/>
      <c r="P115" s="41"/>
      <c r="Q115" s="41"/>
      <c r="R115" s="41"/>
      <c r="S115" s="131" t="str">
        <f t="shared" si="15"/>
        <v/>
      </c>
    </row>
    <row r="116" spans="1:19" s="67" customFormat="1" ht="13.2" x14ac:dyDescent="0.25">
      <c r="A116" s="59" t="str">
        <f>IF('Annual Plan'!A116="","",'Annual Plan'!A116)</f>
        <v/>
      </c>
      <c r="B116" s="59" t="str">
        <f>IF('Annual Plan'!B116="","",'Annual Plan'!B116)</f>
        <v/>
      </c>
      <c r="C116" s="59" t="str">
        <f>IF('Annual Plan'!C116="","",'Annual Plan'!C116)</f>
        <v/>
      </c>
      <c r="D116" s="2" t="str">
        <f>IF('Annual Plan'!D116&lt;&gt;"",'Annual Plan'!D116,"")</f>
        <v/>
      </c>
      <c r="E116" s="2" t="str">
        <f>IF('Annual Plan'!E116&lt;&gt;"",'Annual Plan'!E116,"")</f>
        <v/>
      </c>
      <c r="F116" s="36" t="str">
        <f>IF('Annual Plan'!F116&lt;&gt;"",'Annual Plan'!F116,"")</f>
        <v/>
      </c>
      <c r="G116" s="23" t="str">
        <f>IF('Annual Plan'!G116&lt;&gt;"",'Annual Plan'!G116,"")</f>
        <v/>
      </c>
      <c r="H116" s="23" t="str">
        <f xml:space="preserve"> IF(OR(F116="Absolute",F116="Absolute[-](cum.)"),SUM(G116,'Q1 Review'!J116,'Q2 Review'!J116,'Q3 Review'!J116),
             IF(OR(F116="Incremental",F116="Absolute[+]"),MAX(G116,'Q1 Review'!J116,'Q2 Review'!J116,'Q3 Review'!J116),
                  IF(F116="Decremental",MIN(G116,'Q1 Review'!J116,'Q2 Review'!J116,'Q3 Review'!J116),
                           IF(F116="Absolute[-](avg.)",SUM(G116,'Q1 Review'!J116,'Q2 Review'!J116,'Q3 Review'!J116)/COUNT('Annual Plan'!H116:'Annual Plan'!K116),""
                              )
                       )
                 )
      )</f>
        <v/>
      </c>
      <c r="I116" s="23" t="str">
        <f>IF('Annual Plan'!K116&lt;&gt;"",'Annual Plan'!K116,"")</f>
        <v/>
      </c>
      <c r="J116" s="37"/>
      <c r="K116" s="38" t="str">
        <f t="shared" si="12"/>
        <v/>
      </c>
      <c r="L116" s="38" t="str">
        <f t="shared" si="13"/>
        <v/>
      </c>
      <c r="M116" s="23" t="str">
        <f t="shared" si="14"/>
        <v/>
      </c>
      <c r="N116" s="39" t="str">
        <f>IF((('Annual Plan'!N116+'Annual Plan'!O116)-('Q1 Review'!O116+'Q2 Review'!O116+'Q3 Review'!O116))=0,"",(('Annual Plan'!N116+'Annual Plan'!O116)-('Q1 Review'!O116+'Q2 Review'!O116+'Q3 Review'!O116)))</f>
        <v/>
      </c>
      <c r="O116" s="40"/>
      <c r="P116" s="41"/>
      <c r="Q116" s="41"/>
      <c r="R116" s="41"/>
      <c r="S116" s="131" t="str">
        <f t="shared" si="15"/>
        <v/>
      </c>
    </row>
    <row r="117" spans="1:19" s="11" customFormat="1" ht="13.2" x14ac:dyDescent="0.25">
      <c r="A117" s="59" t="str">
        <f>IF('Annual Plan'!A117="","",'Annual Plan'!A117)</f>
        <v/>
      </c>
      <c r="B117" s="59" t="str">
        <f>IF('Annual Plan'!B117="","",'Annual Plan'!B117)</f>
        <v/>
      </c>
      <c r="C117" s="59" t="str">
        <f>IF('Annual Plan'!C117="","",'Annual Plan'!C117)</f>
        <v/>
      </c>
      <c r="D117" s="2" t="str">
        <f>IF('Annual Plan'!D117&lt;&gt;"",'Annual Plan'!D117,"")</f>
        <v/>
      </c>
      <c r="E117" s="2" t="str">
        <f>IF('Annual Plan'!E117&lt;&gt;"",'Annual Plan'!E117,"")</f>
        <v/>
      </c>
      <c r="F117" s="36" t="str">
        <f>IF('Annual Plan'!F117&lt;&gt;"",'Annual Plan'!F117,"")</f>
        <v/>
      </c>
      <c r="G117" s="23" t="str">
        <f>IF('Annual Plan'!G117&lt;&gt;"",'Annual Plan'!G117,"")</f>
        <v/>
      </c>
      <c r="H117" s="23" t="str">
        <f xml:space="preserve"> IF(OR(F117="Absolute",F117="Absolute[-](cum.)"),SUM(G117,'Q1 Review'!J117,'Q2 Review'!J117,'Q3 Review'!J117),
             IF(OR(F117="Incremental",F117="Absolute[+]"),MAX(G117,'Q1 Review'!J117,'Q2 Review'!J117,'Q3 Review'!J117),
                  IF(F117="Decremental",MIN(G117,'Q1 Review'!J117,'Q2 Review'!J117,'Q3 Review'!J117),
                           IF(F117="Absolute[-](avg.)",SUM(G117,'Q1 Review'!J117,'Q2 Review'!J117,'Q3 Review'!J117)/COUNT('Annual Plan'!H117:'Annual Plan'!K117),""
                              )
                       )
                 )
      )</f>
        <v/>
      </c>
      <c r="I117" s="23" t="str">
        <f>IF('Annual Plan'!K117&lt;&gt;"",'Annual Plan'!K117,"")</f>
        <v/>
      </c>
      <c r="J117" s="37"/>
      <c r="K117" s="38" t="str">
        <f t="shared" si="12"/>
        <v/>
      </c>
      <c r="L117" s="38" t="str">
        <f t="shared" si="13"/>
        <v/>
      </c>
      <c r="M117" s="23" t="str">
        <f t="shared" si="14"/>
        <v/>
      </c>
      <c r="N117" s="39" t="str">
        <f>IF((('Annual Plan'!N117+'Annual Plan'!O117)-('Q1 Review'!O117+'Q2 Review'!O117+'Q3 Review'!O117))=0,"",(('Annual Plan'!N117+'Annual Plan'!O117)-('Q1 Review'!O117+'Q2 Review'!O117+'Q3 Review'!O117)))</f>
        <v/>
      </c>
      <c r="O117" s="40"/>
      <c r="P117" s="41"/>
      <c r="Q117" s="41"/>
      <c r="R117" s="41"/>
      <c r="S117" s="131" t="str">
        <f t="shared" si="15"/>
        <v/>
      </c>
    </row>
    <row r="118" spans="1:19" s="11" customFormat="1" ht="13.2" x14ac:dyDescent="0.25">
      <c r="A118" s="59" t="str">
        <f>IF('Annual Plan'!A118="","",'Annual Plan'!A118)</f>
        <v/>
      </c>
      <c r="B118" s="59" t="str">
        <f>IF('Annual Plan'!B118="","",'Annual Plan'!B118)</f>
        <v/>
      </c>
      <c r="C118" s="59" t="str">
        <f>IF('Annual Plan'!C118="","",'Annual Plan'!C118)</f>
        <v/>
      </c>
      <c r="D118" s="2" t="str">
        <f>IF('Annual Plan'!D118&lt;&gt;"",'Annual Plan'!D118,"")</f>
        <v/>
      </c>
      <c r="E118" s="2" t="str">
        <f>IF('Annual Plan'!E118&lt;&gt;"",'Annual Plan'!E118,"")</f>
        <v/>
      </c>
      <c r="F118" s="36" t="str">
        <f>IF('Annual Plan'!F118&lt;&gt;"",'Annual Plan'!F118,"")</f>
        <v/>
      </c>
      <c r="G118" s="23" t="str">
        <f>IF('Annual Plan'!G118&lt;&gt;"",'Annual Plan'!G118,"")</f>
        <v/>
      </c>
      <c r="H118" s="23" t="str">
        <f xml:space="preserve"> IF(OR(F118="Absolute",F118="Absolute[-](cum.)"),SUM(G118,'Q1 Review'!J118,'Q2 Review'!J118,'Q3 Review'!J118),
             IF(OR(F118="Incremental",F118="Absolute[+]"),MAX(G118,'Q1 Review'!J118,'Q2 Review'!J118,'Q3 Review'!J118),
                  IF(F118="Decremental",MIN(G118,'Q1 Review'!J118,'Q2 Review'!J118,'Q3 Review'!J118),
                           IF(F118="Absolute[-](avg.)",SUM(G118,'Q1 Review'!J118,'Q2 Review'!J118,'Q3 Review'!J118)/COUNT('Annual Plan'!H118:'Annual Plan'!K118),""
                              )
                       )
                 )
      )</f>
        <v/>
      </c>
      <c r="I118" s="23" t="str">
        <f>IF('Annual Plan'!K118&lt;&gt;"",'Annual Plan'!K118,"")</f>
        <v/>
      </c>
      <c r="J118" s="37"/>
      <c r="K118" s="38" t="str">
        <f t="shared" si="12"/>
        <v/>
      </c>
      <c r="L118" s="38" t="str">
        <f t="shared" si="13"/>
        <v/>
      </c>
      <c r="M118" s="23" t="str">
        <f t="shared" si="14"/>
        <v/>
      </c>
      <c r="N118" s="39" t="str">
        <f>IF((('Annual Plan'!N118+'Annual Plan'!O118)-('Q1 Review'!O118+'Q2 Review'!O118+'Q3 Review'!O118))=0,"",(('Annual Plan'!N118+'Annual Plan'!O118)-('Q1 Review'!O118+'Q2 Review'!O118+'Q3 Review'!O118)))</f>
        <v/>
      </c>
      <c r="O118" s="40"/>
      <c r="P118" s="41"/>
      <c r="Q118" s="41"/>
      <c r="R118" s="41"/>
      <c r="S118" s="131" t="str">
        <f t="shared" si="15"/>
        <v/>
      </c>
    </row>
    <row r="119" spans="1:19" s="11" customFormat="1" ht="13.2" x14ac:dyDescent="0.25">
      <c r="A119" s="59" t="str">
        <f>IF('Annual Plan'!A119="","",'Annual Plan'!A119)</f>
        <v/>
      </c>
      <c r="B119" s="59" t="str">
        <f>IF('Annual Plan'!B119="","",'Annual Plan'!B119)</f>
        <v/>
      </c>
      <c r="C119" s="59" t="str">
        <f>IF('Annual Plan'!C119="","",'Annual Plan'!C119)</f>
        <v/>
      </c>
      <c r="D119" s="2" t="str">
        <f>IF('Annual Plan'!D119&lt;&gt;"",'Annual Plan'!D119,"")</f>
        <v/>
      </c>
      <c r="E119" s="2" t="str">
        <f>IF('Annual Plan'!E119&lt;&gt;"",'Annual Plan'!E119,"")</f>
        <v/>
      </c>
      <c r="F119" s="36" t="str">
        <f>IF('Annual Plan'!F119&lt;&gt;"",'Annual Plan'!F119,"")</f>
        <v/>
      </c>
      <c r="G119" s="23" t="str">
        <f>IF('Annual Plan'!G119&lt;&gt;"",'Annual Plan'!G119,"")</f>
        <v/>
      </c>
      <c r="H119" s="23" t="str">
        <f xml:space="preserve"> IF(OR(F119="Absolute",F119="Absolute[-](cum.)"),SUM(G119,'Q1 Review'!J119,'Q2 Review'!J119,'Q3 Review'!J119),
             IF(OR(F119="Incremental",F119="Absolute[+]"),MAX(G119,'Q1 Review'!J119,'Q2 Review'!J119,'Q3 Review'!J119),
                  IF(F119="Decremental",MIN(G119,'Q1 Review'!J119,'Q2 Review'!J119,'Q3 Review'!J119),
                           IF(F119="Absolute[-](avg.)",SUM(G119,'Q1 Review'!J119,'Q2 Review'!J119,'Q3 Review'!J119)/COUNT('Annual Plan'!H119:'Annual Plan'!K119),""
                              )
                       )
                 )
      )</f>
        <v/>
      </c>
      <c r="I119" s="23" t="str">
        <f>IF('Annual Plan'!K119&lt;&gt;"",'Annual Plan'!K119,"")</f>
        <v/>
      </c>
      <c r="J119" s="37"/>
      <c r="K119" s="38" t="str">
        <f t="shared" si="12"/>
        <v/>
      </c>
      <c r="L119" s="38" t="str">
        <f t="shared" si="13"/>
        <v/>
      </c>
      <c r="M119" s="23" t="str">
        <f t="shared" si="14"/>
        <v/>
      </c>
      <c r="N119" s="39" t="str">
        <f>IF((('Annual Plan'!N119+'Annual Plan'!O119)-('Q1 Review'!O119+'Q2 Review'!O119+'Q3 Review'!O119))=0,"",(('Annual Plan'!N119+'Annual Plan'!O119)-('Q1 Review'!O119+'Q2 Review'!O119+'Q3 Review'!O119)))</f>
        <v/>
      </c>
      <c r="O119" s="40"/>
      <c r="P119" s="41"/>
      <c r="Q119" s="41"/>
      <c r="R119" s="41"/>
      <c r="S119" s="131" t="str">
        <f t="shared" si="15"/>
        <v/>
      </c>
    </row>
    <row r="120" spans="1:19" s="11" customFormat="1" ht="13.2" x14ac:dyDescent="0.25">
      <c r="A120" s="59" t="str">
        <f>IF('Annual Plan'!A120="","",'Annual Plan'!A120)</f>
        <v/>
      </c>
      <c r="B120" s="59" t="str">
        <f>IF('Annual Plan'!B120="","",'Annual Plan'!B120)</f>
        <v/>
      </c>
      <c r="C120" s="59" t="str">
        <f>IF('Annual Plan'!C120="","",'Annual Plan'!C120)</f>
        <v/>
      </c>
      <c r="D120" s="2" t="str">
        <f>IF('Annual Plan'!D120&lt;&gt;"",'Annual Plan'!D120,"")</f>
        <v/>
      </c>
      <c r="E120" s="2" t="str">
        <f>IF('Annual Plan'!E120&lt;&gt;"",'Annual Plan'!E120,"")</f>
        <v/>
      </c>
      <c r="F120" s="36" t="str">
        <f>IF('Annual Plan'!F120&lt;&gt;"",'Annual Plan'!F120,"")</f>
        <v/>
      </c>
      <c r="G120" s="23" t="str">
        <f>IF('Annual Plan'!G120&lt;&gt;"",'Annual Plan'!G120,"")</f>
        <v/>
      </c>
      <c r="H120" s="23" t="str">
        <f xml:space="preserve"> IF(OR(F120="Absolute",F120="Absolute[-](cum.)"),SUM(G120,'Q1 Review'!J120,'Q2 Review'!J120,'Q3 Review'!J120),
             IF(OR(F120="Incremental",F120="Absolute[+]"),MAX(G120,'Q1 Review'!J120,'Q2 Review'!J120,'Q3 Review'!J120),
                  IF(F120="Decremental",MIN(G120,'Q1 Review'!J120,'Q2 Review'!J120,'Q3 Review'!J120),
                           IF(F120="Absolute[-](avg.)",SUM(G120,'Q1 Review'!J120,'Q2 Review'!J120,'Q3 Review'!J120)/COUNT('Annual Plan'!H120:'Annual Plan'!K120),""
                              )
                       )
                 )
      )</f>
        <v/>
      </c>
      <c r="I120" s="23" t="str">
        <f>IF('Annual Plan'!K120&lt;&gt;"",'Annual Plan'!K120,"")</f>
        <v/>
      </c>
      <c r="J120" s="37"/>
      <c r="K120" s="38" t="str">
        <f t="shared" si="12"/>
        <v/>
      </c>
      <c r="L120" s="38" t="str">
        <f t="shared" si="13"/>
        <v/>
      </c>
      <c r="M120" s="23" t="str">
        <f t="shared" si="14"/>
        <v/>
      </c>
      <c r="N120" s="39" t="str">
        <f>IF((('Annual Plan'!N120+'Annual Plan'!O120)-('Q1 Review'!O120+'Q2 Review'!O120+'Q3 Review'!O120))=0,"",(('Annual Plan'!N120+'Annual Plan'!O120)-('Q1 Review'!O120+'Q2 Review'!O120+'Q3 Review'!O120)))</f>
        <v/>
      </c>
      <c r="O120" s="40"/>
      <c r="P120" s="41"/>
      <c r="Q120" s="41"/>
      <c r="R120" s="41"/>
      <c r="S120" s="131" t="str">
        <f t="shared" si="15"/>
        <v/>
      </c>
    </row>
    <row r="121" spans="1:19" s="11" customFormat="1" ht="13.2" x14ac:dyDescent="0.25">
      <c r="A121" s="59" t="str">
        <f>IF('Annual Plan'!A121="","",'Annual Plan'!A121)</f>
        <v/>
      </c>
      <c r="B121" s="59" t="str">
        <f>IF('Annual Plan'!B121="","",'Annual Plan'!B121)</f>
        <v/>
      </c>
      <c r="C121" s="59" t="str">
        <f>IF('Annual Plan'!C121="","",'Annual Plan'!C121)</f>
        <v/>
      </c>
      <c r="D121" s="2" t="str">
        <f>IF('Annual Plan'!D121&lt;&gt;"",'Annual Plan'!D121,"")</f>
        <v/>
      </c>
      <c r="E121" s="2" t="str">
        <f>IF('Annual Plan'!E121&lt;&gt;"",'Annual Plan'!E121,"")</f>
        <v/>
      </c>
      <c r="F121" s="36" t="str">
        <f>IF('Annual Plan'!F121&lt;&gt;"",'Annual Plan'!F121,"")</f>
        <v/>
      </c>
      <c r="G121" s="23" t="str">
        <f>IF('Annual Plan'!G121&lt;&gt;"",'Annual Plan'!G121,"")</f>
        <v/>
      </c>
      <c r="H121" s="23" t="str">
        <f xml:space="preserve"> IF(OR(F121="Absolute",F121="Absolute[-](cum.)"),SUM(G121,'Q1 Review'!J121,'Q2 Review'!J121,'Q3 Review'!J121),
             IF(OR(F121="Incremental",F121="Absolute[+]"),MAX(G121,'Q1 Review'!J121,'Q2 Review'!J121,'Q3 Review'!J121),
                  IF(F121="Decremental",MIN(G121,'Q1 Review'!J121,'Q2 Review'!J121,'Q3 Review'!J121),
                           IF(F121="Absolute[-](avg.)",SUM(G121,'Q1 Review'!J121,'Q2 Review'!J121,'Q3 Review'!J121)/COUNT('Annual Plan'!H121:'Annual Plan'!K121),""
                              )
                       )
                 )
      )</f>
        <v/>
      </c>
      <c r="I121" s="23" t="str">
        <f>IF('Annual Plan'!K121&lt;&gt;"",'Annual Plan'!K121,"")</f>
        <v/>
      </c>
      <c r="J121" s="37"/>
      <c r="K121" s="38" t="str">
        <f t="shared" si="12"/>
        <v/>
      </c>
      <c r="L121" s="38" t="str">
        <f t="shared" si="13"/>
        <v/>
      </c>
      <c r="M121" s="23" t="str">
        <f t="shared" si="14"/>
        <v/>
      </c>
      <c r="N121" s="39" t="str">
        <f>IF((('Annual Plan'!N121+'Annual Plan'!O121)-('Q1 Review'!O121+'Q2 Review'!O121+'Q3 Review'!O121))=0,"",(('Annual Plan'!N121+'Annual Plan'!O121)-('Q1 Review'!O121+'Q2 Review'!O121+'Q3 Review'!O121)))</f>
        <v/>
      </c>
      <c r="O121" s="40"/>
      <c r="P121" s="41"/>
      <c r="Q121" s="41"/>
      <c r="R121" s="41"/>
      <c r="S121" s="131" t="str">
        <f t="shared" si="15"/>
        <v/>
      </c>
    </row>
    <row r="122" spans="1:19" s="11" customFormat="1" ht="13.2" x14ac:dyDescent="0.25">
      <c r="A122" s="59" t="str">
        <f>IF('Annual Plan'!A122="","",'Annual Plan'!A122)</f>
        <v/>
      </c>
      <c r="B122" s="59" t="str">
        <f>IF('Annual Plan'!B122="","",'Annual Plan'!B122)</f>
        <v/>
      </c>
      <c r="C122" s="59" t="str">
        <f>IF('Annual Plan'!C122="","",'Annual Plan'!C122)</f>
        <v/>
      </c>
      <c r="D122" s="2" t="str">
        <f>IF('Annual Plan'!D122&lt;&gt;"",'Annual Plan'!D122,"")</f>
        <v/>
      </c>
      <c r="E122" s="2" t="str">
        <f>IF('Annual Plan'!E122&lt;&gt;"",'Annual Plan'!E122,"")</f>
        <v/>
      </c>
      <c r="F122" s="36" t="str">
        <f>IF('Annual Plan'!F122&lt;&gt;"",'Annual Plan'!F122,"")</f>
        <v/>
      </c>
      <c r="G122" s="23" t="str">
        <f>IF('Annual Plan'!G122&lt;&gt;"",'Annual Plan'!G122,"")</f>
        <v/>
      </c>
      <c r="H122" s="23" t="str">
        <f xml:space="preserve"> IF(OR(F122="Absolute",F122="Absolute[-](cum.)"),SUM(G122,'Q1 Review'!J122,'Q2 Review'!J122,'Q3 Review'!J122),
             IF(OR(F122="Incremental",F122="Absolute[+]"),MAX(G122,'Q1 Review'!J122,'Q2 Review'!J122,'Q3 Review'!J122),
                  IF(F122="Decremental",MIN(G122,'Q1 Review'!J122,'Q2 Review'!J122,'Q3 Review'!J122),
                           IF(F122="Absolute[-](avg.)",SUM(G122,'Q1 Review'!J122,'Q2 Review'!J122,'Q3 Review'!J122)/COUNT('Annual Plan'!H122:'Annual Plan'!K122),""
                              )
                       )
                 )
      )</f>
        <v/>
      </c>
      <c r="I122" s="23" t="str">
        <f>IF('Annual Plan'!K122&lt;&gt;"",'Annual Plan'!K122,"")</f>
        <v/>
      </c>
      <c r="J122" s="37"/>
      <c r="K122" s="38" t="str">
        <f t="shared" si="12"/>
        <v/>
      </c>
      <c r="L122" s="38" t="str">
        <f t="shared" si="13"/>
        <v/>
      </c>
      <c r="M122" s="23" t="str">
        <f t="shared" si="14"/>
        <v/>
      </c>
      <c r="N122" s="39" t="str">
        <f>IF((('Annual Plan'!N122+'Annual Plan'!O122)-('Q1 Review'!O122+'Q2 Review'!O122+'Q3 Review'!O122))=0,"",(('Annual Plan'!N122+'Annual Plan'!O122)-('Q1 Review'!O122+'Q2 Review'!O122+'Q3 Review'!O122)))</f>
        <v/>
      </c>
      <c r="O122" s="40"/>
      <c r="P122" s="41"/>
      <c r="Q122" s="41"/>
      <c r="R122" s="41"/>
      <c r="S122" s="131" t="str">
        <f t="shared" si="15"/>
        <v/>
      </c>
    </row>
    <row r="123" spans="1:19" s="11" customFormat="1" ht="13.2" x14ac:dyDescent="0.25">
      <c r="A123" s="59" t="str">
        <f>IF('Annual Plan'!A123="","",'Annual Plan'!A123)</f>
        <v/>
      </c>
      <c r="B123" s="59" t="str">
        <f>IF('Annual Plan'!B123="","",'Annual Plan'!B123)</f>
        <v/>
      </c>
      <c r="C123" s="59" t="str">
        <f>IF('Annual Plan'!C123="","",'Annual Plan'!C123)</f>
        <v/>
      </c>
      <c r="D123" s="2" t="str">
        <f>IF('Annual Plan'!D123&lt;&gt;"",'Annual Plan'!D123,"")</f>
        <v/>
      </c>
      <c r="E123" s="2" t="str">
        <f>IF('Annual Plan'!E123&lt;&gt;"",'Annual Plan'!E123,"")</f>
        <v/>
      </c>
      <c r="F123" s="36" t="str">
        <f>IF('Annual Plan'!F123&lt;&gt;"",'Annual Plan'!F123,"")</f>
        <v/>
      </c>
      <c r="G123" s="23" t="str">
        <f>IF('Annual Plan'!G123&lt;&gt;"",'Annual Plan'!G123,"")</f>
        <v/>
      </c>
      <c r="H123" s="23" t="str">
        <f xml:space="preserve"> IF(OR(F123="Absolute",F123="Absolute[-](cum.)"),SUM(G123,'Q1 Review'!J123,'Q2 Review'!J123,'Q3 Review'!J123),
             IF(OR(F123="Incremental",F123="Absolute[+]"),MAX(G123,'Q1 Review'!J123,'Q2 Review'!J123,'Q3 Review'!J123),
                  IF(F123="Decremental",MIN(G123,'Q1 Review'!J123,'Q2 Review'!J123,'Q3 Review'!J123),
                           IF(F123="Absolute[-](avg.)",SUM(G123,'Q1 Review'!J123,'Q2 Review'!J123,'Q3 Review'!J123)/COUNT('Annual Plan'!H123:'Annual Plan'!K123),""
                              )
                       )
                 )
      )</f>
        <v/>
      </c>
      <c r="I123" s="23" t="str">
        <f>IF('Annual Plan'!K123&lt;&gt;"",'Annual Plan'!K123,"")</f>
        <v/>
      </c>
      <c r="J123" s="37"/>
      <c r="K123" s="38" t="str">
        <f t="shared" si="12"/>
        <v/>
      </c>
      <c r="L123" s="38" t="str">
        <f t="shared" si="13"/>
        <v/>
      </c>
      <c r="M123" s="23" t="str">
        <f t="shared" si="14"/>
        <v/>
      </c>
      <c r="N123" s="39" t="str">
        <f>IF((('Annual Plan'!N123+'Annual Plan'!O123)-('Q1 Review'!O123+'Q2 Review'!O123+'Q3 Review'!O123))=0,"",(('Annual Plan'!N123+'Annual Plan'!O123)-('Q1 Review'!O123+'Q2 Review'!O123+'Q3 Review'!O123)))</f>
        <v/>
      </c>
      <c r="O123" s="40"/>
      <c r="P123" s="41"/>
      <c r="Q123" s="41"/>
      <c r="R123" s="41"/>
      <c r="S123" s="131" t="str">
        <f t="shared" si="15"/>
        <v/>
      </c>
    </row>
    <row r="124" spans="1:19" s="11" customFormat="1" ht="13.2" x14ac:dyDescent="0.25">
      <c r="A124" s="59" t="str">
        <f>IF('Annual Plan'!A124="","",'Annual Plan'!A124)</f>
        <v/>
      </c>
      <c r="B124" s="59" t="str">
        <f>IF('Annual Plan'!B124="","",'Annual Plan'!B124)</f>
        <v/>
      </c>
      <c r="C124" s="59" t="str">
        <f>IF('Annual Plan'!C124="","",'Annual Plan'!C124)</f>
        <v/>
      </c>
      <c r="D124" s="2" t="str">
        <f>IF('Annual Plan'!D124&lt;&gt;"",'Annual Plan'!D124,"")</f>
        <v/>
      </c>
      <c r="E124" s="2" t="str">
        <f>IF('Annual Plan'!E124&lt;&gt;"",'Annual Plan'!E124,"")</f>
        <v/>
      </c>
      <c r="F124" s="36" t="str">
        <f>IF('Annual Plan'!F124&lt;&gt;"",'Annual Plan'!F124,"")</f>
        <v/>
      </c>
      <c r="G124" s="23" t="str">
        <f>IF('Annual Plan'!G124&lt;&gt;"",'Annual Plan'!G124,"")</f>
        <v/>
      </c>
      <c r="H124" s="23" t="str">
        <f xml:space="preserve"> IF(OR(F124="Absolute",F124="Absolute[-](cum.)"),SUM(G124,'Q1 Review'!J124,'Q2 Review'!J124,'Q3 Review'!J124),
             IF(OR(F124="Incremental",F124="Absolute[+]"),MAX(G124,'Q1 Review'!J124,'Q2 Review'!J124,'Q3 Review'!J124),
                  IF(F124="Decremental",MIN(G124,'Q1 Review'!J124,'Q2 Review'!J124,'Q3 Review'!J124),
                           IF(F124="Absolute[-](avg.)",SUM(G124,'Q1 Review'!J124,'Q2 Review'!J124,'Q3 Review'!J124)/COUNT('Annual Plan'!H124:'Annual Plan'!K124),""
                              )
                       )
                 )
      )</f>
        <v/>
      </c>
      <c r="I124" s="23" t="str">
        <f>IF('Annual Plan'!K124&lt;&gt;"",'Annual Plan'!K124,"")</f>
        <v/>
      </c>
      <c r="J124" s="37"/>
      <c r="K124" s="38" t="str">
        <f t="shared" si="12"/>
        <v/>
      </c>
      <c r="L124" s="38" t="str">
        <f t="shared" si="13"/>
        <v/>
      </c>
      <c r="M124" s="23" t="str">
        <f t="shared" si="14"/>
        <v/>
      </c>
      <c r="N124" s="39" t="str">
        <f>IF((('Annual Plan'!N124+'Annual Plan'!O124)-('Q1 Review'!O124+'Q2 Review'!O124+'Q3 Review'!O124))=0,"",(('Annual Plan'!N124+'Annual Plan'!O124)-('Q1 Review'!O124+'Q2 Review'!O124+'Q3 Review'!O124)))</f>
        <v/>
      </c>
      <c r="O124" s="40"/>
      <c r="P124" s="41"/>
      <c r="Q124" s="41"/>
      <c r="R124" s="41"/>
      <c r="S124" s="131" t="str">
        <f t="shared" si="15"/>
        <v/>
      </c>
    </row>
    <row r="125" spans="1:19" s="11" customFormat="1" ht="13.2" x14ac:dyDescent="0.25">
      <c r="A125" s="59" t="str">
        <f>IF('Annual Plan'!A125="","",'Annual Plan'!A125)</f>
        <v/>
      </c>
      <c r="B125" s="59" t="str">
        <f>IF('Annual Plan'!B125="","",'Annual Plan'!B125)</f>
        <v/>
      </c>
      <c r="C125" s="59" t="str">
        <f>IF('Annual Plan'!C125="","",'Annual Plan'!C125)</f>
        <v/>
      </c>
      <c r="D125" s="2" t="str">
        <f>IF('Annual Plan'!D125&lt;&gt;"",'Annual Plan'!D125,"")</f>
        <v/>
      </c>
      <c r="E125" s="2" t="str">
        <f>IF('Annual Plan'!E125&lt;&gt;"",'Annual Plan'!E125,"")</f>
        <v/>
      </c>
      <c r="F125" s="36" t="str">
        <f>IF('Annual Plan'!F125&lt;&gt;"",'Annual Plan'!F125,"")</f>
        <v/>
      </c>
      <c r="G125" s="23" t="str">
        <f>IF('Annual Plan'!G125&lt;&gt;"",'Annual Plan'!G125,"")</f>
        <v/>
      </c>
      <c r="H125" s="23" t="str">
        <f xml:space="preserve"> IF(OR(F125="Absolute",F125="Absolute[-](cum.)"),SUM(G125,'Q1 Review'!J125,'Q2 Review'!J125,'Q3 Review'!J125),
             IF(OR(F125="Incremental",F125="Absolute[+]"),MAX(G125,'Q1 Review'!J125,'Q2 Review'!J125,'Q3 Review'!J125),
                  IF(F125="Decremental",MIN(G125,'Q1 Review'!J125,'Q2 Review'!J125,'Q3 Review'!J125),
                           IF(F125="Absolute[-](avg.)",SUM(G125,'Q1 Review'!J125,'Q2 Review'!J125,'Q3 Review'!J125)/COUNT('Annual Plan'!H125:'Annual Plan'!K125),""
                              )
                       )
                 )
      )</f>
        <v/>
      </c>
      <c r="I125" s="23" t="str">
        <f>IF('Annual Plan'!K125&lt;&gt;"",'Annual Plan'!K125,"")</f>
        <v/>
      </c>
      <c r="J125" s="37"/>
      <c r="K125" s="38" t="str">
        <f t="shared" si="12"/>
        <v/>
      </c>
      <c r="L125" s="38" t="str">
        <f t="shared" si="13"/>
        <v/>
      </c>
      <c r="M125" s="23" t="str">
        <f t="shared" si="14"/>
        <v/>
      </c>
      <c r="N125" s="39" t="str">
        <f>IF((('Annual Plan'!N125+'Annual Plan'!O125)-('Q1 Review'!O125+'Q2 Review'!O125+'Q3 Review'!O125))=0,"",(('Annual Plan'!N125+'Annual Plan'!O125)-('Q1 Review'!O125+'Q2 Review'!O125+'Q3 Review'!O125)))</f>
        <v/>
      </c>
      <c r="O125" s="40"/>
      <c r="P125" s="41"/>
      <c r="Q125" s="41"/>
      <c r="R125" s="41"/>
      <c r="S125" s="131" t="str">
        <f t="shared" si="15"/>
        <v/>
      </c>
    </row>
    <row r="126" spans="1:19" s="11" customFormat="1" ht="13.2" x14ac:dyDescent="0.25">
      <c r="A126" s="59" t="str">
        <f>IF('Annual Plan'!A126="","",'Annual Plan'!A126)</f>
        <v/>
      </c>
      <c r="B126" s="59" t="str">
        <f>IF('Annual Plan'!B126="","",'Annual Plan'!B126)</f>
        <v/>
      </c>
      <c r="C126" s="59" t="str">
        <f>IF('Annual Plan'!C126="","",'Annual Plan'!C126)</f>
        <v/>
      </c>
      <c r="D126" s="2" t="str">
        <f>IF('Annual Plan'!D126&lt;&gt;"",'Annual Plan'!D126,"")</f>
        <v/>
      </c>
      <c r="E126" s="2" t="str">
        <f>IF('Annual Plan'!E126&lt;&gt;"",'Annual Plan'!E126,"")</f>
        <v/>
      </c>
      <c r="F126" s="36" t="str">
        <f>IF('Annual Plan'!F126&lt;&gt;"",'Annual Plan'!F126,"")</f>
        <v/>
      </c>
      <c r="G126" s="23" t="str">
        <f>IF('Annual Plan'!G126&lt;&gt;"",'Annual Plan'!G126,"")</f>
        <v/>
      </c>
      <c r="H126" s="23" t="str">
        <f xml:space="preserve"> IF(OR(F126="Absolute",F126="Absolute[-](cum.)"),SUM(G126,'Q1 Review'!J126,'Q2 Review'!J126,'Q3 Review'!J126),
             IF(OR(F126="Incremental",F126="Absolute[+]"),MAX(G126,'Q1 Review'!J126,'Q2 Review'!J126,'Q3 Review'!J126),
                  IF(F126="Decremental",MIN(G126,'Q1 Review'!J126,'Q2 Review'!J126,'Q3 Review'!J126),
                           IF(F126="Absolute[-](avg.)",SUM(G126,'Q1 Review'!J126,'Q2 Review'!J126,'Q3 Review'!J126)/COUNT('Annual Plan'!H126:'Annual Plan'!K126),""
                              )
                       )
                 )
      )</f>
        <v/>
      </c>
      <c r="I126" s="23" t="str">
        <f>IF('Annual Plan'!K126&lt;&gt;"",'Annual Plan'!K126,"")</f>
        <v/>
      </c>
      <c r="J126" s="37"/>
      <c r="K126" s="38" t="str">
        <f t="shared" si="12"/>
        <v/>
      </c>
      <c r="L126" s="38" t="str">
        <f t="shared" si="13"/>
        <v/>
      </c>
      <c r="M126" s="23" t="str">
        <f t="shared" si="14"/>
        <v/>
      </c>
      <c r="N126" s="39" t="str">
        <f>IF((('Annual Plan'!N126+'Annual Plan'!O126)-('Q1 Review'!O126+'Q2 Review'!O126+'Q3 Review'!O126))=0,"",(('Annual Plan'!N126+'Annual Plan'!O126)-('Q1 Review'!O126+'Q2 Review'!O126+'Q3 Review'!O126)))</f>
        <v/>
      </c>
      <c r="O126" s="40"/>
      <c r="P126" s="41"/>
      <c r="Q126" s="41"/>
      <c r="R126" s="41"/>
      <c r="S126" s="131" t="str">
        <f t="shared" si="15"/>
        <v/>
      </c>
    </row>
    <row r="127" spans="1:19" s="11" customFormat="1" ht="13.2" x14ac:dyDescent="0.25">
      <c r="A127" s="59" t="str">
        <f>IF('Annual Plan'!A127="","",'Annual Plan'!A127)</f>
        <v/>
      </c>
      <c r="B127" s="59" t="str">
        <f>IF('Annual Plan'!B127="","",'Annual Plan'!B127)</f>
        <v/>
      </c>
      <c r="C127" s="59" t="str">
        <f>IF('Annual Plan'!C127="","",'Annual Plan'!C127)</f>
        <v/>
      </c>
      <c r="D127" s="2" t="str">
        <f>IF('Annual Plan'!D127&lt;&gt;"",'Annual Plan'!D127,"")</f>
        <v/>
      </c>
      <c r="E127" s="2" t="str">
        <f>IF('Annual Plan'!E127&lt;&gt;"",'Annual Plan'!E127,"")</f>
        <v/>
      </c>
      <c r="F127" s="36" t="str">
        <f>IF('Annual Plan'!F127&lt;&gt;"",'Annual Plan'!F127,"")</f>
        <v/>
      </c>
      <c r="G127" s="23" t="str">
        <f>IF('Annual Plan'!G127&lt;&gt;"",'Annual Plan'!G127,"")</f>
        <v/>
      </c>
      <c r="H127" s="23" t="str">
        <f xml:space="preserve"> IF(OR(F127="Absolute",F127="Absolute[-](cum.)"),SUM(G127,'Q1 Review'!J127,'Q2 Review'!J127,'Q3 Review'!J127),
             IF(OR(F127="Incremental",F127="Absolute[+]"),MAX(G127,'Q1 Review'!J127,'Q2 Review'!J127,'Q3 Review'!J127),
                  IF(F127="Decremental",MIN(G127,'Q1 Review'!J127,'Q2 Review'!J127,'Q3 Review'!J127),
                           IF(F127="Absolute[-](avg.)",SUM(G127,'Q1 Review'!J127,'Q2 Review'!J127,'Q3 Review'!J127)/COUNT('Annual Plan'!H127:'Annual Plan'!K127),""
                              )
                       )
                 )
      )</f>
        <v/>
      </c>
      <c r="I127" s="23" t="str">
        <f>IF('Annual Plan'!K127&lt;&gt;"",'Annual Plan'!K127,"")</f>
        <v/>
      </c>
      <c r="J127" s="37"/>
      <c r="K127" s="38" t="str">
        <f t="shared" si="12"/>
        <v/>
      </c>
      <c r="L127" s="38" t="str">
        <f t="shared" si="13"/>
        <v/>
      </c>
      <c r="M127" s="23" t="str">
        <f t="shared" si="14"/>
        <v/>
      </c>
      <c r="N127" s="39" t="str">
        <f>IF((('Annual Plan'!N127+'Annual Plan'!O127)-('Q1 Review'!O127+'Q2 Review'!O127+'Q3 Review'!O127))=0,"",(('Annual Plan'!N127+'Annual Plan'!O127)-('Q1 Review'!O127+'Q2 Review'!O127+'Q3 Review'!O127)))</f>
        <v/>
      </c>
      <c r="O127" s="40"/>
      <c r="P127" s="41"/>
      <c r="Q127" s="41"/>
      <c r="R127" s="41"/>
      <c r="S127" s="131" t="str">
        <f t="shared" si="15"/>
        <v/>
      </c>
    </row>
    <row r="128" spans="1:19" s="11" customFormat="1" ht="13.2" x14ac:dyDescent="0.25">
      <c r="A128" s="59" t="str">
        <f>IF('Annual Plan'!A128="","",'Annual Plan'!A128)</f>
        <v/>
      </c>
      <c r="B128" s="59" t="str">
        <f>IF('Annual Plan'!B128="","",'Annual Plan'!B128)</f>
        <v/>
      </c>
      <c r="C128" s="59" t="str">
        <f>IF('Annual Plan'!C128="","",'Annual Plan'!C128)</f>
        <v/>
      </c>
      <c r="D128" s="2" t="str">
        <f>IF('Annual Plan'!D128&lt;&gt;"",'Annual Plan'!D128,"")</f>
        <v/>
      </c>
      <c r="E128" s="2" t="str">
        <f>IF('Annual Plan'!E128&lt;&gt;"",'Annual Plan'!E128,"")</f>
        <v/>
      </c>
      <c r="F128" s="36" t="str">
        <f>IF('Annual Plan'!F128&lt;&gt;"",'Annual Plan'!F128,"")</f>
        <v/>
      </c>
      <c r="G128" s="23" t="str">
        <f>IF('Annual Plan'!G128&lt;&gt;"",'Annual Plan'!G128,"")</f>
        <v/>
      </c>
      <c r="H128" s="23" t="str">
        <f xml:space="preserve"> IF(OR(F128="Absolute",F128="Absolute[-](cum.)"),SUM(G128,'Q1 Review'!J128,'Q2 Review'!J128,'Q3 Review'!J128),
             IF(OR(F128="Incremental",F128="Absolute[+]"),MAX(G128,'Q1 Review'!J128,'Q2 Review'!J128,'Q3 Review'!J128),
                  IF(F128="Decremental",MIN(G128,'Q1 Review'!J128,'Q2 Review'!J128,'Q3 Review'!J128),
                           IF(F128="Absolute[-](avg.)",SUM(G128,'Q1 Review'!J128,'Q2 Review'!J128,'Q3 Review'!J128)/COUNT('Annual Plan'!H128:'Annual Plan'!K128),""
                              )
                       )
                 )
      )</f>
        <v/>
      </c>
      <c r="I128" s="23" t="str">
        <f>IF('Annual Plan'!K128&lt;&gt;"",'Annual Plan'!K128,"")</f>
        <v/>
      </c>
      <c r="J128" s="37"/>
      <c r="K128" s="38" t="str">
        <f t="shared" si="12"/>
        <v/>
      </c>
      <c r="L128" s="38" t="str">
        <f t="shared" si="13"/>
        <v/>
      </c>
      <c r="M128" s="23" t="str">
        <f t="shared" si="14"/>
        <v/>
      </c>
      <c r="N128" s="39" t="str">
        <f>IF((('Annual Plan'!N128+'Annual Plan'!O128)-('Q1 Review'!O128+'Q2 Review'!O128+'Q3 Review'!O128))=0,"",(('Annual Plan'!N128+'Annual Plan'!O128)-('Q1 Review'!O128+'Q2 Review'!O128+'Q3 Review'!O128)))</f>
        <v/>
      </c>
      <c r="O128" s="40"/>
      <c r="P128" s="41"/>
      <c r="Q128" s="41"/>
      <c r="R128" s="41"/>
      <c r="S128" s="131" t="str">
        <f t="shared" si="15"/>
        <v/>
      </c>
    </row>
    <row r="129" spans="1:19" s="11" customFormat="1" ht="13.2" x14ac:dyDescent="0.25">
      <c r="A129" s="59" t="str">
        <f>IF('Annual Plan'!A129="","",'Annual Plan'!A129)</f>
        <v/>
      </c>
      <c r="B129" s="59" t="str">
        <f>IF('Annual Plan'!B129="","",'Annual Plan'!B129)</f>
        <v/>
      </c>
      <c r="C129" s="59" t="str">
        <f>IF('Annual Plan'!C129="","",'Annual Plan'!C129)</f>
        <v/>
      </c>
      <c r="D129" s="2" t="str">
        <f>IF('Annual Plan'!D129&lt;&gt;"",'Annual Plan'!D129,"")</f>
        <v/>
      </c>
      <c r="E129" s="2" t="str">
        <f>IF('Annual Plan'!E129&lt;&gt;"",'Annual Plan'!E129,"")</f>
        <v/>
      </c>
      <c r="F129" s="36" t="str">
        <f>IF('Annual Plan'!F129&lt;&gt;"",'Annual Plan'!F129,"")</f>
        <v/>
      </c>
      <c r="G129" s="23" t="str">
        <f>IF('Annual Plan'!G129&lt;&gt;"",'Annual Plan'!G129,"")</f>
        <v/>
      </c>
      <c r="H129" s="23" t="str">
        <f xml:space="preserve"> IF(OR(F129="Absolute",F129="Absolute[-](cum.)"),SUM(G129,'Q1 Review'!J129,'Q2 Review'!J129,'Q3 Review'!J129),
             IF(OR(F129="Incremental",F129="Absolute[+]"),MAX(G129,'Q1 Review'!J129,'Q2 Review'!J129,'Q3 Review'!J129),
                  IF(F129="Decremental",MIN(G129,'Q1 Review'!J129,'Q2 Review'!J129,'Q3 Review'!J129),
                           IF(F129="Absolute[-](avg.)",SUM(G129,'Q1 Review'!J129,'Q2 Review'!J129,'Q3 Review'!J129)/COUNT('Annual Plan'!H129:'Annual Plan'!K129),""
                              )
                       )
                 )
      )</f>
        <v/>
      </c>
      <c r="I129" s="23" t="str">
        <f>IF('Annual Plan'!K129&lt;&gt;"",'Annual Plan'!K129,"")</f>
        <v/>
      </c>
      <c r="J129" s="37"/>
      <c r="K129" s="38" t="str">
        <f t="shared" si="12"/>
        <v/>
      </c>
      <c r="L129" s="38" t="str">
        <f t="shared" si="13"/>
        <v/>
      </c>
      <c r="M129" s="23" t="str">
        <f t="shared" si="14"/>
        <v/>
      </c>
      <c r="N129" s="39" t="str">
        <f>IF((('Annual Plan'!N129+'Annual Plan'!O129)-('Q1 Review'!O129+'Q2 Review'!O129+'Q3 Review'!O129))=0,"",(('Annual Plan'!N129+'Annual Plan'!O129)-('Q1 Review'!O129+'Q2 Review'!O129+'Q3 Review'!O129)))</f>
        <v/>
      </c>
      <c r="O129" s="40"/>
      <c r="P129" s="41"/>
      <c r="Q129" s="41"/>
      <c r="R129" s="41"/>
      <c r="S129" s="131" t="str">
        <f t="shared" si="15"/>
        <v/>
      </c>
    </row>
    <row r="130" spans="1:19" s="11" customFormat="1" ht="13.2" x14ac:dyDescent="0.25">
      <c r="A130" s="59" t="str">
        <f>IF('Annual Plan'!A130="","",'Annual Plan'!A130)</f>
        <v/>
      </c>
      <c r="B130" s="59" t="str">
        <f>IF('Annual Plan'!B130="","",'Annual Plan'!B130)</f>
        <v/>
      </c>
      <c r="C130" s="59" t="str">
        <f>IF('Annual Plan'!C130="","",'Annual Plan'!C130)</f>
        <v/>
      </c>
      <c r="D130" s="2" t="str">
        <f>IF('Annual Plan'!D130&lt;&gt;"",'Annual Plan'!D130,"")</f>
        <v/>
      </c>
      <c r="E130" s="2" t="str">
        <f>IF('Annual Plan'!E130&lt;&gt;"",'Annual Plan'!E130,"")</f>
        <v/>
      </c>
      <c r="F130" s="36" t="str">
        <f>IF('Annual Plan'!F130&lt;&gt;"",'Annual Plan'!F130,"")</f>
        <v/>
      </c>
      <c r="G130" s="23" t="str">
        <f>IF('Annual Plan'!G130&lt;&gt;"",'Annual Plan'!G130,"")</f>
        <v/>
      </c>
      <c r="H130" s="23" t="str">
        <f xml:space="preserve"> IF(OR(F130="Absolute",F130="Absolute[-](cum.)"),SUM(G130,'Q1 Review'!J130,'Q2 Review'!J130,'Q3 Review'!J130),
             IF(OR(F130="Incremental",F130="Absolute[+]"),MAX(G130,'Q1 Review'!J130,'Q2 Review'!J130,'Q3 Review'!J130),
                  IF(F130="Decremental",MIN(G130,'Q1 Review'!J130,'Q2 Review'!J130,'Q3 Review'!J130),
                           IF(F130="Absolute[-](avg.)",SUM(G130,'Q1 Review'!J130,'Q2 Review'!J130,'Q3 Review'!J130)/COUNT('Annual Plan'!H130:'Annual Plan'!K130),""
                              )
                       )
                 )
      )</f>
        <v/>
      </c>
      <c r="I130" s="23" t="str">
        <f>IF('Annual Plan'!K130&lt;&gt;"",'Annual Plan'!K130,"")</f>
        <v/>
      </c>
      <c r="J130" s="37"/>
      <c r="K130" s="38" t="str">
        <f t="shared" si="12"/>
        <v/>
      </c>
      <c r="L130" s="38" t="str">
        <f t="shared" si="13"/>
        <v/>
      </c>
      <c r="M130" s="23" t="str">
        <f t="shared" si="14"/>
        <v/>
      </c>
      <c r="N130" s="39" t="str">
        <f>IF((('Annual Plan'!N130+'Annual Plan'!O130)-('Q1 Review'!O130+'Q2 Review'!O130+'Q3 Review'!O130))=0,"",(('Annual Plan'!N130+'Annual Plan'!O130)-('Q1 Review'!O130+'Q2 Review'!O130+'Q3 Review'!O130)))</f>
        <v/>
      </c>
      <c r="O130" s="40"/>
      <c r="P130" s="41"/>
      <c r="Q130" s="41"/>
      <c r="R130" s="41"/>
      <c r="S130" s="131" t="str">
        <f t="shared" si="15"/>
        <v/>
      </c>
    </row>
    <row r="131" spans="1:19" s="11" customFormat="1" ht="13.2" x14ac:dyDescent="0.25">
      <c r="A131" s="59" t="str">
        <f>IF('Annual Plan'!A131="","",'Annual Plan'!A131)</f>
        <v/>
      </c>
      <c r="B131" s="59" t="str">
        <f>IF('Annual Plan'!B131="","",'Annual Plan'!B131)</f>
        <v/>
      </c>
      <c r="C131" s="59" t="str">
        <f>IF('Annual Plan'!C131="","",'Annual Plan'!C131)</f>
        <v/>
      </c>
      <c r="D131" s="2" t="str">
        <f>IF('Annual Plan'!D131&lt;&gt;"",'Annual Plan'!D131,"")</f>
        <v/>
      </c>
      <c r="E131" s="2" t="str">
        <f>IF('Annual Plan'!E131&lt;&gt;"",'Annual Plan'!E131,"")</f>
        <v/>
      </c>
      <c r="F131" s="36" t="str">
        <f>IF('Annual Plan'!F131&lt;&gt;"",'Annual Plan'!F131,"")</f>
        <v/>
      </c>
      <c r="G131" s="23" t="str">
        <f>IF('Annual Plan'!G131&lt;&gt;"",'Annual Plan'!G131,"")</f>
        <v/>
      </c>
      <c r="H131" s="23" t="str">
        <f xml:space="preserve"> IF(OR(F131="Absolute",F131="Absolute[-](cum.)"),SUM(G131,'Q1 Review'!J131,'Q2 Review'!J131,'Q3 Review'!J131),
             IF(OR(F131="Incremental",F131="Absolute[+]"),MAX(G131,'Q1 Review'!J131,'Q2 Review'!J131,'Q3 Review'!J131),
                  IF(F131="Decremental",MIN(G131,'Q1 Review'!J131,'Q2 Review'!J131,'Q3 Review'!J131),
                           IF(F131="Absolute[-](avg.)",SUM(G131,'Q1 Review'!J131,'Q2 Review'!J131,'Q3 Review'!J131)/COUNT('Annual Plan'!H131:'Annual Plan'!K131),""
                              )
                       )
                 )
      )</f>
        <v/>
      </c>
      <c r="I131" s="23" t="str">
        <f>IF('Annual Plan'!K131&lt;&gt;"",'Annual Plan'!K131,"")</f>
        <v/>
      </c>
      <c r="J131" s="37"/>
      <c r="K131" s="38" t="str">
        <f t="shared" si="12"/>
        <v/>
      </c>
      <c r="L131" s="38" t="str">
        <f t="shared" si="13"/>
        <v/>
      </c>
      <c r="M131" s="23" t="str">
        <f t="shared" si="14"/>
        <v/>
      </c>
      <c r="N131" s="39" t="str">
        <f>IF((('Annual Plan'!N131+'Annual Plan'!O131)-('Q1 Review'!O131+'Q2 Review'!O131+'Q3 Review'!O131))=0,"",(('Annual Plan'!N131+'Annual Plan'!O131)-('Q1 Review'!O131+'Q2 Review'!O131+'Q3 Review'!O131)))</f>
        <v/>
      </c>
      <c r="O131" s="40"/>
      <c r="P131" s="41"/>
      <c r="Q131" s="41"/>
      <c r="R131" s="41"/>
      <c r="S131" s="131" t="str">
        <f t="shared" si="15"/>
        <v/>
      </c>
    </row>
    <row r="132" spans="1:19" s="11" customFormat="1" ht="13.2" x14ac:dyDescent="0.25">
      <c r="A132" s="59" t="str">
        <f>IF('Annual Plan'!A132="","",'Annual Plan'!A132)</f>
        <v/>
      </c>
      <c r="B132" s="59" t="str">
        <f>IF('Annual Plan'!B132="","",'Annual Plan'!B132)</f>
        <v/>
      </c>
      <c r="C132" s="59" t="str">
        <f>IF('Annual Plan'!C132="","",'Annual Plan'!C132)</f>
        <v/>
      </c>
      <c r="D132" s="2" t="str">
        <f>IF('Annual Plan'!D132&lt;&gt;"",'Annual Plan'!D132,"")</f>
        <v/>
      </c>
      <c r="E132" s="2" t="str">
        <f>IF('Annual Plan'!E132&lt;&gt;"",'Annual Plan'!E132,"")</f>
        <v/>
      </c>
      <c r="F132" s="36" t="str">
        <f>IF('Annual Plan'!F132&lt;&gt;"",'Annual Plan'!F132,"")</f>
        <v/>
      </c>
      <c r="G132" s="23" t="str">
        <f>IF('Annual Plan'!G132&lt;&gt;"",'Annual Plan'!G132,"")</f>
        <v/>
      </c>
      <c r="H132" s="23" t="str">
        <f xml:space="preserve"> IF(OR(F132="Absolute",F132="Absolute[-](cum.)"),SUM(G132,'Q1 Review'!J132,'Q2 Review'!J132,'Q3 Review'!J132),
             IF(OR(F132="Incremental",F132="Absolute[+]"),MAX(G132,'Q1 Review'!J132,'Q2 Review'!J132,'Q3 Review'!J132),
                  IF(F132="Decremental",MIN(G132,'Q1 Review'!J132,'Q2 Review'!J132,'Q3 Review'!J132),
                           IF(F132="Absolute[-](avg.)",SUM(G132,'Q1 Review'!J132,'Q2 Review'!J132,'Q3 Review'!J132)/COUNT('Annual Plan'!H132:'Annual Plan'!K132),""
                              )
                       )
                 )
      )</f>
        <v/>
      </c>
      <c r="I132" s="23" t="str">
        <f>IF('Annual Plan'!K132&lt;&gt;"",'Annual Plan'!K132,"")</f>
        <v/>
      </c>
      <c r="J132" s="37"/>
      <c r="K132" s="38" t="str">
        <f t="shared" si="12"/>
        <v/>
      </c>
      <c r="L132" s="38" t="str">
        <f t="shared" si="13"/>
        <v/>
      </c>
      <c r="M132" s="23" t="str">
        <f t="shared" si="14"/>
        <v/>
      </c>
      <c r="N132" s="39" t="str">
        <f>IF((('Annual Plan'!N132+'Annual Plan'!O132)-('Q1 Review'!O132+'Q2 Review'!O132+'Q3 Review'!O132))=0,"",(('Annual Plan'!N132+'Annual Plan'!O132)-('Q1 Review'!O132+'Q2 Review'!O132+'Q3 Review'!O132)))</f>
        <v/>
      </c>
      <c r="O132" s="40"/>
      <c r="P132" s="41"/>
      <c r="Q132" s="41"/>
      <c r="R132" s="41"/>
      <c r="S132" s="131" t="str">
        <f t="shared" si="15"/>
        <v/>
      </c>
    </row>
    <row r="133" spans="1:19" s="11" customFormat="1" ht="13.2" x14ac:dyDescent="0.25">
      <c r="A133" s="59" t="str">
        <f>IF('Annual Plan'!A133="","",'Annual Plan'!A133)</f>
        <v/>
      </c>
      <c r="B133" s="59" t="str">
        <f>IF('Annual Plan'!B133="","",'Annual Plan'!B133)</f>
        <v/>
      </c>
      <c r="C133" s="59" t="str">
        <f>IF('Annual Plan'!C133="","",'Annual Plan'!C133)</f>
        <v/>
      </c>
      <c r="D133" s="2" t="str">
        <f>IF('Annual Plan'!D133&lt;&gt;"",'Annual Plan'!D133,"")</f>
        <v/>
      </c>
      <c r="E133" s="2" t="str">
        <f>IF('Annual Plan'!E133&lt;&gt;"",'Annual Plan'!E133,"")</f>
        <v/>
      </c>
      <c r="F133" s="36" t="str">
        <f>IF('Annual Plan'!F133&lt;&gt;"",'Annual Plan'!F133,"")</f>
        <v/>
      </c>
      <c r="G133" s="23" t="str">
        <f>IF('Annual Plan'!G133&lt;&gt;"",'Annual Plan'!G133,"")</f>
        <v/>
      </c>
      <c r="H133" s="23" t="str">
        <f xml:space="preserve"> IF(OR(F133="Absolute",F133="Absolute[-](cum.)"),SUM(G133,'Q1 Review'!J133,'Q2 Review'!J133,'Q3 Review'!J133),
             IF(OR(F133="Incremental",F133="Absolute[+]"),MAX(G133,'Q1 Review'!J133,'Q2 Review'!J133,'Q3 Review'!J133),
                  IF(F133="Decremental",MIN(G133,'Q1 Review'!J133,'Q2 Review'!J133,'Q3 Review'!J133),
                           IF(F133="Absolute[-](avg.)",SUM(G133,'Q1 Review'!J133,'Q2 Review'!J133,'Q3 Review'!J133)/COUNT('Annual Plan'!H133:'Annual Plan'!K133),""
                              )
                       )
                 )
      )</f>
        <v/>
      </c>
      <c r="I133" s="23" t="str">
        <f>IF('Annual Plan'!K133&lt;&gt;"",'Annual Plan'!K133,"")</f>
        <v/>
      </c>
      <c r="J133" s="37"/>
      <c r="K133" s="38" t="str">
        <f t="shared" si="12"/>
        <v/>
      </c>
      <c r="L133" s="38" t="str">
        <f t="shared" si="13"/>
        <v/>
      </c>
      <c r="M133" s="23" t="str">
        <f t="shared" si="14"/>
        <v/>
      </c>
      <c r="N133" s="39" t="str">
        <f>IF((('Annual Plan'!N133+'Annual Plan'!O133)-('Q1 Review'!O133+'Q2 Review'!O133+'Q3 Review'!O133))=0,"",(('Annual Plan'!N133+'Annual Plan'!O133)-('Q1 Review'!O133+'Q2 Review'!O133+'Q3 Review'!O133)))</f>
        <v/>
      </c>
      <c r="O133" s="40"/>
      <c r="P133" s="41"/>
      <c r="Q133" s="41"/>
      <c r="R133" s="41"/>
      <c r="S133" s="131" t="str">
        <f t="shared" si="15"/>
        <v/>
      </c>
    </row>
    <row r="134" spans="1:19" s="11" customFormat="1" ht="13.2" x14ac:dyDescent="0.25">
      <c r="A134" s="59" t="str">
        <f>IF('Annual Plan'!A134="","",'Annual Plan'!A134)</f>
        <v/>
      </c>
      <c r="B134" s="59" t="str">
        <f>IF('Annual Plan'!B134="","",'Annual Plan'!B134)</f>
        <v/>
      </c>
      <c r="C134" s="59" t="str">
        <f>IF('Annual Plan'!C134="","",'Annual Plan'!C134)</f>
        <v/>
      </c>
      <c r="D134" s="2" t="str">
        <f>IF('Annual Plan'!D134&lt;&gt;"",'Annual Plan'!D134,"")</f>
        <v/>
      </c>
      <c r="E134" s="2" t="str">
        <f>IF('Annual Plan'!E134&lt;&gt;"",'Annual Plan'!E134,"")</f>
        <v/>
      </c>
      <c r="F134" s="36" t="str">
        <f>IF('Annual Plan'!F134&lt;&gt;"",'Annual Plan'!F134,"")</f>
        <v/>
      </c>
      <c r="G134" s="23" t="str">
        <f>IF('Annual Plan'!G134&lt;&gt;"",'Annual Plan'!G134,"")</f>
        <v/>
      </c>
      <c r="H134" s="23" t="str">
        <f xml:space="preserve"> IF(OR(F134="Absolute",F134="Absolute[-](cum.)"),SUM(G134,'Q1 Review'!J134,'Q2 Review'!J134,'Q3 Review'!J134),
             IF(OR(F134="Incremental",F134="Absolute[+]"),MAX(G134,'Q1 Review'!J134,'Q2 Review'!J134,'Q3 Review'!J134),
                  IF(F134="Decremental",MIN(G134,'Q1 Review'!J134,'Q2 Review'!J134,'Q3 Review'!J134),
                           IF(F134="Absolute[-](avg.)",SUM(G134,'Q1 Review'!J134,'Q2 Review'!J134,'Q3 Review'!J134)/COUNT('Annual Plan'!H134:'Annual Plan'!K134),""
                              )
                       )
                 )
      )</f>
        <v/>
      </c>
      <c r="I134" s="23" t="str">
        <f>IF('Annual Plan'!K134&lt;&gt;"",'Annual Plan'!K134,"")</f>
        <v/>
      </c>
      <c r="J134" s="37"/>
      <c r="K134" s="38" t="str">
        <f t="shared" si="12"/>
        <v/>
      </c>
      <c r="L134" s="38" t="str">
        <f t="shared" si="13"/>
        <v/>
      </c>
      <c r="M134" s="23" t="str">
        <f t="shared" si="14"/>
        <v/>
      </c>
      <c r="N134" s="39" t="str">
        <f>IF((('Annual Plan'!N134+'Annual Plan'!O134)-('Q1 Review'!O134+'Q2 Review'!O134+'Q3 Review'!O134))=0,"",(('Annual Plan'!N134+'Annual Plan'!O134)-('Q1 Review'!O134+'Q2 Review'!O134+'Q3 Review'!O134)))</f>
        <v/>
      </c>
      <c r="O134" s="40"/>
      <c r="P134" s="41"/>
      <c r="Q134" s="41"/>
      <c r="R134" s="41"/>
      <c r="S134" s="131" t="str">
        <f t="shared" si="15"/>
        <v/>
      </c>
    </row>
    <row r="135" spans="1:19" s="11" customFormat="1" ht="13.2" x14ac:dyDescent="0.25">
      <c r="A135" s="59" t="str">
        <f>IF('Annual Plan'!A135="","",'Annual Plan'!A135)</f>
        <v/>
      </c>
      <c r="B135" s="59" t="str">
        <f>IF('Annual Plan'!B135="","",'Annual Plan'!B135)</f>
        <v/>
      </c>
      <c r="C135" s="59" t="str">
        <f>IF('Annual Plan'!C135="","",'Annual Plan'!C135)</f>
        <v/>
      </c>
      <c r="D135" s="2" t="str">
        <f>IF('Annual Plan'!D135&lt;&gt;"",'Annual Plan'!D135,"")</f>
        <v/>
      </c>
      <c r="E135" s="2" t="str">
        <f>IF('Annual Plan'!E135&lt;&gt;"",'Annual Plan'!E135,"")</f>
        <v/>
      </c>
      <c r="F135" s="36" t="str">
        <f>IF('Annual Plan'!F135&lt;&gt;"",'Annual Plan'!F135,"")</f>
        <v/>
      </c>
      <c r="G135" s="23" t="str">
        <f>IF('Annual Plan'!G135&lt;&gt;"",'Annual Plan'!G135,"")</f>
        <v/>
      </c>
      <c r="H135" s="23" t="str">
        <f xml:space="preserve"> IF(OR(F135="Absolute",F135="Absolute[-](cum.)"),SUM(G135,'Q1 Review'!J135,'Q2 Review'!J135,'Q3 Review'!J135),
             IF(OR(F135="Incremental",F135="Absolute[+]"),MAX(G135,'Q1 Review'!J135,'Q2 Review'!J135,'Q3 Review'!J135),
                  IF(F135="Decremental",MIN(G135,'Q1 Review'!J135,'Q2 Review'!J135,'Q3 Review'!J135),
                           IF(F135="Absolute[-](avg.)",SUM(G135,'Q1 Review'!J135,'Q2 Review'!J135,'Q3 Review'!J135)/COUNT('Annual Plan'!H135:'Annual Plan'!K135),""
                              )
                       )
                 )
      )</f>
        <v/>
      </c>
      <c r="I135" s="23" t="str">
        <f>IF('Annual Plan'!K135&lt;&gt;"",'Annual Plan'!K135,"")</f>
        <v/>
      </c>
      <c r="J135" s="37"/>
      <c r="K135" s="38" t="str">
        <f t="shared" si="12"/>
        <v/>
      </c>
      <c r="L135" s="38" t="str">
        <f t="shared" si="13"/>
        <v/>
      </c>
      <c r="M135" s="23" t="str">
        <f t="shared" si="14"/>
        <v/>
      </c>
      <c r="N135" s="39" t="str">
        <f>IF((('Annual Plan'!N135+'Annual Plan'!O135)-('Q1 Review'!O135+'Q2 Review'!O135+'Q3 Review'!O135))=0,"",(('Annual Plan'!N135+'Annual Plan'!O135)-('Q1 Review'!O135+'Q2 Review'!O135+'Q3 Review'!O135)))</f>
        <v/>
      </c>
      <c r="O135" s="40"/>
      <c r="P135" s="41"/>
      <c r="Q135" s="41"/>
      <c r="R135" s="41"/>
      <c r="S135" s="131" t="str">
        <f t="shared" si="15"/>
        <v/>
      </c>
    </row>
    <row r="136" spans="1:19" s="11" customFormat="1" ht="13.2" x14ac:dyDescent="0.25">
      <c r="A136" s="59" t="str">
        <f>IF('Annual Plan'!A136="","",'Annual Plan'!A136)</f>
        <v/>
      </c>
      <c r="B136" s="59" t="str">
        <f>IF('Annual Plan'!B136="","",'Annual Plan'!B136)</f>
        <v/>
      </c>
      <c r="C136" s="59" t="str">
        <f>IF('Annual Plan'!C136="","",'Annual Plan'!C136)</f>
        <v/>
      </c>
      <c r="D136" s="2" t="str">
        <f>IF('Annual Plan'!D136&lt;&gt;"",'Annual Plan'!D136,"")</f>
        <v/>
      </c>
      <c r="E136" s="2" t="str">
        <f>IF('Annual Plan'!E136&lt;&gt;"",'Annual Plan'!E136,"")</f>
        <v/>
      </c>
      <c r="F136" s="36" t="str">
        <f>IF('Annual Plan'!F136&lt;&gt;"",'Annual Plan'!F136,"")</f>
        <v/>
      </c>
      <c r="G136" s="23" t="str">
        <f>IF('Annual Plan'!G136&lt;&gt;"",'Annual Plan'!G136,"")</f>
        <v/>
      </c>
      <c r="H136" s="23" t="str">
        <f xml:space="preserve"> IF(OR(F136="Absolute",F136="Absolute[-](cum.)"),SUM(G136,'Q1 Review'!J136,'Q2 Review'!J136,'Q3 Review'!J136),
             IF(OR(F136="Incremental",F136="Absolute[+]"),MAX(G136,'Q1 Review'!J136,'Q2 Review'!J136,'Q3 Review'!J136),
                  IF(F136="Decremental",MIN(G136,'Q1 Review'!J136,'Q2 Review'!J136,'Q3 Review'!J136),
                           IF(F136="Absolute[-](avg.)",SUM(G136,'Q1 Review'!J136,'Q2 Review'!J136,'Q3 Review'!J136)/COUNT('Annual Plan'!H136:'Annual Plan'!K136),""
                              )
                       )
                 )
      )</f>
        <v/>
      </c>
      <c r="I136" s="23" t="str">
        <f>IF('Annual Plan'!K136&lt;&gt;"",'Annual Plan'!K136,"")</f>
        <v/>
      </c>
      <c r="J136" s="37"/>
      <c r="K136" s="38" t="str">
        <f t="shared" si="12"/>
        <v/>
      </c>
      <c r="L136" s="38" t="str">
        <f t="shared" si="13"/>
        <v/>
      </c>
      <c r="M136" s="23" t="str">
        <f t="shared" si="14"/>
        <v/>
      </c>
      <c r="N136" s="39" t="str">
        <f>IF((('Annual Plan'!N136+'Annual Plan'!O136)-('Q1 Review'!O136+'Q2 Review'!O136+'Q3 Review'!O136))=0,"",(('Annual Plan'!N136+'Annual Plan'!O136)-('Q1 Review'!O136+'Q2 Review'!O136+'Q3 Review'!O136)))</f>
        <v/>
      </c>
      <c r="O136" s="40"/>
      <c r="P136" s="41"/>
      <c r="Q136" s="41"/>
      <c r="R136" s="41"/>
      <c r="S136" s="131" t="str">
        <f t="shared" si="15"/>
        <v/>
      </c>
    </row>
    <row r="137" spans="1:19" s="11" customFormat="1" ht="13.2" x14ac:dyDescent="0.25">
      <c r="A137" s="59" t="str">
        <f>IF('Annual Plan'!A137="","",'Annual Plan'!A137)</f>
        <v/>
      </c>
      <c r="B137" s="59" t="str">
        <f>IF('Annual Plan'!B137="","",'Annual Plan'!B137)</f>
        <v/>
      </c>
      <c r="C137" s="59" t="str">
        <f>IF('Annual Plan'!C137="","",'Annual Plan'!C137)</f>
        <v/>
      </c>
      <c r="D137" s="2" t="str">
        <f>IF('Annual Plan'!D137&lt;&gt;"",'Annual Plan'!D137,"")</f>
        <v/>
      </c>
      <c r="E137" s="2" t="str">
        <f>IF('Annual Plan'!E137&lt;&gt;"",'Annual Plan'!E137,"")</f>
        <v/>
      </c>
      <c r="F137" s="36" t="str">
        <f>IF('Annual Plan'!F137&lt;&gt;"",'Annual Plan'!F137,"")</f>
        <v/>
      </c>
      <c r="G137" s="23" t="str">
        <f>IF('Annual Plan'!G137&lt;&gt;"",'Annual Plan'!G137,"")</f>
        <v/>
      </c>
      <c r="H137" s="23" t="str">
        <f xml:space="preserve"> IF(OR(F137="Absolute",F137="Absolute[-](cum.)"),SUM(G137,'Q1 Review'!J137,'Q2 Review'!J137,'Q3 Review'!J137),
             IF(OR(F137="Incremental",F137="Absolute[+]"),MAX(G137,'Q1 Review'!J137,'Q2 Review'!J137,'Q3 Review'!J137),
                  IF(F137="Decremental",MIN(G137,'Q1 Review'!J137,'Q2 Review'!J137,'Q3 Review'!J137),
                           IF(F137="Absolute[-](avg.)",SUM(G137,'Q1 Review'!J137,'Q2 Review'!J137,'Q3 Review'!J137)/COUNT('Annual Plan'!H137:'Annual Plan'!K137),""
                              )
                       )
                 )
      )</f>
        <v/>
      </c>
      <c r="I137" s="23" t="str">
        <f>IF('Annual Plan'!K137&lt;&gt;"",'Annual Plan'!K137,"")</f>
        <v/>
      </c>
      <c r="J137" s="37"/>
      <c r="K137" s="38" t="str">
        <f t="shared" si="12"/>
        <v/>
      </c>
      <c r="L137" s="38" t="str">
        <f t="shared" si="13"/>
        <v/>
      </c>
      <c r="M137" s="23" t="str">
        <f t="shared" si="14"/>
        <v/>
      </c>
      <c r="N137" s="39" t="str">
        <f>IF((('Annual Plan'!N137+'Annual Plan'!O137)-('Q1 Review'!O137+'Q2 Review'!O137+'Q3 Review'!O137))=0,"",(('Annual Plan'!N137+'Annual Plan'!O137)-('Q1 Review'!O137+'Q2 Review'!O137+'Q3 Review'!O137)))</f>
        <v/>
      </c>
      <c r="O137" s="40"/>
      <c r="P137" s="41"/>
      <c r="Q137" s="41"/>
      <c r="R137" s="41"/>
      <c r="S137" s="131" t="str">
        <f t="shared" si="15"/>
        <v/>
      </c>
    </row>
    <row r="138" spans="1:19" s="11" customFormat="1" ht="13.2" x14ac:dyDescent="0.25">
      <c r="A138" s="59" t="str">
        <f>IF('Annual Plan'!A138="","",'Annual Plan'!A138)</f>
        <v/>
      </c>
      <c r="B138" s="59" t="str">
        <f>IF('Annual Plan'!B138="","",'Annual Plan'!B138)</f>
        <v/>
      </c>
      <c r="C138" s="59" t="str">
        <f>IF('Annual Plan'!C138="","",'Annual Plan'!C138)</f>
        <v/>
      </c>
      <c r="D138" s="2" t="str">
        <f>IF('Annual Plan'!D138&lt;&gt;"",'Annual Plan'!D138,"")</f>
        <v/>
      </c>
      <c r="E138" s="2" t="str">
        <f>IF('Annual Plan'!E138&lt;&gt;"",'Annual Plan'!E138,"")</f>
        <v/>
      </c>
      <c r="F138" s="36" t="str">
        <f>IF('Annual Plan'!F138&lt;&gt;"",'Annual Plan'!F138,"")</f>
        <v/>
      </c>
      <c r="G138" s="23" t="str">
        <f>IF('Annual Plan'!G138&lt;&gt;"",'Annual Plan'!G138,"")</f>
        <v/>
      </c>
      <c r="H138" s="23" t="str">
        <f xml:space="preserve"> IF(OR(F138="Absolute",F138="Absolute[-](cum.)"),SUM(G138,'Q1 Review'!J138,'Q2 Review'!J138,'Q3 Review'!J138),
             IF(OR(F138="Incremental",F138="Absolute[+]"),MAX(G138,'Q1 Review'!J138,'Q2 Review'!J138,'Q3 Review'!J138),
                  IF(F138="Decremental",MIN(G138,'Q1 Review'!J138,'Q2 Review'!J138,'Q3 Review'!J138),
                           IF(F138="Absolute[-](avg.)",SUM(G138,'Q1 Review'!J138,'Q2 Review'!J138,'Q3 Review'!J138)/COUNT('Annual Plan'!H138:'Annual Plan'!K138),""
                              )
                       )
                 )
      )</f>
        <v/>
      </c>
      <c r="I138" s="23" t="str">
        <f>IF('Annual Plan'!K138&lt;&gt;"",'Annual Plan'!K138,"")</f>
        <v/>
      </c>
      <c r="J138" s="37"/>
      <c r="K138" s="38" t="str">
        <f t="shared" si="12"/>
        <v/>
      </c>
      <c r="L138" s="38" t="str">
        <f t="shared" si="13"/>
        <v/>
      </c>
      <c r="M138" s="23" t="str">
        <f t="shared" si="14"/>
        <v/>
      </c>
      <c r="N138" s="39" t="str">
        <f>IF((('Annual Plan'!N138+'Annual Plan'!O138)-('Q1 Review'!O138+'Q2 Review'!O138+'Q3 Review'!O138))=0,"",(('Annual Plan'!N138+'Annual Plan'!O138)-('Q1 Review'!O138+'Q2 Review'!O138+'Q3 Review'!O138)))</f>
        <v/>
      </c>
      <c r="O138" s="40"/>
      <c r="P138" s="41"/>
      <c r="Q138" s="41"/>
      <c r="R138" s="41"/>
      <c r="S138" s="131" t="str">
        <f t="shared" si="15"/>
        <v/>
      </c>
    </row>
    <row r="139" spans="1:19" s="11" customFormat="1" ht="13.2" x14ac:dyDescent="0.25">
      <c r="A139" s="59" t="str">
        <f>IF('Annual Plan'!A139="","",'Annual Plan'!A139)</f>
        <v/>
      </c>
      <c r="B139" s="59" t="str">
        <f>IF('Annual Plan'!B139="","",'Annual Plan'!B139)</f>
        <v/>
      </c>
      <c r="C139" s="59" t="str">
        <f>IF('Annual Plan'!C139="","",'Annual Plan'!C139)</f>
        <v/>
      </c>
      <c r="D139" s="2" t="str">
        <f>IF('Annual Plan'!D139&lt;&gt;"",'Annual Plan'!D139,"")</f>
        <v/>
      </c>
      <c r="E139" s="2" t="str">
        <f>IF('Annual Plan'!E139&lt;&gt;"",'Annual Plan'!E139,"")</f>
        <v/>
      </c>
      <c r="F139" s="36" t="str">
        <f>IF('Annual Plan'!F139&lt;&gt;"",'Annual Plan'!F139,"")</f>
        <v/>
      </c>
      <c r="G139" s="23" t="str">
        <f>IF('Annual Plan'!G139&lt;&gt;"",'Annual Plan'!G139,"")</f>
        <v/>
      </c>
      <c r="H139" s="23" t="str">
        <f xml:space="preserve"> IF(OR(F139="Absolute",F139="Absolute[-](cum.)"),SUM(G139,'Q1 Review'!J139,'Q2 Review'!J139,'Q3 Review'!J139),
             IF(OR(F139="Incremental",F139="Absolute[+]"),MAX(G139,'Q1 Review'!J139,'Q2 Review'!J139,'Q3 Review'!J139),
                  IF(F139="Decremental",MIN(G139,'Q1 Review'!J139,'Q2 Review'!J139,'Q3 Review'!J139),
                           IF(F139="Absolute[-](avg.)",SUM(G139,'Q1 Review'!J139,'Q2 Review'!J139,'Q3 Review'!J139)/COUNT('Annual Plan'!H139:'Annual Plan'!K139),""
                              )
                       )
                 )
      )</f>
        <v/>
      </c>
      <c r="I139" s="23" t="str">
        <f>IF('Annual Plan'!K139&lt;&gt;"",'Annual Plan'!K139,"")</f>
        <v/>
      </c>
      <c r="J139" s="37"/>
      <c r="K139" s="38" t="str">
        <f t="shared" si="12"/>
        <v/>
      </c>
      <c r="L139" s="38" t="str">
        <f t="shared" si="13"/>
        <v/>
      </c>
      <c r="M139" s="23" t="str">
        <f t="shared" si="14"/>
        <v/>
      </c>
      <c r="N139" s="39" t="str">
        <f>IF((('Annual Plan'!N139+'Annual Plan'!O139)-('Q1 Review'!O139+'Q2 Review'!O139+'Q3 Review'!O139))=0,"",(('Annual Plan'!N139+'Annual Plan'!O139)-('Q1 Review'!O139+'Q2 Review'!O139+'Q3 Review'!O139)))</f>
        <v/>
      </c>
      <c r="O139" s="40"/>
      <c r="P139" s="41"/>
      <c r="Q139" s="41"/>
      <c r="R139" s="41"/>
      <c r="S139" s="131" t="str">
        <f t="shared" si="15"/>
        <v/>
      </c>
    </row>
    <row r="140" spans="1:19" s="11" customFormat="1" ht="13.2" x14ac:dyDescent="0.25">
      <c r="A140" s="59" t="str">
        <f>IF('Annual Plan'!A140="","",'Annual Plan'!A140)</f>
        <v/>
      </c>
      <c r="B140" s="59" t="str">
        <f>IF('Annual Plan'!B140="","",'Annual Plan'!B140)</f>
        <v/>
      </c>
      <c r="C140" s="59" t="str">
        <f>IF('Annual Plan'!C140="","",'Annual Plan'!C140)</f>
        <v/>
      </c>
      <c r="D140" s="2" t="str">
        <f>IF('Annual Plan'!D140&lt;&gt;"",'Annual Plan'!D140,"")</f>
        <v/>
      </c>
      <c r="E140" s="2" t="str">
        <f>IF('Annual Plan'!E140&lt;&gt;"",'Annual Plan'!E140,"")</f>
        <v/>
      </c>
      <c r="F140" s="36" t="str">
        <f>IF('Annual Plan'!F140&lt;&gt;"",'Annual Plan'!F140,"")</f>
        <v/>
      </c>
      <c r="G140" s="23" t="str">
        <f>IF('Annual Plan'!G140&lt;&gt;"",'Annual Plan'!G140,"")</f>
        <v/>
      </c>
      <c r="H140" s="23" t="str">
        <f xml:space="preserve"> IF(OR(F140="Absolute",F140="Absolute[-](cum.)"),SUM(G140,'Q1 Review'!J140,'Q2 Review'!J140,'Q3 Review'!J140),
             IF(OR(F140="Incremental",F140="Absolute[+]"),MAX(G140,'Q1 Review'!J140,'Q2 Review'!J140,'Q3 Review'!J140),
                  IF(F140="Decremental",MIN(G140,'Q1 Review'!J140,'Q2 Review'!J140,'Q3 Review'!J140),
                           IF(F140="Absolute[-](avg.)",SUM(G140,'Q1 Review'!J140,'Q2 Review'!J140,'Q3 Review'!J140)/COUNT('Annual Plan'!H140:'Annual Plan'!K140),""
                              )
                       )
                 )
      )</f>
        <v/>
      </c>
      <c r="I140" s="23" t="str">
        <f>IF('Annual Plan'!K140&lt;&gt;"",'Annual Plan'!K140,"")</f>
        <v/>
      </c>
      <c r="J140" s="37"/>
      <c r="K140" s="38" t="str">
        <f t="shared" si="12"/>
        <v/>
      </c>
      <c r="L140" s="38" t="str">
        <f t="shared" si="13"/>
        <v/>
      </c>
      <c r="M140" s="23" t="str">
        <f t="shared" si="14"/>
        <v/>
      </c>
      <c r="N140" s="39" t="str">
        <f>IF((('Annual Plan'!N140+'Annual Plan'!O140)-('Q1 Review'!O140+'Q2 Review'!O140+'Q3 Review'!O140))=0,"",(('Annual Plan'!N140+'Annual Plan'!O140)-('Q1 Review'!O140+'Q2 Review'!O140+'Q3 Review'!O140)))</f>
        <v/>
      </c>
      <c r="O140" s="40"/>
      <c r="P140" s="41"/>
      <c r="Q140" s="41"/>
      <c r="R140" s="41"/>
      <c r="S140" s="131" t="str">
        <f t="shared" si="15"/>
        <v/>
      </c>
    </row>
    <row r="141" spans="1:19" s="11" customFormat="1" ht="13.2" x14ac:dyDescent="0.25">
      <c r="A141" s="59" t="str">
        <f>IF('Annual Plan'!A141="","",'Annual Plan'!A141)</f>
        <v/>
      </c>
      <c r="B141" s="59" t="str">
        <f>IF('Annual Plan'!B141="","",'Annual Plan'!B141)</f>
        <v/>
      </c>
      <c r="C141" s="59" t="str">
        <f>IF('Annual Plan'!C141="","",'Annual Plan'!C141)</f>
        <v/>
      </c>
      <c r="D141" s="2" t="str">
        <f>IF('Annual Plan'!D141&lt;&gt;"",'Annual Plan'!D141,"")</f>
        <v/>
      </c>
      <c r="E141" s="2" t="str">
        <f>IF('Annual Plan'!E141&lt;&gt;"",'Annual Plan'!E141,"")</f>
        <v/>
      </c>
      <c r="F141" s="36" t="str">
        <f>IF('Annual Plan'!F141&lt;&gt;"",'Annual Plan'!F141,"")</f>
        <v/>
      </c>
      <c r="G141" s="23" t="str">
        <f>IF('Annual Plan'!G141&lt;&gt;"",'Annual Plan'!G141,"")</f>
        <v/>
      </c>
      <c r="H141" s="23" t="str">
        <f xml:space="preserve"> IF(OR(F141="Absolute",F141="Absolute[-](cum.)"),SUM(G141,'Q1 Review'!J141,'Q2 Review'!J141,'Q3 Review'!J141),
             IF(OR(F141="Incremental",F141="Absolute[+]"),MAX(G141,'Q1 Review'!J141,'Q2 Review'!J141,'Q3 Review'!J141),
                  IF(F141="Decremental",MIN(G141,'Q1 Review'!J141,'Q2 Review'!J141,'Q3 Review'!J141),
                           IF(F141="Absolute[-](avg.)",SUM(G141,'Q1 Review'!J141,'Q2 Review'!J141,'Q3 Review'!J141)/COUNT('Annual Plan'!H141:'Annual Plan'!K141),""
                              )
                       )
                 )
      )</f>
        <v/>
      </c>
      <c r="I141" s="23" t="str">
        <f>IF('Annual Plan'!K141&lt;&gt;"",'Annual Plan'!K141,"")</f>
        <v/>
      </c>
      <c r="J141" s="37"/>
      <c r="K141" s="38" t="str">
        <f t="shared" si="12"/>
        <v/>
      </c>
      <c r="L141" s="38" t="str">
        <f t="shared" si="13"/>
        <v/>
      </c>
      <c r="M141" s="23" t="str">
        <f t="shared" si="14"/>
        <v/>
      </c>
      <c r="N141" s="39" t="str">
        <f>IF((('Annual Plan'!N141+'Annual Plan'!O141)-('Q1 Review'!O141+'Q2 Review'!O141+'Q3 Review'!O141))=0,"",(('Annual Plan'!N141+'Annual Plan'!O141)-('Q1 Review'!O141+'Q2 Review'!O141+'Q3 Review'!O141)))</f>
        <v/>
      </c>
      <c r="O141" s="40"/>
      <c r="P141" s="41"/>
      <c r="Q141" s="41"/>
      <c r="R141" s="41"/>
      <c r="S141" s="131" t="str">
        <f t="shared" si="15"/>
        <v/>
      </c>
    </row>
    <row r="142" spans="1:19" s="58" customFormat="1" ht="59.25" customHeight="1" x14ac:dyDescent="0.3">
      <c r="A142" s="256" t="s">
        <v>94</v>
      </c>
      <c r="B142" s="256"/>
      <c r="C142" s="51">
        <f>'Annual Plan'!C142</f>
        <v>0</v>
      </c>
      <c r="D142" s="62"/>
      <c r="E142" s="62"/>
      <c r="F142" s="256" t="s">
        <v>99</v>
      </c>
      <c r="G142" s="256"/>
      <c r="H142" s="256"/>
      <c r="I142" s="256"/>
      <c r="J142" s="257"/>
      <c r="K142" s="43">
        <f>IF(SUM(K113:K141)=0,0,IF(SUM(K113:K141)&gt;0,AVERAGE(K113:K141)))</f>
        <v>0</v>
      </c>
      <c r="L142" s="258"/>
      <c r="M142" s="259"/>
      <c r="N142" s="60">
        <f>SUM(N113:N141)</f>
        <v>0</v>
      </c>
      <c r="O142" s="60">
        <f>SUM(O113:O141)</f>
        <v>0</v>
      </c>
      <c r="P142" s="62"/>
      <c r="Q142" s="62"/>
      <c r="S142" s="131"/>
    </row>
    <row r="143" spans="1:19" s="61" customFormat="1" ht="15" customHeight="1" x14ac:dyDescent="0.25">
      <c r="A143" s="12"/>
      <c r="B143" s="12"/>
      <c r="C143" s="12"/>
      <c r="D143" s="12"/>
      <c r="E143" s="12"/>
      <c r="F143" s="44"/>
      <c r="G143" s="45"/>
      <c r="H143" s="45"/>
      <c r="I143" s="45"/>
      <c r="J143" s="46"/>
      <c r="K143" s="47"/>
      <c r="L143" s="47"/>
      <c r="M143" s="45"/>
      <c r="N143" s="48"/>
      <c r="O143" s="49"/>
      <c r="P143" s="50"/>
      <c r="Q143" s="50"/>
      <c r="S143" s="132"/>
    </row>
    <row r="144" spans="1:19" s="11" customFormat="1" ht="34.5" customHeight="1" x14ac:dyDescent="0.25">
      <c r="A144" s="193" t="s">
        <v>91</v>
      </c>
      <c r="B144" s="193"/>
      <c r="C144" s="193"/>
      <c r="D144" s="260" t="str">
        <f>IF('Annual Plan'!D144:P144&lt;&gt;"", 'Annual Plan'!D144:P144,"")</f>
        <v/>
      </c>
      <c r="E144" s="260"/>
      <c r="F144" s="261"/>
      <c r="G144" s="261"/>
      <c r="H144" s="261"/>
      <c r="I144" s="261"/>
      <c r="J144" s="261"/>
      <c r="K144" s="261"/>
      <c r="L144" s="261"/>
      <c r="M144" s="261"/>
      <c r="N144" s="261"/>
      <c r="O144" s="261"/>
      <c r="P144" s="260"/>
      <c r="Q144" s="260"/>
      <c r="S144" s="131"/>
    </row>
    <row r="145" spans="1:19" s="11" customFormat="1" ht="36" customHeight="1" x14ac:dyDescent="0.25">
      <c r="A145" s="202" t="s">
        <v>1</v>
      </c>
      <c r="B145" s="202" t="s">
        <v>9</v>
      </c>
      <c r="C145" s="202" t="s">
        <v>2</v>
      </c>
      <c r="D145" s="202" t="s">
        <v>10</v>
      </c>
      <c r="E145" s="203" t="s">
        <v>11</v>
      </c>
      <c r="F145" s="204" t="s">
        <v>12</v>
      </c>
      <c r="G145" s="251" t="s">
        <v>3</v>
      </c>
      <c r="H145" s="251"/>
      <c r="I145" s="253" t="s">
        <v>77</v>
      </c>
      <c r="J145" s="254"/>
      <c r="K145" s="254"/>
      <c r="L145" s="254"/>
      <c r="M145" s="255"/>
      <c r="N145" s="253" t="s">
        <v>78</v>
      </c>
      <c r="O145" s="254"/>
      <c r="P145" s="202" t="s">
        <v>95</v>
      </c>
      <c r="Q145" s="202" t="s">
        <v>96</v>
      </c>
      <c r="R145" s="202" t="s">
        <v>114</v>
      </c>
      <c r="S145" s="131"/>
    </row>
    <row r="146" spans="1:19" s="11" customFormat="1" ht="69" customHeight="1" x14ac:dyDescent="0.25">
      <c r="A146" s="202"/>
      <c r="B146" s="202"/>
      <c r="C146" s="202"/>
      <c r="D146" s="202"/>
      <c r="E146" s="203"/>
      <c r="F146" s="204"/>
      <c r="G146" s="98" t="s">
        <v>19</v>
      </c>
      <c r="H146" s="98" t="s">
        <v>61</v>
      </c>
      <c r="I146" s="7" t="s">
        <v>62</v>
      </c>
      <c r="J146" s="7" t="s">
        <v>63</v>
      </c>
      <c r="K146" s="1" t="s">
        <v>21</v>
      </c>
      <c r="L146" s="1" t="s">
        <v>22</v>
      </c>
      <c r="M146" s="1" t="s">
        <v>23</v>
      </c>
      <c r="N146" s="7" t="s">
        <v>88</v>
      </c>
      <c r="O146" s="7" t="s">
        <v>82</v>
      </c>
      <c r="P146" s="252"/>
      <c r="Q146" s="202"/>
      <c r="R146" s="202"/>
      <c r="S146" s="131"/>
    </row>
    <row r="147" spans="1:19" s="11" customFormat="1" ht="13.2" x14ac:dyDescent="0.25">
      <c r="A147" s="59" t="str">
        <f>IF('Annual Plan'!A147="","",'Annual Plan'!A147)</f>
        <v/>
      </c>
      <c r="B147" s="59" t="str">
        <f>IF('Annual Plan'!B147="","",'Annual Plan'!B147)</f>
        <v/>
      </c>
      <c r="C147" s="59" t="str">
        <f>IF('Annual Plan'!C147="","",'Annual Plan'!C147)</f>
        <v/>
      </c>
      <c r="D147" s="2" t="str">
        <f>IF('Annual Plan'!D147&lt;&gt;"",'Annual Plan'!D147,"")</f>
        <v/>
      </c>
      <c r="E147" s="2" t="str">
        <f>IF('Annual Plan'!E147&lt;&gt;"",'Annual Plan'!E147,"")</f>
        <v/>
      </c>
      <c r="F147" s="36" t="str">
        <f>IF('Annual Plan'!F147&lt;&gt;"",'Annual Plan'!F147,"")</f>
        <v/>
      </c>
      <c r="G147" s="23" t="str">
        <f>IF('Annual Plan'!G147&lt;&gt;"",'Annual Plan'!G147,"")</f>
        <v/>
      </c>
      <c r="H147" s="23" t="str">
        <f xml:space="preserve"> IF(OR(F147="Absolute",F147="Absolute[-](cum.)"),SUM(G147,'Q1 Review'!J147,'Q2 Review'!J147,'Q3 Review'!J147),
             IF(OR(F147="Incremental",F147="Absolute[+]"),MAX(G147,'Q1 Review'!J147,'Q2 Review'!J147,'Q3 Review'!J147),
                  IF(F147="Decremental",MIN(G147,'Q1 Review'!J147,'Q2 Review'!J147,'Q3 Review'!J147),
                           IF(F147="Absolute[-](avg.)",SUM(G147,'Q1 Review'!J147,'Q2 Review'!J147,'Q3 Review'!J147)/COUNT('Annual Plan'!H147:'Annual Plan'!K147),""
                              )
                       )
                 )
      )</f>
        <v/>
      </c>
      <c r="I147" s="23" t="str">
        <f>IF('Annual Plan'!K147&lt;&gt;"",'Annual Plan'!K147,"")</f>
        <v/>
      </c>
      <c r="J147" s="37"/>
      <c r="K147" s="38" t="str">
        <f>IF(I147="","",
                         IF(AND(I147&lt;&gt;"",J147=""),0,
                                                  IF($F147="Absolute",IF(I147=0,0, IF((J147/I147)&gt;=1,1, IF((J147/I147)&lt;=0,0,(J147/I147)))),
                                                                                                      IF($F147="Incremental", IF(AND((I147-H147)=0,J147&gt;0,I147&gt;0,J147&gt;I147),1, IF(AND((I147-H147)=0,J147&lt;=I147),0, IF(((J147-H147)/(I147-H147))&gt;=1,1, IF(((J147-H147)/(I147-H147))&lt;=0,0, ((J147-H147)/(I147-H147)))))),
                                                                                                                                                                   IF($F147="Decremental", IF(AND((H147-I147)=0,J147&gt;0,I147&gt;0,J147&lt;I147),1,  IF(AND((I147-H147)=0,J147&gt;=I147),0, IF(((H147-J147)/(H147-I147))&gt;=1,1, IF(((H147-J147)/(H147-I147))&lt;=0,0, ((H147-J147)/(H147-I147)))))),
                                                                                                                                                                                              IF(OR($F147="Absolute[-](cum.)", $F147="Absolute[-](avg.)"),IF(J147="",0, IF((J147&lt;=I147),1,IF((J147&gt;I147),0,))),
                                                                                                                                                                                                        IF($F147="Absolute[+]",IF(J147=0,0,  IF(J147&lt;=I147,(J147/I147),1)),
                                                                                                                                                                                                            )
                                                                                                                                                                                                   )
                                                                                                                                                                       )
                                                                                                          )
                                                    )
                            )
     )</f>
        <v/>
      </c>
      <c r="L147" s="38" t="str">
        <f>IF(I147="","",
                        IF(AND(I147&lt;&gt;"",J147=""),-1,
                                                  IF($F147="Absolute", IF(I147=0,0,((J147-I147)/I147)),
                                                                               IF($F147="Incremental", IF((I147-H147)=0,0,(((J147-H147)-(I147-H147))/(I147-H147))),
                                                                                                            IF($F147="Decremental", IF((H147-I147)=0,0,(((H147-J147)-(H147-I147))/(H147-I147))),
                                                                                                                                              IF(OR($F147="Absolute[-](cum.)", $F147="Absolute[-](avg.)"), IF(J147="",0, IF(J147&gt;=0,1-(J147/I147))),
                                                                                                                                                                      IF($F147="Absolute[+]", IF(J147=0,-1,K147-1),  ""
                                                                                                                                                                                                                                          )
                                                                                                                                                                                                                          )
                                                                                                                                                                                  )
                                                                                                                   )
                                                   )
                          )
)</f>
        <v/>
      </c>
      <c r="M147" s="23" t="str">
        <f>IF(J147="","",
                         IF(I147="", "",
                                                   IF($F147="Absolute", (J147-I147),
                                                                                                       IF($F147="Incremental", ((J147-H147)-(I147-H147)),
                                                                                                                                                                                      IF($F147="Decremental", ((H147-J147)-(H147-I147)),
                                                                                                                                                                                                            IF(OR($F147="Absolute[-](cum.)", $F147="Absolute[-](avg.)"), (I147-J147),
                                                                                                                                                                                                                             IF($F147="Absolute[+]", (J147-I147), ""
                                                                                                                                                                                                                                  )
                                                                                                                                                                                                                )
                                                                                                                                                                                          )
                                                                                                           )
                                                      )
                               )
       )</f>
        <v/>
      </c>
      <c r="N147" s="39" t="str">
        <f>IF((('Annual Plan'!N147+'Annual Plan'!O147)-('Q1 Review'!O147+'Q2 Review'!O147+'Q3 Review'!O147))=0,"",(('Annual Plan'!N147+'Annual Plan'!O147)-('Q1 Review'!O147+'Q2 Review'!O147+'Q3 Review'!O147)))</f>
        <v/>
      </c>
      <c r="O147" s="40"/>
      <c r="P147" s="41"/>
      <c r="Q147" s="41"/>
      <c r="R147" s="41"/>
      <c r="S147" s="131" t="str">
        <f xml:space="preserve"> IF(AND($F147="Incremental",G147=""),"Error - baseline data was not provided in the planning sheet.",
        IF(AND($F147="Decremental",G147=""),"Error - baseline data was not provided in the planning sheet.",""))</f>
        <v/>
      </c>
    </row>
    <row r="148" spans="1:19" s="11" customFormat="1" ht="13.2" x14ac:dyDescent="0.25">
      <c r="A148" s="59" t="str">
        <f>IF('Annual Plan'!A148="","",'Annual Plan'!A148)</f>
        <v/>
      </c>
      <c r="B148" s="59" t="str">
        <f>IF('Annual Plan'!B148="","",'Annual Plan'!B148)</f>
        <v/>
      </c>
      <c r="C148" s="59" t="str">
        <f>IF('Annual Plan'!C148="","",'Annual Plan'!C148)</f>
        <v/>
      </c>
      <c r="D148" s="2" t="str">
        <f>IF('Annual Plan'!D148&lt;&gt;"",'Annual Plan'!D148,"")</f>
        <v/>
      </c>
      <c r="E148" s="2" t="str">
        <f>IF('Annual Plan'!E148&lt;&gt;"",'Annual Plan'!E148,"")</f>
        <v/>
      </c>
      <c r="F148" s="36" t="str">
        <f>IF('Annual Plan'!F148&lt;&gt;"",'Annual Plan'!F148,"")</f>
        <v/>
      </c>
      <c r="G148" s="23" t="str">
        <f>IF('Annual Plan'!G148&lt;&gt;"",'Annual Plan'!G148,"")</f>
        <v/>
      </c>
      <c r="H148" s="23" t="str">
        <f xml:space="preserve"> IF(OR(F148="Absolute",F148="Absolute[-](cum.)"),SUM(G148,'Q1 Review'!J148,'Q2 Review'!J148,'Q3 Review'!J148),
             IF(OR(F148="Incremental",F148="Absolute[+]"),MAX(G148,'Q1 Review'!J148,'Q2 Review'!J148,'Q3 Review'!J148),
                  IF(F148="Decremental",MIN(G148,'Q1 Review'!J148,'Q2 Review'!J148,'Q3 Review'!J148),
                           IF(F148="Absolute[-](avg.)",SUM(G148,'Q1 Review'!J148,'Q2 Review'!J148,'Q3 Review'!J148)/COUNT('Annual Plan'!H148:'Annual Plan'!K148),""
                              )
                       )
                 )
      )</f>
        <v/>
      </c>
      <c r="I148" s="23" t="str">
        <f>IF('Annual Plan'!K148&lt;&gt;"",'Annual Plan'!K148,"")</f>
        <v/>
      </c>
      <c r="J148" s="37"/>
      <c r="K148" s="38" t="str">
        <f t="shared" ref="K148:K175" si="16">IF(I148="","",
                         IF(AND(I148&lt;&gt;"",J148=""),0,
                                                  IF($F148="Absolute",IF(I148=0,0, IF((J148/I148)&gt;=1,1, IF((J148/I148)&lt;=0,0,(J148/I148)))),
                                                                                                      IF($F148="Incremental", IF(AND((I148-H148)=0,J148&gt;0,I148&gt;0,J148&gt;I148),1, IF(AND((I148-H148)=0,J148&lt;=I148),0, IF(((J148-H148)/(I148-H148))&gt;=1,1, IF(((J148-H148)/(I148-H148))&lt;=0,0, ((J148-H148)/(I148-H148)))))),
                                                                                                                                                                   IF($F148="Decremental", IF(AND((H148-I148)=0,J148&gt;0,I148&gt;0,J148&lt;I148),1,  IF(AND((I148-H148)=0,J148&gt;=I148),0, IF(((H148-J148)/(H148-I148))&gt;=1,1, IF(((H148-J148)/(H148-I148))&lt;=0,0, ((H148-J148)/(H148-I148)))))),
                                                                                                                                                                                              IF(OR($F148="Absolute[-](cum.)", $F148="Absolute[-](avg.)"),IF(J148="",0, IF((J148&lt;=I148),1,IF((J148&gt;I148),0,))),
                                                                                                                                                                                                        IF($F148="Absolute[+]",IF(J148=0,0,  IF(J148&lt;=I148,(J148/I148),1)),
                                                                                                                                                                                                            )
                                                                                                                                                                                                   )
                                                                                                                                                                       )
                                                                                                          )
                                                    )
                            )
     )</f>
        <v/>
      </c>
      <c r="L148" s="38" t="str">
        <f t="shared" ref="L148:L175" si="17">IF(I148="","",
                        IF(AND(I148&lt;&gt;"",J148=""),-1,
                                                  IF($F148="Absolute", IF(I148=0,0,((J148-I148)/I148)),
                                                                               IF($F148="Incremental", IF((I148-H148)=0,0,(((J148-H148)-(I148-H148))/(I148-H148))),
                                                                                                            IF($F148="Decremental", IF((H148-I148)=0,0,(((H148-J148)-(H148-I148))/(H148-I148))),
                                                                                                                                              IF(OR($F148="Absolute[-](cum.)", $F148="Absolute[-](avg.)"), IF(J148="",0, IF(J148&gt;=0,1-(J148/I148))),
                                                                                                                                                                      IF($F148="Absolute[+]", IF(J148=0,-1,K148-1),  ""
                                                                                                                                                                                                                                          )
                                                                                                                                                                                                                          )
                                                                                                                                                                                  )
                                                                                                                   )
                                                   )
                          )
)</f>
        <v/>
      </c>
      <c r="M148" s="23" t="str">
        <f t="shared" ref="M148:M175" si="18">IF(J148="","",
                         IF(I148="", "",
                                                   IF($F148="Absolute", (J148-I148),
                                                                                                       IF($F148="Incremental", ((J148-H148)-(I148-H148)),
                                                                                                                                                                                      IF($F148="Decremental", ((H148-J148)-(H148-I148)),
                                                                                                                                                                                                            IF(OR($F148="Absolute[-](cum.)", $F148="Absolute[-](avg.)"), (I148-J148),
                                                                                                                                                                                                                             IF($F148="Absolute[+]", (J148-I148), ""
                                                                                                                                                                                                                                  )
                                                                                                                                                                                                                )
                                                                                                                                                                                          )
                                                                                                           )
                                                      )
                               )
       )</f>
        <v/>
      </c>
      <c r="N148" s="39" t="str">
        <f>IF((('Annual Plan'!N148+'Annual Plan'!O148)-('Q1 Review'!O148+'Q2 Review'!O148+'Q3 Review'!O148))=0,"",(('Annual Plan'!N148+'Annual Plan'!O148)-('Q1 Review'!O148+'Q2 Review'!O148+'Q3 Review'!O148)))</f>
        <v/>
      </c>
      <c r="O148" s="40"/>
      <c r="P148" s="41"/>
      <c r="Q148" s="41"/>
      <c r="R148" s="41"/>
      <c r="S148" s="131" t="str">
        <f t="shared" ref="S148:S175" si="19" xml:space="preserve"> IF(AND($F148="Incremental",G148=""),"Error - baseline data was not provided in the planning sheet.",
        IF(AND($F148="Decremental",G148=""),"Error - baseline data was not provided in the planning sheet.",""))</f>
        <v/>
      </c>
    </row>
    <row r="149" spans="1:19" s="11" customFormat="1" ht="13.2" x14ac:dyDescent="0.25">
      <c r="A149" s="59" t="str">
        <f>IF('Annual Plan'!A149="","",'Annual Plan'!A149)</f>
        <v/>
      </c>
      <c r="B149" s="59" t="str">
        <f>IF('Annual Plan'!B149="","",'Annual Plan'!B149)</f>
        <v/>
      </c>
      <c r="C149" s="59" t="str">
        <f>IF('Annual Plan'!C149="","",'Annual Plan'!C149)</f>
        <v/>
      </c>
      <c r="D149" s="2" t="str">
        <f>IF('Annual Plan'!D149&lt;&gt;"",'Annual Plan'!D149,"")</f>
        <v/>
      </c>
      <c r="E149" s="2" t="str">
        <f>IF('Annual Plan'!E149&lt;&gt;"",'Annual Plan'!E149,"")</f>
        <v/>
      </c>
      <c r="F149" s="36" t="str">
        <f>IF('Annual Plan'!F149&lt;&gt;"",'Annual Plan'!F149,"")</f>
        <v/>
      </c>
      <c r="G149" s="23" t="str">
        <f>IF('Annual Plan'!G149&lt;&gt;"",'Annual Plan'!G149,"")</f>
        <v/>
      </c>
      <c r="H149" s="23" t="str">
        <f xml:space="preserve"> IF(OR(F149="Absolute",F149="Absolute[-](cum.)"),SUM(G149,'Q1 Review'!J149,'Q2 Review'!J149,'Q3 Review'!J149),
             IF(OR(F149="Incremental",F149="Absolute[+]"),MAX(G149,'Q1 Review'!J149,'Q2 Review'!J149,'Q3 Review'!J149),
                  IF(F149="Decremental",MIN(G149,'Q1 Review'!J149,'Q2 Review'!J149,'Q3 Review'!J149),
                           IF(F149="Absolute[-](avg.)",SUM(G149,'Q1 Review'!J149,'Q2 Review'!J149,'Q3 Review'!J149)/COUNT('Annual Plan'!H149:'Annual Plan'!K149),""
                              )
                       )
                 )
      )</f>
        <v/>
      </c>
      <c r="I149" s="23" t="str">
        <f>IF('Annual Plan'!K149&lt;&gt;"",'Annual Plan'!K149,"")</f>
        <v/>
      </c>
      <c r="J149" s="37"/>
      <c r="K149" s="38" t="str">
        <f t="shared" si="16"/>
        <v/>
      </c>
      <c r="L149" s="38" t="str">
        <f t="shared" si="17"/>
        <v/>
      </c>
      <c r="M149" s="23" t="str">
        <f t="shared" si="18"/>
        <v/>
      </c>
      <c r="N149" s="39" t="str">
        <f>IF((('Annual Plan'!N149+'Annual Plan'!O149)-('Q1 Review'!O149+'Q2 Review'!O149+'Q3 Review'!O149))=0,"",(('Annual Plan'!N149+'Annual Plan'!O149)-('Q1 Review'!O149+'Q2 Review'!O149+'Q3 Review'!O149)))</f>
        <v/>
      </c>
      <c r="O149" s="40"/>
      <c r="P149" s="41"/>
      <c r="Q149" s="41"/>
      <c r="R149" s="41"/>
      <c r="S149" s="131" t="str">
        <f t="shared" si="19"/>
        <v/>
      </c>
    </row>
    <row r="150" spans="1:19" s="11" customFormat="1" ht="13.2" x14ac:dyDescent="0.25">
      <c r="A150" s="59" t="str">
        <f>IF('Annual Plan'!A150="","",'Annual Plan'!A150)</f>
        <v/>
      </c>
      <c r="B150" s="59" t="str">
        <f>IF('Annual Plan'!B150="","",'Annual Plan'!B150)</f>
        <v/>
      </c>
      <c r="C150" s="59" t="str">
        <f>IF('Annual Plan'!C150="","",'Annual Plan'!C150)</f>
        <v/>
      </c>
      <c r="D150" s="2" t="str">
        <f>IF('Annual Plan'!D150&lt;&gt;"",'Annual Plan'!D150,"")</f>
        <v/>
      </c>
      <c r="E150" s="2" t="str">
        <f>IF('Annual Plan'!E150&lt;&gt;"",'Annual Plan'!E150,"")</f>
        <v/>
      </c>
      <c r="F150" s="36" t="str">
        <f>IF('Annual Plan'!F150&lt;&gt;"",'Annual Plan'!F150,"")</f>
        <v/>
      </c>
      <c r="G150" s="23" t="str">
        <f>IF('Annual Plan'!G150&lt;&gt;"",'Annual Plan'!G150,"")</f>
        <v/>
      </c>
      <c r="H150" s="23" t="str">
        <f xml:space="preserve"> IF(OR(F150="Absolute",F150="Absolute[-](cum.)"),SUM(G150,'Q1 Review'!J150,'Q2 Review'!J150,'Q3 Review'!J150),
             IF(OR(F150="Incremental",F150="Absolute[+]"),MAX(G150,'Q1 Review'!J150,'Q2 Review'!J150,'Q3 Review'!J150),
                  IF(F150="Decremental",MIN(G150,'Q1 Review'!J150,'Q2 Review'!J150,'Q3 Review'!J150),
                           IF(F150="Absolute[-](avg.)",SUM(G150,'Q1 Review'!J150,'Q2 Review'!J150,'Q3 Review'!J150)/COUNT('Annual Plan'!H150:'Annual Plan'!K150),""
                              )
                       )
                 )
      )</f>
        <v/>
      </c>
      <c r="I150" s="23" t="str">
        <f>IF('Annual Plan'!K150&lt;&gt;"",'Annual Plan'!K150,"")</f>
        <v/>
      </c>
      <c r="J150" s="37"/>
      <c r="K150" s="38" t="str">
        <f t="shared" si="16"/>
        <v/>
      </c>
      <c r="L150" s="38" t="str">
        <f t="shared" si="17"/>
        <v/>
      </c>
      <c r="M150" s="23" t="str">
        <f t="shared" si="18"/>
        <v/>
      </c>
      <c r="N150" s="39" t="str">
        <f>IF((('Annual Plan'!N150+'Annual Plan'!O150)-('Q1 Review'!O150+'Q2 Review'!O150+'Q3 Review'!O150))=0,"",(('Annual Plan'!N150+'Annual Plan'!O150)-('Q1 Review'!O150+'Q2 Review'!O150+'Q3 Review'!O150)))</f>
        <v/>
      </c>
      <c r="O150" s="40"/>
      <c r="P150" s="41"/>
      <c r="Q150" s="41"/>
      <c r="R150" s="41"/>
      <c r="S150" s="131" t="str">
        <f t="shared" si="19"/>
        <v/>
      </c>
    </row>
    <row r="151" spans="1:19" s="11" customFormat="1" ht="13.2" x14ac:dyDescent="0.25">
      <c r="A151" s="59" t="str">
        <f>IF('Annual Plan'!A151="","",'Annual Plan'!A151)</f>
        <v/>
      </c>
      <c r="B151" s="59" t="str">
        <f>IF('Annual Plan'!B151="","",'Annual Plan'!B151)</f>
        <v/>
      </c>
      <c r="C151" s="59" t="str">
        <f>IF('Annual Plan'!C151="","",'Annual Plan'!C151)</f>
        <v/>
      </c>
      <c r="D151" s="2" t="str">
        <f>IF('Annual Plan'!D151&lt;&gt;"",'Annual Plan'!D151,"")</f>
        <v/>
      </c>
      <c r="E151" s="2" t="str">
        <f>IF('Annual Plan'!E151&lt;&gt;"",'Annual Plan'!E151,"")</f>
        <v/>
      </c>
      <c r="F151" s="36" t="str">
        <f>IF('Annual Plan'!F151&lt;&gt;"",'Annual Plan'!F151,"")</f>
        <v/>
      </c>
      <c r="G151" s="23" t="str">
        <f>IF('Annual Plan'!G151&lt;&gt;"",'Annual Plan'!G151,"")</f>
        <v/>
      </c>
      <c r="H151" s="23" t="str">
        <f xml:space="preserve"> IF(OR(F151="Absolute",F151="Absolute[-](cum.)"),SUM(G151,'Q1 Review'!J151,'Q2 Review'!J151,'Q3 Review'!J151),
             IF(OR(F151="Incremental",F151="Absolute[+]"),MAX(G151,'Q1 Review'!J151,'Q2 Review'!J151,'Q3 Review'!J151),
                  IF(F151="Decremental",MIN(G151,'Q1 Review'!J151,'Q2 Review'!J151,'Q3 Review'!J151),
                           IF(F151="Absolute[-](avg.)",SUM(G151,'Q1 Review'!J151,'Q2 Review'!J151,'Q3 Review'!J151)/COUNT('Annual Plan'!H151:'Annual Plan'!K151),""
                              )
                       )
                 )
      )</f>
        <v/>
      </c>
      <c r="I151" s="23" t="str">
        <f>IF('Annual Plan'!K151&lt;&gt;"",'Annual Plan'!K151,"")</f>
        <v/>
      </c>
      <c r="J151" s="37"/>
      <c r="K151" s="38" t="str">
        <f t="shared" si="16"/>
        <v/>
      </c>
      <c r="L151" s="38" t="str">
        <f t="shared" si="17"/>
        <v/>
      </c>
      <c r="M151" s="23" t="str">
        <f t="shared" si="18"/>
        <v/>
      </c>
      <c r="N151" s="39" t="str">
        <f>IF((('Annual Plan'!N151+'Annual Plan'!O151)-('Q1 Review'!O151+'Q2 Review'!O151+'Q3 Review'!O151))=0,"",(('Annual Plan'!N151+'Annual Plan'!O151)-('Q1 Review'!O151+'Q2 Review'!O151+'Q3 Review'!O151)))</f>
        <v/>
      </c>
      <c r="O151" s="40"/>
      <c r="P151" s="41"/>
      <c r="Q151" s="41"/>
      <c r="R151" s="41"/>
      <c r="S151" s="131" t="str">
        <f t="shared" si="19"/>
        <v/>
      </c>
    </row>
    <row r="152" spans="1:19" s="11" customFormat="1" ht="13.2" x14ac:dyDescent="0.25">
      <c r="A152" s="59" t="str">
        <f>IF('Annual Plan'!A152="","",'Annual Plan'!A152)</f>
        <v/>
      </c>
      <c r="B152" s="59" t="str">
        <f>IF('Annual Plan'!B152="","",'Annual Plan'!B152)</f>
        <v/>
      </c>
      <c r="C152" s="59" t="str">
        <f>IF('Annual Plan'!C152="","",'Annual Plan'!C152)</f>
        <v/>
      </c>
      <c r="D152" s="2" t="str">
        <f>IF('Annual Plan'!D152&lt;&gt;"",'Annual Plan'!D152,"")</f>
        <v/>
      </c>
      <c r="E152" s="2" t="str">
        <f>IF('Annual Plan'!E152&lt;&gt;"",'Annual Plan'!E152,"")</f>
        <v/>
      </c>
      <c r="F152" s="36" t="str">
        <f>IF('Annual Plan'!F152&lt;&gt;"",'Annual Plan'!F152,"")</f>
        <v/>
      </c>
      <c r="G152" s="23" t="str">
        <f>IF('Annual Plan'!G152&lt;&gt;"",'Annual Plan'!G152,"")</f>
        <v/>
      </c>
      <c r="H152" s="23" t="str">
        <f xml:space="preserve"> IF(OR(F152="Absolute",F152="Absolute[-](cum.)"),SUM(G152,'Q1 Review'!J152,'Q2 Review'!J152,'Q3 Review'!J152),
             IF(OR(F152="Incremental",F152="Absolute[+]"),MAX(G152,'Q1 Review'!J152,'Q2 Review'!J152,'Q3 Review'!J152),
                  IF(F152="Decremental",MIN(G152,'Q1 Review'!J152,'Q2 Review'!J152,'Q3 Review'!J152),
                           IF(F152="Absolute[-](avg.)",SUM(G152,'Q1 Review'!J152,'Q2 Review'!J152,'Q3 Review'!J152)/COUNT('Annual Plan'!H152:'Annual Plan'!K152),""
                              )
                       )
                 )
      )</f>
        <v/>
      </c>
      <c r="I152" s="23" t="str">
        <f>IF('Annual Plan'!K152&lt;&gt;"",'Annual Plan'!K152,"")</f>
        <v/>
      </c>
      <c r="J152" s="37"/>
      <c r="K152" s="38" t="str">
        <f t="shared" si="16"/>
        <v/>
      </c>
      <c r="L152" s="38" t="str">
        <f t="shared" si="17"/>
        <v/>
      </c>
      <c r="M152" s="23" t="str">
        <f t="shared" si="18"/>
        <v/>
      </c>
      <c r="N152" s="39" t="str">
        <f>IF((('Annual Plan'!N152+'Annual Plan'!O152)-('Q1 Review'!O152+'Q2 Review'!O152+'Q3 Review'!O152))=0,"",(('Annual Plan'!N152+'Annual Plan'!O152)-('Q1 Review'!O152+'Q2 Review'!O152+'Q3 Review'!O152)))</f>
        <v/>
      </c>
      <c r="O152" s="40"/>
      <c r="P152" s="41"/>
      <c r="Q152" s="41"/>
      <c r="R152" s="41"/>
      <c r="S152" s="131" t="str">
        <f t="shared" si="19"/>
        <v/>
      </c>
    </row>
    <row r="153" spans="1:19" s="11" customFormat="1" ht="13.2" x14ac:dyDescent="0.25">
      <c r="A153" s="59" t="str">
        <f>IF('Annual Plan'!A153="","",'Annual Plan'!A153)</f>
        <v/>
      </c>
      <c r="B153" s="59" t="str">
        <f>IF('Annual Plan'!B153="","",'Annual Plan'!B153)</f>
        <v/>
      </c>
      <c r="C153" s="59" t="str">
        <f>IF('Annual Plan'!C153="","",'Annual Plan'!C153)</f>
        <v/>
      </c>
      <c r="D153" s="2" t="str">
        <f>IF('Annual Plan'!D153&lt;&gt;"",'Annual Plan'!D153,"")</f>
        <v/>
      </c>
      <c r="E153" s="2" t="str">
        <f>IF('Annual Plan'!E153&lt;&gt;"",'Annual Plan'!E153,"")</f>
        <v/>
      </c>
      <c r="F153" s="36" t="str">
        <f>IF('Annual Plan'!F153&lt;&gt;"",'Annual Plan'!F153,"")</f>
        <v/>
      </c>
      <c r="G153" s="23" t="str">
        <f>IF('Annual Plan'!G153&lt;&gt;"",'Annual Plan'!G153,"")</f>
        <v/>
      </c>
      <c r="H153" s="23" t="str">
        <f xml:space="preserve"> IF(OR(F153="Absolute",F153="Absolute[-](cum.)"),SUM(G153,'Q1 Review'!J153,'Q2 Review'!J153,'Q3 Review'!J153),
             IF(OR(F153="Incremental",F153="Absolute[+]"),MAX(G153,'Q1 Review'!J153,'Q2 Review'!J153,'Q3 Review'!J153),
                  IF(F153="Decremental",MIN(G153,'Q1 Review'!J153,'Q2 Review'!J153,'Q3 Review'!J153),
                           IF(F153="Absolute[-](avg.)",SUM(G153,'Q1 Review'!J153,'Q2 Review'!J153,'Q3 Review'!J153)/COUNT('Annual Plan'!H153:'Annual Plan'!K153),""
                              )
                       )
                 )
      )</f>
        <v/>
      </c>
      <c r="I153" s="23" t="str">
        <f>IF('Annual Plan'!K153&lt;&gt;"",'Annual Plan'!K153,"")</f>
        <v/>
      </c>
      <c r="J153" s="37"/>
      <c r="K153" s="38" t="str">
        <f t="shared" si="16"/>
        <v/>
      </c>
      <c r="L153" s="38" t="str">
        <f t="shared" si="17"/>
        <v/>
      </c>
      <c r="M153" s="23" t="str">
        <f t="shared" si="18"/>
        <v/>
      </c>
      <c r="N153" s="39" t="str">
        <f>IF((('Annual Plan'!N153+'Annual Plan'!O153)-('Q1 Review'!O153+'Q2 Review'!O153+'Q3 Review'!O153))=0,"",(('Annual Plan'!N153+'Annual Plan'!O153)-('Q1 Review'!O153+'Q2 Review'!O153+'Q3 Review'!O153)))</f>
        <v/>
      </c>
      <c r="O153" s="40"/>
      <c r="P153" s="41"/>
      <c r="Q153" s="41"/>
      <c r="R153" s="41"/>
      <c r="S153" s="131" t="str">
        <f t="shared" si="19"/>
        <v/>
      </c>
    </row>
    <row r="154" spans="1:19" s="11" customFormat="1" ht="13.2" x14ac:dyDescent="0.25">
      <c r="A154" s="59" t="str">
        <f>IF('Annual Plan'!A154="","",'Annual Plan'!A154)</f>
        <v/>
      </c>
      <c r="B154" s="59" t="str">
        <f>IF('Annual Plan'!B154="","",'Annual Plan'!B154)</f>
        <v/>
      </c>
      <c r="C154" s="59" t="str">
        <f>IF('Annual Plan'!C154="","",'Annual Plan'!C154)</f>
        <v/>
      </c>
      <c r="D154" s="2" t="str">
        <f>IF('Annual Plan'!D154&lt;&gt;"",'Annual Plan'!D154,"")</f>
        <v/>
      </c>
      <c r="E154" s="2" t="str">
        <f>IF('Annual Plan'!E154&lt;&gt;"",'Annual Plan'!E154,"")</f>
        <v/>
      </c>
      <c r="F154" s="36" t="str">
        <f>IF('Annual Plan'!F154&lt;&gt;"",'Annual Plan'!F154,"")</f>
        <v/>
      </c>
      <c r="G154" s="23" t="str">
        <f>IF('Annual Plan'!G154&lt;&gt;"",'Annual Plan'!G154,"")</f>
        <v/>
      </c>
      <c r="H154" s="23" t="str">
        <f xml:space="preserve"> IF(OR(F154="Absolute",F154="Absolute[-](cum.)"),SUM(G154,'Q1 Review'!J154,'Q2 Review'!J154,'Q3 Review'!J154),
             IF(OR(F154="Incremental",F154="Absolute[+]"),MAX(G154,'Q1 Review'!J154,'Q2 Review'!J154,'Q3 Review'!J154),
                  IF(F154="Decremental",MIN(G154,'Q1 Review'!J154,'Q2 Review'!J154,'Q3 Review'!J154),
                           IF(F154="Absolute[-](avg.)",SUM(G154,'Q1 Review'!J154,'Q2 Review'!J154,'Q3 Review'!J154)/COUNT('Annual Plan'!H154:'Annual Plan'!K154),""
                              )
                       )
                 )
      )</f>
        <v/>
      </c>
      <c r="I154" s="23" t="str">
        <f>IF('Annual Plan'!K154&lt;&gt;"",'Annual Plan'!K154,"")</f>
        <v/>
      </c>
      <c r="J154" s="37"/>
      <c r="K154" s="38" t="str">
        <f t="shared" si="16"/>
        <v/>
      </c>
      <c r="L154" s="38" t="str">
        <f t="shared" si="17"/>
        <v/>
      </c>
      <c r="M154" s="23" t="str">
        <f t="shared" si="18"/>
        <v/>
      </c>
      <c r="N154" s="39" t="str">
        <f>IF((('Annual Plan'!N154+'Annual Plan'!O154)-('Q1 Review'!O154+'Q2 Review'!O154+'Q3 Review'!O154))=0,"",(('Annual Plan'!N154+'Annual Plan'!O154)-('Q1 Review'!O154+'Q2 Review'!O154+'Q3 Review'!O154)))</f>
        <v/>
      </c>
      <c r="O154" s="40"/>
      <c r="P154" s="41"/>
      <c r="Q154" s="41"/>
      <c r="R154" s="41"/>
      <c r="S154" s="131" t="str">
        <f t="shared" si="19"/>
        <v/>
      </c>
    </row>
    <row r="155" spans="1:19" s="11" customFormat="1" ht="13.2" x14ac:dyDescent="0.25">
      <c r="A155" s="59" t="str">
        <f>IF('Annual Plan'!A155="","",'Annual Plan'!A155)</f>
        <v/>
      </c>
      <c r="B155" s="59" t="str">
        <f>IF('Annual Plan'!B155="","",'Annual Plan'!B155)</f>
        <v/>
      </c>
      <c r="C155" s="59" t="str">
        <f>IF('Annual Plan'!C155="","",'Annual Plan'!C155)</f>
        <v/>
      </c>
      <c r="D155" s="2" t="str">
        <f>IF('Annual Plan'!D155&lt;&gt;"",'Annual Plan'!D155,"")</f>
        <v/>
      </c>
      <c r="E155" s="2" t="str">
        <f>IF('Annual Plan'!E155&lt;&gt;"",'Annual Plan'!E155,"")</f>
        <v/>
      </c>
      <c r="F155" s="36" t="str">
        <f>IF('Annual Plan'!F155&lt;&gt;"",'Annual Plan'!F155,"")</f>
        <v/>
      </c>
      <c r="G155" s="23" t="str">
        <f>IF('Annual Plan'!G155&lt;&gt;"",'Annual Plan'!G155,"")</f>
        <v/>
      </c>
      <c r="H155" s="23" t="str">
        <f xml:space="preserve"> IF(OR(F155="Absolute",F155="Absolute[-](cum.)"),SUM(G155,'Q1 Review'!J155,'Q2 Review'!J155,'Q3 Review'!J155),
             IF(OR(F155="Incremental",F155="Absolute[+]"),MAX(G155,'Q1 Review'!J155,'Q2 Review'!J155,'Q3 Review'!J155),
                  IF(F155="Decremental",MIN(G155,'Q1 Review'!J155,'Q2 Review'!J155,'Q3 Review'!J155),
                           IF(F155="Absolute[-](avg.)",SUM(G155,'Q1 Review'!J155,'Q2 Review'!J155,'Q3 Review'!J155)/COUNT('Annual Plan'!H155:'Annual Plan'!K155),""
                              )
                       )
                 )
      )</f>
        <v/>
      </c>
      <c r="I155" s="23" t="str">
        <f>IF('Annual Plan'!K155&lt;&gt;"",'Annual Plan'!K155,"")</f>
        <v/>
      </c>
      <c r="J155" s="37"/>
      <c r="K155" s="38" t="str">
        <f t="shared" si="16"/>
        <v/>
      </c>
      <c r="L155" s="38" t="str">
        <f t="shared" si="17"/>
        <v/>
      </c>
      <c r="M155" s="23" t="str">
        <f t="shared" si="18"/>
        <v/>
      </c>
      <c r="N155" s="39" t="str">
        <f>IF((('Annual Plan'!N155+'Annual Plan'!O155)-('Q1 Review'!O155+'Q2 Review'!O155+'Q3 Review'!O155))=0,"",(('Annual Plan'!N155+'Annual Plan'!O155)-('Q1 Review'!O155+'Q2 Review'!O155+'Q3 Review'!O155)))</f>
        <v/>
      </c>
      <c r="O155" s="40"/>
      <c r="P155" s="41"/>
      <c r="Q155" s="41"/>
      <c r="R155" s="41"/>
      <c r="S155" s="131" t="str">
        <f t="shared" si="19"/>
        <v/>
      </c>
    </row>
    <row r="156" spans="1:19" s="11" customFormat="1" ht="13.2" x14ac:dyDescent="0.25">
      <c r="A156" s="59" t="str">
        <f>IF('Annual Plan'!A156="","",'Annual Plan'!A156)</f>
        <v/>
      </c>
      <c r="B156" s="59" t="str">
        <f>IF('Annual Plan'!B156="","",'Annual Plan'!B156)</f>
        <v/>
      </c>
      <c r="C156" s="59" t="str">
        <f>IF('Annual Plan'!C156="","",'Annual Plan'!C156)</f>
        <v/>
      </c>
      <c r="D156" s="2" t="str">
        <f>IF('Annual Plan'!D156&lt;&gt;"",'Annual Plan'!D156,"")</f>
        <v/>
      </c>
      <c r="E156" s="2" t="str">
        <f>IF('Annual Plan'!E156&lt;&gt;"",'Annual Plan'!E156,"")</f>
        <v/>
      </c>
      <c r="F156" s="36" t="str">
        <f>IF('Annual Plan'!F156&lt;&gt;"",'Annual Plan'!F156,"")</f>
        <v/>
      </c>
      <c r="G156" s="23" t="str">
        <f>IF('Annual Plan'!G156&lt;&gt;"",'Annual Plan'!G156,"")</f>
        <v/>
      </c>
      <c r="H156" s="23" t="str">
        <f xml:space="preserve"> IF(OR(F156="Absolute",F156="Absolute[-](cum.)"),SUM(G156,'Q1 Review'!J156,'Q2 Review'!J156,'Q3 Review'!J156),
             IF(OR(F156="Incremental",F156="Absolute[+]"),MAX(G156,'Q1 Review'!J156,'Q2 Review'!J156,'Q3 Review'!J156),
                  IF(F156="Decremental",MIN(G156,'Q1 Review'!J156,'Q2 Review'!J156,'Q3 Review'!J156),
                           IF(F156="Absolute[-](avg.)",SUM(G156,'Q1 Review'!J156,'Q2 Review'!J156,'Q3 Review'!J156)/COUNT('Annual Plan'!H156:'Annual Plan'!K156),""
                              )
                       )
                 )
      )</f>
        <v/>
      </c>
      <c r="I156" s="23" t="str">
        <f>IF('Annual Plan'!K156&lt;&gt;"",'Annual Plan'!K156,"")</f>
        <v/>
      </c>
      <c r="J156" s="37"/>
      <c r="K156" s="38" t="str">
        <f t="shared" si="16"/>
        <v/>
      </c>
      <c r="L156" s="38" t="str">
        <f t="shared" si="17"/>
        <v/>
      </c>
      <c r="M156" s="23" t="str">
        <f t="shared" si="18"/>
        <v/>
      </c>
      <c r="N156" s="39" t="str">
        <f>IF((('Annual Plan'!N156+'Annual Plan'!O156)-('Q1 Review'!O156+'Q2 Review'!O156+'Q3 Review'!O156))=0,"",(('Annual Plan'!N156+'Annual Plan'!O156)-('Q1 Review'!O156+'Q2 Review'!O156+'Q3 Review'!O156)))</f>
        <v/>
      </c>
      <c r="O156" s="40"/>
      <c r="P156" s="41"/>
      <c r="Q156" s="41"/>
      <c r="R156" s="41"/>
      <c r="S156" s="131" t="str">
        <f t="shared" si="19"/>
        <v/>
      </c>
    </row>
    <row r="157" spans="1:19" s="11" customFormat="1" ht="13.2" x14ac:dyDescent="0.25">
      <c r="A157" s="59" t="str">
        <f>IF('Annual Plan'!A157="","",'Annual Plan'!A157)</f>
        <v/>
      </c>
      <c r="B157" s="59" t="str">
        <f>IF('Annual Plan'!B157="","",'Annual Plan'!B157)</f>
        <v/>
      </c>
      <c r="C157" s="59" t="str">
        <f>IF('Annual Plan'!C157="","",'Annual Plan'!C157)</f>
        <v/>
      </c>
      <c r="D157" s="2" t="str">
        <f>IF('Annual Plan'!D157&lt;&gt;"",'Annual Plan'!D157,"")</f>
        <v/>
      </c>
      <c r="E157" s="2" t="str">
        <f>IF('Annual Plan'!E157&lt;&gt;"",'Annual Plan'!E157,"")</f>
        <v/>
      </c>
      <c r="F157" s="36" t="str">
        <f>IF('Annual Plan'!F157&lt;&gt;"",'Annual Plan'!F157,"")</f>
        <v/>
      </c>
      <c r="G157" s="23" t="str">
        <f>IF('Annual Plan'!G157&lt;&gt;"",'Annual Plan'!G157,"")</f>
        <v/>
      </c>
      <c r="H157" s="23" t="str">
        <f xml:space="preserve"> IF(OR(F157="Absolute",F157="Absolute[-](cum.)"),SUM(G157,'Q1 Review'!J157,'Q2 Review'!J157,'Q3 Review'!J157),
             IF(OR(F157="Incremental",F157="Absolute[+]"),MAX(G157,'Q1 Review'!J157,'Q2 Review'!J157,'Q3 Review'!J157),
                  IF(F157="Decremental",MIN(G157,'Q1 Review'!J157,'Q2 Review'!J157,'Q3 Review'!J157),
                           IF(F157="Absolute[-](avg.)",SUM(G157,'Q1 Review'!J157,'Q2 Review'!J157,'Q3 Review'!J157)/COUNT('Annual Plan'!H157:'Annual Plan'!K157),""
                              )
                       )
                 )
      )</f>
        <v/>
      </c>
      <c r="I157" s="23" t="str">
        <f>IF('Annual Plan'!K157&lt;&gt;"",'Annual Plan'!K157,"")</f>
        <v/>
      </c>
      <c r="J157" s="37"/>
      <c r="K157" s="38" t="str">
        <f t="shared" si="16"/>
        <v/>
      </c>
      <c r="L157" s="38" t="str">
        <f t="shared" si="17"/>
        <v/>
      </c>
      <c r="M157" s="23" t="str">
        <f t="shared" si="18"/>
        <v/>
      </c>
      <c r="N157" s="39" t="str">
        <f>IF((('Annual Plan'!N157+'Annual Plan'!O157)-('Q1 Review'!O157+'Q2 Review'!O157+'Q3 Review'!O157))=0,"",(('Annual Plan'!N157+'Annual Plan'!O157)-('Q1 Review'!O157+'Q2 Review'!O157+'Q3 Review'!O157)))</f>
        <v/>
      </c>
      <c r="O157" s="40"/>
      <c r="P157" s="41"/>
      <c r="Q157" s="41"/>
      <c r="R157" s="41"/>
      <c r="S157" s="131" t="str">
        <f t="shared" si="19"/>
        <v/>
      </c>
    </row>
    <row r="158" spans="1:19" s="11" customFormat="1" ht="13.2" x14ac:dyDescent="0.25">
      <c r="A158" s="59" t="str">
        <f>IF('Annual Plan'!A158="","",'Annual Plan'!A158)</f>
        <v/>
      </c>
      <c r="B158" s="59" t="str">
        <f>IF('Annual Plan'!B158="","",'Annual Plan'!B158)</f>
        <v/>
      </c>
      <c r="C158" s="59" t="str">
        <f>IF('Annual Plan'!C158="","",'Annual Plan'!C158)</f>
        <v/>
      </c>
      <c r="D158" s="2" t="str">
        <f>IF('Annual Plan'!D158&lt;&gt;"",'Annual Plan'!D158,"")</f>
        <v/>
      </c>
      <c r="E158" s="2" t="str">
        <f>IF('Annual Plan'!E158&lt;&gt;"",'Annual Plan'!E158,"")</f>
        <v/>
      </c>
      <c r="F158" s="36" t="str">
        <f>IF('Annual Plan'!F158&lt;&gt;"",'Annual Plan'!F158,"")</f>
        <v/>
      </c>
      <c r="G158" s="23" t="str">
        <f>IF('Annual Plan'!G158&lt;&gt;"",'Annual Plan'!G158,"")</f>
        <v/>
      </c>
      <c r="H158" s="23" t="str">
        <f xml:space="preserve"> IF(OR(F158="Absolute",F158="Absolute[-](cum.)"),SUM(G158,'Q1 Review'!J158,'Q2 Review'!J158,'Q3 Review'!J158),
             IF(OR(F158="Incremental",F158="Absolute[+]"),MAX(G158,'Q1 Review'!J158,'Q2 Review'!J158,'Q3 Review'!J158),
                  IF(F158="Decremental",MIN(G158,'Q1 Review'!J158,'Q2 Review'!J158,'Q3 Review'!J158),
                           IF(F158="Absolute[-](avg.)",SUM(G158,'Q1 Review'!J158,'Q2 Review'!J158,'Q3 Review'!J158)/COUNT('Annual Plan'!H158:'Annual Plan'!K158),""
                              )
                       )
                 )
      )</f>
        <v/>
      </c>
      <c r="I158" s="23" t="str">
        <f>IF('Annual Plan'!K158&lt;&gt;"",'Annual Plan'!K158,"")</f>
        <v/>
      </c>
      <c r="J158" s="37"/>
      <c r="K158" s="38" t="str">
        <f t="shared" si="16"/>
        <v/>
      </c>
      <c r="L158" s="38" t="str">
        <f t="shared" si="17"/>
        <v/>
      </c>
      <c r="M158" s="23" t="str">
        <f t="shared" si="18"/>
        <v/>
      </c>
      <c r="N158" s="39" t="str">
        <f>IF((('Annual Plan'!N158+'Annual Plan'!O158)-('Q1 Review'!O158+'Q2 Review'!O158+'Q3 Review'!O158))=0,"",(('Annual Plan'!N158+'Annual Plan'!O158)-('Q1 Review'!O158+'Q2 Review'!O158+'Q3 Review'!O158)))</f>
        <v/>
      </c>
      <c r="O158" s="40"/>
      <c r="P158" s="41"/>
      <c r="Q158" s="41"/>
      <c r="R158" s="41"/>
      <c r="S158" s="131" t="str">
        <f t="shared" si="19"/>
        <v/>
      </c>
    </row>
    <row r="159" spans="1:19" s="11" customFormat="1" ht="13.2" x14ac:dyDescent="0.25">
      <c r="A159" s="59" t="str">
        <f>IF('Annual Plan'!A159="","",'Annual Plan'!A159)</f>
        <v/>
      </c>
      <c r="B159" s="59" t="str">
        <f>IF('Annual Plan'!B159="","",'Annual Plan'!B159)</f>
        <v/>
      </c>
      <c r="C159" s="59" t="str">
        <f>IF('Annual Plan'!C159="","",'Annual Plan'!C159)</f>
        <v/>
      </c>
      <c r="D159" s="2" t="str">
        <f>IF('Annual Plan'!D159&lt;&gt;"",'Annual Plan'!D159,"")</f>
        <v/>
      </c>
      <c r="E159" s="2" t="str">
        <f>IF('Annual Plan'!E159&lt;&gt;"",'Annual Plan'!E159,"")</f>
        <v/>
      </c>
      <c r="F159" s="36" t="str">
        <f>IF('Annual Plan'!F159&lt;&gt;"",'Annual Plan'!F159,"")</f>
        <v/>
      </c>
      <c r="G159" s="23" t="str">
        <f>IF('Annual Plan'!G159&lt;&gt;"",'Annual Plan'!G159,"")</f>
        <v/>
      </c>
      <c r="H159" s="23" t="str">
        <f xml:space="preserve"> IF(OR(F159="Absolute",F159="Absolute[-](cum.)"),SUM(G159,'Q1 Review'!J159,'Q2 Review'!J159,'Q3 Review'!J159),
             IF(OR(F159="Incremental",F159="Absolute[+]"),MAX(G159,'Q1 Review'!J159,'Q2 Review'!J159,'Q3 Review'!J159),
                  IF(F159="Decremental",MIN(G159,'Q1 Review'!J159,'Q2 Review'!J159,'Q3 Review'!J159),
                           IF(F159="Absolute[-](avg.)",SUM(G159,'Q1 Review'!J159,'Q2 Review'!J159,'Q3 Review'!J159)/COUNT('Annual Plan'!H159:'Annual Plan'!K159),""
                              )
                       )
                 )
      )</f>
        <v/>
      </c>
      <c r="I159" s="23" t="str">
        <f>IF('Annual Plan'!K159&lt;&gt;"",'Annual Plan'!K159,"")</f>
        <v/>
      </c>
      <c r="J159" s="37"/>
      <c r="K159" s="38" t="str">
        <f t="shared" si="16"/>
        <v/>
      </c>
      <c r="L159" s="38" t="str">
        <f t="shared" si="17"/>
        <v/>
      </c>
      <c r="M159" s="23" t="str">
        <f t="shared" si="18"/>
        <v/>
      </c>
      <c r="N159" s="39" t="str">
        <f>IF((('Annual Plan'!N159+'Annual Plan'!O159)-('Q1 Review'!O159+'Q2 Review'!O159+'Q3 Review'!O159))=0,"",(('Annual Plan'!N159+'Annual Plan'!O159)-('Q1 Review'!O159+'Q2 Review'!O159+'Q3 Review'!O159)))</f>
        <v/>
      </c>
      <c r="O159" s="40"/>
      <c r="P159" s="41"/>
      <c r="Q159" s="41"/>
      <c r="R159" s="41"/>
      <c r="S159" s="131" t="str">
        <f t="shared" si="19"/>
        <v/>
      </c>
    </row>
    <row r="160" spans="1:19" s="11" customFormat="1" ht="13.2" x14ac:dyDescent="0.25">
      <c r="A160" s="59" t="str">
        <f>IF('Annual Plan'!A160="","",'Annual Plan'!A160)</f>
        <v/>
      </c>
      <c r="B160" s="59" t="str">
        <f>IF('Annual Plan'!B160="","",'Annual Plan'!B160)</f>
        <v/>
      </c>
      <c r="C160" s="59" t="str">
        <f>IF('Annual Plan'!C160="","",'Annual Plan'!C160)</f>
        <v/>
      </c>
      <c r="D160" s="2" t="str">
        <f>IF('Annual Plan'!D160&lt;&gt;"",'Annual Plan'!D160,"")</f>
        <v/>
      </c>
      <c r="E160" s="2" t="str">
        <f>IF('Annual Plan'!E160&lt;&gt;"",'Annual Plan'!E160,"")</f>
        <v/>
      </c>
      <c r="F160" s="36" t="str">
        <f>IF('Annual Plan'!F160&lt;&gt;"",'Annual Plan'!F160,"")</f>
        <v/>
      </c>
      <c r="G160" s="23" t="str">
        <f>IF('Annual Plan'!G160&lt;&gt;"",'Annual Plan'!G160,"")</f>
        <v/>
      </c>
      <c r="H160" s="23" t="str">
        <f xml:space="preserve"> IF(OR(F160="Absolute",F160="Absolute[-](cum.)"),SUM(G160,'Q1 Review'!J160,'Q2 Review'!J160,'Q3 Review'!J160),
             IF(OR(F160="Incremental",F160="Absolute[+]"),MAX(G160,'Q1 Review'!J160,'Q2 Review'!J160,'Q3 Review'!J160),
                  IF(F160="Decremental",MIN(G160,'Q1 Review'!J160,'Q2 Review'!J160,'Q3 Review'!J160),
                           IF(F160="Absolute[-](avg.)",SUM(G160,'Q1 Review'!J160,'Q2 Review'!J160,'Q3 Review'!J160)/COUNT('Annual Plan'!H160:'Annual Plan'!K160),""
                              )
                       )
                 )
      )</f>
        <v/>
      </c>
      <c r="I160" s="23" t="str">
        <f>IF('Annual Plan'!K160&lt;&gt;"",'Annual Plan'!K160,"")</f>
        <v/>
      </c>
      <c r="J160" s="37"/>
      <c r="K160" s="38" t="str">
        <f t="shared" si="16"/>
        <v/>
      </c>
      <c r="L160" s="38" t="str">
        <f t="shared" si="17"/>
        <v/>
      </c>
      <c r="M160" s="23" t="str">
        <f t="shared" si="18"/>
        <v/>
      </c>
      <c r="N160" s="39" t="str">
        <f>IF((('Annual Plan'!N160+'Annual Plan'!O160)-('Q1 Review'!O160+'Q2 Review'!O160+'Q3 Review'!O160))=0,"",(('Annual Plan'!N160+'Annual Plan'!O160)-('Q1 Review'!O160+'Q2 Review'!O160+'Q3 Review'!O160)))</f>
        <v/>
      </c>
      <c r="O160" s="40"/>
      <c r="P160" s="41"/>
      <c r="Q160" s="41"/>
      <c r="R160" s="41"/>
      <c r="S160" s="131" t="str">
        <f t="shared" si="19"/>
        <v/>
      </c>
    </row>
    <row r="161" spans="1:19" s="11" customFormat="1" ht="13.2" x14ac:dyDescent="0.25">
      <c r="A161" s="59" t="str">
        <f>IF('Annual Plan'!A161="","",'Annual Plan'!A161)</f>
        <v/>
      </c>
      <c r="B161" s="59" t="str">
        <f>IF('Annual Plan'!B161="","",'Annual Plan'!B161)</f>
        <v/>
      </c>
      <c r="C161" s="59" t="str">
        <f>IF('Annual Plan'!C161="","",'Annual Plan'!C161)</f>
        <v/>
      </c>
      <c r="D161" s="2" t="str">
        <f>IF('Annual Plan'!D161&lt;&gt;"",'Annual Plan'!D161,"")</f>
        <v/>
      </c>
      <c r="E161" s="2" t="str">
        <f>IF('Annual Plan'!E161&lt;&gt;"",'Annual Plan'!E161,"")</f>
        <v/>
      </c>
      <c r="F161" s="36" t="str">
        <f>IF('Annual Plan'!F161&lt;&gt;"",'Annual Plan'!F161,"")</f>
        <v/>
      </c>
      <c r="G161" s="23" t="str">
        <f>IF('Annual Plan'!G161&lt;&gt;"",'Annual Plan'!G161,"")</f>
        <v/>
      </c>
      <c r="H161" s="23" t="str">
        <f xml:space="preserve"> IF(OR(F161="Absolute",F161="Absolute[-](cum.)"),SUM(G161,'Q1 Review'!J161,'Q2 Review'!J161,'Q3 Review'!J161),
             IF(OR(F161="Incremental",F161="Absolute[+]"),MAX(G161,'Q1 Review'!J161,'Q2 Review'!J161,'Q3 Review'!J161),
                  IF(F161="Decremental",MIN(G161,'Q1 Review'!J161,'Q2 Review'!J161,'Q3 Review'!J161),
                           IF(F161="Absolute[-](avg.)",SUM(G161,'Q1 Review'!J161,'Q2 Review'!J161,'Q3 Review'!J161)/COUNT('Annual Plan'!H161:'Annual Plan'!K161),""
                              )
                       )
                 )
      )</f>
        <v/>
      </c>
      <c r="I161" s="23" t="str">
        <f>IF('Annual Plan'!K161&lt;&gt;"",'Annual Plan'!K161,"")</f>
        <v/>
      </c>
      <c r="J161" s="37"/>
      <c r="K161" s="38" t="str">
        <f t="shared" si="16"/>
        <v/>
      </c>
      <c r="L161" s="38" t="str">
        <f t="shared" si="17"/>
        <v/>
      </c>
      <c r="M161" s="23" t="str">
        <f t="shared" si="18"/>
        <v/>
      </c>
      <c r="N161" s="39" t="str">
        <f>IF((('Annual Plan'!N161+'Annual Plan'!O161)-('Q1 Review'!O161+'Q2 Review'!O161+'Q3 Review'!O161))=0,"",(('Annual Plan'!N161+'Annual Plan'!O161)-('Q1 Review'!O161+'Q2 Review'!O161+'Q3 Review'!O161)))</f>
        <v/>
      </c>
      <c r="O161" s="40"/>
      <c r="P161" s="41"/>
      <c r="Q161" s="41"/>
      <c r="R161" s="41"/>
      <c r="S161" s="131" t="str">
        <f t="shared" si="19"/>
        <v/>
      </c>
    </row>
    <row r="162" spans="1:19" s="11" customFormat="1" ht="13.2" x14ac:dyDescent="0.25">
      <c r="A162" s="59" t="str">
        <f>IF('Annual Plan'!A162="","",'Annual Plan'!A162)</f>
        <v/>
      </c>
      <c r="B162" s="59" t="str">
        <f>IF('Annual Plan'!B162="","",'Annual Plan'!B162)</f>
        <v/>
      </c>
      <c r="C162" s="59" t="str">
        <f>IF('Annual Plan'!C162="","",'Annual Plan'!C162)</f>
        <v/>
      </c>
      <c r="D162" s="2" t="str">
        <f>IF('Annual Plan'!D162&lt;&gt;"",'Annual Plan'!D162,"")</f>
        <v/>
      </c>
      <c r="E162" s="2" t="str">
        <f>IF('Annual Plan'!E162&lt;&gt;"",'Annual Plan'!E162,"")</f>
        <v/>
      </c>
      <c r="F162" s="36" t="str">
        <f>IF('Annual Plan'!F162&lt;&gt;"",'Annual Plan'!F162,"")</f>
        <v/>
      </c>
      <c r="G162" s="23" t="str">
        <f>IF('Annual Plan'!G162&lt;&gt;"",'Annual Plan'!G162,"")</f>
        <v/>
      </c>
      <c r="H162" s="23" t="str">
        <f xml:space="preserve"> IF(OR(F162="Absolute",F162="Absolute[-](cum.)"),SUM(G162,'Q1 Review'!J162,'Q2 Review'!J162,'Q3 Review'!J162),
             IF(OR(F162="Incremental",F162="Absolute[+]"),MAX(G162,'Q1 Review'!J162,'Q2 Review'!J162,'Q3 Review'!J162),
                  IF(F162="Decremental",MIN(G162,'Q1 Review'!J162,'Q2 Review'!J162,'Q3 Review'!J162),
                           IF(F162="Absolute[-](avg.)",SUM(G162,'Q1 Review'!J162,'Q2 Review'!J162,'Q3 Review'!J162)/COUNT('Annual Plan'!H162:'Annual Plan'!K162),""
                              )
                       )
                 )
      )</f>
        <v/>
      </c>
      <c r="I162" s="23" t="str">
        <f>IF('Annual Plan'!K162&lt;&gt;"",'Annual Plan'!K162,"")</f>
        <v/>
      </c>
      <c r="J162" s="37"/>
      <c r="K162" s="38" t="str">
        <f t="shared" si="16"/>
        <v/>
      </c>
      <c r="L162" s="38" t="str">
        <f t="shared" si="17"/>
        <v/>
      </c>
      <c r="M162" s="23" t="str">
        <f t="shared" si="18"/>
        <v/>
      </c>
      <c r="N162" s="39" t="str">
        <f>IF((('Annual Plan'!N162+'Annual Plan'!O162)-('Q1 Review'!O162+'Q2 Review'!O162+'Q3 Review'!O162))=0,"",(('Annual Plan'!N162+'Annual Plan'!O162)-('Q1 Review'!O162+'Q2 Review'!O162+'Q3 Review'!O162)))</f>
        <v/>
      </c>
      <c r="O162" s="40"/>
      <c r="P162" s="41"/>
      <c r="Q162" s="41"/>
      <c r="R162" s="41"/>
      <c r="S162" s="131" t="str">
        <f t="shared" si="19"/>
        <v/>
      </c>
    </row>
    <row r="163" spans="1:19" s="11" customFormat="1" ht="13.2" x14ac:dyDescent="0.25">
      <c r="A163" s="59" t="str">
        <f>IF('Annual Plan'!A163="","",'Annual Plan'!A163)</f>
        <v/>
      </c>
      <c r="B163" s="59" t="str">
        <f>IF('Annual Plan'!B163="","",'Annual Plan'!B163)</f>
        <v/>
      </c>
      <c r="C163" s="59" t="str">
        <f>IF('Annual Plan'!C163="","",'Annual Plan'!C163)</f>
        <v/>
      </c>
      <c r="D163" s="2" t="str">
        <f>IF('Annual Plan'!D163&lt;&gt;"",'Annual Plan'!D163,"")</f>
        <v/>
      </c>
      <c r="E163" s="2" t="str">
        <f>IF('Annual Plan'!E163&lt;&gt;"",'Annual Plan'!E163,"")</f>
        <v/>
      </c>
      <c r="F163" s="36" t="str">
        <f>IF('Annual Plan'!F163&lt;&gt;"",'Annual Plan'!F163,"")</f>
        <v/>
      </c>
      <c r="G163" s="23" t="str">
        <f>IF('Annual Plan'!G163&lt;&gt;"",'Annual Plan'!G163,"")</f>
        <v/>
      </c>
      <c r="H163" s="23" t="str">
        <f xml:space="preserve"> IF(OR(F163="Absolute",F163="Absolute[-](cum.)"),SUM(G163,'Q1 Review'!J163,'Q2 Review'!J163,'Q3 Review'!J163),
             IF(OR(F163="Incremental",F163="Absolute[+]"),MAX(G163,'Q1 Review'!J163,'Q2 Review'!J163,'Q3 Review'!J163),
                  IF(F163="Decremental",MIN(G163,'Q1 Review'!J163,'Q2 Review'!J163,'Q3 Review'!J163),
                           IF(F163="Absolute[-](avg.)",SUM(G163,'Q1 Review'!J163,'Q2 Review'!J163,'Q3 Review'!J163)/COUNT('Annual Plan'!H163:'Annual Plan'!K163),""
                              )
                       )
                 )
      )</f>
        <v/>
      </c>
      <c r="I163" s="23" t="str">
        <f>IF('Annual Plan'!K163&lt;&gt;"",'Annual Plan'!K163,"")</f>
        <v/>
      </c>
      <c r="J163" s="37"/>
      <c r="K163" s="38" t="str">
        <f t="shared" si="16"/>
        <v/>
      </c>
      <c r="L163" s="38" t="str">
        <f t="shared" si="17"/>
        <v/>
      </c>
      <c r="M163" s="23" t="str">
        <f t="shared" si="18"/>
        <v/>
      </c>
      <c r="N163" s="39" t="str">
        <f>IF((('Annual Plan'!N163+'Annual Plan'!O163)-('Q1 Review'!O163+'Q2 Review'!O163+'Q3 Review'!O163))=0,"",(('Annual Plan'!N163+'Annual Plan'!O163)-('Q1 Review'!O163+'Q2 Review'!O163+'Q3 Review'!O163)))</f>
        <v/>
      </c>
      <c r="O163" s="40"/>
      <c r="P163" s="41"/>
      <c r="Q163" s="41"/>
      <c r="R163" s="41"/>
      <c r="S163" s="131" t="str">
        <f t="shared" si="19"/>
        <v/>
      </c>
    </row>
    <row r="164" spans="1:19" s="11" customFormat="1" ht="13.2" x14ac:dyDescent="0.25">
      <c r="A164" s="59" t="str">
        <f>IF('Annual Plan'!A164="","",'Annual Plan'!A164)</f>
        <v/>
      </c>
      <c r="B164" s="59" t="str">
        <f>IF('Annual Plan'!B164="","",'Annual Plan'!B164)</f>
        <v/>
      </c>
      <c r="C164" s="59" t="str">
        <f>IF('Annual Plan'!C164="","",'Annual Plan'!C164)</f>
        <v/>
      </c>
      <c r="D164" s="2" t="str">
        <f>IF('Annual Plan'!D164&lt;&gt;"",'Annual Plan'!D164,"")</f>
        <v/>
      </c>
      <c r="E164" s="2" t="str">
        <f>IF('Annual Plan'!E164&lt;&gt;"",'Annual Plan'!E164,"")</f>
        <v/>
      </c>
      <c r="F164" s="36" t="str">
        <f>IF('Annual Plan'!F164&lt;&gt;"",'Annual Plan'!F164,"")</f>
        <v/>
      </c>
      <c r="G164" s="23" t="str">
        <f>IF('Annual Plan'!G164&lt;&gt;"",'Annual Plan'!G164,"")</f>
        <v/>
      </c>
      <c r="H164" s="23" t="str">
        <f xml:space="preserve"> IF(OR(F164="Absolute",F164="Absolute[-](cum.)"),SUM(G164,'Q1 Review'!J164,'Q2 Review'!J164,'Q3 Review'!J164),
             IF(OR(F164="Incremental",F164="Absolute[+]"),MAX(G164,'Q1 Review'!J164,'Q2 Review'!J164,'Q3 Review'!J164),
                  IF(F164="Decremental",MIN(G164,'Q1 Review'!J164,'Q2 Review'!J164,'Q3 Review'!J164),
                           IF(F164="Absolute[-](avg.)",SUM(G164,'Q1 Review'!J164,'Q2 Review'!J164,'Q3 Review'!J164)/COUNT('Annual Plan'!H164:'Annual Plan'!K164),""
                              )
                       )
                 )
      )</f>
        <v/>
      </c>
      <c r="I164" s="23" t="str">
        <f>IF('Annual Plan'!K164&lt;&gt;"",'Annual Plan'!K164,"")</f>
        <v/>
      </c>
      <c r="J164" s="37"/>
      <c r="K164" s="38" t="str">
        <f t="shared" si="16"/>
        <v/>
      </c>
      <c r="L164" s="38" t="str">
        <f t="shared" si="17"/>
        <v/>
      </c>
      <c r="M164" s="23" t="str">
        <f t="shared" si="18"/>
        <v/>
      </c>
      <c r="N164" s="39" t="str">
        <f>IF((('Annual Plan'!N164+'Annual Plan'!O164)-('Q1 Review'!O164+'Q2 Review'!O164+'Q3 Review'!O164))=0,"",(('Annual Plan'!N164+'Annual Plan'!O164)-('Q1 Review'!O164+'Q2 Review'!O164+'Q3 Review'!O164)))</f>
        <v/>
      </c>
      <c r="O164" s="40"/>
      <c r="P164" s="41"/>
      <c r="Q164" s="41"/>
      <c r="R164" s="41"/>
      <c r="S164" s="131" t="str">
        <f t="shared" si="19"/>
        <v/>
      </c>
    </row>
    <row r="165" spans="1:19" s="11" customFormat="1" ht="13.2" x14ac:dyDescent="0.25">
      <c r="A165" s="59" t="str">
        <f>IF('Annual Plan'!A165="","",'Annual Plan'!A165)</f>
        <v/>
      </c>
      <c r="B165" s="59" t="str">
        <f>IF('Annual Plan'!B165="","",'Annual Plan'!B165)</f>
        <v/>
      </c>
      <c r="C165" s="59" t="str">
        <f>IF('Annual Plan'!C165="","",'Annual Plan'!C165)</f>
        <v/>
      </c>
      <c r="D165" s="2" t="str">
        <f>IF('Annual Plan'!D165&lt;&gt;"",'Annual Plan'!D165,"")</f>
        <v/>
      </c>
      <c r="E165" s="2" t="str">
        <f>IF('Annual Plan'!E165&lt;&gt;"",'Annual Plan'!E165,"")</f>
        <v/>
      </c>
      <c r="F165" s="36" t="str">
        <f>IF('Annual Plan'!F165&lt;&gt;"",'Annual Plan'!F165,"")</f>
        <v/>
      </c>
      <c r="G165" s="23" t="str">
        <f>IF('Annual Plan'!G165&lt;&gt;"",'Annual Plan'!G165,"")</f>
        <v/>
      </c>
      <c r="H165" s="23" t="str">
        <f xml:space="preserve"> IF(OR(F165="Absolute",F165="Absolute[-](cum.)"),SUM(G165,'Q1 Review'!J165,'Q2 Review'!J165,'Q3 Review'!J165),
             IF(OR(F165="Incremental",F165="Absolute[+]"),MAX(G165,'Q1 Review'!J165,'Q2 Review'!J165,'Q3 Review'!J165),
                  IF(F165="Decremental",MIN(G165,'Q1 Review'!J165,'Q2 Review'!J165,'Q3 Review'!J165),
                           IF(F165="Absolute[-](avg.)",SUM(G165,'Q1 Review'!J165,'Q2 Review'!J165,'Q3 Review'!J165)/COUNT('Annual Plan'!H165:'Annual Plan'!K165),""
                              )
                       )
                 )
      )</f>
        <v/>
      </c>
      <c r="I165" s="23" t="str">
        <f>IF('Annual Plan'!K165&lt;&gt;"",'Annual Plan'!K165,"")</f>
        <v/>
      </c>
      <c r="J165" s="37"/>
      <c r="K165" s="38" t="str">
        <f t="shared" si="16"/>
        <v/>
      </c>
      <c r="L165" s="38" t="str">
        <f t="shared" si="17"/>
        <v/>
      </c>
      <c r="M165" s="23" t="str">
        <f t="shared" si="18"/>
        <v/>
      </c>
      <c r="N165" s="39" t="str">
        <f>IF((('Annual Plan'!N165+'Annual Plan'!O165)-('Q1 Review'!O165+'Q2 Review'!O165+'Q3 Review'!O165))=0,"",(('Annual Plan'!N165+'Annual Plan'!O165)-('Q1 Review'!O165+'Q2 Review'!O165+'Q3 Review'!O165)))</f>
        <v/>
      </c>
      <c r="O165" s="40"/>
      <c r="P165" s="41"/>
      <c r="Q165" s="41"/>
      <c r="R165" s="41"/>
      <c r="S165" s="131" t="str">
        <f t="shared" si="19"/>
        <v/>
      </c>
    </row>
    <row r="166" spans="1:19" s="11" customFormat="1" ht="13.2" x14ac:dyDescent="0.25">
      <c r="A166" s="59" t="str">
        <f>IF('Annual Plan'!A166="","",'Annual Plan'!A166)</f>
        <v/>
      </c>
      <c r="B166" s="59" t="str">
        <f>IF('Annual Plan'!B166="","",'Annual Plan'!B166)</f>
        <v/>
      </c>
      <c r="C166" s="59" t="str">
        <f>IF('Annual Plan'!C166="","",'Annual Plan'!C166)</f>
        <v/>
      </c>
      <c r="D166" s="2" t="str">
        <f>IF('Annual Plan'!D166&lt;&gt;"",'Annual Plan'!D166,"")</f>
        <v/>
      </c>
      <c r="E166" s="2" t="str">
        <f>IF('Annual Plan'!E166&lt;&gt;"",'Annual Plan'!E166,"")</f>
        <v/>
      </c>
      <c r="F166" s="36" t="str">
        <f>IF('Annual Plan'!F166&lt;&gt;"",'Annual Plan'!F166,"")</f>
        <v/>
      </c>
      <c r="G166" s="23" t="str">
        <f>IF('Annual Plan'!G166&lt;&gt;"",'Annual Plan'!G166,"")</f>
        <v/>
      </c>
      <c r="H166" s="23" t="str">
        <f xml:space="preserve"> IF(OR(F166="Absolute",F166="Absolute[-](cum.)"),SUM(G166,'Q1 Review'!J166,'Q2 Review'!J166,'Q3 Review'!J166),
             IF(OR(F166="Incremental",F166="Absolute[+]"),MAX(G166,'Q1 Review'!J166,'Q2 Review'!J166,'Q3 Review'!J166),
                  IF(F166="Decremental",MIN(G166,'Q1 Review'!J166,'Q2 Review'!J166,'Q3 Review'!J166),
                           IF(F166="Absolute[-](avg.)",SUM(G166,'Q1 Review'!J166,'Q2 Review'!J166,'Q3 Review'!J166)/COUNT('Annual Plan'!H166:'Annual Plan'!K166),""
                              )
                       )
                 )
      )</f>
        <v/>
      </c>
      <c r="I166" s="23" t="str">
        <f>IF('Annual Plan'!K166&lt;&gt;"",'Annual Plan'!K166,"")</f>
        <v/>
      </c>
      <c r="J166" s="37"/>
      <c r="K166" s="38" t="str">
        <f t="shared" si="16"/>
        <v/>
      </c>
      <c r="L166" s="38" t="str">
        <f t="shared" si="17"/>
        <v/>
      </c>
      <c r="M166" s="23" t="str">
        <f t="shared" si="18"/>
        <v/>
      </c>
      <c r="N166" s="39" t="str">
        <f>IF((('Annual Plan'!N166+'Annual Plan'!O166)-('Q1 Review'!O166+'Q2 Review'!O166+'Q3 Review'!O166))=0,"",(('Annual Plan'!N166+'Annual Plan'!O166)-('Q1 Review'!O166+'Q2 Review'!O166+'Q3 Review'!O166)))</f>
        <v/>
      </c>
      <c r="O166" s="40"/>
      <c r="P166" s="41"/>
      <c r="Q166" s="41"/>
      <c r="R166" s="41"/>
      <c r="S166" s="131" t="str">
        <f t="shared" si="19"/>
        <v/>
      </c>
    </row>
    <row r="167" spans="1:19" s="11" customFormat="1" ht="13.2" x14ac:dyDescent="0.25">
      <c r="A167" s="59" t="str">
        <f>IF('Annual Plan'!A167="","",'Annual Plan'!A167)</f>
        <v/>
      </c>
      <c r="B167" s="59" t="str">
        <f>IF('Annual Plan'!B167="","",'Annual Plan'!B167)</f>
        <v/>
      </c>
      <c r="C167" s="59" t="str">
        <f>IF('Annual Plan'!C167="","",'Annual Plan'!C167)</f>
        <v/>
      </c>
      <c r="D167" s="2" t="str">
        <f>IF('Annual Plan'!D167&lt;&gt;"",'Annual Plan'!D167,"")</f>
        <v/>
      </c>
      <c r="E167" s="2" t="str">
        <f>IF('Annual Plan'!E167&lt;&gt;"",'Annual Plan'!E167,"")</f>
        <v/>
      </c>
      <c r="F167" s="36" t="str">
        <f>IF('Annual Plan'!F167&lt;&gt;"",'Annual Plan'!F167,"")</f>
        <v/>
      </c>
      <c r="G167" s="23" t="str">
        <f>IF('Annual Plan'!G167&lt;&gt;"",'Annual Plan'!G167,"")</f>
        <v/>
      </c>
      <c r="H167" s="23" t="str">
        <f xml:space="preserve"> IF(OR(F167="Absolute",F167="Absolute[-](cum.)"),SUM(G167,'Q1 Review'!J167,'Q2 Review'!J167,'Q3 Review'!J167),
             IF(OR(F167="Incremental",F167="Absolute[+]"),MAX(G167,'Q1 Review'!J167,'Q2 Review'!J167,'Q3 Review'!J167),
                  IF(F167="Decremental",MIN(G167,'Q1 Review'!J167,'Q2 Review'!J167,'Q3 Review'!J167),
                           IF(F167="Absolute[-](avg.)",SUM(G167,'Q1 Review'!J167,'Q2 Review'!J167,'Q3 Review'!J167)/COUNT('Annual Plan'!H167:'Annual Plan'!K167),""
                              )
                       )
                 )
      )</f>
        <v/>
      </c>
      <c r="I167" s="23" t="str">
        <f>IF('Annual Plan'!K167&lt;&gt;"",'Annual Plan'!K167,"")</f>
        <v/>
      </c>
      <c r="J167" s="37"/>
      <c r="K167" s="38" t="str">
        <f t="shared" si="16"/>
        <v/>
      </c>
      <c r="L167" s="38" t="str">
        <f t="shared" si="17"/>
        <v/>
      </c>
      <c r="M167" s="23" t="str">
        <f t="shared" si="18"/>
        <v/>
      </c>
      <c r="N167" s="39" t="str">
        <f>IF((('Annual Plan'!N167+'Annual Plan'!O167)-('Q1 Review'!O167+'Q2 Review'!O167+'Q3 Review'!O167))=0,"",(('Annual Plan'!N167+'Annual Plan'!O167)-('Q1 Review'!O167+'Q2 Review'!O167+'Q3 Review'!O167)))</f>
        <v/>
      </c>
      <c r="O167" s="40"/>
      <c r="P167" s="41"/>
      <c r="Q167" s="41"/>
      <c r="R167" s="41"/>
      <c r="S167" s="131" t="str">
        <f t="shared" si="19"/>
        <v/>
      </c>
    </row>
    <row r="168" spans="1:19" s="11" customFormat="1" ht="13.2" x14ac:dyDescent="0.25">
      <c r="A168" s="59" t="str">
        <f>IF('Annual Plan'!A168="","",'Annual Plan'!A168)</f>
        <v/>
      </c>
      <c r="B168" s="59" t="str">
        <f>IF('Annual Plan'!B168="","",'Annual Plan'!B168)</f>
        <v/>
      </c>
      <c r="C168" s="59" t="str">
        <f>IF('Annual Plan'!C168="","",'Annual Plan'!C168)</f>
        <v/>
      </c>
      <c r="D168" s="2" t="str">
        <f>IF('Annual Plan'!D168&lt;&gt;"",'Annual Plan'!D168,"")</f>
        <v/>
      </c>
      <c r="E168" s="2" t="str">
        <f>IF('Annual Plan'!E168&lt;&gt;"",'Annual Plan'!E168,"")</f>
        <v/>
      </c>
      <c r="F168" s="36" t="str">
        <f>IF('Annual Plan'!F168&lt;&gt;"",'Annual Plan'!F168,"")</f>
        <v/>
      </c>
      <c r="G168" s="23" t="str">
        <f>IF('Annual Plan'!G168&lt;&gt;"",'Annual Plan'!G168,"")</f>
        <v/>
      </c>
      <c r="H168" s="23" t="str">
        <f xml:space="preserve"> IF(OR(F168="Absolute",F168="Absolute[-](cum.)"),SUM(G168,'Q1 Review'!J168,'Q2 Review'!J168,'Q3 Review'!J168),
             IF(OR(F168="Incremental",F168="Absolute[+]"),MAX(G168,'Q1 Review'!J168,'Q2 Review'!J168,'Q3 Review'!J168),
                  IF(F168="Decremental",MIN(G168,'Q1 Review'!J168,'Q2 Review'!J168,'Q3 Review'!J168),
                           IF(F168="Absolute[-](avg.)",SUM(G168,'Q1 Review'!J168,'Q2 Review'!J168,'Q3 Review'!J168)/COUNT('Annual Plan'!H168:'Annual Plan'!K168),""
                              )
                       )
                 )
      )</f>
        <v/>
      </c>
      <c r="I168" s="23" t="str">
        <f>IF('Annual Plan'!K168&lt;&gt;"",'Annual Plan'!K168,"")</f>
        <v/>
      </c>
      <c r="J168" s="37"/>
      <c r="K168" s="38" t="str">
        <f t="shared" si="16"/>
        <v/>
      </c>
      <c r="L168" s="38" t="str">
        <f t="shared" si="17"/>
        <v/>
      </c>
      <c r="M168" s="23" t="str">
        <f t="shared" si="18"/>
        <v/>
      </c>
      <c r="N168" s="39" t="str">
        <f>IF((('Annual Plan'!N168+'Annual Plan'!O168)-('Q1 Review'!O168+'Q2 Review'!O168+'Q3 Review'!O168))=0,"",(('Annual Plan'!N168+'Annual Plan'!O168)-('Q1 Review'!O168+'Q2 Review'!O168+'Q3 Review'!O168)))</f>
        <v/>
      </c>
      <c r="O168" s="40"/>
      <c r="P168" s="41"/>
      <c r="Q168" s="41"/>
      <c r="R168" s="41"/>
      <c r="S168" s="131" t="str">
        <f t="shared" si="19"/>
        <v/>
      </c>
    </row>
    <row r="169" spans="1:19" s="11" customFormat="1" ht="13.2" x14ac:dyDescent="0.25">
      <c r="A169" s="59" t="str">
        <f>IF('Annual Plan'!A169="","",'Annual Plan'!A169)</f>
        <v/>
      </c>
      <c r="B169" s="59" t="str">
        <f>IF('Annual Plan'!B169="","",'Annual Plan'!B169)</f>
        <v/>
      </c>
      <c r="C169" s="59" t="str">
        <f>IF('Annual Plan'!C169="","",'Annual Plan'!C169)</f>
        <v/>
      </c>
      <c r="D169" s="2" t="str">
        <f>IF('Annual Plan'!D169&lt;&gt;"",'Annual Plan'!D169,"")</f>
        <v/>
      </c>
      <c r="E169" s="2" t="str">
        <f>IF('Annual Plan'!E169&lt;&gt;"",'Annual Plan'!E169,"")</f>
        <v/>
      </c>
      <c r="F169" s="36" t="str">
        <f>IF('Annual Plan'!F169&lt;&gt;"",'Annual Plan'!F169,"")</f>
        <v/>
      </c>
      <c r="G169" s="23" t="str">
        <f>IF('Annual Plan'!G169&lt;&gt;"",'Annual Plan'!G169,"")</f>
        <v/>
      </c>
      <c r="H169" s="23" t="str">
        <f xml:space="preserve"> IF(OR(F169="Absolute",F169="Absolute[-](cum.)"),SUM(G169,'Q1 Review'!J169,'Q2 Review'!J169,'Q3 Review'!J169),
             IF(OR(F169="Incremental",F169="Absolute[+]"),MAX(G169,'Q1 Review'!J169,'Q2 Review'!J169,'Q3 Review'!J169),
                  IF(F169="Decremental",MIN(G169,'Q1 Review'!J169,'Q2 Review'!J169,'Q3 Review'!J169),
                           IF(F169="Absolute[-](avg.)",SUM(G169,'Q1 Review'!J169,'Q2 Review'!J169,'Q3 Review'!J169)/COUNT('Annual Plan'!H169:'Annual Plan'!K169),""
                              )
                       )
                 )
      )</f>
        <v/>
      </c>
      <c r="I169" s="23" t="str">
        <f>IF('Annual Plan'!K169&lt;&gt;"",'Annual Plan'!K169,"")</f>
        <v/>
      </c>
      <c r="J169" s="37"/>
      <c r="K169" s="38" t="str">
        <f t="shared" si="16"/>
        <v/>
      </c>
      <c r="L169" s="38" t="str">
        <f t="shared" si="17"/>
        <v/>
      </c>
      <c r="M169" s="23" t="str">
        <f t="shared" si="18"/>
        <v/>
      </c>
      <c r="N169" s="39" t="str">
        <f>IF((('Annual Plan'!N169+'Annual Plan'!O169)-('Q1 Review'!O169+'Q2 Review'!O169+'Q3 Review'!O169))=0,"",(('Annual Plan'!N169+'Annual Plan'!O169)-('Q1 Review'!O169+'Q2 Review'!O169+'Q3 Review'!O169)))</f>
        <v/>
      </c>
      <c r="O169" s="40"/>
      <c r="P169" s="41"/>
      <c r="Q169" s="41"/>
      <c r="R169" s="41"/>
      <c r="S169" s="131" t="str">
        <f t="shared" si="19"/>
        <v/>
      </c>
    </row>
    <row r="170" spans="1:19" s="11" customFormat="1" ht="13.2" x14ac:dyDescent="0.25">
      <c r="A170" s="59" t="str">
        <f>IF('Annual Plan'!A170="","",'Annual Plan'!A170)</f>
        <v/>
      </c>
      <c r="B170" s="59" t="str">
        <f>IF('Annual Plan'!B170="","",'Annual Plan'!B170)</f>
        <v/>
      </c>
      <c r="C170" s="59" t="str">
        <f>IF('Annual Plan'!C170="","",'Annual Plan'!C170)</f>
        <v/>
      </c>
      <c r="D170" s="2" t="str">
        <f>IF('Annual Plan'!D170&lt;&gt;"",'Annual Plan'!D170,"")</f>
        <v/>
      </c>
      <c r="E170" s="2" t="str">
        <f>IF('Annual Plan'!E170&lt;&gt;"",'Annual Plan'!E170,"")</f>
        <v/>
      </c>
      <c r="F170" s="36" t="str">
        <f>IF('Annual Plan'!F170&lt;&gt;"",'Annual Plan'!F170,"")</f>
        <v/>
      </c>
      <c r="G170" s="23" t="str">
        <f>IF('Annual Plan'!G170&lt;&gt;"",'Annual Plan'!G170,"")</f>
        <v/>
      </c>
      <c r="H170" s="23" t="str">
        <f xml:space="preserve"> IF(OR(F170="Absolute",F170="Absolute[-](cum.)"),SUM(G170,'Q1 Review'!J170,'Q2 Review'!J170,'Q3 Review'!J170),
             IF(OR(F170="Incremental",F170="Absolute[+]"),MAX(G170,'Q1 Review'!J170,'Q2 Review'!J170,'Q3 Review'!J170),
                  IF(F170="Decremental",MIN(G170,'Q1 Review'!J170,'Q2 Review'!J170,'Q3 Review'!J170),
                           IF(F170="Absolute[-](avg.)",SUM(G170,'Q1 Review'!J170,'Q2 Review'!J170,'Q3 Review'!J170)/COUNT('Annual Plan'!H170:'Annual Plan'!K170),""
                              )
                       )
                 )
      )</f>
        <v/>
      </c>
      <c r="I170" s="23" t="str">
        <f>IF('Annual Plan'!K170&lt;&gt;"",'Annual Plan'!K170,"")</f>
        <v/>
      </c>
      <c r="J170" s="37"/>
      <c r="K170" s="38" t="str">
        <f t="shared" si="16"/>
        <v/>
      </c>
      <c r="L170" s="38" t="str">
        <f t="shared" si="17"/>
        <v/>
      </c>
      <c r="M170" s="23" t="str">
        <f t="shared" si="18"/>
        <v/>
      </c>
      <c r="N170" s="39" t="str">
        <f>IF((('Annual Plan'!N170+'Annual Plan'!O170)-('Q1 Review'!O170+'Q2 Review'!O170+'Q3 Review'!O170))=0,"",(('Annual Plan'!N170+'Annual Plan'!O170)-('Q1 Review'!O170+'Q2 Review'!O170+'Q3 Review'!O170)))</f>
        <v/>
      </c>
      <c r="O170" s="40"/>
      <c r="P170" s="41"/>
      <c r="Q170" s="41"/>
      <c r="R170" s="41"/>
      <c r="S170" s="131" t="str">
        <f t="shared" si="19"/>
        <v/>
      </c>
    </row>
    <row r="171" spans="1:19" s="11" customFormat="1" ht="13.2" x14ac:dyDescent="0.25">
      <c r="A171" s="59" t="str">
        <f>IF('Annual Plan'!A171="","",'Annual Plan'!A171)</f>
        <v/>
      </c>
      <c r="B171" s="59" t="str">
        <f>IF('Annual Plan'!B171="","",'Annual Plan'!B171)</f>
        <v/>
      </c>
      <c r="C171" s="59" t="str">
        <f>IF('Annual Plan'!C171="","",'Annual Plan'!C171)</f>
        <v/>
      </c>
      <c r="D171" s="2" t="str">
        <f>IF('Annual Plan'!D171&lt;&gt;"",'Annual Plan'!D171,"")</f>
        <v/>
      </c>
      <c r="E171" s="2" t="str">
        <f>IF('Annual Plan'!E171&lt;&gt;"",'Annual Plan'!E171,"")</f>
        <v/>
      </c>
      <c r="F171" s="36" t="str">
        <f>IF('Annual Plan'!F171&lt;&gt;"",'Annual Plan'!F171,"")</f>
        <v/>
      </c>
      <c r="G171" s="23" t="str">
        <f>IF('Annual Plan'!G171&lt;&gt;"",'Annual Plan'!G171,"")</f>
        <v/>
      </c>
      <c r="H171" s="23" t="str">
        <f xml:space="preserve"> IF(OR(F171="Absolute",F171="Absolute[-](cum.)"),SUM(G171,'Q1 Review'!J171,'Q2 Review'!J171,'Q3 Review'!J171),
             IF(OR(F171="Incremental",F171="Absolute[+]"),MAX(G171,'Q1 Review'!J171,'Q2 Review'!J171,'Q3 Review'!J171),
                  IF(F171="Decremental",MIN(G171,'Q1 Review'!J171,'Q2 Review'!J171,'Q3 Review'!J171),
                           IF(F171="Absolute[-](avg.)",SUM(G171,'Q1 Review'!J171,'Q2 Review'!J171,'Q3 Review'!J171)/COUNT('Annual Plan'!H171:'Annual Plan'!K171),""
                              )
                       )
                 )
      )</f>
        <v/>
      </c>
      <c r="I171" s="23" t="str">
        <f>IF('Annual Plan'!K171&lt;&gt;"",'Annual Plan'!K171,"")</f>
        <v/>
      </c>
      <c r="J171" s="37"/>
      <c r="K171" s="38" t="str">
        <f t="shared" si="16"/>
        <v/>
      </c>
      <c r="L171" s="38" t="str">
        <f t="shared" si="17"/>
        <v/>
      </c>
      <c r="M171" s="23" t="str">
        <f t="shared" si="18"/>
        <v/>
      </c>
      <c r="N171" s="39" t="str">
        <f>IF((('Annual Plan'!N171+'Annual Plan'!O171)-('Q1 Review'!O171+'Q2 Review'!O171+'Q3 Review'!O171))=0,"",(('Annual Plan'!N171+'Annual Plan'!O171)-('Q1 Review'!O171+'Q2 Review'!O171+'Q3 Review'!O171)))</f>
        <v/>
      </c>
      <c r="O171" s="40"/>
      <c r="P171" s="41"/>
      <c r="Q171" s="41"/>
      <c r="R171" s="41"/>
      <c r="S171" s="131" t="str">
        <f t="shared" si="19"/>
        <v/>
      </c>
    </row>
    <row r="172" spans="1:19" s="11" customFormat="1" ht="13.2" x14ac:dyDescent="0.25">
      <c r="A172" s="59" t="str">
        <f>IF('Annual Plan'!A172="","",'Annual Plan'!A172)</f>
        <v/>
      </c>
      <c r="B172" s="59" t="str">
        <f>IF('Annual Plan'!B172="","",'Annual Plan'!B172)</f>
        <v/>
      </c>
      <c r="C172" s="59" t="str">
        <f>IF('Annual Plan'!C172="","",'Annual Plan'!C172)</f>
        <v/>
      </c>
      <c r="D172" s="2" t="str">
        <f>IF('Annual Plan'!D172&lt;&gt;"",'Annual Plan'!D172,"")</f>
        <v/>
      </c>
      <c r="E172" s="2" t="str">
        <f>IF('Annual Plan'!E172&lt;&gt;"",'Annual Plan'!E172,"")</f>
        <v/>
      </c>
      <c r="F172" s="36" t="str">
        <f>IF('Annual Plan'!F172&lt;&gt;"",'Annual Plan'!F172,"")</f>
        <v/>
      </c>
      <c r="G172" s="23" t="str">
        <f>IF('Annual Plan'!G172&lt;&gt;"",'Annual Plan'!G172,"")</f>
        <v/>
      </c>
      <c r="H172" s="23" t="str">
        <f xml:space="preserve"> IF(OR(F172="Absolute",F172="Absolute[-](cum.)"),SUM(G172,'Q1 Review'!J172,'Q2 Review'!J172,'Q3 Review'!J172),
             IF(OR(F172="Incremental",F172="Absolute[+]"),MAX(G172,'Q1 Review'!J172,'Q2 Review'!J172,'Q3 Review'!J172),
                  IF(F172="Decremental",MIN(G172,'Q1 Review'!J172,'Q2 Review'!J172,'Q3 Review'!J172),
                           IF(F172="Absolute[-](avg.)",SUM(G172,'Q1 Review'!J172,'Q2 Review'!J172,'Q3 Review'!J172)/COUNT('Annual Plan'!H172:'Annual Plan'!K172),""
                              )
                       )
                 )
      )</f>
        <v/>
      </c>
      <c r="I172" s="23" t="str">
        <f>IF('Annual Plan'!K172&lt;&gt;"",'Annual Plan'!K172,"")</f>
        <v/>
      </c>
      <c r="J172" s="37"/>
      <c r="K172" s="38" t="str">
        <f t="shared" si="16"/>
        <v/>
      </c>
      <c r="L172" s="38" t="str">
        <f t="shared" si="17"/>
        <v/>
      </c>
      <c r="M172" s="23" t="str">
        <f t="shared" si="18"/>
        <v/>
      </c>
      <c r="N172" s="39" t="str">
        <f>IF((('Annual Plan'!N172+'Annual Plan'!O172)-('Q1 Review'!O172+'Q2 Review'!O172+'Q3 Review'!O172))=0,"",(('Annual Plan'!N172+'Annual Plan'!O172)-('Q1 Review'!O172+'Q2 Review'!O172+'Q3 Review'!O172)))</f>
        <v/>
      </c>
      <c r="O172" s="40"/>
      <c r="P172" s="41"/>
      <c r="Q172" s="41"/>
      <c r="R172" s="41"/>
      <c r="S172" s="131" t="str">
        <f t="shared" si="19"/>
        <v/>
      </c>
    </row>
    <row r="173" spans="1:19" s="11" customFormat="1" ht="13.2" x14ac:dyDescent="0.25">
      <c r="A173" s="59" t="str">
        <f>IF('Annual Plan'!A173="","",'Annual Plan'!A173)</f>
        <v/>
      </c>
      <c r="B173" s="59" t="str">
        <f>IF('Annual Plan'!B173="","",'Annual Plan'!B173)</f>
        <v/>
      </c>
      <c r="C173" s="59" t="str">
        <f>IF('Annual Plan'!C173="","",'Annual Plan'!C173)</f>
        <v/>
      </c>
      <c r="D173" s="2" t="str">
        <f>IF('Annual Plan'!D173&lt;&gt;"",'Annual Plan'!D173,"")</f>
        <v/>
      </c>
      <c r="E173" s="2" t="str">
        <f>IF('Annual Plan'!E173&lt;&gt;"",'Annual Plan'!E173,"")</f>
        <v/>
      </c>
      <c r="F173" s="36" t="str">
        <f>IF('Annual Plan'!F173&lt;&gt;"",'Annual Plan'!F173,"")</f>
        <v/>
      </c>
      <c r="G173" s="23" t="str">
        <f>IF('Annual Plan'!G173&lt;&gt;"",'Annual Plan'!G173,"")</f>
        <v/>
      </c>
      <c r="H173" s="23" t="str">
        <f xml:space="preserve"> IF(OR(F173="Absolute",F173="Absolute[-](cum.)"),SUM(G173,'Q1 Review'!J173,'Q2 Review'!J173,'Q3 Review'!J173),
             IF(OR(F173="Incremental",F173="Absolute[+]"),MAX(G173,'Q1 Review'!J173,'Q2 Review'!J173,'Q3 Review'!J173),
                  IF(F173="Decremental",MIN(G173,'Q1 Review'!J173,'Q2 Review'!J173,'Q3 Review'!J173),
                           IF(F173="Absolute[-](avg.)",SUM(G173,'Q1 Review'!J173,'Q2 Review'!J173,'Q3 Review'!J173)/COUNT('Annual Plan'!H173:'Annual Plan'!K173),""
                              )
                       )
                 )
      )</f>
        <v/>
      </c>
      <c r="I173" s="23" t="str">
        <f>IF('Annual Plan'!K173&lt;&gt;"",'Annual Plan'!K173,"")</f>
        <v/>
      </c>
      <c r="J173" s="37"/>
      <c r="K173" s="38" t="str">
        <f t="shared" si="16"/>
        <v/>
      </c>
      <c r="L173" s="38" t="str">
        <f t="shared" si="17"/>
        <v/>
      </c>
      <c r="M173" s="23" t="str">
        <f t="shared" si="18"/>
        <v/>
      </c>
      <c r="N173" s="39" t="str">
        <f>IF((('Annual Plan'!N173+'Annual Plan'!O173)-('Q1 Review'!O173+'Q2 Review'!O173+'Q3 Review'!O173))=0,"",(('Annual Plan'!N173+'Annual Plan'!O173)-('Q1 Review'!O173+'Q2 Review'!O173+'Q3 Review'!O173)))</f>
        <v/>
      </c>
      <c r="O173" s="40"/>
      <c r="P173" s="41"/>
      <c r="Q173" s="41"/>
      <c r="R173" s="41"/>
      <c r="S173" s="131" t="str">
        <f t="shared" si="19"/>
        <v/>
      </c>
    </row>
    <row r="174" spans="1:19" s="11" customFormat="1" ht="13.2" x14ac:dyDescent="0.25">
      <c r="A174" s="59" t="str">
        <f>IF('Annual Plan'!A174="","",'Annual Plan'!A174)</f>
        <v/>
      </c>
      <c r="B174" s="59" t="str">
        <f>IF('Annual Plan'!B174="","",'Annual Plan'!B174)</f>
        <v/>
      </c>
      <c r="C174" s="59" t="str">
        <f>IF('Annual Plan'!C174="","",'Annual Plan'!C174)</f>
        <v/>
      </c>
      <c r="D174" s="2" t="str">
        <f>IF('Annual Plan'!D174&lt;&gt;"",'Annual Plan'!D174,"")</f>
        <v/>
      </c>
      <c r="E174" s="2" t="str">
        <f>IF('Annual Plan'!E174&lt;&gt;"",'Annual Plan'!E174,"")</f>
        <v/>
      </c>
      <c r="F174" s="36" t="str">
        <f>IF('Annual Plan'!F174&lt;&gt;"",'Annual Plan'!F174,"")</f>
        <v/>
      </c>
      <c r="G174" s="23" t="str">
        <f>IF('Annual Plan'!G174&lt;&gt;"",'Annual Plan'!G174,"")</f>
        <v/>
      </c>
      <c r="H174" s="23" t="str">
        <f xml:space="preserve"> IF(OR(F174="Absolute",F174="Absolute[-](cum.)"),SUM(G174,'Q1 Review'!J174,'Q2 Review'!J174,'Q3 Review'!J174),
             IF(OR(F174="Incremental",F174="Absolute[+]"),MAX(G174,'Q1 Review'!J174,'Q2 Review'!J174,'Q3 Review'!J174),
                  IF(F174="Decremental",MIN(G174,'Q1 Review'!J174,'Q2 Review'!J174,'Q3 Review'!J174),
                           IF(F174="Absolute[-](avg.)",SUM(G174,'Q1 Review'!J174,'Q2 Review'!J174,'Q3 Review'!J174)/COUNT('Annual Plan'!H174:'Annual Plan'!K174),""
                              )
                       )
                 )
      )</f>
        <v/>
      </c>
      <c r="I174" s="23" t="str">
        <f>IF('Annual Plan'!K174&lt;&gt;"",'Annual Plan'!K174,"")</f>
        <v/>
      </c>
      <c r="J174" s="37"/>
      <c r="K174" s="38" t="str">
        <f t="shared" si="16"/>
        <v/>
      </c>
      <c r="L174" s="38" t="str">
        <f t="shared" si="17"/>
        <v/>
      </c>
      <c r="M174" s="23" t="str">
        <f t="shared" si="18"/>
        <v/>
      </c>
      <c r="N174" s="39" t="str">
        <f>IF((('Annual Plan'!N174+'Annual Plan'!O174)-('Q1 Review'!O174+'Q2 Review'!O174+'Q3 Review'!O174))=0,"",(('Annual Plan'!N174+'Annual Plan'!O174)-('Q1 Review'!O174+'Q2 Review'!O174+'Q3 Review'!O174)))</f>
        <v/>
      </c>
      <c r="O174" s="40"/>
      <c r="P174" s="41"/>
      <c r="Q174" s="41"/>
      <c r="R174" s="41"/>
      <c r="S174" s="131" t="str">
        <f t="shared" si="19"/>
        <v/>
      </c>
    </row>
    <row r="175" spans="1:19" s="11" customFormat="1" ht="13.2" x14ac:dyDescent="0.25">
      <c r="A175" s="59" t="str">
        <f>IF('Annual Plan'!A175="","",'Annual Plan'!A175)</f>
        <v/>
      </c>
      <c r="B175" s="59" t="str">
        <f>IF('Annual Plan'!B175="","",'Annual Plan'!B175)</f>
        <v/>
      </c>
      <c r="C175" s="59" t="str">
        <f>IF('Annual Plan'!C175="","",'Annual Plan'!C175)</f>
        <v/>
      </c>
      <c r="D175" s="2" t="str">
        <f>IF('Annual Plan'!D175&lt;&gt;"",'Annual Plan'!D175,"")</f>
        <v/>
      </c>
      <c r="E175" s="2" t="str">
        <f>IF('Annual Plan'!E175&lt;&gt;"",'Annual Plan'!E175,"")</f>
        <v/>
      </c>
      <c r="F175" s="36" t="str">
        <f>IF('Annual Plan'!F175&lt;&gt;"",'Annual Plan'!F175,"")</f>
        <v/>
      </c>
      <c r="G175" s="23" t="str">
        <f>IF('Annual Plan'!G175&lt;&gt;"",'Annual Plan'!G175,"")</f>
        <v/>
      </c>
      <c r="H175" s="23" t="str">
        <f xml:space="preserve"> IF(OR(F175="Absolute",F175="Absolute[-](cum.)"),SUM(G175,'Q1 Review'!J175,'Q2 Review'!J175,'Q3 Review'!J175),
             IF(OR(F175="Incremental",F175="Absolute[+]"),MAX(G175,'Q1 Review'!J175,'Q2 Review'!J175,'Q3 Review'!J175),
                  IF(F175="Decremental",MIN(G175,'Q1 Review'!J175,'Q2 Review'!J175,'Q3 Review'!J175),
                           IF(F175="Absolute[-](avg.)",SUM(G175,'Q1 Review'!J175,'Q2 Review'!J175,'Q3 Review'!J175)/COUNT('Annual Plan'!H175:'Annual Plan'!K175),""
                              )
                       )
                 )
      )</f>
        <v/>
      </c>
      <c r="I175" s="23" t="str">
        <f>IF('Annual Plan'!K175&lt;&gt;"",'Annual Plan'!K175,"")</f>
        <v/>
      </c>
      <c r="J175" s="37"/>
      <c r="K175" s="38" t="str">
        <f t="shared" si="16"/>
        <v/>
      </c>
      <c r="L175" s="38" t="str">
        <f t="shared" si="17"/>
        <v/>
      </c>
      <c r="M175" s="23" t="str">
        <f t="shared" si="18"/>
        <v/>
      </c>
      <c r="N175" s="39" t="str">
        <f>IF((('Annual Plan'!N175+'Annual Plan'!O175)-('Q1 Review'!O175+'Q2 Review'!O175+'Q3 Review'!O175))=0,"",(('Annual Plan'!N175+'Annual Plan'!O175)-('Q1 Review'!O175+'Q2 Review'!O175+'Q3 Review'!O175)))</f>
        <v/>
      </c>
      <c r="O175" s="40"/>
      <c r="P175" s="41"/>
      <c r="Q175" s="41"/>
      <c r="R175" s="41"/>
      <c r="S175" s="131" t="str">
        <f t="shared" si="19"/>
        <v/>
      </c>
    </row>
    <row r="176" spans="1:19" s="58" customFormat="1" ht="59.25" customHeight="1" x14ac:dyDescent="0.3">
      <c r="A176" s="256" t="s">
        <v>94</v>
      </c>
      <c r="B176" s="256"/>
      <c r="C176" s="51">
        <f>'Annual Plan'!C176</f>
        <v>0</v>
      </c>
      <c r="D176" s="62"/>
      <c r="E176" s="62"/>
      <c r="F176" s="256" t="s">
        <v>99</v>
      </c>
      <c r="G176" s="256"/>
      <c r="H176" s="256"/>
      <c r="I176" s="256"/>
      <c r="J176" s="257"/>
      <c r="K176" s="43">
        <f>IF(SUM(K147:K175)=0,0,IF(SUM(K147:K175)&gt;0,AVERAGE(K147:K175)))</f>
        <v>0</v>
      </c>
      <c r="L176" s="258"/>
      <c r="M176" s="259"/>
      <c r="N176" s="60">
        <f>SUM(N147:N175)</f>
        <v>0</v>
      </c>
      <c r="O176" s="60">
        <f>SUM(O147:O175)</f>
        <v>0</v>
      </c>
      <c r="P176" s="62"/>
      <c r="Q176" s="62"/>
      <c r="S176" s="131"/>
    </row>
    <row r="177" spans="1:19" s="61" customFormat="1" ht="15" customHeight="1" x14ac:dyDescent="0.25">
      <c r="A177" s="12"/>
      <c r="B177" s="12"/>
      <c r="C177" s="12"/>
      <c r="D177" s="12"/>
      <c r="E177" s="12"/>
      <c r="F177" s="44"/>
      <c r="G177" s="45"/>
      <c r="H177" s="45"/>
      <c r="I177" s="45"/>
      <c r="J177" s="46"/>
      <c r="K177" s="47"/>
      <c r="L177" s="47"/>
      <c r="M177" s="45"/>
      <c r="N177" s="48"/>
      <c r="O177" s="49"/>
      <c r="P177" s="50"/>
      <c r="Q177" s="50"/>
      <c r="S177" s="132"/>
    </row>
    <row r="178" spans="1:19" s="11" customFormat="1" ht="34.5" customHeight="1" x14ac:dyDescent="0.25">
      <c r="A178" s="193" t="s">
        <v>91</v>
      </c>
      <c r="B178" s="193"/>
      <c r="C178" s="193"/>
      <c r="D178" s="260" t="str">
        <f>IF('Annual Plan'!D178:P178&lt;&gt;"", 'Annual Plan'!D178:P178,"")</f>
        <v/>
      </c>
      <c r="E178" s="260"/>
      <c r="F178" s="261"/>
      <c r="G178" s="261"/>
      <c r="H178" s="261"/>
      <c r="I178" s="261"/>
      <c r="J178" s="261"/>
      <c r="K178" s="261"/>
      <c r="L178" s="261"/>
      <c r="M178" s="261"/>
      <c r="N178" s="261"/>
      <c r="O178" s="261"/>
      <c r="P178" s="260"/>
      <c r="Q178" s="260"/>
      <c r="S178" s="131"/>
    </row>
    <row r="179" spans="1:19" s="11" customFormat="1" ht="36" customHeight="1" x14ac:dyDescent="0.25">
      <c r="A179" s="202" t="s">
        <v>1</v>
      </c>
      <c r="B179" s="202" t="s">
        <v>9</v>
      </c>
      <c r="C179" s="202" t="s">
        <v>2</v>
      </c>
      <c r="D179" s="202" t="s">
        <v>10</v>
      </c>
      <c r="E179" s="203" t="s">
        <v>11</v>
      </c>
      <c r="F179" s="204" t="s">
        <v>12</v>
      </c>
      <c r="G179" s="251" t="s">
        <v>3</v>
      </c>
      <c r="H179" s="251"/>
      <c r="I179" s="253" t="s">
        <v>77</v>
      </c>
      <c r="J179" s="254"/>
      <c r="K179" s="254"/>
      <c r="L179" s="254"/>
      <c r="M179" s="255"/>
      <c r="N179" s="253" t="s">
        <v>78</v>
      </c>
      <c r="O179" s="254"/>
      <c r="P179" s="202" t="s">
        <v>95</v>
      </c>
      <c r="Q179" s="202" t="s">
        <v>96</v>
      </c>
      <c r="R179" s="202" t="s">
        <v>114</v>
      </c>
      <c r="S179" s="131"/>
    </row>
    <row r="180" spans="1:19" s="11" customFormat="1" ht="69" customHeight="1" x14ac:dyDescent="0.25">
      <c r="A180" s="202"/>
      <c r="B180" s="202"/>
      <c r="C180" s="202"/>
      <c r="D180" s="202"/>
      <c r="E180" s="203"/>
      <c r="F180" s="204"/>
      <c r="G180" s="98" t="s">
        <v>19</v>
      </c>
      <c r="H180" s="98" t="s">
        <v>61</v>
      </c>
      <c r="I180" s="7" t="s">
        <v>62</v>
      </c>
      <c r="J180" s="7" t="s">
        <v>63</v>
      </c>
      <c r="K180" s="1" t="s">
        <v>21</v>
      </c>
      <c r="L180" s="1" t="s">
        <v>22</v>
      </c>
      <c r="M180" s="1" t="s">
        <v>23</v>
      </c>
      <c r="N180" s="7" t="s">
        <v>88</v>
      </c>
      <c r="O180" s="7" t="s">
        <v>82</v>
      </c>
      <c r="P180" s="252"/>
      <c r="Q180" s="202"/>
      <c r="R180" s="202"/>
      <c r="S180" s="131"/>
    </row>
    <row r="181" spans="1:19" s="11" customFormat="1" ht="13.2" x14ac:dyDescent="0.25">
      <c r="A181" s="59" t="str">
        <f>IF('Annual Plan'!A181="","",'Annual Plan'!A181)</f>
        <v/>
      </c>
      <c r="B181" s="59" t="str">
        <f>IF('Annual Plan'!B181="","",'Annual Plan'!B181)</f>
        <v/>
      </c>
      <c r="C181" s="59" t="str">
        <f>IF('Annual Plan'!C181="","",'Annual Plan'!C181)</f>
        <v/>
      </c>
      <c r="D181" s="2" t="str">
        <f>IF('Annual Plan'!D181&lt;&gt;"",'Annual Plan'!D181,"")</f>
        <v/>
      </c>
      <c r="E181" s="2" t="str">
        <f>IF('Annual Plan'!E181&lt;&gt;"",'Annual Plan'!E181,"")</f>
        <v/>
      </c>
      <c r="F181" s="36" t="str">
        <f>IF('Annual Plan'!F181&lt;&gt;"",'Annual Plan'!F181,"")</f>
        <v/>
      </c>
      <c r="G181" s="23" t="str">
        <f>IF('Annual Plan'!G181&lt;&gt;"",'Annual Plan'!G181,"")</f>
        <v/>
      </c>
      <c r="H181" s="23" t="str">
        <f xml:space="preserve"> IF(OR(F181="Absolute",F181="Absolute[-](cum.)"),SUM(G181,'Q1 Review'!J181,'Q2 Review'!J181,'Q3 Review'!J181),
             IF(OR(F181="Incremental",F181="Absolute[+]"),MAX(G181,'Q1 Review'!J181,'Q2 Review'!J181,'Q3 Review'!J181),
                  IF(F181="Decremental",MIN(G181,'Q1 Review'!J181,'Q2 Review'!J181,'Q3 Review'!J181),
                           IF(F181="Absolute[-](avg.)",SUM(G181,'Q1 Review'!J181,'Q2 Review'!J181,'Q3 Review'!J181)/COUNT('Annual Plan'!H181:'Annual Plan'!K181),""
                              )
                       )
                 )
      )</f>
        <v/>
      </c>
      <c r="I181" s="23" t="str">
        <f>IF('Annual Plan'!K181&lt;&gt;"",'Annual Plan'!K181,"")</f>
        <v/>
      </c>
      <c r="J181" s="37"/>
      <c r="K181" s="38" t="str">
        <f>IF(I181="","",
                         IF(AND(I181&lt;&gt;"",J181=""),0,
                                                  IF($F181="Absolute",IF(I181=0,0, IF((J181/I181)&gt;=1,1, IF((J181/I181)&lt;=0,0,(J181/I181)))),
                                                                                                      IF($F181="Incremental", IF(AND((I181-H181)=0,J181&gt;0,I181&gt;0,J181&gt;I181),1, IF(AND((I181-H181)=0,J181&lt;=I181),0, IF(((J181-H181)/(I181-H181))&gt;=1,1, IF(((J181-H181)/(I181-H181))&lt;=0,0, ((J181-H181)/(I181-H181)))))),
                                                                                                                                                                   IF($F181="Decremental", IF(AND((H181-I181)=0,J181&gt;0,I181&gt;0,J181&lt;I181),1,  IF(AND((I181-H181)=0,J181&gt;=I181),0, IF(((H181-J181)/(H181-I181))&gt;=1,1, IF(((H181-J181)/(H181-I181))&lt;=0,0, ((H181-J181)/(H181-I181)))))),
                                                                                                                                                                                              IF(OR($F181="Absolute[-](cum.)", $F181="Absolute[-](avg.)"),IF(J181="",0, IF((J181&lt;=I181),1,IF((J181&gt;I181),0,))),
                                                                                                                                                                                                        IF($F181="Absolute[+]",IF(J181=0,0,  IF(J181&lt;=I181,(J181/I181),1)),
                                                                                                                                                                                                            )
                                                                                                                                                                                                   )
                                                                                                                                                                       )
                                                                                                          )
                                                    )
                            )
     )</f>
        <v/>
      </c>
      <c r="L181" s="38" t="str">
        <f>IF(I181="","",
                        IF(AND(I181&lt;&gt;"",J181=""),-1,
                                                  IF($F181="Absolute", IF(I181=0,0,((J181-I181)/I181)),
                                                                               IF($F181="Incremental", IF((I181-H181)=0,0,(((J181-H181)-(I181-H181))/(I181-H181))),
                                                                                                            IF($F181="Decremental", IF((H181-I181)=0,0,(((H181-J181)-(H181-I181))/(H181-I181))),
                                                                                                                                              IF(OR($F181="Absolute[-](cum.)", $F181="Absolute[-](avg.)"), IF(J181="",0, IF(J181&gt;=0,1-(J181/I181))),
                                                                                                                                                                      IF($F181="Absolute[+]", IF(J181=0,-1,K181-1),  ""
                                                                                                                                                                                                                                          )
                                                                                                                                                                                                                          )
                                                                                                                                                                                  )
                                                                                                                   )
                                                   )
                          )
)</f>
        <v/>
      </c>
      <c r="M181" s="23" t="str">
        <f>IF(J181="","",
                         IF(I181="", "",
                                                   IF($F181="Absolute", (J181-I181),
                                                                                                       IF($F181="Incremental", ((J181-H181)-(I181-H181)),
                                                                                                                                                                                      IF($F181="Decremental", ((H181-J181)-(H181-I181)),
                                                                                                                                                                                                            IF(OR($F181="Absolute[-](cum.)", $F181="Absolute[-](avg.)"), (I181-J181),
                                                                                                                                                                                                                             IF($F181="Absolute[+]", (J181-I181), ""
                                                                                                                                                                                                                                  )
                                                                                                                                                                                                                )
                                                                                                                                                                                          )
                                                                                                           )
                                                      )
                               )
       )</f>
        <v/>
      </c>
      <c r="N181" s="39" t="str">
        <f>IF((('Annual Plan'!N181+'Annual Plan'!O181)-('Q1 Review'!O181+'Q2 Review'!O181+'Q3 Review'!O181))=0,"",(('Annual Plan'!N181+'Annual Plan'!O181)-('Q1 Review'!O181+'Q2 Review'!O181+'Q3 Review'!O181)))</f>
        <v/>
      </c>
      <c r="O181" s="40"/>
      <c r="P181" s="41"/>
      <c r="Q181" s="41"/>
      <c r="R181" s="41"/>
      <c r="S181" s="131" t="str">
        <f xml:space="preserve"> IF(AND($F181="Incremental",G181=""),"Error - baseline data was not provided in the planning sheet.",
        IF(AND($F181="Decremental",G181=""),"Error - baseline data was not provided in the planning sheet.",""))</f>
        <v/>
      </c>
    </row>
    <row r="182" spans="1:19" s="11" customFormat="1" ht="13.2" x14ac:dyDescent="0.25">
      <c r="A182" s="59" t="str">
        <f>IF('Annual Plan'!A182="","",'Annual Plan'!A182)</f>
        <v/>
      </c>
      <c r="B182" s="59" t="str">
        <f>IF('Annual Plan'!B182="","",'Annual Plan'!B182)</f>
        <v/>
      </c>
      <c r="C182" s="59" t="str">
        <f>IF('Annual Plan'!C182="","",'Annual Plan'!C182)</f>
        <v/>
      </c>
      <c r="D182" s="2" t="str">
        <f>IF('Annual Plan'!D182&lt;&gt;"",'Annual Plan'!D182,"")</f>
        <v/>
      </c>
      <c r="E182" s="2" t="str">
        <f>IF('Annual Plan'!E182&lt;&gt;"",'Annual Plan'!E182,"")</f>
        <v/>
      </c>
      <c r="F182" s="36" t="str">
        <f>IF('Annual Plan'!F182&lt;&gt;"",'Annual Plan'!F182,"")</f>
        <v/>
      </c>
      <c r="G182" s="23" t="str">
        <f>IF('Annual Plan'!G182&lt;&gt;"",'Annual Plan'!G182,"")</f>
        <v/>
      </c>
      <c r="H182" s="23" t="str">
        <f xml:space="preserve"> IF(OR(F182="Absolute",F182="Absolute[-](cum.)"),SUM(G182,'Q1 Review'!J182,'Q2 Review'!J182,'Q3 Review'!J182),
             IF(OR(F182="Incremental",F182="Absolute[+]"),MAX(G182,'Q1 Review'!J182,'Q2 Review'!J182,'Q3 Review'!J182),
                  IF(F182="Decremental",MIN(G182,'Q1 Review'!J182,'Q2 Review'!J182,'Q3 Review'!J182),
                           IF(F182="Absolute[-](avg.)",SUM(G182,'Q1 Review'!J182,'Q2 Review'!J182,'Q3 Review'!J182)/COUNT('Annual Plan'!H182:'Annual Plan'!K182),""
                              )
                       )
                 )
      )</f>
        <v/>
      </c>
      <c r="I182" s="23" t="str">
        <f>IF('Annual Plan'!K182&lt;&gt;"",'Annual Plan'!K182,"")</f>
        <v/>
      </c>
      <c r="J182" s="37"/>
      <c r="K182" s="38" t="str">
        <f t="shared" ref="K182:K209" si="20">IF(I182="","",
                         IF(AND(I182&lt;&gt;"",J182=""),0,
                                                  IF($F182="Absolute",IF(I182=0,0, IF((J182/I182)&gt;=1,1, IF((J182/I182)&lt;=0,0,(J182/I182)))),
                                                                                                      IF($F182="Incremental", IF(AND((I182-H182)=0,J182&gt;0,I182&gt;0,J182&gt;I182),1, IF(AND((I182-H182)=0,J182&lt;=I182),0, IF(((J182-H182)/(I182-H182))&gt;=1,1, IF(((J182-H182)/(I182-H182))&lt;=0,0, ((J182-H182)/(I182-H182)))))),
                                                                                                                                                                   IF($F182="Decremental", IF(AND((H182-I182)=0,J182&gt;0,I182&gt;0,J182&lt;I182),1,  IF(AND((I182-H182)=0,J182&gt;=I182),0, IF(((H182-J182)/(H182-I182))&gt;=1,1, IF(((H182-J182)/(H182-I182))&lt;=0,0, ((H182-J182)/(H182-I182)))))),
                                                                                                                                                                                              IF(OR($F182="Absolute[-](cum.)", $F182="Absolute[-](avg.)"),IF(J182="",0, IF((J182&lt;=I182),1,IF((J182&gt;I182),0,))),
                                                                                                                                                                                                        IF($F182="Absolute[+]",IF(J182=0,0,  IF(J182&lt;=I182,(J182/I182),1)),
                                                                                                                                                                                                            )
                                                                                                                                                                                                   )
                                                                                                                                                                       )
                                                                                                          )
                                                    )
                            )
     )</f>
        <v/>
      </c>
      <c r="L182" s="38" t="str">
        <f t="shared" ref="L182:L209" si="21">IF(I182="","",
                        IF(AND(I182&lt;&gt;"",J182=""),-1,
                                                  IF($F182="Absolute", IF(I182=0,0,((J182-I182)/I182)),
                                                                               IF($F182="Incremental", IF((I182-H182)=0,0,(((J182-H182)-(I182-H182))/(I182-H182))),
                                                                                                            IF($F182="Decremental", IF((H182-I182)=0,0,(((H182-J182)-(H182-I182))/(H182-I182))),
                                                                                                                                              IF(OR($F182="Absolute[-](cum.)", $F182="Absolute[-](avg.)"), IF(J182="",0, IF(J182&gt;=0,1-(J182/I182))),
                                                                                                                                                                      IF($F182="Absolute[+]", IF(J182=0,-1,K182-1),  ""
                                                                                                                                                                                                                                          )
                                                                                                                                                                                                                          )
                                                                                                                                                                                  )
                                                                                                                   )
                                                   )
                          )
)</f>
        <v/>
      </c>
      <c r="M182" s="23" t="str">
        <f t="shared" ref="M182:M209" si="22">IF(J182="","",
                         IF(I182="", "",
                                                   IF($F182="Absolute", (J182-I182),
                                                                                                       IF($F182="Incremental", ((J182-H182)-(I182-H182)),
                                                                                                                                                                                      IF($F182="Decremental", ((H182-J182)-(H182-I182)),
                                                                                                                                                                                                            IF(OR($F182="Absolute[-](cum.)", $F182="Absolute[-](avg.)"), (I182-J182),
                                                                                                                                                                                                                             IF($F182="Absolute[+]", (J182-I182), ""
                                                                                                                                                                                                                                  )
                                                                                                                                                                                                                )
                                                                                                                                                                                          )
                                                                                                           )
                                                      )
                               )
       )</f>
        <v/>
      </c>
      <c r="N182" s="39" t="str">
        <f>IF((('Annual Plan'!N182+'Annual Plan'!O182)-('Q1 Review'!O182+'Q2 Review'!O182+'Q3 Review'!O182))=0,"",(('Annual Plan'!N182+'Annual Plan'!O182)-('Q1 Review'!O182+'Q2 Review'!O182+'Q3 Review'!O182)))</f>
        <v/>
      </c>
      <c r="O182" s="40"/>
      <c r="P182" s="41"/>
      <c r="Q182" s="41"/>
      <c r="R182" s="41"/>
      <c r="S182" s="131" t="str">
        <f t="shared" ref="S182:S209" si="23" xml:space="preserve"> IF(AND($F182="Incremental",G182=""),"Error - baseline data was not provided in the planning sheet.",
        IF(AND($F182="Decremental",G182=""),"Error - baseline data was not provided in the planning sheet.",""))</f>
        <v/>
      </c>
    </row>
    <row r="183" spans="1:19" s="11" customFormat="1" ht="13.2" x14ac:dyDescent="0.25">
      <c r="A183" s="59" t="str">
        <f>IF('Annual Plan'!A183="","",'Annual Plan'!A183)</f>
        <v/>
      </c>
      <c r="B183" s="59" t="str">
        <f>IF('Annual Plan'!B183="","",'Annual Plan'!B183)</f>
        <v/>
      </c>
      <c r="C183" s="59" t="str">
        <f>IF('Annual Plan'!C183="","",'Annual Plan'!C183)</f>
        <v/>
      </c>
      <c r="D183" s="2" t="str">
        <f>IF('Annual Plan'!D183&lt;&gt;"",'Annual Plan'!D183,"")</f>
        <v/>
      </c>
      <c r="E183" s="2" t="str">
        <f>IF('Annual Plan'!E183&lt;&gt;"",'Annual Plan'!E183,"")</f>
        <v/>
      </c>
      <c r="F183" s="36" t="str">
        <f>IF('Annual Plan'!F183&lt;&gt;"",'Annual Plan'!F183,"")</f>
        <v/>
      </c>
      <c r="G183" s="23" t="str">
        <f>IF('Annual Plan'!G183&lt;&gt;"",'Annual Plan'!G183,"")</f>
        <v/>
      </c>
      <c r="H183" s="23" t="str">
        <f xml:space="preserve"> IF(OR(F183="Absolute",F183="Absolute[-](cum.)"),SUM(G183,'Q1 Review'!J183,'Q2 Review'!J183,'Q3 Review'!J183),
             IF(OR(F183="Incremental",F183="Absolute[+]"),MAX(G183,'Q1 Review'!J183,'Q2 Review'!J183,'Q3 Review'!J183),
                  IF(F183="Decremental",MIN(G183,'Q1 Review'!J183,'Q2 Review'!J183,'Q3 Review'!J183),
                           IF(F183="Absolute[-](avg.)",SUM(G183,'Q1 Review'!J183,'Q2 Review'!J183,'Q3 Review'!J183)/COUNT('Annual Plan'!H183:'Annual Plan'!K183),""
                              )
                       )
                 )
      )</f>
        <v/>
      </c>
      <c r="I183" s="23" t="str">
        <f>IF('Annual Plan'!K183&lt;&gt;"",'Annual Plan'!K183,"")</f>
        <v/>
      </c>
      <c r="J183" s="37"/>
      <c r="K183" s="38" t="str">
        <f t="shared" si="20"/>
        <v/>
      </c>
      <c r="L183" s="38" t="str">
        <f t="shared" si="21"/>
        <v/>
      </c>
      <c r="M183" s="23" t="str">
        <f t="shared" si="22"/>
        <v/>
      </c>
      <c r="N183" s="39" t="str">
        <f>IF((('Annual Plan'!N183+'Annual Plan'!O183)-('Q1 Review'!O183+'Q2 Review'!O183+'Q3 Review'!O183))=0,"",(('Annual Plan'!N183+'Annual Plan'!O183)-('Q1 Review'!O183+'Q2 Review'!O183+'Q3 Review'!O183)))</f>
        <v/>
      </c>
      <c r="O183" s="40"/>
      <c r="P183" s="41"/>
      <c r="Q183" s="41"/>
      <c r="R183" s="41"/>
      <c r="S183" s="131" t="str">
        <f t="shared" si="23"/>
        <v/>
      </c>
    </row>
    <row r="184" spans="1:19" s="11" customFormat="1" ht="13.2" x14ac:dyDescent="0.25">
      <c r="A184" s="59" t="str">
        <f>IF('Annual Plan'!A184="","",'Annual Plan'!A184)</f>
        <v/>
      </c>
      <c r="B184" s="59" t="str">
        <f>IF('Annual Plan'!B184="","",'Annual Plan'!B184)</f>
        <v/>
      </c>
      <c r="C184" s="59" t="str">
        <f>IF('Annual Plan'!C184="","",'Annual Plan'!C184)</f>
        <v/>
      </c>
      <c r="D184" s="2" t="str">
        <f>IF('Annual Plan'!D184&lt;&gt;"",'Annual Plan'!D184,"")</f>
        <v/>
      </c>
      <c r="E184" s="2" t="str">
        <f>IF('Annual Plan'!E184&lt;&gt;"",'Annual Plan'!E184,"")</f>
        <v/>
      </c>
      <c r="F184" s="36" t="str">
        <f>IF('Annual Plan'!F184&lt;&gt;"",'Annual Plan'!F184,"")</f>
        <v/>
      </c>
      <c r="G184" s="23" t="str">
        <f>IF('Annual Plan'!G184&lt;&gt;"",'Annual Plan'!G184,"")</f>
        <v/>
      </c>
      <c r="H184" s="23" t="str">
        <f xml:space="preserve"> IF(OR(F184="Absolute",F184="Absolute[-](cum.)"),SUM(G184,'Q1 Review'!J184,'Q2 Review'!J184,'Q3 Review'!J184),
             IF(OR(F184="Incremental",F184="Absolute[+]"),MAX(G184,'Q1 Review'!J184,'Q2 Review'!J184,'Q3 Review'!J184),
                  IF(F184="Decremental",MIN(G184,'Q1 Review'!J184,'Q2 Review'!J184,'Q3 Review'!J184),
                           IF(F184="Absolute[-](avg.)",SUM(G184,'Q1 Review'!J184,'Q2 Review'!J184,'Q3 Review'!J184)/COUNT('Annual Plan'!H184:'Annual Plan'!K184),""
                              )
                       )
                 )
      )</f>
        <v/>
      </c>
      <c r="I184" s="23" t="str">
        <f>IF('Annual Plan'!K184&lt;&gt;"",'Annual Plan'!K184,"")</f>
        <v/>
      </c>
      <c r="J184" s="37"/>
      <c r="K184" s="38" t="str">
        <f t="shared" si="20"/>
        <v/>
      </c>
      <c r="L184" s="38" t="str">
        <f t="shared" si="21"/>
        <v/>
      </c>
      <c r="M184" s="23" t="str">
        <f t="shared" si="22"/>
        <v/>
      </c>
      <c r="N184" s="39" t="str">
        <f>IF((('Annual Plan'!N184+'Annual Plan'!O184)-('Q1 Review'!O184+'Q2 Review'!O184+'Q3 Review'!O184))=0,"",(('Annual Plan'!N184+'Annual Plan'!O184)-('Q1 Review'!O184+'Q2 Review'!O184+'Q3 Review'!O184)))</f>
        <v/>
      </c>
      <c r="O184" s="40"/>
      <c r="P184" s="41"/>
      <c r="Q184" s="41"/>
      <c r="R184" s="41"/>
      <c r="S184" s="131" t="str">
        <f t="shared" si="23"/>
        <v/>
      </c>
    </row>
    <row r="185" spans="1:19" s="11" customFormat="1" ht="13.2" x14ac:dyDescent="0.25">
      <c r="A185" s="59" t="str">
        <f>IF('Annual Plan'!A185="","",'Annual Plan'!A185)</f>
        <v/>
      </c>
      <c r="B185" s="59" t="str">
        <f>IF('Annual Plan'!B185="","",'Annual Plan'!B185)</f>
        <v/>
      </c>
      <c r="C185" s="59" t="str">
        <f>IF('Annual Plan'!C185="","",'Annual Plan'!C185)</f>
        <v/>
      </c>
      <c r="D185" s="2" t="str">
        <f>IF('Annual Plan'!D185&lt;&gt;"",'Annual Plan'!D185,"")</f>
        <v/>
      </c>
      <c r="E185" s="2" t="str">
        <f>IF('Annual Plan'!E185&lt;&gt;"",'Annual Plan'!E185,"")</f>
        <v/>
      </c>
      <c r="F185" s="36" t="str">
        <f>IF('Annual Plan'!F185&lt;&gt;"",'Annual Plan'!F185,"")</f>
        <v/>
      </c>
      <c r="G185" s="23" t="str">
        <f>IF('Annual Plan'!G185&lt;&gt;"",'Annual Plan'!G185,"")</f>
        <v/>
      </c>
      <c r="H185" s="23" t="str">
        <f xml:space="preserve"> IF(OR(F185="Absolute",F185="Absolute[-](cum.)"),SUM(G185,'Q1 Review'!J185,'Q2 Review'!J185,'Q3 Review'!J185),
             IF(OR(F185="Incremental",F185="Absolute[+]"),MAX(G185,'Q1 Review'!J185,'Q2 Review'!J185,'Q3 Review'!J185),
                  IF(F185="Decremental",MIN(G185,'Q1 Review'!J185,'Q2 Review'!J185,'Q3 Review'!J185),
                           IF(F185="Absolute[-](avg.)",SUM(G185,'Q1 Review'!J185,'Q2 Review'!J185,'Q3 Review'!J185)/COUNT('Annual Plan'!H185:'Annual Plan'!K185),""
                              )
                       )
                 )
      )</f>
        <v/>
      </c>
      <c r="I185" s="23" t="str">
        <f>IF('Annual Plan'!K185&lt;&gt;"",'Annual Plan'!K185,"")</f>
        <v/>
      </c>
      <c r="J185" s="37"/>
      <c r="K185" s="38" t="str">
        <f t="shared" si="20"/>
        <v/>
      </c>
      <c r="L185" s="38" t="str">
        <f t="shared" si="21"/>
        <v/>
      </c>
      <c r="M185" s="23" t="str">
        <f t="shared" si="22"/>
        <v/>
      </c>
      <c r="N185" s="39" t="str">
        <f>IF((('Annual Plan'!N185+'Annual Plan'!O185)-('Q1 Review'!O185+'Q2 Review'!O185+'Q3 Review'!O185))=0,"",(('Annual Plan'!N185+'Annual Plan'!O185)-('Q1 Review'!O185+'Q2 Review'!O185+'Q3 Review'!O185)))</f>
        <v/>
      </c>
      <c r="O185" s="40"/>
      <c r="P185" s="41"/>
      <c r="Q185" s="41"/>
      <c r="R185" s="41"/>
      <c r="S185" s="131" t="str">
        <f t="shared" si="23"/>
        <v/>
      </c>
    </row>
    <row r="186" spans="1:19" s="11" customFormat="1" ht="13.2" x14ac:dyDescent="0.25">
      <c r="A186" s="59" t="str">
        <f>IF('Annual Plan'!A186="","",'Annual Plan'!A186)</f>
        <v/>
      </c>
      <c r="B186" s="59" t="str">
        <f>IF('Annual Plan'!B186="","",'Annual Plan'!B186)</f>
        <v/>
      </c>
      <c r="C186" s="59" t="str">
        <f>IF('Annual Plan'!C186="","",'Annual Plan'!C186)</f>
        <v/>
      </c>
      <c r="D186" s="2" t="str">
        <f>IF('Annual Plan'!D186&lt;&gt;"",'Annual Plan'!D186,"")</f>
        <v/>
      </c>
      <c r="E186" s="2" t="str">
        <f>IF('Annual Plan'!E186&lt;&gt;"",'Annual Plan'!E186,"")</f>
        <v/>
      </c>
      <c r="F186" s="36" t="str">
        <f>IF('Annual Plan'!F186&lt;&gt;"",'Annual Plan'!F186,"")</f>
        <v/>
      </c>
      <c r="G186" s="23" t="str">
        <f>IF('Annual Plan'!G186&lt;&gt;"",'Annual Plan'!G186,"")</f>
        <v/>
      </c>
      <c r="H186" s="23" t="str">
        <f xml:space="preserve"> IF(OR(F186="Absolute",F186="Absolute[-](cum.)"),SUM(G186,'Q1 Review'!J186,'Q2 Review'!J186,'Q3 Review'!J186),
             IF(OR(F186="Incremental",F186="Absolute[+]"),MAX(G186,'Q1 Review'!J186,'Q2 Review'!J186,'Q3 Review'!J186),
                  IF(F186="Decremental",MIN(G186,'Q1 Review'!J186,'Q2 Review'!J186,'Q3 Review'!J186),
                           IF(F186="Absolute[-](avg.)",SUM(G186,'Q1 Review'!J186,'Q2 Review'!J186,'Q3 Review'!J186)/COUNT('Annual Plan'!H186:'Annual Plan'!K186),""
                              )
                       )
                 )
      )</f>
        <v/>
      </c>
      <c r="I186" s="23" t="str">
        <f>IF('Annual Plan'!K186&lt;&gt;"",'Annual Plan'!K186,"")</f>
        <v/>
      </c>
      <c r="J186" s="37"/>
      <c r="K186" s="38" t="str">
        <f t="shared" si="20"/>
        <v/>
      </c>
      <c r="L186" s="38" t="str">
        <f t="shared" si="21"/>
        <v/>
      </c>
      <c r="M186" s="23" t="str">
        <f t="shared" si="22"/>
        <v/>
      </c>
      <c r="N186" s="39" t="str">
        <f>IF((('Annual Plan'!N186+'Annual Plan'!O186)-('Q1 Review'!O186+'Q2 Review'!O186+'Q3 Review'!O186))=0,"",(('Annual Plan'!N186+'Annual Plan'!O186)-('Q1 Review'!O186+'Q2 Review'!O186+'Q3 Review'!O186)))</f>
        <v/>
      </c>
      <c r="O186" s="40"/>
      <c r="P186" s="41"/>
      <c r="Q186" s="41"/>
      <c r="R186" s="41"/>
      <c r="S186" s="131" t="str">
        <f t="shared" si="23"/>
        <v/>
      </c>
    </row>
    <row r="187" spans="1:19" s="11" customFormat="1" ht="13.2" x14ac:dyDescent="0.25">
      <c r="A187" s="59" t="str">
        <f>IF('Annual Plan'!A187="","",'Annual Plan'!A187)</f>
        <v/>
      </c>
      <c r="B187" s="59" t="str">
        <f>IF('Annual Plan'!B187="","",'Annual Plan'!B187)</f>
        <v/>
      </c>
      <c r="C187" s="59" t="str">
        <f>IF('Annual Plan'!C187="","",'Annual Plan'!C187)</f>
        <v/>
      </c>
      <c r="D187" s="2" t="str">
        <f>IF('Annual Plan'!D187&lt;&gt;"",'Annual Plan'!D187,"")</f>
        <v/>
      </c>
      <c r="E187" s="2" t="str">
        <f>IF('Annual Plan'!E187&lt;&gt;"",'Annual Plan'!E187,"")</f>
        <v/>
      </c>
      <c r="F187" s="36" t="str">
        <f>IF('Annual Plan'!F187&lt;&gt;"",'Annual Plan'!F187,"")</f>
        <v/>
      </c>
      <c r="G187" s="23" t="str">
        <f>IF('Annual Plan'!G187&lt;&gt;"",'Annual Plan'!G187,"")</f>
        <v/>
      </c>
      <c r="H187" s="23" t="str">
        <f xml:space="preserve"> IF(OR(F187="Absolute",F187="Absolute[-](cum.)"),SUM(G187,'Q1 Review'!J187,'Q2 Review'!J187,'Q3 Review'!J187),
             IF(OR(F187="Incremental",F187="Absolute[+]"),MAX(G187,'Q1 Review'!J187,'Q2 Review'!J187,'Q3 Review'!J187),
                  IF(F187="Decremental",MIN(G187,'Q1 Review'!J187,'Q2 Review'!J187,'Q3 Review'!J187),
                           IF(F187="Absolute[-](avg.)",SUM(G187,'Q1 Review'!J187,'Q2 Review'!J187,'Q3 Review'!J187)/COUNT('Annual Plan'!H187:'Annual Plan'!K187),""
                              )
                       )
                 )
      )</f>
        <v/>
      </c>
      <c r="I187" s="23" t="str">
        <f>IF('Annual Plan'!K187&lt;&gt;"",'Annual Plan'!K187,"")</f>
        <v/>
      </c>
      <c r="J187" s="37"/>
      <c r="K187" s="38" t="str">
        <f t="shared" si="20"/>
        <v/>
      </c>
      <c r="L187" s="38" t="str">
        <f t="shared" si="21"/>
        <v/>
      </c>
      <c r="M187" s="23" t="str">
        <f t="shared" si="22"/>
        <v/>
      </c>
      <c r="N187" s="39" t="str">
        <f>IF((('Annual Plan'!N187+'Annual Plan'!O187)-('Q1 Review'!O187+'Q2 Review'!O187+'Q3 Review'!O187))=0,"",(('Annual Plan'!N187+'Annual Plan'!O187)-('Q1 Review'!O187+'Q2 Review'!O187+'Q3 Review'!O187)))</f>
        <v/>
      </c>
      <c r="O187" s="40"/>
      <c r="P187" s="41"/>
      <c r="Q187" s="41"/>
      <c r="R187" s="41"/>
      <c r="S187" s="131" t="str">
        <f t="shared" si="23"/>
        <v/>
      </c>
    </row>
    <row r="188" spans="1:19" s="11" customFormat="1" ht="13.2" x14ac:dyDescent="0.25">
      <c r="A188" s="59" t="str">
        <f>IF('Annual Plan'!A188="","",'Annual Plan'!A188)</f>
        <v/>
      </c>
      <c r="B188" s="59" t="str">
        <f>IF('Annual Plan'!B188="","",'Annual Plan'!B188)</f>
        <v/>
      </c>
      <c r="C188" s="59" t="str">
        <f>IF('Annual Plan'!C188="","",'Annual Plan'!C188)</f>
        <v/>
      </c>
      <c r="D188" s="2" t="str">
        <f>IF('Annual Plan'!D188&lt;&gt;"",'Annual Plan'!D188,"")</f>
        <v/>
      </c>
      <c r="E188" s="2" t="str">
        <f>IF('Annual Plan'!E188&lt;&gt;"",'Annual Plan'!E188,"")</f>
        <v/>
      </c>
      <c r="F188" s="36" t="str">
        <f>IF('Annual Plan'!F188&lt;&gt;"",'Annual Plan'!F188,"")</f>
        <v/>
      </c>
      <c r="G188" s="23" t="str">
        <f>IF('Annual Plan'!G188&lt;&gt;"",'Annual Plan'!G188,"")</f>
        <v/>
      </c>
      <c r="H188" s="23" t="str">
        <f xml:space="preserve"> IF(OR(F188="Absolute",F188="Absolute[-](cum.)"),SUM(G188,'Q1 Review'!J188,'Q2 Review'!J188,'Q3 Review'!J188),
             IF(OR(F188="Incremental",F188="Absolute[+]"),MAX(G188,'Q1 Review'!J188,'Q2 Review'!J188,'Q3 Review'!J188),
                  IF(F188="Decremental",MIN(G188,'Q1 Review'!J188,'Q2 Review'!J188,'Q3 Review'!J188),
                           IF(F188="Absolute[-](avg.)",SUM(G188,'Q1 Review'!J188,'Q2 Review'!J188,'Q3 Review'!J188)/COUNT('Annual Plan'!H188:'Annual Plan'!K188),""
                              )
                       )
                 )
      )</f>
        <v/>
      </c>
      <c r="I188" s="23" t="str">
        <f>IF('Annual Plan'!K188&lt;&gt;"",'Annual Plan'!K188,"")</f>
        <v/>
      </c>
      <c r="J188" s="37"/>
      <c r="K188" s="38" t="str">
        <f t="shared" si="20"/>
        <v/>
      </c>
      <c r="L188" s="38" t="str">
        <f t="shared" si="21"/>
        <v/>
      </c>
      <c r="M188" s="23" t="str">
        <f t="shared" si="22"/>
        <v/>
      </c>
      <c r="N188" s="39" t="str">
        <f>IF((('Annual Plan'!N188+'Annual Plan'!O188)-('Q1 Review'!O188+'Q2 Review'!O188+'Q3 Review'!O188))=0,"",(('Annual Plan'!N188+'Annual Plan'!O188)-('Q1 Review'!O188+'Q2 Review'!O188+'Q3 Review'!O188)))</f>
        <v/>
      </c>
      <c r="O188" s="40"/>
      <c r="P188" s="41"/>
      <c r="Q188" s="41"/>
      <c r="R188" s="41"/>
      <c r="S188" s="131" t="str">
        <f t="shared" si="23"/>
        <v/>
      </c>
    </row>
    <row r="189" spans="1:19" s="11" customFormat="1" ht="13.2" x14ac:dyDescent="0.25">
      <c r="A189" s="59" t="str">
        <f>IF('Annual Plan'!A189="","",'Annual Plan'!A189)</f>
        <v/>
      </c>
      <c r="B189" s="59" t="str">
        <f>IF('Annual Plan'!B189="","",'Annual Plan'!B189)</f>
        <v/>
      </c>
      <c r="C189" s="59" t="str">
        <f>IF('Annual Plan'!C189="","",'Annual Plan'!C189)</f>
        <v/>
      </c>
      <c r="D189" s="2" t="str">
        <f>IF('Annual Plan'!D189&lt;&gt;"",'Annual Plan'!D189,"")</f>
        <v/>
      </c>
      <c r="E189" s="2" t="str">
        <f>IF('Annual Plan'!E189&lt;&gt;"",'Annual Plan'!E189,"")</f>
        <v/>
      </c>
      <c r="F189" s="36" t="str">
        <f>IF('Annual Plan'!F189&lt;&gt;"",'Annual Plan'!F189,"")</f>
        <v/>
      </c>
      <c r="G189" s="23" t="str">
        <f>IF('Annual Plan'!G189&lt;&gt;"",'Annual Plan'!G189,"")</f>
        <v/>
      </c>
      <c r="H189" s="23" t="str">
        <f xml:space="preserve"> IF(OR(F189="Absolute",F189="Absolute[-](cum.)"),SUM(G189,'Q1 Review'!J189,'Q2 Review'!J189,'Q3 Review'!J189),
             IF(OR(F189="Incremental",F189="Absolute[+]"),MAX(G189,'Q1 Review'!J189,'Q2 Review'!J189,'Q3 Review'!J189),
                  IF(F189="Decremental",MIN(G189,'Q1 Review'!J189,'Q2 Review'!J189,'Q3 Review'!J189),
                           IF(F189="Absolute[-](avg.)",SUM(G189,'Q1 Review'!J189,'Q2 Review'!J189,'Q3 Review'!J189)/COUNT('Annual Plan'!H189:'Annual Plan'!K189),""
                              )
                       )
                 )
      )</f>
        <v/>
      </c>
      <c r="I189" s="23" t="str">
        <f>IF('Annual Plan'!K189&lt;&gt;"",'Annual Plan'!K189,"")</f>
        <v/>
      </c>
      <c r="J189" s="37"/>
      <c r="K189" s="38" t="str">
        <f t="shared" si="20"/>
        <v/>
      </c>
      <c r="L189" s="38" t="str">
        <f t="shared" si="21"/>
        <v/>
      </c>
      <c r="M189" s="23" t="str">
        <f t="shared" si="22"/>
        <v/>
      </c>
      <c r="N189" s="39" t="str">
        <f>IF((('Annual Plan'!N189+'Annual Plan'!O189)-('Q1 Review'!O189+'Q2 Review'!O189+'Q3 Review'!O189))=0,"",(('Annual Plan'!N189+'Annual Plan'!O189)-('Q1 Review'!O189+'Q2 Review'!O189+'Q3 Review'!O189)))</f>
        <v/>
      </c>
      <c r="O189" s="40"/>
      <c r="P189" s="41"/>
      <c r="Q189" s="41"/>
      <c r="R189" s="41"/>
      <c r="S189" s="131" t="str">
        <f t="shared" si="23"/>
        <v/>
      </c>
    </row>
    <row r="190" spans="1:19" s="11" customFormat="1" ht="13.2" x14ac:dyDescent="0.25">
      <c r="A190" s="59" t="str">
        <f>IF('Annual Plan'!A190="","",'Annual Plan'!A190)</f>
        <v/>
      </c>
      <c r="B190" s="59" t="str">
        <f>IF('Annual Plan'!B190="","",'Annual Plan'!B190)</f>
        <v/>
      </c>
      <c r="C190" s="59" t="str">
        <f>IF('Annual Plan'!C190="","",'Annual Plan'!C190)</f>
        <v/>
      </c>
      <c r="D190" s="2" t="str">
        <f>IF('Annual Plan'!D190&lt;&gt;"",'Annual Plan'!D190,"")</f>
        <v/>
      </c>
      <c r="E190" s="2" t="str">
        <f>IF('Annual Plan'!E190&lt;&gt;"",'Annual Plan'!E190,"")</f>
        <v/>
      </c>
      <c r="F190" s="36" t="str">
        <f>IF('Annual Plan'!F190&lt;&gt;"",'Annual Plan'!F190,"")</f>
        <v/>
      </c>
      <c r="G190" s="23" t="str">
        <f>IF('Annual Plan'!G190&lt;&gt;"",'Annual Plan'!G190,"")</f>
        <v/>
      </c>
      <c r="H190" s="23" t="str">
        <f xml:space="preserve"> IF(OR(F190="Absolute",F190="Absolute[-](cum.)"),SUM(G190,'Q1 Review'!J190,'Q2 Review'!J190,'Q3 Review'!J190),
             IF(OR(F190="Incremental",F190="Absolute[+]"),MAX(G190,'Q1 Review'!J190,'Q2 Review'!J190,'Q3 Review'!J190),
                  IF(F190="Decremental",MIN(G190,'Q1 Review'!J190,'Q2 Review'!J190,'Q3 Review'!J190),
                           IF(F190="Absolute[-](avg.)",SUM(G190,'Q1 Review'!J190,'Q2 Review'!J190,'Q3 Review'!J190)/COUNT('Annual Plan'!H190:'Annual Plan'!K190),""
                              )
                       )
                 )
      )</f>
        <v/>
      </c>
      <c r="I190" s="23" t="str">
        <f>IF('Annual Plan'!K190&lt;&gt;"",'Annual Plan'!K190,"")</f>
        <v/>
      </c>
      <c r="J190" s="37"/>
      <c r="K190" s="38" t="str">
        <f t="shared" si="20"/>
        <v/>
      </c>
      <c r="L190" s="38" t="str">
        <f t="shared" si="21"/>
        <v/>
      </c>
      <c r="M190" s="23" t="str">
        <f t="shared" si="22"/>
        <v/>
      </c>
      <c r="N190" s="39" t="str">
        <f>IF((('Annual Plan'!N190+'Annual Plan'!O190)-('Q1 Review'!O190+'Q2 Review'!O190+'Q3 Review'!O190))=0,"",(('Annual Plan'!N190+'Annual Plan'!O190)-('Q1 Review'!O190+'Q2 Review'!O190+'Q3 Review'!O190)))</f>
        <v/>
      </c>
      <c r="O190" s="40"/>
      <c r="P190" s="41"/>
      <c r="Q190" s="41"/>
      <c r="R190" s="41"/>
      <c r="S190" s="131" t="str">
        <f t="shared" si="23"/>
        <v/>
      </c>
    </row>
    <row r="191" spans="1:19" s="11" customFormat="1" ht="13.2" x14ac:dyDescent="0.25">
      <c r="A191" s="59" t="str">
        <f>IF('Annual Plan'!A191="","",'Annual Plan'!A191)</f>
        <v/>
      </c>
      <c r="B191" s="59" t="str">
        <f>IF('Annual Plan'!B191="","",'Annual Plan'!B191)</f>
        <v/>
      </c>
      <c r="C191" s="59" t="str">
        <f>IF('Annual Plan'!C191="","",'Annual Plan'!C191)</f>
        <v/>
      </c>
      <c r="D191" s="2" t="str">
        <f>IF('Annual Plan'!D191&lt;&gt;"",'Annual Plan'!D191,"")</f>
        <v/>
      </c>
      <c r="E191" s="2" t="str">
        <f>IF('Annual Plan'!E191&lt;&gt;"",'Annual Plan'!E191,"")</f>
        <v/>
      </c>
      <c r="F191" s="36" t="str">
        <f>IF('Annual Plan'!F191&lt;&gt;"",'Annual Plan'!F191,"")</f>
        <v/>
      </c>
      <c r="G191" s="23" t="str">
        <f>IF('Annual Plan'!G191&lt;&gt;"",'Annual Plan'!G191,"")</f>
        <v/>
      </c>
      <c r="H191" s="23" t="str">
        <f xml:space="preserve"> IF(OR(F191="Absolute",F191="Absolute[-](cum.)"),SUM(G191,'Q1 Review'!J191,'Q2 Review'!J191,'Q3 Review'!J191),
             IF(OR(F191="Incremental",F191="Absolute[+]"),MAX(G191,'Q1 Review'!J191,'Q2 Review'!J191,'Q3 Review'!J191),
                  IF(F191="Decremental",MIN(G191,'Q1 Review'!J191,'Q2 Review'!J191,'Q3 Review'!J191),
                           IF(F191="Absolute[-](avg.)",SUM(G191,'Q1 Review'!J191,'Q2 Review'!J191,'Q3 Review'!J191)/COUNT('Annual Plan'!H191:'Annual Plan'!K191),""
                              )
                       )
                 )
      )</f>
        <v/>
      </c>
      <c r="I191" s="23" t="str">
        <f>IF('Annual Plan'!K191&lt;&gt;"",'Annual Plan'!K191,"")</f>
        <v/>
      </c>
      <c r="J191" s="37"/>
      <c r="K191" s="38" t="str">
        <f t="shared" si="20"/>
        <v/>
      </c>
      <c r="L191" s="38" t="str">
        <f t="shared" si="21"/>
        <v/>
      </c>
      <c r="M191" s="23" t="str">
        <f t="shared" si="22"/>
        <v/>
      </c>
      <c r="N191" s="39" t="str">
        <f>IF((('Annual Plan'!N191+'Annual Plan'!O191)-('Q1 Review'!O191+'Q2 Review'!O191+'Q3 Review'!O191))=0,"",(('Annual Plan'!N191+'Annual Plan'!O191)-('Q1 Review'!O191+'Q2 Review'!O191+'Q3 Review'!O191)))</f>
        <v/>
      </c>
      <c r="O191" s="40"/>
      <c r="P191" s="41"/>
      <c r="Q191" s="41"/>
      <c r="R191" s="41"/>
      <c r="S191" s="131" t="str">
        <f t="shared" si="23"/>
        <v/>
      </c>
    </row>
    <row r="192" spans="1:19" s="11" customFormat="1" ht="13.2" x14ac:dyDescent="0.25">
      <c r="A192" s="59" t="str">
        <f>IF('Annual Plan'!A192="","",'Annual Plan'!A192)</f>
        <v/>
      </c>
      <c r="B192" s="59" t="str">
        <f>IF('Annual Plan'!B192="","",'Annual Plan'!B192)</f>
        <v/>
      </c>
      <c r="C192" s="59" t="str">
        <f>IF('Annual Plan'!C192="","",'Annual Plan'!C192)</f>
        <v/>
      </c>
      <c r="D192" s="2" t="str">
        <f>IF('Annual Plan'!D192&lt;&gt;"",'Annual Plan'!D192,"")</f>
        <v/>
      </c>
      <c r="E192" s="2" t="str">
        <f>IF('Annual Plan'!E192&lt;&gt;"",'Annual Plan'!E192,"")</f>
        <v/>
      </c>
      <c r="F192" s="36" t="str">
        <f>IF('Annual Plan'!F192&lt;&gt;"",'Annual Plan'!F192,"")</f>
        <v/>
      </c>
      <c r="G192" s="23" t="str">
        <f>IF('Annual Plan'!G192&lt;&gt;"",'Annual Plan'!G192,"")</f>
        <v/>
      </c>
      <c r="H192" s="23" t="str">
        <f xml:space="preserve"> IF(OR(F192="Absolute",F192="Absolute[-](cum.)"),SUM(G192,'Q1 Review'!J192,'Q2 Review'!J192,'Q3 Review'!J192),
             IF(OR(F192="Incremental",F192="Absolute[+]"),MAX(G192,'Q1 Review'!J192,'Q2 Review'!J192,'Q3 Review'!J192),
                  IF(F192="Decremental",MIN(G192,'Q1 Review'!J192,'Q2 Review'!J192,'Q3 Review'!J192),
                           IF(F192="Absolute[-](avg.)",SUM(G192,'Q1 Review'!J192,'Q2 Review'!J192,'Q3 Review'!J192)/COUNT('Annual Plan'!H192:'Annual Plan'!K192),""
                              )
                       )
                 )
      )</f>
        <v/>
      </c>
      <c r="I192" s="23" t="str">
        <f>IF('Annual Plan'!K192&lt;&gt;"",'Annual Plan'!K192,"")</f>
        <v/>
      </c>
      <c r="J192" s="37"/>
      <c r="K192" s="38" t="str">
        <f t="shared" si="20"/>
        <v/>
      </c>
      <c r="L192" s="38" t="str">
        <f t="shared" si="21"/>
        <v/>
      </c>
      <c r="M192" s="23" t="str">
        <f t="shared" si="22"/>
        <v/>
      </c>
      <c r="N192" s="39" t="str">
        <f>IF((('Annual Plan'!N192+'Annual Plan'!O192)-('Q1 Review'!O192+'Q2 Review'!O192+'Q3 Review'!O192))=0,"",(('Annual Plan'!N192+'Annual Plan'!O192)-('Q1 Review'!O192+'Q2 Review'!O192+'Q3 Review'!O192)))</f>
        <v/>
      </c>
      <c r="O192" s="40"/>
      <c r="P192" s="41"/>
      <c r="Q192" s="41"/>
      <c r="R192" s="41"/>
      <c r="S192" s="131" t="str">
        <f t="shared" si="23"/>
        <v/>
      </c>
    </row>
    <row r="193" spans="1:19" s="11" customFormat="1" ht="13.2" x14ac:dyDescent="0.25">
      <c r="A193" s="59" t="str">
        <f>IF('Annual Plan'!A193="","",'Annual Plan'!A193)</f>
        <v/>
      </c>
      <c r="B193" s="59" t="str">
        <f>IF('Annual Plan'!B193="","",'Annual Plan'!B193)</f>
        <v/>
      </c>
      <c r="C193" s="59" t="str">
        <f>IF('Annual Plan'!C193="","",'Annual Plan'!C193)</f>
        <v/>
      </c>
      <c r="D193" s="2" t="str">
        <f>IF('Annual Plan'!D193&lt;&gt;"",'Annual Plan'!D193,"")</f>
        <v/>
      </c>
      <c r="E193" s="2" t="str">
        <f>IF('Annual Plan'!E193&lt;&gt;"",'Annual Plan'!E193,"")</f>
        <v/>
      </c>
      <c r="F193" s="36" t="str">
        <f>IF('Annual Plan'!F193&lt;&gt;"",'Annual Plan'!F193,"")</f>
        <v/>
      </c>
      <c r="G193" s="23" t="str">
        <f>IF('Annual Plan'!G193&lt;&gt;"",'Annual Plan'!G193,"")</f>
        <v/>
      </c>
      <c r="H193" s="23" t="str">
        <f xml:space="preserve"> IF(OR(F193="Absolute",F193="Absolute[-](cum.)"),SUM(G193,'Q1 Review'!J193,'Q2 Review'!J193,'Q3 Review'!J193),
             IF(OR(F193="Incremental",F193="Absolute[+]"),MAX(G193,'Q1 Review'!J193,'Q2 Review'!J193,'Q3 Review'!J193),
                  IF(F193="Decremental",MIN(G193,'Q1 Review'!J193,'Q2 Review'!J193,'Q3 Review'!J193),
                           IF(F193="Absolute[-](avg.)",SUM(G193,'Q1 Review'!J193,'Q2 Review'!J193,'Q3 Review'!J193)/COUNT('Annual Plan'!H193:'Annual Plan'!K193),""
                              )
                       )
                 )
      )</f>
        <v/>
      </c>
      <c r="I193" s="23" t="str">
        <f>IF('Annual Plan'!K193&lt;&gt;"",'Annual Plan'!K193,"")</f>
        <v/>
      </c>
      <c r="J193" s="37"/>
      <c r="K193" s="38" t="str">
        <f t="shared" si="20"/>
        <v/>
      </c>
      <c r="L193" s="38" t="str">
        <f t="shared" si="21"/>
        <v/>
      </c>
      <c r="M193" s="23" t="str">
        <f t="shared" si="22"/>
        <v/>
      </c>
      <c r="N193" s="39" t="str">
        <f>IF((('Annual Plan'!N193+'Annual Plan'!O193)-('Q1 Review'!O193+'Q2 Review'!O193+'Q3 Review'!O193))=0,"",(('Annual Plan'!N193+'Annual Plan'!O193)-('Q1 Review'!O193+'Q2 Review'!O193+'Q3 Review'!O193)))</f>
        <v/>
      </c>
      <c r="O193" s="40"/>
      <c r="P193" s="41"/>
      <c r="Q193" s="41"/>
      <c r="R193" s="41"/>
      <c r="S193" s="131" t="str">
        <f t="shared" si="23"/>
        <v/>
      </c>
    </row>
    <row r="194" spans="1:19" s="11" customFormat="1" ht="13.2" x14ac:dyDescent="0.25">
      <c r="A194" s="59" t="str">
        <f>IF('Annual Plan'!A194="","",'Annual Plan'!A194)</f>
        <v/>
      </c>
      <c r="B194" s="59" t="str">
        <f>IF('Annual Plan'!B194="","",'Annual Plan'!B194)</f>
        <v/>
      </c>
      <c r="C194" s="59" t="str">
        <f>IF('Annual Plan'!C194="","",'Annual Plan'!C194)</f>
        <v/>
      </c>
      <c r="D194" s="2" t="str">
        <f>IF('Annual Plan'!D194&lt;&gt;"",'Annual Plan'!D194,"")</f>
        <v/>
      </c>
      <c r="E194" s="2" t="str">
        <f>IF('Annual Plan'!E194&lt;&gt;"",'Annual Plan'!E194,"")</f>
        <v/>
      </c>
      <c r="F194" s="36" t="str">
        <f>IF('Annual Plan'!F194&lt;&gt;"",'Annual Plan'!F194,"")</f>
        <v/>
      </c>
      <c r="G194" s="23" t="str">
        <f>IF('Annual Plan'!G194&lt;&gt;"",'Annual Plan'!G194,"")</f>
        <v/>
      </c>
      <c r="H194" s="23" t="str">
        <f xml:space="preserve"> IF(OR(F194="Absolute",F194="Absolute[-](cum.)"),SUM(G194,'Q1 Review'!J194,'Q2 Review'!J194,'Q3 Review'!J194),
             IF(OR(F194="Incremental",F194="Absolute[+]"),MAX(G194,'Q1 Review'!J194,'Q2 Review'!J194,'Q3 Review'!J194),
                  IF(F194="Decremental",MIN(G194,'Q1 Review'!J194,'Q2 Review'!J194,'Q3 Review'!J194),
                           IF(F194="Absolute[-](avg.)",SUM(G194,'Q1 Review'!J194,'Q2 Review'!J194,'Q3 Review'!J194)/COUNT('Annual Plan'!H194:'Annual Plan'!K194),""
                              )
                       )
                 )
      )</f>
        <v/>
      </c>
      <c r="I194" s="23" t="str">
        <f>IF('Annual Plan'!K194&lt;&gt;"",'Annual Plan'!K194,"")</f>
        <v/>
      </c>
      <c r="J194" s="37"/>
      <c r="K194" s="38" t="str">
        <f t="shared" si="20"/>
        <v/>
      </c>
      <c r="L194" s="38" t="str">
        <f t="shared" si="21"/>
        <v/>
      </c>
      <c r="M194" s="23" t="str">
        <f t="shared" si="22"/>
        <v/>
      </c>
      <c r="N194" s="39" t="str">
        <f>IF((('Annual Plan'!N194+'Annual Plan'!O194)-('Q1 Review'!O194+'Q2 Review'!O194+'Q3 Review'!O194))=0,"",(('Annual Plan'!N194+'Annual Plan'!O194)-('Q1 Review'!O194+'Q2 Review'!O194+'Q3 Review'!O194)))</f>
        <v/>
      </c>
      <c r="O194" s="40"/>
      <c r="P194" s="41"/>
      <c r="Q194" s="41"/>
      <c r="R194" s="41"/>
      <c r="S194" s="131" t="str">
        <f t="shared" si="23"/>
        <v/>
      </c>
    </row>
    <row r="195" spans="1:19" s="11" customFormat="1" ht="13.2" x14ac:dyDescent="0.25">
      <c r="A195" s="59" t="str">
        <f>IF('Annual Plan'!A195="","",'Annual Plan'!A195)</f>
        <v/>
      </c>
      <c r="B195" s="59" t="str">
        <f>IF('Annual Plan'!B195="","",'Annual Plan'!B195)</f>
        <v/>
      </c>
      <c r="C195" s="59" t="str">
        <f>IF('Annual Plan'!C195="","",'Annual Plan'!C195)</f>
        <v/>
      </c>
      <c r="D195" s="2" t="str">
        <f>IF('Annual Plan'!D195&lt;&gt;"",'Annual Plan'!D195,"")</f>
        <v/>
      </c>
      <c r="E195" s="2" t="str">
        <f>IF('Annual Plan'!E195&lt;&gt;"",'Annual Plan'!E195,"")</f>
        <v/>
      </c>
      <c r="F195" s="36" t="str">
        <f>IF('Annual Plan'!F195&lt;&gt;"",'Annual Plan'!F195,"")</f>
        <v/>
      </c>
      <c r="G195" s="23" t="str">
        <f>IF('Annual Plan'!G195&lt;&gt;"",'Annual Plan'!G195,"")</f>
        <v/>
      </c>
      <c r="H195" s="23" t="str">
        <f xml:space="preserve"> IF(OR(F195="Absolute",F195="Absolute[-](cum.)"),SUM(G195,'Q1 Review'!J195,'Q2 Review'!J195,'Q3 Review'!J195),
             IF(OR(F195="Incremental",F195="Absolute[+]"),MAX(G195,'Q1 Review'!J195,'Q2 Review'!J195,'Q3 Review'!J195),
                  IF(F195="Decremental",MIN(G195,'Q1 Review'!J195,'Q2 Review'!J195,'Q3 Review'!J195),
                           IF(F195="Absolute[-](avg.)",SUM(G195,'Q1 Review'!J195,'Q2 Review'!J195,'Q3 Review'!J195)/COUNT('Annual Plan'!H195:'Annual Plan'!K195),""
                              )
                       )
                 )
      )</f>
        <v/>
      </c>
      <c r="I195" s="23" t="str">
        <f>IF('Annual Plan'!K195&lt;&gt;"",'Annual Plan'!K195,"")</f>
        <v/>
      </c>
      <c r="J195" s="37"/>
      <c r="K195" s="38" t="str">
        <f t="shared" si="20"/>
        <v/>
      </c>
      <c r="L195" s="38" t="str">
        <f t="shared" si="21"/>
        <v/>
      </c>
      <c r="M195" s="23" t="str">
        <f t="shared" si="22"/>
        <v/>
      </c>
      <c r="N195" s="39" t="str">
        <f>IF((('Annual Plan'!N195+'Annual Plan'!O195)-('Q1 Review'!O195+'Q2 Review'!O195+'Q3 Review'!O195))=0,"",(('Annual Plan'!N195+'Annual Plan'!O195)-('Q1 Review'!O195+'Q2 Review'!O195+'Q3 Review'!O195)))</f>
        <v/>
      </c>
      <c r="O195" s="40"/>
      <c r="P195" s="41"/>
      <c r="Q195" s="41"/>
      <c r="R195" s="41"/>
      <c r="S195" s="131" t="str">
        <f t="shared" si="23"/>
        <v/>
      </c>
    </row>
    <row r="196" spans="1:19" s="11" customFormat="1" ht="13.2" x14ac:dyDescent="0.25">
      <c r="A196" s="59" t="str">
        <f>IF('Annual Plan'!A196="","",'Annual Plan'!A196)</f>
        <v/>
      </c>
      <c r="B196" s="59" t="str">
        <f>IF('Annual Plan'!B196="","",'Annual Plan'!B196)</f>
        <v/>
      </c>
      <c r="C196" s="59" t="str">
        <f>IF('Annual Plan'!C196="","",'Annual Plan'!C196)</f>
        <v/>
      </c>
      <c r="D196" s="2" t="str">
        <f>IF('Annual Plan'!D196&lt;&gt;"",'Annual Plan'!D196,"")</f>
        <v/>
      </c>
      <c r="E196" s="2" t="str">
        <f>IF('Annual Plan'!E196&lt;&gt;"",'Annual Plan'!E196,"")</f>
        <v/>
      </c>
      <c r="F196" s="36" t="str">
        <f>IF('Annual Plan'!F196&lt;&gt;"",'Annual Plan'!F196,"")</f>
        <v/>
      </c>
      <c r="G196" s="23" t="str">
        <f>IF('Annual Plan'!G196&lt;&gt;"",'Annual Plan'!G196,"")</f>
        <v/>
      </c>
      <c r="H196" s="23" t="str">
        <f xml:space="preserve"> IF(OR(F196="Absolute",F196="Absolute[-](cum.)"),SUM(G196,'Q1 Review'!J196,'Q2 Review'!J196,'Q3 Review'!J196),
             IF(OR(F196="Incremental",F196="Absolute[+]"),MAX(G196,'Q1 Review'!J196,'Q2 Review'!J196,'Q3 Review'!J196),
                  IF(F196="Decremental",MIN(G196,'Q1 Review'!J196,'Q2 Review'!J196,'Q3 Review'!J196),
                           IF(F196="Absolute[-](avg.)",SUM(G196,'Q1 Review'!J196,'Q2 Review'!J196,'Q3 Review'!J196)/COUNT('Annual Plan'!H196:'Annual Plan'!K196),""
                              )
                       )
                 )
      )</f>
        <v/>
      </c>
      <c r="I196" s="23" t="str">
        <f>IF('Annual Plan'!K196&lt;&gt;"",'Annual Plan'!K196,"")</f>
        <v/>
      </c>
      <c r="J196" s="37"/>
      <c r="K196" s="38" t="str">
        <f t="shared" si="20"/>
        <v/>
      </c>
      <c r="L196" s="38" t="str">
        <f t="shared" si="21"/>
        <v/>
      </c>
      <c r="M196" s="23" t="str">
        <f t="shared" si="22"/>
        <v/>
      </c>
      <c r="N196" s="39" t="str">
        <f>IF((('Annual Plan'!N196+'Annual Plan'!O196)-('Q1 Review'!O196+'Q2 Review'!O196+'Q3 Review'!O196))=0,"",(('Annual Plan'!N196+'Annual Plan'!O196)-('Q1 Review'!O196+'Q2 Review'!O196+'Q3 Review'!O196)))</f>
        <v/>
      </c>
      <c r="O196" s="40"/>
      <c r="P196" s="41"/>
      <c r="Q196" s="41"/>
      <c r="R196" s="41"/>
      <c r="S196" s="131" t="str">
        <f t="shared" si="23"/>
        <v/>
      </c>
    </row>
    <row r="197" spans="1:19" s="11" customFormat="1" ht="13.2" x14ac:dyDescent="0.25">
      <c r="A197" s="59" t="str">
        <f>IF('Annual Plan'!A197="","",'Annual Plan'!A197)</f>
        <v/>
      </c>
      <c r="B197" s="59" t="str">
        <f>IF('Annual Plan'!B197="","",'Annual Plan'!B197)</f>
        <v/>
      </c>
      <c r="C197" s="59" t="str">
        <f>IF('Annual Plan'!C197="","",'Annual Plan'!C197)</f>
        <v/>
      </c>
      <c r="D197" s="2" t="str">
        <f>IF('Annual Plan'!D197&lt;&gt;"",'Annual Plan'!D197,"")</f>
        <v/>
      </c>
      <c r="E197" s="2" t="str">
        <f>IF('Annual Plan'!E197&lt;&gt;"",'Annual Plan'!E197,"")</f>
        <v/>
      </c>
      <c r="F197" s="36" t="str">
        <f>IF('Annual Plan'!F197&lt;&gt;"",'Annual Plan'!F197,"")</f>
        <v/>
      </c>
      <c r="G197" s="23" t="str">
        <f>IF('Annual Plan'!G197&lt;&gt;"",'Annual Plan'!G197,"")</f>
        <v/>
      </c>
      <c r="H197" s="23" t="str">
        <f xml:space="preserve"> IF(OR(F197="Absolute",F197="Absolute[-](cum.)"),SUM(G197,'Q1 Review'!J197,'Q2 Review'!J197,'Q3 Review'!J197),
             IF(OR(F197="Incremental",F197="Absolute[+]"),MAX(G197,'Q1 Review'!J197,'Q2 Review'!J197,'Q3 Review'!J197),
                  IF(F197="Decremental",MIN(G197,'Q1 Review'!J197,'Q2 Review'!J197,'Q3 Review'!J197),
                           IF(F197="Absolute[-](avg.)",SUM(G197,'Q1 Review'!J197,'Q2 Review'!J197,'Q3 Review'!J197)/COUNT('Annual Plan'!H197:'Annual Plan'!K197),""
                              )
                       )
                 )
      )</f>
        <v/>
      </c>
      <c r="I197" s="23" t="str">
        <f>IF('Annual Plan'!K197&lt;&gt;"",'Annual Plan'!K197,"")</f>
        <v/>
      </c>
      <c r="J197" s="37"/>
      <c r="K197" s="38" t="str">
        <f t="shared" si="20"/>
        <v/>
      </c>
      <c r="L197" s="38" t="str">
        <f t="shared" si="21"/>
        <v/>
      </c>
      <c r="M197" s="23" t="str">
        <f t="shared" si="22"/>
        <v/>
      </c>
      <c r="N197" s="39" t="str">
        <f>IF((('Annual Plan'!N197+'Annual Plan'!O197)-('Q1 Review'!O197+'Q2 Review'!O197+'Q3 Review'!O197))=0,"",(('Annual Plan'!N197+'Annual Plan'!O197)-('Q1 Review'!O197+'Q2 Review'!O197+'Q3 Review'!O197)))</f>
        <v/>
      </c>
      <c r="O197" s="40"/>
      <c r="P197" s="41"/>
      <c r="Q197" s="41"/>
      <c r="R197" s="41"/>
      <c r="S197" s="131" t="str">
        <f t="shared" si="23"/>
        <v/>
      </c>
    </row>
    <row r="198" spans="1:19" s="11" customFormat="1" ht="13.2" x14ac:dyDescent="0.25">
      <c r="A198" s="59" t="str">
        <f>IF('Annual Plan'!A198="","",'Annual Plan'!A198)</f>
        <v/>
      </c>
      <c r="B198" s="59" t="str">
        <f>IF('Annual Plan'!B198="","",'Annual Plan'!B198)</f>
        <v/>
      </c>
      <c r="C198" s="59" t="str">
        <f>IF('Annual Plan'!C198="","",'Annual Plan'!C198)</f>
        <v/>
      </c>
      <c r="D198" s="2" t="str">
        <f>IF('Annual Plan'!D198&lt;&gt;"",'Annual Plan'!D198,"")</f>
        <v/>
      </c>
      <c r="E198" s="2" t="str">
        <f>IF('Annual Plan'!E198&lt;&gt;"",'Annual Plan'!E198,"")</f>
        <v/>
      </c>
      <c r="F198" s="36" t="str">
        <f>IF('Annual Plan'!F198&lt;&gt;"",'Annual Plan'!F198,"")</f>
        <v/>
      </c>
      <c r="G198" s="23" t="str">
        <f>IF('Annual Plan'!G198&lt;&gt;"",'Annual Plan'!G198,"")</f>
        <v/>
      </c>
      <c r="H198" s="23" t="str">
        <f xml:space="preserve"> IF(OR(F198="Absolute",F198="Absolute[-](cum.)"),SUM(G198,'Q1 Review'!J198,'Q2 Review'!J198,'Q3 Review'!J198),
             IF(OR(F198="Incremental",F198="Absolute[+]"),MAX(G198,'Q1 Review'!J198,'Q2 Review'!J198,'Q3 Review'!J198),
                  IF(F198="Decremental",MIN(G198,'Q1 Review'!J198,'Q2 Review'!J198,'Q3 Review'!J198),
                           IF(F198="Absolute[-](avg.)",SUM(G198,'Q1 Review'!J198,'Q2 Review'!J198,'Q3 Review'!J198)/COUNT('Annual Plan'!H198:'Annual Plan'!K198),""
                              )
                       )
                 )
      )</f>
        <v/>
      </c>
      <c r="I198" s="23" t="str">
        <f>IF('Annual Plan'!K198&lt;&gt;"",'Annual Plan'!K198,"")</f>
        <v/>
      </c>
      <c r="J198" s="37"/>
      <c r="K198" s="38" t="str">
        <f t="shared" si="20"/>
        <v/>
      </c>
      <c r="L198" s="38" t="str">
        <f t="shared" si="21"/>
        <v/>
      </c>
      <c r="M198" s="23" t="str">
        <f t="shared" si="22"/>
        <v/>
      </c>
      <c r="N198" s="39" t="str">
        <f>IF((('Annual Plan'!N198+'Annual Plan'!O198)-('Q1 Review'!O198+'Q2 Review'!O198+'Q3 Review'!O198))=0,"",(('Annual Plan'!N198+'Annual Plan'!O198)-('Q1 Review'!O198+'Q2 Review'!O198+'Q3 Review'!O198)))</f>
        <v/>
      </c>
      <c r="O198" s="40"/>
      <c r="P198" s="41"/>
      <c r="Q198" s="41"/>
      <c r="R198" s="41"/>
      <c r="S198" s="131" t="str">
        <f t="shared" si="23"/>
        <v/>
      </c>
    </row>
    <row r="199" spans="1:19" s="11" customFormat="1" ht="13.2" x14ac:dyDescent="0.25">
      <c r="A199" s="59" t="str">
        <f>IF('Annual Plan'!A199="","",'Annual Plan'!A199)</f>
        <v/>
      </c>
      <c r="B199" s="59" t="str">
        <f>IF('Annual Plan'!B199="","",'Annual Plan'!B199)</f>
        <v/>
      </c>
      <c r="C199" s="59" t="str">
        <f>IF('Annual Plan'!C199="","",'Annual Plan'!C199)</f>
        <v/>
      </c>
      <c r="D199" s="2" t="str">
        <f>IF('Annual Plan'!D199&lt;&gt;"",'Annual Plan'!D199,"")</f>
        <v/>
      </c>
      <c r="E199" s="2" t="str">
        <f>IF('Annual Plan'!E199&lt;&gt;"",'Annual Plan'!E199,"")</f>
        <v/>
      </c>
      <c r="F199" s="36" t="str">
        <f>IF('Annual Plan'!F199&lt;&gt;"",'Annual Plan'!F199,"")</f>
        <v/>
      </c>
      <c r="G199" s="23" t="str">
        <f>IF('Annual Plan'!G199&lt;&gt;"",'Annual Plan'!G199,"")</f>
        <v/>
      </c>
      <c r="H199" s="23" t="str">
        <f xml:space="preserve"> IF(OR(F199="Absolute",F199="Absolute[-](cum.)"),SUM(G199,'Q1 Review'!J199,'Q2 Review'!J199,'Q3 Review'!J199),
             IF(OR(F199="Incremental",F199="Absolute[+]"),MAX(G199,'Q1 Review'!J199,'Q2 Review'!J199,'Q3 Review'!J199),
                  IF(F199="Decremental",MIN(G199,'Q1 Review'!J199,'Q2 Review'!J199,'Q3 Review'!J199),
                           IF(F199="Absolute[-](avg.)",SUM(G199,'Q1 Review'!J199,'Q2 Review'!J199,'Q3 Review'!J199)/COUNT('Annual Plan'!H199:'Annual Plan'!K199),""
                              )
                       )
                 )
      )</f>
        <v/>
      </c>
      <c r="I199" s="23" t="str">
        <f>IF('Annual Plan'!K199&lt;&gt;"",'Annual Plan'!K199,"")</f>
        <v/>
      </c>
      <c r="J199" s="37"/>
      <c r="K199" s="38" t="str">
        <f t="shared" si="20"/>
        <v/>
      </c>
      <c r="L199" s="38" t="str">
        <f t="shared" si="21"/>
        <v/>
      </c>
      <c r="M199" s="23" t="str">
        <f t="shared" si="22"/>
        <v/>
      </c>
      <c r="N199" s="39" t="str">
        <f>IF((('Annual Plan'!N199+'Annual Plan'!O199)-('Q1 Review'!O199+'Q2 Review'!O199+'Q3 Review'!O199))=0,"",(('Annual Plan'!N199+'Annual Plan'!O199)-('Q1 Review'!O199+'Q2 Review'!O199+'Q3 Review'!O199)))</f>
        <v/>
      </c>
      <c r="O199" s="40"/>
      <c r="P199" s="41"/>
      <c r="Q199" s="41"/>
      <c r="R199" s="41"/>
      <c r="S199" s="131" t="str">
        <f t="shared" si="23"/>
        <v/>
      </c>
    </row>
    <row r="200" spans="1:19" s="11" customFormat="1" ht="13.2" x14ac:dyDescent="0.25">
      <c r="A200" s="59" t="str">
        <f>IF('Annual Plan'!A200="","",'Annual Plan'!A200)</f>
        <v/>
      </c>
      <c r="B200" s="59" t="str">
        <f>IF('Annual Plan'!B200="","",'Annual Plan'!B200)</f>
        <v/>
      </c>
      <c r="C200" s="59" t="str">
        <f>IF('Annual Plan'!C200="","",'Annual Plan'!C200)</f>
        <v/>
      </c>
      <c r="D200" s="2" t="str">
        <f>IF('Annual Plan'!D200&lt;&gt;"",'Annual Plan'!D200,"")</f>
        <v/>
      </c>
      <c r="E200" s="2" t="str">
        <f>IF('Annual Plan'!E200&lt;&gt;"",'Annual Plan'!E200,"")</f>
        <v/>
      </c>
      <c r="F200" s="36" t="str">
        <f>IF('Annual Plan'!F200&lt;&gt;"",'Annual Plan'!F200,"")</f>
        <v/>
      </c>
      <c r="G200" s="23" t="str">
        <f>IF('Annual Plan'!G200&lt;&gt;"",'Annual Plan'!G200,"")</f>
        <v/>
      </c>
      <c r="H200" s="23" t="str">
        <f xml:space="preserve"> IF(OR(F200="Absolute",F200="Absolute[-](cum.)"),SUM(G200,'Q1 Review'!J200,'Q2 Review'!J200,'Q3 Review'!J200),
             IF(OR(F200="Incremental",F200="Absolute[+]"),MAX(G200,'Q1 Review'!J200,'Q2 Review'!J200,'Q3 Review'!J200),
                  IF(F200="Decremental",MIN(G200,'Q1 Review'!J200,'Q2 Review'!J200,'Q3 Review'!J200),
                           IF(F200="Absolute[-](avg.)",SUM(G200,'Q1 Review'!J200,'Q2 Review'!J200,'Q3 Review'!J200)/COUNT('Annual Plan'!H200:'Annual Plan'!K200),""
                              )
                       )
                 )
      )</f>
        <v/>
      </c>
      <c r="I200" s="23" t="str">
        <f>IF('Annual Plan'!K200&lt;&gt;"",'Annual Plan'!K200,"")</f>
        <v/>
      </c>
      <c r="J200" s="37"/>
      <c r="K200" s="38" t="str">
        <f t="shared" si="20"/>
        <v/>
      </c>
      <c r="L200" s="38" t="str">
        <f t="shared" si="21"/>
        <v/>
      </c>
      <c r="M200" s="23" t="str">
        <f t="shared" si="22"/>
        <v/>
      </c>
      <c r="N200" s="39" t="str">
        <f>IF((('Annual Plan'!N200+'Annual Plan'!O200)-('Q1 Review'!O200+'Q2 Review'!O200+'Q3 Review'!O200))=0,"",(('Annual Plan'!N200+'Annual Plan'!O200)-('Q1 Review'!O200+'Q2 Review'!O200+'Q3 Review'!O200)))</f>
        <v/>
      </c>
      <c r="O200" s="40"/>
      <c r="P200" s="41"/>
      <c r="Q200" s="41"/>
      <c r="R200" s="41"/>
      <c r="S200" s="131" t="str">
        <f t="shared" si="23"/>
        <v/>
      </c>
    </row>
    <row r="201" spans="1:19" s="11" customFormat="1" ht="13.2" x14ac:dyDescent="0.25">
      <c r="A201" s="59" t="str">
        <f>IF('Annual Plan'!A201="","",'Annual Plan'!A201)</f>
        <v/>
      </c>
      <c r="B201" s="59" t="str">
        <f>IF('Annual Plan'!B201="","",'Annual Plan'!B201)</f>
        <v/>
      </c>
      <c r="C201" s="59" t="str">
        <f>IF('Annual Plan'!C201="","",'Annual Plan'!C201)</f>
        <v/>
      </c>
      <c r="D201" s="2" t="str">
        <f>IF('Annual Plan'!D201&lt;&gt;"",'Annual Plan'!D201,"")</f>
        <v/>
      </c>
      <c r="E201" s="2" t="str">
        <f>IF('Annual Plan'!E201&lt;&gt;"",'Annual Plan'!E201,"")</f>
        <v/>
      </c>
      <c r="F201" s="36" t="str">
        <f>IF('Annual Plan'!F201&lt;&gt;"",'Annual Plan'!F201,"")</f>
        <v/>
      </c>
      <c r="G201" s="23" t="str">
        <f>IF('Annual Plan'!G201&lt;&gt;"",'Annual Plan'!G201,"")</f>
        <v/>
      </c>
      <c r="H201" s="23" t="str">
        <f xml:space="preserve"> IF(OR(F201="Absolute",F201="Absolute[-](cum.)"),SUM(G201,'Q1 Review'!J201,'Q2 Review'!J201,'Q3 Review'!J201),
             IF(OR(F201="Incremental",F201="Absolute[+]"),MAX(G201,'Q1 Review'!J201,'Q2 Review'!J201,'Q3 Review'!J201),
                  IF(F201="Decremental",MIN(G201,'Q1 Review'!J201,'Q2 Review'!J201,'Q3 Review'!J201),
                           IF(F201="Absolute[-](avg.)",SUM(G201,'Q1 Review'!J201,'Q2 Review'!J201,'Q3 Review'!J201)/COUNT('Annual Plan'!H201:'Annual Plan'!K201),""
                              )
                       )
                 )
      )</f>
        <v/>
      </c>
      <c r="I201" s="23" t="str">
        <f>IF('Annual Plan'!K201&lt;&gt;"",'Annual Plan'!K201,"")</f>
        <v/>
      </c>
      <c r="J201" s="37"/>
      <c r="K201" s="38" t="str">
        <f t="shared" si="20"/>
        <v/>
      </c>
      <c r="L201" s="38" t="str">
        <f t="shared" si="21"/>
        <v/>
      </c>
      <c r="M201" s="23" t="str">
        <f t="shared" si="22"/>
        <v/>
      </c>
      <c r="N201" s="39" t="str">
        <f>IF((('Annual Plan'!N201+'Annual Plan'!O201)-('Q1 Review'!O201+'Q2 Review'!O201+'Q3 Review'!O201))=0,"",(('Annual Plan'!N201+'Annual Plan'!O201)-('Q1 Review'!O201+'Q2 Review'!O201+'Q3 Review'!O201)))</f>
        <v/>
      </c>
      <c r="O201" s="40"/>
      <c r="P201" s="41"/>
      <c r="Q201" s="41"/>
      <c r="R201" s="41"/>
      <c r="S201" s="131" t="str">
        <f t="shared" si="23"/>
        <v/>
      </c>
    </row>
    <row r="202" spans="1:19" s="11" customFormat="1" ht="13.2" x14ac:dyDescent="0.25">
      <c r="A202" s="59" t="str">
        <f>IF('Annual Plan'!A202="","",'Annual Plan'!A202)</f>
        <v/>
      </c>
      <c r="B202" s="59" t="str">
        <f>IF('Annual Plan'!B202="","",'Annual Plan'!B202)</f>
        <v/>
      </c>
      <c r="C202" s="59" t="str">
        <f>IF('Annual Plan'!C202="","",'Annual Plan'!C202)</f>
        <v/>
      </c>
      <c r="D202" s="2" t="str">
        <f>IF('Annual Plan'!D202&lt;&gt;"",'Annual Plan'!D202,"")</f>
        <v/>
      </c>
      <c r="E202" s="2" t="str">
        <f>IF('Annual Plan'!E202&lt;&gt;"",'Annual Plan'!E202,"")</f>
        <v/>
      </c>
      <c r="F202" s="36" t="str">
        <f>IF('Annual Plan'!F202&lt;&gt;"",'Annual Plan'!F202,"")</f>
        <v/>
      </c>
      <c r="G202" s="23" t="str">
        <f>IF('Annual Plan'!G202&lt;&gt;"",'Annual Plan'!G202,"")</f>
        <v/>
      </c>
      <c r="H202" s="23" t="str">
        <f xml:space="preserve"> IF(OR(F202="Absolute",F202="Absolute[-](cum.)"),SUM(G202,'Q1 Review'!J202,'Q2 Review'!J202,'Q3 Review'!J202),
             IF(OR(F202="Incremental",F202="Absolute[+]"),MAX(G202,'Q1 Review'!J202,'Q2 Review'!J202,'Q3 Review'!J202),
                  IF(F202="Decremental",MIN(G202,'Q1 Review'!J202,'Q2 Review'!J202,'Q3 Review'!J202),
                           IF(F202="Absolute[-](avg.)",SUM(G202,'Q1 Review'!J202,'Q2 Review'!J202,'Q3 Review'!J202)/COUNT('Annual Plan'!H202:'Annual Plan'!K202),""
                              )
                       )
                 )
      )</f>
        <v/>
      </c>
      <c r="I202" s="23" t="str">
        <f>IF('Annual Plan'!K202&lt;&gt;"",'Annual Plan'!K202,"")</f>
        <v/>
      </c>
      <c r="J202" s="37"/>
      <c r="K202" s="38" t="str">
        <f t="shared" si="20"/>
        <v/>
      </c>
      <c r="L202" s="38" t="str">
        <f t="shared" si="21"/>
        <v/>
      </c>
      <c r="M202" s="23" t="str">
        <f t="shared" si="22"/>
        <v/>
      </c>
      <c r="N202" s="39" t="str">
        <f>IF((('Annual Plan'!N202+'Annual Plan'!O202)-('Q1 Review'!O202+'Q2 Review'!O202+'Q3 Review'!O202))=0,"",(('Annual Plan'!N202+'Annual Plan'!O202)-('Q1 Review'!O202+'Q2 Review'!O202+'Q3 Review'!O202)))</f>
        <v/>
      </c>
      <c r="O202" s="40"/>
      <c r="P202" s="41"/>
      <c r="Q202" s="41"/>
      <c r="R202" s="41"/>
      <c r="S202" s="131" t="str">
        <f t="shared" si="23"/>
        <v/>
      </c>
    </row>
    <row r="203" spans="1:19" s="11" customFormat="1" ht="13.2" x14ac:dyDescent="0.25">
      <c r="A203" s="59" t="str">
        <f>IF('Annual Plan'!A203="","",'Annual Plan'!A203)</f>
        <v/>
      </c>
      <c r="B203" s="59" t="str">
        <f>IF('Annual Plan'!B203="","",'Annual Plan'!B203)</f>
        <v/>
      </c>
      <c r="C203" s="59" t="str">
        <f>IF('Annual Plan'!C203="","",'Annual Plan'!C203)</f>
        <v/>
      </c>
      <c r="D203" s="2" t="str">
        <f>IF('Annual Plan'!D203&lt;&gt;"",'Annual Plan'!D203,"")</f>
        <v/>
      </c>
      <c r="E203" s="2" t="str">
        <f>IF('Annual Plan'!E203&lt;&gt;"",'Annual Plan'!E203,"")</f>
        <v/>
      </c>
      <c r="F203" s="36" t="str">
        <f>IF('Annual Plan'!F203&lt;&gt;"",'Annual Plan'!F203,"")</f>
        <v/>
      </c>
      <c r="G203" s="23" t="str">
        <f>IF('Annual Plan'!G203&lt;&gt;"",'Annual Plan'!G203,"")</f>
        <v/>
      </c>
      <c r="H203" s="23" t="str">
        <f xml:space="preserve"> IF(OR(F203="Absolute",F203="Absolute[-](cum.)"),SUM(G203,'Q1 Review'!J203,'Q2 Review'!J203,'Q3 Review'!J203),
             IF(OR(F203="Incremental",F203="Absolute[+]"),MAX(G203,'Q1 Review'!J203,'Q2 Review'!J203,'Q3 Review'!J203),
                  IF(F203="Decremental",MIN(G203,'Q1 Review'!J203,'Q2 Review'!J203,'Q3 Review'!J203),
                           IF(F203="Absolute[-](avg.)",SUM(G203,'Q1 Review'!J203,'Q2 Review'!J203,'Q3 Review'!J203)/COUNT('Annual Plan'!H203:'Annual Plan'!K203),""
                              )
                       )
                 )
      )</f>
        <v/>
      </c>
      <c r="I203" s="23" t="str">
        <f>IF('Annual Plan'!K203&lt;&gt;"",'Annual Plan'!K203,"")</f>
        <v/>
      </c>
      <c r="J203" s="37"/>
      <c r="K203" s="38" t="str">
        <f t="shared" si="20"/>
        <v/>
      </c>
      <c r="L203" s="38" t="str">
        <f t="shared" si="21"/>
        <v/>
      </c>
      <c r="M203" s="23" t="str">
        <f t="shared" si="22"/>
        <v/>
      </c>
      <c r="N203" s="39" t="str">
        <f>IF((('Annual Plan'!N203+'Annual Plan'!O203)-('Q1 Review'!O203+'Q2 Review'!O203+'Q3 Review'!O203))=0,"",(('Annual Plan'!N203+'Annual Plan'!O203)-('Q1 Review'!O203+'Q2 Review'!O203+'Q3 Review'!O203)))</f>
        <v/>
      </c>
      <c r="O203" s="40"/>
      <c r="P203" s="41"/>
      <c r="Q203" s="41"/>
      <c r="R203" s="41"/>
      <c r="S203" s="131" t="str">
        <f t="shared" si="23"/>
        <v/>
      </c>
    </row>
    <row r="204" spans="1:19" s="11" customFormat="1" ht="13.2" x14ac:dyDescent="0.25">
      <c r="A204" s="59" t="str">
        <f>IF('Annual Plan'!A204="","",'Annual Plan'!A204)</f>
        <v/>
      </c>
      <c r="B204" s="59" t="str">
        <f>IF('Annual Plan'!B204="","",'Annual Plan'!B204)</f>
        <v/>
      </c>
      <c r="C204" s="59" t="str">
        <f>IF('Annual Plan'!C204="","",'Annual Plan'!C204)</f>
        <v/>
      </c>
      <c r="D204" s="2" t="str">
        <f>IF('Annual Plan'!D204&lt;&gt;"",'Annual Plan'!D204,"")</f>
        <v/>
      </c>
      <c r="E204" s="2" t="str">
        <f>IF('Annual Plan'!E204&lt;&gt;"",'Annual Plan'!E204,"")</f>
        <v/>
      </c>
      <c r="F204" s="36" t="str">
        <f>IF('Annual Plan'!F204&lt;&gt;"",'Annual Plan'!F204,"")</f>
        <v/>
      </c>
      <c r="G204" s="23" t="str">
        <f>IF('Annual Plan'!G204&lt;&gt;"",'Annual Plan'!G204,"")</f>
        <v/>
      </c>
      <c r="H204" s="23" t="str">
        <f xml:space="preserve"> IF(OR(F204="Absolute",F204="Absolute[-](cum.)"),SUM(G204,'Q1 Review'!J204,'Q2 Review'!J204,'Q3 Review'!J204),
             IF(OR(F204="Incremental",F204="Absolute[+]"),MAX(G204,'Q1 Review'!J204,'Q2 Review'!J204,'Q3 Review'!J204),
                  IF(F204="Decremental",MIN(G204,'Q1 Review'!J204,'Q2 Review'!J204,'Q3 Review'!J204),
                           IF(F204="Absolute[-](avg.)",SUM(G204,'Q1 Review'!J204,'Q2 Review'!J204,'Q3 Review'!J204)/COUNT('Annual Plan'!H204:'Annual Plan'!K204),""
                              )
                       )
                 )
      )</f>
        <v/>
      </c>
      <c r="I204" s="23" t="str">
        <f>IF('Annual Plan'!K204&lt;&gt;"",'Annual Plan'!K204,"")</f>
        <v/>
      </c>
      <c r="J204" s="37"/>
      <c r="K204" s="38" t="str">
        <f t="shared" si="20"/>
        <v/>
      </c>
      <c r="L204" s="38" t="str">
        <f t="shared" si="21"/>
        <v/>
      </c>
      <c r="M204" s="23" t="str">
        <f t="shared" si="22"/>
        <v/>
      </c>
      <c r="N204" s="39" t="str">
        <f>IF((('Annual Plan'!N204+'Annual Plan'!O204)-('Q1 Review'!O204+'Q2 Review'!O204+'Q3 Review'!O204))=0,"",(('Annual Plan'!N204+'Annual Plan'!O204)-('Q1 Review'!O204+'Q2 Review'!O204+'Q3 Review'!O204)))</f>
        <v/>
      </c>
      <c r="O204" s="40"/>
      <c r="P204" s="41"/>
      <c r="Q204" s="41"/>
      <c r="R204" s="41"/>
      <c r="S204" s="131" t="str">
        <f t="shared" si="23"/>
        <v/>
      </c>
    </row>
    <row r="205" spans="1:19" s="11" customFormat="1" ht="13.2" x14ac:dyDescent="0.25">
      <c r="A205" s="59" t="str">
        <f>IF('Annual Plan'!A205="","",'Annual Plan'!A205)</f>
        <v/>
      </c>
      <c r="B205" s="59" t="str">
        <f>IF('Annual Plan'!B205="","",'Annual Plan'!B205)</f>
        <v/>
      </c>
      <c r="C205" s="59" t="str">
        <f>IF('Annual Plan'!C205="","",'Annual Plan'!C205)</f>
        <v/>
      </c>
      <c r="D205" s="2" t="str">
        <f>IF('Annual Plan'!D205&lt;&gt;"",'Annual Plan'!D205,"")</f>
        <v/>
      </c>
      <c r="E205" s="2" t="str">
        <f>IF('Annual Plan'!E205&lt;&gt;"",'Annual Plan'!E205,"")</f>
        <v/>
      </c>
      <c r="F205" s="36" t="str">
        <f>IF('Annual Plan'!F205&lt;&gt;"",'Annual Plan'!F205,"")</f>
        <v/>
      </c>
      <c r="G205" s="23" t="str">
        <f>IF('Annual Plan'!G205&lt;&gt;"",'Annual Plan'!G205,"")</f>
        <v/>
      </c>
      <c r="H205" s="23" t="str">
        <f xml:space="preserve"> IF(OR(F205="Absolute",F205="Absolute[-](cum.)"),SUM(G205,'Q1 Review'!J205,'Q2 Review'!J205,'Q3 Review'!J205),
             IF(OR(F205="Incremental",F205="Absolute[+]"),MAX(G205,'Q1 Review'!J205,'Q2 Review'!J205,'Q3 Review'!J205),
                  IF(F205="Decremental",MIN(G205,'Q1 Review'!J205,'Q2 Review'!J205,'Q3 Review'!J205),
                           IF(F205="Absolute[-](avg.)",SUM(G205,'Q1 Review'!J205,'Q2 Review'!J205,'Q3 Review'!J205)/COUNT('Annual Plan'!H205:'Annual Plan'!K205),""
                              )
                       )
                 )
      )</f>
        <v/>
      </c>
      <c r="I205" s="23" t="str">
        <f>IF('Annual Plan'!K205&lt;&gt;"",'Annual Plan'!K205,"")</f>
        <v/>
      </c>
      <c r="J205" s="37"/>
      <c r="K205" s="38" t="str">
        <f t="shared" si="20"/>
        <v/>
      </c>
      <c r="L205" s="38" t="str">
        <f t="shared" si="21"/>
        <v/>
      </c>
      <c r="M205" s="23" t="str">
        <f t="shared" si="22"/>
        <v/>
      </c>
      <c r="N205" s="39" t="str">
        <f>IF((('Annual Plan'!N205+'Annual Plan'!O205)-('Q1 Review'!O205+'Q2 Review'!O205+'Q3 Review'!O205))=0,"",(('Annual Plan'!N205+'Annual Plan'!O205)-('Q1 Review'!O205+'Q2 Review'!O205+'Q3 Review'!O205)))</f>
        <v/>
      </c>
      <c r="O205" s="40"/>
      <c r="P205" s="41"/>
      <c r="Q205" s="41"/>
      <c r="R205" s="41"/>
      <c r="S205" s="131" t="str">
        <f t="shared" si="23"/>
        <v/>
      </c>
    </row>
    <row r="206" spans="1:19" s="11" customFormat="1" ht="13.2" x14ac:dyDescent="0.25">
      <c r="A206" s="59" t="str">
        <f>IF('Annual Plan'!A206="","",'Annual Plan'!A206)</f>
        <v/>
      </c>
      <c r="B206" s="59" t="str">
        <f>IF('Annual Plan'!B206="","",'Annual Plan'!B206)</f>
        <v/>
      </c>
      <c r="C206" s="59" t="str">
        <f>IF('Annual Plan'!C206="","",'Annual Plan'!C206)</f>
        <v/>
      </c>
      <c r="D206" s="2" t="str">
        <f>IF('Annual Plan'!D206&lt;&gt;"",'Annual Plan'!D206,"")</f>
        <v/>
      </c>
      <c r="E206" s="2" t="str">
        <f>IF('Annual Plan'!E206&lt;&gt;"",'Annual Plan'!E206,"")</f>
        <v/>
      </c>
      <c r="F206" s="36" t="str">
        <f>IF('Annual Plan'!F206&lt;&gt;"",'Annual Plan'!F206,"")</f>
        <v/>
      </c>
      <c r="G206" s="23" t="str">
        <f>IF('Annual Plan'!G206&lt;&gt;"",'Annual Plan'!G206,"")</f>
        <v/>
      </c>
      <c r="H206" s="23" t="str">
        <f xml:space="preserve"> IF(OR(F206="Absolute",F206="Absolute[-](cum.)"),SUM(G206,'Q1 Review'!J206,'Q2 Review'!J206,'Q3 Review'!J206),
             IF(OR(F206="Incremental",F206="Absolute[+]"),MAX(G206,'Q1 Review'!J206,'Q2 Review'!J206,'Q3 Review'!J206),
                  IF(F206="Decremental",MIN(G206,'Q1 Review'!J206,'Q2 Review'!J206,'Q3 Review'!J206),
                           IF(F206="Absolute[-](avg.)",SUM(G206,'Q1 Review'!J206,'Q2 Review'!J206,'Q3 Review'!J206)/COUNT('Annual Plan'!H206:'Annual Plan'!K206),""
                              )
                       )
                 )
      )</f>
        <v/>
      </c>
      <c r="I206" s="23" t="str">
        <f>IF('Annual Plan'!K206&lt;&gt;"",'Annual Plan'!K206,"")</f>
        <v/>
      </c>
      <c r="J206" s="37"/>
      <c r="K206" s="38" t="str">
        <f t="shared" si="20"/>
        <v/>
      </c>
      <c r="L206" s="38" t="str">
        <f t="shared" si="21"/>
        <v/>
      </c>
      <c r="M206" s="23" t="str">
        <f t="shared" si="22"/>
        <v/>
      </c>
      <c r="N206" s="39" t="str">
        <f>IF((('Annual Plan'!N206+'Annual Plan'!O206)-('Q1 Review'!O206+'Q2 Review'!O206+'Q3 Review'!O206))=0,"",(('Annual Plan'!N206+'Annual Plan'!O206)-('Q1 Review'!O206+'Q2 Review'!O206+'Q3 Review'!O206)))</f>
        <v/>
      </c>
      <c r="O206" s="40"/>
      <c r="P206" s="41"/>
      <c r="Q206" s="41"/>
      <c r="R206" s="41"/>
      <c r="S206" s="131" t="str">
        <f t="shared" si="23"/>
        <v/>
      </c>
    </row>
    <row r="207" spans="1:19" s="11" customFormat="1" ht="13.2" x14ac:dyDescent="0.25">
      <c r="A207" s="59" t="str">
        <f>IF('Annual Plan'!A207="","",'Annual Plan'!A207)</f>
        <v/>
      </c>
      <c r="B207" s="59" t="str">
        <f>IF('Annual Plan'!B207="","",'Annual Plan'!B207)</f>
        <v/>
      </c>
      <c r="C207" s="59" t="str">
        <f>IF('Annual Plan'!C207="","",'Annual Plan'!C207)</f>
        <v/>
      </c>
      <c r="D207" s="2" t="str">
        <f>IF('Annual Plan'!D207&lt;&gt;"",'Annual Plan'!D207,"")</f>
        <v/>
      </c>
      <c r="E207" s="2" t="str">
        <f>IF('Annual Plan'!E207&lt;&gt;"",'Annual Plan'!E207,"")</f>
        <v/>
      </c>
      <c r="F207" s="36" t="str">
        <f>IF('Annual Plan'!F207&lt;&gt;"",'Annual Plan'!F207,"")</f>
        <v/>
      </c>
      <c r="G207" s="23" t="str">
        <f>IF('Annual Plan'!G207&lt;&gt;"",'Annual Plan'!G207,"")</f>
        <v/>
      </c>
      <c r="H207" s="23" t="str">
        <f xml:space="preserve"> IF(OR(F207="Absolute",F207="Absolute[-](cum.)"),SUM(G207,'Q1 Review'!J207,'Q2 Review'!J207,'Q3 Review'!J207),
             IF(OR(F207="Incremental",F207="Absolute[+]"),MAX(G207,'Q1 Review'!J207,'Q2 Review'!J207,'Q3 Review'!J207),
                  IF(F207="Decremental",MIN(G207,'Q1 Review'!J207,'Q2 Review'!J207,'Q3 Review'!J207),
                           IF(F207="Absolute[-](avg.)",SUM(G207,'Q1 Review'!J207,'Q2 Review'!J207,'Q3 Review'!J207)/COUNT('Annual Plan'!H207:'Annual Plan'!K207),""
                              )
                       )
                 )
      )</f>
        <v/>
      </c>
      <c r="I207" s="23" t="str">
        <f>IF('Annual Plan'!K207&lt;&gt;"",'Annual Plan'!K207,"")</f>
        <v/>
      </c>
      <c r="J207" s="37"/>
      <c r="K207" s="38" t="str">
        <f t="shared" si="20"/>
        <v/>
      </c>
      <c r="L207" s="38" t="str">
        <f t="shared" si="21"/>
        <v/>
      </c>
      <c r="M207" s="23" t="str">
        <f t="shared" si="22"/>
        <v/>
      </c>
      <c r="N207" s="39" t="str">
        <f>IF((('Annual Plan'!N207+'Annual Plan'!O207)-('Q1 Review'!O207+'Q2 Review'!O207+'Q3 Review'!O207))=0,"",(('Annual Plan'!N207+'Annual Plan'!O207)-('Q1 Review'!O207+'Q2 Review'!O207+'Q3 Review'!O207)))</f>
        <v/>
      </c>
      <c r="O207" s="40"/>
      <c r="P207" s="41"/>
      <c r="Q207" s="41"/>
      <c r="R207" s="41"/>
      <c r="S207" s="131" t="str">
        <f t="shared" si="23"/>
        <v/>
      </c>
    </row>
    <row r="208" spans="1:19" s="11" customFormat="1" ht="13.2" x14ac:dyDescent="0.25">
      <c r="A208" s="59" t="str">
        <f>IF('Annual Plan'!A208="","",'Annual Plan'!A208)</f>
        <v/>
      </c>
      <c r="B208" s="59" t="str">
        <f>IF('Annual Plan'!B208="","",'Annual Plan'!B208)</f>
        <v/>
      </c>
      <c r="C208" s="59" t="str">
        <f>IF('Annual Plan'!C208="","",'Annual Plan'!C208)</f>
        <v/>
      </c>
      <c r="D208" s="2" t="str">
        <f>IF('Annual Plan'!D208&lt;&gt;"",'Annual Plan'!D208,"")</f>
        <v/>
      </c>
      <c r="E208" s="2" t="str">
        <f>IF('Annual Plan'!E208&lt;&gt;"",'Annual Plan'!E208,"")</f>
        <v/>
      </c>
      <c r="F208" s="36" t="str">
        <f>IF('Annual Plan'!F208&lt;&gt;"",'Annual Plan'!F208,"")</f>
        <v/>
      </c>
      <c r="G208" s="23" t="str">
        <f>IF('Annual Plan'!G208&lt;&gt;"",'Annual Plan'!G208,"")</f>
        <v/>
      </c>
      <c r="H208" s="23" t="str">
        <f xml:space="preserve"> IF(OR(F208="Absolute",F208="Absolute[-](cum.)"),SUM(G208,'Q1 Review'!J208,'Q2 Review'!J208,'Q3 Review'!J208),
             IF(OR(F208="Incremental",F208="Absolute[+]"),MAX(G208,'Q1 Review'!J208,'Q2 Review'!J208,'Q3 Review'!J208),
                  IF(F208="Decremental",MIN(G208,'Q1 Review'!J208,'Q2 Review'!J208,'Q3 Review'!J208),
                           IF(F208="Absolute[-](avg.)",SUM(G208,'Q1 Review'!J208,'Q2 Review'!J208,'Q3 Review'!J208)/COUNT('Annual Plan'!H208:'Annual Plan'!K208),""
                              )
                       )
                 )
      )</f>
        <v/>
      </c>
      <c r="I208" s="23" t="str">
        <f>IF('Annual Plan'!K208&lt;&gt;"",'Annual Plan'!K208,"")</f>
        <v/>
      </c>
      <c r="J208" s="37"/>
      <c r="K208" s="38" t="str">
        <f t="shared" si="20"/>
        <v/>
      </c>
      <c r="L208" s="38" t="str">
        <f t="shared" si="21"/>
        <v/>
      </c>
      <c r="M208" s="23" t="str">
        <f t="shared" si="22"/>
        <v/>
      </c>
      <c r="N208" s="39" t="str">
        <f>IF((('Annual Plan'!N208+'Annual Plan'!O208)-('Q1 Review'!O208+'Q2 Review'!O208+'Q3 Review'!O208))=0,"",(('Annual Plan'!N208+'Annual Plan'!O208)-('Q1 Review'!O208+'Q2 Review'!O208+'Q3 Review'!O208)))</f>
        <v/>
      </c>
      <c r="O208" s="40"/>
      <c r="P208" s="41"/>
      <c r="Q208" s="41"/>
      <c r="R208" s="41"/>
      <c r="S208" s="131" t="str">
        <f t="shared" si="23"/>
        <v/>
      </c>
    </row>
    <row r="209" spans="1:19" s="11" customFormat="1" ht="13.2" x14ac:dyDescent="0.25">
      <c r="A209" s="59" t="str">
        <f>IF('Annual Plan'!A209="","",'Annual Plan'!A209)</f>
        <v/>
      </c>
      <c r="B209" s="59" t="str">
        <f>IF('Annual Plan'!B209="","",'Annual Plan'!B209)</f>
        <v/>
      </c>
      <c r="C209" s="59" t="str">
        <f>IF('Annual Plan'!C209="","",'Annual Plan'!C209)</f>
        <v/>
      </c>
      <c r="D209" s="2" t="str">
        <f>IF('Annual Plan'!D209&lt;&gt;"",'Annual Plan'!D209,"")</f>
        <v/>
      </c>
      <c r="E209" s="2" t="str">
        <f>IF('Annual Plan'!E209&lt;&gt;"",'Annual Plan'!E209,"")</f>
        <v/>
      </c>
      <c r="F209" s="36" t="str">
        <f>IF('Annual Plan'!F209&lt;&gt;"",'Annual Plan'!F209,"")</f>
        <v/>
      </c>
      <c r="G209" s="23" t="str">
        <f>IF('Annual Plan'!G209&lt;&gt;"",'Annual Plan'!G209,"")</f>
        <v/>
      </c>
      <c r="H209" s="23" t="str">
        <f xml:space="preserve"> IF(OR(F209="Absolute",F209="Absolute[-](cum.)"),SUM(G209,'Q1 Review'!J209,'Q2 Review'!J209,'Q3 Review'!J209),
             IF(OR(F209="Incremental",F209="Absolute[+]"),MAX(G209,'Q1 Review'!J209,'Q2 Review'!J209,'Q3 Review'!J209),
                  IF(F209="Decremental",MIN(G209,'Q1 Review'!J209,'Q2 Review'!J209,'Q3 Review'!J209),
                           IF(F209="Absolute[-](avg.)",SUM(G209,'Q1 Review'!J209,'Q2 Review'!J209,'Q3 Review'!J209)/COUNT('Annual Plan'!H209:'Annual Plan'!K209),""
                              )
                       )
                 )
      )</f>
        <v/>
      </c>
      <c r="I209" s="23" t="str">
        <f>IF('Annual Plan'!K209&lt;&gt;"",'Annual Plan'!K209,"")</f>
        <v/>
      </c>
      <c r="J209" s="37"/>
      <c r="K209" s="38" t="str">
        <f t="shared" si="20"/>
        <v/>
      </c>
      <c r="L209" s="38" t="str">
        <f t="shared" si="21"/>
        <v/>
      </c>
      <c r="M209" s="23" t="str">
        <f t="shared" si="22"/>
        <v/>
      </c>
      <c r="N209" s="39" t="str">
        <f>IF((('Annual Plan'!N209+'Annual Plan'!O209)-('Q1 Review'!O209+'Q2 Review'!O209+'Q3 Review'!O209))=0,"",(('Annual Plan'!N209+'Annual Plan'!O209)-('Q1 Review'!O209+'Q2 Review'!O209+'Q3 Review'!O209)))</f>
        <v/>
      </c>
      <c r="O209" s="40"/>
      <c r="P209" s="41"/>
      <c r="Q209" s="41"/>
      <c r="R209" s="41"/>
      <c r="S209" s="131" t="str">
        <f t="shared" si="23"/>
        <v/>
      </c>
    </row>
    <row r="210" spans="1:19" s="58" customFormat="1" ht="59.25" customHeight="1" x14ac:dyDescent="0.3">
      <c r="A210" s="256" t="s">
        <v>94</v>
      </c>
      <c r="B210" s="256"/>
      <c r="C210" s="51">
        <f>'Annual Plan'!C210</f>
        <v>0</v>
      </c>
      <c r="D210" s="62"/>
      <c r="E210" s="62"/>
      <c r="F210" s="256" t="s">
        <v>99</v>
      </c>
      <c r="G210" s="256"/>
      <c r="H210" s="256"/>
      <c r="I210" s="256"/>
      <c r="J210" s="257"/>
      <c r="K210" s="43">
        <f>IF(SUM(K181:K209)=0,0,IF(SUM(K181:K209)&gt;0,AVERAGE(K181:K209)))</f>
        <v>0</v>
      </c>
      <c r="L210" s="258"/>
      <c r="M210" s="259"/>
      <c r="N210" s="60">
        <f>SUM(N181:N209)</f>
        <v>0</v>
      </c>
      <c r="O210" s="60">
        <f>SUM(O181:O209)</f>
        <v>0</v>
      </c>
      <c r="P210" s="62"/>
      <c r="Q210" s="62"/>
      <c r="S210" s="131"/>
    </row>
    <row r="211" spans="1:19" s="61" customFormat="1" ht="15" customHeight="1" x14ac:dyDescent="0.25">
      <c r="A211" s="12"/>
      <c r="B211" s="12"/>
      <c r="C211" s="12"/>
      <c r="D211" s="12"/>
      <c r="E211" s="12"/>
      <c r="F211" s="44"/>
      <c r="G211" s="45"/>
      <c r="H211" s="45"/>
      <c r="I211" s="45"/>
      <c r="J211" s="46"/>
      <c r="K211" s="47"/>
      <c r="L211" s="47"/>
      <c r="M211" s="45"/>
      <c r="N211" s="48"/>
      <c r="O211" s="49"/>
      <c r="P211" s="50"/>
      <c r="Q211" s="50"/>
      <c r="S211" s="132"/>
    </row>
    <row r="212" spans="1:19" s="11" customFormat="1" ht="34.5" customHeight="1" x14ac:dyDescent="0.25">
      <c r="A212" s="193" t="s">
        <v>91</v>
      </c>
      <c r="B212" s="193"/>
      <c r="C212" s="193"/>
      <c r="D212" s="260" t="str">
        <f>IF('Annual Plan'!D212:P212&lt;&gt;"", 'Annual Plan'!D212:P212,"")</f>
        <v/>
      </c>
      <c r="E212" s="260"/>
      <c r="F212" s="261"/>
      <c r="G212" s="261"/>
      <c r="H212" s="261"/>
      <c r="I212" s="261"/>
      <c r="J212" s="261"/>
      <c r="K212" s="261"/>
      <c r="L212" s="261"/>
      <c r="M212" s="261"/>
      <c r="N212" s="261"/>
      <c r="O212" s="261"/>
      <c r="P212" s="260"/>
      <c r="Q212" s="260"/>
      <c r="S212" s="131"/>
    </row>
    <row r="213" spans="1:19" s="11" customFormat="1" ht="36" customHeight="1" x14ac:dyDescent="0.25">
      <c r="A213" s="202" t="s">
        <v>1</v>
      </c>
      <c r="B213" s="202" t="s">
        <v>9</v>
      </c>
      <c r="C213" s="202" t="s">
        <v>2</v>
      </c>
      <c r="D213" s="202" t="s">
        <v>10</v>
      </c>
      <c r="E213" s="203" t="s">
        <v>11</v>
      </c>
      <c r="F213" s="204" t="s">
        <v>12</v>
      </c>
      <c r="G213" s="251" t="s">
        <v>3</v>
      </c>
      <c r="H213" s="251"/>
      <c r="I213" s="253" t="s">
        <v>77</v>
      </c>
      <c r="J213" s="254"/>
      <c r="K213" s="254"/>
      <c r="L213" s="254"/>
      <c r="M213" s="255"/>
      <c r="N213" s="253" t="s">
        <v>78</v>
      </c>
      <c r="O213" s="254"/>
      <c r="P213" s="202" t="s">
        <v>95</v>
      </c>
      <c r="Q213" s="202" t="s">
        <v>96</v>
      </c>
      <c r="R213" s="202" t="s">
        <v>114</v>
      </c>
      <c r="S213" s="131"/>
    </row>
    <row r="214" spans="1:19" s="11" customFormat="1" ht="69" customHeight="1" x14ac:dyDescent="0.25">
      <c r="A214" s="202"/>
      <c r="B214" s="202"/>
      <c r="C214" s="202"/>
      <c r="D214" s="202"/>
      <c r="E214" s="203"/>
      <c r="F214" s="204"/>
      <c r="G214" s="98" t="s">
        <v>19</v>
      </c>
      <c r="H214" s="98" t="s">
        <v>61</v>
      </c>
      <c r="I214" s="7" t="s">
        <v>62</v>
      </c>
      <c r="J214" s="7" t="s">
        <v>63</v>
      </c>
      <c r="K214" s="1" t="s">
        <v>21</v>
      </c>
      <c r="L214" s="1" t="s">
        <v>22</v>
      </c>
      <c r="M214" s="1" t="s">
        <v>23</v>
      </c>
      <c r="N214" s="7" t="s">
        <v>88</v>
      </c>
      <c r="O214" s="7" t="s">
        <v>82</v>
      </c>
      <c r="P214" s="252"/>
      <c r="Q214" s="202"/>
      <c r="R214" s="202"/>
      <c r="S214" s="131"/>
    </row>
    <row r="215" spans="1:19" s="11" customFormat="1" ht="13.2" x14ac:dyDescent="0.25">
      <c r="A215" s="59" t="str">
        <f>IF('Annual Plan'!A215="","",'Annual Plan'!A215)</f>
        <v/>
      </c>
      <c r="B215" s="59" t="str">
        <f>IF('Annual Plan'!B215="","",'Annual Plan'!B215)</f>
        <v/>
      </c>
      <c r="C215" s="59" t="str">
        <f>IF('Annual Plan'!C215="","",'Annual Plan'!C215)</f>
        <v/>
      </c>
      <c r="D215" s="2" t="str">
        <f>IF('Annual Plan'!D215&lt;&gt;"",'Annual Plan'!D215,"")</f>
        <v/>
      </c>
      <c r="E215" s="2" t="str">
        <f>IF('Annual Plan'!E215&lt;&gt;"",'Annual Plan'!E215,"")</f>
        <v/>
      </c>
      <c r="F215" s="36" t="str">
        <f>IF('Annual Plan'!F215&lt;&gt;"",'Annual Plan'!F215,"")</f>
        <v/>
      </c>
      <c r="G215" s="23" t="str">
        <f>IF('Annual Plan'!G215&lt;&gt;"",'Annual Plan'!G215,"")</f>
        <v/>
      </c>
      <c r="H215" s="23" t="str">
        <f xml:space="preserve"> IF(OR(F215="Absolute",F215="Absolute[-](cum.)"),SUM(G215,'Q1 Review'!J215,'Q2 Review'!J215,'Q3 Review'!J215),
             IF(OR(F215="Incremental",F215="Absolute[+]"),MAX(G215,'Q1 Review'!J215,'Q2 Review'!J215,'Q3 Review'!J215),
                  IF(F215="Decremental",MIN(G215,'Q1 Review'!J215,'Q2 Review'!J215,'Q3 Review'!J215),
                           IF(F215="Absolute[-](avg.)",SUM(G215,'Q1 Review'!J215,'Q2 Review'!J215,'Q3 Review'!J215)/COUNT('Annual Plan'!H215:'Annual Plan'!K215),""
                              )
                       )
                 )
      )</f>
        <v/>
      </c>
      <c r="I215" s="23" t="str">
        <f>IF('Annual Plan'!K215&lt;&gt;"",'Annual Plan'!K215,"")</f>
        <v/>
      </c>
      <c r="J215" s="37"/>
      <c r="K215" s="38" t="str">
        <f>IF(I215="","",
                         IF(AND(I215&lt;&gt;"",J215=""),0,
                                                  IF($F215="Absolute",IF(I215=0,0, IF((J215/I215)&gt;=1,1, IF((J215/I215)&lt;=0,0,(J215/I215)))),
                                                                                                      IF($F215="Incremental", IF(AND((I215-H215)=0,J215&gt;0,I215&gt;0,J215&gt;I215),1, IF(AND((I215-H215)=0,J215&lt;=I215),0, IF(((J215-H215)/(I215-H215))&gt;=1,1, IF(((J215-H215)/(I215-H215))&lt;=0,0, ((J215-H215)/(I215-H215)))))),
                                                                                                                                                                   IF($F215="Decremental", IF(AND((H215-I215)=0,J215&gt;0,I215&gt;0,J215&lt;I215),1,  IF(AND((I215-H215)=0,J215&gt;=I215),0, IF(((H215-J215)/(H215-I215))&gt;=1,1, IF(((H215-J215)/(H215-I215))&lt;=0,0, ((H215-J215)/(H215-I215)))))),
                                                                                                                                                                                              IF(OR($F215="Absolute[-](cum.)", $F215="Absolute[-](avg.)"),IF(J215="",0, IF((J215&lt;=I215),1,IF((J215&gt;I215),0,))),
                                                                                                                                                                                                        IF($F215="Absolute[+]",IF(J215=0,0,  IF(J215&lt;=I215,(J215/I215),1)),
                                                                                                                                                                                                            )
                                                                                                                                                                                                   )
                                                                                                                                                                       )
                                                                                                          )
                                                    )
                            )
     )</f>
        <v/>
      </c>
      <c r="L215" s="38" t="str">
        <f>IF(I215="","",
                        IF(AND(I215&lt;&gt;"",J215=""),-1,
                                                  IF($F215="Absolute", IF(I215=0,0,((J215-I215)/I215)),
                                                                               IF($F215="Incremental", IF((I215-H215)=0,0,(((J215-H215)-(I215-H215))/(I215-H215))),
                                                                                                            IF($F215="Decremental", IF((H215-I215)=0,0,(((H215-J215)-(H215-I215))/(H215-I215))),
                                                                                                                                              IF(OR($F215="Absolute[-](cum.)", $F215="Absolute[-](avg.)"), IF(J215="",0, IF(J215&gt;=0,1-(J215/I215))),
                                                                                                                                                                      IF($F215="Absolute[+]", IF(J215=0,-1,K215-1),  ""
                                                                                                                                                                                                                                          )
                                                                                                                                                                                                                          )
                                                                                                                                                                                  )
                                                                                                                   )
                                                   )
                          )
)</f>
        <v/>
      </c>
      <c r="M215" s="23" t="str">
        <f>IF(J215="","",
                         IF(I215="", "",
                                                   IF($F215="Absolute", (J215-I215),
                                                                                                       IF($F215="Incremental", ((J215-H215)-(I215-H215)),
                                                                                                                                                                                      IF($F215="Decremental", ((H215-J215)-(H215-I215)),
                                                                                                                                                                                                            IF(OR($F215="Absolute[-](cum.)", $F215="Absolute[-](avg.)"), (I215-J215),
                                                                                                                                                                                                                             IF($F215="Absolute[+]", (J215-I215), ""
                                                                                                                                                                                                                                  )
                                                                                                                                                                                                                )
                                                                                                                                                                                          )
                                                                                                           )
                                                      )
                               )
       )</f>
        <v/>
      </c>
      <c r="N215" s="39" t="str">
        <f>IF((('Annual Plan'!N215+'Annual Plan'!O215)-('Q1 Review'!O215+'Q2 Review'!O215+'Q3 Review'!O215))=0,"",(('Annual Plan'!N215+'Annual Plan'!O215)-('Q1 Review'!O215+'Q2 Review'!O215+'Q3 Review'!O215)))</f>
        <v/>
      </c>
      <c r="O215" s="40"/>
      <c r="P215" s="41"/>
      <c r="Q215" s="41"/>
      <c r="R215" s="41"/>
      <c r="S215" s="131" t="str">
        <f xml:space="preserve"> IF(AND($F215="Incremental",G215=""),"Error - baseline data was not provided in the planning sheet.",
        IF(AND($F215="Decremental",G215=""),"Error - baseline data was not provided in the planning sheet.",""))</f>
        <v/>
      </c>
    </row>
    <row r="216" spans="1:19" s="11" customFormat="1" ht="13.2" x14ac:dyDescent="0.25">
      <c r="A216" s="59" t="str">
        <f>IF('Annual Plan'!A216="","",'Annual Plan'!A216)</f>
        <v/>
      </c>
      <c r="B216" s="59" t="str">
        <f>IF('Annual Plan'!B216="","",'Annual Plan'!B216)</f>
        <v/>
      </c>
      <c r="C216" s="59" t="str">
        <f>IF('Annual Plan'!C216="","",'Annual Plan'!C216)</f>
        <v/>
      </c>
      <c r="D216" s="2" t="str">
        <f>IF('Annual Plan'!D216&lt;&gt;"",'Annual Plan'!D216,"")</f>
        <v/>
      </c>
      <c r="E216" s="2" t="str">
        <f>IF('Annual Plan'!E216&lt;&gt;"",'Annual Plan'!E216,"")</f>
        <v/>
      </c>
      <c r="F216" s="36" t="str">
        <f>IF('Annual Plan'!F216&lt;&gt;"",'Annual Plan'!F216,"")</f>
        <v/>
      </c>
      <c r="G216" s="23" t="str">
        <f>IF('Annual Plan'!G216&lt;&gt;"",'Annual Plan'!G216,"")</f>
        <v/>
      </c>
      <c r="H216" s="23" t="str">
        <f xml:space="preserve"> IF(OR(F216="Absolute",F216="Absolute[-](cum.)"),SUM(G216,'Q1 Review'!J216,'Q2 Review'!J216,'Q3 Review'!J216),
             IF(OR(F216="Incremental",F216="Absolute[+]"),MAX(G216,'Q1 Review'!J216,'Q2 Review'!J216,'Q3 Review'!J216),
                  IF(F216="Decremental",MIN(G216,'Q1 Review'!J216,'Q2 Review'!J216,'Q3 Review'!J216),
                           IF(F216="Absolute[-](avg.)",SUM(G216,'Q1 Review'!J216,'Q2 Review'!J216,'Q3 Review'!J216)/COUNT('Annual Plan'!H216:'Annual Plan'!K216),""
                              )
                       )
                 )
      )</f>
        <v/>
      </c>
      <c r="I216" s="23" t="str">
        <f>IF('Annual Plan'!K216&lt;&gt;"",'Annual Plan'!K216,"")</f>
        <v/>
      </c>
      <c r="J216" s="37"/>
      <c r="K216" s="38" t="str">
        <f t="shared" ref="K216:K243" si="24">IF(I216="","",
                         IF(AND(I216&lt;&gt;"",J216=""),0,
                                                  IF($F216="Absolute",IF(I216=0,0, IF((J216/I216)&gt;=1,1, IF((J216/I216)&lt;=0,0,(J216/I216)))),
                                                                                                      IF($F216="Incremental", IF(AND((I216-H216)=0,J216&gt;0,I216&gt;0,J216&gt;I216),1, IF(AND((I216-H216)=0,J216&lt;=I216),0, IF(((J216-H216)/(I216-H216))&gt;=1,1, IF(((J216-H216)/(I216-H216))&lt;=0,0, ((J216-H216)/(I216-H216)))))),
                                                                                                                                                                   IF($F216="Decremental", IF(AND((H216-I216)=0,J216&gt;0,I216&gt;0,J216&lt;I216),1,  IF(AND((I216-H216)=0,J216&gt;=I216),0, IF(((H216-J216)/(H216-I216))&gt;=1,1, IF(((H216-J216)/(H216-I216))&lt;=0,0, ((H216-J216)/(H216-I216)))))),
                                                                                                                                                                                              IF(OR($F216="Absolute[-](cum.)", $F216="Absolute[-](avg.)"),IF(J216="",0, IF((J216&lt;=I216),1,IF((J216&gt;I216),0,))),
                                                                                                                                                                                                        IF($F216="Absolute[+]",IF(J216=0,0,  IF(J216&lt;=I216,(J216/I216),1)),
                                                                                                                                                                                                            )
                                                                                                                                                                                                   )
                                                                                                                                                                       )
                                                                                                          )
                                                    )
                            )
     )</f>
        <v/>
      </c>
      <c r="L216" s="38" t="str">
        <f t="shared" ref="L216:L243" si="25">IF(I216="","",
                        IF(AND(I216&lt;&gt;"",J216=""),-1,
                                                  IF($F216="Absolute", IF(I216=0,0,((J216-I216)/I216)),
                                                                               IF($F216="Incremental", IF((I216-H216)=0,0,(((J216-H216)-(I216-H216))/(I216-H216))),
                                                                                                            IF($F216="Decremental", IF((H216-I216)=0,0,(((H216-J216)-(H216-I216))/(H216-I216))),
                                                                                                                                              IF(OR($F216="Absolute[-](cum.)", $F216="Absolute[-](avg.)"), IF(J216="",0, IF(J216&gt;=0,1-(J216/I216))),
                                                                                                                                                                      IF($F216="Absolute[+]", IF(J216=0,-1,K216-1),  ""
                                                                                                                                                                                                                                          )
                                                                                                                                                                                                                          )
                                                                                                                                                                                  )
                                                                                                                   )
                                                   )
                          )
)</f>
        <v/>
      </c>
      <c r="M216" s="23" t="str">
        <f t="shared" ref="M216:M243" si="26">IF(J216="","",
                         IF(I216="", "",
                                                   IF($F216="Absolute", (J216-I216),
                                                                                                       IF($F216="Incremental", ((J216-H216)-(I216-H216)),
                                                                                                                                                                                      IF($F216="Decremental", ((H216-J216)-(H216-I216)),
                                                                                                                                                                                                            IF(OR($F216="Absolute[-](cum.)", $F216="Absolute[-](avg.)"), (I216-J216),
                                                                                                                                                                                                                             IF($F216="Absolute[+]", (J216-I216), ""
                                                                                                                                                                                                                                  )
                                                                                                                                                                                                                )
                                                                                                                                                                                          )
                                                                                                           )
                                                      )
                               )
       )</f>
        <v/>
      </c>
      <c r="N216" s="39" t="str">
        <f>IF((('Annual Plan'!N216+'Annual Plan'!O216)-('Q1 Review'!O216+'Q2 Review'!O216+'Q3 Review'!O216))=0,"",(('Annual Plan'!N216+'Annual Plan'!O216)-('Q1 Review'!O216+'Q2 Review'!O216+'Q3 Review'!O216)))</f>
        <v/>
      </c>
      <c r="O216" s="40"/>
      <c r="P216" s="41"/>
      <c r="Q216" s="41"/>
      <c r="R216" s="41"/>
      <c r="S216" s="131" t="str">
        <f t="shared" ref="S216:S243" si="27" xml:space="preserve"> IF(AND($F216="Incremental",G216=""),"Error - baseline data was not provided in the planning sheet.",
        IF(AND($F216="Decremental",G216=""),"Error - baseline data was not provided in the planning sheet.",""))</f>
        <v/>
      </c>
    </row>
    <row r="217" spans="1:19" s="11" customFormat="1" ht="13.2" x14ac:dyDescent="0.25">
      <c r="A217" s="59" t="str">
        <f>IF('Annual Plan'!A217="","",'Annual Plan'!A217)</f>
        <v/>
      </c>
      <c r="B217" s="59" t="str">
        <f>IF('Annual Plan'!B217="","",'Annual Plan'!B217)</f>
        <v/>
      </c>
      <c r="C217" s="59" t="str">
        <f>IF('Annual Plan'!C217="","",'Annual Plan'!C217)</f>
        <v/>
      </c>
      <c r="D217" s="2" t="str">
        <f>IF('Annual Plan'!D217&lt;&gt;"",'Annual Plan'!D217,"")</f>
        <v/>
      </c>
      <c r="E217" s="2" t="str">
        <f>IF('Annual Plan'!E217&lt;&gt;"",'Annual Plan'!E217,"")</f>
        <v/>
      </c>
      <c r="F217" s="36" t="str">
        <f>IF('Annual Plan'!F217&lt;&gt;"",'Annual Plan'!F217,"")</f>
        <v/>
      </c>
      <c r="G217" s="23" t="str">
        <f>IF('Annual Plan'!G217&lt;&gt;"",'Annual Plan'!G217,"")</f>
        <v/>
      </c>
      <c r="H217" s="23" t="str">
        <f xml:space="preserve"> IF(OR(F217="Absolute",F217="Absolute[-](cum.)"),SUM(G217,'Q1 Review'!J217,'Q2 Review'!J217,'Q3 Review'!J217),
             IF(OR(F217="Incremental",F217="Absolute[+]"),MAX(G217,'Q1 Review'!J217,'Q2 Review'!J217,'Q3 Review'!J217),
                  IF(F217="Decremental",MIN(G217,'Q1 Review'!J217,'Q2 Review'!J217,'Q3 Review'!J217),
                           IF(F217="Absolute[-](avg.)",SUM(G217,'Q1 Review'!J217,'Q2 Review'!J217,'Q3 Review'!J217)/COUNT('Annual Plan'!H217:'Annual Plan'!K217),""
                              )
                       )
                 )
      )</f>
        <v/>
      </c>
      <c r="I217" s="23" t="str">
        <f>IF('Annual Plan'!K217&lt;&gt;"",'Annual Plan'!K217,"")</f>
        <v/>
      </c>
      <c r="J217" s="37"/>
      <c r="K217" s="38" t="str">
        <f t="shared" si="24"/>
        <v/>
      </c>
      <c r="L217" s="38" t="str">
        <f t="shared" si="25"/>
        <v/>
      </c>
      <c r="M217" s="23" t="str">
        <f t="shared" si="26"/>
        <v/>
      </c>
      <c r="N217" s="39" t="str">
        <f>IF((('Annual Plan'!N217+'Annual Plan'!O217)-('Q1 Review'!O217+'Q2 Review'!O217+'Q3 Review'!O217))=0,"",(('Annual Plan'!N217+'Annual Plan'!O217)-('Q1 Review'!O217+'Q2 Review'!O217+'Q3 Review'!O217)))</f>
        <v/>
      </c>
      <c r="O217" s="40"/>
      <c r="P217" s="41"/>
      <c r="Q217" s="41"/>
      <c r="R217" s="41"/>
      <c r="S217" s="131" t="str">
        <f t="shared" si="27"/>
        <v/>
      </c>
    </row>
    <row r="218" spans="1:19" s="11" customFormat="1" ht="13.2" x14ac:dyDescent="0.25">
      <c r="A218" s="59" t="str">
        <f>IF('Annual Plan'!A218="","",'Annual Plan'!A218)</f>
        <v/>
      </c>
      <c r="B218" s="59" t="str">
        <f>IF('Annual Plan'!B218="","",'Annual Plan'!B218)</f>
        <v/>
      </c>
      <c r="C218" s="59" t="str">
        <f>IF('Annual Plan'!C218="","",'Annual Plan'!C218)</f>
        <v/>
      </c>
      <c r="D218" s="2" t="str">
        <f>IF('Annual Plan'!D218&lt;&gt;"",'Annual Plan'!D218,"")</f>
        <v/>
      </c>
      <c r="E218" s="2" t="str">
        <f>IF('Annual Plan'!E218&lt;&gt;"",'Annual Plan'!E218,"")</f>
        <v/>
      </c>
      <c r="F218" s="36" t="str">
        <f>IF('Annual Plan'!F218&lt;&gt;"",'Annual Plan'!F218,"")</f>
        <v/>
      </c>
      <c r="G218" s="23" t="str">
        <f>IF('Annual Plan'!G218&lt;&gt;"",'Annual Plan'!G218,"")</f>
        <v/>
      </c>
      <c r="H218" s="23" t="str">
        <f xml:space="preserve"> IF(OR(F218="Absolute",F218="Absolute[-](cum.)"),SUM(G218,'Q1 Review'!J218,'Q2 Review'!J218,'Q3 Review'!J218),
             IF(OR(F218="Incremental",F218="Absolute[+]"),MAX(G218,'Q1 Review'!J218,'Q2 Review'!J218,'Q3 Review'!J218),
                  IF(F218="Decremental",MIN(G218,'Q1 Review'!J218,'Q2 Review'!J218,'Q3 Review'!J218),
                           IF(F218="Absolute[-](avg.)",SUM(G218,'Q1 Review'!J218,'Q2 Review'!J218,'Q3 Review'!J218)/COUNT('Annual Plan'!H218:'Annual Plan'!K218),""
                              )
                       )
                 )
      )</f>
        <v/>
      </c>
      <c r="I218" s="23" t="str">
        <f>IF('Annual Plan'!K218&lt;&gt;"",'Annual Plan'!K218,"")</f>
        <v/>
      </c>
      <c r="J218" s="37"/>
      <c r="K218" s="38" t="str">
        <f t="shared" si="24"/>
        <v/>
      </c>
      <c r="L218" s="38" t="str">
        <f t="shared" si="25"/>
        <v/>
      </c>
      <c r="M218" s="23" t="str">
        <f t="shared" si="26"/>
        <v/>
      </c>
      <c r="N218" s="39" t="str">
        <f>IF((('Annual Plan'!N218+'Annual Plan'!O218)-('Q1 Review'!O218+'Q2 Review'!O218+'Q3 Review'!O218))=0,"",(('Annual Plan'!N218+'Annual Plan'!O218)-('Q1 Review'!O218+'Q2 Review'!O218+'Q3 Review'!O218)))</f>
        <v/>
      </c>
      <c r="O218" s="40"/>
      <c r="P218" s="41"/>
      <c r="Q218" s="41"/>
      <c r="R218" s="41"/>
      <c r="S218" s="131" t="str">
        <f t="shared" si="27"/>
        <v/>
      </c>
    </row>
    <row r="219" spans="1:19" s="11" customFormat="1" ht="13.2" x14ac:dyDescent="0.25">
      <c r="A219" s="59" t="str">
        <f>IF('Annual Plan'!A219="","",'Annual Plan'!A219)</f>
        <v/>
      </c>
      <c r="B219" s="59" t="str">
        <f>IF('Annual Plan'!B219="","",'Annual Plan'!B219)</f>
        <v/>
      </c>
      <c r="C219" s="59" t="str">
        <f>IF('Annual Plan'!C219="","",'Annual Plan'!C219)</f>
        <v/>
      </c>
      <c r="D219" s="2" t="str">
        <f>IF('Annual Plan'!D219&lt;&gt;"",'Annual Plan'!D219,"")</f>
        <v/>
      </c>
      <c r="E219" s="2" t="str">
        <f>IF('Annual Plan'!E219&lt;&gt;"",'Annual Plan'!E219,"")</f>
        <v/>
      </c>
      <c r="F219" s="36" t="str">
        <f>IF('Annual Plan'!F219&lt;&gt;"",'Annual Plan'!F219,"")</f>
        <v/>
      </c>
      <c r="G219" s="23" t="str">
        <f>IF('Annual Plan'!G219&lt;&gt;"",'Annual Plan'!G219,"")</f>
        <v/>
      </c>
      <c r="H219" s="23" t="str">
        <f xml:space="preserve"> IF(OR(F219="Absolute",F219="Absolute[-](cum.)"),SUM(G219,'Q1 Review'!J219,'Q2 Review'!J219,'Q3 Review'!J219),
             IF(OR(F219="Incremental",F219="Absolute[+]"),MAX(G219,'Q1 Review'!J219,'Q2 Review'!J219,'Q3 Review'!J219),
                  IF(F219="Decremental",MIN(G219,'Q1 Review'!J219,'Q2 Review'!J219,'Q3 Review'!J219),
                           IF(F219="Absolute[-](avg.)",SUM(G219,'Q1 Review'!J219,'Q2 Review'!J219,'Q3 Review'!J219)/COUNT('Annual Plan'!H219:'Annual Plan'!K219),""
                              )
                       )
                 )
      )</f>
        <v/>
      </c>
      <c r="I219" s="23" t="str">
        <f>IF('Annual Plan'!K219&lt;&gt;"",'Annual Plan'!K219,"")</f>
        <v/>
      </c>
      <c r="J219" s="37"/>
      <c r="K219" s="38" t="str">
        <f t="shared" si="24"/>
        <v/>
      </c>
      <c r="L219" s="38" t="str">
        <f t="shared" si="25"/>
        <v/>
      </c>
      <c r="M219" s="23" t="str">
        <f t="shared" si="26"/>
        <v/>
      </c>
      <c r="N219" s="39" t="str">
        <f>IF((('Annual Plan'!N219+'Annual Plan'!O219)-('Q1 Review'!O219+'Q2 Review'!O219+'Q3 Review'!O219))=0,"",(('Annual Plan'!N219+'Annual Plan'!O219)-('Q1 Review'!O219+'Q2 Review'!O219+'Q3 Review'!O219)))</f>
        <v/>
      </c>
      <c r="O219" s="40"/>
      <c r="P219" s="41"/>
      <c r="Q219" s="41"/>
      <c r="R219" s="41"/>
      <c r="S219" s="131" t="str">
        <f t="shared" si="27"/>
        <v/>
      </c>
    </row>
    <row r="220" spans="1:19" s="11" customFormat="1" ht="13.2" x14ac:dyDescent="0.25">
      <c r="A220" s="59" t="str">
        <f>IF('Annual Plan'!A220="","",'Annual Plan'!A220)</f>
        <v/>
      </c>
      <c r="B220" s="59" t="str">
        <f>IF('Annual Plan'!B220="","",'Annual Plan'!B220)</f>
        <v/>
      </c>
      <c r="C220" s="59" t="str">
        <f>IF('Annual Plan'!C220="","",'Annual Plan'!C220)</f>
        <v/>
      </c>
      <c r="D220" s="2" t="str">
        <f>IF('Annual Plan'!D220&lt;&gt;"",'Annual Plan'!D220,"")</f>
        <v/>
      </c>
      <c r="E220" s="2" t="str">
        <f>IF('Annual Plan'!E220&lt;&gt;"",'Annual Plan'!E220,"")</f>
        <v/>
      </c>
      <c r="F220" s="36" t="str">
        <f>IF('Annual Plan'!F220&lt;&gt;"",'Annual Plan'!F220,"")</f>
        <v/>
      </c>
      <c r="G220" s="23" t="str">
        <f>IF('Annual Plan'!G220&lt;&gt;"",'Annual Plan'!G220,"")</f>
        <v/>
      </c>
      <c r="H220" s="23" t="str">
        <f xml:space="preserve"> IF(OR(F220="Absolute",F220="Absolute[-](cum.)"),SUM(G220,'Q1 Review'!J220,'Q2 Review'!J220,'Q3 Review'!J220),
             IF(OR(F220="Incremental",F220="Absolute[+]"),MAX(G220,'Q1 Review'!J220,'Q2 Review'!J220,'Q3 Review'!J220),
                  IF(F220="Decremental",MIN(G220,'Q1 Review'!J220,'Q2 Review'!J220,'Q3 Review'!J220),
                           IF(F220="Absolute[-](avg.)",SUM(G220,'Q1 Review'!J220,'Q2 Review'!J220,'Q3 Review'!J220)/COUNT('Annual Plan'!H220:'Annual Plan'!K220),""
                              )
                       )
                 )
      )</f>
        <v/>
      </c>
      <c r="I220" s="23" t="str">
        <f>IF('Annual Plan'!K220&lt;&gt;"",'Annual Plan'!K220,"")</f>
        <v/>
      </c>
      <c r="J220" s="37"/>
      <c r="K220" s="38" t="str">
        <f t="shared" si="24"/>
        <v/>
      </c>
      <c r="L220" s="38" t="str">
        <f t="shared" si="25"/>
        <v/>
      </c>
      <c r="M220" s="23" t="str">
        <f t="shared" si="26"/>
        <v/>
      </c>
      <c r="N220" s="39" t="str">
        <f>IF((('Annual Plan'!N220+'Annual Plan'!O220)-('Q1 Review'!O220+'Q2 Review'!O220+'Q3 Review'!O220))=0,"",(('Annual Plan'!N220+'Annual Plan'!O220)-('Q1 Review'!O220+'Q2 Review'!O220+'Q3 Review'!O220)))</f>
        <v/>
      </c>
      <c r="O220" s="40"/>
      <c r="P220" s="41"/>
      <c r="Q220" s="41"/>
      <c r="R220" s="41"/>
      <c r="S220" s="131" t="str">
        <f t="shared" si="27"/>
        <v/>
      </c>
    </row>
    <row r="221" spans="1:19" s="11" customFormat="1" ht="13.2" x14ac:dyDescent="0.25">
      <c r="A221" s="59" t="str">
        <f>IF('Annual Plan'!A221="","",'Annual Plan'!A221)</f>
        <v/>
      </c>
      <c r="B221" s="59" t="str">
        <f>IF('Annual Plan'!B221="","",'Annual Plan'!B221)</f>
        <v/>
      </c>
      <c r="C221" s="59" t="str">
        <f>IF('Annual Plan'!C221="","",'Annual Plan'!C221)</f>
        <v/>
      </c>
      <c r="D221" s="2" t="str">
        <f>IF('Annual Plan'!D221&lt;&gt;"",'Annual Plan'!D221,"")</f>
        <v/>
      </c>
      <c r="E221" s="2" t="str">
        <f>IF('Annual Plan'!E221&lt;&gt;"",'Annual Plan'!E221,"")</f>
        <v/>
      </c>
      <c r="F221" s="36" t="str">
        <f>IF('Annual Plan'!F221&lt;&gt;"",'Annual Plan'!F221,"")</f>
        <v/>
      </c>
      <c r="G221" s="23" t="str">
        <f>IF('Annual Plan'!G221&lt;&gt;"",'Annual Plan'!G221,"")</f>
        <v/>
      </c>
      <c r="H221" s="23" t="str">
        <f xml:space="preserve"> IF(OR(F221="Absolute",F221="Absolute[-](cum.)"),SUM(G221,'Q1 Review'!J221,'Q2 Review'!J221,'Q3 Review'!J221),
             IF(OR(F221="Incremental",F221="Absolute[+]"),MAX(G221,'Q1 Review'!J221,'Q2 Review'!J221,'Q3 Review'!J221),
                  IF(F221="Decremental",MIN(G221,'Q1 Review'!J221,'Q2 Review'!J221,'Q3 Review'!J221),
                           IF(F221="Absolute[-](avg.)",SUM(G221,'Q1 Review'!J221,'Q2 Review'!J221,'Q3 Review'!J221)/COUNT('Annual Plan'!H221:'Annual Plan'!K221),""
                              )
                       )
                 )
      )</f>
        <v/>
      </c>
      <c r="I221" s="23" t="str">
        <f>IF('Annual Plan'!K221&lt;&gt;"",'Annual Plan'!K221,"")</f>
        <v/>
      </c>
      <c r="J221" s="37"/>
      <c r="K221" s="38" t="str">
        <f t="shared" si="24"/>
        <v/>
      </c>
      <c r="L221" s="38" t="str">
        <f t="shared" si="25"/>
        <v/>
      </c>
      <c r="M221" s="23" t="str">
        <f t="shared" si="26"/>
        <v/>
      </c>
      <c r="N221" s="39" t="str">
        <f>IF((('Annual Plan'!N221+'Annual Plan'!O221)-('Q1 Review'!O221+'Q2 Review'!O221+'Q3 Review'!O221))=0,"",(('Annual Plan'!N221+'Annual Plan'!O221)-('Q1 Review'!O221+'Q2 Review'!O221+'Q3 Review'!O221)))</f>
        <v/>
      </c>
      <c r="O221" s="40"/>
      <c r="P221" s="41"/>
      <c r="Q221" s="41"/>
      <c r="R221" s="41"/>
      <c r="S221" s="131" t="str">
        <f t="shared" si="27"/>
        <v/>
      </c>
    </row>
    <row r="222" spans="1:19" s="11" customFormat="1" ht="13.2" x14ac:dyDescent="0.25">
      <c r="A222" s="59" t="str">
        <f>IF('Annual Plan'!A222="","",'Annual Plan'!A222)</f>
        <v/>
      </c>
      <c r="B222" s="59" t="str">
        <f>IF('Annual Plan'!B222="","",'Annual Plan'!B222)</f>
        <v/>
      </c>
      <c r="C222" s="59" t="str">
        <f>IF('Annual Plan'!C222="","",'Annual Plan'!C222)</f>
        <v/>
      </c>
      <c r="D222" s="2" t="str">
        <f>IF('Annual Plan'!D222&lt;&gt;"",'Annual Plan'!D222,"")</f>
        <v/>
      </c>
      <c r="E222" s="2" t="str">
        <f>IF('Annual Plan'!E222&lt;&gt;"",'Annual Plan'!E222,"")</f>
        <v/>
      </c>
      <c r="F222" s="36" t="str">
        <f>IF('Annual Plan'!F222&lt;&gt;"",'Annual Plan'!F222,"")</f>
        <v/>
      </c>
      <c r="G222" s="23" t="str">
        <f>IF('Annual Plan'!G222&lt;&gt;"",'Annual Plan'!G222,"")</f>
        <v/>
      </c>
      <c r="H222" s="23" t="str">
        <f xml:space="preserve"> IF(OR(F222="Absolute",F222="Absolute[-](cum.)"),SUM(G222,'Q1 Review'!J222,'Q2 Review'!J222,'Q3 Review'!J222),
             IF(OR(F222="Incremental",F222="Absolute[+]"),MAX(G222,'Q1 Review'!J222,'Q2 Review'!J222,'Q3 Review'!J222),
                  IF(F222="Decremental",MIN(G222,'Q1 Review'!J222,'Q2 Review'!J222,'Q3 Review'!J222),
                           IF(F222="Absolute[-](avg.)",SUM(G222,'Q1 Review'!J222,'Q2 Review'!J222,'Q3 Review'!J222)/COUNT('Annual Plan'!H222:'Annual Plan'!K222),""
                              )
                       )
                 )
      )</f>
        <v/>
      </c>
      <c r="I222" s="23" t="str">
        <f>IF('Annual Plan'!K222&lt;&gt;"",'Annual Plan'!K222,"")</f>
        <v/>
      </c>
      <c r="J222" s="37"/>
      <c r="K222" s="38" t="str">
        <f t="shared" si="24"/>
        <v/>
      </c>
      <c r="L222" s="38" t="str">
        <f t="shared" si="25"/>
        <v/>
      </c>
      <c r="M222" s="23" t="str">
        <f t="shared" si="26"/>
        <v/>
      </c>
      <c r="N222" s="39" t="str">
        <f>IF((('Annual Plan'!N222+'Annual Plan'!O222)-('Q1 Review'!O222+'Q2 Review'!O222+'Q3 Review'!O222))=0,"",(('Annual Plan'!N222+'Annual Plan'!O222)-('Q1 Review'!O222+'Q2 Review'!O222+'Q3 Review'!O222)))</f>
        <v/>
      </c>
      <c r="O222" s="40"/>
      <c r="P222" s="41"/>
      <c r="Q222" s="41"/>
      <c r="R222" s="41"/>
      <c r="S222" s="131" t="str">
        <f t="shared" si="27"/>
        <v/>
      </c>
    </row>
    <row r="223" spans="1:19" s="11" customFormat="1" ht="13.2" x14ac:dyDescent="0.25">
      <c r="A223" s="59" t="str">
        <f>IF('Annual Plan'!A223="","",'Annual Plan'!A223)</f>
        <v/>
      </c>
      <c r="B223" s="59" t="str">
        <f>IF('Annual Plan'!B223="","",'Annual Plan'!B223)</f>
        <v/>
      </c>
      <c r="C223" s="59" t="str">
        <f>IF('Annual Plan'!C223="","",'Annual Plan'!C223)</f>
        <v/>
      </c>
      <c r="D223" s="2" t="str">
        <f>IF('Annual Plan'!D223&lt;&gt;"",'Annual Plan'!D223,"")</f>
        <v/>
      </c>
      <c r="E223" s="2" t="str">
        <f>IF('Annual Plan'!E223&lt;&gt;"",'Annual Plan'!E223,"")</f>
        <v/>
      </c>
      <c r="F223" s="36" t="str">
        <f>IF('Annual Plan'!F223&lt;&gt;"",'Annual Plan'!F223,"")</f>
        <v/>
      </c>
      <c r="G223" s="23" t="str">
        <f>IF('Annual Plan'!G223&lt;&gt;"",'Annual Plan'!G223,"")</f>
        <v/>
      </c>
      <c r="H223" s="23" t="str">
        <f xml:space="preserve"> IF(OR(F223="Absolute",F223="Absolute[-](cum.)"),SUM(G223,'Q1 Review'!J223,'Q2 Review'!J223,'Q3 Review'!J223),
             IF(OR(F223="Incremental",F223="Absolute[+]"),MAX(G223,'Q1 Review'!J223,'Q2 Review'!J223,'Q3 Review'!J223),
                  IF(F223="Decremental",MIN(G223,'Q1 Review'!J223,'Q2 Review'!J223,'Q3 Review'!J223),
                           IF(F223="Absolute[-](avg.)",SUM(G223,'Q1 Review'!J223,'Q2 Review'!J223,'Q3 Review'!J223)/COUNT('Annual Plan'!H223:'Annual Plan'!K223),""
                              )
                       )
                 )
      )</f>
        <v/>
      </c>
      <c r="I223" s="23" t="str">
        <f>IF('Annual Plan'!K223&lt;&gt;"",'Annual Plan'!K223,"")</f>
        <v/>
      </c>
      <c r="J223" s="37"/>
      <c r="K223" s="38" t="str">
        <f t="shared" si="24"/>
        <v/>
      </c>
      <c r="L223" s="38" t="str">
        <f t="shared" si="25"/>
        <v/>
      </c>
      <c r="M223" s="23" t="str">
        <f t="shared" si="26"/>
        <v/>
      </c>
      <c r="N223" s="39" t="str">
        <f>IF((('Annual Plan'!N223+'Annual Plan'!O223)-('Q1 Review'!O223+'Q2 Review'!O223+'Q3 Review'!O223))=0,"",(('Annual Plan'!N223+'Annual Plan'!O223)-('Q1 Review'!O223+'Q2 Review'!O223+'Q3 Review'!O223)))</f>
        <v/>
      </c>
      <c r="O223" s="40"/>
      <c r="P223" s="41"/>
      <c r="Q223" s="41"/>
      <c r="R223" s="41"/>
      <c r="S223" s="131" t="str">
        <f t="shared" si="27"/>
        <v/>
      </c>
    </row>
    <row r="224" spans="1:19" s="11" customFormat="1" ht="13.2" x14ac:dyDescent="0.25">
      <c r="A224" s="59" t="str">
        <f>IF('Annual Plan'!A224="","",'Annual Plan'!A224)</f>
        <v/>
      </c>
      <c r="B224" s="59" t="str">
        <f>IF('Annual Plan'!B224="","",'Annual Plan'!B224)</f>
        <v/>
      </c>
      <c r="C224" s="59" t="str">
        <f>IF('Annual Plan'!C224="","",'Annual Plan'!C224)</f>
        <v/>
      </c>
      <c r="D224" s="2" t="str">
        <f>IF('Annual Plan'!D224&lt;&gt;"",'Annual Plan'!D224,"")</f>
        <v/>
      </c>
      <c r="E224" s="2" t="str">
        <f>IF('Annual Plan'!E224&lt;&gt;"",'Annual Plan'!E224,"")</f>
        <v/>
      </c>
      <c r="F224" s="36" t="str">
        <f>IF('Annual Plan'!F224&lt;&gt;"",'Annual Plan'!F224,"")</f>
        <v/>
      </c>
      <c r="G224" s="23" t="str">
        <f>IF('Annual Plan'!G224&lt;&gt;"",'Annual Plan'!G224,"")</f>
        <v/>
      </c>
      <c r="H224" s="23" t="str">
        <f xml:space="preserve"> IF(OR(F224="Absolute",F224="Absolute[-](cum.)"),SUM(G224,'Q1 Review'!J224,'Q2 Review'!J224,'Q3 Review'!J224),
             IF(OR(F224="Incremental",F224="Absolute[+]"),MAX(G224,'Q1 Review'!J224,'Q2 Review'!J224,'Q3 Review'!J224),
                  IF(F224="Decremental",MIN(G224,'Q1 Review'!J224,'Q2 Review'!J224,'Q3 Review'!J224),
                           IF(F224="Absolute[-](avg.)",SUM(G224,'Q1 Review'!J224,'Q2 Review'!J224,'Q3 Review'!J224)/COUNT('Annual Plan'!H224:'Annual Plan'!K224),""
                              )
                       )
                 )
      )</f>
        <v/>
      </c>
      <c r="I224" s="23" t="str">
        <f>IF('Annual Plan'!K224&lt;&gt;"",'Annual Plan'!K224,"")</f>
        <v/>
      </c>
      <c r="J224" s="37"/>
      <c r="K224" s="38" t="str">
        <f t="shared" si="24"/>
        <v/>
      </c>
      <c r="L224" s="38" t="str">
        <f t="shared" si="25"/>
        <v/>
      </c>
      <c r="M224" s="23" t="str">
        <f t="shared" si="26"/>
        <v/>
      </c>
      <c r="N224" s="39" t="str">
        <f>IF((('Annual Plan'!N224+'Annual Plan'!O224)-('Q1 Review'!O224+'Q2 Review'!O224+'Q3 Review'!O224))=0,"",(('Annual Plan'!N224+'Annual Plan'!O224)-('Q1 Review'!O224+'Q2 Review'!O224+'Q3 Review'!O224)))</f>
        <v/>
      </c>
      <c r="O224" s="40"/>
      <c r="P224" s="41"/>
      <c r="Q224" s="41"/>
      <c r="R224" s="41"/>
      <c r="S224" s="131" t="str">
        <f t="shared" si="27"/>
        <v/>
      </c>
    </row>
    <row r="225" spans="1:19" s="11" customFormat="1" ht="13.2" x14ac:dyDescent="0.25">
      <c r="A225" s="59" t="str">
        <f>IF('Annual Plan'!A225="","",'Annual Plan'!A225)</f>
        <v/>
      </c>
      <c r="B225" s="59" t="str">
        <f>IF('Annual Plan'!B225="","",'Annual Plan'!B225)</f>
        <v/>
      </c>
      <c r="C225" s="59" t="str">
        <f>IF('Annual Plan'!C225="","",'Annual Plan'!C225)</f>
        <v/>
      </c>
      <c r="D225" s="2" t="str">
        <f>IF('Annual Plan'!D225&lt;&gt;"",'Annual Plan'!D225,"")</f>
        <v/>
      </c>
      <c r="E225" s="2" t="str">
        <f>IF('Annual Plan'!E225&lt;&gt;"",'Annual Plan'!E225,"")</f>
        <v/>
      </c>
      <c r="F225" s="36" t="str">
        <f>IF('Annual Plan'!F225&lt;&gt;"",'Annual Plan'!F225,"")</f>
        <v/>
      </c>
      <c r="G225" s="23" t="str">
        <f>IF('Annual Plan'!G225&lt;&gt;"",'Annual Plan'!G225,"")</f>
        <v/>
      </c>
      <c r="H225" s="23" t="str">
        <f xml:space="preserve"> IF(OR(F225="Absolute",F225="Absolute[-](cum.)"),SUM(G225,'Q1 Review'!J225,'Q2 Review'!J225,'Q3 Review'!J225),
             IF(OR(F225="Incremental",F225="Absolute[+]"),MAX(G225,'Q1 Review'!J225,'Q2 Review'!J225,'Q3 Review'!J225),
                  IF(F225="Decremental",MIN(G225,'Q1 Review'!J225,'Q2 Review'!J225,'Q3 Review'!J225),
                           IF(F225="Absolute[-](avg.)",SUM(G225,'Q1 Review'!J225,'Q2 Review'!J225,'Q3 Review'!J225)/COUNT('Annual Plan'!H225:'Annual Plan'!K225),""
                              )
                       )
                 )
      )</f>
        <v/>
      </c>
      <c r="I225" s="23" t="str">
        <f>IF('Annual Plan'!K225&lt;&gt;"",'Annual Plan'!K225,"")</f>
        <v/>
      </c>
      <c r="J225" s="37"/>
      <c r="K225" s="38" t="str">
        <f t="shared" si="24"/>
        <v/>
      </c>
      <c r="L225" s="38" t="str">
        <f t="shared" si="25"/>
        <v/>
      </c>
      <c r="M225" s="23" t="str">
        <f t="shared" si="26"/>
        <v/>
      </c>
      <c r="N225" s="39" t="str">
        <f>IF((('Annual Plan'!N225+'Annual Plan'!O225)-('Q1 Review'!O225+'Q2 Review'!O225+'Q3 Review'!O225))=0,"",(('Annual Plan'!N225+'Annual Plan'!O225)-('Q1 Review'!O225+'Q2 Review'!O225+'Q3 Review'!O225)))</f>
        <v/>
      </c>
      <c r="O225" s="40"/>
      <c r="P225" s="41"/>
      <c r="Q225" s="41"/>
      <c r="R225" s="41"/>
      <c r="S225" s="131" t="str">
        <f t="shared" si="27"/>
        <v/>
      </c>
    </row>
    <row r="226" spans="1:19" s="11" customFormat="1" ht="13.2" x14ac:dyDescent="0.25">
      <c r="A226" s="59" t="str">
        <f>IF('Annual Plan'!A226="","",'Annual Plan'!A226)</f>
        <v/>
      </c>
      <c r="B226" s="59" t="str">
        <f>IF('Annual Plan'!B226="","",'Annual Plan'!B226)</f>
        <v/>
      </c>
      <c r="C226" s="59" t="str">
        <f>IF('Annual Plan'!C226="","",'Annual Plan'!C226)</f>
        <v/>
      </c>
      <c r="D226" s="2" t="str">
        <f>IF('Annual Plan'!D226&lt;&gt;"",'Annual Plan'!D226,"")</f>
        <v/>
      </c>
      <c r="E226" s="2" t="str">
        <f>IF('Annual Plan'!E226&lt;&gt;"",'Annual Plan'!E226,"")</f>
        <v/>
      </c>
      <c r="F226" s="36" t="str">
        <f>IF('Annual Plan'!F226&lt;&gt;"",'Annual Plan'!F226,"")</f>
        <v/>
      </c>
      <c r="G226" s="23" t="str">
        <f>IF('Annual Plan'!G226&lt;&gt;"",'Annual Plan'!G226,"")</f>
        <v/>
      </c>
      <c r="H226" s="23" t="str">
        <f xml:space="preserve"> IF(OR(F226="Absolute",F226="Absolute[-](cum.)"),SUM(G226,'Q1 Review'!J226,'Q2 Review'!J226,'Q3 Review'!J226),
             IF(OR(F226="Incremental",F226="Absolute[+]"),MAX(G226,'Q1 Review'!J226,'Q2 Review'!J226,'Q3 Review'!J226),
                  IF(F226="Decremental",MIN(G226,'Q1 Review'!J226,'Q2 Review'!J226,'Q3 Review'!J226),
                           IF(F226="Absolute[-](avg.)",SUM(G226,'Q1 Review'!J226,'Q2 Review'!J226,'Q3 Review'!J226)/COUNT('Annual Plan'!H226:'Annual Plan'!K226),""
                              )
                       )
                 )
      )</f>
        <v/>
      </c>
      <c r="I226" s="23" t="str">
        <f>IF('Annual Plan'!K226&lt;&gt;"",'Annual Plan'!K226,"")</f>
        <v/>
      </c>
      <c r="J226" s="37"/>
      <c r="K226" s="38" t="str">
        <f t="shared" si="24"/>
        <v/>
      </c>
      <c r="L226" s="38" t="str">
        <f t="shared" si="25"/>
        <v/>
      </c>
      <c r="M226" s="23" t="str">
        <f t="shared" si="26"/>
        <v/>
      </c>
      <c r="N226" s="39" t="str">
        <f>IF((('Annual Plan'!N226+'Annual Plan'!O226)-('Q1 Review'!O226+'Q2 Review'!O226+'Q3 Review'!O226))=0,"",(('Annual Plan'!N226+'Annual Plan'!O226)-('Q1 Review'!O226+'Q2 Review'!O226+'Q3 Review'!O226)))</f>
        <v/>
      </c>
      <c r="O226" s="40"/>
      <c r="P226" s="41"/>
      <c r="Q226" s="41"/>
      <c r="R226" s="41"/>
      <c r="S226" s="131" t="str">
        <f t="shared" si="27"/>
        <v/>
      </c>
    </row>
    <row r="227" spans="1:19" s="11" customFormat="1" ht="13.2" x14ac:dyDescent="0.25">
      <c r="A227" s="59" t="str">
        <f>IF('Annual Plan'!A227="","",'Annual Plan'!A227)</f>
        <v/>
      </c>
      <c r="B227" s="59" t="str">
        <f>IF('Annual Plan'!B227="","",'Annual Plan'!B227)</f>
        <v/>
      </c>
      <c r="C227" s="59" t="str">
        <f>IF('Annual Plan'!C227="","",'Annual Plan'!C227)</f>
        <v/>
      </c>
      <c r="D227" s="2" t="str">
        <f>IF('Annual Plan'!D227&lt;&gt;"",'Annual Plan'!D227,"")</f>
        <v/>
      </c>
      <c r="E227" s="2" t="str">
        <f>IF('Annual Plan'!E227&lt;&gt;"",'Annual Plan'!E227,"")</f>
        <v/>
      </c>
      <c r="F227" s="36" t="str">
        <f>IF('Annual Plan'!F227&lt;&gt;"",'Annual Plan'!F227,"")</f>
        <v/>
      </c>
      <c r="G227" s="23" t="str">
        <f>IF('Annual Plan'!G227&lt;&gt;"",'Annual Plan'!G227,"")</f>
        <v/>
      </c>
      <c r="H227" s="23" t="str">
        <f xml:space="preserve"> IF(OR(F227="Absolute",F227="Absolute[-](cum.)"),SUM(G227,'Q1 Review'!J227,'Q2 Review'!J227,'Q3 Review'!J227),
             IF(OR(F227="Incremental",F227="Absolute[+]"),MAX(G227,'Q1 Review'!J227,'Q2 Review'!J227,'Q3 Review'!J227),
                  IF(F227="Decremental",MIN(G227,'Q1 Review'!J227,'Q2 Review'!J227,'Q3 Review'!J227),
                           IF(F227="Absolute[-](avg.)",SUM(G227,'Q1 Review'!J227,'Q2 Review'!J227,'Q3 Review'!J227)/COUNT('Annual Plan'!H227:'Annual Plan'!K227),""
                              )
                       )
                 )
      )</f>
        <v/>
      </c>
      <c r="I227" s="23" t="str">
        <f>IF('Annual Plan'!K227&lt;&gt;"",'Annual Plan'!K227,"")</f>
        <v/>
      </c>
      <c r="J227" s="37"/>
      <c r="K227" s="38" t="str">
        <f t="shared" si="24"/>
        <v/>
      </c>
      <c r="L227" s="38" t="str">
        <f t="shared" si="25"/>
        <v/>
      </c>
      <c r="M227" s="23" t="str">
        <f t="shared" si="26"/>
        <v/>
      </c>
      <c r="N227" s="39" t="str">
        <f>IF((('Annual Plan'!N227+'Annual Plan'!O227)-('Q1 Review'!O227+'Q2 Review'!O227+'Q3 Review'!O227))=0,"",(('Annual Plan'!N227+'Annual Plan'!O227)-('Q1 Review'!O227+'Q2 Review'!O227+'Q3 Review'!O227)))</f>
        <v/>
      </c>
      <c r="O227" s="40"/>
      <c r="P227" s="41"/>
      <c r="Q227" s="41"/>
      <c r="R227" s="41"/>
      <c r="S227" s="131" t="str">
        <f t="shared" si="27"/>
        <v/>
      </c>
    </row>
    <row r="228" spans="1:19" s="11" customFormat="1" ht="13.2" x14ac:dyDescent="0.25">
      <c r="A228" s="59" t="str">
        <f>IF('Annual Plan'!A228="","",'Annual Plan'!A228)</f>
        <v/>
      </c>
      <c r="B228" s="59" t="str">
        <f>IF('Annual Plan'!B228="","",'Annual Plan'!B228)</f>
        <v/>
      </c>
      <c r="C228" s="59" t="str">
        <f>IF('Annual Plan'!C228="","",'Annual Plan'!C228)</f>
        <v/>
      </c>
      <c r="D228" s="2" t="str">
        <f>IF('Annual Plan'!D228&lt;&gt;"",'Annual Plan'!D228,"")</f>
        <v/>
      </c>
      <c r="E228" s="2" t="str">
        <f>IF('Annual Plan'!E228&lt;&gt;"",'Annual Plan'!E228,"")</f>
        <v/>
      </c>
      <c r="F228" s="36" t="str">
        <f>IF('Annual Plan'!F228&lt;&gt;"",'Annual Plan'!F228,"")</f>
        <v/>
      </c>
      <c r="G228" s="23" t="str">
        <f>IF('Annual Plan'!G228&lt;&gt;"",'Annual Plan'!G228,"")</f>
        <v/>
      </c>
      <c r="H228" s="23" t="str">
        <f xml:space="preserve"> IF(OR(F228="Absolute",F228="Absolute[-](cum.)"),SUM(G228,'Q1 Review'!J228,'Q2 Review'!J228,'Q3 Review'!J228),
             IF(OR(F228="Incremental",F228="Absolute[+]"),MAX(G228,'Q1 Review'!J228,'Q2 Review'!J228,'Q3 Review'!J228),
                  IF(F228="Decremental",MIN(G228,'Q1 Review'!J228,'Q2 Review'!J228,'Q3 Review'!J228),
                           IF(F228="Absolute[-](avg.)",SUM(G228,'Q1 Review'!J228,'Q2 Review'!J228,'Q3 Review'!J228)/COUNT('Annual Plan'!H228:'Annual Plan'!K228),""
                              )
                       )
                 )
      )</f>
        <v/>
      </c>
      <c r="I228" s="23" t="str">
        <f>IF('Annual Plan'!K228&lt;&gt;"",'Annual Plan'!K228,"")</f>
        <v/>
      </c>
      <c r="J228" s="37"/>
      <c r="K228" s="38" t="str">
        <f t="shared" si="24"/>
        <v/>
      </c>
      <c r="L228" s="38" t="str">
        <f t="shared" si="25"/>
        <v/>
      </c>
      <c r="M228" s="23" t="str">
        <f t="shared" si="26"/>
        <v/>
      </c>
      <c r="N228" s="39" t="str">
        <f>IF((('Annual Plan'!N228+'Annual Plan'!O228)-('Q1 Review'!O228+'Q2 Review'!O228+'Q3 Review'!O228))=0,"",(('Annual Plan'!N228+'Annual Plan'!O228)-('Q1 Review'!O228+'Q2 Review'!O228+'Q3 Review'!O228)))</f>
        <v/>
      </c>
      <c r="O228" s="40"/>
      <c r="P228" s="41"/>
      <c r="Q228" s="41"/>
      <c r="R228" s="41"/>
      <c r="S228" s="131" t="str">
        <f t="shared" si="27"/>
        <v/>
      </c>
    </row>
    <row r="229" spans="1:19" s="11" customFormat="1" ht="13.2" x14ac:dyDescent="0.25">
      <c r="A229" s="59" t="str">
        <f>IF('Annual Plan'!A229="","",'Annual Plan'!A229)</f>
        <v/>
      </c>
      <c r="B229" s="59" t="str">
        <f>IF('Annual Plan'!B229="","",'Annual Plan'!B229)</f>
        <v/>
      </c>
      <c r="C229" s="59" t="str">
        <f>IF('Annual Plan'!C229="","",'Annual Plan'!C229)</f>
        <v/>
      </c>
      <c r="D229" s="2" t="str">
        <f>IF('Annual Plan'!D229&lt;&gt;"",'Annual Plan'!D229,"")</f>
        <v/>
      </c>
      <c r="E229" s="2" t="str">
        <f>IF('Annual Plan'!E229&lt;&gt;"",'Annual Plan'!E229,"")</f>
        <v/>
      </c>
      <c r="F229" s="36" t="str">
        <f>IF('Annual Plan'!F229&lt;&gt;"",'Annual Plan'!F229,"")</f>
        <v/>
      </c>
      <c r="G229" s="23" t="str">
        <f>IF('Annual Plan'!G229&lt;&gt;"",'Annual Plan'!G229,"")</f>
        <v/>
      </c>
      <c r="H229" s="23" t="str">
        <f xml:space="preserve"> IF(OR(F229="Absolute",F229="Absolute[-](cum.)"),SUM(G229,'Q1 Review'!J229,'Q2 Review'!J229,'Q3 Review'!J229),
             IF(OR(F229="Incremental",F229="Absolute[+]"),MAX(G229,'Q1 Review'!J229,'Q2 Review'!J229,'Q3 Review'!J229),
                  IF(F229="Decremental",MIN(G229,'Q1 Review'!J229,'Q2 Review'!J229,'Q3 Review'!J229),
                           IF(F229="Absolute[-](avg.)",SUM(G229,'Q1 Review'!J229,'Q2 Review'!J229,'Q3 Review'!J229)/COUNT('Annual Plan'!H229:'Annual Plan'!K229),""
                              )
                       )
                 )
      )</f>
        <v/>
      </c>
      <c r="I229" s="23" t="str">
        <f>IF('Annual Plan'!K229&lt;&gt;"",'Annual Plan'!K229,"")</f>
        <v/>
      </c>
      <c r="J229" s="37"/>
      <c r="K229" s="38" t="str">
        <f t="shared" si="24"/>
        <v/>
      </c>
      <c r="L229" s="38" t="str">
        <f t="shared" si="25"/>
        <v/>
      </c>
      <c r="M229" s="23" t="str">
        <f t="shared" si="26"/>
        <v/>
      </c>
      <c r="N229" s="39" t="str">
        <f>IF((('Annual Plan'!N229+'Annual Plan'!O229)-('Q1 Review'!O229+'Q2 Review'!O229+'Q3 Review'!O229))=0,"",(('Annual Plan'!N229+'Annual Plan'!O229)-('Q1 Review'!O229+'Q2 Review'!O229+'Q3 Review'!O229)))</f>
        <v/>
      </c>
      <c r="O229" s="40"/>
      <c r="P229" s="41"/>
      <c r="Q229" s="41"/>
      <c r="R229" s="41"/>
      <c r="S229" s="131" t="str">
        <f t="shared" si="27"/>
        <v/>
      </c>
    </row>
    <row r="230" spans="1:19" s="11" customFormat="1" ht="13.2" x14ac:dyDescent="0.25">
      <c r="A230" s="59" t="str">
        <f>IF('Annual Plan'!A230="","",'Annual Plan'!A230)</f>
        <v/>
      </c>
      <c r="B230" s="59" t="str">
        <f>IF('Annual Plan'!B230="","",'Annual Plan'!B230)</f>
        <v/>
      </c>
      <c r="C230" s="59" t="str">
        <f>IF('Annual Plan'!C230="","",'Annual Plan'!C230)</f>
        <v/>
      </c>
      <c r="D230" s="2" t="str">
        <f>IF('Annual Plan'!D230&lt;&gt;"",'Annual Plan'!D230,"")</f>
        <v/>
      </c>
      <c r="E230" s="2" t="str">
        <f>IF('Annual Plan'!E230&lt;&gt;"",'Annual Plan'!E230,"")</f>
        <v/>
      </c>
      <c r="F230" s="36" t="str">
        <f>IF('Annual Plan'!F230&lt;&gt;"",'Annual Plan'!F230,"")</f>
        <v/>
      </c>
      <c r="G230" s="23" t="str">
        <f>IF('Annual Plan'!G230&lt;&gt;"",'Annual Plan'!G230,"")</f>
        <v/>
      </c>
      <c r="H230" s="23" t="str">
        <f xml:space="preserve"> IF(OR(F230="Absolute",F230="Absolute[-](cum.)"),SUM(G230,'Q1 Review'!J230,'Q2 Review'!J230,'Q3 Review'!J230),
             IF(OR(F230="Incremental",F230="Absolute[+]"),MAX(G230,'Q1 Review'!J230,'Q2 Review'!J230,'Q3 Review'!J230),
                  IF(F230="Decremental",MIN(G230,'Q1 Review'!J230,'Q2 Review'!J230,'Q3 Review'!J230),
                           IF(F230="Absolute[-](avg.)",SUM(G230,'Q1 Review'!J230,'Q2 Review'!J230,'Q3 Review'!J230)/COUNT('Annual Plan'!H230:'Annual Plan'!K230),""
                              )
                       )
                 )
      )</f>
        <v/>
      </c>
      <c r="I230" s="23" t="str">
        <f>IF('Annual Plan'!K230&lt;&gt;"",'Annual Plan'!K230,"")</f>
        <v/>
      </c>
      <c r="J230" s="37"/>
      <c r="K230" s="38" t="str">
        <f t="shared" si="24"/>
        <v/>
      </c>
      <c r="L230" s="38" t="str">
        <f t="shared" si="25"/>
        <v/>
      </c>
      <c r="M230" s="23" t="str">
        <f t="shared" si="26"/>
        <v/>
      </c>
      <c r="N230" s="39" t="str">
        <f>IF((('Annual Plan'!N230+'Annual Plan'!O230)-('Q1 Review'!O230+'Q2 Review'!O230+'Q3 Review'!O230))=0,"",(('Annual Plan'!N230+'Annual Plan'!O230)-('Q1 Review'!O230+'Q2 Review'!O230+'Q3 Review'!O230)))</f>
        <v/>
      </c>
      <c r="O230" s="40"/>
      <c r="P230" s="41"/>
      <c r="Q230" s="41"/>
      <c r="R230" s="41"/>
      <c r="S230" s="131" t="str">
        <f t="shared" si="27"/>
        <v/>
      </c>
    </row>
    <row r="231" spans="1:19" s="11" customFormat="1" ht="13.2" x14ac:dyDescent="0.25">
      <c r="A231" s="59" t="str">
        <f>IF('Annual Plan'!A231="","",'Annual Plan'!A231)</f>
        <v/>
      </c>
      <c r="B231" s="59" t="str">
        <f>IF('Annual Plan'!B231="","",'Annual Plan'!B231)</f>
        <v/>
      </c>
      <c r="C231" s="59" t="str">
        <f>IF('Annual Plan'!C231="","",'Annual Plan'!C231)</f>
        <v/>
      </c>
      <c r="D231" s="2" t="str">
        <f>IF('Annual Plan'!D231&lt;&gt;"",'Annual Plan'!D231,"")</f>
        <v/>
      </c>
      <c r="E231" s="2" t="str">
        <f>IF('Annual Plan'!E231&lt;&gt;"",'Annual Plan'!E231,"")</f>
        <v/>
      </c>
      <c r="F231" s="36" t="str">
        <f>IF('Annual Plan'!F231&lt;&gt;"",'Annual Plan'!F231,"")</f>
        <v/>
      </c>
      <c r="G231" s="23" t="str">
        <f>IF('Annual Plan'!G231&lt;&gt;"",'Annual Plan'!G231,"")</f>
        <v/>
      </c>
      <c r="H231" s="23" t="str">
        <f xml:space="preserve"> IF(OR(F231="Absolute",F231="Absolute[-](cum.)"),SUM(G231,'Q1 Review'!J231,'Q2 Review'!J231,'Q3 Review'!J231),
             IF(OR(F231="Incremental",F231="Absolute[+]"),MAX(G231,'Q1 Review'!J231,'Q2 Review'!J231,'Q3 Review'!J231),
                  IF(F231="Decremental",MIN(G231,'Q1 Review'!J231,'Q2 Review'!J231,'Q3 Review'!J231),
                           IF(F231="Absolute[-](avg.)",SUM(G231,'Q1 Review'!J231,'Q2 Review'!J231,'Q3 Review'!J231)/COUNT('Annual Plan'!H231:'Annual Plan'!K231),""
                              )
                       )
                 )
      )</f>
        <v/>
      </c>
      <c r="I231" s="23" t="str">
        <f>IF('Annual Plan'!K231&lt;&gt;"",'Annual Plan'!K231,"")</f>
        <v/>
      </c>
      <c r="J231" s="37"/>
      <c r="K231" s="38" t="str">
        <f t="shared" si="24"/>
        <v/>
      </c>
      <c r="L231" s="38" t="str">
        <f t="shared" si="25"/>
        <v/>
      </c>
      <c r="M231" s="23" t="str">
        <f t="shared" si="26"/>
        <v/>
      </c>
      <c r="N231" s="39" t="str">
        <f>IF((('Annual Plan'!N231+'Annual Plan'!O231)-('Q1 Review'!O231+'Q2 Review'!O231+'Q3 Review'!O231))=0,"",(('Annual Plan'!N231+'Annual Plan'!O231)-('Q1 Review'!O231+'Q2 Review'!O231+'Q3 Review'!O231)))</f>
        <v/>
      </c>
      <c r="O231" s="40"/>
      <c r="P231" s="41"/>
      <c r="Q231" s="41"/>
      <c r="R231" s="41"/>
      <c r="S231" s="131" t="str">
        <f t="shared" si="27"/>
        <v/>
      </c>
    </row>
    <row r="232" spans="1:19" s="11" customFormat="1" ht="13.2" x14ac:dyDescent="0.25">
      <c r="A232" s="59" t="str">
        <f>IF('Annual Plan'!A232="","",'Annual Plan'!A232)</f>
        <v/>
      </c>
      <c r="B232" s="59" t="str">
        <f>IF('Annual Plan'!B232="","",'Annual Plan'!B232)</f>
        <v/>
      </c>
      <c r="C232" s="59" t="str">
        <f>IF('Annual Plan'!C232="","",'Annual Plan'!C232)</f>
        <v/>
      </c>
      <c r="D232" s="2" t="str">
        <f>IF('Annual Plan'!D232&lt;&gt;"",'Annual Plan'!D232,"")</f>
        <v/>
      </c>
      <c r="E232" s="2" t="str">
        <f>IF('Annual Plan'!E232&lt;&gt;"",'Annual Plan'!E232,"")</f>
        <v/>
      </c>
      <c r="F232" s="36" t="str">
        <f>IF('Annual Plan'!F232&lt;&gt;"",'Annual Plan'!F232,"")</f>
        <v/>
      </c>
      <c r="G232" s="23" t="str">
        <f>IF('Annual Plan'!G232&lt;&gt;"",'Annual Plan'!G232,"")</f>
        <v/>
      </c>
      <c r="H232" s="23" t="str">
        <f xml:space="preserve"> IF(OR(F232="Absolute",F232="Absolute[-](cum.)"),SUM(G232,'Q1 Review'!J232,'Q2 Review'!J232,'Q3 Review'!J232),
             IF(OR(F232="Incremental",F232="Absolute[+]"),MAX(G232,'Q1 Review'!J232,'Q2 Review'!J232,'Q3 Review'!J232),
                  IF(F232="Decremental",MIN(G232,'Q1 Review'!J232,'Q2 Review'!J232,'Q3 Review'!J232),
                           IF(F232="Absolute[-](avg.)",SUM(G232,'Q1 Review'!J232,'Q2 Review'!J232,'Q3 Review'!J232)/COUNT('Annual Plan'!H232:'Annual Plan'!K232),""
                              )
                       )
                 )
      )</f>
        <v/>
      </c>
      <c r="I232" s="23" t="str">
        <f>IF('Annual Plan'!K232&lt;&gt;"",'Annual Plan'!K232,"")</f>
        <v/>
      </c>
      <c r="J232" s="37"/>
      <c r="K232" s="38" t="str">
        <f t="shared" si="24"/>
        <v/>
      </c>
      <c r="L232" s="38" t="str">
        <f t="shared" si="25"/>
        <v/>
      </c>
      <c r="M232" s="23" t="str">
        <f t="shared" si="26"/>
        <v/>
      </c>
      <c r="N232" s="39" t="str">
        <f>IF((('Annual Plan'!N232+'Annual Plan'!O232)-('Q1 Review'!O232+'Q2 Review'!O232+'Q3 Review'!O232))=0,"",(('Annual Plan'!N232+'Annual Plan'!O232)-('Q1 Review'!O232+'Q2 Review'!O232+'Q3 Review'!O232)))</f>
        <v/>
      </c>
      <c r="O232" s="40"/>
      <c r="P232" s="41"/>
      <c r="Q232" s="41"/>
      <c r="R232" s="41"/>
      <c r="S232" s="131" t="str">
        <f t="shared" si="27"/>
        <v/>
      </c>
    </row>
    <row r="233" spans="1:19" s="11" customFormat="1" ht="13.2" x14ac:dyDescent="0.25">
      <c r="A233" s="59" t="str">
        <f>IF('Annual Plan'!A233="","",'Annual Plan'!A233)</f>
        <v/>
      </c>
      <c r="B233" s="59" t="str">
        <f>IF('Annual Plan'!B233="","",'Annual Plan'!B233)</f>
        <v/>
      </c>
      <c r="C233" s="59" t="str">
        <f>IF('Annual Plan'!C233="","",'Annual Plan'!C233)</f>
        <v/>
      </c>
      <c r="D233" s="2" t="str">
        <f>IF('Annual Plan'!D233&lt;&gt;"",'Annual Plan'!D233,"")</f>
        <v/>
      </c>
      <c r="E233" s="2" t="str">
        <f>IF('Annual Plan'!E233&lt;&gt;"",'Annual Plan'!E233,"")</f>
        <v/>
      </c>
      <c r="F233" s="36" t="str">
        <f>IF('Annual Plan'!F233&lt;&gt;"",'Annual Plan'!F233,"")</f>
        <v/>
      </c>
      <c r="G233" s="23" t="str">
        <f>IF('Annual Plan'!G233&lt;&gt;"",'Annual Plan'!G233,"")</f>
        <v/>
      </c>
      <c r="H233" s="23" t="str">
        <f xml:space="preserve"> IF(OR(F233="Absolute",F233="Absolute[-](cum.)"),SUM(G233,'Q1 Review'!J233,'Q2 Review'!J233,'Q3 Review'!J233),
             IF(OR(F233="Incremental",F233="Absolute[+]"),MAX(G233,'Q1 Review'!J233,'Q2 Review'!J233,'Q3 Review'!J233),
                  IF(F233="Decremental",MIN(G233,'Q1 Review'!J233,'Q2 Review'!J233,'Q3 Review'!J233),
                           IF(F233="Absolute[-](avg.)",SUM(G233,'Q1 Review'!J233,'Q2 Review'!J233,'Q3 Review'!J233)/COUNT('Annual Plan'!H233:'Annual Plan'!K233),""
                              )
                       )
                 )
      )</f>
        <v/>
      </c>
      <c r="I233" s="23" t="str">
        <f>IF('Annual Plan'!K233&lt;&gt;"",'Annual Plan'!K233,"")</f>
        <v/>
      </c>
      <c r="J233" s="37"/>
      <c r="K233" s="38" t="str">
        <f t="shared" si="24"/>
        <v/>
      </c>
      <c r="L233" s="38" t="str">
        <f t="shared" si="25"/>
        <v/>
      </c>
      <c r="M233" s="23" t="str">
        <f t="shared" si="26"/>
        <v/>
      </c>
      <c r="N233" s="39" t="str">
        <f>IF((('Annual Plan'!N233+'Annual Plan'!O233)-('Q1 Review'!O233+'Q2 Review'!O233+'Q3 Review'!O233))=0,"",(('Annual Plan'!N233+'Annual Plan'!O233)-('Q1 Review'!O233+'Q2 Review'!O233+'Q3 Review'!O233)))</f>
        <v/>
      </c>
      <c r="O233" s="40"/>
      <c r="P233" s="41"/>
      <c r="Q233" s="41"/>
      <c r="R233" s="41"/>
      <c r="S233" s="131" t="str">
        <f t="shared" si="27"/>
        <v/>
      </c>
    </row>
    <row r="234" spans="1:19" s="11" customFormat="1" ht="13.2" x14ac:dyDescent="0.25">
      <c r="A234" s="59" t="str">
        <f>IF('Annual Plan'!A234="","",'Annual Plan'!A234)</f>
        <v/>
      </c>
      <c r="B234" s="59" t="str">
        <f>IF('Annual Plan'!B234="","",'Annual Plan'!B234)</f>
        <v/>
      </c>
      <c r="C234" s="59" t="str">
        <f>IF('Annual Plan'!C234="","",'Annual Plan'!C234)</f>
        <v/>
      </c>
      <c r="D234" s="2" t="str">
        <f>IF('Annual Plan'!D234&lt;&gt;"",'Annual Plan'!D234,"")</f>
        <v/>
      </c>
      <c r="E234" s="2" t="str">
        <f>IF('Annual Plan'!E234&lt;&gt;"",'Annual Plan'!E234,"")</f>
        <v/>
      </c>
      <c r="F234" s="36" t="str">
        <f>IF('Annual Plan'!F234&lt;&gt;"",'Annual Plan'!F234,"")</f>
        <v/>
      </c>
      <c r="G234" s="23" t="str">
        <f>IF('Annual Plan'!G234&lt;&gt;"",'Annual Plan'!G234,"")</f>
        <v/>
      </c>
      <c r="H234" s="23" t="str">
        <f xml:space="preserve"> IF(OR(F234="Absolute",F234="Absolute[-](cum.)"),SUM(G234,'Q1 Review'!J234,'Q2 Review'!J234,'Q3 Review'!J234),
             IF(OR(F234="Incremental",F234="Absolute[+]"),MAX(G234,'Q1 Review'!J234,'Q2 Review'!J234,'Q3 Review'!J234),
                  IF(F234="Decremental",MIN(G234,'Q1 Review'!J234,'Q2 Review'!J234,'Q3 Review'!J234),
                           IF(F234="Absolute[-](avg.)",SUM(G234,'Q1 Review'!J234,'Q2 Review'!J234,'Q3 Review'!J234)/COUNT('Annual Plan'!H234:'Annual Plan'!K234),""
                              )
                       )
                 )
      )</f>
        <v/>
      </c>
      <c r="I234" s="23" t="str">
        <f>IF('Annual Plan'!K234&lt;&gt;"",'Annual Plan'!K234,"")</f>
        <v/>
      </c>
      <c r="J234" s="37"/>
      <c r="K234" s="38" t="str">
        <f t="shared" si="24"/>
        <v/>
      </c>
      <c r="L234" s="38" t="str">
        <f t="shared" si="25"/>
        <v/>
      </c>
      <c r="M234" s="23" t="str">
        <f t="shared" si="26"/>
        <v/>
      </c>
      <c r="N234" s="39" t="str">
        <f>IF((('Annual Plan'!N234+'Annual Plan'!O234)-('Q1 Review'!O234+'Q2 Review'!O234+'Q3 Review'!O234))=0,"",(('Annual Plan'!N234+'Annual Plan'!O234)-('Q1 Review'!O234+'Q2 Review'!O234+'Q3 Review'!O234)))</f>
        <v/>
      </c>
      <c r="O234" s="40"/>
      <c r="P234" s="41"/>
      <c r="Q234" s="41"/>
      <c r="R234" s="41"/>
      <c r="S234" s="131" t="str">
        <f t="shared" si="27"/>
        <v/>
      </c>
    </row>
    <row r="235" spans="1:19" s="11" customFormat="1" ht="13.2" x14ac:dyDescent="0.25">
      <c r="A235" s="59" t="str">
        <f>IF('Annual Plan'!A235="","",'Annual Plan'!A235)</f>
        <v/>
      </c>
      <c r="B235" s="59" t="str">
        <f>IF('Annual Plan'!B235="","",'Annual Plan'!B235)</f>
        <v/>
      </c>
      <c r="C235" s="59" t="str">
        <f>IF('Annual Plan'!C235="","",'Annual Plan'!C235)</f>
        <v/>
      </c>
      <c r="D235" s="2" t="str">
        <f>IF('Annual Plan'!D235&lt;&gt;"",'Annual Plan'!D235,"")</f>
        <v/>
      </c>
      <c r="E235" s="2" t="str">
        <f>IF('Annual Plan'!E235&lt;&gt;"",'Annual Plan'!E235,"")</f>
        <v/>
      </c>
      <c r="F235" s="36" t="str">
        <f>IF('Annual Plan'!F235&lt;&gt;"",'Annual Plan'!F235,"")</f>
        <v/>
      </c>
      <c r="G235" s="23" t="str">
        <f>IF('Annual Plan'!G235&lt;&gt;"",'Annual Plan'!G235,"")</f>
        <v/>
      </c>
      <c r="H235" s="23" t="str">
        <f xml:space="preserve"> IF(OR(F235="Absolute",F235="Absolute[-](cum.)"),SUM(G235,'Q1 Review'!J235,'Q2 Review'!J235,'Q3 Review'!J235),
             IF(OR(F235="Incremental",F235="Absolute[+]"),MAX(G235,'Q1 Review'!J235,'Q2 Review'!J235,'Q3 Review'!J235),
                  IF(F235="Decremental",MIN(G235,'Q1 Review'!J235,'Q2 Review'!J235,'Q3 Review'!J235),
                           IF(F235="Absolute[-](avg.)",SUM(G235,'Q1 Review'!J235,'Q2 Review'!J235,'Q3 Review'!J235)/COUNT('Annual Plan'!H235:'Annual Plan'!K235),""
                              )
                       )
                 )
      )</f>
        <v/>
      </c>
      <c r="I235" s="23" t="str">
        <f>IF('Annual Plan'!K235&lt;&gt;"",'Annual Plan'!K235,"")</f>
        <v/>
      </c>
      <c r="J235" s="37"/>
      <c r="K235" s="38" t="str">
        <f t="shared" si="24"/>
        <v/>
      </c>
      <c r="L235" s="38" t="str">
        <f t="shared" si="25"/>
        <v/>
      </c>
      <c r="M235" s="23" t="str">
        <f t="shared" si="26"/>
        <v/>
      </c>
      <c r="N235" s="39" t="str">
        <f>IF((('Annual Plan'!N235+'Annual Plan'!O235)-('Q1 Review'!O235+'Q2 Review'!O235+'Q3 Review'!O235))=0,"",(('Annual Plan'!N235+'Annual Plan'!O235)-('Q1 Review'!O235+'Q2 Review'!O235+'Q3 Review'!O235)))</f>
        <v/>
      </c>
      <c r="O235" s="40"/>
      <c r="P235" s="41"/>
      <c r="Q235" s="41"/>
      <c r="R235" s="41"/>
      <c r="S235" s="131" t="str">
        <f t="shared" si="27"/>
        <v/>
      </c>
    </row>
    <row r="236" spans="1:19" s="11" customFormat="1" ht="13.2" x14ac:dyDescent="0.25">
      <c r="A236" s="59" t="str">
        <f>IF('Annual Plan'!A236="","",'Annual Plan'!A236)</f>
        <v/>
      </c>
      <c r="B236" s="59" t="str">
        <f>IF('Annual Plan'!B236="","",'Annual Plan'!B236)</f>
        <v/>
      </c>
      <c r="C236" s="59" t="str">
        <f>IF('Annual Plan'!C236="","",'Annual Plan'!C236)</f>
        <v/>
      </c>
      <c r="D236" s="2" t="str">
        <f>IF('Annual Plan'!D236&lt;&gt;"",'Annual Plan'!D236,"")</f>
        <v/>
      </c>
      <c r="E236" s="2" t="str">
        <f>IF('Annual Plan'!E236&lt;&gt;"",'Annual Plan'!E236,"")</f>
        <v/>
      </c>
      <c r="F236" s="36" t="str">
        <f>IF('Annual Plan'!F236&lt;&gt;"",'Annual Plan'!F236,"")</f>
        <v/>
      </c>
      <c r="G236" s="23" t="str">
        <f>IF('Annual Plan'!G236&lt;&gt;"",'Annual Plan'!G236,"")</f>
        <v/>
      </c>
      <c r="H236" s="23" t="str">
        <f xml:space="preserve"> IF(OR(F236="Absolute",F236="Absolute[-](cum.)"),SUM(G236,'Q1 Review'!J236,'Q2 Review'!J236,'Q3 Review'!J236),
             IF(OR(F236="Incremental",F236="Absolute[+]"),MAX(G236,'Q1 Review'!J236,'Q2 Review'!J236,'Q3 Review'!J236),
                  IF(F236="Decremental",MIN(G236,'Q1 Review'!J236,'Q2 Review'!J236,'Q3 Review'!J236),
                           IF(F236="Absolute[-](avg.)",SUM(G236,'Q1 Review'!J236,'Q2 Review'!J236,'Q3 Review'!J236)/COUNT('Annual Plan'!H236:'Annual Plan'!K236),""
                              )
                       )
                 )
      )</f>
        <v/>
      </c>
      <c r="I236" s="23" t="str">
        <f>IF('Annual Plan'!K236&lt;&gt;"",'Annual Plan'!K236,"")</f>
        <v/>
      </c>
      <c r="J236" s="37"/>
      <c r="K236" s="38" t="str">
        <f t="shared" si="24"/>
        <v/>
      </c>
      <c r="L236" s="38" t="str">
        <f t="shared" si="25"/>
        <v/>
      </c>
      <c r="M236" s="23" t="str">
        <f t="shared" si="26"/>
        <v/>
      </c>
      <c r="N236" s="39" t="str">
        <f>IF((('Annual Plan'!N236+'Annual Plan'!O236)-('Q1 Review'!O236+'Q2 Review'!O236+'Q3 Review'!O236))=0,"",(('Annual Plan'!N236+'Annual Plan'!O236)-('Q1 Review'!O236+'Q2 Review'!O236+'Q3 Review'!O236)))</f>
        <v/>
      </c>
      <c r="O236" s="40"/>
      <c r="P236" s="41"/>
      <c r="Q236" s="41"/>
      <c r="R236" s="41"/>
      <c r="S236" s="131" t="str">
        <f t="shared" si="27"/>
        <v/>
      </c>
    </row>
    <row r="237" spans="1:19" s="11" customFormat="1" ht="13.2" x14ac:dyDescent="0.25">
      <c r="A237" s="59" t="str">
        <f>IF('Annual Plan'!A237="","",'Annual Plan'!A237)</f>
        <v/>
      </c>
      <c r="B237" s="59" t="str">
        <f>IF('Annual Plan'!B237="","",'Annual Plan'!B237)</f>
        <v/>
      </c>
      <c r="C237" s="59" t="str">
        <f>IF('Annual Plan'!C237="","",'Annual Plan'!C237)</f>
        <v/>
      </c>
      <c r="D237" s="2" t="str">
        <f>IF('Annual Plan'!D237&lt;&gt;"",'Annual Plan'!D237,"")</f>
        <v/>
      </c>
      <c r="E237" s="2" t="str">
        <f>IF('Annual Plan'!E237&lt;&gt;"",'Annual Plan'!E237,"")</f>
        <v/>
      </c>
      <c r="F237" s="36" t="str">
        <f>IF('Annual Plan'!F237&lt;&gt;"",'Annual Plan'!F237,"")</f>
        <v/>
      </c>
      <c r="G237" s="23" t="str">
        <f>IF('Annual Plan'!G237&lt;&gt;"",'Annual Plan'!G237,"")</f>
        <v/>
      </c>
      <c r="H237" s="23" t="str">
        <f xml:space="preserve"> IF(OR(F237="Absolute",F237="Absolute[-](cum.)"),SUM(G237,'Q1 Review'!J237,'Q2 Review'!J237,'Q3 Review'!J237),
             IF(OR(F237="Incremental",F237="Absolute[+]"),MAX(G237,'Q1 Review'!J237,'Q2 Review'!J237,'Q3 Review'!J237),
                  IF(F237="Decremental",MIN(G237,'Q1 Review'!J237,'Q2 Review'!J237,'Q3 Review'!J237),
                           IF(F237="Absolute[-](avg.)",SUM(G237,'Q1 Review'!J237,'Q2 Review'!J237,'Q3 Review'!J237)/COUNT('Annual Plan'!H237:'Annual Plan'!K237),""
                              )
                       )
                 )
      )</f>
        <v/>
      </c>
      <c r="I237" s="23" t="str">
        <f>IF('Annual Plan'!K237&lt;&gt;"",'Annual Plan'!K237,"")</f>
        <v/>
      </c>
      <c r="J237" s="37"/>
      <c r="K237" s="38" t="str">
        <f t="shared" si="24"/>
        <v/>
      </c>
      <c r="L237" s="38" t="str">
        <f t="shared" si="25"/>
        <v/>
      </c>
      <c r="M237" s="23" t="str">
        <f t="shared" si="26"/>
        <v/>
      </c>
      <c r="N237" s="39" t="str">
        <f>IF((('Annual Plan'!N237+'Annual Plan'!O237)-('Q1 Review'!O237+'Q2 Review'!O237+'Q3 Review'!O237))=0,"",(('Annual Plan'!N237+'Annual Plan'!O237)-('Q1 Review'!O237+'Q2 Review'!O237+'Q3 Review'!O237)))</f>
        <v/>
      </c>
      <c r="O237" s="40"/>
      <c r="P237" s="41"/>
      <c r="Q237" s="41"/>
      <c r="R237" s="41"/>
      <c r="S237" s="131" t="str">
        <f t="shared" si="27"/>
        <v/>
      </c>
    </row>
    <row r="238" spans="1:19" s="11" customFormat="1" ht="13.2" x14ac:dyDescent="0.25">
      <c r="A238" s="59" t="str">
        <f>IF('Annual Plan'!A238="","",'Annual Plan'!A238)</f>
        <v/>
      </c>
      <c r="B238" s="59" t="str">
        <f>IF('Annual Plan'!B238="","",'Annual Plan'!B238)</f>
        <v/>
      </c>
      <c r="C238" s="59" t="str">
        <f>IF('Annual Plan'!C238="","",'Annual Plan'!C238)</f>
        <v/>
      </c>
      <c r="D238" s="2" t="str">
        <f>IF('Annual Plan'!D238&lt;&gt;"",'Annual Plan'!D238,"")</f>
        <v/>
      </c>
      <c r="E238" s="2" t="str">
        <f>IF('Annual Plan'!E238&lt;&gt;"",'Annual Plan'!E238,"")</f>
        <v/>
      </c>
      <c r="F238" s="36" t="str">
        <f>IF('Annual Plan'!F238&lt;&gt;"",'Annual Plan'!F238,"")</f>
        <v/>
      </c>
      <c r="G238" s="23" t="str">
        <f>IF('Annual Plan'!G238&lt;&gt;"",'Annual Plan'!G238,"")</f>
        <v/>
      </c>
      <c r="H238" s="23" t="str">
        <f xml:space="preserve"> IF(OR(F238="Absolute",F238="Absolute[-](cum.)"),SUM(G238,'Q1 Review'!J238,'Q2 Review'!J238,'Q3 Review'!J238),
             IF(OR(F238="Incremental",F238="Absolute[+]"),MAX(G238,'Q1 Review'!J238,'Q2 Review'!J238,'Q3 Review'!J238),
                  IF(F238="Decremental",MIN(G238,'Q1 Review'!J238,'Q2 Review'!J238,'Q3 Review'!J238),
                           IF(F238="Absolute[-](avg.)",SUM(G238,'Q1 Review'!J238,'Q2 Review'!J238,'Q3 Review'!J238)/COUNT('Annual Plan'!H238:'Annual Plan'!K238),""
                              )
                       )
                 )
      )</f>
        <v/>
      </c>
      <c r="I238" s="23" t="str">
        <f>IF('Annual Plan'!K238&lt;&gt;"",'Annual Plan'!K238,"")</f>
        <v/>
      </c>
      <c r="J238" s="37"/>
      <c r="K238" s="38" t="str">
        <f t="shared" si="24"/>
        <v/>
      </c>
      <c r="L238" s="38" t="str">
        <f t="shared" si="25"/>
        <v/>
      </c>
      <c r="M238" s="23" t="str">
        <f t="shared" si="26"/>
        <v/>
      </c>
      <c r="N238" s="39" t="str">
        <f>IF((('Annual Plan'!N238+'Annual Plan'!O238)-('Q1 Review'!O238+'Q2 Review'!O238+'Q3 Review'!O238))=0,"",(('Annual Plan'!N238+'Annual Plan'!O238)-('Q1 Review'!O238+'Q2 Review'!O238+'Q3 Review'!O238)))</f>
        <v/>
      </c>
      <c r="O238" s="40"/>
      <c r="P238" s="41"/>
      <c r="Q238" s="41"/>
      <c r="R238" s="41"/>
      <c r="S238" s="131" t="str">
        <f t="shared" si="27"/>
        <v/>
      </c>
    </row>
    <row r="239" spans="1:19" s="11" customFormat="1" ht="13.2" x14ac:dyDescent="0.25">
      <c r="A239" s="59" t="str">
        <f>IF('Annual Plan'!A239="","",'Annual Plan'!A239)</f>
        <v/>
      </c>
      <c r="B239" s="59" t="str">
        <f>IF('Annual Plan'!B239="","",'Annual Plan'!B239)</f>
        <v/>
      </c>
      <c r="C239" s="59" t="str">
        <f>IF('Annual Plan'!C239="","",'Annual Plan'!C239)</f>
        <v/>
      </c>
      <c r="D239" s="2" t="str">
        <f>IF('Annual Plan'!D239&lt;&gt;"",'Annual Plan'!D239,"")</f>
        <v/>
      </c>
      <c r="E239" s="2" t="str">
        <f>IF('Annual Plan'!E239&lt;&gt;"",'Annual Plan'!E239,"")</f>
        <v/>
      </c>
      <c r="F239" s="36" t="str">
        <f>IF('Annual Plan'!F239&lt;&gt;"",'Annual Plan'!F239,"")</f>
        <v/>
      </c>
      <c r="G239" s="23" t="str">
        <f>IF('Annual Plan'!G239&lt;&gt;"",'Annual Plan'!G239,"")</f>
        <v/>
      </c>
      <c r="H239" s="23" t="str">
        <f xml:space="preserve"> IF(OR(F239="Absolute",F239="Absolute[-](cum.)"),SUM(G239,'Q1 Review'!J239,'Q2 Review'!J239,'Q3 Review'!J239),
             IF(OR(F239="Incremental",F239="Absolute[+]"),MAX(G239,'Q1 Review'!J239,'Q2 Review'!J239,'Q3 Review'!J239),
                  IF(F239="Decremental",MIN(G239,'Q1 Review'!J239,'Q2 Review'!J239,'Q3 Review'!J239),
                           IF(F239="Absolute[-](avg.)",SUM(G239,'Q1 Review'!J239,'Q2 Review'!J239,'Q3 Review'!J239)/COUNT('Annual Plan'!H239:'Annual Plan'!K239),""
                              )
                       )
                 )
      )</f>
        <v/>
      </c>
      <c r="I239" s="23" t="str">
        <f>IF('Annual Plan'!K239&lt;&gt;"",'Annual Plan'!K239,"")</f>
        <v/>
      </c>
      <c r="J239" s="37"/>
      <c r="K239" s="38" t="str">
        <f t="shared" si="24"/>
        <v/>
      </c>
      <c r="L239" s="38" t="str">
        <f t="shared" si="25"/>
        <v/>
      </c>
      <c r="M239" s="23" t="str">
        <f t="shared" si="26"/>
        <v/>
      </c>
      <c r="N239" s="39" t="str">
        <f>IF((('Annual Plan'!N239+'Annual Plan'!O239)-('Q1 Review'!O239+'Q2 Review'!O239+'Q3 Review'!O239))=0,"",(('Annual Plan'!N239+'Annual Plan'!O239)-('Q1 Review'!O239+'Q2 Review'!O239+'Q3 Review'!O239)))</f>
        <v/>
      </c>
      <c r="O239" s="40"/>
      <c r="P239" s="41"/>
      <c r="Q239" s="41"/>
      <c r="R239" s="41"/>
      <c r="S239" s="131" t="str">
        <f t="shared" si="27"/>
        <v/>
      </c>
    </row>
    <row r="240" spans="1:19" s="11" customFormat="1" ht="13.2" x14ac:dyDescent="0.25">
      <c r="A240" s="59" t="str">
        <f>IF('Annual Plan'!A240="","",'Annual Plan'!A240)</f>
        <v/>
      </c>
      <c r="B240" s="59" t="str">
        <f>IF('Annual Plan'!B240="","",'Annual Plan'!B240)</f>
        <v/>
      </c>
      <c r="C240" s="59" t="str">
        <f>IF('Annual Plan'!C240="","",'Annual Plan'!C240)</f>
        <v/>
      </c>
      <c r="D240" s="2" t="str">
        <f>IF('Annual Plan'!D240&lt;&gt;"",'Annual Plan'!D240,"")</f>
        <v/>
      </c>
      <c r="E240" s="2" t="str">
        <f>IF('Annual Plan'!E240&lt;&gt;"",'Annual Plan'!E240,"")</f>
        <v/>
      </c>
      <c r="F240" s="36" t="str">
        <f>IF('Annual Plan'!F240&lt;&gt;"",'Annual Plan'!F240,"")</f>
        <v/>
      </c>
      <c r="G240" s="23" t="str">
        <f>IF('Annual Plan'!G240&lt;&gt;"",'Annual Plan'!G240,"")</f>
        <v/>
      </c>
      <c r="H240" s="23" t="str">
        <f xml:space="preserve"> IF(OR(F240="Absolute",F240="Absolute[-](cum.)"),SUM(G240,'Q1 Review'!J240,'Q2 Review'!J240,'Q3 Review'!J240),
             IF(OR(F240="Incremental",F240="Absolute[+]"),MAX(G240,'Q1 Review'!J240,'Q2 Review'!J240,'Q3 Review'!J240),
                  IF(F240="Decremental",MIN(G240,'Q1 Review'!J240,'Q2 Review'!J240,'Q3 Review'!J240),
                           IF(F240="Absolute[-](avg.)",SUM(G240,'Q1 Review'!J240,'Q2 Review'!J240,'Q3 Review'!J240)/COUNT('Annual Plan'!H240:'Annual Plan'!K240),""
                              )
                       )
                 )
      )</f>
        <v/>
      </c>
      <c r="I240" s="23" t="str">
        <f>IF('Annual Plan'!K240&lt;&gt;"",'Annual Plan'!K240,"")</f>
        <v/>
      </c>
      <c r="J240" s="37"/>
      <c r="K240" s="38" t="str">
        <f t="shared" si="24"/>
        <v/>
      </c>
      <c r="L240" s="38" t="str">
        <f t="shared" si="25"/>
        <v/>
      </c>
      <c r="M240" s="23" t="str">
        <f t="shared" si="26"/>
        <v/>
      </c>
      <c r="N240" s="39" t="str">
        <f>IF((('Annual Plan'!N240+'Annual Plan'!O240)-('Q1 Review'!O240+'Q2 Review'!O240+'Q3 Review'!O240))=0,"",(('Annual Plan'!N240+'Annual Plan'!O240)-('Q1 Review'!O240+'Q2 Review'!O240+'Q3 Review'!O240)))</f>
        <v/>
      </c>
      <c r="O240" s="40"/>
      <c r="P240" s="41"/>
      <c r="Q240" s="41"/>
      <c r="R240" s="41"/>
      <c r="S240" s="131" t="str">
        <f t="shared" si="27"/>
        <v/>
      </c>
    </row>
    <row r="241" spans="1:19" s="11" customFormat="1" ht="13.2" x14ac:dyDescent="0.25">
      <c r="A241" s="59" t="str">
        <f>IF('Annual Plan'!A241="","",'Annual Plan'!A241)</f>
        <v/>
      </c>
      <c r="B241" s="59" t="str">
        <f>IF('Annual Plan'!B241="","",'Annual Plan'!B241)</f>
        <v/>
      </c>
      <c r="C241" s="59" t="str">
        <f>IF('Annual Plan'!C241="","",'Annual Plan'!C241)</f>
        <v/>
      </c>
      <c r="D241" s="2" t="str">
        <f>IF('Annual Plan'!D241&lt;&gt;"",'Annual Plan'!D241,"")</f>
        <v/>
      </c>
      <c r="E241" s="2" t="str">
        <f>IF('Annual Plan'!E241&lt;&gt;"",'Annual Plan'!E241,"")</f>
        <v/>
      </c>
      <c r="F241" s="36" t="str">
        <f>IF('Annual Plan'!F241&lt;&gt;"",'Annual Plan'!F241,"")</f>
        <v/>
      </c>
      <c r="G241" s="23" t="str">
        <f>IF('Annual Plan'!G241&lt;&gt;"",'Annual Plan'!G241,"")</f>
        <v/>
      </c>
      <c r="H241" s="23" t="str">
        <f xml:space="preserve"> IF(OR(F241="Absolute",F241="Absolute[-](cum.)"),SUM(G241,'Q1 Review'!J241,'Q2 Review'!J241,'Q3 Review'!J241),
             IF(OR(F241="Incremental",F241="Absolute[+]"),MAX(G241,'Q1 Review'!J241,'Q2 Review'!J241,'Q3 Review'!J241),
                  IF(F241="Decremental",MIN(G241,'Q1 Review'!J241,'Q2 Review'!J241,'Q3 Review'!J241),
                           IF(F241="Absolute[-](avg.)",SUM(G241,'Q1 Review'!J241,'Q2 Review'!J241,'Q3 Review'!J241)/COUNT('Annual Plan'!H241:'Annual Plan'!K241),""
                              )
                       )
                 )
      )</f>
        <v/>
      </c>
      <c r="I241" s="23" t="str">
        <f>IF('Annual Plan'!K241&lt;&gt;"",'Annual Plan'!K241,"")</f>
        <v/>
      </c>
      <c r="J241" s="37"/>
      <c r="K241" s="38" t="str">
        <f t="shared" si="24"/>
        <v/>
      </c>
      <c r="L241" s="38" t="str">
        <f t="shared" si="25"/>
        <v/>
      </c>
      <c r="M241" s="23" t="str">
        <f t="shared" si="26"/>
        <v/>
      </c>
      <c r="N241" s="39" t="str">
        <f>IF((('Annual Plan'!N241+'Annual Plan'!O241)-('Q1 Review'!O241+'Q2 Review'!O241+'Q3 Review'!O241))=0,"",(('Annual Plan'!N241+'Annual Plan'!O241)-('Q1 Review'!O241+'Q2 Review'!O241+'Q3 Review'!O241)))</f>
        <v/>
      </c>
      <c r="O241" s="40"/>
      <c r="P241" s="41"/>
      <c r="Q241" s="41"/>
      <c r="R241" s="41"/>
      <c r="S241" s="131" t="str">
        <f t="shared" si="27"/>
        <v/>
      </c>
    </row>
    <row r="242" spans="1:19" s="11" customFormat="1" ht="13.2" x14ac:dyDescent="0.25">
      <c r="A242" s="59" t="str">
        <f>IF('Annual Plan'!A242="","",'Annual Plan'!A242)</f>
        <v/>
      </c>
      <c r="B242" s="59" t="str">
        <f>IF('Annual Plan'!B242="","",'Annual Plan'!B242)</f>
        <v/>
      </c>
      <c r="C242" s="59" t="str">
        <f>IF('Annual Plan'!C242="","",'Annual Plan'!C242)</f>
        <v/>
      </c>
      <c r="D242" s="2" t="str">
        <f>IF('Annual Plan'!D242&lt;&gt;"",'Annual Plan'!D242,"")</f>
        <v/>
      </c>
      <c r="E242" s="2" t="str">
        <f>IF('Annual Plan'!E242&lt;&gt;"",'Annual Plan'!E242,"")</f>
        <v/>
      </c>
      <c r="F242" s="36" t="str">
        <f>IF('Annual Plan'!F242&lt;&gt;"",'Annual Plan'!F242,"")</f>
        <v/>
      </c>
      <c r="G242" s="23" t="str">
        <f>IF('Annual Plan'!G242&lt;&gt;"",'Annual Plan'!G242,"")</f>
        <v/>
      </c>
      <c r="H242" s="23" t="str">
        <f xml:space="preserve"> IF(OR(F242="Absolute",F242="Absolute[-](cum.)"),SUM(G242,'Q1 Review'!J242,'Q2 Review'!J242,'Q3 Review'!J242),
             IF(OR(F242="Incremental",F242="Absolute[+]"),MAX(G242,'Q1 Review'!J242,'Q2 Review'!J242,'Q3 Review'!J242),
                  IF(F242="Decremental",MIN(G242,'Q1 Review'!J242,'Q2 Review'!J242,'Q3 Review'!J242),
                           IF(F242="Absolute[-](avg.)",SUM(G242,'Q1 Review'!J242,'Q2 Review'!J242,'Q3 Review'!J242)/COUNT('Annual Plan'!H242:'Annual Plan'!K242),""
                              )
                       )
                 )
      )</f>
        <v/>
      </c>
      <c r="I242" s="23" t="str">
        <f>IF('Annual Plan'!K242&lt;&gt;"",'Annual Plan'!K242,"")</f>
        <v/>
      </c>
      <c r="J242" s="37"/>
      <c r="K242" s="38" t="str">
        <f t="shared" si="24"/>
        <v/>
      </c>
      <c r="L242" s="38" t="str">
        <f t="shared" si="25"/>
        <v/>
      </c>
      <c r="M242" s="23" t="str">
        <f t="shared" si="26"/>
        <v/>
      </c>
      <c r="N242" s="39" t="str">
        <f>IF((('Annual Plan'!N242+'Annual Plan'!O242)-('Q1 Review'!O242+'Q2 Review'!O242+'Q3 Review'!O242))=0,"",(('Annual Plan'!N242+'Annual Plan'!O242)-('Q1 Review'!O242+'Q2 Review'!O242+'Q3 Review'!O242)))</f>
        <v/>
      </c>
      <c r="O242" s="40"/>
      <c r="P242" s="41"/>
      <c r="Q242" s="41"/>
      <c r="R242" s="41"/>
      <c r="S242" s="131" t="str">
        <f t="shared" si="27"/>
        <v/>
      </c>
    </row>
    <row r="243" spans="1:19" s="11" customFormat="1" ht="13.2" x14ac:dyDescent="0.25">
      <c r="A243" s="59" t="str">
        <f>IF('Annual Plan'!A243="","",'Annual Plan'!A243)</f>
        <v/>
      </c>
      <c r="B243" s="59" t="str">
        <f>IF('Annual Plan'!B243="","",'Annual Plan'!B243)</f>
        <v/>
      </c>
      <c r="C243" s="59" t="str">
        <f>IF('Annual Plan'!C243="","",'Annual Plan'!C243)</f>
        <v/>
      </c>
      <c r="D243" s="2" t="str">
        <f>IF('Annual Plan'!D243&lt;&gt;"",'Annual Plan'!D243,"")</f>
        <v/>
      </c>
      <c r="E243" s="2" t="str">
        <f>IF('Annual Plan'!E243&lt;&gt;"",'Annual Plan'!E243,"")</f>
        <v/>
      </c>
      <c r="F243" s="36" t="str">
        <f>IF('Annual Plan'!F243&lt;&gt;"",'Annual Plan'!F243,"")</f>
        <v/>
      </c>
      <c r="G243" s="23" t="str">
        <f>IF('Annual Plan'!G243&lt;&gt;"",'Annual Plan'!G243,"")</f>
        <v/>
      </c>
      <c r="H243" s="23" t="str">
        <f xml:space="preserve"> IF(OR(F243="Absolute",F243="Absolute[-](cum.)"),SUM(G243,'Q1 Review'!J243,'Q2 Review'!J243,'Q3 Review'!J243),
             IF(OR(F243="Incremental",F243="Absolute[+]"),MAX(G243,'Q1 Review'!J243,'Q2 Review'!J243,'Q3 Review'!J243),
                  IF(F243="Decremental",MIN(G243,'Q1 Review'!J243,'Q2 Review'!J243,'Q3 Review'!J243),
                           IF(F243="Absolute[-](avg.)",SUM(G243,'Q1 Review'!J243,'Q2 Review'!J243,'Q3 Review'!J243)/COUNT('Annual Plan'!H243:'Annual Plan'!K243),""
                              )
                       )
                 )
      )</f>
        <v/>
      </c>
      <c r="I243" s="23" t="str">
        <f>IF('Annual Plan'!K243&lt;&gt;"",'Annual Plan'!K243,"")</f>
        <v/>
      </c>
      <c r="J243" s="37"/>
      <c r="K243" s="38" t="str">
        <f t="shared" si="24"/>
        <v/>
      </c>
      <c r="L243" s="38" t="str">
        <f t="shared" si="25"/>
        <v/>
      </c>
      <c r="M243" s="23" t="str">
        <f t="shared" si="26"/>
        <v/>
      </c>
      <c r="N243" s="39" t="str">
        <f>IF((('Annual Plan'!N243+'Annual Plan'!O243)-('Q1 Review'!O243+'Q2 Review'!O243+'Q3 Review'!O243))=0,"",(('Annual Plan'!N243+'Annual Plan'!O243)-('Q1 Review'!O243+'Q2 Review'!O243+'Q3 Review'!O243)))</f>
        <v/>
      </c>
      <c r="O243" s="40"/>
      <c r="P243" s="41"/>
      <c r="Q243" s="41"/>
      <c r="R243" s="41"/>
      <c r="S243" s="131" t="str">
        <f t="shared" si="27"/>
        <v/>
      </c>
    </row>
    <row r="244" spans="1:19" s="58" customFormat="1" ht="59.25" customHeight="1" x14ac:dyDescent="0.3">
      <c r="A244" s="256" t="s">
        <v>94</v>
      </c>
      <c r="B244" s="256"/>
      <c r="C244" s="51">
        <f>'Annual Plan'!C244</f>
        <v>0</v>
      </c>
      <c r="D244" s="62"/>
      <c r="E244" s="62"/>
      <c r="F244" s="256" t="s">
        <v>99</v>
      </c>
      <c r="G244" s="256"/>
      <c r="H244" s="256"/>
      <c r="I244" s="256"/>
      <c r="J244" s="257"/>
      <c r="K244" s="43">
        <f>IF(SUM(K215:K243)=0,0,IF(SUM(K215:K243)&gt;0,AVERAGE(K215:K243)))</f>
        <v>0</v>
      </c>
      <c r="L244" s="258"/>
      <c r="M244" s="259"/>
      <c r="N244" s="60">
        <f>SUM(N215:N243)</f>
        <v>0</v>
      </c>
      <c r="O244" s="60">
        <f>SUM(O215:O243)</f>
        <v>0</v>
      </c>
      <c r="P244" s="62"/>
      <c r="Q244" s="62"/>
      <c r="S244" s="131"/>
    </row>
    <row r="245" spans="1:19" s="61" customFormat="1" ht="15" customHeight="1" x14ac:dyDescent="0.25">
      <c r="A245" s="12"/>
      <c r="B245" s="12"/>
      <c r="C245" s="12"/>
      <c r="D245" s="12"/>
      <c r="E245" s="12"/>
      <c r="F245" s="44"/>
      <c r="G245" s="45"/>
      <c r="H245" s="45"/>
      <c r="I245" s="45"/>
      <c r="J245" s="46"/>
      <c r="K245" s="47"/>
      <c r="L245" s="47"/>
      <c r="M245" s="45"/>
      <c r="N245" s="48"/>
      <c r="O245" s="49"/>
      <c r="P245" s="50"/>
      <c r="Q245" s="50"/>
      <c r="S245" s="132"/>
    </row>
    <row r="246" spans="1:19" s="11" customFormat="1" ht="34.5" customHeight="1" x14ac:dyDescent="0.25">
      <c r="A246" s="193" t="s">
        <v>91</v>
      </c>
      <c r="B246" s="193"/>
      <c r="C246" s="193"/>
      <c r="D246" s="260" t="str">
        <f>IF('Annual Plan'!D246:P246&lt;&gt;"", 'Annual Plan'!D246:P246,"")</f>
        <v/>
      </c>
      <c r="E246" s="260"/>
      <c r="F246" s="261"/>
      <c r="G246" s="261"/>
      <c r="H246" s="261"/>
      <c r="I246" s="261"/>
      <c r="J246" s="261"/>
      <c r="K246" s="261"/>
      <c r="L246" s="261"/>
      <c r="M246" s="261"/>
      <c r="N246" s="261"/>
      <c r="O246" s="261"/>
      <c r="P246" s="260"/>
      <c r="Q246" s="260"/>
      <c r="S246" s="131"/>
    </row>
    <row r="247" spans="1:19" s="11" customFormat="1" ht="36" customHeight="1" x14ac:dyDescent="0.25">
      <c r="A247" s="202" t="s">
        <v>1</v>
      </c>
      <c r="B247" s="202" t="s">
        <v>9</v>
      </c>
      <c r="C247" s="202" t="s">
        <v>2</v>
      </c>
      <c r="D247" s="202" t="s">
        <v>10</v>
      </c>
      <c r="E247" s="203" t="s">
        <v>11</v>
      </c>
      <c r="F247" s="204" t="s">
        <v>12</v>
      </c>
      <c r="G247" s="251" t="s">
        <v>3</v>
      </c>
      <c r="H247" s="251"/>
      <c r="I247" s="253" t="s">
        <v>77</v>
      </c>
      <c r="J247" s="254"/>
      <c r="K247" s="254"/>
      <c r="L247" s="254"/>
      <c r="M247" s="255"/>
      <c r="N247" s="253" t="s">
        <v>78</v>
      </c>
      <c r="O247" s="254"/>
      <c r="P247" s="202" t="s">
        <v>95</v>
      </c>
      <c r="Q247" s="202" t="s">
        <v>96</v>
      </c>
      <c r="R247" s="202" t="s">
        <v>114</v>
      </c>
      <c r="S247" s="131"/>
    </row>
    <row r="248" spans="1:19" s="11" customFormat="1" ht="69" customHeight="1" x14ac:dyDescent="0.25">
      <c r="A248" s="202"/>
      <c r="B248" s="202"/>
      <c r="C248" s="202"/>
      <c r="D248" s="202"/>
      <c r="E248" s="203"/>
      <c r="F248" s="204"/>
      <c r="G248" s="98" t="s">
        <v>19</v>
      </c>
      <c r="H248" s="98" t="s">
        <v>61</v>
      </c>
      <c r="I248" s="7" t="s">
        <v>62</v>
      </c>
      <c r="J248" s="7" t="s">
        <v>63</v>
      </c>
      <c r="K248" s="1" t="s">
        <v>21</v>
      </c>
      <c r="L248" s="1" t="s">
        <v>22</v>
      </c>
      <c r="M248" s="1" t="s">
        <v>23</v>
      </c>
      <c r="N248" s="7" t="s">
        <v>88</v>
      </c>
      <c r="O248" s="7" t="s">
        <v>82</v>
      </c>
      <c r="P248" s="252"/>
      <c r="Q248" s="202"/>
      <c r="R248" s="202"/>
      <c r="S248" s="131"/>
    </row>
    <row r="249" spans="1:19" s="11" customFormat="1" ht="13.2" x14ac:dyDescent="0.25">
      <c r="A249" s="59" t="str">
        <f>IF('Annual Plan'!A249="","",'Annual Plan'!A249)</f>
        <v/>
      </c>
      <c r="B249" s="59" t="str">
        <f>IF('Annual Plan'!B249="","",'Annual Plan'!B249)</f>
        <v/>
      </c>
      <c r="C249" s="59" t="str">
        <f>IF('Annual Plan'!C249="","",'Annual Plan'!C249)</f>
        <v/>
      </c>
      <c r="D249" s="2" t="str">
        <f>IF('Annual Plan'!D249&lt;&gt;"",'Annual Plan'!D249,"")</f>
        <v/>
      </c>
      <c r="E249" s="2" t="str">
        <f>IF('Annual Plan'!E249&lt;&gt;"",'Annual Plan'!E249,"")</f>
        <v/>
      </c>
      <c r="F249" s="36" t="str">
        <f>IF('Annual Plan'!F249&lt;&gt;"",'Annual Plan'!F249,"")</f>
        <v/>
      </c>
      <c r="G249" s="23" t="str">
        <f>IF('Annual Plan'!G249&lt;&gt;"",'Annual Plan'!G249,"")</f>
        <v/>
      </c>
      <c r="H249" s="23" t="str">
        <f xml:space="preserve"> IF(OR(F249="Absolute",F249="Absolute[-](cum.)"),SUM(G249,'Q1 Review'!J249,'Q2 Review'!J249,'Q3 Review'!J249),
             IF(OR(F249="Incremental",F249="Absolute[+]"),MAX(G249,'Q1 Review'!J249,'Q2 Review'!J249,'Q3 Review'!J249),
                  IF(F249="Decremental",MIN(G249,'Q1 Review'!J249,'Q2 Review'!J249,'Q3 Review'!J249),
                           IF(F249="Absolute[-](avg.)",SUM(G249,'Q1 Review'!J249,'Q2 Review'!J249,'Q3 Review'!J249)/COUNT('Annual Plan'!H249:'Annual Plan'!K249),""
                              )
                       )
                 )
      )</f>
        <v/>
      </c>
      <c r="I249" s="23" t="str">
        <f>IF('Annual Plan'!K249&lt;&gt;"",'Annual Plan'!K249,"")</f>
        <v/>
      </c>
      <c r="J249" s="37"/>
      <c r="K249" s="38" t="str">
        <f>IF(I249="","",
                         IF(AND(I249&lt;&gt;"",J249=""),0,
                                                  IF($F249="Absolute",IF(I249=0,0, IF((J249/I249)&gt;=1,1, IF((J249/I249)&lt;=0,0,(J249/I249)))),
                                                                                                      IF($F249="Incremental", IF(AND((I249-H249)=0,J249&gt;0,I249&gt;0,J249&gt;I249),1, IF(AND((I249-H249)=0,J249&lt;=I249),0, IF(((J249-H249)/(I249-H249))&gt;=1,1, IF(((J249-H249)/(I249-H249))&lt;=0,0, ((J249-H249)/(I249-H249)))))),
                                                                                                                                                                   IF($F249="Decremental", IF(AND((H249-I249)=0,J249&gt;0,I249&gt;0,J249&lt;I249),1,  IF(AND((I249-H249)=0,J249&gt;=I249),0, IF(((H249-J249)/(H249-I249))&gt;=1,1, IF(((H249-J249)/(H249-I249))&lt;=0,0, ((H249-J249)/(H249-I249)))))),
                                                                                                                                                                                              IF(OR($F249="Absolute[-](cum.)", $F249="Absolute[-](avg.)"),IF(J249="",0, IF((J249&lt;=I249),1,IF((J249&gt;I249),0,))),
                                                                                                                                                                                                        IF($F249="Absolute[+]",IF(J249=0,0,  IF(J249&lt;=I249,(J249/I249),1)),
                                                                                                                                                                                                            )
                                                                                                                                                                                                   )
                                                                                                                                                                       )
                                                                                                          )
                                                    )
                            )
     )</f>
        <v/>
      </c>
      <c r="L249" s="38" t="str">
        <f>IF(I249="","",
                        IF(AND(I249&lt;&gt;"",J249=""),-1,
                                                  IF($F249="Absolute", IF(I249=0,0,((J249-I249)/I249)),
                                                                               IF($F249="Incremental", IF((I249-H249)=0,0,(((J249-H249)-(I249-H249))/(I249-H249))),
                                                                                                            IF($F249="Decremental", IF((H249-I249)=0,0,(((H249-J249)-(H249-I249))/(H249-I249))),
                                                                                                                                              IF(OR($F249="Absolute[-](cum.)", $F249="Absolute[-](avg.)"), IF(J249="",0, IF(J249&gt;=0,1-(J249/I249))),
                                                                                                                                                                      IF($F249="Absolute[+]", IF(J249=0,-1,K249-1),  ""
                                                                                                                                                                                                                                          )
                                                                                                                                                                                                                          )
                                                                                                                                                                                  )
                                                                                                                   )
                                                   )
                          )
)</f>
        <v/>
      </c>
      <c r="M249" s="23" t="str">
        <f>IF(J249="","",
                         IF(I249="", "",
                                                   IF($F249="Absolute", (J249-I249),
                                                                                                       IF($F249="Incremental", ((J249-H249)-(I249-H249)),
                                                                                                                                                                                      IF($F249="Decremental", ((H249-J249)-(H249-I249)),
                                                                                                                                                                                                            IF(OR($F249="Absolute[-](cum.)", $F249="Absolute[-](avg.)"), (I249-J249),
                                                                                                                                                                                                                             IF($F249="Absolute[+]", (J249-I249), ""
                                                                                                                                                                                                                                  )
                                                                                                                                                                                                                )
                                                                                                                                                                                          )
                                                                                                           )
                                                      )
                               )
       )</f>
        <v/>
      </c>
      <c r="N249" s="39" t="str">
        <f>IF((('Annual Plan'!N249+'Annual Plan'!O249)-('Q1 Review'!O249+'Q2 Review'!O249+'Q3 Review'!O249))=0,"",(('Annual Plan'!N249+'Annual Plan'!O249)-('Q1 Review'!O249+'Q2 Review'!O249+'Q3 Review'!O249)))</f>
        <v/>
      </c>
      <c r="O249" s="40"/>
      <c r="P249" s="41"/>
      <c r="Q249" s="41"/>
      <c r="R249" s="41"/>
      <c r="S249" s="131" t="str">
        <f xml:space="preserve"> IF(AND($F249="Incremental",G249=""),"Error - baseline data was not provided in the planning sheet.",
        IF(AND($F249="Decremental",G249=""),"Error - baseline data was not provided in the planning sheet.",""))</f>
        <v/>
      </c>
    </row>
    <row r="250" spans="1:19" s="11" customFormat="1" ht="13.2" x14ac:dyDescent="0.25">
      <c r="A250" s="59" t="str">
        <f>IF('Annual Plan'!A250="","",'Annual Plan'!A250)</f>
        <v/>
      </c>
      <c r="B250" s="59" t="str">
        <f>IF('Annual Plan'!B250="","",'Annual Plan'!B250)</f>
        <v/>
      </c>
      <c r="C250" s="59" t="str">
        <f>IF('Annual Plan'!C250="","",'Annual Plan'!C250)</f>
        <v/>
      </c>
      <c r="D250" s="2" t="str">
        <f>IF('Annual Plan'!D250&lt;&gt;"",'Annual Plan'!D250,"")</f>
        <v/>
      </c>
      <c r="E250" s="2" t="str">
        <f>IF('Annual Plan'!E250&lt;&gt;"",'Annual Plan'!E250,"")</f>
        <v/>
      </c>
      <c r="F250" s="36" t="str">
        <f>IF('Annual Plan'!F250&lt;&gt;"",'Annual Plan'!F250,"")</f>
        <v/>
      </c>
      <c r="G250" s="23" t="str">
        <f>IF('Annual Plan'!G250&lt;&gt;"",'Annual Plan'!G250,"")</f>
        <v/>
      </c>
      <c r="H250" s="23" t="str">
        <f xml:space="preserve"> IF(OR(F250="Absolute",F250="Absolute[-](cum.)"),SUM(G250,'Q1 Review'!J250,'Q2 Review'!J250,'Q3 Review'!J250),
             IF(OR(F250="Incremental",F250="Absolute[+]"),MAX(G250,'Q1 Review'!J250,'Q2 Review'!J250,'Q3 Review'!J250),
                  IF(F250="Decremental",MIN(G250,'Q1 Review'!J250,'Q2 Review'!J250,'Q3 Review'!J250),
                           IF(F250="Absolute[-](avg.)",SUM(G250,'Q1 Review'!J250,'Q2 Review'!J250,'Q3 Review'!J250)/COUNT('Annual Plan'!H250:'Annual Plan'!K250),""
                              )
                       )
                 )
      )</f>
        <v/>
      </c>
      <c r="I250" s="23" t="str">
        <f>IF('Annual Plan'!K250&lt;&gt;"",'Annual Plan'!K250,"")</f>
        <v/>
      </c>
      <c r="J250" s="37"/>
      <c r="K250" s="38" t="str">
        <f t="shared" ref="K250:K277" si="28">IF(I250="","",
                         IF(AND(I250&lt;&gt;"",J250=""),0,
                                                  IF($F250="Absolute",IF(I250=0,0, IF((J250/I250)&gt;=1,1, IF((J250/I250)&lt;=0,0,(J250/I250)))),
                                                                                                      IF($F250="Incremental", IF(AND((I250-H250)=0,J250&gt;0,I250&gt;0,J250&gt;I250),1, IF(AND((I250-H250)=0,J250&lt;=I250),0, IF(((J250-H250)/(I250-H250))&gt;=1,1, IF(((J250-H250)/(I250-H250))&lt;=0,0, ((J250-H250)/(I250-H250)))))),
                                                                                                                                                                   IF($F250="Decremental", IF(AND((H250-I250)=0,J250&gt;0,I250&gt;0,J250&lt;I250),1,  IF(AND((I250-H250)=0,J250&gt;=I250),0, IF(((H250-J250)/(H250-I250))&gt;=1,1, IF(((H250-J250)/(H250-I250))&lt;=0,0, ((H250-J250)/(H250-I250)))))),
                                                                                                                                                                                              IF(OR($F250="Absolute[-](cum.)", $F250="Absolute[-](avg.)"),IF(J250="",0, IF((J250&lt;=I250),1,IF((J250&gt;I250),0,))),
                                                                                                                                                                                                        IF($F250="Absolute[+]",IF(J250=0,0,  IF(J250&lt;=I250,(J250/I250),1)),
                                                                                                                                                                                                            )
                                                                                                                                                                                                   )
                                                                                                                                                                       )
                                                                                                          )
                                                    )
                            )
     )</f>
        <v/>
      </c>
      <c r="L250" s="38" t="str">
        <f t="shared" ref="L250:L277" si="29">IF(I250="","",
                        IF(AND(I250&lt;&gt;"",J250=""),-1,
                                                  IF($F250="Absolute", IF(I250=0,0,((J250-I250)/I250)),
                                                                               IF($F250="Incremental", IF((I250-H250)=0,0,(((J250-H250)-(I250-H250))/(I250-H250))),
                                                                                                            IF($F250="Decremental", IF((H250-I250)=0,0,(((H250-J250)-(H250-I250))/(H250-I250))),
                                                                                                                                              IF(OR($F250="Absolute[-](cum.)", $F250="Absolute[-](avg.)"), IF(J250="",0, IF(J250&gt;=0,1-(J250/I250))),
                                                                                                                                                                      IF($F250="Absolute[+]", IF(J250=0,-1,K250-1),  ""
                                                                                                                                                                                                                                          )
                                                                                                                                                                                                                          )
                                                                                                                                                                                  )
                                                                                                                   )
                                                   )
                          )
)</f>
        <v/>
      </c>
      <c r="M250" s="23" t="str">
        <f t="shared" ref="M250:M277" si="30">IF(J250="","",
                         IF(I250="", "",
                                                   IF($F250="Absolute", (J250-I250),
                                                                                                       IF($F250="Incremental", ((J250-H250)-(I250-H250)),
                                                                                                                                                                                      IF($F250="Decremental", ((H250-J250)-(H250-I250)),
                                                                                                                                                                                                            IF(OR($F250="Absolute[-](cum.)", $F250="Absolute[-](avg.)"), (I250-J250),
                                                                                                                                                                                                                             IF($F250="Absolute[+]", (J250-I250), ""
                                                                                                                                                                                                                                  )
                                                                                                                                                                                                                )
                                                                                                                                                                                          )
                                                                                                           )
                                                      )
                               )
       )</f>
        <v/>
      </c>
      <c r="N250" s="39" t="str">
        <f>IF((('Annual Plan'!N250+'Annual Plan'!O250)-('Q1 Review'!O250+'Q2 Review'!O250+'Q3 Review'!O250))=0,"",(('Annual Plan'!N250+'Annual Plan'!O250)-('Q1 Review'!O250+'Q2 Review'!O250+'Q3 Review'!O250)))</f>
        <v/>
      </c>
      <c r="O250" s="40"/>
      <c r="P250" s="41"/>
      <c r="Q250" s="41"/>
      <c r="R250" s="41"/>
      <c r="S250" s="131" t="str">
        <f t="shared" ref="S250:S277" si="31" xml:space="preserve"> IF(AND($F250="Incremental",G250=""),"Error - baseline data was not provided in the planning sheet.",
        IF(AND($F250="Decremental",G250=""),"Error - baseline data was not provided in the planning sheet.",""))</f>
        <v/>
      </c>
    </row>
    <row r="251" spans="1:19" s="11" customFormat="1" ht="13.2" x14ac:dyDescent="0.25">
      <c r="A251" s="59" t="str">
        <f>IF('Annual Plan'!A251="","",'Annual Plan'!A251)</f>
        <v/>
      </c>
      <c r="B251" s="59" t="str">
        <f>IF('Annual Plan'!B251="","",'Annual Plan'!B251)</f>
        <v/>
      </c>
      <c r="C251" s="59" t="str">
        <f>IF('Annual Plan'!C251="","",'Annual Plan'!C251)</f>
        <v/>
      </c>
      <c r="D251" s="2" t="str">
        <f>IF('Annual Plan'!D251&lt;&gt;"",'Annual Plan'!D251,"")</f>
        <v/>
      </c>
      <c r="E251" s="2" t="str">
        <f>IF('Annual Plan'!E251&lt;&gt;"",'Annual Plan'!E251,"")</f>
        <v/>
      </c>
      <c r="F251" s="36" t="str">
        <f>IF('Annual Plan'!F251&lt;&gt;"",'Annual Plan'!F251,"")</f>
        <v/>
      </c>
      <c r="G251" s="23" t="str">
        <f>IF('Annual Plan'!G251&lt;&gt;"",'Annual Plan'!G251,"")</f>
        <v/>
      </c>
      <c r="H251" s="23" t="str">
        <f xml:space="preserve"> IF(OR(F251="Absolute",F251="Absolute[-](cum.)"),SUM(G251,'Q1 Review'!J251,'Q2 Review'!J251,'Q3 Review'!J251),
             IF(OR(F251="Incremental",F251="Absolute[+]"),MAX(G251,'Q1 Review'!J251,'Q2 Review'!J251,'Q3 Review'!J251),
                  IF(F251="Decremental",MIN(G251,'Q1 Review'!J251,'Q2 Review'!J251,'Q3 Review'!J251),
                           IF(F251="Absolute[-](avg.)",SUM(G251,'Q1 Review'!J251,'Q2 Review'!J251,'Q3 Review'!J251)/COUNT('Annual Plan'!H251:'Annual Plan'!K251),""
                              )
                       )
                 )
      )</f>
        <v/>
      </c>
      <c r="I251" s="23" t="str">
        <f>IF('Annual Plan'!K251&lt;&gt;"",'Annual Plan'!K251,"")</f>
        <v/>
      </c>
      <c r="J251" s="37"/>
      <c r="K251" s="38" t="str">
        <f t="shared" si="28"/>
        <v/>
      </c>
      <c r="L251" s="38" t="str">
        <f t="shared" si="29"/>
        <v/>
      </c>
      <c r="M251" s="23" t="str">
        <f t="shared" si="30"/>
        <v/>
      </c>
      <c r="N251" s="39" t="str">
        <f>IF((('Annual Plan'!N251+'Annual Plan'!O251)-('Q1 Review'!O251+'Q2 Review'!O251+'Q3 Review'!O251))=0,"",(('Annual Plan'!N251+'Annual Plan'!O251)-('Q1 Review'!O251+'Q2 Review'!O251+'Q3 Review'!O251)))</f>
        <v/>
      </c>
      <c r="O251" s="40"/>
      <c r="P251" s="41"/>
      <c r="Q251" s="41"/>
      <c r="R251" s="41"/>
      <c r="S251" s="131" t="str">
        <f t="shared" si="31"/>
        <v/>
      </c>
    </row>
    <row r="252" spans="1:19" s="11" customFormat="1" ht="13.2" x14ac:dyDescent="0.25">
      <c r="A252" s="59" t="str">
        <f>IF('Annual Plan'!A252="","",'Annual Plan'!A252)</f>
        <v/>
      </c>
      <c r="B252" s="59" t="str">
        <f>IF('Annual Plan'!B252="","",'Annual Plan'!B252)</f>
        <v/>
      </c>
      <c r="C252" s="59" t="str">
        <f>IF('Annual Plan'!C252="","",'Annual Plan'!C252)</f>
        <v/>
      </c>
      <c r="D252" s="2" t="str">
        <f>IF('Annual Plan'!D252&lt;&gt;"",'Annual Plan'!D252,"")</f>
        <v/>
      </c>
      <c r="E252" s="2" t="str">
        <f>IF('Annual Plan'!E252&lt;&gt;"",'Annual Plan'!E252,"")</f>
        <v/>
      </c>
      <c r="F252" s="36" t="str">
        <f>IF('Annual Plan'!F252&lt;&gt;"",'Annual Plan'!F252,"")</f>
        <v/>
      </c>
      <c r="G252" s="23" t="str">
        <f>IF('Annual Plan'!G252&lt;&gt;"",'Annual Plan'!G252,"")</f>
        <v/>
      </c>
      <c r="H252" s="23" t="str">
        <f xml:space="preserve"> IF(OR(F252="Absolute",F252="Absolute[-](cum.)"),SUM(G252,'Q1 Review'!J252,'Q2 Review'!J252,'Q3 Review'!J252),
             IF(OR(F252="Incremental",F252="Absolute[+]"),MAX(G252,'Q1 Review'!J252,'Q2 Review'!J252,'Q3 Review'!J252),
                  IF(F252="Decremental",MIN(G252,'Q1 Review'!J252,'Q2 Review'!J252,'Q3 Review'!J252),
                           IF(F252="Absolute[-](avg.)",SUM(G252,'Q1 Review'!J252,'Q2 Review'!J252,'Q3 Review'!J252)/COUNT('Annual Plan'!H252:'Annual Plan'!K252),""
                              )
                       )
                 )
      )</f>
        <v/>
      </c>
      <c r="I252" s="23" t="str">
        <f>IF('Annual Plan'!K252&lt;&gt;"",'Annual Plan'!K252,"")</f>
        <v/>
      </c>
      <c r="J252" s="37"/>
      <c r="K252" s="38" t="str">
        <f t="shared" si="28"/>
        <v/>
      </c>
      <c r="L252" s="38" t="str">
        <f t="shared" si="29"/>
        <v/>
      </c>
      <c r="M252" s="23" t="str">
        <f t="shared" si="30"/>
        <v/>
      </c>
      <c r="N252" s="39" t="str">
        <f>IF((('Annual Plan'!N252+'Annual Plan'!O252)-('Q1 Review'!O252+'Q2 Review'!O252+'Q3 Review'!O252))=0,"",(('Annual Plan'!N252+'Annual Plan'!O252)-('Q1 Review'!O252+'Q2 Review'!O252+'Q3 Review'!O252)))</f>
        <v/>
      </c>
      <c r="O252" s="40"/>
      <c r="P252" s="41"/>
      <c r="Q252" s="41"/>
      <c r="R252" s="41"/>
      <c r="S252" s="131" t="str">
        <f t="shared" si="31"/>
        <v/>
      </c>
    </row>
    <row r="253" spans="1:19" s="11" customFormat="1" ht="13.2" x14ac:dyDescent="0.25">
      <c r="A253" s="59" t="str">
        <f>IF('Annual Plan'!A253="","",'Annual Plan'!A253)</f>
        <v/>
      </c>
      <c r="B253" s="59" t="str">
        <f>IF('Annual Plan'!B253="","",'Annual Plan'!B253)</f>
        <v/>
      </c>
      <c r="C253" s="59" t="str">
        <f>IF('Annual Plan'!C253="","",'Annual Plan'!C253)</f>
        <v/>
      </c>
      <c r="D253" s="2" t="str">
        <f>IF('Annual Plan'!D253&lt;&gt;"",'Annual Plan'!D253,"")</f>
        <v/>
      </c>
      <c r="E253" s="2" t="str">
        <f>IF('Annual Plan'!E253&lt;&gt;"",'Annual Plan'!E253,"")</f>
        <v/>
      </c>
      <c r="F253" s="36" t="str">
        <f>IF('Annual Plan'!F253&lt;&gt;"",'Annual Plan'!F253,"")</f>
        <v/>
      </c>
      <c r="G253" s="23" t="str">
        <f>IF('Annual Plan'!G253&lt;&gt;"",'Annual Plan'!G253,"")</f>
        <v/>
      </c>
      <c r="H253" s="23" t="str">
        <f xml:space="preserve"> IF(OR(F253="Absolute",F253="Absolute[-](cum.)"),SUM(G253,'Q1 Review'!J253,'Q2 Review'!J253,'Q3 Review'!J253),
             IF(OR(F253="Incremental",F253="Absolute[+]"),MAX(G253,'Q1 Review'!J253,'Q2 Review'!J253,'Q3 Review'!J253),
                  IF(F253="Decremental",MIN(G253,'Q1 Review'!J253,'Q2 Review'!J253,'Q3 Review'!J253),
                           IF(F253="Absolute[-](avg.)",SUM(G253,'Q1 Review'!J253,'Q2 Review'!J253,'Q3 Review'!J253)/COUNT('Annual Plan'!H253:'Annual Plan'!K253),""
                              )
                       )
                 )
      )</f>
        <v/>
      </c>
      <c r="I253" s="23" t="str">
        <f>IF('Annual Plan'!K253&lt;&gt;"",'Annual Plan'!K253,"")</f>
        <v/>
      </c>
      <c r="J253" s="37"/>
      <c r="K253" s="38" t="str">
        <f t="shared" si="28"/>
        <v/>
      </c>
      <c r="L253" s="38" t="str">
        <f t="shared" si="29"/>
        <v/>
      </c>
      <c r="M253" s="23" t="str">
        <f t="shared" si="30"/>
        <v/>
      </c>
      <c r="N253" s="39" t="str">
        <f>IF((('Annual Plan'!N253+'Annual Plan'!O253)-('Q1 Review'!O253+'Q2 Review'!O253+'Q3 Review'!O253))=0,"",(('Annual Plan'!N253+'Annual Plan'!O253)-('Q1 Review'!O253+'Q2 Review'!O253+'Q3 Review'!O253)))</f>
        <v/>
      </c>
      <c r="O253" s="40"/>
      <c r="P253" s="41"/>
      <c r="Q253" s="41"/>
      <c r="R253" s="41"/>
      <c r="S253" s="131" t="str">
        <f t="shared" si="31"/>
        <v/>
      </c>
    </row>
    <row r="254" spans="1:19" s="11" customFormat="1" ht="13.2" x14ac:dyDescent="0.25">
      <c r="A254" s="59" t="str">
        <f>IF('Annual Plan'!A254="","",'Annual Plan'!A254)</f>
        <v/>
      </c>
      <c r="B254" s="59" t="str">
        <f>IF('Annual Plan'!B254="","",'Annual Plan'!B254)</f>
        <v/>
      </c>
      <c r="C254" s="59" t="str">
        <f>IF('Annual Plan'!C254="","",'Annual Plan'!C254)</f>
        <v/>
      </c>
      <c r="D254" s="2" t="str">
        <f>IF('Annual Plan'!D254&lt;&gt;"",'Annual Plan'!D254,"")</f>
        <v/>
      </c>
      <c r="E254" s="2" t="str">
        <f>IF('Annual Plan'!E254&lt;&gt;"",'Annual Plan'!E254,"")</f>
        <v/>
      </c>
      <c r="F254" s="36" t="str">
        <f>IF('Annual Plan'!F254&lt;&gt;"",'Annual Plan'!F254,"")</f>
        <v/>
      </c>
      <c r="G254" s="23" t="str">
        <f>IF('Annual Plan'!G254&lt;&gt;"",'Annual Plan'!G254,"")</f>
        <v/>
      </c>
      <c r="H254" s="23" t="str">
        <f xml:space="preserve"> IF(OR(F254="Absolute",F254="Absolute[-](cum.)"),SUM(G254,'Q1 Review'!J254,'Q2 Review'!J254,'Q3 Review'!J254),
             IF(OR(F254="Incremental",F254="Absolute[+]"),MAX(G254,'Q1 Review'!J254,'Q2 Review'!J254,'Q3 Review'!J254),
                  IF(F254="Decremental",MIN(G254,'Q1 Review'!J254,'Q2 Review'!J254,'Q3 Review'!J254),
                           IF(F254="Absolute[-](avg.)",SUM(G254,'Q1 Review'!J254,'Q2 Review'!J254,'Q3 Review'!J254)/COUNT('Annual Plan'!H254:'Annual Plan'!K254),""
                              )
                       )
                 )
      )</f>
        <v/>
      </c>
      <c r="I254" s="23" t="str">
        <f>IF('Annual Plan'!K254&lt;&gt;"",'Annual Plan'!K254,"")</f>
        <v/>
      </c>
      <c r="J254" s="37"/>
      <c r="K254" s="38" t="str">
        <f t="shared" si="28"/>
        <v/>
      </c>
      <c r="L254" s="38" t="str">
        <f t="shared" si="29"/>
        <v/>
      </c>
      <c r="M254" s="23" t="str">
        <f t="shared" si="30"/>
        <v/>
      </c>
      <c r="N254" s="39" t="str">
        <f>IF((('Annual Plan'!N254+'Annual Plan'!O254)-('Q1 Review'!O254+'Q2 Review'!O254+'Q3 Review'!O254))=0,"",(('Annual Plan'!N254+'Annual Plan'!O254)-('Q1 Review'!O254+'Q2 Review'!O254+'Q3 Review'!O254)))</f>
        <v/>
      </c>
      <c r="O254" s="40"/>
      <c r="P254" s="41"/>
      <c r="Q254" s="41"/>
      <c r="R254" s="41"/>
      <c r="S254" s="131" t="str">
        <f t="shared" si="31"/>
        <v/>
      </c>
    </row>
    <row r="255" spans="1:19" s="11" customFormat="1" ht="13.2" x14ac:dyDescent="0.25">
      <c r="A255" s="59" t="str">
        <f>IF('Annual Plan'!A255="","",'Annual Plan'!A255)</f>
        <v/>
      </c>
      <c r="B255" s="59" t="str">
        <f>IF('Annual Plan'!B255="","",'Annual Plan'!B255)</f>
        <v/>
      </c>
      <c r="C255" s="59" t="str">
        <f>IF('Annual Plan'!C255="","",'Annual Plan'!C255)</f>
        <v/>
      </c>
      <c r="D255" s="2" t="str">
        <f>IF('Annual Plan'!D255&lt;&gt;"",'Annual Plan'!D255,"")</f>
        <v/>
      </c>
      <c r="E255" s="2" t="str">
        <f>IF('Annual Plan'!E255&lt;&gt;"",'Annual Plan'!E255,"")</f>
        <v/>
      </c>
      <c r="F255" s="36" t="str">
        <f>IF('Annual Plan'!F255&lt;&gt;"",'Annual Plan'!F255,"")</f>
        <v/>
      </c>
      <c r="G255" s="23" t="str">
        <f>IF('Annual Plan'!G255&lt;&gt;"",'Annual Plan'!G255,"")</f>
        <v/>
      </c>
      <c r="H255" s="23" t="str">
        <f xml:space="preserve"> IF(OR(F255="Absolute",F255="Absolute[-](cum.)"),SUM(G255,'Q1 Review'!J255,'Q2 Review'!J255,'Q3 Review'!J255),
             IF(OR(F255="Incremental",F255="Absolute[+]"),MAX(G255,'Q1 Review'!J255,'Q2 Review'!J255,'Q3 Review'!J255),
                  IF(F255="Decremental",MIN(G255,'Q1 Review'!J255,'Q2 Review'!J255,'Q3 Review'!J255),
                           IF(F255="Absolute[-](avg.)",SUM(G255,'Q1 Review'!J255,'Q2 Review'!J255,'Q3 Review'!J255)/COUNT('Annual Plan'!H255:'Annual Plan'!K255),""
                              )
                       )
                 )
      )</f>
        <v/>
      </c>
      <c r="I255" s="23" t="str">
        <f>IF('Annual Plan'!K255&lt;&gt;"",'Annual Plan'!K255,"")</f>
        <v/>
      </c>
      <c r="J255" s="37"/>
      <c r="K255" s="38" t="str">
        <f t="shared" si="28"/>
        <v/>
      </c>
      <c r="L255" s="38" t="str">
        <f t="shared" si="29"/>
        <v/>
      </c>
      <c r="M255" s="23" t="str">
        <f t="shared" si="30"/>
        <v/>
      </c>
      <c r="N255" s="39" t="str">
        <f>IF((('Annual Plan'!N255+'Annual Plan'!O255)-('Q1 Review'!O255+'Q2 Review'!O255+'Q3 Review'!O255))=0,"",(('Annual Plan'!N255+'Annual Plan'!O255)-('Q1 Review'!O255+'Q2 Review'!O255+'Q3 Review'!O255)))</f>
        <v/>
      </c>
      <c r="O255" s="40"/>
      <c r="P255" s="41"/>
      <c r="Q255" s="41"/>
      <c r="R255" s="41"/>
      <c r="S255" s="131" t="str">
        <f t="shared" si="31"/>
        <v/>
      </c>
    </row>
    <row r="256" spans="1:19" s="11" customFormat="1" ht="13.2" x14ac:dyDescent="0.25">
      <c r="A256" s="59" t="str">
        <f>IF('Annual Plan'!A256="","",'Annual Plan'!A256)</f>
        <v/>
      </c>
      <c r="B256" s="59" t="str">
        <f>IF('Annual Plan'!B256="","",'Annual Plan'!B256)</f>
        <v/>
      </c>
      <c r="C256" s="59" t="str">
        <f>IF('Annual Plan'!C256="","",'Annual Plan'!C256)</f>
        <v/>
      </c>
      <c r="D256" s="2" t="str">
        <f>IF('Annual Plan'!D256&lt;&gt;"",'Annual Plan'!D256,"")</f>
        <v/>
      </c>
      <c r="E256" s="2" t="str">
        <f>IF('Annual Plan'!E256&lt;&gt;"",'Annual Plan'!E256,"")</f>
        <v/>
      </c>
      <c r="F256" s="36" t="str">
        <f>IF('Annual Plan'!F256&lt;&gt;"",'Annual Plan'!F256,"")</f>
        <v/>
      </c>
      <c r="G256" s="23" t="str">
        <f>IF('Annual Plan'!G256&lt;&gt;"",'Annual Plan'!G256,"")</f>
        <v/>
      </c>
      <c r="H256" s="23" t="str">
        <f xml:space="preserve"> IF(OR(F256="Absolute",F256="Absolute[-](cum.)"),SUM(G256,'Q1 Review'!J256,'Q2 Review'!J256,'Q3 Review'!J256),
             IF(OR(F256="Incremental",F256="Absolute[+]"),MAX(G256,'Q1 Review'!J256,'Q2 Review'!J256,'Q3 Review'!J256),
                  IF(F256="Decremental",MIN(G256,'Q1 Review'!J256,'Q2 Review'!J256,'Q3 Review'!J256),
                           IF(F256="Absolute[-](avg.)",SUM(G256,'Q1 Review'!J256,'Q2 Review'!J256,'Q3 Review'!J256)/COUNT('Annual Plan'!H256:'Annual Plan'!K256),""
                              )
                       )
                 )
      )</f>
        <v/>
      </c>
      <c r="I256" s="23" t="str">
        <f>IF('Annual Plan'!K256&lt;&gt;"",'Annual Plan'!K256,"")</f>
        <v/>
      </c>
      <c r="J256" s="37"/>
      <c r="K256" s="38" t="str">
        <f t="shared" si="28"/>
        <v/>
      </c>
      <c r="L256" s="38" t="str">
        <f t="shared" si="29"/>
        <v/>
      </c>
      <c r="M256" s="23" t="str">
        <f t="shared" si="30"/>
        <v/>
      </c>
      <c r="N256" s="39" t="str">
        <f>IF((('Annual Plan'!N256+'Annual Plan'!O256)-('Q1 Review'!O256+'Q2 Review'!O256+'Q3 Review'!O256))=0,"",(('Annual Plan'!N256+'Annual Plan'!O256)-('Q1 Review'!O256+'Q2 Review'!O256+'Q3 Review'!O256)))</f>
        <v/>
      </c>
      <c r="O256" s="40"/>
      <c r="P256" s="41"/>
      <c r="Q256" s="41"/>
      <c r="R256" s="41"/>
      <c r="S256" s="131" t="str">
        <f t="shared" si="31"/>
        <v/>
      </c>
    </row>
    <row r="257" spans="1:19" s="11" customFormat="1" ht="13.2" x14ac:dyDescent="0.25">
      <c r="A257" s="59" t="str">
        <f>IF('Annual Plan'!A257="","",'Annual Plan'!A257)</f>
        <v/>
      </c>
      <c r="B257" s="59" t="str">
        <f>IF('Annual Plan'!B257="","",'Annual Plan'!B257)</f>
        <v/>
      </c>
      <c r="C257" s="59" t="str">
        <f>IF('Annual Plan'!C257="","",'Annual Plan'!C257)</f>
        <v/>
      </c>
      <c r="D257" s="2" t="str">
        <f>IF('Annual Plan'!D257&lt;&gt;"",'Annual Plan'!D257,"")</f>
        <v/>
      </c>
      <c r="E257" s="2" t="str">
        <f>IF('Annual Plan'!E257&lt;&gt;"",'Annual Plan'!E257,"")</f>
        <v/>
      </c>
      <c r="F257" s="36" t="str">
        <f>IF('Annual Plan'!F257&lt;&gt;"",'Annual Plan'!F257,"")</f>
        <v/>
      </c>
      <c r="G257" s="23" t="str">
        <f>IF('Annual Plan'!G257&lt;&gt;"",'Annual Plan'!G257,"")</f>
        <v/>
      </c>
      <c r="H257" s="23" t="str">
        <f xml:space="preserve"> IF(OR(F257="Absolute",F257="Absolute[-](cum.)"),SUM(G257,'Q1 Review'!J257,'Q2 Review'!J257,'Q3 Review'!J257),
             IF(OR(F257="Incremental",F257="Absolute[+]"),MAX(G257,'Q1 Review'!J257,'Q2 Review'!J257,'Q3 Review'!J257),
                  IF(F257="Decremental",MIN(G257,'Q1 Review'!J257,'Q2 Review'!J257,'Q3 Review'!J257),
                           IF(F257="Absolute[-](avg.)",SUM(G257,'Q1 Review'!J257,'Q2 Review'!J257,'Q3 Review'!J257)/COUNT('Annual Plan'!H257:'Annual Plan'!K257),""
                              )
                       )
                 )
      )</f>
        <v/>
      </c>
      <c r="I257" s="23" t="str">
        <f>IF('Annual Plan'!K257&lt;&gt;"",'Annual Plan'!K257,"")</f>
        <v/>
      </c>
      <c r="J257" s="37"/>
      <c r="K257" s="38" t="str">
        <f t="shared" si="28"/>
        <v/>
      </c>
      <c r="L257" s="38" t="str">
        <f t="shared" si="29"/>
        <v/>
      </c>
      <c r="M257" s="23" t="str">
        <f t="shared" si="30"/>
        <v/>
      </c>
      <c r="N257" s="39" t="str">
        <f>IF((('Annual Plan'!N257+'Annual Plan'!O257)-('Q1 Review'!O257+'Q2 Review'!O257+'Q3 Review'!O257))=0,"",(('Annual Plan'!N257+'Annual Plan'!O257)-('Q1 Review'!O257+'Q2 Review'!O257+'Q3 Review'!O257)))</f>
        <v/>
      </c>
      <c r="O257" s="40"/>
      <c r="P257" s="41"/>
      <c r="Q257" s="41"/>
      <c r="R257" s="41"/>
      <c r="S257" s="131" t="str">
        <f t="shared" si="31"/>
        <v/>
      </c>
    </row>
    <row r="258" spans="1:19" s="11" customFormat="1" ht="13.2" x14ac:dyDescent="0.25">
      <c r="A258" s="59" t="str">
        <f>IF('Annual Plan'!A258="","",'Annual Plan'!A258)</f>
        <v/>
      </c>
      <c r="B258" s="59" t="str">
        <f>IF('Annual Plan'!B258="","",'Annual Plan'!B258)</f>
        <v/>
      </c>
      <c r="C258" s="59" t="str">
        <f>IF('Annual Plan'!C258="","",'Annual Plan'!C258)</f>
        <v/>
      </c>
      <c r="D258" s="2" t="str">
        <f>IF('Annual Plan'!D258&lt;&gt;"",'Annual Plan'!D258,"")</f>
        <v/>
      </c>
      <c r="E258" s="2" t="str">
        <f>IF('Annual Plan'!E258&lt;&gt;"",'Annual Plan'!E258,"")</f>
        <v/>
      </c>
      <c r="F258" s="36" t="str">
        <f>IF('Annual Plan'!F258&lt;&gt;"",'Annual Plan'!F258,"")</f>
        <v/>
      </c>
      <c r="G258" s="23" t="str">
        <f>IF('Annual Plan'!G258&lt;&gt;"",'Annual Plan'!G258,"")</f>
        <v/>
      </c>
      <c r="H258" s="23" t="str">
        <f xml:space="preserve"> IF(OR(F258="Absolute",F258="Absolute[-](cum.)"),SUM(G258,'Q1 Review'!J258,'Q2 Review'!J258,'Q3 Review'!J258),
             IF(OR(F258="Incremental",F258="Absolute[+]"),MAX(G258,'Q1 Review'!J258,'Q2 Review'!J258,'Q3 Review'!J258),
                  IF(F258="Decremental",MIN(G258,'Q1 Review'!J258,'Q2 Review'!J258,'Q3 Review'!J258),
                           IF(F258="Absolute[-](avg.)",SUM(G258,'Q1 Review'!J258,'Q2 Review'!J258,'Q3 Review'!J258)/COUNT('Annual Plan'!H258:'Annual Plan'!K258),""
                              )
                       )
                 )
      )</f>
        <v/>
      </c>
      <c r="I258" s="23" t="str">
        <f>IF('Annual Plan'!K258&lt;&gt;"",'Annual Plan'!K258,"")</f>
        <v/>
      </c>
      <c r="J258" s="37"/>
      <c r="K258" s="38" t="str">
        <f t="shared" si="28"/>
        <v/>
      </c>
      <c r="L258" s="38" t="str">
        <f t="shared" si="29"/>
        <v/>
      </c>
      <c r="M258" s="23" t="str">
        <f t="shared" si="30"/>
        <v/>
      </c>
      <c r="N258" s="39" t="str">
        <f>IF((('Annual Plan'!N258+'Annual Plan'!O258)-('Q1 Review'!O258+'Q2 Review'!O258+'Q3 Review'!O258))=0,"",(('Annual Plan'!N258+'Annual Plan'!O258)-('Q1 Review'!O258+'Q2 Review'!O258+'Q3 Review'!O258)))</f>
        <v/>
      </c>
      <c r="O258" s="40"/>
      <c r="P258" s="41"/>
      <c r="Q258" s="41"/>
      <c r="R258" s="41"/>
      <c r="S258" s="131" t="str">
        <f t="shared" si="31"/>
        <v/>
      </c>
    </row>
    <row r="259" spans="1:19" s="11" customFormat="1" ht="13.2" x14ac:dyDescent="0.25">
      <c r="A259" s="59" t="str">
        <f>IF('Annual Plan'!A259="","",'Annual Plan'!A259)</f>
        <v/>
      </c>
      <c r="B259" s="59" t="str">
        <f>IF('Annual Plan'!B259="","",'Annual Plan'!B259)</f>
        <v/>
      </c>
      <c r="C259" s="59" t="str">
        <f>IF('Annual Plan'!C259="","",'Annual Plan'!C259)</f>
        <v/>
      </c>
      <c r="D259" s="2" t="str">
        <f>IF('Annual Plan'!D259&lt;&gt;"",'Annual Plan'!D259,"")</f>
        <v/>
      </c>
      <c r="E259" s="2" t="str">
        <f>IF('Annual Plan'!E259&lt;&gt;"",'Annual Plan'!E259,"")</f>
        <v/>
      </c>
      <c r="F259" s="36" t="str">
        <f>IF('Annual Plan'!F259&lt;&gt;"",'Annual Plan'!F259,"")</f>
        <v/>
      </c>
      <c r="G259" s="23" t="str">
        <f>IF('Annual Plan'!G259&lt;&gt;"",'Annual Plan'!G259,"")</f>
        <v/>
      </c>
      <c r="H259" s="23" t="str">
        <f xml:space="preserve"> IF(OR(F259="Absolute",F259="Absolute[-](cum.)"),SUM(G259,'Q1 Review'!J259,'Q2 Review'!J259,'Q3 Review'!J259),
             IF(OR(F259="Incremental",F259="Absolute[+]"),MAX(G259,'Q1 Review'!J259,'Q2 Review'!J259,'Q3 Review'!J259),
                  IF(F259="Decremental",MIN(G259,'Q1 Review'!J259,'Q2 Review'!J259,'Q3 Review'!J259),
                           IF(F259="Absolute[-](avg.)",SUM(G259,'Q1 Review'!J259,'Q2 Review'!J259,'Q3 Review'!J259)/COUNT('Annual Plan'!H259:'Annual Plan'!K259),""
                              )
                       )
                 )
      )</f>
        <v/>
      </c>
      <c r="I259" s="23" t="str">
        <f>IF('Annual Plan'!K259&lt;&gt;"",'Annual Plan'!K259,"")</f>
        <v/>
      </c>
      <c r="J259" s="37"/>
      <c r="K259" s="38" t="str">
        <f t="shared" si="28"/>
        <v/>
      </c>
      <c r="L259" s="38" t="str">
        <f t="shared" si="29"/>
        <v/>
      </c>
      <c r="M259" s="23" t="str">
        <f t="shared" si="30"/>
        <v/>
      </c>
      <c r="N259" s="39" t="str">
        <f>IF((('Annual Plan'!N259+'Annual Plan'!O259)-('Q1 Review'!O259+'Q2 Review'!O259+'Q3 Review'!O259))=0,"",(('Annual Plan'!N259+'Annual Plan'!O259)-('Q1 Review'!O259+'Q2 Review'!O259+'Q3 Review'!O259)))</f>
        <v/>
      </c>
      <c r="O259" s="40"/>
      <c r="P259" s="41"/>
      <c r="Q259" s="41"/>
      <c r="R259" s="41"/>
      <c r="S259" s="131" t="str">
        <f t="shared" si="31"/>
        <v/>
      </c>
    </row>
    <row r="260" spans="1:19" s="11" customFormat="1" ht="13.2" x14ac:dyDescent="0.25">
      <c r="A260" s="59" t="str">
        <f>IF('Annual Plan'!A260="","",'Annual Plan'!A260)</f>
        <v/>
      </c>
      <c r="B260" s="59" t="str">
        <f>IF('Annual Plan'!B260="","",'Annual Plan'!B260)</f>
        <v/>
      </c>
      <c r="C260" s="59" t="str">
        <f>IF('Annual Plan'!C260="","",'Annual Plan'!C260)</f>
        <v/>
      </c>
      <c r="D260" s="2" t="str">
        <f>IF('Annual Plan'!D260&lt;&gt;"",'Annual Plan'!D260,"")</f>
        <v/>
      </c>
      <c r="E260" s="2" t="str">
        <f>IF('Annual Plan'!E260&lt;&gt;"",'Annual Plan'!E260,"")</f>
        <v/>
      </c>
      <c r="F260" s="36" t="str">
        <f>IF('Annual Plan'!F260&lt;&gt;"",'Annual Plan'!F260,"")</f>
        <v/>
      </c>
      <c r="G260" s="23" t="str">
        <f>IF('Annual Plan'!G260&lt;&gt;"",'Annual Plan'!G260,"")</f>
        <v/>
      </c>
      <c r="H260" s="23" t="str">
        <f xml:space="preserve"> IF(OR(F260="Absolute",F260="Absolute[-](cum.)"),SUM(G260,'Q1 Review'!J260,'Q2 Review'!J260,'Q3 Review'!J260),
             IF(OR(F260="Incremental",F260="Absolute[+]"),MAX(G260,'Q1 Review'!J260,'Q2 Review'!J260,'Q3 Review'!J260),
                  IF(F260="Decremental",MIN(G260,'Q1 Review'!J260,'Q2 Review'!J260,'Q3 Review'!J260),
                           IF(F260="Absolute[-](avg.)",SUM(G260,'Q1 Review'!J260,'Q2 Review'!J260,'Q3 Review'!J260)/COUNT('Annual Plan'!H260:'Annual Plan'!K260),""
                              )
                       )
                 )
      )</f>
        <v/>
      </c>
      <c r="I260" s="23" t="str">
        <f>IF('Annual Plan'!K260&lt;&gt;"",'Annual Plan'!K260,"")</f>
        <v/>
      </c>
      <c r="J260" s="37"/>
      <c r="K260" s="38" t="str">
        <f t="shared" si="28"/>
        <v/>
      </c>
      <c r="L260" s="38" t="str">
        <f t="shared" si="29"/>
        <v/>
      </c>
      <c r="M260" s="23" t="str">
        <f t="shared" si="30"/>
        <v/>
      </c>
      <c r="N260" s="39" t="str">
        <f>IF((('Annual Plan'!N260+'Annual Plan'!O260)-('Q1 Review'!O260+'Q2 Review'!O260+'Q3 Review'!O260))=0,"",(('Annual Plan'!N260+'Annual Plan'!O260)-('Q1 Review'!O260+'Q2 Review'!O260+'Q3 Review'!O260)))</f>
        <v/>
      </c>
      <c r="O260" s="40"/>
      <c r="P260" s="41"/>
      <c r="Q260" s="41"/>
      <c r="R260" s="41"/>
      <c r="S260" s="131" t="str">
        <f t="shared" si="31"/>
        <v/>
      </c>
    </row>
    <row r="261" spans="1:19" s="11" customFormat="1" ht="13.2" x14ac:dyDescent="0.25">
      <c r="A261" s="59" t="str">
        <f>IF('Annual Plan'!A261="","",'Annual Plan'!A261)</f>
        <v/>
      </c>
      <c r="B261" s="59" t="str">
        <f>IF('Annual Plan'!B261="","",'Annual Plan'!B261)</f>
        <v/>
      </c>
      <c r="C261" s="59" t="str">
        <f>IF('Annual Plan'!C261="","",'Annual Plan'!C261)</f>
        <v/>
      </c>
      <c r="D261" s="2" t="str">
        <f>IF('Annual Plan'!D261&lt;&gt;"",'Annual Plan'!D261,"")</f>
        <v/>
      </c>
      <c r="E261" s="2" t="str">
        <f>IF('Annual Plan'!E261&lt;&gt;"",'Annual Plan'!E261,"")</f>
        <v/>
      </c>
      <c r="F261" s="36" t="str">
        <f>IF('Annual Plan'!F261&lt;&gt;"",'Annual Plan'!F261,"")</f>
        <v/>
      </c>
      <c r="G261" s="23" t="str">
        <f>IF('Annual Plan'!G261&lt;&gt;"",'Annual Plan'!G261,"")</f>
        <v/>
      </c>
      <c r="H261" s="23" t="str">
        <f xml:space="preserve"> IF(OR(F261="Absolute",F261="Absolute[-](cum.)"),SUM(G261,'Q1 Review'!J261,'Q2 Review'!J261,'Q3 Review'!J261),
             IF(OR(F261="Incremental",F261="Absolute[+]"),MAX(G261,'Q1 Review'!J261,'Q2 Review'!J261,'Q3 Review'!J261),
                  IF(F261="Decremental",MIN(G261,'Q1 Review'!J261,'Q2 Review'!J261,'Q3 Review'!J261),
                           IF(F261="Absolute[-](avg.)",SUM(G261,'Q1 Review'!J261,'Q2 Review'!J261,'Q3 Review'!J261)/COUNT('Annual Plan'!H261:'Annual Plan'!K261),""
                              )
                       )
                 )
      )</f>
        <v/>
      </c>
      <c r="I261" s="23" t="str">
        <f>IF('Annual Plan'!K261&lt;&gt;"",'Annual Plan'!K261,"")</f>
        <v/>
      </c>
      <c r="J261" s="37"/>
      <c r="K261" s="38" t="str">
        <f t="shared" si="28"/>
        <v/>
      </c>
      <c r="L261" s="38" t="str">
        <f t="shared" si="29"/>
        <v/>
      </c>
      <c r="M261" s="23" t="str">
        <f t="shared" si="30"/>
        <v/>
      </c>
      <c r="N261" s="39" t="str">
        <f>IF((('Annual Plan'!N261+'Annual Plan'!O261)-('Q1 Review'!O261+'Q2 Review'!O261+'Q3 Review'!O261))=0,"",(('Annual Plan'!N261+'Annual Plan'!O261)-('Q1 Review'!O261+'Q2 Review'!O261+'Q3 Review'!O261)))</f>
        <v/>
      </c>
      <c r="O261" s="40"/>
      <c r="P261" s="41"/>
      <c r="Q261" s="41"/>
      <c r="R261" s="41"/>
      <c r="S261" s="131" t="str">
        <f t="shared" si="31"/>
        <v/>
      </c>
    </row>
    <row r="262" spans="1:19" s="11" customFormat="1" ht="13.2" x14ac:dyDescent="0.25">
      <c r="A262" s="59" t="str">
        <f>IF('Annual Plan'!A262="","",'Annual Plan'!A262)</f>
        <v/>
      </c>
      <c r="B262" s="59" t="str">
        <f>IF('Annual Plan'!B262="","",'Annual Plan'!B262)</f>
        <v/>
      </c>
      <c r="C262" s="59" t="str">
        <f>IF('Annual Plan'!C262="","",'Annual Plan'!C262)</f>
        <v/>
      </c>
      <c r="D262" s="2" t="str">
        <f>IF('Annual Plan'!D262&lt;&gt;"",'Annual Plan'!D262,"")</f>
        <v/>
      </c>
      <c r="E262" s="2" t="str">
        <f>IF('Annual Plan'!E262&lt;&gt;"",'Annual Plan'!E262,"")</f>
        <v/>
      </c>
      <c r="F262" s="36" t="str">
        <f>IF('Annual Plan'!F262&lt;&gt;"",'Annual Plan'!F262,"")</f>
        <v/>
      </c>
      <c r="G262" s="23" t="str">
        <f>IF('Annual Plan'!G262&lt;&gt;"",'Annual Plan'!G262,"")</f>
        <v/>
      </c>
      <c r="H262" s="23" t="str">
        <f xml:space="preserve"> IF(OR(F262="Absolute",F262="Absolute[-](cum.)"),SUM(G262,'Q1 Review'!J262,'Q2 Review'!J262,'Q3 Review'!J262),
             IF(OR(F262="Incremental",F262="Absolute[+]"),MAX(G262,'Q1 Review'!J262,'Q2 Review'!J262,'Q3 Review'!J262),
                  IF(F262="Decremental",MIN(G262,'Q1 Review'!J262,'Q2 Review'!J262,'Q3 Review'!J262),
                           IF(F262="Absolute[-](avg.)",SUM(G262,'Q1 Review'!J262,'Q2 Review'!J262,'Q3 Review'!J262)/COUNT('Annual Plan'!H262:'Annual Plan'!K262),""
                              )
                       )
                 )
      )</f>
        <v/>
      </c>
      <c r="I262" s="23" t="str">
        <f>IF('Annual Plan'!K262&lt;&gt;"",'Annual Plan'!K262,"")</f>
        <v/>
      </c>
      <c r="J262" s="37"/>
      <c r="K262" s="38" t="str">
        <f t="shared" si="28"/>
        <v/>
      </c>
      <c r="L262" s="38" t="str">
        <f t="shared" si="29"/>
        <v/>
      </c>
      <c r="M262" s="23" t="str">
        <f t="shared" si="30"/>
        <v/>
      </c>
      <c r="N262" s="39" t="str">
        <f>IF((('Annual Plan'!N262+'Annual Plan'!O262)-('Q1 Review'!O262+'Q2 Review'!O262+'Q3 Review'!O262))=0,"",(('Annual Plan'!N262+'Annual Plan'!O262)-('Q1 Review'!O262+'Q2 Review'!O262+'Q3 Review'!O262)))</f>
        <v/>
      </c>
      <c r="O262" s="40"/>
      <c r="P262" s="41"/>
      <c r="Q262" s="41"/>
      <c r="R262" s="41"/>
      <c r="S262" s="131" t="str">
        <f t="shared" si="31"/>
        <v/>
      </c>
    </row>
    <row r="263" spans="1:19" s="11" customFormat="1" ht="13.2" x14ac:dyDescent="0.25">
      <c r="A263" s="59" t="str">
        <f>IF('Annual Plan'!A263="","",'Annual Plan'!A263)</f>
        <v/>
      </c>
      <c r="B263" s="59" t="str">
        <f>IF('Annual Plan'!B263="","",'Annual Plan'!B263)</f>
        <v/>
      </c>
      <c r="C263" s="59" t="str">
        <f>IF('Annual Plan'!C263="","",'Annual Plan'!C263)</f>
        <v/>
      </c>
      <c r="D263" s="2" t="str">
        <f>IF('Annual Plan'!D263&lt;&gt;"",'Annual Plan'!D263,"")</f>
        <v/>
      </c>
      <c r="E263" s="2" t="str">
        <f>IF('Annual Plan'!E263&lt;&gt;"",'Annual Plan'!E263,"")</f>
        <v/>
      </c>
      <c r="F263" s="36" t="str">
        <f>IF('Annual Plan'!F263&lt;&gt;"",'Annual Plan'!F263,"")</f>
        <v/>
      </c>
      <c r="G263" s="23" t="str">
        <f>IF('Annual Plan'!G263&lt;&gt;"",'Annual Plan'!G263,"")</f>
        <v/>
      </c>
      <c r="H263" s="23" t="str">
        <f xml:space="preserve"> IF(OR(F263="Absolute",F263="Absolute[-](cum.)"),SUM(G263,'Q1 Review'!J263,'Q2 Review'!J263,'Q3 Review'!J263),
             IF(OR(F263="Incremental",F263="Absolute[+]"),MAX(G263,'Q1 Review'!J263,'Q2 Review'!J263,'Q3 Review'!J263),
                  IF(F263="Decremental",MIN(G263,'Q1 Review'!J263,'Q2 Review'!J263,'Q3 Review'!J263),
                           IF(F263="Absolute[-](avg.)",SUM(G263,'Q1 Review'!J263,'Q2 Review'!J263,'Q3 Review'!J263)/COUNT('Annual Plan'!H263:'Annual Plan'!K263),""
                              )
                       )
                 )
      )</f>
        <v/>
      </c>
      <c r="I263" s="23" t="str">
        <f>IF('Annual Plan'!K263&lt;&gt;"",'Annual Plan'!K263,"")</f>
        <v/>
      </c>
      <c r="J263" s="37"/>
      <c r="K263" s="38" t="str">
        <f t="shared" si="28"/>
        <v/>
      </c>
      <c r="L263" s="38" t="str">
        <f t="shared" si="29"/>
        <v/>
      </c>
      <c r="M263" s="23" t="str">
        <f t="shared" si="30"/>
        <v/>
      </c>
      <c r="N263" s="39" t="str">
        <f>IF((('Annual Plan'!N263+'Annual Plan'!O263)-('Q1 Review'!O263+'Q2 Review'!O263+'Q3 Review'!O263))=0,"",(('Annual Plan'!N263+'Annual Plan'!O263)-('Q1 Review'!O263+'Q2 Review'!O263+'Q3 Review'!O263)))</f>
        <v/>
      </c>
      <c r="O263" s="40"/>
      <c r="P263" s="41"/>
      <c r="Q263" s="41"/>
      <c r="R263" s="41"/>
      <c r="S263" s="131" t="str">
        <f t="shared" si="31"/>
        <v/>
      </c>
    </row>
    <row r="264" spans="1:19" s="11" customFormat="1" ht="13.2" x14ac:dyDescent="0.25">
      <c r="A264" s="59" t="str">
        <f>IF('Annual Plan'!A264="","",'Annual Plan'!A264)</f>
        <v/>
      </c>
      <c r="B264" s="59" t="str">
        <f>IF('Annual Plan'!B264="","",'Annual Plan'!B264)</f>
        <v/>
      </c>
      <c r="C264" s="59" t="str">
        <f>IF('Annual Plan'!C264="","",'Annual Plan'!C264)</f>
        <v/>
      </c>
      <c r="D264" s="2" t="str">
        <f>IF('Annual Plan'!D264&lt;&gt;"",'Annual Plan'!D264,"")</f>
        <v/>
      </c>
      <c r="E264" s="2" t="str">
        <f>IF('Annual Plan'!E264&lt;&gt;"",'Annual Plan'!E264,"")</f>
        <v/>
      </c>
      <c r="F264" s="36" t="str">
        <f>IF('Annual Plan'!F264&lt;&gt;"",'Annual Plan'!F264,"")</f>
        <v/>
      </c>
      <c r="G264" s="23" t="str">
        <f>IF('Annual Plan'!G264&lt;&gt;"",'Annual Plan'!G264,"")</f>
        <v/>
      </c>
      <c r="H264" s="23" t="str">
        <f xml:space="preserve"> IF(OR(F264="Absolute",F264="Absolute[-](cum.)"),SUM(G264,'Q1 Review'!J264,'Q2 Review'!J264,'Q3 Review'!J264),
             IF(OR(F264="Incremental",F264="Absolute[+]"),MAX(G264,'Q1 Review'!J264,'Q2 Review'!J264,'Q3 Review'!J264),
                  IF(F264="Decremental",MIN(G264,'Q1 Review'!J264,'Q2 Review'!J264,'Q3 Review'!J264),
                           IF(F264="Absolute[-](avg.)",SUM(G264,'Q1 Review'!J264,'Q2 Review'!J264,'Q3 Review'!J264)/COUNT('Annual Plan'!H264:'Annual Plan'!K264),""
                              )
                       )
                 )
      )</f>
        <v/>
      </c>
      <c r="I264" s="23" t="str">
        <f>IF('Annual Plan'!K264&lt;&gt;"",'Annual Plan'!K264,"")</f>
        <v/>
      </c>
      <c r="J264" s="37"/>
      <c r="K264" s="38" t="str">
        <f t="shared" si="28"/>
        <v/>
      </c>
      <c r="L264" s="38" t="str">
        <f t="shared" si="29"/>
        <v/>
      </c>
      <c r="M264" s="23" t="str">
        <f t="shared" si="30"/>
        <v/>
      </c>
      <c r="N264" s="39" t="str">
        <f>IF((('Annual Plan'!N264+'Annual Plan'!O264)-('Q1 Review'!O264+'Q2 Review'!O264+'Q3 Review'!O264))=0,"",(('Annual Plan'!N264+'Annual Plan'!O264)-('Q1 Review'!O264+'Q2 Review'!O264+'Q3 Review'!O264)))</f>
        <v/>
      </c>
      <c r="O264" s="40"/>
      <c r="P264" s="41"/>
      <c r="Q264" s="41"/>
      <c r="R264" s="41"/>
      <c r="S264" s="131" t="str">
        <f t="shared" si="31"/>
        <v/>
      </c>
    </row>
    <row r="265" spans="1:19" s="11" customFormat="1" ht="13.2" x14ac:dyDescent="0.25">
      <c r="A265" s="59" t="str">
        <f>IF('Annual Plan'!A265="","",'Annual Plan'!A265)</f>
        <v/>
      </c>
      <c r="B265" s="59" t="str">
        <f>IF('Annual Plan'!B265="","",'Annual Plan'!B265)</f>
        <v/>
      </c>
      <c r="C265" s="59" t="str">
        <f>IF('Annual Plan'!C265="","",'Annual Plan'!C265)</f>
        <v/>
      </c>
      <c r="D265" s="2" t="str">
        <f>IF('Annual Plan'!D265&lt;&gt;"",'Annual Plan'!D265,"")</f>
        <v/>
      </c>
      <c r="E265" s="2" t="str">
        <f>IF('Annual Plan'!E265&lt;&gt;"",'Annual Plan'!E265,"")</f>
        <v/>
      </c>
      <c r="F265" s="36" t="str">
        <f>IF('Annual Plan'!F265&lt;&gt;"",'Annual Plan'!F265,"")</f>
        <v/>
      </c>
      <c r="G265" s="23" t="str">
        <f>IF('Annual Plan'!G265&lt;&gt;"",'Annual Plan'!G265,"")</f>
        <v/>
      </c>
      <c r="H265" s="23" t="str">
        <f xml:space="preserve"> IF(OR(F265="Absolute",F265="Absolute[-](cum.)"),SUM(G265,'Q1 Review'!J265,'Q2 Review'!J265,'Q3 Review'!J265),
             IF(OR(F265="Incremental",F265="Absolute[+]"),MAX(G265,'Q1 Review'!J265,'Q2 Review'!J265,'Q3 Review'!J265),
                  IF(F265="Decremental",MIN(G265,'Q1 Review'!J265,'Q2 Review'!J265,'Q3 Review'!J265),
                           IF(F265="Absolute[-](avg.)",SUM(G265,'Q1 Review'!J265,'Q2 Review'!J265,'Q3 Review'!J265)/COUNT('Annual Plan'!H265:'Annual Plan'!K265),""
                              )
                       )
                 )
      )</f>
        <v/>
      </c>
      <c r="I265" s="23" t="str">
        <f>IF('Annual Plan'!K265&lt;&gt;"",'Annual Plan'!K265,"")</f>
        <v/>
      </c>
      <c r="J265" s="37"/>
      <c r="K265" s="38" t="str">
        <f t="shared" si="28"/>
        <v/>
      </c>
      <c r="L265" s="38" t="str">
        <f t="shared" si="29"/>
        <v/>
      </c>
      <c r="M265" s="23" t="str">
        <f t="shared" si="30"/>
        <v/>
      </c>
      <c r="N265" s="39" t="str">
        <f>IF((('Annual Plan'!N265+'Annual Plan'!O265)-('Q1 Review'!O265+'Q2 Review'!O265+'Q3 Review'!O265))=0,"",(('Annual Plan'!N265+'Annual Plan'!O265)-('Q1 Review'!O265+'Q2 Review'!O265+'Q3 Review'!O265)))</f>
        <v/>
      </c>
      <c r="O265" s="40"/>
      <c r="P265" s="41"/>
      <c r="Q265" s="41"/>
      <c r="R265" s="41"/>
      <c r="S265" s="131" t="str">
        <f t="shared" si="31"/>
        <v/>
      </c>
    </row>
    <row r="266" spans="1:19" s="11" customFormat="1" ht="13.2" x14ac:dyDescent="0.25">
      <c r="A266" s="59" t="str">
        <f>IF('Annual Plan'!A266="","",'Annual Plan'!A266)</f>
        <v/>
      </c>
      <c r="B266" s="59" t="str">
        <f>IF('Annual Plan'!B266="","",'Annual Plan'!B266)</f>
        <v/>
      </c>
      <c r="C266" s="59" t="str">
        <f>IF('Annual Plan'!C266="","",'Annual Plan'!C266)</f>
        <v/>
      </c>
      <c r="D266" s="2" t="str">
        <f>IF('Annual Plan'!D266&lt;&gt;"",'Annual Plan'!D266,"")</f>
        <v/>
      </c>
      <c r="E266" s="2" t="str">
        <f>IF('Annual Plan'!E266&lt;&gt;"",'Annual Plan'!E266,"")</f>
        <v/>
      </c>
      <c r="F266" s="36" t="str">
        <f>IF('Annual Plan'!F266&lt;&gt;"",'Annual Plan'!F266,"")</f>
        <v/>
      </c>
      <c r="G266" s="23" t="str">
        <f>IF('Annual Plan'!G266&lt;&gt;"",'Annual Plan'!G266,"")</f>
        <v/>
      </c>
      <c r="H266" s="23" t="str">
        <f xml:space="preserve"> IF(OR(F266="Absolute",F266="Absolute[-](cum.)"),SUM(G266,'Q1 Review'!J266,'Q2 Review'!J266,'Q3 Review'!J266),
             IF(OR(F266="Incremental",F266="Absolute[+]"),MAX(G266,'Q1 Review'!J266,'Q2 Review'!J266,'Q3 Review'!J266),
                  IF(F266="Decremental",MIN(G266,'Q1 Review'!J266,'Q2 Review'!J266,'Q3 Review'!J266),
                           IF(F266="Absolute[-](avg.)",SUM(G266,'Q1 Review'!J266,'Q2 Review'!J266,'Q3 Review'!J266)/COUNT('Annual Plan'!H266:'Annual Plan'!K266),""
                              )
                       )
                 )
      )</f>
        <v/>
      </c>
      <c r="I266" s="23" t="str">
        <f>IF('Annual Plan'!K266&lt;&gt;"",'Annual Plan'!K266,"")</f>
        <v/>
      </c>
      <c r="J266" s="37"/>
      <c r="K266" s="38" t="str">
        <f t="shared" si="28"/>
        <v/>
      </c>
      <c r="L266" s="38" t="str">
        <f t="shared" si="29"/>
        <v/>
      </c>
      <c r="M266" s="23" t="str">
        <f t="shared" si="30"/>
        <v/>
      </c>
      <c r="N266" s="39" t="str">
        <f>IF((('Annual Plan'!N266+'Annual Plan'!O266)-('Q1 Review'!O266+'Q2 Review'!O266+'Q3 Review'!O266))=0,"",(('Annual Plan'!N266+'Annual Plan'!O266)-('Q1 Review'!O266+'Q2 Review'!O266+'Q3 Review'!O266)))</f>
        <v/>
      </c>
      <c r="O266" s="40"/>
      <c r="P266" s="41"/>
      <c r="Q266" s="41"/>
      <c r="R266" s="41"/>
      <c r="S266" s="131" t="str">
        <f t="shared" si="31"/>
        <v/>
      </c>
    </row>
    <row r="267" spans="1:19" s="11" customFormat="1" ht="13.2" x14ac:dyDescent="0.25">
      <c r="A267" s="59" t="str">
        <f>IF('Annual Plan'!A267="","",'Annual Plan'!A267)</f>
        <v/>
      </c>
      <c r="B267" s="59" t="str">
        <f>IF('Annual Plan'!B267="","",'Annual Plan'!B267)</f>
        <v/>
      </c>
      <c r="C267" s="59" t="str">
        <f>IF('Annual Plan'!C267="","",'Annual Plan'!C267)</f>
        <v/>
      </c>
      <c r="D267" s="2" t="str">
        <f>IF('Annual Plan'!D267&lt;&gt;"",'Annual Plan'!D267,"")</f>
        <v/>
      </c>
      <c r="E267" s="2" t="str">
        <f>IF('Annual Plan'!E267&lt;&gt;"",'Annual Plan'!E267,"")</f>
        <v/>
      </c>
      <c r="F267" s="36" t="str">
        <f>IF('Annual Plan'!F267&lt;&gt;"",'Annual Plan'!F267,"")</f>
        <v/>
      </c>
      <c r="G267" s="23" t="str">
        <f>IF('Annual Plan'!G267&lt;&gt;"",'Annual Plan'!G267,"")</f>
        <v/>
      </c>
      <c r="H267" s="23" t="str">
        <f xml:space="preserve"> IF(OR(F267="Absolute",F267="Absolute[-](cum.)"),SUM(G267,'Q1 Review'!J267,'Q2 Review'!J267,'Q3 Review'!J267),
             IF(OR(F267="Incremental",F267="Absolute[+]"),MAX(G267,'Q1 Review'!J267,'Q2 Review'!J267,'Q3 Review'!J267),
                  IF(F267="Decremental",MIN(G267,'Q1 Review'!J267,'Q2 Review'!J267,'Q3 Review'!J267),
                           IF(F267="Absolute[-](avg.)",SUM(G267,'Q1 Review'!J267,'Q2 Review'!J267,'Q3 Review'!J267)/COUNT('Annual Plan'!H267:'Annual Plan'!K267),""
                              )
                       )
                 )
      )</f>
        <v/>
      </c>
      <c r="I267" s="23" t="str">
        <f>IF('Annual Plan'!K267&lt;&gt;"",'Annual Plan'!K267,"")</f>
        <v/>
      </c>
      <c r="J267" s="37"/>
      <c r="K267" s="38" t="str">
        <f t="shared" si="28"/>
        <v/>
      </c>
      <c r="L267" s="38" t="str">
        <f t="shared" si="29"/>
        <v/>
      </c>
      <c r="M267" s="23" t="str">
        <f t="shared" si="30"/>
        <v/>
      </c>
      <c r="N267" s="39" t="str">
        <f>IF((('Annual Plan'!N267+'Annual Plan'!O267)-('Q1 Review'!O267+'Q2 Review'!O267+'Q3 Review'!O267))=0,"",(('Annual Plan'!N267+'Annual Plan'!O267)-('Q1 Review'!O267+'Q2 Review'!O267+'Q3 Review'!O267)))</f>
        <v/>
      </c>
      <c r="O267" s="40"/>
      <c r="P267" s="41"/>
      <c r="Q267" s="41"/>
      <c r="R267" s="41"/>
      <c r="S267" s="131" t="str">
        <f t="shared" si="31"/>
        <v/>
      </c>
    </row>
    <row r="268" spans="1:19" s="11" customFormat="1" ht="13.2" x14ac:dyDescent="0.25">
      <c r="A268" s="59" t="str">
        <f>IF('Annual Plan'!A268="","",'Annual Plan'!A268)</f>
        <v/>
      </c>
      <c r="B268" s="59" t="str">
        <f>IF('Annual Plan'!B268="","",'Annual Plan'!B268)</f>
        <v/>
      </c>
      <c r="C268" s="59" t="str">
        <f>IF('Annual Plan'!C268="","",'Annual Plan'!C268)</f>
        <v/>
      </c>
      <c r="D268" s="2" t="str">
        <f>IF('Annual Plan'!D268&lt;&gt;"",'Annual Plan'!D268,"")</f>
        <v/>
      </c>
      <c r="E268" s="2" t="str">
        <f>IF('Annual Plan'!E268&lt;&gt;"",'Annual Plan'!E268,"")</f>
        <v/>
      </c>
      <c r="F268" s="36" t="str">
        <f>IF('Annual Plan'!F268&lt;&gt;"",'Annual Plan'!F268,"")</f>
        <v/>
      </c>
      <c r="G268" s="23" t="str">
        <f>IF('Annual Plan'!G268&lt;&gt;"",'Annual Plan'!G268,"")</f>
        <v/>
      </c>
      <c r="H268" s="23" t="str">
        <f xml:space="preserve"> IF(OR(F268="Absolute",F268="Absolute[-](cum.)"),SUM(G268,'Q1 Review'!J268,'Q2 Review'!J268,'Q3 Review'!J268),
             IF(OR(F268="Incremental",F268="Absolute[+]"),MAX(G268,'Q1 Review'!J268,'Q2 Review'!J268,'Q3 Review'!J268),
                  IF(F268="Decremental",MIN(G268,'Q1 Review'!J268,'Q2 Review'!J268,'Q3 Review'!J268),
                           IF(F268="Absolute[-](avg.)",SUM(G268,'Q1 Review'!J268,'Q2 Review'!J268,'Q3 Review'!J268)/COUNT('Annual Plan'!H268:'Annual Plan'!K268),""
                              )
                       )
                 )
      )</f>
        <v/>
      </c>
      <c r="I268" s="23" t="str">
        <f>IF('Annual Plan'!K268&lt;&gt;"",'Annual Plan'!K268,"")</f>
        <v/>
      </c>
      <c r="J268" s="37"/>
      <c r="K268" s="38" t="str">
        <f t="shared" si="28"/>
        <v/>
      </c>
      <c r="L268" s="38" t="str">
        <f t="shared" si="29"/>
        <v/>
      </c>
      <c r="M268" s="23" t="str">
        <f t="shared" si="30"/>
        <v/>
      </c>
      <c r="N268" s="39" t="str">
        <f>IF((('Annual Plan'!N268+'Annual Plan'!O268)-('Q1 Review'!O268+'Q2 Review'!O268+'Q3 Review'!O268))=0,"",(('Annual Plan'!N268+'Annual Plan'!O268)-('Q1 Review'!O268+'Q2 Review'!O268+'Q3 Review'!O268)))</f>
        <v/>
      </c>
      <c r="O268" s="40"/>
      <c r="P268" s="41"/>
      <c r="Q268" s="41"/>
      <c r="R268" s="41"/>
      <c r="S268" s="131" t="str">
        <f t="shared" si="31"/>
        <v/>
      </c>
    </row>
    <row r="269" spans="1:19" s="11" customFormat="1" ht="13.2" x14ac:dyDescent="0.25">
      <c r="A269" s="59" t="str">
        <f>IF('Annual Plan'!A269="","",'Annual Plan'!A269)</f>
        <v/>
      </c>
      <c r="B269" s="59" t="str">
        <f>IF('Annual Plan'!B269="","",'Annual Plan'!B269)</f>
        <v/>
      </c>
      <c r="C269" s="59" t="str">
        <f>IF('Annual Plan'!C269="","",'Annual Plan'!C269)</f>
        <v/>
      </c>
      <c r="D269" s="2" t="str">
        <f>IF('Annual Plan'!D269&lt;&gt;"",'Annual Plan'!D269,"")</f>
        <v/>
      </c>
      <c r="E269" s="2" t="str">
        <f>IF('Annual Plan'!E269&lt;&gt;"",'Annual Plan'!E269,"")</f>
        <v/>
      </c>
      <c r="F269" s="36" t="str">
        <f>IF('Annual Plan'!F269&lt;&gt;"",'Annual Plan'!F269,"")</f>
        <v/>
      </c>
      <c r="G269" s="23" t="str">
        <f>IF('Annual Plan'!G269&lt;&gt;"",'Annual Plan'!G269,"")</f>
        <v/>
      </c>
      <c r="H269" s="23" t="str">
        <f xml:space="preserve"> IF(OR(F269="Absolute",F269="Absolute[-](cum.)"),SUM(G269,'Q1 Review'!J269,'Q2 Review'!J269,'Q3 Review'!J269),
             IF(OR(F269="Incremental",F269="Absolute[+]"),MAX(G269,'Q1 Review'!J269,'Q2 Review'!J269,'Q3 Review'!J269),
                  IF(F269="Decremental",MIN(G269,'Q1 Review'!J269,'Q2 Review'!J269,'Q3 Review'!J269),
                           IF(F269="Absolute[-](avg.)",SUM(G269,'Q1 Review'!J269,'Q2 Review'!J269,'Q3 Review'!J269)/COUNT('Annual Plan'!H269:'Annual Plan'!K269),""
                              )
                       )
                 )
      )</f>
        <v/>
      </c>
      <c r="I269" s="23" t="str">
        <f>IF('Annual Plan'!K269&lt;&gt;"",'Annual Plan'!K269,"")</f>
        <v/>
      </c>
      <c r="J269" s="37"/>
      <c r="K269" s="38" t="str">
        <f t="shared" si="28"/>
        <v/>
      </c>
      <c r="L269" s="38" t="str">
        <f t="shared" si="29"/>
        <v/>
      </c>
      <c r="M269" s="23" t="str">
        <f t="shared" si="30"/>
        <v/>
      </c>
      <c r="N269" s="39" t="str">
        <f>IF((('Annual Plan'!N269+'Annual Plan'!O269)-('Q1 Review'!O269+'Q2 Review'!O269+'Q3 Review'!O269))=0,"",(('Annual Plan'!N269+'Annual Plan'!O269)-('Q1 Review'!O269+'Q2 Review'!O269+'Q3 Review'!O269)))</f>
        <v/>
      </c>
      <c r="O269" s="40"/>
      <c r="P269" s="41"/>
      <c r="Q269" s="41"/>
      <c r="R269" s="41"/>
      <c r="S269" s="131" t="str">
        <f t="shared" si="31"/>
        <v/>
      </c>
    </row>
    <row r="270" spans="1:19" s="11" customFormat="1" ht="13.2" x14ac:dyDescent="0.25">
      <c r="A270" s="59" t="str">
        <f>IF('Annual Plan'!A270="","",'Annual Plan'!A270)</f>
        <v/>
      </c>
      <c r="B270" s="59" t="str">
        <f>IF('Annual Plan'!B270="","",'Annual Plan'!B270)</f>
        <v/>
      </c>
      <c r="C270" s="59" t="str">
        <f>IF('Annual Plan'!C270="","",'Annual Plan'!C270)</f>
        <v/>
      </c>
      <c r="D270" s="2" t="str">
        <f>IF('Annual Plan'!D270&lt;&gt;"",'Annual Plan'!D270,"")</f>
        <v/>
      </c>
      <c r="E270" s="2" t="str">
        <f>IF('Annual Plan'!E270&lt;&gt;"",'Annual Plan'!E270,"")</f>
        <v/>
      </c>
      <c r="F270" s="36" t="str">
        <f>IF('Annual Plan'!F270&lt;&gt;"",'Annual Plan'!F270,"")</f>
        <v/>
      </c>
      <c r="G270" s="23" t="str">
        <f>IF('Annual Plan'!G270&lt;&gt;"",'Annual Plan'!G270,"")</f>
        <v/>
      </c>
      <c r="H270" s="23" t="str">
        <f xml:space="preserve"> IF(OR(F270="Absolute",F270="Absolute[-](cum.)"),SUM(G270,'Q1 Review'!J270,'Q2 Review'!J270,'Q3 Review'!J270),
             IF(OR(F270="Incremental",F270="Absolute[+]"),MAX(G270,'Q1 Review'!J270,'Q2 Review'!J270,'Q3 Review'!J270),
                  IF(F270="Decremental",MIN(G270,'Q1 Review'!J270,'Q2 Review'!J270,'Q3 Review'!J270),
                           IF(F270="Absolute[-](avg.)",SUM(G270,'Q1 Review'!J270,'Q2 Review'!J270,'Q3 Review'!J270)/COUNT('Annual Plan'!H270:'Annual Plan'!K270),""
                              )
                       )
                 )
      )</f>
        <v/>
      </c>
      <c r="I270" s="23" t="str">
        <f>IF('Annual Plan'!K270&lt;&gt;"",'Annual Plan'!K270,"")</f>
        <v/>
      </c>
      <c r="J270" s="37"/>
      <c r="K270" s="38" t="str">
        <f t="shared" si="28"/>
        <v/>
      </c>
      <c r="L270" s="38" t="str">
        <f t="shared" si="29"/>
        <v/>
      </c>
      <c r="M270" s="23" t="str">
        <f t="shared" si="30"/>
        <v/>
      </c>
      <c r="N270" s="39" t="str">
        <f>IF((('Annual Plan'!N270+'Annual Plan'!O270)-('Q1 Review'!O270+'Q2 Review'!O270+'Q3 Review'!O270))=0,"",(('Annual Plan'!N270+'Annual Plan'!O270)-('Q1 Review'!O270+'Q2 Review'!O270+'Q3 Review'!O270)))</f>
        <v/>
      </c>
      <c r="O270" s="40"/>
      <c r="P270" s="41"/>
      <c r="Q270" s="41"/>
      <c r="R270" s="41"/>
      <c r="S270" s="131" t="str">
        <f t="shared" si="31"/>
        <v/>
      </c>
    </row>
    <row r="271" spans="1:19" s="11" customFormat="1" ht="13.2" x14ac:dyDescent="0.25">
      <c r="A271" s="59" t="str">
        <f>IF('Annual Plan'!A271="","",'Annual Plan'!A271)</f>
        <v/>
      </c>
      <c r="B271" s="59" t="str">
        <f>IF('Annual Plan'!B271="","",'Annual Plan'!B271)</f>
        <v/>
      </c>
      <c r="C271" s="59" t="str">
        <f>IF('Annual Plan'!C271="","",'Annual Plan'!C271)</f>
        <v/>
      </c>
      <c r="D271" s="2" t="str">
        <f>IF('Annual Plan'!D271&lt;&gt;"",'Annual Plan'!D271,"")</f>
        <v/>
      </c>
      <c r="E271" s="2" t="str">
        <f>IF('Annual Plan'!E271&lt;&gt;"",'Annual Plan'!E271,"")</f>
        <v/>
      </c>
      <c r="F271" s="36" t="str">
        <f>IF('Annual Plan'!F271&lt;&gt;"",'Annual Plan'!F271,"")</f>
        <v/>
      </c>
      <c r="G271" s="23" t="str">
        <f>IF('Annual Plan'!G271&lt;&gt;"",'Annual Plan'!G271,"")</f>
        <v/>
      </c>
      <c r="H271" s="23" t="str">
        <f xml:space="preserve"> IF(OR(F271="Absolute",F271="Absolute[-](cum.)"),SUM(G271,'Q1 Review'!J271,'Q2 Review'!J271,'Q3 Review'!J271),
             IF(OR(F271="Incremental",F271="Absolute[+]"),MAX(G271,'Q1 Review'!J271,'Q2 Review'!J271,'Q3 Review'!J271),
                  IF(F271="Decremental",MIN(G271,'Q1 Review'!J271,'Q2 Review'!J271,'Q3 Review'!J271),
                           IF(F271="Absolute[-](avg.)",SUM(G271,'Q1 Review'!J271,'Q2 Review'!J271,'Q3 Review'!J271)/COUNT('Annual Plan'!H271:'Annual Plan'!K271),""
                              )
                       )
                 )
      )</f>
        <v/>
      </c>
      <c r="I271" s="23" t="str">
        <f>IF('Annual Plan'!K271&lt;&gt;"",'Annual Plan'!K271,"")</f>
        <v/>
      </c>
      <c r="J271" s="37"/>
      <c r="K271" s="38" t="str">
        <f t="shared" si="28"/>
        <v/>
      </c>
      <c r="L271" s="38" t="str">
        <f t="shared" si="29"/>
        <v/>
      </c>
      <c r="M271" s="23" t="str">
        <f t="shared" si="30"/>
        <v/>
      </c>
      <c r="N271" s="39" t="str">
        <f>IF((('Annual Plan'!N271+'Annual Plan'!O271)-('Q1 Review'!O271+'Q2 Review'!O271+'Q3 Review'!O271))=0,"",(('Annual Plan'!N271+'Annual Plan'!O271)-('Q1 Review'!O271+'Q2 Review'!O271+'Q3 Review'!O271)))</f>
        <v/>
      </c>
      <c r="O271" s="40"/>
      <c r="P271" s="41"/>
      <c r="Q271" s="41"/>
      <c r="R271" s="41"/>
      <c r="S271" s="131" t="str">
        <f t="shared" si="31"/>
        <v/>
      </c>
    </row>
    <row r="272" spans="1:19" s="11" customFormat="1" ht="13.2" x14ac:dyDescent="0.25">
      <c r="A272" s="59" t="str">
        <f>IF('Annual Plan'!A272="","",'Annual Plan'!A272)</f>
        <v/>
      </c>
      <c r="B272" s="59" t="str">
        <f>IF('Annual Plan'!B272="","",'Annual Plan'!B272)</f>
        <v/>
      </c>
      <c r="C272" s="59" t="str">
        <f>IF('Annual Plan'!C272="","",'Annual Plan'!C272)</f>
        <v/>
      </c>
      <c r="D272" s="2" t="str">
        <f>IF('Annual Plan'!D272&lt;&gt;"",'Annual Plan'!D272,"")</f>
        <v/>
      </c>
      <c r="E272" s="2" t="str">
        <f>IF('Annual Plan'!E272&lt;&gt;"",'Annual Plan'!E272,"")</f>
        <v/>
      </c>
      <c r="F272" s="36" t="str">
        <f>IF('Annual Plan'!F272&lt;&gt;"",'Annual Plan'!F272,"")</f>
        <v/>
      </c>
      <c r="G272" s="23" t="str">
        <f>IF('Annual Plan'!G272&lt;&gt;"",'Annual Plan'!G272,"")</f>
        <v/>
      </c>
      <c r="H272" s="23" t="str">
        <f xml:space="preserve"> IF(OR(F272="Absolute",F272="Absolute[-](cum.)"),SUM(G272,'Q1 Review'!J272,'Q2 Review'!J272,'Q3 Review'!J272),
             IF(OR(F272="Incremental",F272="Absolute[+]"),MAX(G272,'Q1 Review'!J272,'Q2 Review'!J272,'Q3 Review'!J272),
                  IF(F272="Decremental",MIN(G272,'Q1 Review'!J272,'Q2 Review'!J272,'Q3 Review'!J272),
                           IF(F272="Absolute[-](avg.)",SUM(G272,'Q1 Review'!J272,'Q2 Review'!J272,'Q3 Review'!J272)/COUNT('Annual Plan'!H272:'Annual Plan'!K272),""
                              )
                       )
                 )
      )</f>
        <v/>
      </c>
      <c r="I272" s="23" t="str">
        <f>IF('Annual Plan'!K272&lt;&gt;"",'Annual Plan'!K272,"")</f>
        <v/>
      </c>
      <c r="J272" s="37"/>
      <c r="K272" s="38" t="str">
        <f t="shared" si="28"/>
        <v/>
      </c>
      <c r="L272" s="38" t="str">
        <f t="shared" si="29"/>
        <v/>
      </c>
      <c r="M272" s="23" t="str">
        <f t="shared" si="30"/>
        <v/>
      </c>
      <c r="N272" s="39" t="str">
        <f>IF((('Annual Plan'!N272+'Annual Plan'!O272)-('Q1 Review'!O272+'Q2 Review'!O272+'Q3 Review'!O272))=0,"",(('Annual Plan'!N272+'Annual Plan'!O272)-('Q1 Review'!O272+'Q2 Review'!O272+'Q3 Review'!O272)))</f>
        <v/>
      </c>
      <c r="O272" s="40"/>
      <c r="P272" s="41"/>
      <c r="Q272" s="41"/>
      <c r="R272" s="41"/>
      <c r="S272" s="131" t="str">
        <f t="shared" si="31"/>
        <v/>
      </c>
    </row>
    <row r="273" spans="1:19" s="11" customFormat="1" ht="13.2" x14ac:dyDescent="0.25">
      <c r="A273" s="59" t="str">
        <f>IF('Annual Plan'!A273="","",'Annual Plan'!A273)</f>
        <v/>
      </c>
      <c r="B273" s="59" t="str">
        <f>IF('Annual Plan'!B273="","",'Annual Plan'!B273)</f>
        <v/>
      </c>
      <c r="C273" s="59" t="str">
        <f>IF('Annual Plan'!C273="","",'Annual Plan'!C273)</f>
        <v/>
      </c>
      <c r="D273" s="2" t="str">
        <f>IF('Annual Plan'!D273&lt;&gt;"",'Annual Plan'!D273,"")</f>
        <v/>
      </c>
      <c r="E273" s="2" t="str">
        <f>IF('Annual Plan'!E273&lt;&gt;"",'Annual Plan'!E273,"")</f>
        <v/>
      </c>
      <c r="F273" s="36" t="str">
        <f>IF('Annual Plan'!F273&lt;&gt;"",'Annual Plan'!F273,"")</f>
        <v/>
      </c>
      <c r="G273" s="23" t="str">
        <f>IF('Annual Plan'!G273&lt;&gt;"",'Annual Plan'!G273,"")</f>
        <v/>
      </c>
      <c r="H273" s="23" t="str">
        <f xml:space="preserve"> IF(OR(F273="Absolute",F273="Absolute[-](cum.)"),SUM(G273,'Q1 Review'!J273,'Q2 Review'!J273,'Q3 Review'!J273),
             IF(OR(F273="Incremental",F273="Absolute[+]"),MAX(G273,'Q1 Review'!J273,'Q2 Review'!J273,'Q3 Review'!J273),
                  IF(F273="Decremental",MIN(G273,'Q1 Review'!J273,'Q2 Review'!J273,'Q3 Review'!J273),
                           IF(F273="Absolute[-](avg.)",SUM(G273,'Q1 Review'!J273,'Q2 Review'!J273,'Q3 Review'!J273)/COUNT('Annual Plan'!H273:'Annual Plan'!K273),""
                              )
                       )
                 )
      )</f>
        <v/>
      </c>
      <c r="I273" s="23" t="str">
        <f>IF('Annual Plan'!K273&lt;&gt;"",'Annual Plan'!K273,"")</f>
        <v/>
      </c>
      <c r="J273" s="37"/>
      <c r="K273" s="38" t="str">
        <f t="shared" si="28"/>
        <v/>
      </c>
      <c r="L273" s="38" t="str">
        <f t="shared" si="29"/>
        <v/>
      </c>
      <c r="M273" s="23" t="str">
        <f t="shared" si="30"/>
        <v/>
      </c>
      <c r="N273" s="39" t="str">
        <f>IF((('Annual Plan'!N273+'Annual Plan'!O273)-('Q1 Review'!O273+'Q2 Review'!O273+'Q3 Review'!O273))=0,"",(('Annual Plan'!N273+'Annual Plan'!O273)-('Q1 Review'!O273+'Q2 Review'!O273+'Q3 Review'!O273)))</f>
        <v/>
      </c>
      <c r="O273" s="40"/>
      <c r="P273" s="41"/>
      <c r="Q273" s="41"/>
      <c r="R273" s="41"/>
      <c r="S273" s="131" t="str">
        <f t="shared" si="31"/>
        <v/>
      </c>
    </row>
    <row r="274" spans="1:19" s="11" customFormat="1" ht="13.2" x14ac:dyDescent="0.25">
      <c r="A274" s="59" t="str">
        <f>IF('Annual Plan'!A274="","",'Annual Plan'!A274)</f>
        <v/>
      </c>
      <c r="B274" s="59" t="str">
        <f>IF('Annual Plan'!B274="","",'Annual Plan'!B274)</f>
        <v/>
      </c>
      <c r="C274" s="59" t="str">
        <f>IF('Annual Plan'!C274="","",'Annual Plan'!C274)</f>
        <v/>
      </c>
      <c r="D274" s="2" t="str">
        <f>IF('Annual Plan'!D274&lt;&gt;"",'Annual Plan'!D274,"")</f>
        <v/>
      </c>
      <c r="E274" s="2" t="str">
        <f>IF('Annual Plan'!E274&lt;&gt;"",'Annual Plan'!E274,"")</f>
        <v/>
      </c>
      <c r="F274" s="36" t="str">
        <f>IF('Annual Plan'!F274&lt;&gt;"",'Annual Plan'!F274,"")</f>
        <v/>
      </c>
      <c r="G274" s="23" t="str">
        <f>IF('Annual Plan'!G274&lt;&gt;"",'Annual Plan'!G274,"")</f>
        <v/>
      </c>
      <c r="H274" s="23" t="str">
        <f xml:space="preserve"> IF(OR(F274="Absolute",F274="Absolute[-](cum.)"),SUM(G274,'Q1 Review'!J274,'Q2 Review'!J274,'Q3 Review'!J274),
             IF(OR(F274="Incremental",F274="Absolute[+]"),MAX(G274,'Q1 Review'!J274,'Q2 Review'!J274,'Q3 Review'!J274),
                  IF(F274="Decremental",MIN(G274,'Q1 Review'!J274,'Q2 Review'!J274,'Q3 Review'!J274),
                           IF(F274="Absolute[-](avg.)",SUM(G274,'Q1 Review'!J274,'Q2 Review'!J274,'Q3 Review'!J274)/COUNT('Annual Plan'!H274:'Annual Plan'!K274),""
                              )
                       )
                 )
      )</f>
        <v/>
      </c>
      <c r="I274" s="23" t="str">
        <f>IF('Annual Plan'!K274&lt;&gt;"",'Annual Plan'!K274,"")</f>
        <v/>
      </c>
      <c r="J274" s="37"/>
      <c r="K274" s="38" t="str">
        <f t="shared" si="28"/>
        <v/>
      </c>
      <c r="L274" s="38" t="str">
        <f t="shared" si="29"/>
        <v/>
      </c>
      <c r="M274" s="23" t="str">
        <f t="shared" si="30"/>
        <v/>
      </c>
      <c r="N274" s="39" t="str">
        <f>IF((('Annual Plan'!N274+'Annual Plan'!O274)-('Q1 Review'!O274+'Q2 Review'!O274+'Q3 Review'!O274))=0,"",(('Annual Plan'!N274+'Annual Plan'!O274)-('Q1 Review'!O274+'Q2 Review'!O274+'Q3 Review'!O274)))</f>
        <v/>
      </c>
      <c r="O274" s="40"/>
      <c r="P274" s="41"/>
      <c r="Q274" s="41"/>
      <c r="R274" s="41"/>
      <c r="S274" s="131" t="str">
        <f t="shared" si="31"/>
        <v/>
      </c>
    </row>
    <row r="275" spans="1:19" s="11" customFormat="1" ht="13.2" x14ac:dyDescent="0.25">
      <c r="A275" s="59" t="str">
        <f>IF('Annual Plan'!A275="","",'Annual Plan'!A275)</f>
        <v/>
      </c>
      <c r="B275" s="59" t="str">
        <f>IF('Annual Plan'!B275="","",'Annual Plan'!B275)</f>
        <v/>
      </c>
      <c r="C275" s="59" t="str">
        <f>IF('Annual Plan'!C275="","",'Annual Plan'!C275)</f>
        <v/>
      </c>
      <c r="D275" s="2" t="str">
        <f>IF('Annual Plan'!D275&lt;&gt;"",'Annual Plan'!D275,"")</f>
        <v/>
      </c>
      <c r="E275" s="2" t="str">
        <f>IF('Annual Plan'!E275&lt;&gt;"",'Annual Plan'!E275,"")</f>
        <v/>
      </c>
      <c r="F275" s="36" t="str">
        <f>IF('Annual Plan'!F275&lt;&gt;"",'Annual Plan'!F275,"")</f>
        <v/>
      </c>
      <c r="G275" s="23" t="str">
        <f>IF('Annual Plan'!G275&lt;&gt;"",'Annual Plan'!G275,"")</f>
        <v/>
      </c>
      <c r="H275" s="23" t="str">
        <f xml:space="preserve"> IF(OR(F275="Absolute",F275="Absolute[-](cum.)"),SUM(G275,'Q1 Review'!J275,'Q2 Review'!J275,'Q3 Review'!J275),
             IF(OR(F275="Incremental",F275="Absolute[+]"),MAX(G275,'Q1 Review'!J275,'Q2 Review'!J275,'Q3 Review'!J275),
                  IF(F275="Decremental",MIN(G275,'Q1 Review'!J275,'Q2 Review'!J275,'Q3 Review'!J275),
                           IF(F275="Absolute[-](avg.)",SUM(G275,'Q1 Review'!J275,'Q2 Review'!J275,'Q3 Review'!J275)/COUNT('Annual Plan'!H275:'Annual Plan'!K275),""
                              )
                       )
                 )
      )</f>
        <v/>
      </c>
      <c r="I275" s="23" t="str">
        <f>IF('Annual Plan'!K275&lt;&gt;"",'Annual Plan'!K275,"")</f>
        <v/>
      </c>
      <c r="J275" s="37"/>
      <c r="K275" s="38" t="str">
        <f t="shared" si="28"/>
        <v/>
      </c>
      <c r="L275" s="38" t="str">
        <f t="shared" si="29"/>
        <v/>
      </c>
      <c r="M275" s="23" t="str">
        <f t="shared" si="30"/>
        <v/>
      </c>
      <c r="N275" s="39" t="str">
        <f>IF((('Annual Plan'!N275+'Annual Plan'!O275)-('Q1 Review'!O275+'Q2 Review'!O275+'Q3 Review'!O275))=0,"",(('Annual Plan'!N275+'Annual Plan'!O275)-('Q1 Review'!O275+'Q2 Review'!O275+'Q3 Review'!O275)))</f>
        <v/>
      </c>
      <c r="O275" s="40"/>
      <c r="P275" s="41"/>
      <c r="Q275" s="41"/>
      <c r="R275" s="41"/>
      <c r="S275" s="131" t="str">
        <f t="shared" si="31"/>
        <v/>
      </c>
    </row>
    <row r="276" spans="1:19" s="11" customFormat="1" ht="13.2" x14ac:dyDescent="0.25">
      <c r="A276" s="59" t="str">
        <f>IF('Annual Plan'!A276="","",'Annual Plan'!A276)</f>
        <v/>
      </c>
      <c r="B276" s="59" t="str">
        <f>IF('Annual Plan'!B276="","",'Annual Plan'!B276)</f>
        <v/>
      </c>
      <c r="C276" s="59" t="str">
        <f>IF('Annual Plan'!C276="","",'Annual Plan'!C276)</f>
        <v/>
      </c>
      <c r="D276" s="2" t="str">
        <f>IF('Annual Plan'!D276&lt;&gt;"",'Annual Plan'!D276,"")</f>
        <v/>
      </c>
      <c r="E276" s="2" t="str">
        <f>IF('Annual Plan'!E276&lt;&gt;"",'Annual Plan'!E276,"")</f>
        <v/>
      </c>
      <c r="F276" s="36" t="str">
        <f>IF('Annual Plan'!F276&lt;&gt;"",'Annual Plan'!F276,"")</f>
        <v/>
      </c>
      <c r="G276" s="23" t="str">
        <f>IF('Annual Plan'!G276&lt;&gt;"",'Annual Plan'!G276,"")</f>
        <v/>
      </c>
      <c r="H276" s="23" t="str">
        <f xml:space="preserve"> IF(OR(F276="Absolute",F276="Absolute[-](cum.)"),SUM(G276,'Q1 Review'!J276,'Q2 Review'!J276,'Q3 Review'!J276),
             IF(OR(F276="Incremental",F276="Absolute[+]"),MAX(G276,'Q1 Review'!J276,'Q2 Review'!J276,'Q3 Review'!J276),
                  IF(F276="Decremental",MIN(G276,'Q1 Review'!J276,'Q2 Review'!J276,'Q3 Review'!J276),
                           IF(F276="Absolute[-](avg.)",SUM(G276,'Q1 Review'!J276,'Q2 Review'!J276,'Q3 Review'!J276)/COUNT('Annual Plan'!H276:'Annual Plan'!K276),""
                              )
                       )
                 )
      )</f>
        <v/>
      </c>
      <c r="I276" s="23" t="str">
        <f>IF('Annual Plan'!K276&lt;&gt;"",'Annual Plan'!K276,"")</f>
        <v/>
      </c>
      <c r="J276" s="37"/>
      <c r="K276" s="38" t="str">
        <f t="shared" si="28"/>
        <v/>
      </c>
      <c r="L276" s="38" t="str">
        <f t="shared" si="29"/>
        <v/>
      </c>
      <c r="M276" s="23" t="str">
        <f t="shared" si="30"/>
        <v/>
      </c>
      <c r="N276" s="39" t="str">
        <f>IF((('Annual Plan'!N276+'Annual Plan'!O276)-('Q1 Review'!O276+'Q2 Review'!O276+'Q3 Review'!O276))=0,"",(('Annual Plan'!N276+'Annual Plan'!O276)-('Q1 Review'!O276+'Q2 Review'!O276+'Q3 Review'!O276)))</f>
        <v/>
      </c>
      <c r="O276" s="40"/>
      <c r="P276" s="41"/>
      <c r="Q276" s="41"/>
      <c r="R276" s="41"/>
      <c r="S276" s="131" t="str">
        <f t="shared" si="31"/>
        <v/>
      </c>
    </row>
    <row r="277" spans="1:19" s="11" customFormat="1" ht="13.2" x14ac:dyDescent="0.25">
      <c r="A277" s="59" t="str">
        <f>IF('Annual Plan'!A277="","",'Annual Plan'!A277)</f>
        <v/>
      </c>
      <c r="B277" s="59" t="str">
        <f>IF('Annual Plan'!B277="","",'Annual Plan'!B277)</f>
        <v/>
      </c>
      <c r="C277" s="59" t="str">
        <f>IF('Annual Plan'!C277="","",'Annual Plan'!C277)</f>
        <v/>
      </c>
      <c r="D277" s="2" t="str">
        <f>IF('Annual Plan'!D277&lt;&gt;"",'Annual Plan'!D277,"")</f>
        <v/>
      </c>
      <c r="E277" s="2" t="str">
        <f>IF('Annual Plan'!E277&lt;&gt;"",'Annual Plan'!E277,"")</f>
        <v/>
      </c>
      <c r="F277" s="36" t="str">
        <f>IF('Annual Plan'!F277&lt;&gt;"",'Annual Plan'!F277,"")</f>
        <v/>
      </c>
      <c r="G277" s="23" t="str">
        <f>IF('Annual Plan'!G277&lt;&gt;"",'Annual Plan'!G277,"")</f>
        <v/>
      </c>
      <c r="H277" s="23" t="str">
        <f xml:space="preserve"> IF(OR(F277="Absolute",F277="Absolute[-](cum.)"),SUM(G277,'Q1 Review'!J277,'Q2 Review'!J277,'Q3 Review'!J277),
             IF(OR(F277="Incremental",F277="Absolute[+]"),MAX(G277,'Q1 Review'!J277,'Q2 Review'!J277,'Q3 Review'!J277),
                  IF(F277="Decremental",MIN(G277,'Q1 Review'!J277,'Q2 Review'!J277,'Q3 Review'!J277),
                           IF(F277="Absolute[-](avg.)",SUM(G277,'Q1 Review'!J277,'Q2 Review'!J277,'Q3 Review'!J277)/COUNT('Annual Plan'!H277:'Annual Plan'!K277),""
                              )
                       )
                 )
      )</f>
        <v/>
      </c>
      <c r="I277" s="23" t="str">
        <f>IF('Annual Plan'!K277&lt;&gt;"",'Annual Plan'!K277,"")</f>
        <v/>
      </c>
      <c r="J277" s="37"/>
      <c r="K277" s="38" t="str">
        <f t="shared" si="28"/>
        <v/>
      </c>
      <c r="L277" s="38" t="str">
        <f t="shared" si="29"/>
        <v/>
      </c>
      <c r="M277" s="23" t="str">
        <f t="shared" si="30"/>
        <v/>
      </c>
      <c r="N277" s="39" t="str">
        <f>IF((('Annual Plan'!N277+'Annual Plan'!O277)-('Q1 Review'!O277+'Q2 Review'!O277+'Q3 Review'!O277))=0,"",(('Annual Plan'!N277+'Annual Plan'!O277)-('Q1 Review'!O277+'Q2 Review'!O277+'Q3 Review'!O277)))</f>
        <v/>
      </c>
      <c r="O277" s="40"/>
      <c r="P277" s="41"/>
      <c r="Q277" s="41"/>
      <c r="R277" s="41"/>
      <c r="S277" s="131" t="str">
        <f t="shared" si="31"/>
        <v/>
      </c>
    </row>
    <row r="278" spans="1:19" s="58" customFormat="1" ht="59.25" customHeight="1" x14ac:dyDescent="0.3">
      <c r="A278" s="256" t="s">
        <v>94</v>
      </c>
      <c r="B278" s="256"/>
      <c r="C278" s="51">
        <f>'Annual Plan'!C278</f>
        <v>0</v>
      </c>
      <c r="D278" s="62"/>
      <c r="E278" s="62"/>
      <c r="F278" s="256" t="s">
        <v>99</v>
      </c>
      <c r="G278" s="256"/>
      <c r="H278" s="256"/>
      <c r="I278" s="256"/>
      <c r="J278" s="257"/>
      <c r="K278" s="43">
        <f>IF(SUM(K249:K277)=0,0,IF(SUM(K249:K277)&gt;0,AVERAGE(K249:K277)))</f>
        <v>0</v>
      </c>
      <c r="L278" s="258"/>
      <c r="M278" s="259"/>
      <c r="N278" s="60">
        <f>SUM(N249:N277)</f>
        <v>0</v>
      </c>
      <c r="O278" s="60">
        <f>SUM(O249:O277)</f>
        <v>0</v>
      </c>
      <c r="P278" s="62"/>
      <c r="Q278" s="62"/>
      <c r="S278" s="131"/>
    </row>
    <row r="279" spans="1:19" s="61" customFormat="1" ht="15" customHeight="1" x14ac:dyDescent="0.25">
      <c r="A279" s="12"/>
      <c r="B279" s="12"/>
      <c r="C279" s="12"/>
      <c r="D279" s="12"/>
      <c r="E279" s="12"/>
      <c r="F279" s="44"/>
      <c r="G279" s="45"/>
      <c r="H279" s="45"/>
      <c r="I279" s="45"/>
      <c r="J279" s="46"/>
      <c r="K279" s="47"/>
      <c r="L279" s="47"/>
      <c r="M279" s="45"/>
      <c r="N279" s="48"/>
      <c r="O279" s="49"/>
      <c r="P279" s="50"/>
      <c r="Q279" s="50"/>
      <c r="S279" s="132"/>
    </row>
    <row r="280" spans="1:19" s="11" customFormat="1" ht="34.5" customHeight="1" x14ac:dyDescent="0.25">
      <c r="A280" s="193" t="s">
        <v>91</v>
      </c>
      <c r="B280" s="193"/>
      <c r="C280" s="193"/>
      <c r="D280" s="260" t="str">
        <f>IF('Annual Plan'!D280:P280&lt;&gt;"", 'Annual Plan'!D280:P280,"")</f>
        <v/>
      </c>
      <c r="E280" s="260"/>
      <c r="F280" s="261"/>
      <c r="G280" s="261"/>
      <c r="H280" s="261"/>
      <c r="I280" s="261"/>
      <c r="J280" s="261"/>
      <c r="K280" s="261"/>
      <c r="L280" s="261"/>
      <c r="M280" s="261"/>
      <c r="N280" s="261"/>
      <c r="O280" s="261"/>
      <c r="P280" s="260"/>
      <c r="Q280" s="260"/>
      <c r="S280" s="131"/>
    </row>
    <row r="281" spans="1:19" s="11" customFormat="1" ht="36" customHeight="1" x14ac:dyDescent="0.25">
      <c r="A281" s="202" t="s">
        <v>1</v>
      </c>
      <c r="B281" s="202" t="s">
        <v>9</v>
      </c>
      <c r="C281" s="202" t="s">
        <v>2</v>
      </c>
      <c r="D281" s="202" t="s">
        <v>10</v>
      </c>
      <c r="E281" s="203" t="s">
        <v>11</v>
      </c>
      <c r="F281" s="204" t="s">
        <v>12</v>
      </c>
      <c r="G281" s="251" t="s">
        <v>3</v>
      </c>
      <c r="H281" s="251"/>
      <c r="I281" s="253" t="s">
        <v>77</v>
      </c>
      <c r="J281" s="254"/>
      <c r="K281" s="254"/>
      <c r="L281" s="254"/>
      <c r="M281" s="255"/>
      <c r="N281" s="253" t="s">
        <v>78</v>
      </c>
      <c r="O281" s="254"/>
      <c r="P281" s="202" t="s">
        <v>95</v>
      </c>
      <c r="Q281" s="202" t="s">
        <v>96</v>
      </c>
      <c r="R281" s="202" t="s">
        <v>114</v>
      </c>
      <c r="S281" s="131"/>
    </row>
    <row r="282" spans="1:19" s="11" customFormat="1" ht="69" customHeight="1" x14ac:dyDescent="0.25">
      <c r="A282" s="202"/>
      <c r="B282" s="202"/>
      <c r="C282" s="202"/>
      <c r="D282" s="202"/>
      <c r="E282" s="203"/>
      <c r="F282" s="204"/>
      <c r="G282" s="98" t="s">
        <v>19</v>
      </c>
      <c r="H282" s="98" t="s">
        <v>61</v>
      </c>
      <c r="I282" s="7" t="s">
        <v>62</v>
      </c>
      <c r="J282" s="7" t="s">
        <v>63</v>
      </c>
      <c r="K282" s="1" t="s">
        <v>21</v>
      </c>
      <c r="L282" s="1" t="s">
        <v>22</v>
      </c>
      <c r="M282" s="1" t="s">
        <v>23</v>
      </c>
      <c r="N282" s="7" t="s">
        <v>88</v>
      </c>
      <c r="O282" s="7" t="s">
        <v>82</v>
      </c>
      <c r="P282" s="252"/>
      <c r="Q282" s="202"/>
      <c r="R282" s="202"/>
      <c r="S282" s="131"/>
    </row>
    <row r="283" spans="1:19" s="11" customFormat="1" ht="13.2" x14ac:dyDescent="0.25">
      <c r="A283" s="59" t="str">
        <f>IF('Annual Plan'!A283="","",'Annual Plan'!A283)</f>
        <v/>
      </c>
      <c r="B283" s="59" t="str">
        <f>IF('Annual Plan'!B283="","",'Annual Plan'!B283)</f>
        <v/>
      </c>
      <c r="C283" s="59" t="str">
        <f>IF('Annual Plan'!C283="","",'Annual Plan'!C283)</f>
        <v/>
      </c>
      <c r="D283" s="2" t="str">
        <f>IF('Annual Plan'!D283&lt;&gt;"",'Annual Plan'!D283,"")</f>
        <v/>
      </c>
      <c r="E283" s="2" t="str">
        <f>IF('Annual Plan'!E283&lt;&gt;"",'Annual Plan'!E283,"")</f>
        <v/>
      </c>
      <c r="F283" s="36" t="str">
        <f>IF('Annual Plan'!F283&lt;&gt;"",'Annual Plan'!F283,"")</f>
        <v/>
      </c>
      <c r="G283" s="23" t="str">
        <f>IF('Annual Plan'!G283&lt;&gt;"",'Annual Plan'!G283,"")</f>
        <v/>
      </c>
      <c r="H283" s="23" t="str">
        <f xml:space="preserve"> IF(OR(F283="Absolute",F283="Absolute[-](cum.)"),SUM(G283,'Q1 Review'!J283,'Q2 Review'!J283,'Q3 Review'!J283),
             IF(OR(F283="Incremental",F283="Absolute[+]"),MAX(G283,'Q1 Review'!J283,'Q2 Review'!J283,'Q3 Review'!J283),
                  IF(F283="Decremental",MIN(G283,'Q1 Review'!J283,'Q2 Review'!J283,'Q3 Review'!J283),
                           IF(F283="Absolute[-](avg.)",SUM(G283,'Q1 Review'!J283,'Q2 Review'!J283,'Q3 Review'!J283)/COUNT('Annual Plan'!H283:'Annual Plan'!K283),""
                              )
                       )
                 )
      )</f>
        <v/>
      </c>
      <c r="I283" s="23" t="str">
        <f>IF('Annual Plan'!K283&lt;&gt;"",'Annual Plan'!K283,"")</f>
        <v/>
      </c>
      <c r="J283" s="37"/>
      <c r="K283" s="38" t="str">
        <f>IF(I283="","",
                         IF(AND(I283&lt;&gt;"",J283=""),0,
                                                  IF($F283="Absolute",IF(I283=0,0, IF((J283/I283)&gt;=1,1, IF((J283/I283)&lt;=0,0,(J283/I283)))),
                                                                                                      IF($F283="Incremental", IF(AND((I283-H283)=0,J283&gt;0,I283&gt;0,J283&gt;I283),1, IF(AND((I283-H283)=0,J283&lt;=I283),0, IF(((J283-H283)/(I283-H283))&gt;=1,1, IF(((J283-H283)/(I283-H283))&lt;=0,0, ((J283-H283)/(I283-H283)))))),
                                                                                                                                                                   IF($F283="Decremental", IF(AND((H283-I283)=0,J283&gt;0,I283&gt;0,J283&lt;I283),1,  IF(AND((I283-H283)=0,J283&gt;=I283),0, IF(((H283-J283)/(H283-I283))&gt;=1,1, IF(((H283-J283)/(H283-I283))&lt;=0,0, ((H283-J283)/(H283-I283)))))),
                                                                                                                                                                                              IF(OR($F283="Absolute[-](cum.)", $F283="Absolute[-](avg.)"),IF(J283="",0, IF((J283&lt;=I283),1,IF((J283&gt;I283),0,))),
                                                                                                                                                                                                        IF($F283="Absolute[+]",IF(J283=0,0,  IF(J283&lt;=I283,(J283/I283),1)),
                                                                                                                                                                                                            )
                                                                                                                                                                                                   )
                                                                                                                                                                       )
                                                                                                          )
                                                    )
                            )
     )</f>
        <v/>
      </c>
      <c r="L283" s="38" t="str">
        <f>IF(I283="","",
                        IF(AND(I283&lt;&gt;"",J283=""),-1,
                                                  IF($F283="Absolute", IF(I283=0,0,((J283-I283)/I283)),
                                                                               IF($F283="Incremental", IF((I283-H283)=0,0,(((J283-H283)-(I283-H283))/(I283-H283))),
                                                                                                            IF($F283="Decremental", IF((H283-I283)=0,0,(((H283-J283)-(H283-I283))/(H283-I283))),
                                                                                                                                              IF(OR($F283="Absolute[-](cum.)", $F283="Absolute[-](avg.)"), IF(J283="",0, IF(J283&gt;=0,1-(J283/I283))),
                                                                                                                                                                      IF($F283="Absolute[+]", IF(J283=0,-1,K283-1),  ""
                                                                                                                                                                                                                                          )
                                                                                                                                                                                                                          )
                                                                                                                                                                                  )
                                                                                                                   )
                                                   )
                          )
)</f>
        <v/>
      </c>
      <c r="M283" s="23" t="str">
        <f>IF(J283="","",
                         IF(I283="", "",
                                                   IF($F283="Absolute", (J283-I283),
                                                                                                       IF($F283="Incremental", ((J283-H283)-(I283-H283)),
                                                                                                                                                                                      IF($F283="Decremental", ((H283-J283)-(H283-I283)),
                                                                                                                                                                                                            IF(OR($F283="Absolute[-](cum.)", $F283="Absolute[-](avg.)"), (I283-J283),
                                                                                                                                                                                                                             IF($F283="Absolute[+]", (J283-I283), ""
                                                                                                                                                                                                                                  )
                                                                                                                                                                                                                )
                                                                                                                                                                                          )
                                                                                                           )
                                                      )
                               )
       )</f>
        <v/>
      </c>
      <c r="N283" s="39" t="str">
        <f>IF((('Annual Plan'!N283+'Annual Plan'!O283)-('Q1 Review'!O283+'Q2 Review'!O283+'Q3 Review'!O283))=0,"",(('Annual Plan'!N283+'Annual Plan'!O283)-('Q1 Review'!O283+'Q2 Review'!O283+'Q3 Review'!O283)))</f>
        <v/>
      </c>
      <c r="O283" s="40"/>
      <c r="P283" s="41"/>
      <c r="Q283" s="41"/>
      <c r="R283" s="41"/>
      <c r="S283" s="131" t="str">
        <f xml:space="preserve"> IF(AND($F283="Incremental",G283=""),"Error - baseline data was not provided in the planning sheet.",
        IF(AND($F283="Decremental",G283=""),"Error - baseline data was not provided in the planning sheet.",""))</f>
        <v/>
      </c>
    </row>
    <row r="284" spans="1:19" s="11" customFormat="1" ht="13.2" x14ac:dyDescent="0.25">
      <c r="A284" s="59" t="str">
        <f>IF('Annual Plan'!A284="","",'Annual Plan'!A284)</f>
        <v/>
      </c>
      <c r="B284" s="59" t="str">
        <f>IF('Annual Plan'!B284="","",'Annual Plan'!B284)</f>
        <v/>
      </c>
      <c r="C284" s="59" t="str">
        <f>IF('Annual Plan'!C284="","",'Annual Plan'!C284)</f>
        <v/>
      </c>
      <c r="D284" s="2" t="str">
        <f>IF('Annual Plan'!D284&lt;&gt;"",'Annual Plan'!D284,"")</f>
        <v/>
      </c>
      <c r="E284" s="2" t="str">
        <f>IF('Annual Plan'!E284&lt;&gt;"",'Annual Plan'!E284,"")</f>
        <v/>
      </c>
      <c r="F284" s="36" t="str">
        <f>IF('Annual Plan'!F284&lt;&gt;"",'Annual Plan'!F284,"")</f>
        <v/>
      </c>
      <c r="G284" s="23" t="str">
        <f>IF('Annual Plan'!G284&lt;&gt;"",'Annual Plan'!G284,"")</f>
        <v/>
      </c>
      <c r="H284" s="23" t="str">
        <f xml:space="preserve"> IF(OR(F284="Absolute",F284="Absolute[-](cum.)"),SUM(G284,'Q1 Review'!J284,'Q2 Review'!J284,'Q3 Review'!J284),
             IF(OR(F284="Incremental",F284="Absolute[+]"),MAX(G284,'Q1 Review'!J284,'Q2 Review'!J284,'Q3 Review'!J284),
                  IF(F284="Decremental",MIN(G284,'Q1 Review'!J284,'Q2 Review'!J284,'Q3 Review'!J284),
                           IF(F284="Absolute[-](avg.)",SUM(G284,'Q1 Review'!J284,'Q2 Review'!J284,'Q3 Review'!J284)/COUNT('Annual Plan'!H284:'Annual Plan'!K284),""
                              )
                       )
                 )
      )</f>
        <v/>
      </c>
      <c r="I284" s="23" t="str">
        <f>IF('Annual Plan'!K284&lt;&gt;"",'Annual Plan'!K284,"")</f>
        <v/>
      </c>
      <c r="J284" s="37"/>
      <c r="K284" s="38" t="str">
        <f t="shared" ref="K284:K311" si="32">IF(I284="","",
                         IF(AND(I284&lt;&gt;"",J284=""),0,
                                                  IF($F284="Absolute",IF(I284=0,0, IF((J284/I284)&gt;=1,1, IF((J284/I284)&lt;=0,0,(J284/I284)))),
                                                                                                      IF($F284="Incremental", IF(AND((I284-H284)=0,J284&gt;0,I284&gt;0,J284&gt;I284),1, IF(AND((I284-H284)=0,J284&lt;=I284),0, IF(((J284-H284)/(I284-H284))&gt;=1,1, IF(((J284-H284)/(I284-H284))&lt;=0,0, ((J284-H284)/(I284-H284)))))),
                                                                                                                                                                   IF($F284="Decremental", IF(AND((H284-I284)=0,J284&gt;0,I284&gt;0,J284&lt;I284),1,  IF(AND((I284-H284)=0,J284&gt;=I284),0, IF(((H284-J284)/(H284-I284))&gt;=1,1, IF(((H284-J284)/(H284-I284))&lt;=0,0, ((H284-J284)/(H284-I284)))))),
                                                                                                                                                                                              IF(OR($F284="Absolute[-](cum.)", $F284="Absolute[-](avg.)"),IF(J284="",0, IF((J284&lt;=I284),1,IF((J284&gt;I284),0,))),
                                                                                                                                                                                                        IF($F284="Absolute[+]",IF(J284=0,0,  IF(J284&lt;=I284,(J284/I284),1)),
                                                                                                                                                                                                            )
                                                                                                                                                                                                   )
                                                                                                                                                                       )
                                                                                                          )
                                                    )
                            )
     )</f>
        <v/>
      </c>
      <c r="L284" s="38" t="str">
        <f t="shared" ref="L284:L311" si="33">IF(I284="","",
                        IF(AND(I284&lt;&gt;"",J284=""),-1,
                                                  IF($F284="Absolute", IF(I284=0,0,((J284-I284)/I284)),
                                                                               IF($F284="Incremental", IF((I284-H284)=0,0,(((J284-H284)-(I284-H284))/(I284-H284))),
                                                                                                            IF($F284="Decremental", IF((H284-I284)=0,0,(((H284-J284)-(H284-I284))/(H284-I284))),
                                                                                                                                              IF(OR($F284="Absolute[-](cum.)", $F284="Absolute[-](avg.)"), IF(J284="",0, IF(J284&gt;=0,1-(J284/I284))),
                                                                                                                                                                      IF($F284="Absolute[+]", IF(J284=0,-1,K284-1),  ""
                                                                                                                                                                                                                                          )
                                                                                                                                                                                                                          )
                                                                                                                                                                                  )
                                                                                                                   )
                                                   )
                          )
)</f>
        <v/>
      </c>
      <c r="M284" s="23" t="str">
        <f t="shared" ref="M284:M311" si="34">IF(J284="","",
                         IF(I284="", "",
                                                   IF($F284="Absolute", (J284-I284),
                                                                                                       IF($F284="Incremental", ((J284-H284)-(I284-H284)),
                                                                                                                                                                                      IF($F284="Decremental", ((H284-J284)-(H284-I284)),
                                                                                                                                                                                                            IF(OR($F284="Absolute[-](cum.)", $F284="Absolute[-](avg.)"), (I284-J284),
                                                                                                                                                                                                                             IF($F284="Absolute[+]", (J284-I284), ""
                                                                                                                                                                                                                                  )
                                                                                                                                                                                                                )
                                                                                                                                                                                          )
                                                                                                           )
                                                      )
                               )
       )</f>
        <v/>
      </c>
      <c r="N284" s="39" t="str">
        <f>IF((('Annual Plan'!N284+'Annual Plan'!O284)-('Q1 Review'!O284+'Q2 Review'!O284+'Q3 Review'!O284))=0,"",(('Annual Plan'!N284+'Annual Plan'!O284)-('Q1 Review'!O284+'Q2 Review'!O284+'Q3 Review'!O284)))</f>
        <v/>
      </c>
      <c r="O284" s="40"/>
      <c r="P284" s="41"/>
      <c r="Q284" s="41"/>
      <c r="R284" s="41"/>
      <c r="S284" s="131" t="str">
        <f t="shared" ref="S284:S311" si="35" xml:space="preserve"> IF(AND($F284="Incremental",G284=""),"Error - baseline data was not provided in the planning sheet.",
        IF(AND($F284="Decremental",G284=""),"Error - baseline data was not provided in the planning sheet.",""))</f>
        <v/>
      </c>
    </row>
    <row r="285" spans="1:19" s="11" customFormat="1" ht="13.2" x14ac:dyDescent="0.25">
      <c r="A285" s="59" t="str">
        <f>IF('Annual Plan'!A285="","",'Annual Plan'!A285)</f>
        <v/>
      </c>
      <c r="B285" s="59" t="str">
        <f>IF('Annual Plan'!B285="","",'Annual Plan'!B285)</f>
        <v/>
      </c>
      <c r="C285" s="59" t="str">
        <f>IF('Annual Plan'!C285="","",'Annual Plan'!C285)</f>
        <v/>
      </c>
      <c r="D285" s="2" t="str">
        <f>IF('Annual Plan'!D285&lt;&gt;"",'Annual Plan'!D285,"")</f>
        <v/>
      </c>
      <c r="E285" s="2" t="str">
        <f>IF('Annual Plan'!E285&lt;&gt;"",'Annual Plan'!E285,"")</f>
        <v/>
      </c>
      <c r="F285" s="36" t="str">
        <f>IF('Annual Plan'!F285&lt;&gt;"",'Annual Plan'!F285,"")</f>
        <v/>
      </c>
      <c r="G285" s="23" t="str">
        <f>IF('Annual Plan'!G285&lt;&gt;"",'Annual Plan'!G285,"")</f>
        <v/>
      </c>
      <c r="H285" s="23" t="str">
        <f xml:space="preserve"> IF(OR(F285="Absolute",F285="Absolute[-](cum.)"),SUM(G285,'Q1 Review'!J285,'Q2 Review'!J285,'Q3 Review'!J285),
             IF(OR(F285="Incremental",F285="Absolute[+]"),MAX(G285,'Q1 Review'!J285,'Q2 Review'!J285,'Q3 Review'!J285),
                  IF(F285="Decremental",MIN(G285,'Q1 Review'!J285,'Q2 Review'!J285,'Q3 Review'!J285),
                           IF(F285="Absolute[-](avg.)",SUM(G285,'Q1 Review'!J285,'Q2 Review'!J285,'Q3 Review'!J285)/COUNT('Annual Plan'!H285:'Annual Plan'!K285),""
                              )
                       )
                 )
      )</f>
        <v/>
      </c>
      <c r="I285" s="23" t="str">
        <f>IF('Annual Plan'!K285&lt;&gt;"",'Annual Plan'!K285,"")</f>
        <v/>
      </c>
      <c r="J285" s="37"/>
      <c r="K285" s="38" t="str">
        <f t="shared" si="32"/>
        <v/>
      </c>
      <c r="L285" s="38" t="str">
        <f t="shared" si="33"/>
        <v/>
      </c>
      <c r="M285" s="23" t="str">
        <f t="shared" si="34"/>
        <v/>
      </c>
      <c r="N285" s="39" t="str">
        <f>IF((('Annual Plan'!N285+'Annual Plan'!O285)-('Q1 Review'!O285+'Q2 Review'!O285+'Q3 Review'!O285))=0,"",(('Annual Plan'!N285+'Annual Plan'!O285)-('Q1 Review'!O285+'Q2 Review'!O285+'Q3 Review'!O285)))</f>
        <v/>
      </c>
      <c r="O285" s="40"/>
      <c r="P285" s="41"/>
      <c r="Q285" s="41"/>
      <c r="R285" s="41"/>
      <c r="S285" s="131" t="str">
        <f t="shared" si="35"/>
        <v/>
      </c>
    </row>
    <row r="286" spans="1:19" s="11" customFormat="1" ht="13.2" x14ac:dyDescent="0.25">
      <c r="A286" s="59" t="str">
        <f>IF('Annual Plan'!A286="","",'Annual Plan'!A286)</f>
        <v/>
      </c>
      <c r="B286" s="59" t="str">
        <f>IF('Annual Plan'!B286="","",'Annual Plan'!B286)</f>
        <v/>
      </c>
      <c r="C286" s="59" t="str">
        <f>IF('Annual Plan'!C286="","",'Annual Plan'!C286)</f>
        <v/>
      </c>
      <c r="D286" s="2" t="str">
        <f>IF('Annual Plan'!D286&lt;&gt;"",'Annual Plan'!D286,"")</f>
        <v/>
      </c>
      <c r="E286" s="2" t="str">
        <f>IF('Annual Plan'!E286&lt;&gt;"",'Annual Plan'!E286,"")</f>
        <v/>
      </c>
      <c r="F286" s="36" t="str">
        <f>IF('Annual Plan'!F286&lt;&gt;"",'Annual Plan'!F286,"")</f>
        <v/>
      </c>
      <c r="G286" s="23" t="str">
        <f>IF('Annual Plan'!G286&lt;&gt;"",'Annual Plan'!G286,"")</f>
        <v/>
      </c>
      <c r="H286" s="23" t="str">
        <f xml:space="preserve"> IF(OR(F286="Absolute",F286="Absolute[-](cum.)"),SUM(G286,'Q1 Review'!J286,'Q2 Review'!J286,'Q3 Review'!J286),
             IF(OR(F286="Incremental",F286="Absolute[+]"),MAX(G286,'Q1 Review'!J286,'Q2 Review'!J286,'Q3 Review'!J286),
                  IF(F286="Decremental",MIN(G286,'Q1 Review'!J286,'Q2 Review'!J286,'Q3 Review'!J286),
                           IF(F286="Absolute[-](avg.)",SUM(G286,'Q1 Review'!J286,'Q2 Review'!J286,'Q3 Review'!J286)/COUNT('Annual Plan'!H286:'Annual Plan'!K286),""
                              )
                       )
                 )
      )</f>
        <v/>
      </c>
      <c r="I286" s="23" t="str">
        <f>IF('Annual Plan'!K286&lt;&gt;"",'Annual Plan'!K286,"")</f>
        <v/>
      </c>
      <c r="J286" s="37"/>
      <c r="K286" s="38" t="str">
        <f t="shared" si="32"/>
        <v/>
      </c>
      <c r="L286" s="38" t="str">
        <f t="shared" si="33"/>
        <v/>
      </c>
      <c r="M286" s="23" t="str">
        <f t="shared" si="34"/>
        <v/>
      </c>
      <c r="N286" s="39" t="str">
        <f>IF((('Annual Plan'!N286+'Annual Plan'!O286)-('Q1 Review'!O286+'Q2 Review'!O286+'Q3 Review'!O286))=0,"",(('Annual Plan'!N286+'Annual Plan'!O286)-('Q1 Review'!O286+'Q2 Review'!O286+'Q3 Review'!O286)))</f>
        <v/>
      </c>
      <c r="O286" s="40"/>
      <c r="P286" s="41"/>
      <c r="Q286" s="41"/>
      <c r="R286" s="41"/>
      <c r="S286" s="131" t="str">
        <f t="shared" si="35"/>
        <v/>
      </c>
    </row>
    <row r="287" spans="1:19" s="11" customFormat="1" ht="13.2" x14ac:dyDescent="0.25">
      <c r="A287" s="59" t="str">
        <f>IF('Annual Plan'!A287="","",'Annual Plan'!A287)</f>
        <v/>
      </c>
      <c r="B287" s="59" t="str">
        <f>IF('Annual Plan'!B287="","",'Annual Plan'!B287)</f>
        <v/>
      </c>
      <c r="C287" s="59" t="str">
        <f>IF('Annual Plan'!C287="","",'Annual Plan'!C287)</f>
        <v/>
      </c>
      <c r="D287" s="2" t="str">
        <f>IF('Annual Plan'!D287&lt;&gt;"",'Annual Plan'!D287,"")</f>
        <v/>
      </c>
      <c r="E287" s="2" t="str">
        <f>IF('Annual Plan'!E287&lt;&gt;"",'Annual Plan'!E287,"")</f>
        <v/>
      </c>
      <c r="F287" s="36" t="str">
        <f>IF('Annual Plan'!F287&lt;&gt;"",'Annual Plan'!F287,"")</f>
        <v/>
      </c>
      <c r="G287" s="23" t="str">
        <f>IF('Annual Plan'!G287&lt;&gt;"",'Annual Plan'!G287,"")</f>
        <v/>
      </c>
      <c r="H287" s="23" t="str">
        <f xml:space="preserve"> IF(OR(F287="Absolute",F287="Absolute[-](cum.)"),SUM(G287,'Q1 Review'!J287,'Q2 Review'!J287,'Q3 Review'!J287),
             IF(OR(F287="Incremental",F287="Absolute[+]"),MAX(G287,'Q1 Review'!J287,'Q2 Review'!J287,'Q3 Review'!J287),
                  IF(F287="Decremental",MIN(G287,'Q1 Review'!J287,'Q2 Review'!J287,'Q3 Review'!J287),
                           IF(F287="Absolute[-](avg.)",SUM(G287,'Q1 Review'!J287,'Q2 Review'!J287,'Q3 Review'!J287)/COUNT('Annual Plan'!H287:'Annual Plan'!K287),""
                              )
                       )
                 )
      )</f>
        <v/>
      </c>
      <c r="I287" s="23" t="str">
        <f>IF('Annual Plan'!K287&lt;&gt;"",'Annual Plan'!K287,"")</f>
        <v/>
      </c>
      <c r="J287" s="37"/>
      <c r="K287" s="38" t="str">
        <f t="shared" si="32"/>
        <v/>
      </c>
      <c r="L287" s="38" t="str">
        <f t="shared" si="33"/>
        <v/>
      </c>
      <c r="M287" s="23" t="str">
        <f t="shared" si="34"/>
        <v/>
      </c>
      <c r="N287" s="39" t="str">
        <f>IF((('Annual Plan'!N287+'Annual Plan'!O287)-('Q1 Review'!O287+'Q2 Review'!O287+'Q3 Review'!O287))=0,"",(('Annual Plan'!N287+'Annual Plan'!O287)-('Q1 Review'!O287+'Q2 Review'!O287+'Q3 Review'!O287)))</f>
        <v/>
      </c>
      <c r="O287" s="40"/>
      <c r="P287" s="41"/>
      <c r="Q287" s="41"/>
      <c r="R287" s="41"/>
      <c r="S287" s="131" t="str">
        <f t="shared" si="35"/>
        <v/>
      </c>
    </row>
    <row r="288" spans="1:19" s="11" customFormat="1" ht="13.2" x14ac:dyDescent="0.25">
      <c r="A288" s="59" t="str">
        <f>IF('Annual Plan'!A288="","",'Annual Plan'!A288)</f>
        <v/>
      </c>
      <c r="B288" s="59" t="str">
        <f>IF('Annual Plan'!B288="","",'Annual Plan'!B288)</f>
        <v/>
      </c>
      <c r="C288" s="59" t="str">
        <f>IF('Annual Plan'!C288="","",'Annual Plan'!C288)</f>
        <v/>
      </c>
      <c r="D288" s="2" t="str">
        <f>IF('Annual Plan'!D288&lt;&gt;"",'Annual Plan'!D288,"")</f>
        <v/>
      </c>
      <c r="E288" s="2" t="str">
        <f>IF('Annual Plan'!E288&lt;&gt;"",'Annual Plan'!E288,"")</f>
        <v/>
      </c>
      <c r="F288" s="36" t="str">
        <f>IF('Annual Plan'!F288&lt;&gt;"",'Annual Plan'!F288,"")</f>
        <v/>
      </c>
      <c r="G288" s="23" t="str">
        <f>IF('Annual Plan'!G288&lt;&gt;"",'Annual Plan'!G288,"")</f>
        <v/>
      </c>
      <c r="H288" s="23" t="str">
        <f xml:space="preserve"> IF(OR(F288="Absolute",F288="Absolute[-](cum.)"),SUM(G288,'Q1 Review'!J288,'Q2 Review'!J288,'Q3 Review'!J288),
             IF(OR(F288="Incremental",F288="Absolute[+]"),MAX(G288,'Q1 Review'!J288,'Q2 Review'!J288,'Q3 Review'!J288),
                  IF(F288="Decremental",MIN(G288,'Q1 Review'!J288,'Q2 Review'!J288,'Q3 Review'!J288),
                           IF(F288="Absolute[-](avg.)",SUM(G288,'Q1 Review'!J288,'Q2 Review'!J288,'Q3 Review'!J288)/COUNT('Annual Plan'!H288:'Annual Plan'!K288),""
                              )
                       )
                 )
      )</f>
        <v/>
      </c>
      <c r="I288" s="23" t="str">
        <f>IF('Annual Plan'!K288&lt;&gt;"",'Annual Plan'!K288,"")</f>
        <v/>
      </c>
      <c r="J288" s="37"/>
      <c r="K288" s="38" t="str">
        <f t="shared" si="32"/>
        <v/>
      </c>
      <c r="L288" s="38" t="str">
        <f t="shared" si="33"/>
        <v/>
      </c>
      <c r="M288" s="23" t="str">
        <f t="shared" si="34"/>
        <v/>
      </c>
      <c r="N288" s="39" t="str">
        <f>IF((('Annual Plan'!N288+'Annual Plan'!O288)-('Q1 Review'!O288+'Q2 Review'!O288+'Q3 Review'!O288))=0,"",(('Annual Plan'!N288+'Annual Plan'!O288)-('Q1 Review'!O288+'Q2 Review'!O288+'Q3 Review'!O288)))</f>
        <v/>
      </c>
      <c r="O288" s="40"/>
      <c r="P288" s="41"/>
      <c r="Q288" s="41"/>
      <c r="R288" s="41"/>
      <c r="S288" s="131" t="str">
        <f t="shared" si="35"/>
        <v/>
      </c>
    </row>
    <row r="289" spans="1:19" s="11" customFormat="1" ht="13.2" x14ac:dyDescent="0.25">
      <c r="A289" s="59" t="str">
        <f>IF('Annual Plan'!A289="","",'Annual Plan'!A289)</f>
        <v/>
      </c>
      <c r="B289" s="59" t="str">
        <f>IF('Annual Plan'!B289="","",'Annual Plan'!B289)</f>
        <v/>
      </c>
      <c r="C289" s="59" t="str">
        <f>IF('Annual Plan'!C289="","",'Annual Plan'!C289)</f>
        <v/>
      </c>
      <c r="D289" s="2" t="str">
        <f>IF('Annual Plan'!D289&lt;&gt;"",'Annual Plan'!D289,"")</f>
        <v/>
      </c>
      <c r="E289" s="2" t="str">
        <f>IF('Annual Plan'!E289&lt;&gt;"",'Annual Plan'!E289,"")</f>
        <v/>
      </c>
      <c r="F289" s="36" t="str">
        <f>IF('Annual Plan'!F289&lt;&gt;"",'Annual Plan'!F289,"")</f>
        <v/>
      </c>
      <c r="G289" s="23" t="str">
        <f>IF('Annual Plan'!G289&lt;&gt;"",'Annual Plan'!G289,"")</f>
        <v/>
      </c>
      <c r="H289" s="23" t="str">
        <f xml:space="preserve"> IF(OR(F289="Absolute",F289="Absolute[-](cum.)"),SUM(G289,'Q1 Review'!J289,'Q2 Review'!J289,'Q3 Review'!J289),
             IF(OR(F289="Incremental",F289="Absolute[+]"),MAX(G289,'Q1 Review'!J289,'Q2 Review'!J289,'Q3 Review'!J289),
                  IF(F289="Decremental",MIN(G289,'Q1 Review'!J289,'Q2 Review'!J289,'Q3 Review'!J289),
                           IF(F289="Absolute[-](avg.)",SUM(G289,'Q1 Review'!J289,'Q2 Review'!J289,'Q3 Review'!J289)/COUNT('Annual Plan'!H289:'Annual Plan'!K289),""
                              )
                       )
                 )
      )</f>
        <v/>
      </c>
      <c r="I289" s="23" t="str">
        <f>IF('Annual Plan'!K289&lt;&gt;"",'Annual Plan'!K289,"")</f>
        <v/>
      </c>
      <c r="J289" s="37"/>
      <c r="K289" s="38" t="str">
        <f t="shared" si="32"/>
        <v/>
      </c>
      <c r="L289" s="38" t="str">
        <f t="shared" si="33"/>
        <v/>
      </c>
      <c r="M289" s="23" t="str">
        <f t="shared" si="34"/>
        <v/>
      </c>
      <c r="N289" s="39" t="str">
        <f>IF((('Annual Plan'!N289+'Annual Plan'!O289)-('Q1 Review'!O289+'Q2 Review'!O289+'Q3 Review'!O289))=0,"",(('Annual Plan'!N289+'Annual Plan'!O289)-('Q1 Review'!O289+'Q2 Review'!O289+'Q3 Review'!O289)))</f>
        <v/>
      </c>
      <c r="O289" s="40"/>
      <c r="P289" s="41"/>
      <c r="Q289" s="41"/>
      <c r="R289" s="41"/>
      <c r="S289" s="131" t="str">
        <f t="shared" si="35"/>
        <v/>
      </c>
    </row>
    <row r="290" spans="1:19" s="11" customFormat="1" ht="13.2" x14ac:dyDescent="0.25">
      <c r="A290" s="59" t="str">
        <f>IF('Annual Plan'!A290="","",'Annual Plan'!A290)</f>
        <v/>
      </c>
      <c r="B290" s="59" t="str">
        <f>IF('Annual Plan'!B290="","",'Annual Plan'!B290)</f>
        <v/>
      </c>
      <c r="C290" s="59" t="str">
        <f>IF('Annual Plan'!C290="","",'Annual Plan'!C290)</f>
        <v/>
      </c>
      <c r="D290" s="2" t="str">
        <f>IF('Annual Plan'!D290&lt;&gt;"",'Annual Plan'!D290,"")</f>
        <v/>
      </c>
      <c r="E290" s="2" t="str">
        <f>IF('Annual Plan'!E290&lt;&gt;"",'Annual Plan'!E290,"")</f>
        <v/>
      </c>
      <c r="F290" s="36" t="str">
        <f>IF('Annual Plan'!F290&lt;&gt;"",'Annual Plan'!F290,"")</f>
        <v/>
      </c>
      <c r="G290" s="23" t="str">
        <f>IF('Annual Plan'!G290&lt;&gt;"",'Annual Plan'!G290,"")</f>
        <v/>
      </c>
      <c r="H290" s="23" t="str">
        <f xml:space="preserve"> IF(OR(F290="Absolute",F290="Absolute[-](cum.)"),SUM(G290,'Q1 Review'!J290,'Q2 Review'!J290,'Q3 Review'!J290),
             IF(OR(F290="Incremental",F290="Absolute[+]"),MAX(G290,'Q1 Review'!J290,'Q2 Review'!J290,'Q3 Review'!J290),
                  IF(F290="Decremental",MIN(G290,'Q1 Review'!J290,'Q2 Review'!J290,'Q3 Review'!J290),
                           IF(F290="Absolute[-](avg.)",SUM(G290,'Q1 Review'!J290,'Q2 Review'!J290,'Q3 Review'!J290)/COUNT('Annual Plan'!H290:'Annual Plan'!K290),""
                              )
                       )
                 )
      )</f>
        <v/>
      </c>
      <c r="I290" s="23" t="str">
        <f>IF('Annual Plan'!K290&lt;&gt;"",'Annual Plan'!K290,"")</f>
        <v/>
      </c>
      <c r="J290" s="37"/>
      <c r="K290" s="38" t="str">
        <f t="shared" si="32"/>
        <v/>
      </c>
      <c r="L290" s="38" t="str">
        <f t="shared" si="33"/>
        <v/>
      </c>
      <c r="M290" s="23" t="str">
        <f t="shared" si="34"/>
        <v/>
      </c>
      <c r="N290" s="39" t="str">
        <f>IF((('Annual Plan'!N290+'Annual Plan'!O290)-('Q1 Review'!O290+'Q2 Review'!O290+'Q3 Review'!O290))=0,"",(('Annual Plan'!N290+'Annual Plan'!O290)-('Q1 Review'!O290+'Q2 Review'!O290+'Q3 Review'!O290)))</f>
        <v/>
      </c>
      <c r="O290" s="40"/>
      <c r="P290" s="41"/>
      <c r="Q290" s="41"/>
      <c r="R290" s="41"/>
      <c r="S290" s="131" t="str">
        <f t="shared" si="35"/>
        <v/>
      </c>
    </row>
    <row r="291" spans="1:19" s="11" customFormat="1" ht="13.2" x14ac:dyDescent="0.25">
      <c r="A291" s="59" t="str">
        <f>IF('Annual Plan'!A291="","",'Annual Plan'!A291)</f>
        <v/>
      </c>
      <c r="B291" s="59" t="str">
        <f>IF('Annual Plan'!B291="","",'Annual Plan'!B291)</f>
        <v/>
      </c>
      <c r="C291" s="59" t="str">
        <f>IF('Annual Plan'!C291="","",'Annual Plan'!C291)</f>
        <v/>
      </c>
      <c r="D291" s="2" t="str">
        <f>IF('Annual Plan'!D291&lt;&gt;"",'Annual Plan'!D291,"")</f>
        <v/>
      </c>
      <c r="E291" s="2" t="str">
        <f>IF('Annual Plan'!E291&lt;&gt;"",'Annual Plan'!E291,"")</f>
        <v/>
      </c>
      <c r="F291" s="36" t="str">
        <f>IF('Annual Plan'!F291&lt;&gt;"",'Annual Plan'!F291,"")</f>
        <v/>
      </c>
      <c r="G291" s="23" t="str">
        <f>IF('Annual Plan'!G291&lt;&gt;"",'Annual Plan'!G291,"")</f>
        <v/>
      </c>
      <c r="H291" s="23" t="str">
        <f xml:space="preserve"> IF(OR(F291="Absolute",F291="Absolute[-](cum.)"),SUM(G291,'Q1 Review'!J291,'Q2 Review'!J291,'Q3 Review'!J291),
             IF(OR(F291="Incremental",F291="Absolute[+]"),MAX(G291,'Q1 Review'!J291,'Q2 Review'!J291,'Q3 Review'!J291),
                  IF(F291="Decremental",MIN(G291,'Q1 Review'!J291,'Q2 Review'!J291,'Q3 Review'!J291),
                           IF(F291="Absolute[-](avg.)",SUM(G291,'Q1 Review'!J291,'Q2 Review'!J291,'Q3 Review'!J291)/COUNT('Annual Plan'!H291:'Annual Plan'!K291),""
                              )
                       )
                 )
      )</f>
        <v/>
      </c>
      <c r="I291" s="23" t="str">
        <f>IF('Annual Plan'!K291&lt;&gt;"",'Annual Plan'!K291,"")</f>
        <v/>
      </c>
      <c r="J291" s="37"/>
      <c r="K291" s="38" t="str">
        <f t="shared" si="32"/>
        <v/>
      </c>
      <c r="L291" s="38" t="str">
        <f t="shared" si="33"/>
        <v/>
      </c>
      <c r="M291" s="23" t="str">
        <f t="shared" si="34"/>
        <v/>
      </c>
      <c r="N291" s="39" t="str">
        <f>IF((('Annual Plan'!N291+'Annual Plan'!O291)-('Q1 Review'!O291+'Q2 Review'!O291+'Q3 Review'!O291))=0,"",(('Annual Plan'!N291+'Annual Plan'!O291)-('Q1 Review'!O291+'Q2 Review'!O291+'Q3 Review'!O291)))</f>
        <v/>
      </c>
      <c r="O291" s="40"/>
      <c r="P291" s="41"/>
      <c r="Q291" s="41"/>
      <c r="R291" s="41"/>
      <c r="S291" s="131" t="str">
        <f t="shared" si="35"/>
        <v/>
      </c>
    </row>
    <row r="292" spans="1:19" s="11" customFormat="1" ht="13.2" x14ac:dyDescent="0.25">
      <c r="A292" s="59" t="str">
        <f>IF('Annual Plan'!A292="","",'Annual Plan'!A292)</f>
        <v/>
      </c>
      <c r="B292" s="59" t="str">
        <f>IF('Annual Plan'!B292="","",'Annual Plan'!B292)</f>
        <v/>
      </c>
      <c r="C292" s="59" t="str">
        <f>IF('Annual Plan'!C292="","",'Annual Plan'!C292)</f>
        <v/>
      </c>
      <c r="D292" s="2" t="str">
        <f>IF('Annual Plan'!D292&lt;&gt;"",'Annual Plan'!D292,"")</f>
        <v/>
      </c>
      <c r="E292" s="2" t="str">
        <f>IF('Annual Plan'!E292&lt;&gt;"",'Annual Plan'!E292,"")</f>
        <v/>
      </c>
      <c r="F292" s="36" t="str">
        <f>IF('Annual Plan'!F292&lt;&gt;"",'Annual Plan'!F292,"")</f>
        <v/>
      </c>
      <c r="G292" s="23" t="str">
        <f>IF('Annual Plan'!G292&lt;&gt;"",'Annual Plan'!G292,"")</f>
        <v/>
      </c>
      <c r="H292" s="23" t="str">
        <f xml:space="preserve"> IF(OR(F292="Absolute",F292="Absolute[-](cum.)"),SUM(G292,'Q1 Review'!J292,'Q2 Review'!J292,'Q3 Review'!J292),
             IF(OR(F292="Incremental",F292="Absolute[+]"),MAX(G292,'Q1 Review'!J292,'Q2 Review'!J292,'Q3 Review'!J292),
                  IF(F292="Decremental",MIN(G292,'Q1 Review'!J292,'Q2 Review'!J292,'Q3 Review'!J292),
                           IF(F292="Absolute[-](avg.)",SUM(G292,'Q1 Review'!J292,'Q2 Review'!J292,'Q3 Review'!J292)/COUNT('Annual Plan'!H292:'Annual Plan'!K292),""
                              )
                       )
                 )
      )</f>
        <v/>
      </c>
      <c r="I292" s="23" t="str">
        <f>IF('Annual Plan'!K292&lt;&gt;"",'Annual Plan'!K292,"")</f>
        <v/>
      </c>
      <c r="J292" s="37"/>
      <c r="K292" s="38" t="str">
        <f t="shared" si="32"/>
        <v/>
      </c>
      <c r="L292" s="38" t="str">
        <f t="shared" si="33"/>
        <v/>
      </c>
      <c r="M292" s="23" t="str">
        <f t="shared" si="34"/>
        <v/>
      </c>
      <c r="N292" s="39" t="str">
        <f>IF((('Annual Plan'!N292+'Annual Plan'!O292)-('Q1 Review'!O292+'Q2 Review'!O292+'Q3 Review'!O292))=0,"",(('Annual Plan'!N292+'Annual Plan'!O292)-('Q1 Review'!O292+'Q2 Review'!O292+'Q3 Review'!O292)))</f>
        <v/>
      </c>
      <c r="O292" s="40"/>
      <c r="P292" s="41"/>
      <c r="Q292" s="41"/>
      <c r="R292" s="41"/>
      <c r="S292" s="131" t="str">
        <f t="shared" si="35"/>
        <v/>
      </c>
    </row>
    <row r="293" spans="1:19" s="11" customFormat="1" ht="13.2" x14ac:dyDescent="0.25">
      <c r="A293" s="59" t="str">
        <f>IF('Annual Plan'!A293="","",'Annual Plan'!A293)</f>
        <v/>
      </c>
      <c r="B293" s="59" t="str">
        <f>IF('Annual Plan'!B293="","",'Annual Plan'!B293)</f>
        <v/>
      </c>
      <c r="C293" s="59" t="str">
        <f>IF('Annual Plan'!C293="","",'Annual Plan'!C293)</f>
        <v/>
      </c>
      <c r="D293" s="2" t="str">
        <f>IF('Annual Plan'!D293&lt;&gt;"",'Annual Plan'!D293,"")</f>
        <v/>
      </c>
      <c r="E293" s="2" t="str">
        <f>IF('Annual Plan'!E293&lt;&gt;"",'Annual Plan'!E293,"")</f>
        <v/>
      </c>
      <c r="F293" s="36" t="str">
        <f>IF('Annual Plan'!F293&lt;&gt;"",'Annual Plan'!F293,"")</f>
        <v/>
      </c>
      <c r="G293" s="23" t="str">
        <f>IF('Annual Plan'!G293&lt;&gt;"",'Annual Plan'!G293,"")</f>
        <v/>
      </c>
      <c r="H293" s="23" t="str">
        <f xml:space="preserve"> IF(OR(F293="Absolute",F293="Absolute[-](cum.)"),SUM(G293,'Q1 Review'!J293,'Q2 Review'!J293,'Q3 Review'!J293),
             IF(OR(F293="Incremental",F293="Absolute[+]"),MAX(G293,'Q1 Review'!J293,'Q2 Review'!J293,'Q3 Review'!J293),
                  IF(F293="Decremental",MIN(G293,'Q1 Review'!J293,'Q2 Review'!J293,'Q3 Review'!J293),
                           IF(F293="Absolute[-](avg.)",SUM(G293,'Q1 Review'!J293,'Q2 Review'!J293,'Q3 Review'!J293)/COUNT('Annual Plan'!H293:'Annual Plan'!K293),""
                              )
                       )
                 )
      )</f>
        <v/>
      </c>
      <c r="I293" s="23" t="str">
        <f>IF('Annual Plan'!K293&lt;&gt;"",'Annual Plan'!K293,"")</f>
        <v/>
      </c>
      <c r="J293" s="37"/>
      <c r="K293" s="38" t="str">
        <f t="shared" si="32"/>
        <v/>
      </c>
      <c r="L293" s="38" t="str">
        <f t="shared" si="33"/>
        <v/>
      </c>
      <c r="M293" s="23" t="str">
        <f t="shared" si="34"/>
        <v/>
      </c>
      <c r="N293" s="39" t="str">
        <f>IF((('Annual Plan'!N293+'Annual Plan'!O293)-('Q1 Review'!O293+'Q2 Review'!O293+'Q3 Review'!O293))=0,"",(('Annual Plan'!N293+'Annual Plan'!O293)-('Q1 Review'!O293+'Q2 Review'!O293+'Q3 Review'!O293)))</f>
        <v/>
      </c>
      <c r="O293" s="40"/>
      <c r="P293" s="41"/>
      <c r="Q293" s="41"/>
      <c r="R293" s="41"/>
      <c r="S293" s="131" t="str">
        <f t="shared" si="35"/>
        <v/>
      </c>
    </row>
    <row r="294" spans="1:19" s="11" customFormat="1" ht="13.2" x14ac:dyDescent="0.25">
      <c r="A294" s="59" t="str">
        <f>IF('Annual Plan'!A294="","",'Annual Plan'!A294)</f>
        <v/>
      </c>
      <c r="B294" s="59" t="str">
        <f>IF('Annual Plan'!B294="","",'Annual Plan'!B294)</f>
        <v/>
      </c>
      <c r="C294" s="59" t="str">
        <f>IF('Annual Plan'!C294="","",'Annual Plan'!C294)</f>
        <v/>
      </c>
      <c r="D294" s="2" t="str">
        <f>IF('Annual Plan'!D294&lt;&gt;"",'Annual Plan'!D294,"")</f>
        <v/>
      </c>
      <c r="E294" s="2" t="str">
        <f>IF('Annual Plan'!E294&lt;&gt;"",'Annual Plan'!E294,"")</f>
        <v/>
      </c>
      <c r="F294" s="36" t="str">
        <f>IF('Annual Plan'!F294&lt;&gt;"",'Annual Plan'!F294,"")</f>
        <v/>
      </c>
      <c r="G294" s="23" t="str">
        <f>IF('Annual Plan'!G294&lt;&gt;"",'Annual Plan'!G294,"")</f>
        <v/>
      </c>
      <c r="H294" s="23" t="str">
        <f xml:space="preserve"> IF(OR(F294="Absolute",F294="Absolute[-](cum.)"),SUM(G294,'Q1 Review'!J294,'Q2 Review'!J294,'Q3 Review'!J294),
             IF(OR(F294="Incremental",F294="Absolute[+]"),MAX(G294,'Q1 Review'!J294,'Q2 Review'!J294,'Q3 Review'!J294),
                  IF(F294="Decremental",MIN(G294,'Q1 Review'!J294,'Q2 Review'!J294,'Q3 Review'!J294),
                           IF(F294="Absolute[-](avg.)",SUM(G294,'Q1 Review'!J294,'Q2 Review'!J294,'Q3 Review'!J294)/COUNT('Annual Plan'!H294:'Annual Plan'!K294),""
                              )
                       )
                 )
      )</f>
        <v/>
      </c>
      <c r="I294" s="23" t="str">
        <f>IF('Annual Plan'!K294&lt;&gt;"",'Annual Plan'!K294,"")</f>
        <v/>
      </c>
      <c r="J294" s="37"/>
      <c r="K294" s="38" t="str">
        <f t="shared" si="32"/>
        <v/>
      </c>
      <c r="L294" s="38" t="str">
        <f t="shared" si="33"/>
        <v/>
      </c>
      <c r="M294" s="23" t="str">
        <f t="shared" si="34"/>
        <v/>
      </c>
      <c r="N294" s="39" t="str">
        <f>IF((('Annual Plan'!N294+'Annual Plan'!O294)-('Q1 Review'!O294+'Q2 Review'!O294+'Q3 Review'!O294))=0,"",(('Annual Plan'!N294+'Annual Plan'!O294)-('Q1 Review'!O294+'Q2 Review'!O294+'Q3 Review'!O294)))</f>
        <v/>
      </c>
      <c r="O294" s="40"/>
      <c r="P294" s="41"/>
      <c r="Q294" s="41"/>
      <c r="R294" s="41"/>
      <c r="S294" s="131" t="str">
        <f t="shared" si="35"/>
        <v/>
      </c>
    </row>
    <row r="295" spans="1:19" s="11" customFormat="1" ht="13.2" x14ac:dyDescent="0.25">
      <c r="A295" s="59" t="str">
        <f>IF('Annual Plan'!A295="","",'Annual Plan'!A295)</f>
        <v/>
      </c>
      <c r="B295" s="59" t="str">
        <f>IF('Annual Plan'!B295="","",'Annual Plan'!B295)</f>
        <v/>
      </c>
      <c r="C295" s="59" t="str">
        <f>IF('Annual Plan'!C295="","",'Annual Plan'!C295)</f>
        <v/>
      </c>
      <c r="D295" s="2" t="str">
        <f>IF('Annual Plan'!D295&lt;&gt;"",'Annual Plan'!D295,"")</f>
        <v/>
      </c>
      <c r="E295" s="2" t="str">
        <f>IF('Annual Plan'!E295&lt;&gt;"",'Annual Plan'!E295,"")</f>
        <v/>
      </c>
      <c r="F295" s="36" t="str">
        <f>IF('Annual Plan'!F295&lt;&gt;"",'Annual Plan'!F295,"")</f>
        <v/>
      </c>
      <c r="G295" s="23" t="str">
        <f>IF('Annual Plan'!G295&lt;&gt;"",'Annual Plan'!G295,"")</f>
        <v/>
      </c>
      <c r="H295" s="23" t="str">
        <f xml:space="preserve"> IF(OR(F295="Absolute",F295="Absolute[-](cum.)"),SUM(G295,'Q1 Review'!J295,'Q2 Review'!J295,'Q3 Review'!J295),
             IF(OR(F295="Incremental",F295="Absolute[+]"),MAX(G295,'Q1 Review'!J295,'Q2 Review'!J295,'Q3 Review'!J295),
                  IF(F295="Decremental",MIN(G295,'Q1 Review'!J295,'Q2 Review'!J295,'Q3 Review'!J295),
                           IF(F295="Absolute[-](avg.)",SUM(G295,'Q1 Review'!J295,'Q2 Review'!J295,'Q3 Review'!J295)/COUNT('Annual Plan'!H295:'Annual Plan'!K295),""
                              )
                       )
                 )
      )</f>
        <v/>
      </c>
      <c r="I295" s="23" t="str">
        <f>IF('Annual Plan'!K295&lt;&gt;"",'Annual Plan'!K295,"")</f>
        <v/>
      </c>
      <c r="J295" s="37"/>
      <c r="K295" s="38" t="str">
        <f t="shared" si="32"/>
        <v/>
      </c>
      <c r="L295" s="38" t="str">
        <f t="shared" si="33"/>
        <v/>
      </c>
      <c r="M295" s="23" t="str">
        <f t="shared" si="34"/>
        <v/>
      </c>
      <c r="N295" s="39" t="str">
        <f>IF((('Annual Plan'!N295+'Annual Plan'!O295)-('Q1 Review'!O295+'Q2 Review'!O295+'Q3 Review'!O295))=0,"",(('Annual Plan'!N295+'Annual Plan'!O295)-('Q1 Review'!O295+'Q2 Review'!O295+'Q3 Review'!O295)))</f>
        <v/>
      </c>
      <c r="O295" s="40"/>
      <c r="P295" s="41"/>
      <c r="Q295" s="41"/>
      <c r="R295" s="41"/>
      <c r="S295" s="131" t="str">
        <f t="shared" si="35"/>
        <v/>
      </c>
    </row>
    <row r="296" spans="1:19" s="11" customFormat="1" ht="13.2" x14ac:dyDescent="0.25">
      <c r="A296" s="59" t="str">
        <f>IF('Annual Plan'!A296="","",'Annual Plan'!A296)</f>
        <v/>
      </c>
      <c r="B296" s="59" t="str">
        <f>IF('Annual Plan'!B296="","",'Annual Plan'!B296)</f>
        <v/>
      </c>
      <c r="C296" s="59" t="str">
        <f>IF('Annual Plan'!C296="","",'Annual Plan'!C296)</f>
        <v/>
      </c>
      <c r="D296" s="2" t="str">
        <f>IF('Annual Plan'!D296&lt;&gt;"",'Annual Plan'!D296,"")</f>
        <v/>
      </c>
      <c r="E296" s="2" t="str">
        <f>IF('Annual Plan'!E296&lt;&gt;"",'Annual Plan'!E296,"")</f>
        <v/>
      </c>
      <c r="F296" s="36" t="str">
        <f>IF('Annual Plan'!F296&lt;&gt;"",'Annual Plan'!F296,"")</f>
        <v/>
      </c>
      <c r="G296" s="23" t="str">
        <f>IF('Annual Plan'!G296&lt;&gt;"",'Annual Plan'!G296,"")</f>
        <v/>
      </c>
      <c r="H296" s="23" t="str">
        <f xml:space="preserve"> IF(OR(F296="Absolute",F296="Absolute[-](cum.)"),SUM(G296,'Q1 Review'!J296,'Q2 Review'!J296,'Q3 Review'!J296),
             IF(OR(F296="Incremental",F296="Absolute[+]"),MAX(G296,'Q1 Review'!J296,'Q2 Review'!J296,'Q3 Review'!J296),
                  IF(F296="Decremental",MIN(G296,'Q1 Review'!J296,'Q2 Review'!J296,'Q3 Review'!J296),
                           IF(F296="Absolute[-](avg.)",SUM(G296,'Q1 Review'!J296,'Q2 Review'!J296,'Q3 Review'!J296)/COUNT('Annual Plan'!H296:'Annual Plan'!K296),""
                              )
                       )
                 )
      )</f>
        <v/>
      </c>
      <c r="I296" s="23" t="str">
        <f>IF('Annual Plan'!K296&lt;&gt;"",'Annual Plan'!K296,"")</f>
        <v/>
      </c>
      <c r="J296" s="37"/>
      <c r="K296" s="38" t="str">
        <f t="shared" si="32"/>
        <v/>
      </c>
      <c r="L296" s="38" t="str">
        <f t="shared" si="33"/>
        <v/>
      </c>
      <c r="M296" s="23" t="str">
        <f t="shared" si="34"/>
        <v/>
      </c>
      <c r="N296" s="39" t="str">
        <f>IF((('Annual Plan'!N296+'Annual Plan'!O296)-('Q1 Review'!O296+'Q2 Review'!O296+'Q3 Review'!O296))=0,"",(('Annual Plan'!N296+'Annual Plan'!O296)-('Q1 Review'!O296+'Q2 Review'!O296+'Q3 Review'!O296)))</f>
        <v/>
      </c>
      <c r="O296" s="40"/>
      <c r="P296" s="41"/>
      <c r="Q296" s="41"/>
      <c r="R296" s="41"/>
      <c r="S296" s="131" t="str">
        <f t="shared" si="35"/>
        <v/>
      </c>
    </row>
    <row r="297" spans="1:19" s="11" customFormat="1" ht="13.2" x14ac:dyDescent="0.25">
      <c r="A297" s="59" t="str">
        <f>IF('Annual Plan'!A297="","",'Annual Plan'!A297)</f>
        <v/>
      </c>
      <c r="B297" s="59" t="str">
        <f>IF('Annual Plan'!B297="","",'Annual Plan'!B297)</f>
        <v/>
      </c>
      <c r="C297" s="59" t="str">
        <f>IF('Annual Plan'!C297="","",'Annual Plan'!C297)</f>
        <v/>
      </c>
      <c r="D297" s="2" t="str">
        <f>IF('Annual Plan'!D297&lt;&gt;"",'Annual Plan'!D297,"")</f>
        <v/>
      </c>
      <c r="E297" s="2" t="str">
        <f>IF('Annual Plan'!E297&lt;&gt;"",'Annual Plan'!E297,"")</f>
        <v/>
      </c>
      <c r="F297" s="36" t="str">
        <f>IF('Annual Plan'!F297&lt;&gt;"",'Annual Plan'!F297,"")</f>
        <v/>
      </c>
      <c r="G297" s="23" t="str">
        <f>IF('Annual Plan'!G297&lt;&gt;"",'Annual Plan'!G297,"")</f>
        <v/>
      </c>
      <c r="H297" s="23" t="str">
        <f xml:space="preserve"> IF(OR(F297="Absolute",F297="Absolute[-](cum.)"),SUM(G297,'Q1 Review'!J297,'Q2 Review'!J297,'Q3 Review'!J297),
             IF(OR(F297="Incremental",F297="Absolute[+]"),MAX(G297,'Q1 Review'!J297,'Q2 Review'!J297,'Q3 Review'!J297),
                  IF(F297="Decremental",MIN(G297,'Q1 Review'!J297,'Q2 Review'!J297,'Q3 Review'!J297),
                           IF(F297="Absolute[-](avg.)",SUM(G297,'Q1 Review'!J297,'Q2 Review'!J297,'Q3 Review'!J297)/COUNT('Annual Plan'!H297:'Annual Plan'!K297),""
                              )
                       )
                 )
      )</f>
        <v/>
      </c>
      <c r="I297" s="23" t="str">
        <f>IF('Annual Plan'!K297&lt;&gt;"",'Annual Plan'!K297,"")</f>
        <v/>
      </c>
      <c r="J297" s="37"/>
      <c r="K297" s="38" t="str">
        <f t="shared" si="32"/>
        <v/>
      </c>
      <c r="L297" s="38" t="str">
        <f t="shared" si="33"/>
        <v/>
      </c>
      <c r="M297" s="23" t="str">
        <f t="shared" si="34"/>
        <v/>
      </c>
      <c r="N297" s="39" t="str">
        <f>IF((('Annual Plan'!N297+'Annual Plan'!O297)-('Q1 Review'!O297+'Q2 Review'!O297+'Q3 Review'!O297))=0,"",(('Annual Plan'!N297+'Annual Plan'!O297)-('Q1 Review'!O297+'Q2 Review'!O297+'Q3 Review'!O297)))</f>
        <v/>
      </c>
      <c r="O297" s="40"/>
      <c r="P297" s="41"/>
      <c r="Q297" s="41"/>
      <c r="R297" s="41"/>
      <c r="S297" s="131" t="str">
        <f t="shared" si="35"/>
        <v/>
      </c>
    </row>
    <row r="298" spans="1:19" s="11" customFormat="1" ht="13.2" x14ac:dyDescent="0.25">
      <c r="A298" s="59" t="str">
        <f>IF('Annual Plan'!A298="","",'Annual Plan'!A298)</f>
        <v/>
      </c>
      <c r="B298" s="59" t="str">
        <f>IF('Annual Plan'!B298="","",'Annual Plan'!B298)</f>
        <v/>
      </c>
      <c r="C298" s="59" t="str">
        <f>IF('Annual Plan'!C298="","",'Annual Plan'!C298)</f>
        <v/>
      </c>
      <c r="D298" s="2" t="str">
        <f>IF('Annual Plan'!D298&lt;&gt;"",'Annual Plan'!D298,"")</f>
        <v/>
      </c>
      <c r="E298" s="2" t="str">
        <f>IF('Annual Plan'!E298&lt;&gt;"",'Annual Plan'!E298,"")</f>
        <v/>
      </c>
      <c r="F298" s="36" t="str">
        <f>IF('Annual Plan'!F298&lt;&gt;"",'Annual Plan'!F298,"")</f>
        <v/>
      </c>
      <c r="G298" s="23" t="str">
        <f>IF('Annual Plan'!G298&lt;&gt;"",'Annual Plan'!G298,"")</f>
        <v/>
      </c>
      <c r="H298" s="23" t="str">
        <f xml:space="preserve"> IF(OR(F298="Absolute",F298="Absolute[-](cum.)"),SUM(G298,'Q1 Review'!J298,'Q2 Review'!J298,'Q3 Review'!J298),
             IF(OR(F298="Incremental",F298="Absolute[+]"),MAX(G298,'Q1 Review'!J298,'Q2 Review'!J298,'Q3 Review'!J298),
                  IF(F298="Decremental",MIN(G298,'Q1 Review'!J298,'Q2 Review'!J298,'Q3 Review'!J298),
                           IF(F298="Absolute[-](avg.)",SUM(G298,'Q1 Review'!J298,'Q2 Review'!J298,'Q3 Review'!J298)/COUNT('Annual Plan'!H298:'Annual Plan'!K298),""
                              )
                       )
                 )
      )</f>
        <v/>
      </c>
      <c r="I298" s="23" t="str">
        <f>IF('Annual Plan'!K298&lt;&gt;"",'Annual Plan'!K298,"")</f>
        <v/>
      </c>
      <c r="J298" s="37"/>
      <c r="K298" s="38" t="str">
        <f t="shared" si="32"/>
        <v/>
      </c>
      <c r="L298" s="38" t="str">
        <f t="shared" si="33"/>
        <v/>
      </c>
      <c r="M298" s="23" t="str">
        <f t="shared" si="34"/>
        <v/>
      </c>
      <c r="N298" s="39" t="str">
        <f>IF((('Annual Plan'!N298+'Annual Plan'!O298)-('Q1 Review'!O298+'Q2 Review'!O298+'Q3 Review'!O298))=0,"",(('Annual Plan'!N298+'Annual Plan'!O298)-('Q1 Review'!O298+'Q2 Review'!O298+'Q3 Review'!O298)))</f>
        <v/>
      </c>
      <c r="O298" s="40"/>
      <c r="P298" s="41"/>
      <c r="Q298" s="41"/>
      <c r="R298" s="41"/>
      <c r="S298" s="131" t="str">
        <f t="shared" si="35"/>
        <v/>
      </c>
    </row>
    <row r="299" spans="1:19" s="11" customFormat="1" ht="13.2" x14ac:dyDescent="0.25">
      <c r="A299" s="59" t="str">
        <f>IF('Annual Plan'!A299="","",'Annual Plan'!A299)</f>
        <v/>
      </c>
      <c r="B299" s="59" t="str">
        <f>IF('Annual Plan'!B299="","",'Annual Plan'!B299)</f>
        <v/>
      </c>
      <c r="C299" s="59" t="str">
        <f>IF('Annual Plan'!C299="","",'Annual Plan'!C299)</f>
        <v/>
      </c>
      <c r="D299" s="2" t="str">
        <f>IF('Annual Plan'!D299&lt;&gt;"",'Annual Plan'!D299,"")</f>
        <v/>
      </c>
      <c r="E299" s="2" t="str">
        <f>IF('Annual Plan'!E299&lt;&gt;"",'Annual Plan'!E299,"")</f>
        <v/>
      </c>
      <c r="F299" s="36" t="str">
        <f>IF('Annual Plan'!F299&lt;&gt;"",'Annual Plan'!F299,"")</f>
        <v/>
      </c>
      <c r="G299" s="23" t="str">
        <f>IF('Annual Plan'!G299&lt;&gt;"",'Annual Plan'!G299,"")</f>
        <v/>
      </c>
      <c r="H299" s="23" t="str">
        <f xml:space="preserve"> IF(OR(F299="Absolute",F299="Absolute[-](cum.)"),SUM(G299,'Q1 Review'!J299,'Q2 Review'!J299,'Q3 Review'!J299),
             IF(OR(F299="Incremental",F299="Absolute[+]"),MAX(G299,'Q1 Review'!J299,'Q2 Review'!J299,'Q3 Review'!J299),
                  IF(F299="Decremental",MIN(G299,'Q1 Review'!J299,'Q2 Review'!J299,'Q3 Review'!J299),
                           IF(F299="Absolute[-](avg.)",SUM(G299,'Q1 Review'!J299,'Q2 Review'!J299,'Q3 Review'!J299)/COUNT('Annual Plan'!H299:'Annual Plan'!K299),""
                              )
                       )
                 )
      )</f>
        <v/>
      </c>
      <c r="I299" s="23" t="str">
        <f>IF('Annual Plan'!K299&lt;&gt;"",'Annual Plan'!K299,"")</f>
        <v/>
      </c>
      <c r="J299" s="37"/>
      <c r="K299" s="38" t="str">
        <f t="shared" si="32"/>
        <v/>
      </c>
      <c r="L299" s="38" t="str">
        <f t="shared" si="33"/>
        <v/>
      </c>
      <c r="M299" s="23" t="str">
        <f t="shared" si="34"/>
        <v/>
      </c>
      <c r="N299" s="39" t="str">
        <f>IF((('Annual Plan'!N299+'Annual Plan'!O299)-('Q1 Review'!O299+'Q2 Review'!O299+'Q3 Review'!O299))=0,"",(('Annual Plan'!N299+'Annual Plan'!O299)-('Q1 Review'!O299+'Q2 Review'!O299+'Q3 Review'!O299)))</f>
        <v/>
      </c>
      <c r="O299" s="40"/>
      <c r="P299" s="41"/>
      <c r="Q299" s="41"/>
      <c r="R299" s="41"/>
      <c r="S299" s="131" t="str">
        <f t="shared" si="35"/>
        <v/>
      </c>
    </row>
    <row r="300" spans="1:19" s="11" customFormat="1" ht="13.2" x14ac:dyDescent="0.25">
      <c r="A300" s="59" t="str">
        <f>IF('Annual Plan'!A300="","",'Annual Plan'!A300)</f>
        <v/>
      </c>
      <c r="B300" s="59" t="str">
        <f>IF('Annual Plan'!B300="","",'Annual Plan'!B300)</f>
        <v/>
      </c>
      <c r="C300" s="59" t="str">
        <f>IF('Annual Plan'!C300="","",'Annual Plan'!C300)</f>
        <v/>
      </c>
      <c r="D300" s="2" t="str">
        <f>IF('Annual Plan'!D300&lt;&gt;"",'Annual Plan'!D300,"")</f>
        <v/>
      </c>
      <c r="E300" s="2" t="str">
        <f>IF('Annual Plan'!E300&lt;&gt;"",'Annual Plan'!E300,"")</f>
        <v/>
      </c>
      <c r="F300" s="36" t="str">
        <f>IF('Annual Plan'!F300&lt;&gt;"",'Annual Plan'!F300,"")</f>
        <v/>
      </c>
      <c r="G300" s="23" t="str">
        <f>IF('Annual Plan'!G300&lt;&gt;"",'Annual Plan'!G300,"")</f>
        <v/>
      </c>
      <c r="H300" s="23" t="str">
        <f xml:space="preserve"> IF(OR(F300="Absolute",F300="Absolute[-](cum.)"),SUM(G300,'Q1 Review'!J300,'Q2 Review'!J300,'Q3 Review'!J300),
             IF(OR(F300="Incremental",F300="Absolute[+]"),MAX(G300,'Q1 Review'!J300,'Q2 Review'!J300,'Q3 Review'!J300),
                  IF(F300="Decremental",MIN(G300,'Q1 Review'!J300,'Q2 Review'!J300,'Q3 Review'!J300),
                           IF(F300="Absolute[-](avg.)",SUM(G300,'Q1 Review'!J300,'Q2 Review'!J300,'Q3 Review'!J300)/COUNT('Annual Plan'!H300:'Annual Plan'!K300),""
                              )
                       )
                 )
      )</f>
        <v/>
      </c>
      <c r="I300" s="23" t="str">
        <f>IF('Annual Plan'!K300&lt;&gt;"",'Annual Plan'!K300,"")</f>
        <v/>
      </c>
      <c r="J300" s="37"/>
      <c r="K300" s="38" t="str">
        <f t="shared" si="32"/>
        <v/>
      </c>
      <c r="L300" s="38" t="str">
        <f t="shared" si="33"/>
        <v/>
      </c>
      <c r="M300" s="23" t="str">
        <f t="shared" si="34"/>
        <v/>
      </c>
      <c r="N300" s="39" t="str">
        <f>IF((('Annual Plan'!N300+'Annual Plan'!O300)-('Q1 Review'!O300+'Q2 Review'!O300+'Q3 Review'!O300))=0,"",(('Annual Plan'!N300+'Annual Plan'!O300)-('Q1 Review'!O300+'Q2 Review'!O300+'Q3 Review'!O300)))</f>
        <v/>
      </c>
      <c r="O300" s="40"/>
      <c r="P300" s="41"/>
      <c r="Q300" s="41"/>
      <c r="R300" s="41"/>
      <c r="S300" s="131" t="str">
        <f t="shared" si="35"/>
        <v/>
      </c>
    </row>
    <row r="301" spans="1:19" s="11" customFormat="1" ht="13.2" x14ac:dyDescent="0.25">
      <c r="A301" s="59" t="str">
        <f>IF('Annual Plan'!A301="","",'Annual Plan'!A301)</f>
        <v/>
      </c>
      <c r="B301" s="59" t="str">
        <f>IF('Annual Plan'!B301="","",'Annual Plan'!B301)</f>
        <v/>
      </c>
      <c r="C301" s="59" t="str">
        <f>IF('Annual Plan'!C301="","",'Annual Plan'!C301)</f>
        <v/>
      </c>
      <c r="D301" s="2" t="str">
        <f>IF('Annual Plan'!D301&lt;&gt;"",'Annual Plan'!D301,"")</f>
        <v/>
      </c>
      <c r="E301" s="2" t="str">
        <f>IF('Annual Plan'!E301&lt;&gt;"",'Annual Plan'!E301,"")</f>
        <v/>
      </c>
      <c r="F301" s="36" t="str">
        <f>IF('Annual Plan'!F301&lt;&gt;"",'Annual Plan'!F301,"")</f>
        <v/>
      </c>
      <c r="G301" s="23" t="str">
        <f>IF('Annual Plan'!G301&lt;&gt;"",'Annual Plan'!G301,"")</f>
        <v/>
      </c>
      <c r="H301" s="23" t="str">
        <f xml:space="preserve"> IF(OR(F301="Absolute",F301="Absolute[-](cum.)"),SUM(G301,'Q1 Review'!J301,'Q2 Review'!J301,'Q3 Review'!J301),
             IF(OR(F301="Incremental",F301="Absolute[+]"),MAX(G301,'Q1 Review'!J301,'Q2 Review'!J301,'Q3 Review'!J301),
                  IF(F301="Decremental",MIN(G301,'Q1 Review'!J301,'Q2 Review'!J301,'Q3 Review'!J301),
                           IF(F301="Absolute[-](avg.)",SUM(G301,'Q1 Review'!J301,'Q2 Review'!J301,'Q3 Review'!J301)/COUNT('Annual Plan'!H301:'Annual Plan'!K301),""
                              )
                       )
                 )
      )</f>
        <v/>
      </c>
      <c r="I301" s="23" t="str">
        <f>IF('Annual Plan'!K301&lt;&gt;"",'Annual Plan'!K301,"")</f>
        <v/>
      </c>
      <c r="J301" s="37"/>
      <c r="K301" s="38" t="str">
        <f t="shared" si="32"/>
        <v/>
      </c>
      <c r="L301" s="38" t="str">
        <f t="shared" si="33"/>
        <v/>
      </c>
      <c r="M301" s="23" t="str">
        <f t="shared" si="34"/>
        <v/>
      </c>
      <c r="N301" s="39" t="str">
        <f>IF((('Annual Plan'!N301+'Annual Plan'!O301)-('Q1 Review'!O301+'Q2 Review'!O301+'Q3 Review'!O301))=0,"",(('Annual Plan'!N301+'Annual Plan'!O301)-('Q1 Review'!O301+'Q2 Review'!O301+'Q3 Review'!O301)))</f>
        <v/>
      </c>
      <c r="O301" s="40"/>
      <c r="P301" s="41"/>
      <c r="Q301" s="41"/>
      <c r="R301" s="41"/>
      <c r="S301" s="131" t="str">
        <f t="shared" si="35"/>
        <v/>
      </c>
    </row>
    <row r="302" spans="1:19" s="11" customFormat="1" ht="13.2" x14ac:dyDescent="0.25">
      <c r="A302" s="59" t="str">
        <f>IF('Annual Plan'!A302="","",'Annual Plan'!A302)</f>
        <v/>
      </c>
      <c r="B302" s="59" t="str">
        <f>IF('Annual Plan'!B302="","",'Annual Plan'!B302)</f>
        <v/>
      </c>
      <c r="C302" s="59" t="str">
        <f>IF('Annual Plan'!C302="","",'Annual Plan'!C302)</f>
        <v/>
      </c>
      <c r="D302" s="2" t="str">
        <f>IF('Annual Plan'!D302&lt;&gt;"",'Annual Plan'!D302,"")</f>
        <v/>
      </c>
      <c r="E302" s="2" t="str">
        <f>IF('Annual Plan'!E302&lt;&gt;"",'Annual Plan'!E302,"")</f>
        <v/>
      </c>
      <c r="F302" s="36" t="str">
        <f>IF('Annual Plan'!F302&lt;&gt;"",'Annual Plan'!F302,"")</f>
        <v/>
      </c>
      <c r="G302" s="23" t="str">
        <f>IF('Annual Plan'!G302&lt;&gt;"",'Annual Plan'!G302,"")</f>
        <v/>
      </c>
      <c r="H302" s="23" t="str">
        <f xml:space="preserve"> IF(OR(F302="Absolute",F302="Absolute[-](cum.)"),SUM(G302,'Q1 Review'!J302,'Q2 Review'!J302,'Q3 Review'!J302),
             IF(OR(F302="Incremental",F302="Absolute[+]"),MAX(G302,'Q1 Review'!J302,'Q2 Review'!J302,'Q3 Review'!J302),
                  IF(F302="Decremental",MIN(G302,'Q1 Review'!J302,'Q2 Review'!J302,'Q3 Review'!J302),
                           IF(F302="Absolute[-](avg.)",SUM(G302,'Q1 Review'!J302,'Q2 Review'!J302,'Q3 Review'!J302)/COUNT('Annual Plan'!H302:'Annual Plan'!K302),""
                              )
                       )
                 )
      )</f>
        <v/>
      </c>
      <c r="I302" s="23" t="str">
        <f>IF('Annual Plan'!K302&lt;&gt;"",'Annual Plan'!K302,"")</f>
        <v/>
      </c>
      <c r="J302" s="37"/>
      <c r="K302" s="38" t="str">
        <f t="shared" si="32"/>
        <v/>
      </c>
      <c r="L302" s="38" t="str">
        <f t="shared" si="33"/>
        <v/>
      </c>
      <c r="M302" s="23" t="str">
        <f t="shared" si="34"/>
        <v/>
      </c>
      <c r="N302" s="39" t="str">
        <f>IF((('Annual Plan'!N302+'Annual Plan'!O302)-('Q1 Review'!O302+'Q2 Review'!O302+'Q3 Review'!O302))=0,"",(('Annual Plan'!N302+'Annual Plan'!O302)-('Q1 Review'!O302+'Q2 Review'!O302+'Q3 Review'!O302)))</f>
        <v/>
      </c>
      <c r="O302" s="40"/>
      <c r="P302" s="41"/>
      <c r="Q302" s="41"/>
      <c r="R302" s="41"/>
      <c r="S302" s="131" t="str">
        <f t="shared" si="35"/>
        <v/>
      </c>
    </row>
    <row r="303" spans="1:19" s="11" customFormat="1" ht="13.2" x14ac:dyDescent="0.25">
      <c r="A303" s="59" t="str">
        <f>IF('Annual Plan'!A303="","",'Annual Plan'!A303)</f>
        <v/>
      </c>
      <c r="B303" s="59" t="str">
        <f>IF('Annual Plan'!B303="","",'Annual Plan'!B303)</f>
        <v/>
      </c>
      <c r="C303" s="59" t="str">
        <f>IF('Annual Plan'!C303="","",'Annual Plan'!C303)</f>
        <v/>
      </c>
      <c r="D303" s="2" t="str">
        <f>IF('Annual Plan'!D303&lt;&gt;"",'Annual Plan'!D303,"")</f>
        <v/>
      </c>
      <c r="E303" s="2" t="str">
        <f>IF('Annual Plan'!E303&lt;&gt;"",'Annual Plan'!E303,"")</f>
        <v/>
      </c>
      <c r="F303" s="36" t="str">
        <f>IF('Annual Plan'!F303&lt;&gt;"",'Annual Plan'!F303,"")</f>
        <v/>
      </c>
      <c r="G303" s="23" t="str">
        <f>IF('Annual Plan'!G303&lt;&gt;"",'Annual Plan'!G303,"")</f>
        <v/>
      </c>
      <c r="H303" s="23" t="str">
        <f xml:space="preserve"> IF(OR(F303="Absolute",F303="Absolute[-](cum.)"),SUM(G303,'Q1 Review'!J303,'Q2 Review'!J303,'Q3 Review'!J303),
             IF(OR(F303="Incremental",F303="Absolute[+]"),MAX(G303,'Q1 Review'!J303,'Q2 Review'!J303,'Q3 Review'!J303),
                  IF(F303="Decremental",MIN(G303,'Q1 Review'!J303,'Q2 Review'!J303,'Q3 Review'!J303),
                           IF(F303="Absolute[-](avg.)",SUM(G303,'Q1 Review'!J303,'Q2 Review'!J303,'Q3 Review'!J303)/COUNT('Annual Plan'!H303:'Annual Plan'!K303),""
                              )
                       )
                 )
      )</f>
        <v/>
      </c>
      <c r="I303" s="23" t="str">
        <f>IF('Annual Plan'!K303&lt;&gt;"",'Annual Plan'!K303,"")</f>
        <v/>
      </c>
      <c r="J303" s="37"/>
      <c r="K303" s="38" t="str">
        <f t="shared" si="32"/>
        <v/>
      </c>
      <c r="L303" s="38" t="str">
        <f t="shared" si="33"/>
        <v/>
      </c>
      <c r="M303" s="23" t="str">
        <f t="shared" si="34"/>
        <v/>
      </c>
      <c r="N303" s="39" t="str">
        <f>IF((('Annual Plan'!N303+'Annual Plan'!O303)-('Q1 Review'!O303+'Q2 Review'!O303+'Q3 Review'!O303))=0,"",(('Annual Plan'!N303+'Annual Plan'!O303)-('Q1 Review'!O303+'Q2 Review'!O303+'Q3 Review'!O303)))</f>
        <v/>
      </c>
      <c r="O303" s="40"/>
      <c r="P303" s="41"/>
      <c r="Q303" s="41"/>
      <c r="R303" s="41"/>
      <c r="S303" s="131" t="str">
        <f t="shared" si="35"/>
        <v/>
      </c>
    </row>
    <row r="304" spans="1:19" s="11" customFormat="1" ht="13.2" x14ac:dyDescent="0.25">
      <c r="A304" s="59" t="str">
        <f>IF('Annual Plan'!A304="","",'Annual Plan'!A304)</f>
        <v/>
      </c>
      <c r="B304" s="59" t="str">
        <f>IF('Annual Plan'!B304="","",'Annual Plan'!B304)</f>
        <v/>
      </c>
      <c r="C304" s="59" t="str">
        <f>IF('Annual Plan'!C304="","",'Annual Plan'!C304)</f>
        <v/>
      </c>
      <c r="D304" s="2" t="str">
        <f>IF('Annual Plan'!D304&lt;&gt;"",'Annual Plan'!D304,"")</f>
        <v/>
      </c>
      <c r="E304" s="2" t="str">
        <f>IF('Annual Plan'!E304&lt;&gt;"",'Annual Plan'!E304,"")</f>
        <v/>
      </c>
      <c r="F304" s="36" t="str">
        <f>IF('Annual Plan'!F304&lt;&gt;"",'Annual Plan'!F304,"")</f>
        <v/>
      </c>
      <c r="G304" s="23" t="str">
        <f>IF('Annual Plan'!G304&lt;&gt;"",'Annual Plan'!G304,"")</f>
        <v/>
      </c>
      <c r="H304" s="23" t="str">
        <f xml:space="preserve"> IF(OR(F304="Absolute",F304="Absolute[-](cum.)"),SUM(G304,'Q1 Review'!J304,'Q2 Review'!J304,'Q3 Review'!J304),
             IF(OR(F304="Incremental",F304="Absolute[+]"),MAX(G304,'Q1 Review'!J304,'Q2 Review'!J304,'Q3 Review'!J304),
                  IF(F304="Decremental",MIN(G304,'Q1 Review'!J304,'Q2 Review'!J304,'Q3 Review'!J304),
                           IF(F304="Absolute[-](avg.)",SUM(G304,'Q1 Review'!J304,'Q2 Review'!J304,'Q3 Review'!J304)/COUNT('Annual Plan'!H304:'Annual Plan'!K304),""
                              )
                       )
                 )
      )</f>
        <v/>
      </c>
      <c r="I304" s="23" t="str">
        <f>IF('Annual Plan'!K304&lt;&gt;"",'Annual Plan'!K304,"")</f>
        <v/>
      </c>
      <c r="J304" s="37"/>
      <c r="K304" s="38" t="str">
        <f t="shared" si="32"/>
        <v/>
      </c>
      <c r="L304" s="38" t="str">
        <f t="shared" si="33"/>
        <v/>
      </c>
      <c r="M304" s="23" t="str">
        <f t="shared" si="34"/>
        <v/>
      </c>
      <c r="N304" s="39" t="str">
        <f>IF((('Annual Plan'!N304+'Annual Plan'!O304)-('Q1 Review'!O304+'Q2 Review'!O304+'Q3 Review'!O304))=0,"",(('Annual Plan'!N304+'Annual Plan'!O304)-('Q1 Review'!O304+'Q2 Review'!O304+'Q3 Review'!O304)))</f>
        <v/>
      </c>
      <c r="O304" s="40"/>
      <c r="P304" s="41"/>
      <c r="Q304" s="41"/>
      <c r="R304" s="41"/>
      <c r="S304" s="131" t="str">
        <f t="shared" si="35"/>
        <v/>
      </c>
    </row>
    <row r="305" spans="1:19" s="11" customFormat="1" ht="13.2" x14ac:dyDescent="0.25">
      <c r="A305" s="59" t="str">
        <f>IF('Annual Plan'!A305="","",'Annual Plan'!A305)</f>
        <v/>
      </c>
      <c r="B305" s="59" t="str">
        <f>IF('Annual Plan'!B305="","",'Annual Plan'!B305)</f>
        <v/>
      </c>
      <c r="C305" s="59" t="str">
        <f>IF('Annual Plan'!C305="","",'Annual Plan'!C305)</f>
        <v/>
      </c>
      <c r="D305" s="2" t="str">
        <f>IF('Annual Plan'!D305&lt;&gt;"",'Annual Plan'!D305,"")</f>
        <v/>
      </c>
      <c r="E305" s="2" t="str">
        <f>IF('Annual Plan'!E305&lt;&gt;"",'Annual Plan'!E305,"")</f>
        <v/>
      </c>
      <c r="F305" s="36" t="str">
        <f>IF('Annual Plan'!F305&lt;&gt;"",'Annual Plan'!F305,"")</f>
        <v/>
      </c>
      <c r="G305" s="23" t="str">
        <f>IF('Annual Plan'!G305&lt;&gt;"",'Annual Plan'!G305,"")</f>
        <v/>
      </c>
      <c r="H305" s="23" t="str">
        <f xml:space="preserve"> IF(OR(F305="Absolute",F305="Absolute[-](cum.)"),SUM(G305,'Q1 Review'!J305,'Q2 Review'!J305,'Q3 Review'!J305),
             IF(OR(F305="Incremental",F305="Absolute[+]"),MAX(G305,'Q1 Review'!J305,'Q2 Review'!J305,'Q3 Review'!J305),
                  IF(F305="Decremental",MIN(G305,'Q1 Review'!J305,'Q2 Review'!J305,'Q3 Review'!J305),
                           IF(F305="Absolute[-](avg.)",SUM(G305,'Q1 Review'!J305,'Q2 Review'!J305,'Q3 Review'!J305)/COUNT('Annual Plan'!H305:'Annual Plan'!K305),""
                              )
                       )
                 )
      )</f>
        <v/>
      </c>
      <c r="I305" s="23" t="str">
        <f>IF('Annual Plan'!K305&lt;&gt;"",'Annual Plan'!K305,"")</f>
        <v/>
      </c>
      <c r="J305" s="37"/>
      <c r="K305" s="38" t="str">
        <f t="shared" si="32"/>
        <v/>
      </c>
      <c r="L305" s="38" t="str">
        <f t="shared" si="33"/>
        <v/>
      </c>
      <c r="M305" s="23" t="str">
        <f t="shared" si="34"/>
        <v/>
      </c>
      <c r="N305" s="39" t="str">
        <f>IF((('Annual Plan'!N305+'Annual Plan'!O305)-('Q1 Review'!O305+'Q2 Review'!O305+'Q3 Review'!O305))=0,"",(('Annual Plan'!N305+'Annual Plan'!O305)-('Q1 Review'!O305+'Q2 Review'!O305+'Q3 Review'!O305)))</f>
        <v/>
      </c>
      <c r="O305" s="40"/>
      <c r="P305" s="41"/>
      <c r="Q305" s="41"/>
      <c r="R305" s="41"/>
      <c r="S305" s="131" t="str">
        <f t="shared" si="35"/>
        <v/>
      </c>
    </row>
    <row r="306" spans="1:19" s="11" customFormat="1" ht="13.2" x14ac:dyDescent="0.25">
      <c r="A306" s="59" t="str">
        <f>IF('Annual Plan'!A306="","",'Annual Plan'!A306)</f>
        <v/>
      </c>
      <c r="B306" s="59" t="str">
        <f>IF('Annual Plan'!B306="","",'Annual Plan'!B306)</f>
        <v/>
      </c>
      <c r="C306" s="59" t="str">
        <f>IF('Annual Plan'!C306="","",'Annual Plan'!C306)</f>
        <v/>
      </c>
      <c r="D306" s="2" t="str">
        <f>IF('Annual Plan'!D306&lt;&gt;"",'Annual Plan'!D306,"")</f>
        <v/>
      </c>
      <c r="E306" s="2" t="str">
        <f>IF('Annual Plan'!E306&lt;&gt;"",'Annual Plan'!E306,"")</f>
        <v/>
      </c>
      <c r="F306" s="36" t="str">
        <f>IF('Annual Plan'!F306&lt;&gt;"",'Annual Plan'!F306,"")</f>
        <v/>
      </c>
      <c r="G306" s="23" t="str">
        <f>IF('Annual Plan'!G306&lt;&gt;"",'Annual Plan'!G306,"")</f>
        <v/>
      </c>
      <c r="H306" s="23" t="str">
        <f xml:space="preserve"> IF(OR(F306="Absolute",F306="Absolute[-](cum.)"),SUM(G306,'Q1 Review'!J306,'Q2 Review'!J306,'Q3 Review'!J306),
             IF(OR(F306="Incremental",F306="Absolute[+]"),MAX(G306,'Q1 Review'!J306,'Q2 Review'!J306,'Q3 Review'!J306),
                  IF(F306="Decremental",MIN(G306,'Q1 Review'!J306,'Q2 Review'!J306,'Q3 Review'!J306),
                           IF(F306="Absolute[-](avg.)",SUM(G306,'Q1 Review'!J306,'Q2 Review'!J306,'Q3 Review'!J306)/COUNT('Annual Plan'!H306:'Annual Plan'!K306),""
                              )
                       )
                 )
      )</f>
        <v/>
      </c>
      <c r="I306" s="23" t="str">
        <f>IF('Annual Plan'!K306&lt;&gt;"",'Annual Plan'!K306,"")</f>
        <v/>
      </c>
      <c r="J306" s="37"/>
      <c r="K306" s="38" t="str">
        <f t="shared" si="32"/>
        <v/>
      </c>
      <c r="L306" s="38" t="str">
        <f t="shared" si="33"/>
        <v/>
      </c>
      <c r="M306" s="23" t="str">
        <f t="shared" si="34"/>
        <v/>
      </c>
      <c r="N306" s="39" t="str">
        <f>IF((('Annual Plan'!N306+'Annual Plan'!O306)-('Q1 Review'!O306+'Q2 Review'!O306+'Q3 Review'!O306))=0,"",(('Annual Plan'!N306+'Annual Plan'!O306)-('Q1 Review'!O306+'Q2 Review'!O306+'Q3 Review'!O306)))</f>
        <v/>
      </c>
      <c r="O306" s="40"/>
      <c r="P306" s="41"/>
      <c r="Q306" s="41"/>
      <c r="R306" s="41"/>
      <c r="S306" s="131" t="str">
        <f t="shared" si="35"/>
        <v/>
      </c>
    </row>
    <row r="307" spans="1:19" s="11" customFormat="1" ht="13.2" x14ac:dyDescent="0.25">
      <c r="A307" s="59" t="str">
        <f>IF('Annual Plan'!A307="","",'Annual Plan'!A307)</f>
        <v/>
      </c>
      <c r="B307" s="59" t="str">
        <f>IF('Annual Plan'!B307="","",'Annual Plan'!B307)</f>
        <v/>
      </c>
      <c r="C307" s="59" t="str">
        <f>IF('Annual Plan'!C307="","",'Annual Plan'!C307)</f>
        <v/>
      </c>
      <c r="D307" s="2" t="str">
        <f>IF('Annual Plan'!D307&lt;&gt;"",'Annual Plan'!D307,"")</f>
        <v/>
      </c>
      <c r="E307" s="2" t="str">
        <f>IF('Annual Plan'!E307&lt;&gt;"",'Annual Plan'!E307,"")</f>
        <v/>
      </c>
      <c r="F307" s="36" t="str">
        <f>IF('Annual Plan'!F307&lt;&gt;"",'Annual Plan'!F307,"")</f>
        <v/>
      </c>
      <c r="G307" s="23" t="str">
        <f>IF('Annual Plan'!G307&lt;&gt;"",'Annual Plan'!G307,"")</f>
        <v/>
      </c>
      <c r="H307" s="23" t="str">
        <f xml:space="preserve"> IF(OR(F307="Absolute",F307="Absolute[-](cum.)"),SUM(G307,'Q1 Review'!J307,'Q2 Review'!J307,'Q3 Review'!J307),
             IF(OR(F307="Incremental",F307="Absolute[+]"),MAX(G307,'Q1 Review'!J307,'Q2 Review'!J307,'Q3 Review'!J307),
                  IF(F307="Decremental",MIN(G307,'Q1 Review'!J307,'Q2 Review'!J307,'Q3 Review'!J307),
                           IF(F307="Absolute[-](avg.)",SUM(G307,'Q1 Review'!J307,'Q2 Review'!J307,'Q3 Review'!J307)/COUNT('Annual Plan'!H307:'Annual Plan'!K307),""
                              )
                       )
                 )
      )</f>
        <v/>
      </c>
      <c r="I307" s="23" t="str">
        <f>IF('Annual Plan'!K307&lt;&gt;"",'Annual Plan'!K307,"")</f>
        <v/>
      </c>
      <c r="J307" s="37"/>
      <c r="K307" s="38" t="str">
        <f t="shared" si="32"/>
        <v/>
      </c>
      <c r="L307" s="38" t="str">
        <f t="shared" si="33"/>
        <v/>
      </c>
      <c r="M307" s="23" t="str">
        <f t="shared" si="34"/>
        <v/>
      </c>
      <c r="N307" s="39" t="str">
        <f>IF((('Annual Plan'!N307+'Annual Plan'!O307)-('Q1 Review'!O307+'Q2 Review'!O307+'Q3 Review'!O307))=0,"",(('Annual Plan'!N307+'Annual Plan'!O307)-('Q1 Review'!O307+'Q2 Review'!O307+'Q3 Review'!O307)))</f>
        <v/>
      </c>
      <c r="O307" s="40"/>
      <c r="P307" s="41"/>
      <c r="Q307" s="41"/>
      <c r="R307" s="41"/>
      <c r="S307" s="131" t="str">
        <f t="shared" si="35"/>
        <v/>
      </c>
    </row>
    <row r="308" spans="1:19" s="11" customFormat="1" ht="13.2" x14ac:dyDescent="0.25">
      <c r="A308" s="59" t="str">
        <f>IF('Annual Plan'!A308="","",'Annual Plan'!A308)</f>
        <v/>
      </c>
      <c r="B308" s="59" t="str">
        <f>IF('Annual Plan'!B308="","",'Annual Plan'!B308)</f>
        <v/>
      </c>
      <c r="C308" s="59" t="str">
        <f>IF('Annual Plan'!C308="","",'Annual Plan'!C308)</f>
        <v/>
      </c>
      <c r="D308" s="2" t="str">
        <f>IF('Annual Plan'!D308&lt;&gt;"",'Annual Plan'!D308,"")</f>
        <v/>
      </c>
      <c r="E308" s="2" t="str">
        <f>IF('Annual Plan'!E308&lt;&gt;"",'Annual Plan'!E308,"")</f>
        <v/>
      </c>
      <c r="F308" s="36" t="str">
        <f>IF('Annual Plan'!F308&lt;&gt;"",'Annual Plan'!F308,"")</f>
        <v/>
      </c>
      <c r="G308" s="23" t="str">
        <f>IF('Annual Plan'!G308&lt;&gt;"",'Annual Plan'!G308,"")</f>
        <v/>
      </c>
      <c r="H308" s="23" t="str">
        <f xml:space="preserve"> IF(OR(F308="Absolute",F308="Absolute[-](cum.)"),SUM(G308,'Q1 Review'!J308,'Q2 Review'!J308,'Q3 Review'!J308),
             IF(OR(F308="Incremental",F308="Absolute[+]"),MAX(G308,'Q1 Review'!J308,'Q2 Review'!J308,'Q3 Review'!J308),
                  IF(F308="Decremental",MIN(G308,'Q1 Review'!J308,'Q2 Review'!J308,'Q3 Review'!J308),
                           IF(F308="Absolute[-](avg.)",SUM(G308,'Q1 Review'!J308,'Q2 Review'!J308,'Q3 Review'!J308)/COUNT('Annual Plan'!H308:'Annual Plan'!K308),""
                              )
                       )
                 )
      )</f>
        <v/>
      </c>
      <c r="I308" s="23" t="str">
        <f>IF('Annual Plan'!K308&lt;&gt;"",'Annual Plan'!K308,"")</f>
        <v/>
      </c>
      <c r="J308" s="37"/>
      <c r="K308" s="38" t="str">
        <f t="shared" si="32"/>
        <v/>
      </c>
      <c r="L308" s="38" t="str">
        <f t="shared" si="33"/>
        <v/>
      </c>
      <c r="M308" s="23" t="str">
        <f t="shared" si="34"/>
        <v/>
      </c>
      <c r="N308" s="39" t="str">
        <f>IF((('Annual Plan'!N308+'Annual Plan'!O308)-('Q1 Review'!O308+'Q2 Review'!O308+'Q3 Review'!O308))=0,"",(('Annual Plan'!N308+'Annual Plan'!O308)-('Q1 Review'!O308+'Q2 Review'!O308+'Q3 Review'!O308)))</f>
        <v/>
      </c>
      <c r="O308" s="40"/>
      <c r="P308" s="41"/>
      <c r="Q308" s="41"/>
      <c r="R308" s="41"/>
      <c r="S308" s="131" t="str">
        <f t="shared" si="35"/>
        <v/>
      </c>
    </row>
    <row r="309" spans="1:19" s="11" customFormat="1" ht="13.2" x14ac:dyDescent="0.25">
      <c r="A309" s="59" t="str">
        <f>IF('Annual Plan'!A309="","",'Annual Plan'!A309)</f>
        <v/>
      </c>
      <c r="B309" s="59" t="str">
        <f>IF('Annual Plan'!B309="","",'Annual Plan'!B309)</f>
        <v/>
      </c>
      <c r="C309" s="59" t="str">
        <f>IF('Annual Plan'!C309="","",'Annual Plan'!C309)</f>
        <v/>
      </c>
      <c r="D309" s="2" t="str">
        <f>IF('Annual Plan'!D309&lt;&gt;"",'Annual Plan'!D309,"")</f>
        <v/>
      </c>
      <c r="E309" s="2" t="str">
        <f>IF('Annual Plan'!E309&lt;&gt;"",'Annual Plan'!E309,"")</f>
        <v/>
      </c>
      <c r="F309" s="36" t="str">
        <f>IF('Annual Plan'!F309&lt;&gt;"",'Annual Plan'!F309,"")</f>
        <v/>
      </c>
      <c r="G309" s="23" t="str">
        <f>IF('Annual Plan'!G309&lt;&gt;"",'Annual Plan'!G309,"")</f>
        <v/>
      </c>
      <c r="H309" s="23" t="str">
        <f xml:space="preserve"> IF(OR(F309="Absolute",F309="Absolute[-](cum.)"),SUM(G309,'Q1 Review'!J309,'Q2 Review'!J309,'Q3 Review'!J309),
             IF(OR(F309="Incremental",F309="Absolute[+]"),MAX(G309,'Q1 Review'!J309,'Q2 Review'!J309,'Q3 Review'!J309),
                  IF(F309="Decremental",MIN(G309,'Q1 Review'!J309,'Q2 Review'!J309,'Q3 Review'!J309),
                           IF(F309="Absolute[-](avg.)",SUM(G309,'Q1 Review'!J309,'Q2 Review'!J309,'Q3 Review'!J309)/COUNT('Annual Plan'!H309:'Annual Plan'!K309),""
                              )
                       )
                 )
      )</f>
        <v/>
      </c>
      <c r="I309" s="23" t="str">
        <f>IF('Annual Plan'!K309&lt;&gt;"",'Annual Plan'!K309,"")</f>
        <v/>
      </c>
      <c r="J309" s="37"/>
      <c r="K309" s="38" t="str">
        <f t="shared" si="32"/>
        <v/>
      </c>
      <c r="L309" s="38" t="str">
        <f t="shared" si="33"/>
        <v/>
      </c>
      <c r="M309" s="23" t="str">
        <f t="shared" si="34"/>
        <v/>
      </c>
      <c r="N309" s="39" t="str">
        <f>IF((('Annual Plan'!N309+'Annual Plan'!O309)-('Q1 Review'!O309+'Q2 Review'!O309+'Q3 Review'!O309))=0,"",(('Annual Plan'!N309+'Annual Plan'!O309)-('Q1 Review'!O309+'Q2 Review'!O309+'Q3 Review'!O309)))</f>
        <v/>
      </c>
      <c r="O309" s="40"/>
      <c r="P309" s="41"/>
      <c r="Q309" s="41"/>
      <c r="R309" s="41"/>
      <c r="S309" s="131" t="str">
        <f t="shared" si="35"/>
        <v/>
      </c>
    </row>
    <row r="310" spans="1:19" s="11" customFormat="1" ht="13.2" x14ac:dyDescent="0.25">
      <c r="A310" s="59" t="str">
        <f>IF('Annual Plan'!A310="","",'Annual Plan'!A310)</f>
        <v/>
      </c>
      <c r="B310" s="59" t="str">
        <f>IF('Annual Plan'!B310="","",'Annual Plan'!B310)</f>
        <v/>
      </c>
      <c r="C310" s="59" t="str">
        <f>IF('Annual Plan'!C310="","",'Annual Plan'!C310)</f>
        <v/>
      </c>
      <c r="D310" s="2" t="str">
        <f>IF('Annual Plan'!D310&lt;&gt;"",'Annual Plan'!D310,"")</f>
        <v/>
      </c>
      <c r="E310" s="2" t="str">
        <f>IF('Annual Plan'!E310&lt;&gt;"",'Annual Plan'!E310,"")</f>
        <v/>
      </c>
      <c r="F310" s="36" t="str">
        <f>IF('Annual Plan'!F310&lt;&gt;"",'Annual Plan'!F310,"")</f>
        <v/>
      </c>
      <c r="G310" s="23" t="str">
        <f>IF('Annual Plan'!G310&lt;&gt;"",'Annual Plan'!G310,"")</f>
        <v/>
      </c>
      <c r="H310" s="23" t="str">
        <f xml:space="preserve"> IF(OR(F310="Absolute",F310="Absolute[-](cum.)"),SUM(G310,'Q1 Review'!J310,'Q2 Review'!J310,'Q3 Review'!J310),
             IF(OR(F310="Incremental",F310="Absolute[+]"),MAX(G310,'Q1 Review'!J310,'Q2 Review'!J310,'Q3 Review'!J310),
                  IF(F310="Decremental",MIN(G310,'Q1 Review'!J310,'Q2 Review'!J310,'Q3 Review'!J310),
                           IF(F310="Absolute[-](avg.)",SUM(G310,'Q1 Review'!J310,'Q2 Review'!J310,'Q3 Review'!J310)/COUNT('Annual Plan'!H310:'Annual Plan'!K310),""
                              )
                       )
                 )
      )</f>
        <v/>
      </c>
      <c r="I310" s="23" t="str">
        <f>IF('Annual Plan'!K310&lt;&gt;"",'Annual Plan'!K310,"")</f>
        <v/>
      </c>
      <c r="J310" s="37"/>
      <c r="K310" s="38" t="str">
        <f t="shared" si="32"/>
        <v/>
      </c>
      <c r="L310" s="38" t="str">
        <f t="shared" si="33"/>
        <v/>
      </c>
      <c r="M310" s="23" t="str">
        <f t="shared" si="34"/>
        <v/>
      </c>
      <c r="N310" s="39" t="str">
        <f>IF((('Annual Plan'!N310+'Annual Plan'!O310)-('Q1 Review'!O310+'Q2 Review'!O310+'Q3 Review'!O310))=0,"",(('Annual Plan'!N310+'Annual Plan'!O310)-('Q1 Review'!O310+'Q2 Review'!O310+'Q3 Review'!O310)))</f>
        <v/>
      </c>
      <c r="O310" s="40"/>
      <c r="P310" s="41"/>
      <c r="Q310" s="41"/>
      <c r="R310" s="41"/>
      <c r="S310" s="131" t="str">
        <f t="shared" si="35"/>
        <v/>
      </c>
    </row>
    <row r="311" spans="1:19" s="11" customFormat="1" ht="13.2" x14ac:dyDescent="0.25">
      <c r="A311" s="59" t="str">
        <f>IF('Annual Plan'!A311="","",'Annual Plan'!A311)</f>
        <v/>
      </c>
      <c r="B311" s="59" t="str">
        <f>IF('Annual Plan'!B311="","",'Annual Plan'!B311)</f>
        <v/>
      </c>
      <c r="C311" s="59" t="str">
        <f>IF('Annual Plan'!C311="","",'Annual Plan'!C311)</f>
        <v/>
      </c>
      <c r="D311" s="2" t="str">
        <f>IF('Annual Plan'!D311&lt;&gt;"",'Annual Plan'!D311,"")</f>
        <v/>
      </c>
      <c r="E311" s="2" t="str">
        <f>IF('Annual Plan'!E311&lt;&gt;"",'Annual Plan'!E311,"")</f>
        <v/>
      </c>
      <c r="F311" s="36" t="str">
        <f>IF('Annual Plan'!F311&lt;&gt;"",'Annual Plan'!F311,"")</f>
        <v/>
      </c>
      <c r="G311" s="23" t="str">
        <f>IF('Annual Plan'!G311&lt;&gt;"",'Annual Plan'!G311,"")</f>
        <v/>
      </c>
      <c r="H311" s="23" t="str">
        <f xml:space="preserve"> IF(OR(F311="Absolute",F311="Absolute[-](cum.)"),SUM(G311,'Q1 Review'!J311,'Q2 Review'!J311,'Q3 Review'!J311),
             IF(OR(F311="Incremental",F311="Absolute[+]"),MAX(G311,'Q1 Review'!J311,'Q2 Review'!J311,'Q3 Review'!J311),
                  IF(F311="Decremental",MIN(G311,'Q1 Review'!J311,'Q2 Review'!J311,'Q3 Review'!J311),
                           IF(F311="Absolute[-](avg.)",SUM(G311,'Q1 Review'!J311,'Q2 Review'!J311,'Q3 Review'!J311)/COUNT('Annual Plan'!H311:'Annual Plan'!K311),""
                              )
                       )
                 )
      )</f>
        <v/>
      </c>
      <c r="I311" s="23" t="str">
        <f>IF('Annual Plan'!K311&lt;&gt;"",'Annual Plan'!K311,"")</f>
        <v/>
      </c>
      <c r="J311" s="37"/>
      <c r="K311" s="38" t="str">
        <f t="shared" si="32"/>
        <v/>
      </c>
      <c r="L311" s="38" t="str">
        <f t="shared" si="33"/>
        <v/>
      </c>
      <c r="M311" s="23" t="str">
        <f t="shared" si="34"/>
        <v/>
      </c>
      <c r="N311" s="39" t="str">
        <f>IF((('Annual Plan'!N311+'Annual Plan'!O311)-('Q1 Review'!O311+'Q2 Review'!O311+'Q3 Review'!O311))=0,"",(('Annual Plan'!N311+'Annual Plan'!O311)-('Q1 Review'!O311+'Q2 Review'!O311+'Q3 Review'!O311)))</f>
        <v/>
      </c>
      <c r="O311" s="40"/>
      <c r="P311" s="41"/>
      <c r="Q311" s="41"/>
      <c r="R311" s="41"/>
      <c r="S311" s="131" t="str">
        <f t="shared" si="35"/>
        <v/>
      </c>
    </row>
    <row r="312" spans="1:19" s="58" customFormat="1" ht="59.25" customHeight="1" x14ac:dyDescent="0.3">
      <c r="A312" s="256" t="s">
        <v>94</v>
      </c>
      <c r="B312" s="256"/>
      <c r="C312" s="51">
        <f>'Annual Plan'!C312</f>
        <v>0</v>
      </c>
      <c r="D312" s="62"/>
      <c r="E312" s="62"/>
      <c r="F312" s="256" t="s">
        <v>99</v>
      </c>
      <c r="G312" s="256"/>
      <c r="H312" s="256"/>
      <c r="I312" s="256"/>
      <c r="J312" s="257"/>
      <c r="K312" s="43">
        <f>IF(SUM(K283:K311)=0,0,IF(SUM(K283:K311)&gt;0,AVERAGE(K283:K311)))</f>
        <v>0</v>
      </c>
      <c r="L312" s="258"/>
      <c r="M312" s="259"/>
      <c r="N312" s="60">
        <f>SUM(N283:N311)</f>
        <v>0</v>
      </c>
      <c r="O312" s="60">
        <f>SUM(O283:O311)</f>
        <v>0</v>
      </c>
      <c r="P312" s="62"/>
      <c r="Q312" s="62"/>
      <c r="S312" s="131"/>
    </row>
    <row r="313" spans="1:19" s="61" customFormat="1" ht="15" customHeight="1" x14ac:dyDescent="0.25">
      <c r="A313" s="12"/>
      <c r="B313" s="12"/>
      <c r="C313" s="12"/>
      <c r="D313" s="12"/>
      <c r="E313" s="12"/>
      <c r="F313" s="44"/>
      <c r="G313" s="45"/>
      <c r="H313" s="45"/>
      <c r="I313" s="45"/>
      <c r="J313" s="46"/>
      <c r="K313" s="47"/>
      <c r="L313" s="47"/>
      <c r="M313" s="45"/>
      <c r="N313" s="48"/>
      <c r="O313" s="49"/>
      <c r="P313" s="50"/>
      <c r="Q313" s="50"/>
      <c r="S313" s="132"/>
    </row>
    <row r="314" spans="1:19" s="11" customFormat="1" ht="34.5" customHeight="1" x14ac:dyDescent="0.25">
      <c r="A314" s="193" t="s">
        <v>91</v>
      </c>
      <c r="B314" s="193"/>
      <c r="C314" s="193"/>
      <c r="D314" s="260" t="str">
        <f>IF('Annual Plan'!D314:P314&lt;&gt;"", 'Annual Plan'!D314:P314,"")</f>
        <v/>
      </c>
      <c r="E314" s="260"/>
      <c r="F314" s="261"/>
      <c r="G314" s="261"/>
      <c r="H314" s="261"/>
      <c r="I314" s="261"/>
      <c r="J314" s="261"/>
      <c r="K314" s="261"/>
      <c r="L314" s="261"/>
      <c r="M314" s="261"/>
      <c r="N314" s="261"/>
      <c r="O314" s="261"/>
      <c r="P314" s="260"/>
      <c r="Q314" s="260"/>
      <c r="S314" s="131"/>
    </row>
    <row r="315" spans="1:19" s="11" customFormat="1" ht="36" customHeight="1" x14ac:dyDescent="0.25">
      <c r="A315" s="202" t="s">
        <v>1</v>
      </c>
      <c r="B315" s="202" t="s">
        <v>9</v>
      </c>
      <c r="C315" s="202" t="s">
        <v>2</v>
      </c>
      <c r="D315" s="202" t="s">
        <v>10</v>
      </c>
      <c r="E315" s="203" t="s">
        <v>11</v>
      </c>
      <c r="F315" s="204" t="s">
        <v>12</v>
      </c>
      <c r="G315" s="251" t="s">
        <v>3</v>
      </c>
      <c r="H315" s="251"/>
      <c r="I315" s="253" t="s">
        <v>77</v>
      </c>
      <c r="J315" s="254"/>
      <c r="K315" s="254"/>
      <c r="L315" s="254"/>
      <c r="M315" s="255"/>
      <c r="N315" s="253" t="s">
        <v>78</v>
      </c>
      <c r="O315" s="254"/>
      <c r="P315" s="202" t="s">
        <v>95</v>
      </c>
      <c r="Q315" s="202" t="s">
        <v>96</v>
      </c>
      <c r="R315" s="202" t="s">
        <v>114</v>
      </c>
      <c r="S315" s="131"/>
    </row>
    <row r="316" spans="1:19" s="11" customFormat="1" ht="69" customHeight="1" x14ac:dyDescent="0.25">
      <c r="A316" s="202"/>
      <c r="B316" s="202"/>
      <c r="C316" s="202"/>
      <c r="D316" s="202"/>
      <c r="E316" s="203"/>
      <c r="F316" s="204"/>
      <c r="G316" s="98" t="s">
        <v>19</v>
      </c>
      <c r="H316" s="98" t="s">
        <v>61</v>
      </c>
      <c r="I316" s="7" t="s">
        <v>62</v>
      </c>
      <c r="J316" s="7" t="s">
        <v>63</v>
      </c>
      <c r="K316" s="1" t="s">
        <v>21</v>
      </c>
      <c r="L316" s="1" t="s">
        <v>22</v>
      </c>
      <c r="M316" s="1" t="s">
        <v>23</v>
      </c>
      <c r="N316" s="7" t="s">
        <v>88</v>
      </c>
      <c r="O316" s="7" t="s">
        <v>82</v>
      </c>
      <c r="P316" s="252"/>
      <c r="Q316" s="202"/>
      <c r="R316" s="202"/>
      <c r="S316" s="131"/>
    </row>
    <row r="317" spans="1:19" s="11" customFormat="1" ht="13.2" x14ac:dyDescent="0.25">
      <c r="A317" s="59" t="str">
        <f>IF('Annual Plan'!A317="","",'Annual Plan'!A317)</f>
        <v/>
      </c>
      <c r="B317" s="59" t="str">
        <f>IF('Annual Plan'!B317="","",'Annual Plan'!B317)</f>
        <v/>
      </c>
      <c r="C317" s="59" t="str">
        <f>IF('Annual Plan'!C317="","",'Annual Plan'!C317)</f>
        <v/>
      </c>
      <c r="D317" s="2" t="str">
        <f>IF('Annual Plan'!D317&lt;&gt;"",'Annual Plan'!D317,"")</f>
        <v/>
      </c>
      <c r="E317" s="2" t="str">
        <f>IF('Annual Plan'!E317&lt;&gt;"",'Annual Plan'!E317,"")</f>
        <v/>
      </c>
      <c r="F317" s="36" t="str">
        <f>IF('Annual Plan'!F317&lt;&gt;"",'Annual Plan'!F317,"")</f>
        <v/>
      </c>
      <c r="G317" s="23" t="str">
        <f>IF('Annual Plan'!G317&lt;&gt;"",'Annual Plan'!G317,"")</f>
        <v/>
      </c>
      <c r="H317" s="23" t="str">
        <f xml:space="preserve"> IF(OR(F317="Absolute",F317="Absolute[-](cum.)"),SUM(G317,'Q1 Review'!J317,'Q2 Review'!J317,'Q3 Review'!J317),
             IF(OR(F317="Incremental",F317="Absolute[+]"),MAX(G317,'Q1 Review'!J317,'Q2 Review'!J317,'Q3 Review'!J317),
                  IF(F317="Decremental",MIN(G317,'Q1 Review'!J317,'Q2 Review'!J317,'Q3 Review'!J317),
                           IF(F317="Absolute[-](avg.)",SUM(G317,'Q1 Review'!J317,'Q2 Review'!J317,'Q3 Review'!J317)/COUNT('Annual Plan'!H317:'Annual Plan'!K317),""
                              )
                       )
                 )
      )</f>
        <v/>
      </c>
      <c r="I317" s="23" t="str">
        <f>IF('Annual Plan'!K317&lt;&gt;"",'Annual Plan'!K317,"")</f>
        <v/>
      </c>
      <c r="J317" s="37"/>
      <c r="K317" s="38" t="str">
        <f>IF(I317="","",
                         IF(AND(I317&lt;&gt;"",J317=""),0,
                                                  IF($F317="Absolute",IF(I317=0,0, IF((J317/I317)&gt;=1,1, IF((J317/I317)&lt;=0,0,(J317/I317)))),
                                                                                                      IF($F317="Incremental", IF(AND((I317-H317)=0,J317&gt;0,I317&gt;0,J317&gt;I317),1, IF(AND((I317-H317)=0,J317&lt;=I317),0, IF(((J317-H317)/(I317-H317))&gt;=1,1, IF(((J317-H317)/(I317-H317))&lt;=0,0, ((J317-H317)/(I317-H317)))))),
                                                                                                                                                                   IF($F317="Decremental", IF(AND((H317-I317)=0,J317&gt;0,I317&gt;0,J317&lt;I317),1,  IF(AND((I317-H317)=0,J317&gt;=I317),0, IF(((H317-J317)/(H317-I317))&gt;=1,1, IF(((H317-J317)/(H317-I317))&lt;=0,0, ((H317-J317)/(H317-I317)))))),
                                                                                                                                                                                              IF(OR($F317="Absolute[-](cum.)", $F317="Absolute[-](avg.)"),IF(J317="",0, IF((J317&lt;=I317),1,IF((J317&gt;I317),0,))),
                                                                                                                                                                                                        IF($F317="Absolute[+]",IF(J317=0,0,  IF(J317&lt;=I317,(J317/I317),1)),
                                                                                                                                                                                                            )
                                                                                                                                                                                                   )
                                                                                                                                                                       )
                                                                                                          )
                                                    )
                            )
     )</f>
        <v/>
      </c>
      <c r="L317" s="38" t="str">
        <f>IF(I317="","",
                        IF(AND(I317&lt;&gt;"",J317=""),-1,
                                                  IF($F317="Absolute", IF(I317=0,0,((J317-I317)/I317)),
                                                                               IF($F317="Incremental", IF((I317-H317)=0,0,(((J317-H317)-(I317-H317))/(I317-H317))),
                                                                                                            IF($F317="Decremental", IF((H317-I317)=0,0,(((H317-J317)-(H317-I317))/(H317-I317))),
                                                                                                                                              IF(OR($F317="Absolute[-](cum.)", $F317="Absolute[-](avg.)"), IF(J317="",0, IF(J317&gt;=0,1-(J317/I317))),
                                                                                                                                                                      IF($F317="Absolute[+]", IF(J317=0,-1,K317-1),  ""
                                                                                                                                                                                                                                          )
                                                                                                                                                                                                                          )
                                                                                                                                                                                  )
                                                                                                                   )
                                                   )
                          )
)</f>
        <v/>
      </c>
      <c r="M317" s="23" t="str">
        <f>IF(J317="","",
                         IF(I317="", "",
                                                   IF($F317="Absolute", (J317-I317),
                                                                                                       IF($F317="Incremental", ((J317-H317)-(I317-H317)),
                                                                                                                                                                                      IF($F317="Decremental", ((H317-J317)-(H317-I317)),
                                                                                                                                                                                                            IF(OR($F317="Absolute[-](cum.)", $F317="Absolute[-](avg.)"), (I317-J317),
                                                                                                                                                                                                                             IF($F317="Absolute[+]", (J317-I317), ""
                                                                                                                                                                                                                                  )
                                                                                                                                                                                                                )
                                                                                                                                                                                          )
                                                                                                           )
                                                      )
                               )
       )</f>
        <v/>
      </c>
      <c r="N317" s="39" t="str">
        <f>IF((('Annual Plan'!N317+'Annual Plan'!O317)-('Q1 Review'!O317+'Q2 Review'!O317+'Q3 Review'!O317))=0,"",(('Annual Plan'!N317+'Annual Plan'!O317)-('Q1 Review'!O317+'Q2 Review'!O317+'Q3 Review'!O317)))</f>
        <v/>
      </c>
      <c r="O317" s="40"/>
      <c r="P317" s="41"/>
      <c r="Q317" s="41"/>
      <c r="R317" s="41"/>
      <c r="S317" s="131" t="str">
        <f xml:space="preserve"> IF(AND($F317="Incremental",G317=""),"Error - baseline data was not provided in the planning sheet.",
        IF(AND($F317="Decremental",G317=""),"Error - baseline data was not provided in the planning sheet.",""))</f>
        <v/>
      </c>
    </row>
    <row r="318" spans="1:19" s="11" customFormat="1" ht="13.2" x14ac:dyDescent="0.25">
      <c r="A318" s="59" t="str">
        <f>IF('Annual Plan'!A318="","",'Annual Plan'!A318)</f>
        <v/>
      </c>
      <c r="B318" s="59" t="str">
        <f>IF('Annual Plan'!B318="","",'Annual Plan'!B318)</f>
        <v/>
      </c>
      <c r="C318" s="59" t="str">
        <f>IF('Annual Plan'!C318="","",'Annual Plan'!C318)</f>
        <v/>
      </c>
      <c r="D318" s="2" t="str">
        <f>IF('Annual Plan'!D318&lt;&gt;"",'Annual Plan'!D318,"")</f>
        <v/>
      </c>
      <c r="E318" s="2" t="str">
        <f>IF('Annual Plan'!E318&lt;&gt;"",'Annual Plan'!E318,"")</f>
        <v/>
      </c>
      <c r="F318" s="36" t="str">
        <f>IF('Annual Plan'!F318&lt;&gt;"",'Annual Plan'!F318,"")</f>
        <v/>
      </c>
      <c r="G318" s="23" t="str">
        <f>IF('Annual Plan'!G318&lt;&gt;"",'Annual Plan'!G318,"")</f>
        <v/>
      </c>
      <c r="H318" s="23" t="str">
        <f xml:space="preserve"> IF(OR(F318="Absolute",F318="Absolute[-](cum.)"),SUM(G318,'Q1 Review'!J318,'Q2 Review'!J318,'Q3 Review'!J318),
             IF(OR(F318="Incremental",F318="Absolute[+]"),MAX(G318,'Q1 Review'!J318,'Q2 Review'!J318,'Q3 Review'!J318),
                  IF(F318="Decremental",MIN(G318,'Q1 Review'!J318,'Q2 Review'!J318,'Q3 Review'!J318),
                           IF(F318="Absolute[-](avg.)",SUM(G318,'Q1 Review'!J318,'Q2 Review'!J318,'Q3 Review'!J318)/COUNT('Annual Plan'!H318:'Annual Plan'!K318),""
                              )
                       )
                 )
      )</f>
        <v/>
      </c>
      <c r="I318" s="23" t="str">
        <f>IF('Annual Plan'!K318&lt;&gt;"",'Annual Plan'!K318,"")</f>
        <v/>
      </c>
      <c r="J318" s="37"/>
      <c r="K318" s="38" t="str">
        <f t="shared" ref="K318:K345" si="36">IF(I318="","",
                         IF(AND(I318&lt;&gt;"",J318=""),0,
                                                  IF($F318="Absolute",IF(I318=0,0, IF((J318/I318)&gt;=1,1, IF((J318/I318)&lt;=0,0,(J318/I318)))),
                                                                                                      IF($F318="Incremental", IF(AND((I318-H318)=0,J318&gt;0,I318&gt;0,J318&gt;I318),1, IF(AND((I318-H318)=0,J318&lt;=I318),0, IF(((J318-H318)/(I318-H318))&gt;=1,1, IF(((J318-H318)/(I318-H318))&lt;=0,0, ((J318-H318)/(I318-H318)))))),
                                                                                                                                                                   IF($F318="Decremental", IF(AND((H318-I318)=0,J318&gt;0,I318&gt;0,J318&lt;I318),1,  IF(AND((I318-H318)=0,J318&gt;=I318),0, IF(((H318-J318)/(H318-I318))&gt;=1,1, IF(((H318-J318)/(H318-I318))&lt;=0,0, ((H318-J318)/(H318-I318)))))),
                                                                                                                                                                                              IF(OR($F318="Absolute[-](cum.)", $F318="Absolute[-](avg.)"),IF(J318="",0, IF((J318&lt;=I318),1,IF((J318&gt;I318),0,))),
                                                                                                                                                                                                        IF($F318="Absolute[+]",IF(J318=0,0,  IF(J318&lt;=I318,(J318/I318),1)),
                                                                                                                                                                                                            )
                                                                                                                                                                                                   )
                                                                                                                                                                       )
                                                                                                          )
                                                    )
                            )
     )</f>
        <v/>
      </c>
      <c r="L318" s="38" t="str">
        <f t="shared" ref="L318:L345" si="37">IF(I318="","",
                        IF(AND(I318&lt;&gt;"",J318=""),-1,
                                                  IF($F318="Absolute", IF(I318=0,0,((J318-I318)/I318)),
                                                                               IF($F318="Incremental", IF((I318-H318)=0,0,(((J318-H318)-(I318-H318))/(I318-H318))),
                                                                                                            IF($F318="Decremental", IF((H318-I318)=0,0,(((H318-J318)-(H318-I318))/(H318-I318))),
                                                                                                                                              IF(OR($F318="Absolute[-](cum.)", $F318="Absolute[-](avg.)"), IF(J318="",0, IF(J318&gt;=0,1-(J318/I318))),
                                                                                                                                                                      IF($F318="Absolute[+]", IF(J318=0,-1,K318-1),  ""
                                                                                                                                                                                                                                          )
                                                                                                                                                                                                                          )
                                                                                                                                                                                  )
                                                                                                                   )
                                                   )
                          )
)</f>
        <v/>
      </c>
      <c r="M318" s="23" t="str">
        <f t="shared" ref="M318:M345" si="38">IF(J318="","",
                         IF(I318="", "",
                                                   IF($F318="Absolute", (J318-I318),
                                                                                                       IF($F318="Incremental", ((J318-H318)-(I318-H318)),
                                                                                                                                                                                      IF($F318="Decremental", ((H318-J318)-(H318-I318)),
                                                                                                                                                                                                            IF(OR($F318="Absolute[-](cum.)", $F318="Absolute[-](avg.)"), (I318-J318),
                                                                                                                                                                                                                             IF($F318="Absolute[+]", (J318-I318), ""
                                                                                                                                                                                                                                  )
                                                                                                                                                                                                                )
                                                                                                                                                                                          )
                                                                                                           )
                                                      )
                               )
       )</f>
        <v/>
      </c>
      <c r="N318" s="39" t="str">
        <f>IF((('Annual Plan'!N318+'Annual Plan'!O318)-('Q1 Review'!O318+'Q2 Review'!O318+'Q3 Review'!O318))=0,"",(('Annual Plan'!N318+'Annual Plan'!O318)-('Q1 Review'!O318+'Q2 Review'!O318+'Q3 Review'!O318)))</f>
        <v/>
      </c>
      <c r="O318" s="40"/>
      <c r="P318" s="41"/>
      <c r="Q318" s="41"/>
      <c r="R318" s="41"/>
      <c r="S318" s="131" t="str">
        <f t="shared" ref="S318:S345" si="39" xml:space="preserve"> IF(AND($F318="Incremental",G318=""),"Error - baseline data was not provided in the planning sheet.",
        IF(AND($F318="Decremental",G318=""),"Error - baseline data was not provided in the planning sheet.",""))</f>
        <v/>
      </c>
    </row>
    <row r="319" spans="1:19" s="11" customFormat="1" ht="13.2" x14ac:dyDescent="0.25">
      <c r="A319" s="59" t="str">
        <f>IF('Annual Plan'!A319="","",'Annual Plan'!A319)</f>
        <v/>
      </c>
      <c r="B319" s="59" t="str">
        <f>IF('Annual Plan'!B319="","",'Annual Plan'!B319)</f>
        <v/>
      </c>
      <c r="C319" s="59" t="str">
        <f>IF('Annual Plan'!C319="","",'Annual Plan'!C319)</f>
        <v/>
      </c>
      <c r="D319" s="2" t="str">
        <f>IF('Annual Plan'!D319&lt;&gt;"",'Annual Plan'!D319,"")</f>
        <v/>
      </c>
      <c r="E319" s="2" t="str">
        <f>IF('Annual Plan'!E319&lt;&gt;"",'Annual Plan'!E319,"")</f>
        <v/>
      </c>
      <c r="F319" s="36" t="str">
        <f>IF('Annual Plan'!F319&lt;&gt;"",'Annual Plan'!F319,"")</f>
        <v/>
      </c>
      <c r="G319" s="23" t="str">
        <f>IF('Annual Plan'!G319&lt;&gt;"",'Annual Plan'!G319,"")</f>
        <v/>
      </c>
      <c r="H319" s="23" t="str">
        <f xml:space="preserve"> IF(OR(F319="Absolute",F319="Absolute[-](cum.)"),SUM(G319,'Q1 Review'!J319,'Q2 Review'!J319,'Q3 Review'!J319),
             IF(OR(F319="Incremental",F319="Absolute[+]"),MAX(G319,'Q1 Review'!J319,'Q2 Review'!J319,'Q3 Review'!J319),
                  IF(F319="Decremental",MIN(G319,'Q1 Review'!J319,'Q2 Review'!J319,'Q3 Review'!J319),
                           IF(F319="Absolute[-](avg.)",SUM(G319,'Q1 Review'!J319,'Q2 Review'!J319,'Q3 Review'!J319)/COUNT('Annual Plan'!H319:'Annual Plan'!K319),""
                              )
                       )
                 )
      )</f>
        <v/>
      </c>
      <c r="I319" s="23" t="str">
        <f>IF('Annual Plan'!K319&lt;&gt;"",'Annual Plan'!K319,"")</f>
        <v/>
      </c>
      <c r="J319" s="37"/>
      <c r="K319" s="38" t="str">
        <f t="shared" si="36"/>
        <v/>
      </c>
      <c r="L319" s="38" t="str">
        <f t="shared" si="37"/>
        <v/>
      </c>
      <c r="M319" s="23" t="str">
        <f t="shared" si="38"/>
        <v/>
      </c>
      <c r="N319" s="39" t="str">
        <f>IF((('Annual Plan'!N319+'Annual Plan'!O319)-('Q1 Review'!O319+'Q2 Review'!O319+'Q3 Review'!O319))=0,"",(('Annual Plan'!N319+'Annual Plan'!O319)-('Q1 Review'!O319+'Q2 Review'!O319+'Q3 Review'!O319)))</f>
        <v/>
      </c>
      <c r="O319" s="40"/>
      <c r="P319" s="41"/>
      <c r="Q319" s="41"/>
      <c r="R319" s="41"/>
      <c r="S319" s="131" t="str">
        <f t="shared" si="39"/>
        <v/>
      </c>
    </row>
    <row r="320" spans="1:19" s="11" customFormat="1" ht="13.2" x14ac:dyDescent="0.25">
      <c r="A320" s="59" t="str">
        <f>IF('Annual Plan'!A320="","",'Annual Plan'!A320)</f>
        <v/>
      </c>
      <c r="B320" s="59" t="str">
        <f>IF('Annual Plan'!B320="","",'Annual Plan'!B320)</f>
        <v/>
      </c>
      <c r="C320" s="59" t="str">
        <f>IF('Annual Plan'!C320="","",'Annual Plan'!C320)</f>
        <v/>
      </c>
      <c r="D320" s="2" t="str">
        <f>IF('Annual Plan'!D320&lt;&gt;"",'Annual Plan'!D320,"")</f>
        <v/>
      </c>
      <c r="E320" s="2" t="str">
        <f>IF('Annual Plan'!E320&lt;&gt;"",'Annual Plan'!E320,"")</f>
        <v/>
      </c>
      <c r="F320" s="36" t="str">
        <f>IF('Annual Plan'!F320&lt;&gt;"",'Annual Plan'!F320,"")</f>
        <v/>
      </c>
      <c r="G320" s="23" t="str">
        <f>IF('Annual Plan'!G320&lt;&gt;"",'Annual Plan'!G320,"")</f>
        <v/>
      </c>
      <c r="H320" s="23" t="str">
        <f xml:space="preserve"> IF(OR(F320="Absolute",F320="Absolute[-](cum.)"),SUM(G320,'Q1 Review'!J320,'Q2 Review'!J320,'Q3 Review'!J320),
             IF(OR(F320="Incremental",F320="Absolute[+]"),MAX(G320,'Q1 Review'!J320,'Q2 Review'!J320,'Q3 Review'!J320),
                  IF(F320="Decremental",MIN(G320,'Q1 Review'!J320,'Q2 Review'!J320,'Q3 Review'!J320),
                           IF(F320="Absolute[-](avg.)",SUM(G320,'Q1 Review'!J320,'Q2 Review'!J320,'Q3 Review'!J320)/COUNT('Annual Plan'!H320:'Annual Plan'!K320),""
                              )
                       )
                 )
      )</f>
        <v/>
      </c>
      <c r="I320" s="23" t="str">
        <f>IF('Annual Plan'!K320&lt;&gt;"",'Annual Plan'!K320,"")</f>
        <v/>
      </c>
      <c r="J320" s="37"/>
      <c r="K320" s="38" t="str">
        <f t="shared" si="36"/>
        <v/>
      </c>
      <c r="L320" s="38" t="str">
        <f t="shared" si="37"/>
        <v/>
      </c>
      <c r="M320" s="23" t="str">
        <f t="shared" si="38"/>
        <v/>
      </c>
      <c r="N320" s="39" t="str">
        <f>IF((('Annual Plan'!N320+'Annual Plan'!O320)-('Q1 Review'!O320+'Q2 Review'!O320+'Q3 Review'!O320))=0,"",(('Annual Plan'!N320+'Annual Plan'!O320)-('Q1 Review'!O320+'Q2 Review'!O320+'Q3 Review'!O320)))</f>
        <v/>
      </c>
      <c r="O320" s="40"/>
      <c r="P320" s="41"/>
      <c r="Q320" s="41"/>
      <c r="R320" s="41"/>
      <c r="S320" s="131" t="str">
        <f t="shared" si="39"/>
        <v/>
      </c>
    </row>
    <row r="321" spans="1:19" s="11" customFormat="1" ht="13.2" x14ac:dyDescent="0.25">
      <c r="A321" s="59" t="str">
        <f>IF('Annual Plan'!A321="","",'Annual Plan'!A321)</f>
        <v/>
      </c>
      <c r="B321" s="59" t="str">
        <f>IF('Annual Plan'!B321="","",'Annual Plan'!B321)</f>
        <v/>
      </c>
      <c r="C321" s="59" t="str">
        <f>IF('Annual Plan'!C321="","",'Annual Plan'!C321)</f>
        <v/>
      </c>
      <c r="D321" s="2" t="str">
        <f>IF('Annual Plan'!D321&lt;&gt;"",'Annual Plan'!D321,"")</f>
        <v/>
      </c>
      <c r="E321" s="2" t="str">
        <f>IF('Annual Plan'!E321&lt;&gt;"",'Annual Plan'!E321,"")</f>
        <v/>
      </c>
      <c r="F321" s="36" t="str">
        <f>IF('Annual Plan'!F321&lt;&gt;"",'Annual Plan'!F321,"")</f>
        <v/>
      </c>
      <c r="G321" s="23" t="str">
        <f>IF('Annual Plan'!G321&lt;&gt;"",'Annual Plan'!G321,"")</f>
        <v/>
      </c>
      <c r="H321" s="23" t="str">
        <f xml:space="preserve"> IF(OR(F321="Absolute",F321="Absolute[-](cum.)"),SUM(G321,'Q1 Review'!J321,'Q2 Review'!J321,'Q3 Review'!J321),
             IF(OR(F321="Incremental",F321="Absolute[+]"),MAX(G321,'Q1 Review'!J321,'Q2 Review'!J321,'Q3 Review'!J321),
                  IF(F321="Decremental",MIN(G321,'Q1 Review'!J321,'Q2 Review'!J321,'Q3 Review'!J321),
                           IF(F321="Absolute[-](avg.)",SUM(G321,'Q1 Review'!J321,'Q2 Review'!J321,'Q3 Review'!J321)/COUNT('Annual Plan'!H321:'Annual Plan'!K321),""
                              )
                       )
                 )
      )</f>
        <v/>
      </c>
      <c r="I321" s="23" t="str">
        <f>IF('Annual Plan'!K321&lt;&gt;"",'Annual Plan'!K321,"")</f>
        <v/>
      </c>
      <c r="J321" s="37"/>
      <c r="K321" s="38" t="str">
        <f t="shared" si="36"/>
        <v/>
      </c>
      <c r="L321" s="38" t="str">
        <f t="shared" si="37"/>
        <v/>
      </c>
      <c r="M321" s="23" t="str">
        <f t="shared" si="38"/>
        <v/>
      </c>
      <c r="N321" s="39" t="str">
        <f>IF((('Annual Plan'!N321+'Annual Plan'!O321)-('Q1 Review'!O321+'Q2 Review'!O321+'Q3 Review'!O321))=0,"",(('Annual Plan'!N321+'Annual Plan'!O321)-('Q1 Review'!O321+'Q2 Review'!O321+'Q3 Review'!O321)))</f>
        <v/>
      </c>
      <c r="O321" s="40"/>
      <c r="P321" s="41"/>
      <c r="Q321" s="41"/>
      <c r="R321" s="41"/>
      <c r="S321" s="131" t="str">
        <f t="shared" si="39"/>
        <v/>
      </c>
    </row>
    <row r="322" spans="1:19" s="11" customFormat="1" ht="13.2" x14ac:dyDescent="0.25">
      <c r="A322" s="59" t="str">
        <f>IF('Annual Plan'!A322="","",'Annual Plan'!A322)</f>
        <v/>
      </c>
      <c r="B322" s="59" t="str">
        <f>IF('Annual Plan'!B322="","",'Annual Plan'!B322)</f>
        <v/>
      </c>
      <c r="C322" s="59" t="str">
        <f>IF('Annual Plan'!C322="","",'Annual Plan'!C322)</f>
        <v/>
      </c>
      <c r="D322" s="2" t="str">
        <f>IF('Annual Plan'!D322&lt;&gt;"",'Annual Plan'!D322,"")</f>
        <v/>
      </c>
      <c r="E322" s="2" t="str">
        <f>IF('Annual Plan'!E322&lt;&gt;"",'Annual Plan'!E322,"")</f>
        <v/>
      </c>
      <c r="F322" s="36" t="str">
        <f>IF('Annual Plan'!F322&lt;&gt;"",'Annual Plan'!F322,"")</f>
        <v/>
      </c>
      <c r="G322" s="23" t="str">
        <f>IF('Annual Plan'!G322&lt;&gt;"",'Annual Plan'!G322,"")</f>
        <v/>
      </c>
      <c r="H322" s="23" t="str">
        <f xml:space="preserve"> IF(OR(F322="Absolute",F322="Absolute[-](cum.)"),SUM(G322,'Q1 Review'!J322,'Q2 Review'!J322,'Q3 Review'!J322),
             IF(OR(F322="Incremental",F322="Absolute[+]"),MAX(G322,'Q1 Review'!J322,'Q2 Review'!J322,'Q3 Review'!J322),
                  IF(F322="Decremental",MIN(G322,'Q1 Review'!J322,'Q2 Review'!J322,'Q3 Review'!J322),
                           IF(F322="Absolute[-](avg.)",SUM(G322,'Q1 Review'!J322,'Q2 Review'!J322,'Q3 Review'!J322)/COUNT('Annual Plan'!H322:'Annual Plan'!K322),""
                              )
                       )
                 )
      )</f>
        <v/>
      </c>
      <c r="I322" s="23" t="str">
        <f>IF('Annual Plan'!K322&lt;&gt;"",'Annual Plan'!K322,"")</f>
        <v/>
      </c>
      <c r="J322" s="37"/>
      <c r="K322" s="38" t="str">
        <f t="shared" si="36"/>
        <v/>
      </c>
      <c r="L322" s="38" t="str">
        <f t="shared" si="37"/>
        <v/>
      </c>
      <c r="M322" s="23" t="str">
        <f t="shared" si="38"/>
        <v/>
      </c>
      <c r="N322" s="39" t="str">
        <f>IF((('Annual Plan'!N322+'Annual Plan'!O322)-('Q1 Review'!O322+'Q2 Review'!O322+'Q3 Review'!O322))=0,"",(('Annual Plan'!N322+'Annual Plan'!O322)-('Q1 Review'!O322+'Q2 Review'!O322+'Q3 Review'!O322)))</f>
        <v/>
      </c>
      <c r="O322" s="40"/>
      <c r="P322" s="41"/>
      <c r="Q322" s="41"/>
      <c r="R322" s="41"/>
      <c r="S322" s="131" t="str">
        <f t="shared" si="39"/>
        <v/>
      </c>
    </row>
    <row r="323" spans="1:19" s="11" customFormat="1" ht="13.2" x14ac:dyDescent="0.25">
      <c r="A323" s="59" t="str">
        <f>IF('Annual Plan'!A323="","",'Annual Plan'!A323)</f>
        <v/>
      </c>
      <c r="B323" s="59" t="str">
        <f>IF('Annual Plan'!B323="","",'Annual Plan'!B323)</f>
        <v/>
      </c>
      <c r="C323" s="59" t="str">
        <f>IF('Annual Plan'!C323="","",'Annual Plan'!C323)</f>
        <v/>
      </c>
      <c r="D323" s="2" t="str">
        <f>IF('Annual Plan'!D323&lt;&gt;"",'Annual Plan'!D323,"")</f>
        <v/>
      </c>
      <c r="E323" s="2" t="str">
        <f>IF('Annual Plan'!E323&lt;&gt;"",'Annual Plan'!E323,"")</f>
        <v/>
      </c>
      <c r="F323" s="36" t="str">
        <f>IF('Annual Plan'!F323&lt;&gt;"",'Annual Plan'!F323,"")</f>
        <v/>
      </c>
      <c r="G323" s="23" t="str">
        <f>IF('Annual Plan'!G323&lt;&gt;"",'Annual Plan'!G323,"")</f>
        <v/>
      </c>
      <c r="H323" s="23" t="str">
        <f xml:space="preserve"> IF(OR(F323="Absolute",F323="Absolute[-](cum.)"),SUM(G323,'Q1 Review'!J323,'Q2 Review'!J323,'Q3 Review'!J323),
             IF(OR(F323="Incremental",F323="Absolute[+]"),MAX(G323,'Q1 Review'!J323,'Q2 Review'!J323,'Q3 Review'!J323),
                  IF(F323="Decremental",MIN(G323,'Q1 Review'!J323,'Q2 Review'!J323,'Q3 Review'!J323),
                           IF(F323="Absolute[-](avg.)",SUM(G323,'Q1 Review'!J323,'Q2 Review'!J323,'Q3 Review'!J323)/COUNT('Annual Plan'!H323:'Annual Plan'!K323),""
                              )
                       )
                 )
      )</f>
        <v/>
      </c>
      <c r="I323" s="23" t="str">
        <f>IF('Annual Plan'!K323&lt;&gt;"",'Annual Plan'!K323,"")</f>
        <v/>
      </c>
      <c r="J323" s="37"/>
      <c r="K323" s="38" t="str">
        <f t="shared" si="36"/>
        <v/>
      </c>
      <c r="L323" s="38" t="str">
        <f t="shared" si="37"/>
        <v/>
      </c>
      <c r="M323" s="23" t="str">
        <f t="shared" si="38"/>
        <v/>
      </c>
      <c r="N323" s="39" t="str">
        <f>IF((('Annual Plan'!N323+'Annual Plan'!O323)-('Q1 Review'!O323+'Q2 Review'!O323+'Q3 Review'!O323))=0,"",(('Annual Plan'!N323+'Annual Plan'!O323)-('Q1 Review'!O323+'Q2 Review'!O323+'Q3 Review'!O323)))</f>
        <v/>
      </c>
      <c r="O323" s="40"/>
      <c r="P323" s="41"/>
      <c r="Q323" s="41"/>
      <c r="R323" s="41"/>
      <c r="S323" s="131" t="str">
        <f t="shared" si="39"/>
        <v/>
      </c>
    </row>
    <row r="324" spans="1:19" s="11" customFormat="1" ht="13.2" x14ac:dyDescent="0.25">
      <c r="A324" s="59" t="str">
        <f>IF('Annual Plan'!A324="","",'Annual Plan'!A324)</f>
        <v/>
      </c>
      <c r="B324" s="59" t="str">
        <f>IF('Annual Plan'!B324="","",'Annual Plan'!B324)</f>
        <v/>
      </c>
      <c r="C324" s="59" t="str">
        <f>IF('Annual Plan'!C324="","",'Annual Plan'!C324)</f>
        <v/>
      </c>
      <c r="D324" s="2" t="str">
        <f>IF('Annual Plan'!D324&lt;&gt;"",'Annual Plan'!D324,"")</f>
        <v/>
      </c>
      <c r="E324" s="2" t="str">
        <f>IF('Annual Plan'!E324&lt;&gt;"",'Annual Plan'!E324,"")</f>
        <v/>
      </c>
      <c r="F324" s="36" t="str">
        <f>IF('Annual Plan'!F324&lt;&gt;"",'Annual Plan'!F324,"")</f>
        <v/>
      </c>
      <c r="G324" s="23" t="str">
        <f>IF('Annual Plan'!G324&lt;&gt;"",'Annual Plan'!G324,"")</f>
        <v/>
      </c>
      <c r="H324" s="23" t="str">
        <f xml:space="preserve"> IF(OR(F324="Absolute",F324="Absolute[-](cum.)"),SUM(G324,'Q1 Review'!J324,'Q2 Review'!J324,'Q3 Review'!J324),
             IF(OR(F324="Incremental",F324="Absolute[+]"),MAX(G324,'Q1 Review'!J324,'Q2 Review'!J324,'Q3 Review'!J324),
                  IF(F324="Decremental",MIN(G324,'Q1 Review'!J324,'Q2 Review'!J324,'Q3 Review'!J324),
                           IF(F324="Absolute[-](avg.)",SUM(G324,'Q1 Review'!J324,'Q2 Review'!J324,'Q3 Review'!J324)/COUNT('Annual Plan'!H324:'Annual Plan'!K324),""
                              )
                       )
                 )
      )</f>
        <v/>
      </c>
      <c r="I324" s="23" t="str">
        <f>IF('Annual Plan'!K324&lt;&gt;"",'Annual Plan'!K324,"")</f>
        <v/>
      </c>
      <c r="J324" s="37"/>
      <c r="K324" s="38" t="str">
        <f t="shared" si="36"/>
        <v/>
      </c>
      <c r="L324" s="38" t="str">
        <f t="shared" si="37"/>
        <v/>
      </c>
      <c r="M324" s="23" t="str">
        <f t="shared" si="38"/>
        <v/>
      </c>
      <c r="N324" s="39" t="str">
        <f>IF((('Annual Plan'!N324+'Annual Plan'!O324)-('Q1 Review'!O324+'Q2 Review'!O324+'Q3 Review'!O324))=0,"",(('Annual Plan'!N324+'Annual Plan'!O324)-('Q1 Review'!O324+'Q2 Review'!O324+'Q3 Review'!O324)))</f>
        <v/>
      </c>
      <c r="O324" s="40"/>
      <c r="P324" s="41"/>
      <c r="Q324" s="41"/>
      <c r="R324" s="41"/>
      <c r="S324" s="131" t="str">
        <f t="shared" si="39"/>
        <v/>
      </c>
    </row>
    <row r="325" spans="1:19" s="11" customFormat="1" ht="13.2" x14ac:dyDescent="0.25">
      <c r="A325" s="59" t="str">
        <f>IF('Annual Plan'!A325="","",'Annual Plan'!A325)</f>
        <v/>
      </c>
      <c r="B325" s="59" t="str">
        <f>IF('Annual Plan'!B325="","",'Annual Plan'!B325)</f>
        <v/>
      </c>
      <c r="C325" s="59" t="str">
        <f>IF('Annual Plan'!C325="","",'Annual Plan'!C325)</f>
        <v/>
      </c>
      <c r="D325" s="2" t="str">
        <f>IF('Annual Plan'!D325&lt;&gt;"",'Annual Plan'!D325,"")</f>
        <v/>
      </c>
      <c r="E325" s="2" t="str">
        <f>IF('Annual Plan'!E325&lt;&gt;"",'Annual Plan'!E325,"")</f>
        <v/>
      </c>
      <c r="F325" s="36" t="str">
        <f>IF('Annual Plan'!F325&lt;&gt;"",'Annual Plan'!F325,"")</f>
        <v/>
      </c>
      <c r="G325" s="23" t="str">
        <f>IF('Annual Plan'!G325&lt;&gt;"",'Annual Plan'!G325,"")</f>
        <v/>
      </c>
      <c r="H325" s="23" t="str">
        <f xml:space="preserve"> IF(OR(F325="Absolute",F325="Absolute[-](cum.)"),SUM(G325,'Q1 Review'!J325,'Q2 Review'!J325,'Q3 Review'!J325),
             IF(OR(F325="Incremental",F325="Absolute[+]"),MAX(G325,'Q1 Review'!J325,'Q2 Review'!J325,'Q3 Review'!J325),
                  IF(F325="Decremental",MIN(G325,'Q1 Review'!J325,'Q2 Review'!J325,'Q3 Review'!J325),
                           IF(F325="Absolute[-](avg.)",SUM(G325,'Q1 Review'!J325,'Q2 Review'!J325,'Q3 Review'!J325)/COUNT('Annual Plan'!H325:'Annual Plan'!K325),""
                              )
                       )
                 )
      )</f>
        <v/>
      </c>
      <c r="I325" s="23" t="str">
        <f>IF('Annual Plan'!K325&lt;&gt;"",'Annual Plan'!K325,"")</f>
        <v/>
      </c>
      <c r="J325" s="37"/>
      <c r="K325" s="38" t="str">
        <f t="shared" si="36"/>
        <v/>
      </c>
      <c r="L325" s="38" t="str">
        <f t="shared" si="37"/>
        <v/>
      </c>
      <c r="M325" s="23" t="str">
        <f t="shared" si="38"/>
        <v/>
      </c>
      <c r="N325" s="39" t="str">
        <f>IF((('Annual Plan'!N325+'Annual Plan'!O325)-('Q1 Review'!O325+'Q2 Review'!O325+'Q3 Review'!O325))=0,"",(('Annual Plan'!N325+'Annual Plan'!O325)-('Q1 Review'!O325+'Q2 Review'!O325+'Q3 Review'!O325)))</f>
        <v/>
      </c>
      <c r="O325" s="40"/>
      <c r="P325" s="41"/>
      <c r="Q325" s="41"/>
      <c r="R325" s="41"/>
      <c r="S325" s="131" t="str">
        <f t="shared" si="39"/>
        <v/>
      </c>
    </row>
    <row r="326" spans="1:19" s="11" customFormat="1" ht="13.2" x14ac:dyDescent="0.25">
      <c r="A326" s="59" t="str">
        <f>IF('Annual Plan'!A326="","",'Annual Plan'!A326)</f>
        <v/>
      </c>
      <c r="B326" s="59" t="str">
        <f>IF('Annual Plan'!B326="","",'Annual Plan'!B326)</f>
        <v/>
      </c>
      <c r="C326" s="59" t="str">
        <f>IF('Annual Plan'!C326="","",'Annual Plan'!C326)</f>
        <v/>
      </c>
      <c r="D326" s="2" t="str">
        <f>IF('Annual Plan'!D326&lt;&gt;"",'Annual Plan'!D326,"")</f>
        <v/>
      </c>
      <c r="E326" s="2" t="str">
        <f>IF('Annual Plan'!E326&lt;&gt;"",'Annual Plan'!E326,"")</f>
        <v/>
      </c>
      <c r="F326" s="36" t="str">
        <f>IF('Annual Plan'!F326&lt;&gt;"",'Annual Plan'!F326,"")</f>
        <v/>
      </c>
      <c r="G326" s="23" t="str">
        <f>IF('Annual Plan'!G326&lt;&gt;"",'Annual Plan'!G326,"")</f>
        <v/>
      </c>
      <c r="H326" s="23" t="str">
        <f xml:space="preserve"> IF(OR(F326="Absolute",F326="Absolute[-](cum.)"),SUM(G326,'Q1 Review'!J326,'Q2 Review'!J326,'Q3 Review'!J326),
             IF(OR(F326="Incremental",F326="Absolute[+]"),MAX(G326,'Q1 Review'!J326,'Q2 Review'!J326,'Q3 Review'!J326),
                  IF(F326="Decremental",MIN(G326,'Q1 Review'!J326,'Q2 Review'!J326,'Q3 Review'!J326),
                           IF(F326="Absolute[-](avg.)",SUM(G326,'Q1 Review'!J326,'Q2 Review'!J326,'Q3 Review'!J326)/COUNT('Annual Plan'!H326:'Annual Plan'!K326),""
                              )
                       )
                 )
      )</f>
        <v/>
      </c>
      <c r="I326" s="23" t="str">
        <f>IF('Annual Plan'!K326&lt;&gt;"",'Annual Plan'!K326,"")</f>
        <v/>
      </c>
      <c r="J326" s="37"/>
      <c r="K326" s="38" t="str">
        <f t="shared" si="36"/>
        <v/>
      </c>
      <c r="L326" s="38" t="str">
        <f t="shared" si="37"/>
        <v/>
      </c>
      <c r="M326" s="23" t="str">
        <f t="shared" si="38"/>
        <v/>
      </c>
      <c r="N326" s="39" t="str">
        <f>IF((('Annual Plan'!N326+'Annual Plan'!O326)-('Q1 Review'!O326+'Q2 Review'!O326+'Q3 Review'!O326))=0,"",(('Annual Plan'!N326+'Annual Plan'!O326)-('Q1 Review'!O326+'Q2 Review'!O326+'Q3 Review'!O326)))</f>
        <v/>
      </c>
      <c r="O326" s="40"/>
      <c r="P326" s="41"/>
      <c r="Q326" s="41"/>
      <c r="R326" s="41"/>
      <c r="S326" s="131" t="str">
        <f t="shared" si="39"/>
        <v/>
      </c>
    </row>
    <row r="327" spans="1:19" s="11" customFormat="1" ht="13.2" x14ac:dyDescent="0.25">
      <c r="A327" s="59" t="str">
        <f>IF('Annual Plan'!A327="","",'Annual Plan'!A327)</f>
        <v/>
      </c>
      <c r="B327" s="59" t="str">
        <f>IF('Annual Plan'!B327="","",'Annual Plan'!B327)</f>
        <v/>
      </c>
      <c r="C327" s="59" t="str">
        <f>IF('Annual Plan'!C327="","",'Annual Plan'!C327)</f>
        <v/>
      </c>
      <c r="D327" s="2" t="str">
        <f>IF('Annual Plan'!D327&lt;&gt;"",'Annual Plan'!D327,"")</f>
        <v/>
      </c>
      <c r="E327" s="2" t="str">
        <f>IF('Annual Plan'!E327&lt;&gt;"",'Annual Plan'!E327,"")</f>
        <v/>
      </c>
      <c r="F327" s="36" t="str">
        <f>IF('Annual Plan'!F327&lt;&gt;"",'Annual Plan'!F327,"")</f>
        <v/>
      </c>
      <c r="G327" s="23" t="str">
        <f>IF('Annual Plan'!G327&lt;&gt;"",'Annual Plan'!G327,"")</f>
        <v/>
      </c>
      <c r="H327" s="23" t="str">
        <f xml:space="preserve"> IF(OR(F327="Absolute",F327="Absolute[-](cum.)"),SUM(G327,'Q1 Review'!J327,'Q2 Review'!J327,'Q3 Review'!J327),
             IF(OR(F327="Incremental",F327="Absolute[+]"),MAX(G327,'Q1 Review'!J327,'Q2 Review'!J327,'Q3 Review'!J327),
                  IF(F327="Decremental",MIN(G327,'Q1 Review'!J327,'Q2 Review'!J327,'Q3 Review'!J327),
                           IF(F327="Absolute[-](avg.)",SUM(G327,'Q1 Review'!J327,'Q2 Review'!J327,'Q3 Review'!J327)/COUNT('Annual Plan'!H327:'Annual Plan'!K327),""
                              )
                       )
                 )
      )</f>
        <v/>
      </c>
      <c r="I327" s="23" t="str">
        <f>IF('Annual Plan'!K327&lt;&gt;"",'Annual Plan'!K327,"")</f>
        <v/>
      </c>
      <c r="J327" s="37"/>
      <c r="K327" s="38" t="str">
        <f t="shared" si="36"/>
        <v/>
      </c>
      <c r="L327" s="38" t="str">
        <f t="shared" si="37"/>
        <v/>
      </c>
      <c r="M327" s="23" t="str">
        <f t="shared" si="38"/>
        <v/>
      </c>
      <c r="N327" s="39" t="str">
        <f>IF((('Annual Plan'!N327+'Annual Plan'!O327)-('Q1 Review'!O327+'Q2 Review'!O327+'Q3 Review'!O327))=0,"",(('Annual Plan'!N327+'Annual Plan'!O327)-('Q1 Review'!O327+'Q2 Review'!O327+'Q3 Review'!O327)))</f>
        <v/>
      </c>
      <c r="O327" s="40"/>
      <c r="P327" s="41"/>
      <c r="Q327" s="41"/>
      <c r="R327" s="41"/>
      <c r="S327" s="131" t="str">
        <f t="shared" si="39"/>
        <v/>
      </c>
    </row>
    <row r="328" spans="1:19" s="11" customFormat="1" ht="13.2" x14ac:dyDescent="0.25">
      <c r="A328" s="59" t="str">
        <f>IF('Annual Plan'!A328="","",'Annual Plan'!A328)</f>
        <v/>
      </c>
      <c r="B328" s="59" t="str">
        <f>IF('Annual Plan'!B328="","",'Annual Plan'!B328)</f>
        <v/>
      </c>
      <c r="C328" s="59" t="str">
        <f>IF('Annual Plan'!C328="","",'Annual Plan'!C328)</f>
        <v/>
      </c>
      <c r="D328" s="2" t="str">
        <f>IF('Annual Plan'!D328&lt;&gt;"",'Annual Plan'!D328,"")</f>
        <v/>
      </c>
      <c r="E328" s="2" t="str">
        <f>IF('Annual Plan'!E328&lt;&gt;"",'Annual Plan'!E328,"")</f>
        <v/>
      </c>
      <c r="F328" s="36" t="str">
        <f>IF('Annual Plan'!F328&lt;&gt;"",'Annual Plan'!F328,"")</f>
        <v/>
      </c>
      <c r="G328" s="23" t="str">
        <f>IF('Annual Plan'!G328&lt;&gt;"",'Annual Plan'!G328,"")</f>
        <v/>
      </c>
      <c r="H328" s="23" t="str">
        <f xml:space="preserve"> IF(OR(F328="Absolute",F328="Absolute[-](cum.)"),SUM(G328,'Q1 Review'!J328,'Q2 Review'!J328,'Q3 Review'!J328),
             IF(OR(F328="Incremental",F328="Absolute[+]"),MAX(G328,'Q1 Review'!J328,'Q2 Review'!J328,'Q3 Review'!J328),
                  IF(F328="Decremental",MIN(G328,'Q1 Review'!J328,'Q2 Review'!J328,'Q3 Review'!J328),
                           IF(F328="Absolute[-](avg.)",SUM(G328,'Q1 Review'!J328,'Q2 Review'!J328,'Q3 Review'!J328)/COUNT('Annual Plan'!H328:'Annual Plan'!K328),""
                              )
                       )
                 )
      )</f>
        <v/>
      </c>
      <c r="I328" s="23" t="str">
        <f>IF('Annual Plan'!K328&lt;&gt;"",'Annual Plan'!K328,"")</f>
        <v/>
      </c>
      <c r="J328" s="37"/>
      <c r="K328" s="38" t="str">
        <f t="shared" si="36"/>
        <v/>
      </c>
      <c r="L328" s="38" t="str">
        <f t="shared" si="37"/>
        <v/>
      </c>
      <c r="M328" s="23" t="str">
        <f t="shared" si="38"/>
        <v/>
      </c>
      <c r="N328" s="39" t="str">
        <f>IF((('Annual Plan'!N328+'Annual Plan'!O328)-('Q1 Review'!O328+'Q2 Review'!O328+'Q3 Review'!O328))=0,"",(('Annual Plan'!N328+'Annual Plan'!O328)-('Q1 Review'!O328+'Q2 Review'!O328+'Q3 Review'!O328)))</f>
        <v/>
      </c>
      <c r="O328" s="40"/>
      <c r="P328" s="41"/>
      <c r="Q328" s="41"/>
      <c r="R328" s="41"/>
      <c r="S328" s="131" t="str">
        <f t="shared" si="39"/>
        <v/>
      </c>
    </row>
    <row r="329" spans="1:19" s="11" customFormat="1" ht="13.2" x14ac:dyDescent="0.25">
      <c r="A329" s="59" t="str">
        <f>IF('Annual Plan'!A329="","",'Annual Plan'!A329)</f>
        <v/>
      </c>
      <c r="B329" s="59" t="str">
        <f>IF('Annual Plan'!B329="","",'Annual Plan'!B329)</f>
        <v/>
      </c>
      <c r="C329" s="59" t="str">
        <f>IF('Annual Plan'!C329="","",'Annual Plan'!C329)</f>
        <v/>
      </c>
      <c r="D329" s="2" t="str">
        <f>IF('Annual Plan'!D329&lt;&gt;"",'Annual Plan'!D329,"")</f>
        <v/>
      </c>
      <c r="E329" s="2" t="str">
        <f>IF('Annual Plan'!E329&lt;&gt;"",'Annual Plan'!E329,"")</f>
        <v/>
      </c>
      <c r="F329" s="36" t="str">
        <f>IF('Annual Plan'!F329&lt;&gt;"",'Annual Plan'!F329,"")</f>
        <v/>
      </c>
      <c r="G329" s="23" t="str">
        <f>IF('Annual Plan'!G329&lt;&gt;"",'Annual Plan'!G329,"")</f>
        <v/>
      </c>
      <c r="H329" s="23" t="str">
        <f xml:space="preserve"> IF(OR(F329="Absolute",F329="Absolute[-](cum.)"),SUM(G329,'Q1 Review'!J329,'Q2 Review'!J329,'Q3 Review'!J329),
             IF(OR(F329="Incremental",F329="Absolute[+]"),MAX(G329,'Q1 Review'!J329,'Q2 Review'!J329,'Q3 Review'!J329),
                  IF(F329="Decremental",MIN(G329,'Q1 Review'!J329,'Q2 Review'!J329,'Q3 Review'!J329),
                           IF(F329="Absolute[-](avg.)",SUM(G329,'Q1 Review'!J329,'Q2 Review'!J329,'Q3 Review'!J329)/COUNT('Annual Plan'!H329:'Annual Plan'!K329),""
                              )
                       )
                 )
      )</f>
        <v/>
      </c>
      <c r="I329" s="23" t="str">
        <f>IF('Annual Plan'!K329&lt;&gt;"",'Annual Plan'!K329,"")</f>
        <v/>
      </c>
      <c r="J329" s="37"/>
      <c r="K329" s="38" t="str">
        <f t="shared" si="36"/>
        <v/>
      </c>
      <c r="L329" s="38" t="str">
        <f t="shared" si="37"/>
        <v/>
      </c>
      <c r="M329" s="23" t="str">
        <f t="shared" si="38"/>
        <v/>
      </c>
      <c r="N329" s="39" t="str">
        <f>IF((('Annual Plan'!N329+'Annual Plan'!O329)-('Q1 Review'!O329+'Q2 Review'!O329+'Q3 Review'!O329))=0,"",(('Annual Plan'!N329+'Annual Plan'!O329)-('Q1 Review'!O329+'Q2 Review'!O329+'Q3 Review'!O329)))</f>
        <v/>
      </c>
      <c r="O329" s="40"/>
      <c r="P329" s="41"/>
      <c r="Q329" s="41"/>
      <c r="R329" s="41"/>
      <c r="S329" s="131" t="str">
        <f t="shared" si="39"/>
        <v/>
      </c>
    </row>
    <row r="330" spans="1:19" s="11" customFormat="1" ht="13.2" x14ac:dyDescent="0.25">
      <c r="A330" s="59" t="str">
        <f>IF('Annual Plan'!A330="","",'Annual Plan'!A330)</f>
        <v/>
      </c>
      <c r="B330" s="59" t="str">
        <f>IF('Annual Plan'!B330="","",'Annual Plan'!B330)</f>
        <v/>
      </c>
      <c r="C330" s="59" t="str">
        <f>IF('Annual Plan'!C330="","",'Annual Plan'!C330)</f>
        <v/>
      </c>
      <c r="D330" s="2" t="str">
        <f>IF('Annual Plan'!D330&lt;&gt;"",'Annual Plan'!D330,"")</f>
        <v/>
      </c>
      <c r="E330" s="2" t="str">
        <f>IF('Annual Plan'!E330&lt;&gt;"",'Annual Plan'!E330,"")</f>
        <v/>
      </c>
      <c r="F330" s="36" t="str">
        <f>IF('Annual Plan'!F330&lt;&gt;"",'Annual Plan'!F330,"")</f>
        <v/>
      </c>
      <c r="G330" s="23" t="str">
        <f>IF('Annual Plan'!G330&lt;&gt;"",'Annual Plan'!G330,"")</f>
        <v/>
      </c>
      <c r="H330" s="23" t="str">
        <f xml:space="preserve"> IF(OR(F330="Absolute",F330="Absolute[-](cum.)"),SUM(G330,'Q1 Review'!J330,'Q2 Review'!J330,'Q3 Review'!J330),
             IF(OR(F330="Incremental",F330="Absolute[+]"),MAX(G330,'Q1 Review'!J330,'Q2 Review'!J330,'Q3 Review'!J330),
                  IF(F330="Decremental",MIN(G330,'Q1 Review'!J330,'Q2 Review'!J330,'Q3 Review'!J330),
                           IF(F330="Absolute[-](avg.)",SUM(G330,'Q1 Review'!J330,'Q2 Review'!J330,'Q3 Review'!J330)/COUNT('Annual Plan'!H330:'Annual Plan'!K330),""
                              )
                       )
                 )
      )</f>
        <v/>
      </c>
      <c r="I330" s="23" t="str">
        <f>IF('Annual Plan'!K330&lt;&gt;"",'Annual Plan'!K330,"")</f>
        <v/>
      </c>
      <c r="J330" s="37"/>
      <c r="K330" s="38" t="str">
        <f t="shared" si="36"/>
        <v/>
      </c>
      <c r="L330" s="38" t="str">
        <f t="shared" si="37"/>
        <v/>
      </c>
      <c r="M330" s="23" t="str">
        <f t="shared" si="38"/>
        <v/>
      </c>
      <c r="N330" s="39" t="str">
        <f>IF((('Annual Plan'!N330+'Annual Plan'!O330)-('Q1 Review'!O330+'Q2 Review'!O330+'Q3 Review'!O330))=0,"",(('Annual Plan'!N330+'Annual Plan'!O330)-('Q1 Review'!O330+'Q2 Review'!O330+'Q3 Review'!O330)))</f>
        <v/>
      </c>
      <c r="O330" s="40"/>
      <c r="P330" s="41"/>
      <c r="Q330" s="41"/>
      <c r="R330" s="41"/>
      <c r="S330" s="131" t="str">
        <f t="shared" si="39"/>
        <v/>
      </c>
    </row>
    <row r="331" spans="1:19" s="11" customFormat="1" ht="13.2" x14ac:dyDescent="0.25">
      <c r="A331" s="59" t="str">
        <f>IF('Annual Plan'!A331="","",'Annual Plan'!A331)</f>
        <v/>
      </c>
      <c r="B331" s="59" t="str">
        <f>IF('Annual Plan'!B331="","",'Annual Plan'!B331)</f>
        <v/>
      </c>
      <c r="C331" s="59" t="str">
        <f>IF('Annual Plan'!C331="","",'Annual Plan'!C331)</f>
        <v/>
      </c>
      <c r="D331" s="2" t="str">
        <f>IF('Annual Plan'!D331&lt;&gt;"",'Annual Plan'!D331,"")</f>
        <v/>
      </c>
      <c r="E331" s="2" t="str">
        <f>IF('Annual Plan'!E331&lt;&gt;"",'Annual Plan'!E331,"")</f>
        <v/>
      </c>
      <c r="F331" s="36" t="str">
        <f>IF('Annual Plan'!F331&lt;&gt;"",'Annual Plan'!F331,"")</f>
        <v/>
      </c>
      <c r="G331" s="23" t="str">
        <f>IF('Annual Plan'!G331&lt;&gt;"",'Annual Plan'!G331,"")</f>
        <v/>
      </c>
      <c r="H331" s="23" t="str">
        <f xml:space="preserve"> IF(OR(F331="Absolute",F331="Absolute[-](cum.)"),SUM(G331,'Q1 Review'!J331,'Q2 Review'!J331,'Q3 Review'!J331),
             IF(OR(F331="Incremental",F331="Absolute[+]"),MAX(G331,'Q1 Review'!J331,'Q2 Review'!J331,'Q3 Review'!J331),
                  IF(F331="Decremental",MIN(G331,'Q1 Review'!J331,'Q2 Review'!J331,'Q3 Review'!J331),
                           IF(F331="Absolute[-](avg.)",SUM(G331,'Q1 Review'!J331,'Q2 Review'!J331,'Q3 Review'!J331)/COUNT('Annual Plan'!H331:'Annual Plan'!K331),""
                              )
                       )
                 )
      )</f>
        <v/>
      </c>
      <c r="I331" s="23" t="str">
        <f>IF('Annual Plan'!K331&lt;&gt;"",'Annual Plan'!K331,"")</f>
        <v/>
      </c>
      <c r="J331" s="37"/>
      <c r="K331" s="38" t="str">
        <f t="shared" si="36"/>
        <v/>
      </c>
      <c r="L331" s="38" t="str">
        <f t="shared" si="37"/>
        <v/>
      </c>
      <c r="M331" s="23" t="str">
        <f t="shared" si="38"/>
        <v/>
      </c>
      <c r="N331" s="39" t="str">
        <f>IF((('Annual Plan'!N331+'Annual Plan'!O331)-('Q1 Review'!O331+'Q2 Review'!O331+'Q3 Review'!O331))=0,"",(('Annual Plan'!N331+'Annual Plan'!O331)-('Q1 Review'!O331+'Q2 Review'!O331+'Q3 Review'!O331)))</f>
        <v/>
      </c>
      <c r="O331" s="40"/>
      <c r="P331" s="41"/>
      <c r="Q331" s="41"/>
      <c r="R331" s="41"/>
      <c r="S331" s="131" t="str">
        <f t="shared" si="39"/>
        <v/>
      </c>
    </row>
    <row r="332" spans="1:19" s="11" customFormat="1" ht="13.2" x14ac:dyDescent="0.25">
      <c r="A332" s="59" t="str">
        <f>IF('Annual Plan'!A332="","",'Annual Plan'!A332)</f>
        <v/>
      </c>
      <c r="B332" s="59" t="str">
        <f>IF('Annual Plan'!B332="","",'Annual Plan'!B332)</f>
        <v/>
      </c>
      <c r="C332" s="59" t="str">
        <f>IF('Annual Plan'!C332="","",'Annual Plan'!C332)</f>
        <v/>
      </c>
      <c r="D332" s="2" t="str">
        <f>IF('Annual Plan'!D332&lt;&gt;"",'Annual Plan'!D332,"")</f>
        <v/>
      </c>
      <c r="E332" s="2" t="str">
        <f>IF('Annual Plan'!E332&lt;&gt;"",'Annual Plan'!E332,"")</f>
        <v/>
      </c>
      <c r="F332" s="36" t="str">
        <f>IF('Annual Plan'!F332&lt;&gt;"",'Annual Plan'!F332,"")</f>
        <v/>
      </c>
      <c r="G332" s="23" t="str">
        <f>IF('Annual Plan'!G332&lt;&gt;"",'Annual Plan'!G332,"")</f>
        <v/>
      </c>
      <c r="H332" s="23" t="str">
        <f xml:space="preserve"> IF(OR(F332="Absolute",F332="Absolute[-](cum.)"),SUM(G332,'Q1 Review'!J332,'Q2 Review'!J332,'Q3 Review'!J332),
             IF(OR(F332="Incremental",F332="Absolute[+]"),MAX(G332,'Q1 Review'!J332,'Q2 Review'!J332,'Q3 Review'!J332),
                  IF(F332="Decremental",MIN(G332,'Q1 Review'!J332,'Q2 Review'!J332,'Q3 Review'!J332),
                           IF(F332="Absolute[-](avg.)",SUM(G332,'Q1 Review'!J332,'Q2 Review'!J332,'Q3 Review'!J332)/COUNT('Annual Plan'!H332:'Annual Plan'!K332),""
                              )
                       )
                 )
      )</f>
        <v/>
      </c>
      <c r="I332" s="23" t="str">
        <f>IF('Annual Plan'!K332&lt;&gt;"",'Annual Plan'!K332,"")</f>
        <v/>
      </c>
      <c r="J332" s="37"/>
      <c r="K332" s="38" t="str">
        <f t="shared" si="36"/>
        <v/>
      </c>
      <c r="L332" s="38" t="str">
        <f t="shared" si="37"/>
        <v/>
      </c>
      <c r="M332" s="23" t="str">
        <f t="shared" si="38"/>
        <v/>
      </c>
      <c r="N332" s="39" t="str">
        <f>IF((('Annual Plan'!N332+'Annual Plan'!O332)-('Q1 Review'!O332+'Q2 Review'!O332+'Q3 Review'!O332))=0,"",(('Annual Plan'!N332+'Annual Plan'!O332)-('Q1 Review'!O332+'Q2 Review'!O332+'Q3 Review'!O332)))</f>
        <v/>
      </c>
      <c r="O332" s="40"/>
      <c r="P332" s="41"/>
      <c r="Q332" s="41"/>
      <c r="R332" s="41"/>
      <c r="S332" s="131" t="str">
        <f t="shared" si="39"/>
        <v/>
      </c>
    </row>
    <row r="333" spans="1:19" s="11" customFormat="1" ht="13.2" x14ac:dyDescent="0.25">
      <c r="A333" s="59" t="str">
        <f>IF('Annual Plan'!A333="","",'Annual Plan'!A333)</f>
        <v/>
      </c>
      <c r="B333" s="59" t="str">
        <f>IF('Annual Plan'!B333="","",'Annual Plan'!B333)</f>
        <v/>
      </c>
      <c r="C333" s="59" t="str">
        <f>IF('Annual Plan'!C333="","",'Annual Plan'!C333)</f>
        <v/>
      </c>
      <c r="D333" s="2" t="str">
        <f>IF('Annual Plan'!D333&lt;&gt;"",'Annual Plan'!D333,"")</f>
        <v/>
      </c>
      <c r="E333" s="2" t="str">
        <f>IF('Annual Plan'!E333&lt;&gt;"",'Annual Plan'!E333,"")</f>
        <v/>
      </c>
      <c r="F333" s="36" t="str">
        <f>IF('Annual Plan'!F333&lt;&gt;"",'Annual Plan'!F333,"")</f>
        <v/>
      </c>
      <c r="G333" s="23" t="str">
        <f>IF('Annual Plan'!G333&lt;&gt;"",'Annual Plan'!G333,"")</f>
        <v/>
      </c>
      <c r="H333" s="23" t="str">
        <f xml:space="preserve"> IF(OR(F333="Absolute",F333="Absolute[-](cum.)"),SUM(G333,'Q1 Review'!J333,'Q2 Review'!J333,'Q3 Review'!J333),
             IF(OR(F333="Incremental",F333="Absolute[+]"),MAX(G333,'Q1 Review'!J333,'Q2 Review'!J333,'Q3 Review'!J333),
                  IF(F333="Decremental",MIN(G333,'Q1 Review'!J333,'Q2 Review'!J333,'Q3 Review'!J333),
                           IF(F333="Absolute[-](avg.)",SUM(G333,'Q1 Review'!J333,'Q2 Review'!J333,'Q3 Review'!J333)/COUNT('Annual Plan'!H333:'Annual Plan'!K333),""
                              )
                       )
                 )
      )</f>
        <v/>
      </c>
      <c r="I333" s="23" t="str">
        <f>IF('Annual Plan'!K333&lt;&gt;"",'Annual Plan'!K333,"")</f>
        <v/>
      </c>
      <c r="J333" s="37"/>
      <c r="K333" s="38" t="str">
        <f t="shared" si="36"/>
        <v/>
      </c>
      <c r="L333" s="38" t="str">
        <f t="shared" si="37"/>
        <v/>
      </c>
      <c r="M333" s="23" t="str">
        <f t="shared" si="38"/>
        <v/>
      </c>
      <c r="N333" s="39" t="str">
        <f>IF((('Annual Plan'!N333+'Annual Plan'!O333)-('Q1 Review'!O333+'Q2 Review'!O333+'Q3 Review'!O333))=0,"",(('Annual Plan'!N333+'Annual Plan'!O333)-('Q1 Review'!O333+'Q2 Review'!O333+'Q3 Review'!O333)))</f>
        <v/>
      </c>
      <c r="O333" s="40"/>
      <c r="P333" s="41"/>
      <c r="Q333" s="41"/>
      <c r="R333" s="41"/>
      <c r="S333" s="131" t="str">
        <f t="shared" si="39"/>
        <v/>
      </c>
    </row>
    <row r="334" spans="1:19" s="11" customFormat="1" ht="13.2" x14ac:dyDescent="0.25">
      <c r="A334" s="59" t="str">
        <f>IF('Annual Plan'!A334="","",'Annual Plan'!A334)</f>
        <v/>
      </c>
      <c r="B334" s="59" t="str">
        <f>IF('Annual Plan'!B334="","",'Annual Plan'!B334)</f>
        <v/>
      </c>
      <c r="C334" s="59" t="str">
        <f>IF('Annual Plan'!C334="","",'Annual Plan'!C334)</f>
        <v/>
      </c>
      <c r="D334" s="2" t="str">
        <f>IF('Annual Plan'!D334&lt;&gt;"",'Annual Plan'!D334,"")</f>
        <v/>
      </c>
      <c r="E334" s="2" t="str">
        <f>IF('Annual Plan'!E334&lt;&gt;"",'Annual Plan'!E334,"")</f>
        <v/>
      </c>
      <c r="F334" s="36" t="str">
        <f>IF('Annual Plan'!F334&lt;&gt;"",'Annual Plan'!F334,"")</f>
        <v/>
      </c>
      <c r="G334" s="23" t="str">
        <f>IF('Annual Plan'!G334&lt;&gt;"",'Annual Plan'!G334,"")</f>
        <v/>
      </c>
      <c r="H334" s="23" t="str">
        <f xml:space="preserve"> IF(OR(F334="Absolute",F334="Absolute[-](cum.)"),SUM(G334,'Q1 Review'!J334,'Q2 Review'!J334,'Q3 Review'!J334),
             IF(OR(F334="Incremental",F334="Absolute[+]"),MAX(G334,'Q1 Review'!J334,'Q2 Review'!J334,'Q3 Review'!J334),
                  IF(F334="Decremental",MIN(G334,'Q1 Review'!J334,'Q2 Review'!J334,'Q3 Review'!J334),
                           IF(F334="Absolute[-](avg.)",SUM(G334,'Q1 Review'!J334,'Q2 Review'!J334,'Q3 Review'!J334)/COUNT('Annual Plan'!H334:'Annual Plan'!K334),""
                              )
                       )
                 )
      )</f>
        <v/>
      </c>
      <c r="I334" s="23" t="str">
        <f>IF('Annual Plan'!K334&lt;&gt;"",'Annual Plan'!K334,"")</f>
        <v/>
      </c>
      <c r="J334" s="37"/>
      <c r="K334" s="38" t="str">
        <f t="shared" si="36"/>
        <v/>
      </c>
      <c r="L334" s="38" t="str">
        <f t="shared" si="37"/>
        <v/>
      </c>
      <c r="M334" s="23" t="str">
        <f t="shared" si="38"/>
        <v/>
      </c>
      <c r="N334" s="39" t="str">
        <f>IF((('Annual Plan'!N334+'Annual Plan'!O334)-('Q1 Review'!O334+'Q2 Review'!O334+'Q3 Review'!O334))=0,"",(('Annual Plan'!N334+'Annual Plan'!O334)-('Q1 Review'!O334+'Q2 Review'!O334+'Q3 Review'!O334)))</f>
        <v/>
      </c>
      <c r="O334" s="40"/>
      <c r="P334" s="41"/>
      <c r="Q334" s="41"/>
      <c r="R334" s="41"/>
      <c r="S334" s="131" t="str">
        <f t="shared" si="39"/>
        <v/>
      </c>
    </row>
    <row r="335" spans="1:19" s="11" customFormat="1" ht="13.2" x14ac:dyDescent="0.25">
      <c r="A335" s="59" t="str">
        <f>IF('Annual Plan'!A335="","",'Annual Plan'!A335)</f>
        <v/>
      </c>
      <c r="B335" s="59" t="str">
        <f>IF('Annual Plan'!B335="","",'Annual Plan'!B335)</f>
        <v/>
      </c>
      <c r="C335" s="59" t="str">
        <f>IF('Annual Plan'!C335="","",'Annual Plan'!C335)</f>
        <v/>
      </c>
      <c r="D335" s="2" t="str">
        <f>IF('Annual Plan'!D335&lt;&gt;"",'Annual Plan'!D335,"")</f>
        <v/>
      </c>
      <c r="E335" s="2" t="str">
        <f>IF('Annual Plan'!E335&lt;&gt;"",'Annual Plan'!E335,"")</f>
        <v/>
      </c>
      <c r="F335" s="36" t="str">
        <f>IF('Annual Plan'!F335&lt;&gt;"",'Annual Plan'!F335,"")</f>
        <v/>
      </c>
      <c r="G335" s="23" t="str">
        <f>IF('Annual Plan'!G335&lt;&gt;"",'Annual Plan'!G335,"")</f>
        <v/>
      </c>
      <c r="H335" s="23" t="str">
        <f xml:space="preserve"> IF(OR(F335="Absolute",F335="Absolute[-](cum.)"),SUM(G335,'Q1 Review'!J335,'Q2 Review'!J335,'Q3 Review'!J335),
             IF(OR(F335="Incremental",F335="Absolute[+]"),MAX(G335,'Q1 Review'!J335,'Q2 Review'!J335,'Q3 Review'!J335),
                  IF(F335="Decremental",MIN(G335,'Q1 Review'!J335,'Q2 Review'!J335,'Q3 Review'!J335),
                           IF(F335="Absolute[-](avg.)",SUM(G335,'Q1 Review'!J335,'Q2 Review'!J335,'Q3 Review'!J335)/COUNT('Annual Plan'!H335:'Annual Plan'!K335),""
                              )
                       )
                 )
      )</f>
        <v/>
      </c>
      <c r="I335" s="23" t="str">
        <f>IF('Annual Plan'!K335&lt;&gt;"",'Annual Plan'!K335,"")</f>
        <v/>
      </c>
      <c r="J335" s="37"/>
      <c r="K335" s="38" t="str">
        <f t="shared" si="36"/>
        <v/>
      </c>
      <c r="L335" s="38" t="str">
        <f t="shared" si="37"/>
        <v/>
      </c>
      <c r="M335" s="23" t="str">
        <f t="shared" si="38"/>
        <v/>
      </c>
      <c r="N335" s="39" t="str">
        <f>IF((('Annual Plan'!N335+'Annual Plan'!O335)-('Q1 Review'!O335+'Q2 Review'!O335+'Q3 Review'!O335))=0,"",(('Annual Plan'!N335+'Annual Plan'!O335)-('Q1 Review'!O335+'Q2 Review'!O335+'Q3 Review'!O335)))</f>
        <v/>
      </c>
      <c r="O335" s="40"/>
      <c r="P335" s="41"/>
      <c r="Q335" s="41"/>
      <c r="R335" s="41"/>
      <c r="S335" s="131" t="str">
        <f t="shared" si="39"/>
        <v/>
      </c>
    </row>
    <row r="336" spans="1:19" s="11" customFormat="1" ht="13.2" x14ac:dyDescent="0.25">
      <c r="A336" s="59" t="str">
        <f>IF('Annual Plan'!A336="","",'Annual Plan'!A336)</f>
        <v/>
      </c>
      <c r="B336" s="59" t="str">
        <f>IF('Annual Plan'!B336="","",'Annual Plan'!B336)</f>
        <v/>
      </c>
      <c r="C336" s="59" t="str">
        <f>IF('Annual Plan'!C336="","",'Annual Plan'!C336)</f>
        <v/>
      </c>
      <c r="D336" s="2" t="str">
        <f>IF('Annual Plan'!D336&lt;&gt;"",'Annual Plan'!D336,"")</f>
        <v/>
      </c>
      <c r="E336" s="2" t="str">
        <f>IF('Annual Plan'!E336&lt;&gt;"",'Annual Plan'!E336,"")</f>
        <v/>
      </c>
      <c r="F336" s="36" t="str">
        <f>IF('Annual Plan'!F336&lt;&gt;"",'Annual Plan'!F336,"")</f>
        <v/>
      </c>
      <c r="G336" s="23" t="str">
        <f>IF('Annual Plan'!G336&lt;&gt;"",'Annual Plan'!G336,"")</f>
        <v/>
      </c>
      <c r="H336" s="23" t="str">
        <f xml:space="preserve"> IF(OR(F336="Absolute",F336="Absolute[-](cum.)"),SUM(G336,'Q1 Review'!J336,'Q2 Review'!J336,'Q3 Review'!J336),
             IF(OR(F336="Incremental",F336="Absolute[+]"),MAX(G336,'Q1 Review'!J336,'Q2 Review'!J336,'Q3 Review'!J336),
                  IF(F336="Decremental",MIN(G336,'Q1 Review'!J336,'Q2 Review'!J336,'Q3 Review'!J336),
                           IF(F336="Absolute[-](avg.)",SUM(G336,'Q1 Review'!J336,'Q2 Review'!J336,'Q3 Review'!J336)/COUNT('Annual Plan'!H336:'Annual Plan'!K336),""
                              )
                       )
                 )
      )</f>
        <v/>
      </c>
      <c r="I336" s="23" t="str">
        <f>IF('Annual Plan'!K336&lt;&gt;"",'Annual Plan'!K336,"")</f>
        <v/>
      </c>
      <c r="J336" s="37"/>
      <c r="K336" s="38" t="str">
        <f t="shared" si="36"/>
        <v/>
      </c>
      <c r="L336" s="38" t="str">
        <f t="shared" si="37"/>
        <v/>
      </c>
      <c r="M336" s="23" t="str">
        <f t="shared" si="38"/>
        <v/>
      </c>
      <c r="N336" s="39" t="str">
        <f>IF((('Annual Plan'!N336+'Annual Plan'!O336)-('Q1 Review'!O336+'Q2 Review'!O336+'Q3 Review'!O336))=0,"",(('Annual Plan'!N336+'Annual Plan'!O336)-('Q1 Review'!O336+'Q2 Review'!O336+'Q3 Review'!O336)))</f>
        <v/>
      </c>
      <c r="O336" s="40"/>
      <c r="P336" s="41"/>
      <c r="Q336" s="41"/>
      <c r="R336" s="41"/>
      <c r="S336" s="131" t="str">
        <f t="shared" si="39"/>
        <v/>
      </c>
    </row>
    <row r="337" spans="1:19" s="11" customFormat="1" ht="13.2" x14ac:dyDescent="0.25">
      <c r="A337" s="59" t="str">
        <f>IF('Annual Plan'!A337="","",'Annual Plan'!A337)</f>
        <v/>
      </c>
      <c r="B337" s="59" t="str">
        <f>IF('Annual Plan'!B337="","",'Annual Plan'!B337)</f>
        <v/>
      </c>
      <c r="C337" s="59" t="str">
        <f>IF('Annual Plan'!C337="","",'Annual Plan'!C337)</f>
        <v/>
      </c>
      <c r="D337" s="2" t="str">
        <f>IF('Annual Plan'!D337&lt;&gt;"",'Annual Plan'!D337,"")</f>
        <v/>
      </c>
      <c r="E337" s="2" t="str">
        <f>IF('Annual Plan'!E337&lt;&gt;"",'Annual Plan'!E337,"")</f>
        <v/>
      </c>
      <c r="F337" s="36" t="str">
        <f>IF('Annual Plan'!F337&lt;&gt;"",'Annual Plan'!F337,"")</f>
        <v/>
      </c>
      <c r="G337" s="23" t="str">
        <f>IF('Annual Plan'!G337&lt;&gt;"",'Annual Plan'!G337,"")</f>
        <v/>
      </c>
      <c r="H337" s="23" t="str">
        <f xml:space="preserve"> IF(OR(F337="Absolute",F337="Absolute[-](cum.)"),SUM(G337,'Q1 Review'!J337,'Q2 Review'!J337,'Q3 Review'!J337),
             IF(OR(F337="Incremental",F337="Absolute[+]"),MAX(G337,'Q1 Review'!J337,'Q2 Review'!J337,'Q3 Review'!J337),
                  IF(F337="Decremental",MIN(G337,'Q1 Review'!J337,'Q2 Review'!J337,'Q3 Review'!J337),
                           IF(F337="Absolute[-](avg.)",SUM(G337,'Q1 Review'!J337,'Q2 Review'!J337,'Q3 Review'!J337)/COUNT('Annual Plan'!H337:'Annual Plan'!K337),""
                              )
                       )
                 )
      )</f>
        <v/>
      </c>
      <c r="I337" s="23" t="str">
        <f>IF('Annual Plan'!K337&lt;&gt;"",'Annual Plan'!K337,"")</f>
        <v/>
      </c>
      <c r="J337" s="37"/>
      <c r="K337" s="38" t="str">
        <f t="shared" si="36"/>
        <v/>
      </c>
      <c r="L337" s="38" t="str">
        <f t="shared" si="37"/>
        <v/>
      </c>
      <c r="M337" s="23" t="str">
        <f t="shared" si="38"/>
        <v/>
      </c>
      <c r="N337" s="39" t="str">
        <f>IF((('Annual Plan'!N337+'Annual Plan'!O337)-('Q1 Review'!O337+'Q2 Review'!O337+'Q3 Review'!O337))=0,"",(('Annual Plan'!N337+'Annual Plan'!O337)-('Q1 Review'!O337+'Q2 Review'!O337+'Q3 Review'!O337)))</f>
        <v/>
      </c>
      <c r="O337" s="40"/>
      <c r="P337" s="41"/>
      <c r="Q337" s="41"/>
      <c r="R337" s="41"/>
      <c r="S337" s="131" t="str">
        <f t="shared" si="39"/>
        <v/>
      </c>
    </row>
    <row r="338" spans="1:19" s="11" customFormat="1" ht="13.2" x14ac:dyDescent="0.25">
      <c r="A338" s="59" t="str">
        <f>IF('Annual Plan'!A338="","",'Annual Plan'!A338)</f>
        <v/>
      </c>
      <c r="B338" s="59" t="str">
        <f>IF('Annual Plan'!B338="","",'Annual Plan'!B338)</f>
        <v/>
      </c>
      <c r="C338" s="59" t="str">
        <f>IF('Annual Plan'!C338="","",'Annual Plan'!C338)</f>
        <v/>
      </c>
      <c r="D338" s="2" t="str">
        <f>IF('Annual Plan'!D338&lt;&gt;"",'Annual Plan'!D338,"")</f>
        <v/>
      </c>
      <c r="E338" s="2" t="str">
        <f>IF('Annual Plan'!E338&lt;&gt;"",'Annual Plan'!E338,"")</f>
        <v/>
      </c>
      <c r="F338" s="36" t="str">
        <f>IF('Annual Plan'!F338&lt;&gt;"",'Annual Plan'!F338,"")</f>
        <v/>
      </c>
      <c r="G338" s="23" t="str">
        <f>IF('Annual Plan'!G338&lt;&gt;"",'Annual Plan'!G338,"")</f>
        <v/>
      </c>
      <c r="H338" s="23" t="str">
        <f xml:space="preserve"> IF(OR(F338="Absolute",F338="Absolute[-](cum.)"),SUM(G338,'Q1 Review'!J338,'Q2 Review'!J338,'Q3 Review'!J338),
             IF(OR(F338="Incremental",F338="Absolute[+]"),MAX(G338,'Q1 Review'!J338,'Q2 Review'!J338,'Q3 Review'!J338),
                  IF(F338="Decremental",MIN(G338,'Q1 Review'!J338,'Q2 Review'!J338,'Q3 Review'!J338),
                           IF(F338="Absolute[-](avg.)",SUM(G338,'Q1 Review'!J338,'Q2 Review'!J338,'Q3 Review'!J338)/COUNT('Annual Plan'!H338:'Annual Plan'!K338),""
                              )
                       )
                 )
      )</f>
        <v/>
      </c>
      <c r="I338" s="23" t="str">
        <f>IF('Annual Plan'!K338&lt;&gt;"",'Annual Plan'!K338,"")</f>
        <v/>
      </c>
      <c r="J338" s="37"/>
      <c r="K338" s="38" t="str">
        <f t="shared" si="36"/>
        <v/>
      </c>
      <c r="L338" s="38" t="str">
        <f t="shared" si="37"/>
        <v/>
      </c>
      <c r="M338" s="23" t="str">
        <f t="shared" si="38"/>
        <v/>
      </c>
      <c r="N338" s="39" t="str">
        <f>IF((('Annual Plan'!N338+'Annual Plan'!O338)-('Q1 Review'!O338+'Q2 Review'!O338+'Q3 Review'!O338))=0,"",(('Annual Plan'!N338+'Annual Plan'!O338)-('Q1 Review'!O338+'Q2 Review'!O338+'Q3 Review'!O338)))</f>
        <v/>
      </c>
      <c r="O338" s="40"/>
      <c r="P338" s="41"/>
      <c r="Q338" s="41"/>
      <c r="R338" s="41"/>
      <c r="S338" s="131" t="str">
        <f t="shared" si="39"/>
        <v/>
      </c>
    </row>
    <row r="339" spans="1:19" s="11" customFormat="1" ht="13.2" x14ac:dyDescent="0.25">
      <c r="A339" s="59" t="str">
        <f>IF('Annual Plan'!A339="","",'Annual Plan'!A339)</f>
        <v/>
      </c>
      <c r="B339" s="59" t="str">
        <f>IF('Annual Plan'!B339="","",'Annual Plan'!B339)</f>
        <v/>
      </c>
      <c r="C339" s="59" t="str">
        <f>IF('Annual Plan'!C339="","",'Annual Plan'!C339)</f>
        <v/>
      </c>
      <c r="D339" s="2" t="str">
        <f>IF('Annual Plan'!D339&lt;&gt;"",'Annual Plan'!D339,"")</f>
        <v/>
      </c>
      <c r="E339" s="2" t="str">
        <f>IF('Annual Plan'!E339&lt;&gt;"",'Annual Plan'!E339,"")</f>
        <v/>
      </c>
      <c r="F339" s="36" t="str">
        <f>IF('Annual Plan'!F339&lt;&gt;"",'Annual Plan'!F339,"")</f>
        <v/>
      </c>
      <c r="G339" s="23" t="str">
        <f>IF('Annual Plan'!G339&lt;&gt;"",'Annual Plan'!G339,"")</f>
        <v/>
      </c>
      <c r="H339" s="23" t="str">
        <f xml:space="preserve"> IF(OR(F339="Absolute",F339="Absolute[-](cum.)"),SUM(G339,'Q1 Review'!J339,'Q2 Review'!J339,'Q3 Review'!J339),
             IF(OR(F339="Incremental",F339="Absolute[+]"),MAX(G339,'Q1 Review'!J339,'Q2 Review'!J339,'Q3 Review'!J339),
                  IF(F339="Decremental",MIN(G339,'Q1 Review'!J339,'Q2 Review'!J339,'Q3 Review'!J339),
                           IF(F339="Absolute[-](avg.)",SUM(G339,'Q1 Review'!J339,'Q2 Review'!J339,'Q3 Review'!J339)/COUNT('Annual Plan'!H339:'Annual Plan'!K339),""
                              )
                       )
                 )
      )</f>
        <v/>
      </c>
      <c r="I339" s="23" t="str">
        <f>IF('Annual Plan'!K339&lt;&gt;"",'Annual Plan'!K339,"")</f>
        <v/>
      </c>
      <c r="J339" s="37"/>
      <c r="K339" s="38" t="str">
        <f t="shared" si="36"/>
        <v/>
      </c>
      <c r="L339" s="38" t="str">
        <f t="shared" si="37"/>
        <v/>
      </c>
      <c r="M339" s="23" t="str">
        <f t="shared" si="38"/>
        <v/>
      </c>
      <c r="N339" s="39" t="str">
        <f>IF((('Annual Plan'!N339+'Annual Plan'!O339)-('Q1 Review'!O339+'Q2 Review'!O339+'Q3 Review'!O339))=0,"",(('Annual Plan'!N339+'Annual Plan'!O339)-('Q1 Review'!O339+'Q2 Review'!O339+'Q3 Review'!O339)))</f>
        <v/>
      </c>
      <c r="O339" s="40"/>
      <c r="P339" s="41"/>
      <c r="Q339" s="41"/>
      <c r="R339" s="41"/>
      <c r="S339" s="131" t="str">
        <f t="shared" si="39"/>
        <v/>
      </c>
    </row>
    <row r="340" spans="1:19" s="11" customFormat="1" ht="13.2" x14ac:dyDescent="0.25">
      <c r="A340" s="59" t="str">
        <f>IF('Annual Plan'!A340="","",'Annual Plan'!A340)</f>
        <v/>
      </c>
      <c r="B340" s="59" t="str">
        <f>IF('Annual Plan'!B340="","",'Annual Plan'!B340)</f>
        <v/>
      </c>
      <c r="C340" s="59" t="str">
        <f>IF('Annual Plan'!C340="","",'Annual Plan'!C340)</f>
        <v/>
      </c>
      <c r="D340" s="2" t="str">
        <f>IF('Annual Plan'!D340&lt;&gt;"",'Annual Plan'!D340,"")</f>
        <v/>
      </c>
      <c r="E340" s="2" t="str">
        <f>IF('Annual Plan'!E340&lt;&gt;"",'Annual Plan'!E340,"")</f>
        <v/>
      </c>
      <c r="F340" s="36" t="str">
        <f>IF('Annual Plan'!F340&lt;&gt;"",'Annual Plan'!F340,"")</f>
        <v/>
      </c>
      <c r="G340" s="23" t="str">
        <f>IF('Annual Plan'!G340&lt;&gt;"",'Annual Plan'!G340,"")</f>
        <v/>
      </c>
      <c r="H340" s="23" t="str">
        <f xml:space="preserve"> IF(OR(F340="Absolute",F340="Absolute[-](cum.)"),SUM(G340,'Q1 Review'!J340,'Q2 Review'!J340,'Q3 Review'!J340),
             IF(OR(F340="Incremental",F340="Absolute[+]"),MAX(G340,'Q1 Review'!J340,'Q2 Review'!J340,'Q3 Review'!J340),
                  IF(F340="Decremental",MIN(G340,'Q1 Review'!J340,'Q2 Review'!J340,'Q3 Review'!J340),
                           IF(F340="Absolute[-](avg.)",SUM(G340,'Q1 Review'!J340,'Q2 Review'!J340,'Q3 Review'!J340)/COUNT('Annual Plan'!H340:'Annual Plan'!K340),""
                              )
                       )
                 )
      )</f>
        <v/>
      </c>
      <c r="I340" s="23" t="str">
        <f>IF('Annual Plan'!K340&lt;&gt;"",'Annual Plan'!K340,"")</f>
        <v/>
      </c>
      <c r="J340" s="37"/>
      <c r="K340" s="38" t="str">
        <f t="shared" si="36"/>
        <v/>
      </c>
      <c r="L340" s="38" t="str">
        <f t="shared" si="37"/>
        <v/>
      </c>
      <c r="M340" s="23" t="str">
        <f t="shared" si="38"/>
        <v/>
      </c>
      <c r="N340" s="39" t="str">
        <f>IF((('Annual Plan'!N340+'Annual Plan'!O340)-('Q1 Review'!O340+'Q2 Review'!O340+'Q3 Review'!O340))=0,"",(('Annual Plan'!N340+'Annual Plan'!O340)-('Q1 Review'!O340+'Q2 Review'!O340+'Q3 Review'!O340)))</f>
        <v/>
      </c>
      <c r="O340" s="40"/>
      <c r="P340" s="41"/>
      <c r="Q340" s="41"/>
      <c r="R340" s="41"/>
      <c r="S340" s="131" t="str">
        <f t="shared" si="39"/>
        <v/>
      </c>
    </row>
    <row r="341" spans="1:19" s="11" customFormat="1" ht="13.2" x14ac:dyDescent="0.25">
      <c r="A341" s="59" t="str">
        <f>IF('Annual Plan'!A341="","",'Annual Plan'!A341)</f>
        <v/>
      </c>
      <c r="B341" s="59" t="str">
        <f>IF('Annual Plan'!B341="","",'Annual Plan'!B341)</f>
        <v/>
      </c>
      <c r="C341" s="59" t="str">
        <f>IF('Annual Plan'!C341="","",'Annual Plan'!C341)</f>
        <v/>
      </c>
      <c r="D341" s="2" t="str">
        <f>IF('Annual Plan'!D341&lt;&gt;"",'Annual Plan'!D341,"")</f>
        <v/>
      </c>
      <c r="E341" s="2" t="str">
        <f>IF('Annual Plan'!E341&lt;&gt;"",'Annual Plan'!E341,"")</f>
        <v/>
      </c>
      <c r="F341" s="36" t="str">
        <f>IF('Annual Plan'!F341&lt;&gt;"",'Annual Plan'!F341,"")</f>
        <v/>
      </c>
      <c r="G341" s="23" t="str">
        <f>IF('Annual Plan'!G341&lt;&gt;"",'Annual Plan'!G341,"")</f>
        <v/>
      </c>
      <c r="H341" s="23" t="str">
        <f xml:space="preserve"> IF(OR(F341="Absolute",F341="Absolute[-](cum.)"),SUM(G341,'Q1 Review'!J341,'Q2 Review'!J341,'Q3 Review'!J341),
             IF(OR(F341="Incremental",F341="Absolute[+]"),MAX(G341,'Q1 Review'!J341,'Q2 Review'!J341,'Q3 Review'!J341),
                  IF(F341="Decremental",MIN(G341,'Q1 Review'!J341,'Q2 Review'!J341,'Q3 Review'!J341),
                           IF(F341="Absolute[-](avg.)",SUM(G341,'Q1 Review'!J341,'Q2 Review'!J341,'Q3 Review'!J341)/COUNT('Annual Plan'!H341:'Annual Plan'!K341),""
                              )
                       )
                 )
      )</f>
        <v/>
      </c>
      <c r="I341" s="23" t="str">
        <f>IF('Annual Plan'!K341&lt;&gt;"",'Annual Plan'!K341,"")</f>
        <v/>
      </c>
      <c r="J341" s="37"/>
      <c r="K341" s="38" t="str">
        <f t="shared" si="36"/>
        <v/>
      </c>
      <c r="L341" s="38" t="str">
        <f t="shared" si="37"/>
        <v/>
      </c>
      <c r="M341" s="23" t="str">
        <f t="shared" si="38"/>
        <v/>
      </c>
      <c r="N341" s="39" t="str">
        <f>IF((('Annual Plan'!N341+'Annual Plan'!O341)-('Q1 Review'!O341+'Q2 Review'!O341+'Q3 Review'!O341))=0,"",(('Annual Plan'!N341+'Annual Plan'!O341)-('Q1 Review'!O341+'Q2 Review'!O341+'Q3 Review'!O341)))</f>
        <v/>
      </c>
      <c r="O341" s="40"/>
      <c r="P341" s="41"/>
      <c r="Q341" s="41"/>
      <c r="R341" s="41"/>
      <c r="S341" s="131" t="str">
        <f t="shared" si="39"/>
        <v/>
      </c>
    </row>
    <row r="342" spans="1:19" s="11" customFormat="1" ht="13.2" x14ac:dyDescent="0.25">
      <c r="A342" s="59" t="str">
        <f>IF('Annual Plan'!A342="","",'Annual Plan'!A342)</f>
        <v/>
      </c>
      <c r="B342" s="59" t="str">
        <f>IF('Annual Plan'!B342="","",'Annual Plan'!B342)</f>
        <v/>
      </c>
      <c r="C342" s="59" t="str">
        <f>IF('Annual Plan'!C342="","",'Annual Plan'!C342)</f>
        <v/>
      </c>
      <c r="D342" s="2" t="str">
        <f>IF('Annual Plan'!D342&lt;&gt;"",'Annual Plan'!D342,"")</f>
        <v/>
      </c>
      <c r="E342" s="2" t="str">
        <f>IF('Annual Plan'!E342&lt;&gt;"",'Annual Plan'!E342,"")</f>
        <v/>
      </c>
      <c r="F342" s="36" t="str">
        <f>IF('Annual Plan'!F342&lt;&gt;"",'Annual Plan'!F342,"")</f>
        <v/>
      </c>
      <c r="G342" s="23" t="str">
        <f>IF('Annual Plan'!G342&lt;&gt;"",'Annual Plan'!G342,"")</f>
        <v/>
      </c>
      <c r="H342" s="23" t="str">
        <f xml:space="preserve"> IF(OR(F342="Absolute",F342="Absolute[-](cum.)"),SUM(G342,'Q1 Review'!J342,'Q2 Review'!J342,'Q3 Review'!J342),
             IF(OR(F342="Incremental",F342="Absolute[+]"),MAX(G342,'Q1 Review'!J342,'Q2 Review'!J342,'Q3 Review'!J342),
                  IF(F342="Decremental",MIN(G342,'Q1 Review'!J342,'Q2 Review'!J342,'Q3 Review'!J342),
                           IF(F342="Absolute[-](avg.)",SUM(G342,'Q1 Review'!J342,'Q2 Review'!J342,'Q3 Review'!J342)/COUNT('Annual Plan'!H342:'Annual Plan'!K342),""
                              )
                       )
                 )
      )</f>
        <v/>
      </c>
      <c r="I342" s="23" t="str">
        <f>IF('Annual Plan'!K342&lt;&gt;"",'Annual Plan'!K342,"")</f>
        <v/>
      </c>
      <c r="J342" s="37"/>
      <c r="K342" s="38" t="str">
        <f t="shared" si="36"/>
        <v/>
      </c>
      <c r="L342" s="38" t="str">
        <f t="shared" si="37"/>
        <v/>
      </c>
      <c r="M342" s="23" t="str">
        <f t="shared" si="38"/>
        <v/>
      </c>
      <c r="N342" s="39" t="str">
        <f>IF((('Annual Plan'!N342+'Annual Plan'!O342)-('Q1 Review'!O342+'Q2 Review'!O342+'Q3 Review'!O342))=0,"",(('Annual Plan'!N342+'Annual Plan'!O342)-('Q1 Review'!O342+'Q2 Review'!O342+'Q3 Review'!O342)))</f>
        <v/>
      </c>
      <c r="O342" s="40"/>
      <c r="P342" s="41"/>
      <c r="Q342" s="41"/>
      <c r="R342" s="41"/>
      <c r="S342" s="131" t="str">
        <f t="shared" si="39"/>
        <v/>
      </c>
    </row>
    <row r="343" spans="1:19" s="11" customFormat="1" ht="13.2" x14ac:dyDescent="0.25">
      <c r="A343" s="59" t="str">
        <f>IF('Annual Plan'!A343="","",'Annual Plan'!A343)</f>
        <v/>
      </c>
      <c r="B343" s="59" t="str">
        <f>IF('Annual Plan'!B343="","",'Annual Plan'!B343)</f>
        <v/>
      </c>
      <c r="C343" s="59" t="str">
        <f>IF('Annual Plan'!C343="","",'Annual Plan'!C343)</f>
        <v/>
      </c>
      <c r="D343" s="2" t="str">
        <f>IF('Annual Plan'!D343&lt;&gt;"",'Annual Plan'!D343,"")</f>
        <v/>
      </c>
      <c r="E343" s="2" t="str">
        <f>IF('Annual Plan'!E343&lt;&gt;"",'Annual Plan'!E343,"")</f>
        <v/>
      </c>
      <c r="F343" s="36" t="str">
        <f>IF('Annual Plan'!F343&lt;&gt;"",'Annual Plan'!F343,"")</f>
        <v/>
      </c>
      <c r="G343" s="23" t="str">
        <f>IF('Annual Plan'!G343&lt;&gt;"",'Annual Plan'!G343,"")</f>
        <v/>
      </c>
      <c r="H343" s="23" t="str">
        <f xml:space="preserve"> IF(OR(F343="Absolute",F343="Absolute[-](cum.)"),SUM(G343,'Q1 Review'!J343,'Q2 Review'!J343,'Q3 Review'!J343),
             IF(OR(F343="Incremental",F343="Absolute[+]"),MAX(G343,'Q1 Review'!J343,'Q2 Review'!J343,'Q3 Review'!J343),
                  IF(F343="Decremental",MIN(G343,'Q1 Review'!J343,'Q2 Review'!J343,'Q3 Review'!J343),
                           IF(F343="Absolute[-](avg.)",SUM(G343,'Q1 Review'!J343,'Q2 Review'!J343,'Q3 Review'!J343)/COUNT('Annual Plan'!H343:'Annual Plan'!K343),""
                              )
                       )
                 )
      )</f>
        <v/>
      </c>
      <c r="I343" s="23" t="str">
        <f>IF('Annual Plan'!K343&lt;&gt;"",'Annual Plan'!K343,"")</f>
        <v/>
      </c>
      <c r="J343" s="37"/>
      <c r="K343" s="38" t="str">
        <f t="shared" si="36"/>
        <v/>
      </c>
      <c r="L343" s="38" t="str">
        <f t="shared" si="37"/>
        <v/>
      </c>
      <c r="M343" s="23" t="str">
        <f t="shared" si="38"/>
        <v/>
      </c>
      <c r="N343" s="39" t="str">
        <f>IF((('Annual Plan'!N343+'Annual Plan'!O343)-('Q1 Review'!O343+'Q2 Review'!O343+'Q3 Review'!O343))=0,"",(('Annual Plan'!N343+'Annual Plan'!O343)-('Q1 Review'!O343+'Q2 Review'!O343+'Q3 Review'!O343)))</f>
        <v/>
      </c>
      <c r="O343" s="40"/>
      <c r="P343" s="41"/>
      <c r="Q343" s="41"/>
      <c r="R343" s="41"/>
      <c r="S343" s="131" t="str">
        <f t="shared" si="39"/>
        <v/>
      </c>
    </row>
    <row r="344" spans="1:19" s="11" customFormat="1" ht="13.2" x14ac:dyDescent="0.25">
      <c r="A344" s="59" t="str">
        <f>IF('Annual Plan'!A344="","",'Annual Plan'!A344)</f>
        <v/>
      </c>
      <c r="B344" s="59" t="str">
        <f>IF('Annual Plan'!B344="","",'Annual Plan'!B344)</f>
        <v/>
      </c>
      <c r="C344" s="59" t="str">
        <f>IF('Annual Plan'!C344="","",'Annual Plan'!C344)</f>
        <v/>
      </c>
      <c r="D344" s="2" t="str">
        <f>IF('Annual Plan'!D344&lt;&gt;"",'Annual Plan'!D344,"")</f>
        <v/>
      </c>
      <c r="E344" s="2" t="str">
        <f>IF('Annual Plan'!E344&lt;&gt;"",'Annual Plan'!E344,"")</f>
        <v/>
      </c>
      <c r="F344" s="36" t="str">
        <f>IF('Annual Plan'!F344&lt;&gt;"",'Annual Plan'!F344,"")</f>
        <v/>
      </c>
      <c r="G344" s="23" t="str">
        <f>IF('Annual Plan'!G344&lt;&gt;"",'Annual Plan'!G344,"")</f>
        <v/>
      </c>
      <c r="H344" s="23" t="str">
        <f xml:space="preserve"> IF(OR(F344="Absolute",F344="Absolute[-](cum.)"),SUM(G344,'Q1 Review'!J344,'Q2 Review'!J344,'Q3 Review'!J344),
             IF(OR(F344="Incremental",F344="Absolute[+]"),MAX(G344,'Q1 Review'!J344,'Q2 Review'!J344,'Q3 Review'!J344),
                  IF(F344="Decremental",MIN(G344,'Q1 Review'!J344,'Q2 Review'!J344,'Q3 Review'!J344),
                           IF(F344="Absolute[-](avg.)",SUM(G344,'Q1 Review'!J344,'Q2 Review'!J344,'Q3 Review'!J344)/COUNT('Annual Plan'!H344:'Annual Plan'!K344),""
                              )
                       )
                 )
      )</f>
        <v/>
      </c>
      <c r="I344" s="23" t="str">
        <f>IF('Annual Plan'!K344&lt;&gt;"",'Annual Plan'!K344,"")</f>
        <v/>
      </c>
      <c r="J344" s="37"/>
      <c r="K344" s="38" t="str">
        <f t="shared" si="36"/>
        <v/>
      </c>
      <c r="L344" s="38" t="str">
        <f t="shared" si="37"/>
        <v/>
      </c>
      <c r="M344" s="23" t="str">
        <f t="shared" si="38"/>
        <v/>
      </c>
      <c r="N344" s="39" t="str">
        <f>IF((('Annual Plan'!N344+'Annual Plan'!O344)-('Q1 Review'!O344+'Q2 Review'!O344+'Q3 Review'!O344))=0,"",(('Annual Plan'!N344+'Annual Plan'!O344)-('Q1 Review'!O344+'Q2 Review'!O344+'Q3 Review'!O344)))</f>
        <v/>
      </c>
      <c r="O344" s="40"/>
      <c r="P344" s="41"/>
      <c r="Q344" s="41"/>
      <c r="R344" s="41"/>
      <c r="S344" s="131" t="str">
        <f t="shared" si="39"/>
        <v/>
      </c>
    </row>
    <row r="345" spans="1:19" s="11" customFormat="1" ht="13.2" x14ac:dyDescent="0.25">
      <c r="A345" s="59" t="str">
        <f>IF('Annual Plan'!A345="","",'Annual Plan'!A345)</f>
        <v/>
      </c>
      <c r="B345" s="59" t="str">
        <f>IF('Annual Plan'!B345="","",'Annual Plan'!B345)</f>
        <v/>
      </c>
      <c r="C345" s="59" t="str">
        <f>IF('Annual Plan'!C345="","",'Annual Plan'!C345)</f>
        <v/>
      </c>
      <c r="D345" s="2" t="str">
        <f>IF('Annual Plan'!D345&lt;&gt;"",'Annual Plan'!D345,"")</f>
        <v/>
      </c>
      <c r="E345" s="2" t="str">
        <f>IF('Annual Plan'!E345&lt;&gt;"",'Annual Plan'!E345,"")</f>
        <v/>
      </c>
      <c r="F345" s="36" t="str">
        <f>IF('Annual Plan'!F345&lt;&gt;"",'Annual Plan'!F345,"")</f>
        <v/>
      </c>
      <c r="G345" s="23" t="str">
        <f>IF('Annual Plan'!G345&lt;&gt;"",'Annual Plan'!G345,"")</f>
        <v/>
      </c>
      <c r="H345" s="23" t="str">
        <f xml:space="preserve"> IF(OR(F345="Absolute",F345="Absolute[-](cum.)"),SUM(G345,'Q1 Review'!J345,'Q2 Review'!J345,'Q3 Review'!J345),
             IF(OR(F345="Incremental",F345="Absolute[+]"),MAX(G345,'Q1 Review'!J345,'Q2 Review'!J345,'Q3 Review'!J345),
                  IF(F345="Decremental",MIN(G345,'Q1 Review'!J345,'Q2 Review'!J345,'Q3 Review'!J345),
                           IF(F345="Absolute[-](avg.)",SUM(G345,'Q1 Review'!J345,'Q2 Review'!J345,'Q3 Review'!J345)/COUNT('Annual Plan'!H345:'Annual Plan'!K345),""
                              )
                       )
                 )
      )</f>
        <v/>
      </c>
      <c r="I345" s="23" t="str">
        <f>IF('Annual Plan'!K345&lt;&gt;"",'Annual Plan'!K345,"")</f>
        <v/>
      </c>
      <c r="J345" s="37"/>
      <c r="K345" s="38" t="str">
        <f t="shared" si="36"/>
        <v/>
      </c>
      <c r="L345" s="38" t="str">
        <f t="shared" si="37"/>
        <v/>
      </c>
      <c r="M345" s="23" t="str">
        <f t="shared" si="38"/>
        <v/>
      </c>
      <c r="N345" s="39" t="str">
        <f>IF((('Annual Plan'!N345+'Annual Plan'!O345)-('Q1 Review'!O345+'Q2 Review'!O345+'Q3 Review'!O345))=0,"",(('Annual Plan'!N345+'Annual Plan'!O345)-('Q1 Review'!O345+'Q2 Review'!O345+'Q3 Review'!O345)))</f>
        <v/>
      </c>
      <c r="O345" s="40"/>
      <c r="P345" s="41"/>
      <c r="Q345" s="41"/>
      <c r="R345" s="41"/>
      <c r="S345" s="131" t="str">
        <f t="shared" si="39"/>
        <v/>
      </c>
    </row>
    <row r="346" spans="1:19" s="58" customFormat="1" ht="59.25" customHeight="1" x14ac:dyDescent="0.3">
      <c r="A346" s="256" t="s">
        <v>94</v>
      </c>
      <c r="B346" s="256"/>
      <c r="C346" s="51">
        <f>'Annual Plan'!C346</f>
        <v>0</v>
      </c>
      <c r="D346" s="62"/>
      <c r="E346" s="62"/>
      <c r="F346" s="256" t="s">
        <v>99</v>
      </c>
      <c r="G346" s="256"/>
      <c r="H346" s="256"/>
      <c r="I346" s="256"/>
      <c r="J346" s="257"/>
      <c r="K346" s="43">
        <f>IF(SUM(K317:K345)=0,0,IF(SUM(K317:K345)&gt;0,AVERAGE(K317:K345)))</f>
        <v>0</v>
      </c>
      <c r="L346" s="258"/>
      <c r="M346" s="259"/>
      <c r="N346" s="60">
        <f>SUM(N317:N345)</f>
        <v>0</v>
      </c>
      <c r="O346" s="60">
        <f>SUM(O317:O345)</f>
        <v>0</v>
      </c>
      <c r="P346" s="62"/>
      <c r="Q346" s="62"/>
      <c r="S346" s="131"/>
    </row>
    <row r="347" spans="1:19" s="61" customFormat="1" ht="15" customHeight="1" x14ac:dyDescent="0.25">
      <c r="A347" s="12"/>
      <c r="B347" s="12"/>
      <c r="C347" s="12"/>
      <c r="D347" s="12"/>
      <c r="E347" s="12"/>
      <c r="F347" s="44"/>
      <c r="G347" s="45"/>
      <c r="H347" s="45"/>
      <c r="I347" s="45"/>
      <c r="J347" s="46"/>
      <c r="K347" s="47"/>
      <c r="L347" s="47"/>
      <c r="M347" s="45"/>
      <c r="N347" s="48"/>
      <c r="O347" s="49"/>
      <c r="P347" s="50"/>
      <c r="Q347" s="50"/>
      <c r="S347" s="132"/>
    </row>
    <row r="348" spans="1:19" s="11" customFormat="1" ht="34.5" customHeight="1" x14ac:dyDescent="0.25">
      <c r="A348" s="193" t="s">
        <v>91</v>
      </c>
      <c r="B348" s="193"/>
      <c r="C348" s="193"/>
      <c r="D348" s="260" t="str">
        <f>IF('Annual Plan'!D348:P348&lt;&gt;"", 'Annual Plan'!D348:P348,"")</f>
        <v/>
      </c>
      <c r="E348" s="260"/>
      <c r="F348" s="261"/>
      <c r="G348" s="261"/>
      <c r="H348" s="261"/>
      <c r="I348" s="261"/>
      <c r="J348" s="261"/>
      <c r="K348" s="261"/>
      <c r="L348" s="261"/>
      <c r="M348" s="261"/>
      <c r="N348" s="261"/>
      <c r="O348" s="261"/>
      <c r="P348" s="260"/>
      <c r="Q348" s="260"/>
      <c r="S348" s="131"/>
    </row>
    <row r="349" spans="1:19" s="11" customFormat="1" ht="36" customHeight="1" x14ac:dyDescent="0.25">
      <c r="A349" s="202" t="s">
        <v>1</v>
      </c>
      <c r="B349" s="202" t="s">
        <v>9</v>
      </c>
      <c r="C349" s="202" t="s">
        <v>2</v>
      </c>
      <c r="D349" s="202" t="s">
        <v>10</v>
      </c>
      <c r="E349" s="203" t="s">
        <v>11</v>
      </c>
      <c r="F349" s="204" t="s">
        <v>12</v>
      </c>
      <c r="G349" s="251" t="s">
        <v>3</v>
      </c>
      <c r="H349" s="251"/>
      <c r="I349" s="253" t="s">
        <v>77</v>
      </c>
      <c r="J349" s="254"/>
      <c r="K349" s="254"/>
      <c r="L349" s="254"/>
      <c r="M349" s="255"/>
      <c r="N349" s="253" t="s">
        <v>78</v>
      </c>
      <c r="O349" s="254"/>
      <c r="P349" s="202" t="s">
        <v>95</v>
      </c>
      <c r="Q349" s="202" t="s">
        <v>96</v>
      </c>
      <c r="R349" s="202" t="s">
        <v>114</v>
      </c>
      <c r="S349" s="131"/>
    </row>
    <row r="350" spans="1:19" s="11" customFormat="1" ht="69" customHeight="1" x14ac:dyDescent="0.25">
      <c r="A350" s="202"/>
      <c r="B350" s="202"/>
      <c r="C350" s="202"/>
      <c r="D350" s="202"/>
      <c r="E350" s="203"/>
      <c r="F350" s="204"/>
      <c r="G350" s="98" t="s">
        <v>19</v>
      </c>
      <c r="H350" s="98" t="s">
        <v>61</v>
      </c>
      <c r="I350" s="7" t="s">
        <v>62</v>
      </c>
      <c r="J350" s="7" t="s">
        <v>63</v>
      </c>
      <c r="K350" s="1" t="s">
        <v>21</v>
      </c>
      <c r="L350" s="1" t="s">
        <v>22</v>
      </c>
      <c r="M350" s="1" t="s">
        <v>23</v>
      </c>
      <c r="N350" s="7" t="s">
        <v>88</v>
      </c>
      <c r="O350" s="7" t="s">
        <v>82</v>
      </c>
      <c r="P350" s="252"/>
      <c r="Q350" s="202"/>
      <c r="R350" s="202"/>
      <c r="S350" s="131"/>
    </row>
    <row r="351" spans="1:19" s="11" customFormat="1" ht="13.2" x14ac:dyDescent="0.25">
      <c r="A351" s="59" t="str">
        <f>IF('Annual Plan'!A351="","",'Annual Plan'!A351)</f>
        <v/>
      </c>
      <c r="B351" s="59" t="str">
        <f>IF('Annual Plan'!B351="","",'Annual Plan'!B351)</f>
        <v/>
      </c>
      <c r="C351" s="59" t="str">
        <f>IF('Annual Plan'!C351="","",'Annual Plan'!C351)</f>
        <v/>
      </c>
      <c r="D351" s="2" t="str">
        <f>IF('Annual Plan'!D351&lt;&gt;"",'Annual Plan'!D351,"")</f>
        <v/>
      </c>
      <c r="E351" s="2" t="str">
        <f>IF('Annual Plan'!E351&lt;&gt;"",'Annual Plan'!E351,"")</f>
        <v/>
      </c>
      <c r="F351" s="36" t="str">
        <f>IF('Annual Plan'!F351&lt;&gt;"",'Annual Plan'!F351,"")</f>
        <v/>
      </c>
      <c r="G351" s="23" t="str">
        <f>IF('Annual Plan'!G351&lt;&gt;"",'Annual Plan'!G351,"")</f>
        <v/>
      </c>
      <c r="H351" s="23" t="str">
        <f xml:space="preserve"> IF(OR(F351="Absolute",F351="Absolute[-](cum.)"),SUM(G351,'Q1 Review'!J351,'Q2 Review'!J351,'Q3 Review'!J351),
             IF(OR(F351="Incremental",F351="Absolute[+]"),MAX(G351,'Q1 Review'!J351,'Q2 Review'!J351,'Q3 Review'!J351),
                  IF(F351="Decremental",MIN(G351,'Q1 Review'!J351,'Q2 Review'!J351,'Q3 Review'!J351),
                           IF(F351="Absolute[-](avg.)",SUM(G351,'Q1 Review'!J351,'Q2 Review'!J351,'Q3 Review'!J351)/COUNT('Annual Plan'!H351:'Annual Plan'!K351),""
                              )
                       )
                 )
      )</f>
        <v/>
      </c>
      <c r="I351" s="23" t="str">
        <f>IF('Annual Plan'!K351&lt;&gt;"",'Annual Plan'!K351,"")</f>
        <v/>
      </c>
      <c r="J351" s="37"/>
      <c r="K351" s="38" t="str">
        <f>IF(I351="","",
                         IF(AND(I351&lt;&gt;"",J351=""),0,
                                                  IF($F351="Absolute",IF(I351=0,0, IF((J351/I351)&gt;=1,1, IF((J351/I351)&lt;=0,0,(J351/I351)))),
                                                                                                      IF($F351="Incremental", IF(AND((I351-H351)=0,J351&gt;0,I351&gt;0,J351&gt;I351),1, IF(AND((I351-H351)=0,J351&lt;=I351),0, IF(((J351-H351)/(I351-H351))&gt;=1,1, IF(((J351-H351)/(I351-H351))&lt;=0,0, ((J351-H351)/(I351-H351)))))),
                                                                                                                                                                   IF($F351="Decremental", IF(AND((H351-I351)=0,J351&gt;0,I351&gt;0,J351&lt;I351),1,  IF(AND((I351-H351)=0,J351&gt;=I351),0, IF(((H351-J351)/(H351-I351))&gt;=1,1, IF(((H351-J351)/(H351-I351))&lt;=0,0, ((H351-J351)/(H351-I351)))))),
                                                                                                                                                                                              IF(OR($F351="Absolute[-](cum.)", $F351="Absolute[-](avg.)"),IF(J351="",0, IF((J351&lt;=I351),1,IF((J351&gt;I351),0,))),
                                                                                                                                                                                                        IF($F351="Absolute[+]",IF(J351=0,0,  IF(J351&lt;=I351,(J351/I351),1)),
                                                                                                                                                                                                            )
                                                                                                                                                                                                   )
                                                                                                                                                                       )
                                                                                                          )
                                                    )
                            )
     )</f>
        <v/>
      </c>
      <c r="L351" s="38" t="str">
        <f>IF(I351="","",
                        IF(AND(I351&lt;&gt;"",J351=""),-1,
                                                  IF($F351="Absolute", IF(I351=0,0,((J351-I351)/I351)),
                                                                               IF($F351="Incremental", IF((I351-H351)=0,0,(((J351-H351)-(I351-H351))/(I351-H351))),
                                                                                                            IF($F351="Decremental", IF((H351-I351)=0,0,(((H351-J351)-(H351-I351))/(H351-I351))),
                                                                                                                                              IF(OR($F351="Absolute[-](cum.)", $F351="Absolute[-](avg.)"), IF(J351="",0, IF(J351&gt;=0,1-(J351/I351))),
                                                                                                                                                                      IF($F351="Absolute[+]", IF(J351=0,-1,K351-1),  ""
                                                                                                                                                                                                                                          )
                                                                                                                                                                                                                          )
                                                                                                                                                                                  )
                                                                                                                   )
                                                   )
                          )
)</f>
        <v/>
      </c>
      <c r="M351" s="23" t="str">
        <f>IF(J351="","",
                         IF(I351="", "",
                                                   IF($F351="Absolute", (J351-I351),
                                                                                                       IF($F351="Incremental", ((J351-H351)-(I351-H351)),
                                                                                                                                                                                      IF($F351="Decremental", ((H351-J351)-(H351-I351)),
                                                                                                                                                                                                            IF(OR($F351="Absolute[-](cum.)", $F351="Absolute[-](avg.)"), (I351-J351),
                                                                                                                                                                                                                             IF($F351="Absolute[+]", (J351-I351), ""
                                                                                                                                                                                                                                  )
                                                                                                                                                                                                                )
                                                                                                                                                                                          )
                                                                                                           )
                                                      )
                               )
       )</f>
        <v/>
      </c>
      <c r="N351" s="39" t="str">
        <f>IF((('Annual Plan'!N351+'Annual Plan'!O351)-('Q1 Review'!O351+'Q2 Review'!O351+'Q3 Review'!O351))=0,"",(('Annual Plan'!N351+'Annual Plan'!O351)-('Q1 Review'!O351+'Q2 Review'!O351+'Q3 Review'!O351)))</f>
        <v/>
      </c>
      <c r="O351" s="40"/>
      <c r="P351" s="41"/>
      <c r="Q351" s="41"/>
      <c r="R351" s="41"/>
      <c r="S351" s="131" t="str">
        <f xml:space="preserve"> IF(AND($F351="Incremental",G351=""),"Error - baseline data was not provided in the planning sheet.",
        IF(AND($F351="Decremental",G351=""),"Error - baseline data was not provided in the planning sheet.",""))</f>
        <v/>
      </c>
    </row>
    <row r="352" spans="1:19" s="11" customFormat="1" ht="13.2" x14ac:dyDescent="0.25">
      <c r="A352" s="59" t="str">
        <f>IF('Annual Plan'!A352="","",'Annual Plan'!A352)</f>
        <v/>
      </c>
      <c r="B352" s="59" t="str">
        <f>IF('Annual Plan'!B352="","",'Annual Plan'!B352)</f>
        <v/>
      </c>
      <c r="C352" s="59" t="str">
        <f>IF('Annual Plan'!C352="","",'Annual Plan'!C352)</f>
        <v/>
      </c>
      <c r="D352" s="2" t="str">
        <f>IF('Annual Plan'!D352&lt;&gt;"",'Annual Plan'!D352,"")</f>
        <v/>
      </c>
      <c r="E352" s="2" t="str">
        <f>IF('Annual Plan'!E352&lt;&gt;"",'Annual Plan'!E352,"")</f>
        <v/>
      </c>
      <c r="F352" s="36" t="str">
        <f>IF('Annual Plan'!F352&lt;&gt;"",'Annual Plan'!F352,"")</f>
        <v/>
      </c>
      <c r="G352" s="23" t="str">
        <f>IF('Annual Plan'!G352&lt;&gt;"",'Annual Plan'!G352,"")</f>
        <v/>
      </c>
      <c r="H352" s="23" t="str">
        <f xml:space="preserve"> IF(OR(F352="Absolute",F352="Absolute[-](cum.)"),SUM(G352,'Q1 Review'!J352,'Q2 Review'!J352,'Q3 Review'!J352),
             IF(OR(F352="Incremental",F352="Absolute[+]"),MAX(G352,'Q1 Review'!J352,'Q2 Review'!J352,'Q3 Review'!J352),
                  IF(F352="Decremental",MIN(G352,'Q1 Review'!J352,'Q2 Review'!J352,'Q3 Review'!J352),
                           IF(F352="Absolute[-](avg.)",SUM(G352,'Q1 Review'!J352,'Q2 Review'!J352,'Q3 Review'!J352)/COUNT('Annual Plan'!H352:'Annual Plan'!K352),""
                              )
                       )
                 )
      )</f>
        <v/>
      </c>
      <c r="I352" s="23" t="str">
        <f>IF('Annual Plan'!K352&lt;&gt;"",'Annual Plan'!K352,"")</f>
        <v/>
      </c>
      <c r="J352" s="37"/>
      <c r="K352" s="38" t="str">
        <f t="shared" ref="K352:K379" si="40">IF(I352="","",
                         IF(AND(I352&lt;&gt;"",J352=""),0,
                                                  IF($F352="Absolute",IF(I352=0,0, IF((J352/I352)&gt;=1,1, IF((J352/I352)&lt;=0,0,(J352/I352)))),
                                                                                                      IF($F352="Incremental", IF(AND((I352-H352)=0,J352&gt;0,I352&gt;0,J352&gt;I352),1, IF(AND((I352-H352)=0,J352&lt;=I352),0, IF(((J352-H352)/(I352-H352))&gt;=1,1, IF(((J352-H352)/(I352-H352))&lt;=0,0, ((J352-H352)/(I352-H352)))))),
                                                                                                                                                                   IF($F352="Decremental", IF(AND((H352-I352)=0,J352&gt;0,I352&gt;0,J352&lt;I352),1,  IF(AND((I352-H352)=0,J352&gt;=I352),0, IF(((H352-J352)/(H352-I352))&gt;=1,1, IF(((H352-J352)/(H352-I352))&lt;=0,0, ((H352-J352)/(H352-I352)))))),
                                                                                                                                                                                              IF(OR($F352="Absolute[-](cum.)", $F352="Absolute[-](avg.)"),IF(J352="",0, IF((J352&lt;=I352),1,IF((J352&gt;I352),0,))),
                                                                                                                                                                                                        IF($F352="Absolute[+]",IF(J352=0,0,  IF(J352&lt;=I352,(J352/I352),1)),
                                                                                                                                                                                                            )
                                                                                                                                                                                                   )
                                                                                                                                                                       )
                                                                                                          )
                                                    )
                            )
     )</f>
        <v/>
      </c>
      <c r="L352" s="38" t="str">
        <f t="shared" ref="L352:L379" si="41">IF(I352="","",
                        IF(AND(I352&lt;&gt;"",J352=""),-1,
                                                  IF($F352="Absolute", IF(I352=0,0,((J352-I352)/I352)),
                                                                               IF($F352="Incremental", IF((I352-H352)=0,0,(((J352-H352)-(I352-H352))/(I352-H352))),
                                                                                                            IF($F352="Decremental", IF((H352-I352)=0,0,(((H352-J352)-(H352-I352))/(H352-I352))),
                                                                                                                                              IF(OR($F352="Absolute[-](cum.)", $F352="Absolute[-](avg.)"), IF(J352="",0, IF(J352&gt;=0,1-(J352/I352))),
                                                                                                                                                                      IF($F352="Absolute[+]", IF(J352=0,-1,K352-1),  ""
                                                                                                                                                                                                                                          )
                                                                                                                                                                                                                          )
                                                                                                                                                                                  )
                                                                                                                   )
                                                   )
                          )
)</f>
        <v/>
      </c>
      <c r="M352" s="23" t="str">
        <f t="shared" ref="M352:M379" si="42">IF(J352="","",
                         IF(I352="", "",
                                                   IF($F352="Absolute", (J352-I352),
                                                                                                       IF($F352="Incremental", ((J352-H352)-(I352-H352)),
                                                                                                                                                                                      IF($F352="Decremental", ((H352-J352)-(H352-I352)),
                                                                                                                                                                                                            IF(OR($F352="Absolute[-](cum.)", $F352="Absolute[-](avg.)"), (I352-J352),
                                                                                                                                                                                                                             IF($F352="Absolute[+]", (J352-I352), ""
                                                                                                                                                                                                                                  )
                                                                                                                                                                                                                )
                                                                                                                                                                                          )
                                                                                                           )
                                                      )
                               )
       )</f>
        <v/>
      </c>
      <c r="N352" s="39" t="str">
        <f>IF((('Annual Plan'!N352+'Annual Plan'!O352)-('Q1 Review'!O352+'Q2 Review'!O352+'Q3 Review'!O352))=0,"",(('Annual Plan'!N352+'Annual Plan'!O352)-('Q1 Review'!O352+'Q2 Review'!O352+'Q3 Review'!O352)))</f>
        <v/>
      </c>
      <c r="O352" s="40"/>
      <c r="P352" s="41"/>
      <c r="Q352" s="41"/>
      <c r="R352" s="41"/>
      <c r="S352" s="131" t="str">
        <f t="shared" ref="S352:S379" si="43" xml:space="preserve"> IF(AND($F352="Incremental",G352=""),"Error - baseline data was not provided in the planning sheet.",
        IF(AND($F352="Decremental",G352=""),"Error - baseline data was not provided in the planning sheet.",""))</f>
        <v/>
      </c>
    </row>
    <row r="353" spans="1:19" s="11" customFormat="1" ht="13.2" x14ac:dyDescent="0.25">
      <c r="A353" s="59" t="str">
        <f>IF('Annual Plan'!A353="","",'Annual Plan'!A353)</f>
        <v/>
      </c>
      <c r="B353" s="59" t="str">
        <f>IF('Annual Plan'!B353="","",'Annual Plan'!B353)</f>
        <v/>
      </c>
      <c r="C353" s="59" t="str">
        <f>IF('Annual Plan'!C353="","",'Annual Plan'!C353)</f>
        <v/>
      </c>
      <c r="D353" s="2" t="str">
        <f>IF('Annual Plan'!D353&lt;&gt;"",'Annual Plan'!D353,"")</f>
        <v/>
      </c>
      <c r="E353" s="2" t="str">
        <f>IF('Annual Plan'!E353&lt;&gt;"",'Annual Plan'!E353,"")</f>
        <v/>
      </c>
      <c r="F353" s="36" t="str">
        <f>IF('Annual Plan'!F353&lt;&gt;"",'Annual Plan'!F353,"")</f>
        <v/>
      </c>
      <c r="G353" s="23" t="str">
        <f>IF('Annual Plan'!G353&lt;&gt;"",'Annual Plan'!G353,"")</f>
        <v/>
      </c>
      <c r="H353" s="23" t="str">
        <f xml:space="preserve"> IF(OR(F353="Absolute",F353="Absolute[-](cum.)"),SUM(G353,'Q1 Review'!J353,'Q2 Review'!J353,'Q3 Review'!J353),
             IF(OR(F353="Incremental",F353="Absolute[+]"),MAX(G353,'Q1 Review'!J353,'Q2 Review'!J353,'Q3 Review'!J353),
                  IF(F353="Decremental",MIN(G353,'Q1 Review'!J353,'Q2 Review'!J353,'Q3 Review'!J353),
                           IF(F353="Absolute[-](avg.)",SUM(G353,'Q1 Review'!J353,'Q2 Review'!J353,'Q3 Review'!J353)/COUNT('Annual Plan'!H353:'Annual Plan'!K353),""
                              )
                       )
                 )
      )</f>
        <v/>
      </c>
      <c r="I353" s="23" t="str">
        <f>IF('Annual Plan'!K353&lt;&gt;"",'Annual Plan'!K353,"")</f>
        <v/>
      </c>
      <c r="J353" s="37"/>
      <c r="K353" s="38" t="str">
        <f t="shared" si="40"/>
        <v/>
      </c>
      <c r="L353" s="38" t="str">
        <f t="shared" si="41"/>
        <v/>
      </c>
      <c r="M353" s="23" t="str">
        <f t="shared" si="42"/>
        <v/>
      </c>
      <c r="N353" s="39" t="str">
        <f>IF((('Annual Plan'!N353+'Annual Plan'!O353)-('Q1 Review'!O353+'Q2 Review'!O353+'Q3 Review'!O353))=0,"",(('Annual Plan'!N353+'Annual Plan'!O353)-('Q1 Review'!O353+'Q2 Review'!O353+'Q3 Review'!O353)))</f>
        <v/>
      </c>
      <c r="O353" s="40"/>
      <c r="P353" s="41"/>
      <c r="Q353" s="41"/>
      <c r="R353" s="41"/>
      <c r="S353" s="131" t="str">
        <f t="shared" si="43"/>
        <v/>
      </c>
    </row>
    <row r="354" spans="1:19" s="11" customFormat="1" ht="13.2" x14ac:dyDescent="0.25">
      <c r="A354" s="59" t="str">
        <f>IF('Annual Plan'!A354="","",'Annual Plan'!A354)</f>
        <v/>
      </c>
      <c r="B354" s="59" t="str">
        <f>IF('Annual Plan'!B354="","",'Annual Plan'!B354)</f>
        <v/>
      </c>
      <c r="C354" s="59" t="str">
        <f>IF('Annual Plan'!C354="","",'Annual Plan'!C354)</f>
        <v/>
      </c>
      <c r="D354" s="2" t="str">
        <f>IF('Annual Plan'!D354&lt;&gt;"",'Annual Plan'!D354,"")</f>
        <v/>
      </c>
      <c r="E354" s="2" t="str">
        <f>IF('Annual Plan'!E354&lt;&gt;"",'Annual Plan'!E354,"")</f>
        <v/>
      </c>
      <c r="F354" s="36" t="str">
        <f>IF('Annual Plan'!F354&lt;&gt;"",'Annual Plan'!F354,"")</f>
        <v/>
      </c>
      <c r="G354" s="23" t="str">
        <f>IF('Annual Plan'!G354&lt;&gt;"",'Annual Plan'!G354,"")</f>
        <v/>
      </c>
      <c r="H354" s="23" t="str">
        <f xml:space="preserve"> IF(OR(F354="Absolute",F354="Absolute[-](cum.)"),SUM(G354,'Q1 Review'!J354,'Q2 Review'!J354,'Q3 Review'!J354),
             IF(OR(F354="Incremental",F354="Absolute[+]"),MAX(G354,'Q1 Review'!J354,'Q2 Review'!J354,'Q3 Review'!J354),
                  IF(F354="Decremental",MIN(G354,'Q1 Review'!J354,'Q2 Review'!J354,'Q3 Review'!J354),
                           IF(F354="Absolute[-](avg.)",SUM(G354,'Q1 Review'!J354,'Q2 Review'!J354,'Q3 Review'!J354)/COUNT('Annual Plan'!H354:'Annual Plan'!K354),""
                              )
                       )
                 )
      )</f>
        <v/>
      </c>
      <c r="I354" s="23" t="str">
        <f>IF('Annual Plan'!K354&lt;&gt;"",'Annual Plan'!K354,"")</f>
        <v/>
      </c>
      <c r="J354" s="37"/>
      <c r="K354" s="38" t="str">
        <f t="shared" si="40"/>
        <v/>
      </c>
      <c r="L354" s="38" t="str">
        <f t="shared" si="41"/>
        <v/>
      </c>
      <c r="M354" s="23" t="str">
        <f t="shared" si="42"/>
        <v/>
      </c>
      <c r="N354" s="39" t="str">
        <f>IF((('Annual Plan'!N354+'Annual Plan'!O354)-('Q1 Review'!O354+'Q2 Review'!O354+'Q3 Review'!O354))=0,"",(('Annual Plan'!N354+'Annual Plan'!O354)-('Q1 Review'!O354+'Q2 Review'!O354+'Q3 Review'!O354)))</f>
        <v/>
      </c>
      <c r="O354" s="40"/>
      <c r="P354" s="41"/>
      <c r="Q354" s="41"/>
      <c r="R354" s="41"/>
      <c r="S354" s="131" t="str">
        <f t="shared" si="43"/>
        <v/>
      </c>
    </row>
    <row r="355" spans="1:19" s="11" customFormat="1" ht="13.2" x14ac:dyDescent="0.25">
      <c r="A355" s="59" t="str">
        <f>IF('Annual Plan'!A355="","",'Annual Plan'!A355)</f>
        <v/>
      </c>
      <c r="B355" s="59" t="str">
        <f>IF('Annual Plan'!B355="","",'Annual Plan'!B355)</f>
        <v/>
      </c>
      <c r="C355" s="59" t="str">
        <f>IF('Annual Plan'!C355="","",'Annual Plan'!C355)</f>
        <v/>
      </c>
      <c r="D355" s="2" t="str">
        <f>IF('Annual Plan'!D355&lt;&gt;"",'Annual Plan'!D355,"")</f>
        <v/>
      </c>
      <c r="E355" s="2" t="str">
        <f>IF('Annual Plan'!E355&lt;&gt;"",'Annual Plan'!E355,"")</f>
        <v/>
      </c>
      <c r="F355" s="36" t="str">
        <f>IF('Annual Plan'!F355&lt;&gt;"",'Annual Plan'!F355,"")</f>
        <v/>
      </c>
      <c r="G355" s="23" t="str">
        <f>IF('Annual Plan'!G355&lt;&gt;"",'Annual Plan'!G355,"")</f>
        <v/>
      </c>
      <c r="H355" s="23" t="str">
        <f xml:space="preserve"> IF(OR(F355="Absolute",F355="Absolute[-](cum.)"),SUM(G355,'Q1 Review'!J355,'Q2 Review'!J355,'Q3 Review'!J355),
             IF(OR(F355="Incremental",F355="Absolute[+]"),MAX(G355,'Q1 Review'!J355,'Q2 Review'!J355,'Q3 Review'!J355),
                  IF(F355="Decremental",MIN(G355,'Q1 Review'!J355,'Q2 Review'!J355,'Q3 Review'!J355),
                           IF(F355="Absolute[-](avg.)",SUM(G355,'Q1 Review'!J355,'Q2 Review'!J355,'Q3 Review'!J355)/COUNT('Annual Plan'!H355:'Annual Plan'!K355),""
                              )
                       )
                 )
      )</f>
        <v/>
      </c>
      <c r="I355" s="23" t="str">
        <f>IF('Annual Plan'!K355&lt;&gt;"",'Annual Plan'!K355,"")</f>
        <v/>
      </c>
      <c r="J355" s="37"/>
      <c r="K355" s="38" t="str">
        <f t="shared" si="40"/>
        <v/>
      </c>
      <c r="L355" s="38" t="str">
        <f t="shared" si="41"/>
        <v/>
      </c>
      <c r="M355" s="23" t="str">
        <f t="shared" si="42"/>
        <v/>
      </c>
      <c r="N355" s="39" t="str">
        <f>IF((('Annual Plan'!N355+'Annual Plan'!O355)-('Q1 Review'!O355+'Q2 Review'!O355+'Q3 Review'!O355))=0,"",(('Annual Plan'!N355+'Annual Plan'!O355)-('Q1 Review'!O355+'Q2 Review'!O355+'Q3 Review'!O355)))</f>
        <v/>
      </c>
      <c r="O355" s="40"/>
      <c r="P355" s="41"/>
      <c r="Q355" s="41"/>
      <c r="R355" s="41"/>
      <c r="S355" s="131" t="str">
        <f t="shared" si="43"/>
        <v/>
      </c>
    </row>
    <row r="356" spans="1:19" s="11" customFormat="1" ht="13.2" x14ac:dyDescent="0.25">
      <c r="A356" s="59" t="str">
        <f>IF('Annual Plan'!A356="","",'Annual Plan'!A356)</f>
        <v/>
      </c>
      <c r="B356" s="59" t="str">
        <f>IF('Annual Plan'!B356="","",'Annual Plan'!B356)</f>
        <v/>
      </c>
      <c r="C356" s="59" t="str">
        <f>IF('Annual Plan'!C356="","",'Annual Plan'!C356)</f>
        <v/>
      </c>
      <c r="D356" s="2" t="str">
        <f>IF('Annual Plan'!D356&lt;&gt;"",'Annual Plan'!D356,"")</f>
        <v/>
      </c>
      <c r="E356" s="2" t="str">
        <f>IF('Annual Plan'!E356&lt;&gt;"",'Annual Plan'!E356,"")</f>
        <v/>
      </c>
      <c r="F356" s="36" t="str">
        <f>IF('Annual Plan'!F356&lt;&gt;"",'Annual Plan'!F356,"")</f>
        <v/>
      </c>
      <c r="G356" s="23" t="str">
        <f>IF('Annual Plan'!G356&lt;&gt;"",'Annual Plan'!G356,"")</f>
        <v/>
      </c>
      <c r="H356" s="23" t="str">
        <f xml:space="preserve"> IF(OR(F356="Absolute",F356="Absolute[-](cum.)"),SUM(G356,'Q1 Review'!J356,'Q2 Review'!J356,'Q3 Review'!J356),
             IF(OR(F356="Incremental",F356="Absolute[+]"),MAX(G356,'Q1 Review'!J356,'Q2 Review'!J356,'Q3 Review'!J356),
                  IF(F356="Decremental",MIN(G356,'Q1 Review'!J356,'Q2 Review'!J356,'Q3 Review'!J356),
                           IF(F356="Absolute[-](avg.)",SUM(G356,'Q1 Review'!J356,'Q2 Review'!J356,'Q3 Review'!J356)/COUNT('Annual Plan'!H356:'Annual Plan'!K356),""
                              )
                       )
                 )
      )</f>
        <v/>
      </c>
      <c r="I356" s="23" t="str">
        <f>IF('Annual Plan'!K356&lt;&gt;"",'Annual Plan'!K356,"")</f>
        <v/>
      </c>
      <c r="J356" s="37"/>
      <c r="K356" s="38" t="str">
        <f t="shared" si="40"/>
        <v/>
      </c>
      <c r="L356" s="38" t="str">
        <f t="shared" si="41"/>
        <v/>
      </c>
      <c r="M356" s="23" t="str">
        <f t="shared" si="42"/>
        <v/>
      </c>
      <c r="N356" s="39" t="str">
        <f>IF((('Annual Plan'!N356+'Annual Plan'!O356)-('Q1 Review'!O356+'Q2 Review'!O356+'Q3 Review'!O356))=0,"",(('Annual Plan'!N356+'Annual Plan'!O356)-('Q1 Review'!O356+'Q2 Review'!O356+'Q3 Review'!O356)))</f>
        <v/>
      </c>
      <c r="O356" s="40"/>
      <c r="P356" s="41"/>
      <c r="Q356" s="41"/>
      <c r="R356" s="41"/>
      <c r="S356" s="131" t="str">
        <f t="shared" si="43"/>
        <v/>
      </c>
    </row>
    <row r="357" spans="1:19" s="11" customFormat="1" ht="13.2" x14ac:dyDescent="0.25">
      <c r="A357" s="59" t="str">
        <f>IF('Annual Plan'!A357="","",'Annual Plan'!A357)</f>
        <v/>
      </c>
      <c r="B357" s="59" t="str">
        <f>IF('Annual Plan'!B357="","",'Annual Plan'!B357)</f>
        <v/>
      </c>
      <c r="C357" s="59" t="str">
        <f>IF('Annual Plan'!C357="","",'Annual Plan'!C357)</f>
        <v/>
      </c>
      <c r="D357" s="2" t="str">
        <f>IF('Annual Plan'!D357&lt;&gt;"",'Annual Plan'!D357,"")</f>
        <v/>
      </c>
      <c r="E357" s="2" t="str">
        <f>IF('Annual Plan'!E357&lt;&gt;"",'Annual Plan'!E357,"")</f>
        <v/>
      </c>
      <c r="F357" s="36" t="str">
        <f>IF('Annual Plan'!F357&lt;&gt;"",'Annual Plan'!F357,"")</f>
        <v/>
      </c>
      <c r="G357" s="23" t="str">
        <f>IF('Annual Plan'!G357&lt;&gt;"",'Annual Plan'!G357,"")</f>
        <v/>
      </c>
      <c r="H357" s="23" t="str">
        <f xml:space="preserve"> IF(OR(F357="Absolute",F357="Absolute[-](cum.)"),SUM(G357,'Q1 Review'!J357,'Q2 Review'!J357,'Q3 Review'!J357),
             IF(OR(F357="Incremental",F357="Absolute[+]"),MAX(G357,'Q1 Review'!J357,'Q2 Review'!J357,'Q3 Review'!J357),
                  IF(F357="Decremental",MIN(G357,'Q1 Review'!J357,'Q2 Review'!J357,'Q3 Review'!J357),
                           IF(F357="Absolute[-](avg.)",SUM(G357,'Q1 Review'!J357,'Q2 Review'!J357,'Q3 Review'!J357)/COUNT('Annual Plan'!H357:'Annual Plan'!K357),""
                              )
                       )
                 )
      )</f>
        <v/>
      </c>
      <c r="I357" s="23" t="str">
        <f>IF('Annual Plan'!K357&lt;&gt;"",'Annual Plan'!K357,"")</f>
        <v/>
      </c>
      <c r="J357" s="37"/>
      <c r="K357" s="38" t="str">
        <f t="shared" si="40"/>
        <v/>
      </c>
      <c r="L357" s="38" t="str">
        <f t="shared" si="41"/>
        <v/>
      </c>
      <c r="M357" s="23" t="str">
        <f t="shared" si="42"/>
        <v/>
      </c>
      <c r="N357" s="39" t="str">
        <f>IF((('Annual Plan'!N357+'Annual Plan'!O357)-('Q1 Review'!O357+'Q2 Review'!O357+'Q3 Review'!O357))=0,"",(('Annual Plan'!N357+'Annual Plan'!O357)-('Q1 Review'!O357+'Q2 Review'!O357+'Q3 Review'!O357)))</f>
        <v/>
      </c>
      <c r="O357" s="40"/>
      <c r="P357" s="41"/>
      <c r="Q357" s="41"/>
      <c r="R357" s="41"/>
      <c r="S357" s="131" t="str">
        <f t="shared" si="43"/>
        <v/>
      </c>
    </row>
    <row r="358" spans="1:19" s="11" customFormat="1" ht="13.2" x14ac:dyDescent="0.25">
      <c r="A358" s="59" t="str">
        <f>IF('Annual Plan'!A358="","",'Annual Plan'!A358)</f>
        <v/>
      </c>
      <c r="B358" s="59" t="str">
        <f>IF('Annual Plan'!B358="","",'Annual Plan'!B358)</f>
        <v/>
      </c>
      <c r="C358" s="59" t="str">
        <f>IF('Annual Plan'!C358="","",'Annual Plan'!C358)</f>
        <v/>
      </c>
      <c r="D358" s="2" t="str">
        <f>IF('Annual Plan'!D358&lt;&gt;"",'Annual Plan'!D358,"")</f>
        <v/>
      </c>
      <c r="E358" s="2" t="str">
        <f>IF('Annual Plan'!E358&lt;&gt;"",'Annual Plan'!E358,"")</f>
        <v/>
      </c>
      <c r="F358" s="36" t="str">
        <f>IF('Annual Plan'!F358&lt;&gt;"",'Annual Plan'!F358,"")</f>
        <v/>
      </c>
      <c r="G358" s="23" t="str">
        <f>IF('Annual Plan'!G358&lt;&gt;"",'Annual Plan'!G358,"")</f>
        <v/>
      </c>
      <c r="H358" s="23" t="str">
        <f xml:space="preserve"> IF(OR(F358="Absolute",F358="Absolute[-](cum.)"),SUM(G358,'Q1 Review'!J358,'Q2 Review'!J358,'Q3 Review'!J358),
             IF(OR(F358="Incremental",F358="Absolute[+]"),MAX(G358,'Q1 Review'!J358,'Q2 Review'!J358,'Q3 Review'!J358),
                  IF(F358="Decremental",MIN(G358,'Q1 Review'!J358,'Q2 Review'!J358,'Q3 Review'!J358),
                           IF(F358="Absolute[-](avg.)",SUM(G358,'Q1 Review'!J358,'Q2 Review'!J358,'Q3 Review'!J358)/COUNT('Annual Plan'!H358:'Annual Plan'!K358),""
                              )
                       )
                 )
      )</f>
        <v/>
      </c>
      <c r="I358" s="23" t="str">
        <f>IF('Annual Plan'!K358&lt;&gt;"",'Annual Plan'!K358,"")</f>
        <v/>
      </c>
      <c r="J358" s="37"/>
      <c r="K358" s="38" t="str">
        <f t="shared" si="40"/>
        <v/>
      </c>
      <c r="L358" s="38" t="str">
        <f t="shared" si="41"/>
        <v/>
      </c>
      <c r="M358" s="23" t="str">
        <f t="shared" si="42"/>
        <v/>
      </c>
      <c r="N358" s="39" t="str">
        <f>IF((('Annual Plan'!N358+'Annual Plan'!O358)-('Q1 Review'!O358+'Q2 Review'!O358+'Q3 Review'!O358))=0,"",(('Annual Plan'!N358+'Annual Plan'!O358)-('Q1 Review'!O358+'Q2 Review'!O358+'Q3 Review'!O358)))</f>
        <v/>
      </c>
      <c r="O358" s="40"/>
      <c r="P358" s="41"/>
      <c r="Q358" s="41"/>
      <c r="R358" s="41"/>
      <c r="S358" s="131" t="str">
        <f t="shared" si="43"/>
        <v/>
      </c>
    </row>
    <row r="359" spans="1:19" s="11" customFormat="1" ht="13.2" x14ac:dyDescent="0.25">
      <c r="A359" s="59" t="str">
        <f>IF('Annual Plan'!A359="","",'Annual Plan'!A359)</f>
        <v/>
      </c>
      <c r="B359" s="59" t="str">
        <f>IF('Annual Plan'!B359="","",'Annual Plan'!B359)</f>
        <v/>
      </c>
      <c r="C359" s="59" t="str">
        <f>IF('Annual Plan'!C359="","",'Annual Plan'!C359)</f>
        <v/>
      </c>
      <c r="D359" s="2" t="str">
        <f>IF('Annual Plan'!D359&lt;&gt;"",'Annual Plan'!D359,"")</f>
        <v/>
      </c>
      <c r="E359" s="2" t="str">
        <f>IF('Annual Plan'!E359&lt;&gt;"",'Annual Plan'!E359,"")</f>
        <v/>
      </c>
      <c r="F359" s="36" t="str">
        <f>IF('Annual Plan'!F359&lt;&gt;"",'Annual Plan'!F359,"")</f>
        <v/>
      </c>
      <c r="G359" s="23" t="str">
        <f>IF('Annual Plan'!G359&lt;&gt;"",'Annual Plan'!G359,"")</f>
        <v/>
      </c>
      <c r="H359" s="23" t="str">
        <f xml:space="preserve"> IF(OR(F359="Absolute",F359="Absolute[-](cum.)"),SUM(G359,'Q1 Review'!J359,'Q2 Review'!J359,'Q3 Review'!J359),
             IF(OR(F359="Incremental",F359="Absolute[+]"),MAX(G359,'Q1 Review'!J359,'Q2 Review'!J359,'Q3 Review'!J359),
                  IF(F359="Decremental",MIN(G359,'Q1 Review'!J359,'Q2 Review'!J359,'Q3 Review'!J359),
                           IF(F359="Absolute[-](avg.)",SUM(G359,'Q1 Review'!J359,'Q2 Review'!J359,'Q3 Review'!J359)/COUNT('Annual Plan'!H359:'Annual Plan'!K359),""
                              )
                       )
                 )
      )</f>
        <v/>
      </c>
      <c r="I359" s="23" t="str">
        <f>IF('Annual Plan'!K359&lt;&gt;"",'Annual Plan'!K359,"")</f>
        <v/>
      </c>
      <c r="J359" s="37"/>
      <c r="K359" s="38" t="str">
        <f t="shared" si="40"/>
        <v/>
      </c>
      <c r="L359" s="38" t="str">
        <f t="shared" si="41"/>
        <v/>
      </c>
      <c r="M359" s="23" t="str">
        <f t="shared" si="42"/>
        <v/>
      </c>
      <c r="N359" s="39" t="str">
        <f>IF((('Annual Plan'!N359+'Annual Plan'!O359)-('Q1 Review'!O359+'Q2 Review'!O359+'Q3 Review'!O359))=0,"",(('Annual Plan'!N359+'Annual Plan'!O359)-('Q1 Review'!O359+'Q2 Review'!O359+'Q3 Review'!O359)))</f>
        <v/>
      </c>
      <c r="O359" s="40"/>
      <c r="P359" s="41"/>
      <c r="Q359" s="41"/>
      <c r="R359" s="41"/>
      <c r="S359" s="131" t="str">
        <f t="shared" si="43"/>
        <v/>
      </c>
    </row>
    <row r="360" spans="1:19" s="11" customFormat="1" ht="13.2" x14ac:dyDescent="0.25">
      <c r="A360" s="59" t="str">
        <f>IF('Annual Plan'!A360="","",'Annual Plan'!A360)</f>
        <v/>
      </c>
      <c r="B360" s="59" t="str">
        <f>IF('Annual Plan'!B360="","",'Annual Plan'!B360)</f>
        <v/>
      </c>
      <c r="C360" s="59" t="str">
        <f>IF('Annual Plan'!C360="","",'Annual Plan'!C360)</f>
        <v/>
      </c>
      <c r="D360" s="2" t="str">
        <f>IF('Annual Plan'!D360&lt;&gt;"",'Annual Plan'!D360,"")</f>
        <v/>
      </c>
      <c r="E360" s="2" t="str">
        <f>IF('Annual Plan'!E360&lt;&gt;"",'Annual Plan'!E360,"")</f>
        <v/>
      </c>
      <c r="F360" s="36" t="str">
        <f>IF('Annual Plan'!F360&lt;&gt;"",'Annual Plan'!F360,"")</f>
        <v/>
      </c>
      <c r="G360" s="23" t="str">
        <f>IF('Annual Plan'!G360&lt;&gt;"",'Annual Plan'!G360,"")</f>
        <v/>
      </c>
      <c r="H360" s="23" t="str">
        <f xml:space="preserve"> IF(OR(F360="Absolute",F360="Absolute[-](cum.)"),SUM(G360,'Q1 Review'!J360,'Q2 Review'!J360,'Q3 Review'!J360),
             IF(OR(F360="Incremental",F360="Absolute[+]"),MAX(G360,'Q1 Review'!J360,'Q2 Review'!J360,'Q3 Review'!J360),
                  IF(F360="Decremental",MIN(G360,'Q1 Review'!J360,'Q2 Review'!J360,'Q3 Review'!J360),
                           IF(F360="Absolute[-](avg.)",SUM(G360,'Q1 Review'!J360,'Q2 Review'!J360,'Q3 Review'!J360)/COUNT('Annual Plan'!H360:'Annual Plan'!K360),""
                              )
                       )
                 )
      )</f>
        <v/>
      </c>
      <c r="I360" s="23" t="str">
        <f>IF('Annual Plan'!K360&lt;&gt;"",'Annual Plan'!K360,"")</f>
        <v/>
      </c>
      <c r="J360" s="37"/>
      <c r="K360" s="38" t="str">
        <f t="shared" si="40"/>
        <v/>
      </c>
      <c r="L360" s="38" t="str">
        <f t="shared" si="41"/>
        <v/>
      </c>
      <c r="M360" s="23" t="str">
        <f t="shared" si="42"/>
        <v/>
      </c>
      <c r="N360" s="39" t="str">
        <f>IF((('Annual Plan'!N360+'Annual Plan'!O360)-('Q1 Review'!O360+'Q2 Review'!O360+'Q3 Review'!O360))=0,"",(('Annual Plan'!N360+'Annual Plan'!O360)-('Q1 Review'!O360+'Q2 Review'!O360+'Q3 Review'!O360)))</f>
        <v/>
      </c>
      <c r="O360" s="40"/>
      <c r="P360" s="41"/>
      <c r="Q360" s="41"/>
      <c r="R360" s="41"/>
      <c r="S360" s="131" t="str">
        <f t="shared" si="43"/>
        <v/>
      </c>
    </row>
    <row r="361" spans="1:19" s="11" customFormat="1" ht="13.2" x14ac:dyDescent="0.25">
      <c r="A361" s="59" t="str">
        <f>IF('Annual Plan'!A361="","",'Annual Plan'!A361)</f>
        <v/>
      </c>
      <c r="B361" s="59" t="str">
        <f>IF('Annual Plan'!B361="","",'Annual Plan'!B361)</f>
        <v/>
      </c>
      <c r="C361" s="59" t="str">
        <f>IF('Annual Plan'!C361="","",'Annual Plan'!C361)</f>
        <v/>
      </c>
      <c r="D361" s="2" t="str">
        <f>IF('Annual Plan'!D361&lt;&gt;"",'Annual Plan'!D361,"")</f>
        <v/>
      </c>
      <c r="E361" s="2" t="str">
        <f>IF('Annual Plan'!E361&lt;&gt;"",'Annual Plan'!E361,"")</f>
        <v/>
      </c>
      <c r="F361" s="36" t="str">
        <f>IF('Annual Plan'!F361&lt;&gt;"",'Annual Plan'!F361,"")</f>
        <v/>
      </c>
      <c r="G361" s="23" t="str">
        <f>IF('Annual Plan'!G361&lt;&gt;"",'Annual Plan'!G361,"")</f>
        <v/>
      </c>
      <c r="H361" s="23" t="str">
        <f xml:space="preserve"> IF(OR(F361="Absolute",F361="Absolute[-](cum.)"),SUM(G361,'Q1 Review'!J361,'Q2 Review'!J361,'Q3 Review'!J361),
             IF(OR(F361="Incremental",F361="Absolute[+]"),MAX(G361,'Q1 Review'!J361,'Q2 Review'!J361,'Q3 Review'!J361),
                  IF(F361="Decremental",MIN(G361,'Q1 Review'!J361,'Q2 Review'!J361,'Q3 Review'!J361),
                           IF(F361="Absolute[-](avg.)",SUM(G361,'Q1 Review'!J361,'Q2 Review'!J361,'Q3 Review'!J361)/COUNT('Annual Plan'!H361:'Annual Plan'!K361),""
                              )
                       )
                 )
      )</f>
        <v/>
      </c>
      <c r="I361" s="23" t="str">
        <f>IF('Annual Plan'!K361&lt;&gt;"",'Annual Plan'!K361,"")</f>
        <v/>
      </c>
      <c r="J361" s="37"/>
      <c r="K361" s="38" t="str">
        <f t="shared" si="40"/>
        <v/>
      </c>
      <c r="L361" s="38" t="str">
        <f t="shared" si="41"/>
        <v/>
      </c>
      <c r="M361" s="23" t="str">
        <f t="shared" si="42"/>
        <v/>
      </c>
      <c r="N361" s="39" t="str">
        <f>IF((('Annual Plan'!N361+'Annual Plan'!O361)-('Q1 Review'!O361+'Q2 Review'!O361+'Q3 Review'!O361))=0,"",(('Annual Plan'!N361+'Annual Plan'!O361)-('Q1 Review'!O361+'Q2 Review'!O361+'Q3 Review'!O361)))</f>
        <v/>
      </c>
      <c r="O361" s="40"/>
      <c r="P361" s="41"/>
      <c r="Q361" s="41"/>
      <c r="R361" s="41"/>
      <c r="S361" s="131" t="str">
        <f t="shared" si="43"/>
        <v/>
      </c>
    </row>
    <row r="362" spans="1:19" s="11" customFormat="1" ht="13.2" x14ac:dyDescent="0.25">
      <c r="A362" s="59" t="str">
        <f>IF('Annual Plan'!A362="","",'Annual Plan'!A362)</f>
        <v/>
      </c>
      <c r="B362" s="59" t="str">
        <f>IF('Annual Plan'!B362="","",'Annual Plan'!B362)</f>
        <v/>
      </c>
      <c r="C362" s="59" t="str">
        <f>IF('Annual Plan'!C362="","",'Annual Plan'!C362)</f>
        <v/>
      </c>
      <c r="D362" s="2" t="str">
        <f>IF('Annual Plan'!D362&lt;&gt;"",'Annual Plan'!D362,"")</f>
        <v/>
      </c>
      <c r="E362" s="2" t="str">
        <f>IF('Annual Plan'!E362&lt;&gt;"",'Annual Plan'!E362,"")</f>
        <v/>
      </c>
      <c r="F362" s="36" t="str">
        <f>IF('Annual Plan'!F362&lt;&gt;"",'Annual Plan'!F362,"")</f>
        <v/>
      </c>
      <c r="G362" s="23" t="str">
        <f>IF('Annual Plan'!G362&lt;&gt;"",'Annual Plan'!G362,"")</f>
        <v/>
      </c>
      <c r="H362" s="23" t="str">
        <f xml:space="preserve"> IF(OR(F362="Absolute",F362="Absolute[-](cum.)"),SUM(G362,'Q1 Review'!J362,'Q2 Review'!J362,'Q3 Review'!J362),
             IF(OR(F362="Incremental",F362="Absolute[+]"),MAX(G362,'Q1 Review'!J362,'Q2 Review'!J362,'Q3 Review'!J362),
                  IF(F362="Decremental",MIN(G362,'Q1 Review'!J362,'Q2 Review'!J362,'Q3 Review'!J362),
                           IF(F362="Absolute[-](avg.)",SUM(G362,'Q1 Review'!J362,'Q2 Review'!J362,'Q3 Review'!J362)/COUNT('Annual Plan'!H362:'Annual Plan'!K362),""
                              )
                       )
                 )
      )</f>
        <v/>
      </c>
      <c r="I362" s="23" t="str">
        <f>IF('Annual Plan'!K362&lt;&gt;"",'Annual Plan'!K362,"")</f>
        <v/>
      </c>
      <c r="J362" s="37"/>
      <c r="K362" s="38" t="str">
        <f t="shared" si="40"/>
        <v/>
      </c>
      <c r="L362" s="38" t="str">
        <f t="shared" si="41"/>
        <v/>
      </c>
      <c r="M362" s="23" t="str">
        <f t="shared" si="42"/>
        <v/>
      </c>
      <c r="N362" s="39" t="str">
        <f>IF((('Annual Plan'!N362+'Annual Plan'!O362)-('Q1 Review'!O362+'Q2 Review'!O362+'Q3 Review'!O362))=0,"",(('Annual Plan'!N362+'Annual Plan'!O362)-('Q1 Review'!O362+'Q2 Review'!O362+'Q3 Review'!O362)))</f>
        <v/>
      </c>
      <c r="O362" s="40"/>
      <c r="P362" s="41"/>
      <c r="Q362" s="41"/>
      <c r="R362" s="41"/>
      <c r="S362" s="131" t="str">
        <f t="shared" si="43"/>
        <v/>
      </c>
    </row>
    <row r="363" spans="1:19" s="11" customFormat="1" ht="13.2" x14ac:dyDescent="0.25">
      <c r="A363" s="59" t="str">
        <f>IF('Annual Plan'!A363="","",'Annual Plan'!A363)</f>
        <v/>
      </c>
      <c r="B363" s="59" t="str">
        <f>IF('Annual Plan'!B363="","",'Annual Plan'!B363)</f>
        <v/>
      </c>
      <c r="C363" s="59" t="str">
        <f>IF('Annual Plan'!C363="","",'Annual Plan'!C363)</f>
        <v/>
      </c>
      <c r="D363" s="2" t="str">
        <f>IF('Annual Plan'!D363&lt;&gt;"",'Annual Plan'!D363,"")</f>
        <v/>
      </c>
      <c r="E363" s="2" t="str">
        <f>IF('Annual Plan'!E363&lt;&gt;"",'Annual Plan'!E363,"")</f>
        <v/>
      </c>
      <c r="F363" s="36" t="str">
        <f>IF('Annual Plan'!F363&lt;&gt;"",'Annual Plan'!F363,"")</f>
        <v/>
      </c>
      <c r="G363" s="23" t="str">
        <f>IF('Annual Plan'!G363&lt;&gt;"",'Annual Plan'!G363,"")</f>
        <v/>
      </c>
      <c r="H363" s="23" t="str">
        <f xml:space="preserve"> IF(OR(F363="Absolute",F363="Absolute[-](cum.)"),SUM(G363,'Q1 Review'!J363,'Q2 Review'!J363,'Q3 Review'!J363),
             IF(OR(F363="Incremental",F363="Absolute[+]"),MAX(G363,'Q1 Review'!J363,'Q2 Review'!J363,'Q3 Review'!J363),
                  IF(F363="Decremental",MIN(G363,'Q1 Review'!J363,'Q2 Review'!J363,'Q3 Review'!J363),
                           IF(F363="Absolute[-](avg.)",SUM(G363,'Q1 Review'!J363,'Q2 Review'!J363,'Q3 Review'!J363)/COUNT('Annual Plan'!H363:'Annual Plan'!K363),""
                              )
                       )
                 )
      )</f>
        <v/>
      </c>
      <c r="I363" s="23" t="str">
        <f>IF('Annual Plan'!K363&lt;&gt;"",'Annual Plan'!K363,"")</f>
        <v/>
      </c>
      <c r="J363" s="37"/>
      <c r="K363" s="38" t="str">
        <f t="shared" si="40"/>
        <v/>
      </c>
      <c r="L363" s="38" t="str">
        <f t="shared" si="41"/>
        <v/>
      </c>
      <c r="M363" s="23" t="str">
        <f t="shared" si="42"/>
        <v/>
      </c>
      <c r="N363" s="39" t="str">
        <f>IF((('Annual Plan'!N363+'Annual Plan'!O363)-('Q1 Review'!O363+'Q2 Review'!O363+'Q3 Review'!O363))=0,"",(('Annual Plan'!N363+'Annual Plan'!O363)-('Q1 Review'!O363+'Q2 Review'!O363+'Q3 Review'!O363)))</f>
        <v/>
      </c>
      <c r="O363" s="40"/>
      <c r="P363" s="41"/>
      <c r="Q363" s="41"/>
      <c r="R363" s="41"/>
      <c r="S363" s="131" t="str">
        <f t="shared" si="43"/>
        <v/>
      </c>
    </row>
    <row r="364" spans="1:19" s="11" customFormat="1" ht="13.2" x14ac:dyDescent="0.25">
      <c r="A364" s="59" t="str">
        <f>IF('Annual Plan'!A364="","",'Annual Plan'!A364)</f>
        <v/>
      </c>
      <c r="B364" s="59" t="str">
        <f>IF('Annual Plan'!B364="","",'Annual Plan'!B364)</f>
        <v/>
      </c>
      <c r="C364" s="59" t="str">
        <f>IF('Annual Plan'!C364="","",'Annual Plan'!C364)</f>
        <v/>
      </c>
      <c r="D364" s="2" t="str">
        <f>IF('Annual Plan'!D364&lt;&gt;"",'Annual Plan'!D364,"")</f>
        <v/>
      </c>
      <c r="E364" s="2" t="str">
        <f>IF('Annual Plan'!E364&lt;&gt;"",'Annual Plan'!E364,"")</f>
        <v/>
      </c>
      <c r="F364" s="36" t="str">
        <f>IF('Annual Plan'!F364&lt;&gt;"",'Annual Plan'!F364,"")</f>
        <v/>
      </c>
      <c r="G364" s="23" t="str">
        <f>IF('Annual Plan'!G364&lt;&gt;"",'Annual Plan'!G364,"")</f>
        <v/>
      </c>
      <c r="H364" s="23" t="str">
        <f xml:space="preserve"> IF(OR(F364="Absolute",F364="Absolute[-](cum.)"),SUM(G364,'Q1 Review'!J364,'Q2 Review'!J364,'Q3 Review'!J364),
             IF(OR(F364="Incremental",F364="Absolute[+]"),MAX(G364,'Q1 Review'!J364,'Q2 Review'!J364,'Q3 Review'!J364),
                  IF(F364="Decremental",MIN(G364,'Q1 Review'!J364,'Q2 Review'!J364,'Q3 Review'!J364),
                           IF(F364="Absolute[-](avg.)",SUM(G364,'Q1 Review'!J364,'Q2 Review'!J364,'Q3 Review'!J364)/COUNT('Annual Plan'!H364:'Annual Plan'!K364),""
                              )
                       )
                 )
      )</f>
        <v/>
      </c>
      <c r="I364" s="23" t="str">
        <f>IF('Annual Plan'!K364&lt;&gt;"",'Annual Plan'!K364,"")</f>
        <v/>
      </c>
      <c r="J364" s="37"/>
      <c r="K364" s="38" t="str">
        <f t="shared" si="40"/>
        <v/>
      </c>
      <c r="L364" s="38" t="str">
        <f t="shared" si="41"/>
        <v/>
      </c>
      <c r="M364" s="23" t="str">
        <f t="shared" si="42"/>
        <v/>
      </c>
      <c r="N364" s="39" t="str">
        <f>IF((('Annual Plan'!N364+'Annual Plan'!O364)-('Q1 Review'!O364+'Q2 Review'!O364+'Q3 Review'!O364))=0,"",(('Annual Plan'!N364+'Annual Plan'!O364)-('Q1 Review'!O364+'Q2 Review'!O364+'Q3 Review'!O364)))</f>
        <v/>
      </c>
      <c r="O364" s="40"/>
      <c r="P364" s="41"/>
      <c r="Q364" s="41"/>
      <c r="R364" s="41"/>
      <c r="S364" s="131" t="str">
        <f t="shared" si="43"/>
        <v/>
      </c>
    </row>
    <row r="365" spans="1:19" s="11" customFormat="1" ht="13.2" x14ac:dyDescent="0.25">
      <c r="A365" s="59" t="str">
        <f>IF('Annual Plan'!A365="","",'Annual Plan'!A365)</f>
        <v/>
      </c>
      <c r="B365" s="59" t="str">
        <f>IF('Annual Plan'!B365="","",'Annual Plan'!B365)</f>
        <v/>
      </c>
      <c r="C365" s="59" t="str">
        <f>IF('Annual Plan'!C365="","",'Annual Plan'!C365)</f>
        <v/>
      </c>
      <c r="D365" s="2" t="str">
        <f>IF('Annual Plan'!D365&lt;&gt;"",'Annual Plan'!D365,"")</f>
        <v/>
      </c>
      <c r="E365" s="2" t="str">
        <f>IF('Annual Plan'!E365&lt;&gt;"",'Annual Plan'!E365,"")</f>
        <v/>
      </c>
      <c r="F365" s="36" t="str">
        <f>IF('Annual Plan'!F365&lt;&gt;"",'Annual Plan'!F365,"")</f>
        <v/>
      </c>
      <c r="G365" s="23" t="str">
        <f>IF('Annual Plan'!G365&lt;&gt;"",'Annual Plan'!G365,"")</f>
        <v/>
      </c>
      <c r="H365" s="23" t="str">
        <f xml:space="preserve"> IF(OR(F365="Absolute",F365="Absolute[-](cum.)"),SUM(G365,'Q1 Review'!J365,'Q2 Review'!J365,'Q3 Review'!J365),
             IF(OR(F365="Incremental",F365="Absolute[+]"),MAX(G365,'Q1 Review'!J365,'Q2 Review'!J365,'Q3 Review'!J365),
                  IF(F365="Decremental",MIN(G365,'Q1 Review'!J365,'Q2 Review'!J365,'Q3 Review'!J365),
                           IF(F365="Absolute[-](avg.)",SUM(G365,'Q1 Review'!J365,'Q2 Review'!J365,'Q3 Review'!J365)/COUNT('Annual Plan'!H365:'Annual Plan'!K365),""
                              )
                       )
                 )
      )</f>
        <v/>
      </c>
      <c r="I365" s="23" t="str">
        <f>IF('Annual Plan'!K365&lt;&gt;"",'Annual Plan'!K365,"")</f>
        <v/>
      </c>
      <c r="J365" s="37"/>
      <c r="K365" s="38" t="str">
        <f t="shared" si="40"/>
        <v/>
      </c>
      <c r="L365" s="38" t="str">
        <f t="shared" si="41"/>
        <v/>
      </c>
      <c r="M365" s="23" t="str">
        <f t="shared" si="42"/>
        <v/>
      </c>
      <c r="N365" s="39" t="str">
        <f>IF((('Annual Plan'!N365+'Annual Plan'!O365)-('Q1 Review'!O365+'Q2 Review'!O365+'Q3 Review'!O365))=0,"",(('Annual Plan'!N365+'Annual Plan'!O365)-('Q1 Review'!O365+'Q2 Review'!O365+'Q3 Review'!O365)))</f>
        <v/>
      </c>
      <c r="O365" s="40"/>
      <c r="P365" s="41"/>
      <c r="Q365" s="41"/>
      <c r="R365" s="41"/>
      <c r="S365" s="131" t="str">
        <f t="shared" si="43"/>
        <v/>
      </c>
    </row>
    <row r="366" spans="1:19" s="11" customFormat="1" ht="13.2" x14ac:dyDescent="0.25">
      <c r="A366" s="59" t="str">
        <f>IF('Annual Plan'!A366="","",'Annual Plan'!A366)</f>
        <v/>
      </c>
      <c r="B366" s="59" t="str">
        <f>IF('Annual Plan'!B366="","",'Annual Plan'!B366)</f>
        <v/>
      </c>
      <c r="C366" s="59" t="str">
        <f>IF('Annual Plan'!C366="","",'Annual Plan'!C366)</f>
        <v/>
      </c>
      <c r="D366" s="2" t="str">
        <f>IF('Annual Plan'!D366&lt;&gt;"",'Annual Plan'!D366,"")</f>
        <v/>
      </c>
      <c r="E366" s="2" t="str">
        <f>IF('Annual Plan'!E366&lt;&gt;"",'Annual Plan'!E366,"")</f>
        <v/>
      </c>
      <c r="F366" s="36" t="str">
        <f>IF('Annual Plan'!F366&lt;&gt;"",'Annual Plan'!F366,"")</f>
        <v/>
      </c>
      <c r="G366" s="23" t="str">
        <f>IF('Annual Plan'!G366&lt;&gt;"",'Annual Plan'!G366,"")</f>
        <v/>
      </c>
      <c r="H366" s="23" t="str">
        <f xml:space="preserve"> IF(OR(F366="Absolute",F366="Absolute[-](cum.)"),SUM(G366,'Q1 Review'!J366,'Q2 Review'!J366,'Q3 Review'!J366),
             IF(OR(F366="Incremental",F366="Absolute[+]"),MAX(G366,'Q1 Review'!J366,'Q2 Review'!J366,'Q3 Review'!J366),
                  IF(F366="Decremental",MIN(G366,'Q1 Review'!J366,'Q2 Review'!J366,'Q3 Review'!J366),
                           IF(F366="Absolute[-](avg.)",SUM(G366,'Q1 Review'!J366,'Q2 Review'!J366,'Q3 Review'!J366)/COUNT('Annual Plan'!H366:'Annual Plan'!K366),""
                              )
                       )
                 )
      )</f>
        <v/>
      </c>
      <c r="I366" s="23" t="str">
        <f>IF('Annual Plan'!K366&lt;&gt;"",'Annual Plan'!K366,"")</f>
        <v/>
      </c>
      <c r="J366" s="37"/>
      <c r="K366" s="38" t="str">
        <f t="shared" si="40"/>
        <v/>
      </c>
      <c r="L366" s="38" t="str">
        <f t="shared" si="41"/>
        <v/>
      </c>
      <c r="M366" s="23" t="str">
        <f t="shared" si="42"/>
        <v/>
      </c>
      <c r="N366" s="39" t="str">
        <f>IF((('Annual Plan'!N366+'Annual Plan'!O366)-('Q1 Review'!O366+'Q2 Review'!O366+'Q3 Review'!O366))=0,"",(('Annual Plan'!N366+'Annual Plan'!O366)-('Q1 Review'!O366+'Q2 Review'!O366+'Q3 Review'!O366)))</f>
        <v/>
      </c>
      <c r="O366" s="40"/>
      <c r="P366" s="41"/>
      <c r="Q366" s="41"/>
      <c r="R366" s="41"/>
      <c r="S366" s="131" t="str">
        <f t="shared" si="43"/>
        <v/>
      </c>
    </row>
    <row r="367" spans="1:19" s="11" customFormat="1" ht="13.2" x14ac:dyDescent="0.25">
      <c r="A367" s="59" t="str">
        <f>IF('Annual Plan'!A367="","",'Annual Plan'!A367)</f>
        <v/>
      </c>
      <c r="B367" s="59" t="str">
        <f>IF('Annual Plan'!B367="","",'Annual Plan'!B367)</f>
        <v/>
      </c>
      <c r="C367" s="59" t="str">
        <f>IF('Annual Plan'!C367="","",'Annual Plan'!C367)</f>
        <v/>
      </c>
      <c r="D367" s="2" t="str">
        <f>IF('Annual Plan'!D367&lt;&gt;"",'Annual Plan'!D367,"")</f>
        <v/>
      </c>
      <c r="E367" s="2" t="str">
        <f>IF('Annual Plan'!E367&lt;&gt;"",'Annual Plan'!E367,"")</f>
        <v/>
      </c>
      <c r="F367" s="36" t="str">
        <f>IF('Annual Plan'!F367&lt;&gt;"",'Annual Plan'!F367,"")</f>
        <v/>
      </c>
      <c r="G367" s="23" t="str">
        <f>IF('Annual Plan'!G367&lt;&gt;"",'Annual Plan'!G367,"")</f>
        <v/>
      </c>
      <c r="H367" s="23" t="str">
        <f xml:space="preserve"> IF(OR(F367="Absolute",F367="Absolute[-](cum.)"),SUM(G367,'Q1 Review'!J367,'Q2 Review'!J367,'Q3 Review'!J367),
             IF(OR(F367="Incremental",F367="Absolute[+]"),MAX(G367,'Q1 Review'!J367,'Q2 Review'!J367,'Q3 Review'!J367),
                  IF(F367="Decremental",MIN(G367,'Q1 Review'!J367,'Q2 Review'!J367,'Q3 Review'!J367),
                           IF(F367="Absolute[-](avg.)",SUM(G367,'Q1 Review'!J367,'Q2 Review'!J367,'Q3 Review'!J367)/COUNT('Annual Plan'!H367:'Annual Plan'!K367),""
                              )
                       )
                 )
      )</f>
        <v/>
      </c>
      <c r="I367" s="23" t="str">
        <f>IF('Annual Plan'!K367&lt;&gt;"",'Annual Plan'!K367,"")</f>
        <v/>
      </c>
      <c r="J367" s="37"/>
      <c r="K367" s="38" t="str">
        <f t="shared" si="40"/>
        <v/>
      </c>
      <c r="L367" s="38" t="str">
        <f t="shared" si="41"/>
        <v/>
      </c>
      <c r="M367" s="23" t="str">
        <f t="shared" si="42"/>
        <v/>
      </c>
      <c r="N367" s="39" t="str">
        <f>IF((('Annual Plan'!N367+'Annual Plan'!O367)-('Q1 Review'!O367+'Q2 Review'!O367+'Q3 Review'!O367))=0,"",(('Annual Plan'!N367+'Annual Plan'!O367)-('Q1 Review'!O367+'Q2 Review'!O367+'Q3 Review'!O367)))</f>
        <v/>
      </c>
      <c r="O367" s="40"/>
      <c r="P367" s="41"/>
      <c r="Q367" s="41"/>
      <c r="R367" s="41"/>
      <c r="S367" s="131" t="str">
        <f t="shared" si="43"/>
        <v/>
      </c>
    </row>
    <row r="368" spans="1:19" s="11" customFormat="1" ht="13.2" x14ac:dyDescent="0.25">
      <c r="A368" s="59" t="str">
        <f>IF('Annual Plan'!A368="","",'Annual Plan'!A368)</f>
        <v/>
      </c>
      <c r="B368" s="59" t="str">
        <f>IF('Annual Plan'!B368="","",'Annual Plan'!B368)</f>
        <v/>
      </c>
      <c r="C368" s="59" t="str">
        <f>IF('Annual Plan'!C368="","",'Annual Plan'!C368)</f>
        <v/>
      </c>
      <c r="D368" s="2" t="str">
        <f>IF('Annual Plan'!D368&lt;&gt;"",'Annual Plan'!D368,"")</f>
        <v/>
      </c>
      <c r="E368" s="2" t="str">
        <f>IF('Annual Plan'!E368&lt;&gt;"",'Annual Plan'!E368,"")</f>
        <v/>
      </c>
      <c r="F368" s="36" t="str">
        <f>IF('Annual Plan'!F368&lt;&gt;"",'Annual Plan'!F368,"")</f>
        <v/>
      </c>
      <c r="G368" s="23" t="str">
        <f>IF('Annual Plan'!G368&lt;&gt;"",'Annual Plan'!G368,"")</f>
        <v/>
      </c>
      <c r="H368" s="23" t="str">
        <f xml:space="preserve"> IF(OR(F368="Absolute",F368="Absolute[-](cum.)"),SUM(G368,'Q1 Review'!J368,'Q2 Review'!J368,'Q3 Review'!J368),
             IF(OR(F368="Incremental",F368="Absolute[+]"),MAX(G368,'Q1 Review'!J368,'Q2 Review'!J368,'Q3 Review'!J368),
                  IF(F368="Decremental",MIN(G368,'Q1 Review'!J368,'Q2 Review'!J368,'Q3 Review'!J368),
                           IF(F368="Absolute[-](avg.)",SUM(G368,'Q1 Review'!J368,'Q2 Review'!J368,'Q3 Review'!J368)/COUNT('Annual Plan'!H368:'Annual Plan'!K368),""
                              )
                       )
                 )
      )</f>
        <v/>
      </c>
      <c r="I368" s="23" t="str">
        <f>IF('Annual Plan'!K368&lt;&gt;"",'Annual Plan'!K368,"")</f>
        <v/>
      </c>
      <c r="J368" s="37"/>
      <c r="K368" s="38" t="str">
        <f t="shared" si="40"/>
        <v/>
      </c>
      <c r="L368" s="38" t="str">
        <f t="shared" si="41"/>
        <v/>
      </c>
      <c r="M368" s="23" t="str">
        <f t="shared" si="42"/>
        <v/>
      </c>
      <c r="N368" s="39" t="str">
        <f>IF((('Annual Plan'!N368+'Annual Plan'!O368)-('Q1 Review'!O368+'Q2 Review'!O368+'Q3 Review'!O368))=0,"",(('Annual Plan'!N368+'Annual Plan'!O368)-('Q1 Review'!O368+'Q2 Review'!O368+'Q3 Review'!O368)))</f>
        <v/>
      </c>
      <c r="O368" s="40"/>
      <c r="P368" s="41"/>
      <c r="Q368" s="41"/>
      <c r="R368" s="41"/>
      <c r="S368" s="131" t="str">
        <f t="shared" si="43"/>
        <v/>
      </c>
    </row>
    <row r="369" spans="1:19" s="11" customFormat="1" ht="13.2" x14ac:dyDescent="0.25">
      <c r="A369" s="59" t="str">
        <f>IF('Annual Plan'!A369="","",'Annual Plan'!A369)</f>
        <v/>
      </c>
      <c r="B369" s="59" t="str">
        <f>IF('Annual Plan'!B369="","",'Annual Plan'!B369)</f>
        <v/>
      </c>
      <c r="C369" s="59" t="str">
        <f>IF('Annual Plan'!C369="","",'Annual Plan'!C369)</f>
        <v/>
      </c>
      <c r="D369" s="2" t="str">
        <f>IF('Annual Plan'!D369&lt;&gt;"",'Annual Plan'!D369,"")</f>
        <v/>
      </c>
      <c r="E369" s="2" t="str">
        <f>IF('Annual Plan'!E369&lt;&gt;"",'Annual Plan'!E369,"")</f>
        <v/>
      </c>
      <c r="F369" s="36" t="str">
        <f>IF('Annual Plan'!F369&lt;&gt;"",'Annual Plan'!F369,"")</f>
        <v/>
      </c>
      <c r="G369" s="23" t="str">
        <f>IF('Annual Plan'!G369&lt;&gt;"",'Annual Plan'!G369,"")</f>
        <v/>
      </c>
      <c r="H369" s="23" t="str">
        <f xml:space="preserve"> IF(OR(F369="Absolute",F369="Absolute[-](cum.)"),SUM(G369,'Q1 Review'!J369,'Q2 Review'!J369,'Q3 Review'!J369),
             IF(OR(F369="Incremental",F369="Absolute[+]"),MAX(G369,'Q1 Review'!J369,'Q2 Review'!J369,'Q3 Review'!J369),
                  IF(F369="Decremental",MIN(G369,'Q1 Review'!J369,'Q2 Review'!J369,'Q3 Review'!J369),
                           IF(F369="Absolute[-](avg.)",SUM(G369,'Q1 Review'!J369,'Q2 Review'!J369,'Q3 Review'!J369)/COUNT('Annual Plan'!H369:'Annual Plan'!K369),""
                              )
                       )
                 )
      )</f>
        <v/>
      </c>
      <c r="I369" s="23" t="str">
        <f>IF('Annual Plan'!K369&lt;&gt;"",'Annual Plan'!K369,"")</f>
        <v/>
      </c>
      <c r="J369" s="37"/>
      <c r="K369" s="38" t="str">
        <f t="shared" si="40"/>
        <v/>
      </c>
      <c r="L369" s="38" t="str">
        <f t="shared" si="41"/>
        <v/>
      </c>
      <c r="M369" s="23" t="str">
        <f t="shared" si="42"/>
        <v/>
      </c>
      <c r="N369" s="39" t="str">
        <f>IF((('Annual Plan'!N369+'Annual Plan'!O369)-('Q1 Review'!O369+'Q2 Review'!O369+'Q3 Review'!O369))=0,"",(('Annual Plan'!N369+'Annual Plan'!O369)-('Q1 Review'!O369+'Q2 Review'!O369+'Q3 Review'!O369)))</f>
        <v/>
      </c>
      <c r="O369" s="40"/>
      <c r="P369" s="41"/>
      <c r="Q369" s="41"/>
      <c r="R369" s="41"/>
      <c r="S369" s="131" t="str">
        <f t="shared" si="43"/>
        <v/>
      </c>
    </row>
    <row r="370" spans="1:19" s="11" customFormat="1" ht="13.2" x14ac:dyDescent="0.25">
      <c r="A370" s="59" t="str">
        <f>IF('Annual Plan'!A370="","",'Annual Plan'!A370)</f>
        <v/>
      </c>
      <c r="B370" s="59" t="str">
        <f>IF('Annual Plan'!B370="","",'Annual Plan'!B370)</f>
        <v/>
      </c>
      <c r="C370" s="59" t="str">
        <f>IF('Annual Plan'!C370="","",'Annual Plan'!C370)</f>
        <v/>
      </c>
      <c r="D370" s="2" t="str">
        <f>IF('Annual Plan'!D370&lt;&gt;"",'Annual Plan'!D370,"")</f>
        <v/>
      </c>
      <c r="E370" s="2" t="str">
        <f>IF('Annual Plan'!E370&lt;&gt;"",'Annual Plan'!E370,"")</f>
        <v/>
      </c>
      <c r="F370" s="36" t="str">
        <f>IF('Annual Plan'!F370&lt;&gt;"",'Annual Plan'!F370,"")</f>
        <v/>
      </c>
      <c r="G370" s="23" t="str">
        <f>IF('Annual Plan'!G370&lt;&gt;"",'Annual Plan'!G370,"")</f>
        <v/>
      </c>
      <c r="H370" s="23" t="str">
        <f xml:space="preserve"> IF(OR(F370="Absolute",F370="Absolute[-](cum.)"),SUM(G370,'Q1 Review'!J370,'Q2 Review'!J370,'Q3 Review'!J370),
             IF(OR(F370="Incremental",F370="Absolute[+]"),MAX(G370,'Q1 Review'!J370,'Q2 Review'!J370,'Q3 Review'!J370),
                  IF(F370="Decremental",MIN(G370,'Q1 Review'!J370,'Q2 Review'!J370,'Q3 Review'!J370),
                           IF(F370="Absolute[-](avg.)",SUM(G370,'Q1 Review'!J370,'Q2 Review'!J370,'Q3 Review'!J370)/COUNT('Annual Plan'!H370:'Annual Plan'!K370),""
                              )
                       )
                 )
      )</f>
        <v/>
      </c>
      <c r="I370" s="23" t="str">
        <f>IF('Annual Plan'!K370&lt;&gt;"",'Annual Plan'!K370,"")</f>
        <v/>
      </c>
      <c r="J370" s="37"/>
      <c r="K370" s="38" t="str">
        <f t="shared" si="40"/>
        <v/>
      </c>
      <c r="L370" s="38" t="str">
        <f t="shared" si="41"/>
        <v/>
      </c>
      <c r="M370" s="23" t="str">
        <f t="shared" si="42"/>
        <v/>
      </c>
      <c r="N370" s="39" t="str">
        <f>IF((('Annual Plan'!N370+'Annual Plan'!O370)-('Q1 Review'!O370+'Q2 Review'!O370+'Q3 Review'!O370))=0,"",(('Annual Plan'!N370+'Annual Plan'!O370)-('Q1 Review'!O370+'Q2 Review'!O370+'Q3 Review'!O370)))</f>
        <v/>
      </c>
      <c r="O370" s="40"/>
      <c r="P370" s="41"/>
      <c r="Q370" s="41"/>
      <c r="R370" s="41"/>
      <c r="S370" s="131" t="str">
        <f t="shared" si="43"/>
        <v/>
      </c>
    </row>
    <row r="371" spans="1:19" s="11" customFormat="1" ht="13.2" x14ac:dyDescent="0.25">
      <c r="A371" s="59" t="str">
        <f>IF('Annual Plan'!A371="","",'Annual Plan'!A371)</f>
        <v/>
      </c>
      <c r="B371" s="59" t="str">
        <f>IF('Annual Plan'!B371="","",'Annual Plan'!B371)</f>
        <v/>
      </c>
      <c r="C371" s="59" t="str">
        <f>IF('Annual Plan'!C371="","",'Annual Plan'!C371)</f>
        <v/>
      </c>
      <c r="D371" s="2" t="str">
        <f>IF('Annual Plan'!D371&lt;&gt;"",'Annual Plan'!D371,"")</f>
        <v/>
      </c>
      <c r="E371" s="2" t="str">
        <f>IF('Annual Plan'!E371&lt;&gt;"",'Annual Plan'!E371,"")</f>
        <v/>
      </c>
      <c r="F371" s="36" t="str">
        <f>IF('Annual Plan'!F371&lt;&gt;"",'Annual Plan'!F371,"")</f>
        <v/>
      </c>
      <c r="G371" s="23" t="str">
        <f>IF('Annual Plan'!G371&lt;&gt;"",'Annual Plan'!G371,"")</f>
        <v/>
      </c>
      <c r="H371" s="23" t="str">
        <f xml:space="preserve"> IF(OR(F371="Absolute",F371="Absolute[-](cum.)"),SUM(G371,'Q1 Review'!J371,'Q2 Review'!J371,'Q3 Review'!J371),
             IF(OR(F371="Incremental",F371="Absolute[+]"),MAX(G371,'Q1 Review'!J371,'Q2 Review'!J371,'Q3 Review'!J371),
                  IF(F371="Decremental",MIN(G371,'Q1 Review'!J371,'Q2 Review'!J371,'Q3 Review'!J371),
                           IF(F371="Absolute[-](avg.)",SUM(G371,'Q1 Review'!J371,'Q2 Review'!J371,'Q3 Review'!J371)/COUNT('Annual Plan'!H371:'Annual Plan'!K371),""
                              )
                       )
                 )
      )</f>
        <v/>
      </c>
      <c r="I371" s="23" t="str">
        <f>IF('Annual Plan'!K371&lt;&gt;"",'Annual Plan'!K371,"")</f>
        <v/>
      </c>
      <c r="J371" s="37"/>
      <c r="K371" s="38" t="str">
        <f t="shared" si="40"/>
        <v/>
      </c>
      <c r="L371" s="38" t="str">
        <f t="shared" si="41"/>
        <v/>
      </c>
      <c r="M371" s="23" t="str">
        <f t="shared" si="42"/>
        <v/>
      </c>
      <c r="N371" s="39" t="str">
        <f>IF((('Annual Plan'!N371+'Annual Plan'!O371)-('Q1 Review'!O371+'Q2 Review'!O371+'Q3 Review'!O371))=0,"",(('Annual Plan'!N371+'Annual Plan'!O371)-('Q1 Review'!O371+'Q2 Review'!O371+'Q3 Review'!O371)))</f>
        <v/>
      </c>
      <c r="O371" s="40"/>
      <c r="P371" s="41"/>
      <c r="Q371" s="41"/>
      <c r="R371" s="41"/>
      <c r="S371" s="131" t="str">
        <f t="shared" si="43"/>
        <v/>
      </c>
    </row>
    <row r="372" spans="1:19" s="11" customFormat="1" ht="13.2" x14ac:dyDescent="0.25">
      <c r="A372" s="59" t="str">
        <f>IF('Annual Plan'!A372="","",'Annual Plan'!A372)</f>
        <v/>
      </c>
      <c r="B372" s="59" t="str">
        <f>IF('Annual Plan'!B372="","",'Annual Plan'!B372)</f>
        <v/>
      </c>
      <c r="C372" s="59" t="str">
        <f>IF('Annual Plan'!C372="","",'Annual Plan'!C372)</f>
        <v/>
      </c>
      <c r="D372" s="2" t="str">
        <f>IF('Annual Plan'!D372&lt;&gt;"",'Annual Plan'!D372,"")</f>
        <v/>
      </c>
      <c r="E372" s="2" t="str">
        <f>IF('Annual Plan'!E372&lt;&gt;"",'Annual Plan'!E372,"")</f>
        <v/>
      </c>
      <c r="F372" s="36" t="str">
        <f>IF('Annual Plan'!F372&lt;&gt;"",'Annual Plan'!F372,"")</f>
        <v/>
      </c>
      <c r="G372" s="23" t="str">
        <f>IF('Annual Plan'!G372&lt;&gt;"",'Annual Plan'!G372,"")</f>
        <v/>
      </c>
      <c r="H372" s="23" t="str">
        <f xml:space="preserve"> IF(OR(F372="Absolute",F372="Absolute[-](cum.)"),SUM(G372,'Q1 Review'!J372,'Q2 Review'!J372,'Q3 Review'!J372),
             IF(OR(F372="Incremental",F372="Absolute[+]"),MAX(G372,'Q1 Review'!J372,'Q2 Review'!J372,'Q3 Review'!J372),
                  IF(F372="Decremental",MIN(G372,'Q1 Review'!J372,'Q2 Review'!J372,'Q3 Review'!J372),
                           IF(F372="Absolute[-](avg.)",SUM(G372,'Q1 Review'!J372,'Q2 Review'!J372,'Q3 Review'!J372)/COUNT('Annual Plan'!H372:'Annual Plan'!K372),""
                              )
                       )
                 )
      )</f>
        <v/>
      </c>
      <c r="I372" s="23" t="str">
        <f>IF('Annual Plan'!K372&lt;&gt;"",'Annual Plan'!K372,"")</f>
        <v/>
      </c>
      <c r="J372" s="37"/>
      <c r="K372" s="38" t="str">
        <f t="shared" si="40"/>
        <v/>
      </c>
      <c r="L372" s="38" t="str">
        <f t="shared" si="41"/>
        <v/>
      </c>
      <c r="M372" s="23" t="str">
        <f t="shared" si="42"/>
        <v/>
      </c>
      <c r="N372" s="39" t="str">
        <f>IF((('Annual Plan'!N372+'Annual Plan'!O372)-('Q1 Review'!O372+'Q2 Review'!O372+'Q3 Review'!O372))=0,"",(('Annual Plan'!N372+'Annual Plan'!O372)-('Q1 Review'!O372+'Q2 Review'!O372+'Q3 Review'!O372)))</f>
        <v/>
      </c>
      <c r="O372" s="40"/>
      <c r="P372" s="41"/>
      <c r="Q372" s="41"/>
      <c r="R372" s="41"/>
      <c r="S372" s="131" t="str">
        <f t="shared" si="43"/>
        <v/>
      </c>
    </row>
    <row r="373" spans="1:19" s="11" customFormat="1" ht="13.2" x14ac:dyDescent="0.25">
      <c r="A373" s="59" t="str">
        <f>IF('Annual Plan'!A373="","",'Annual Plan'!A373)</f>
        <v/>
      </c>
      <c r="B373" s="59" t="str">
        <f>IF('Annual Plan'!B373="","",'Annual Plan'!B373)</f>
        <v/>
      </c>
      <c r="C373" s="59" t="str">
        <f>IF('Annual Plan'!C373="","",'Annual Plan'!C373)</f>
        <v/>
      </c>
      <c r="D373" s="2" t="str">
        <f>IF('Annual Plan'!D373&lt;&gt;"",'Annual Plan'!D373,"")</f>
        <v/>
      </c>
      <c r="E373" s="2" t="str">
        <f>IF('Annual Plan'!E373&lt;&gt;"",'Annual Plan'!E373,"")</f>
        <v/>
      </c>
      <c r="F373" s="36" t="str">
        <f>IF('Annual Plan'!F373&lt;&gt;"",'Annual Plan'!F373,"")</f>
        <v/>
      </c>
      <c r="G373" s="23" t="str">
        <f>IF('Annual Plan'!G373&lt;&gt;"",'Annual Plan'!G373,"")</f>
        <v/>
      </c>
      <c r="H373" s="23" t="str">
        <f xml:space="preserve"> IF(OR(F373="Absolute",F373="Absolute[-](cum.)"),SUM(G373,'Q1 Review'!J373,'Q2 Review'!J373,'Q3 Review'!J373),
             IF(OR(F373="Incremental",F373="Absolute[+]"),MAX(G373,'Q1 Review'!J373,'Q2 Review'!J373,'Q3 Review'!J373),
                  IF(F373="Decremental",MIN(G373,'Q1 Review'!J373,'Q2 Review'!J373,'Q3 Review'!J373),
                           IF(F373="Absolute[-](avg.)",SUM(G373,'Q1 Review'!J373,'Q2 Review'!J373,'Q3 Review'!J373)/COUNT('Annual Plan'!H373:'Annual Plan'!K373),""
                              )
                       )
                 )
      )</f>
        <v/>
      </c>
      <c r="I373" s="23" t="str">
        <f>IF('Annual Plan'!K373&lt;&gt;"",'Annual Plan'!K373,"")</f>
        <v/>
      </c>
      <c r="J373" s="37"/>
      <c r="K373" s="38" t="str">
        <f t="shared" si="40"/>
        <v/>
      </c>
      <c r="L373" s="38" t="str">
        <f t="shared" si="41"/>
        <v/>
      </c>
      <c r="M373" s="23" t="str">
        <f t="shared" si="42"/>
        <v/>
      </c>
      <c r="N373" s="39" t="str">
        <f>IF((('Annual Plan'!N373+'Annual Plan'!O373)-('Q1 Review'!O373+'Q2 Review'!O373+'Q3 Review'!O373))=0,"",(('Annual Plan'!N373+'Annual Plan'!O373)-('Q1 Review'!O373+'Q2 Review'!O373+'Q3 Review'!O373)))</f>
        <v/>
      </c>
      <c r="O373" s="40"/>
      <c r="P373" s="41"/>
      <c r="Q373" s="41"/>
      <c r="R373" s="41"/>
      <c r="S373" s="131" t="str">
        <f t="shared" si="43"/>
        <v/>
      </c>
    </row>
    <row r="374" spans="1:19" s="11" customFormat="1" ht="13.2" x14ac:dyDescent="0.25">
      <c r="A374" s="59" t="str">
        <f>IF('Annual Plan'!A374="","",'Annual Plan'!A374)</f>
        <v/>
      </c>
      <c r="B374" s="59" t="str">
        <f>IF('Annual Plan'!B374="","",'Annual Plan'!B374)</f>
        <v/>
      </c>
      <c r="C374" s="59" t="str">
        <f>IF('Annual Plan'!C374="","",'Annual Plan'!C374)</f>
        <v/>
      </c>
      <c r="D374" s="2" t="str">
        <f>IF('Annual Plan'!D374&lt;&gt;"",'Annual Plan'!D374,"")</f>
        <v/>
      </c>
      <c r="E374" s="2" t="str">
        <f>IF('Annual Plan'!E374&lt;&gt;"",'Annual Plan'!E374,"")</f>
        <v/>
      </c>
      <c r="F374" s="36" t="str">
        <f>IF('Annual Plan'!F374&lt;&gt;"",'Annual Plan'!F374,"")</f>
        <v/>
      </c>
      <c r="G374" s="23" t="str">
        <f>IF('Annual Plan'!G374&lt;&gt;"",'Annual Plan'!G374,"")</f>
        <v/>
      </c>
      <c r="H374" s="23" t="str">
        <f xml:space="preserve"> IF(OR(F374="Absolute",F374="Absolute[-](cum.)"),SUM(G374,'Q1 Review'!J374,'Q2 Review'!J374,'Q3 Review'!J374),
             IF(OR(F374="Incremental",F374="Absolute[+]"),MAX(G374,'Q1 Review'!J374,'Q2 Review'!J374,'Q3 Review'!J374),
                  IF(F374="Decremental",MIN(G374,'Q1 Review'!J374,'Q2 Review'!J374,'Q3 Review'!J374),
                           IF(F374="Absolute[-](avg.)",SUM(G374,'Q1 Review'!J374,'Q2 Review'!J374,'Q3 Review'!J374)/COUNT('Annual Plan'!H374:'Annual Plan'!K374),""
                              )
                       )
                 )
      )</f>
        <v/>
      </c>
      <c r="I374" s="23" t="str">
        <f>IF('Annual Plan'!K374&lt;&gt;"",'Annual Plan'!K374,"")</f>
        <v/>
      </c>
      <c r="J374" s="37"/>
      <c r="K374" s="38" t="str">
        <f t="shared" si="40"/>
        <v/>
      </c>
      <c r="L374" s="38" t="str">
        <f t="shared" si="41"/>
        <v/>
      </c>
      <c r="M374" s="23" t="str">
        <f t="shared" si="42"/>
        <v/>
      </c>
      <c r="N374" s="39" t="str">
        <f>IF((('Annual Plan'!N374+'Annual Plan'!O374)-('Q1 Review'!O374+'Q2 Review'!O374+'Q3 Review'!O374))=0,"",(('Annual Plan'!N374+'Annual Plan'!O374)-('Q1 Review'!O374+'Q2 Review'!O374+'Q3 Review'!O374)))</f>
        <v/>
      </c>
      <c r="O374" s="40"/>
      <c r="P374" s="41"/>
      <c r="Q374" s="41"/>
      <c r="R374" s="41"/>
      <c r="S374" s="131" t="str">
        <f t="shared" si="43"/>
        <v/>
      </c>
    </row>
    <row r="375" spans="1:19" s="11" customFormat="1" ht="13.2" x14ac:dyDescent="0.25">
      <c r="A375" s="59" t="str">
        <f>IF('Annual Plan'!A375="","",'Annual Plan'!A375)</f>
        <v/>
      </c>
      <c r="B375" s="59" t="str">
        <f>IF('Annual Plan'!B375="","",'Annual Plan'!B375)</f>
        <v/>
      </c>
      <c r="C375" s="59" t="str">
        <f>IF('Annual Plan'!C375="","",'Annual Plan'!C375)</f>
        <v/>
      </c>
      <c r="D375" s="2" t="str">
        <f>IF('Annual Plan'!D375&lt;&gt;"",'Annual Plan'!D375,"")</f>
        <v/>
      </c>
      <c r="E375" s="2" t="str">
        <f>IF('Annual Plan'!E375&lt;&gt;"",'Annual Plan'!E375,"")</f>
        <v/>
      </c>
      <c r="F375" s="36" t="str">
        <f>IF('Annual Plan'!F375&lt;&gt;"",'Annual Plan'!F375,"")</f>
        <v/>
      </c>
      <c r="G375" s="23" t="str">
        <f>IF('Annual Plan'!G375&lt;&gt;"",'Annual Plan'!G375,"")</f>
        <v/>
      </c>
      <c r="H375" s="23" t="str">
        <f xml:space="preserve"> IF(OR(F375="Absolute",F375="Absolute[-](cum.)"),SUM(G375,'Q1 Review'!J375,'Q2 Review'!J375,'Q3 Review'!J375),
             IF(OR(F375="Incremental",F375="Absolute[+]"),MAX(G375,'Q1 Review'!J375,'Q2 Review'!J375,'Q3 Review'!J375),
                  IF(F375="Decremental",MIN(G375,'Q1 Review'!J375,'Q2 Review'!J375,'Q3 Review'!J375),
                           IF(F375="Absolute[-](avg.)",SUM(G375,'Q1 Review'!J375,'Q2 Review'!J375,'Q3 Review'!J375)/COUNT('Annual Plan'!H375:'Annual Plan'!K375),""
                              )
                       )
                 )
      )</f>
        <v/>
      </c>
      <c r="I375" s="23" t="str">
        <f>IF('Annual Plan'!K375&lt;&gt;"",'Annual Plan'!K375,"")</f>
        <v/>
      </c>
      <c r="J375" s="37"/>
      <c r="K375" s="38" t="str">
        <f t="shared" si="40"/>
        <v/>
      </c>
      <c r="L375" s="38" t="str">
        <f t="shared" si="41"/>
        <v/>
      </c>
      <c r="M375" s="23" t="str">
        <f t="shared" si="42"/>
        <v/>
      </c>
      <c r="N375" s="39" t="str">
        <f>IF((('Annual Plan'!N375+'Annual Plan'!O375)-('Q1 Review'!O375+'Q2 Review'!O375+'Q3 Review'!O375))=0,"",(('Annual Plan'!N375+'Annual Plan'!O375)-('Q1 Review'!O375+'Q2 Review'!O375+'Q3 Review'!O375)))</f>
        <v/>
      </c>
      <c r="O375" s="40"/>
      <c r="P375" s="41"/>
      <c r="Q375" s="41"/>
      <c r="R375" s="41"/>
      <c r="S375" s="131" t="str">
        <f t="shared" si="43"/>
        <v/>
      </c>
    </row>
    <row r="376" spans="1:19" s="11" customFormat="1" ht="13.2" x14ac:dyDescent="0.25">
      <c r="A376" s="59" t="str">
        <f>IF('Annual Plan'!A376="","",'Annual Plan'!A376)</f>
        <v/>
      </c>
      <c r="B376" s="59" t="str">
        <f>IF('Annual Plan'!B376="","",'Annual Plan'!B376)</f>
        <v/>
      </c>
      <c r="C376" s="59" t="str">
        <f>IF('Annual Plan'!C376="","",'Annual Plan'!C376)</f>
        <v/>
      </c>
      <c r="D376" s="2" t="str">
        <f>IF('Annual Plan'!D376&lt;&gt;"",'Annual Plan'!D376,"")</f>
        <v/>
      </c>
      <c r="E376" s="2" t="str">
        <f>IF('Annual Plan'!E376&lt;&gt;"",'Annual Plan'!E376,"")</f>
        <v/>
      </c>
      <c r="F376" s="36" t="str">
        <f>IF('Annual Plan'!F376&lt;&gt;"",'Annual Plan'!F376,"")</f>
        <v/>
      </c>
      <c r="G376" s="23" t="str">
        <f>IF('Annual Plan'!G376&lt;&gt;"",'Annual Plan'!G376,"")</f>
        <v/>
      </c>
      <c r="H376" s="23" t="str">
        <f xml:space="preserve"> IF(OR(F376="Absolute",F376="Absolute[-](cum.)"),SUM(G376,'Q1 Review'!J376,'Q2 Review'!J376,'Q3 Review'!J376),
             IF(OR(F376="Incremental",F376="Absolute[+]"),MAX(G376,'Q1 Review'!J376,'Q2 Review'!J376,'Q3 Review'!J376),
                  IF(F376="Decremental",MIN(G376,'Q1 Review'!J376,'Q2 Review'!J376,'Q3 Review'!J376),
                           IF(F376="Absolute[-](avg.)",SUM(G376,'Q1 Review'!J376,'Q2 Review'!J376,'Q3 Review'!J376)/COUNT('Annual Plan'!H376:'Annual Plan'!K376),""
                              )
                       )
                 )
      )</f>
        <v/>
      </c>
      <c r="I376" s="23" t="str">
        <f>IF('Annual Plan'!K376&lt;&gt;"",'Annual Plan'!K376,"")</f>
        <v/>
      </c>
      <c r="J376" s="37"/>
      <c r="K376" s="38" t="str">
        <f t="shared" si="40"/>
        <v/>
      </c>
      <c r="L376" s="38" t="str">
        <f t="shared" si="41"/>
        <v/>
      </c>
      <c r="M376" s="23" t="str">
        <f t="shared" si="42"/>
        <v/>
      </c>
      <c r="N376" s="39" t="str">
        <f>IF((('Annual Plan'!N376+'Annual Plan'!O376)-('Q1 Review'!O376+'Q2 Review'!O376+'Q3 Review'!O376))=0,"",(('Annual Plan'!N376+'Annual Plan'!O376)-('Q1 Review'!O376+'Q2 Review'!O376+'Q3 Review'!O376)))</f>
        <v/>
      </c>
      <c r="O376" s="40"/>
      <c r="P376" s="41"/>
      <c r="Q376" s="41"/>
      <c r="R376" s="41"/>
      <c r="S376" s="131" t="str">
        <f t="shared" si="43"/>
        <v/>
      </c>
    </row>
    <row r="377" spans="1:19" s="11" customFormat="1" ht="13.2" x14ac:dyDescent="0.25">
      <c r="A377" s="59" t="str">
        <f>IF('Annual Plan'!A377="","",'Annual Plan'!A377)</f>
        <v/>
      </c>
      <c r="B377" s="59" t="str">
        <f>IF('Annual Plan'!B377="","",'Annual Plan'!B377)</f>
        <v/>
      </c>
      <c r="C377" s="59" t="str">
        <f>IF('Annual Plan'!C377="","",'Annual Plan'!C377)</f>
        <v/>
      </c>
      <c r="D377" s="2" t="str">
        <f>IF('Annual Plan'!D377&lt;&gt;"",'Annual Plan'!D377,"")</f>
        <v/>
      </c>
      <c r="E377" s="2" t="str">
        <f>IF('Annual Plan'!E377&lt;&gt;"",'Annual Plan'!E377,"")</f>
        <v/>
      </c>
      <c r="F377" s="36" t="str">
        <f>IF('Annual Plan'!F377&lt;&gt;"",'Annual Plan'!F377,"")</f>
        <v/>
      </c>
      <c r="G377" s="23" t="str">
        <f>IF('Annual Plan'!G377&lt;&gt;"",'Annual Plan'!G377,"")</f>
        <v/>
      </c>
      <c r="H377" s="23" t="str">
        <f xml:space="preserve"> IF(OR(F377="Absolute",F377="Absolute[-](cum.)"),SUM(G377,'Q1 Review'!J377,'Q2 Review'!J377,'Q3 Review'!J377),
             IF(OR(F377="Incremental",F377="Absolute[+]"),MAX(G377,'Q1 Review'!J377,'Q2 Review'!J377,'Q3 Review'!J377),
                  IF(F377="Decremental",MIN(G377,'Q1 Review'!J377,'Q2 Review'!J377,'Q3 Review'!J377),
                           IF(F377="Absolute[-](avg.)",SUM(G377,'Q1 Review'!J377,'Q2 Review'!J377,'Q3 Review'!J377)/COUNT('Annual Plan'!H377:'Annual Plan'!K377),""
                              )
                       )
                 )
      )</f>
        <v/>
      </c>
      <c r="I377" s="23" t="str">
        <f>IF('Annual Plan'!K377&lt;&gt;"",'Annual Plan'!K377,"")</f>
        <v/>
      </c>
      <c r="J377" s="37"/>
      <c r="K377" s="38" t="str">
        <f t="shared" si="40"/>
        <v/>
      </c>
      <c r="L377" s="38" t="str">
        <f t="shared" si="41"/>
        <v/>
      </c>
      <c r="M377" s="23" t="str">
        <f t="shared" si="42"/>
        <v/>
      </c>
      <c r="N377" s="39" t="str">
        <f>IF((('Annual Plan'!N377+'Annual Plan'!O377)-('Q1 Review'!O377+'Q2 Review'!O377+'Q3 Review'!O377))=0,"",(('Annual Plan'!N377+'Annual Plan'!O377)-('Q1 Review'!O377+'Q2 Review'!O377+'Q3 Review'!O377)))</f>
        <v/>
      </c>
      <c r="O377" s="40"/>
      <c r="P377" s="41"/>
      <c r="Q377" s="41"/>
      <c r="R377" s="41"/>
      <c r="S377" s="131" t="str">
        <f t="shared" si="43"/>
        <v/>
      </c>
    </row>
    <row r="378" spans="1:19" s="11" customFormat="1" ht="13.2" x14ac:dyDescent="0.25">
      <c r="A378" s="59" t="str">
        <f>IF('Annual Plan'!A378="","",'Annual Plan'!A378)</f>
        <v/>
      </c>
      <c r="B378" s="59" t="str">
        <f>IF('Annual Plan'!B378="","",'Annual Plan'!B378)</f>
        <v/>
      </c>
      <c r="C378" s="59" t="str">
        <f>IF('Annual Plan'!C378="","",'Annual Plan'!C378)</f>
        <v/>
      </c>
      <c r="D378" s="2" t="str">
        <f>IF('Annual Plan'!D378&lt;&gt;"",'Annual Plan'!D378,"")</f>
        <v/>
      </c>
      <c r="E378" s="2" t="str">
        <f>IF('Annual Plan'!E378&lt;&gt;"",'Annual Plan'!E378,"")</f>
        <v/>
      </c>
      <c r="F378" s="36" t="str">
        <f>IF('Annual Plan'!F378&lt;&gt;"",'Annual Plan'!F378,"")</f>
        <v/>
      </c>
      <c r="G378" s="23" t="str">
        <f>IF('Annual Plan'!G378&lt;&gt;"",'Annual Plan'!G378,"")</f>
        <v/>
      </c>
      <c r="H378" s="23" t="str">
        <f xml:space="preserve"> IF(OR(F378="Absolute",F378="Absolute[-](cum.)"),SUM(G378,'Q1 Review'!J378,'Q2 Review'!J378,'Q3 Review'!J378),
             IF(OR(F378="Incremental",F378="Absolute[+]"),MAX(G378,'Q1 Review'!J378,'Q2 Review'!J378,'Q3 Review'!J378),
                  IF(F378="Decremental",MIN(G378,'Q1 Review'!J378,'Q2 Review'!J378,'Q3 Review'!J378),
                           IF(F378="Absolute[-](avg.)",SUM(G378,'Q1 Review'!J378,'Q2 Review'!J378,'Q3 Review'!J378)/COUNT('Annual Plan'!H378:'Annual Plan'!K378),""
                              )
                       )
                 )
      )</f>
        <v/>
      </c>
      <c r="I378" s="23" t="str">
        <f>IF('Annual Plan'!K378&lt;&gt;"",'Annual Plan'!K378,"")</f>
        <v/>
      </c>
      <c r="J378" s="37"/>
      <c r="K378" s="38" t="str">
        <f t="shared" si="40"/>
        <v/>
      </c>
      <c r="L378" s="38" t="str">
        <f t="shared" si="41"/>
        <v/>
      </c>
      <c r="M378" s="23" t="str">
        <f t="shared" si="42"/>
        <v/>
      </c>
      <c r="N378" s="39" t="str">
        <f>IF((('Annual Plan'!N378+'Annual Plan'!O378)-('Q1 Review'!O378+'Q2 Review'!O378+'Q3 Review'!O378))=0,"",(('Annual Plan'!N378+'Annual Plan'!O378)-('Q1 Review'!O378+'Q2 Review'!O378+'Q3 Review'!O378)))</f>
        <v/>
      </c>
      <c r="O378" s="40"/>
      <c r="P378" s="41"/>
      <c r="Q378" s="41"/>
      <c r="R378" s="41"/>
      <c r="S378" s="131" t="str">
        <f t="shared" si="43"/>
        <v/>
      </c>
    </row>
    <row r="379" spans="1:19" s="11" customFormat="1" ht="13.2" x14ac:dyDescent="0.25">
      <c r="A379" s="59" t="str">
        <f>IF('Annual Plan'!A379="","",'Annual Plan'!A379)</f>
        <v/>
      </c>
      <c r="B379" s="59" t="str">
        <f>IF('Annual Plan'!B379="","",'Annual Plan'!B379)</f>
        <v/>
      </c>
      <c r="C379" s="59" t="str">
        <f>IF('Annual Plan'!C379="","",'Annual Plan'!C379)</f>
        <v/>
      </c>
      <c r="D379" s="2" t="str">
        <f>IF('Annual Plan'!D379&lt;&gt;"",'Annual Plan'!D379,"")</f>
        <v/>
      </c>
      <c r="E379" s="2" t="str">
        <f>IF('Annual Plan'!E379&lt;&gt;"",'Annual Plan'!E379,"")</f>
        <v/>
      </c>
      <c r="F379" s="36" t="str">
        <f>IF('Annual Plan'!F379&lt;&gt;"",'Annual Plan'!F379,"")</f>
        <v/>
      </c>
      <c r="G379" s="23" t="str">
        <f>IF('Annual Plan'!G379&lt;&gt;"",'Annual Plan'!G379,"")</f>
        <v/>
      </c>
      <c r="H379" s="23" t="str">
        <f xml:space="preserve"> IF(OR(F379="Absolute",F379="Absolute[-](cum.)"),SUM(G379,'Q1 Review'!J379,'Q2 Review'!J379,'Q3 Review'!J379),
             IF(OR(F379="Incremental",F379="Absolute[+]"),MAX(G379,'Q1 Review'!J379,'Q2 Review'!J379,'Q3 Review'!J379),
                  IF(F379="Decremental",MIN(G379,'Q1 Review'!J379,'Q2 Review'!J379,'Q3 Review'!J379),
                           IF(F379="Absolute[-](avg.)",SUM(G379,'Q1 Review'!J379,'Q2 Review'!J379,'Q3 Review'!J379)/COUNT('Annual Plan'!H379:'Annual Plan'!K379),""
                              )
                       )
                 )
      )</f>
        <v/>
      </c>
      <c r="I379" s="23" t="str">
        <f>IF('Annual Plan'!K379&lt;&gt;"",'Annual Plan'!K379,"")</f>
        <v/>
      </c>
      <c r="J379" s="37"/>
      <c r="K379" s="38" t="str">
        <f t="shared" si="40"/>
        <v/>
      </c>
      <c r="L379" s="38" t="str">
        <f t="shared" si="41"/>
        <v/>
      </c>
      <c r="M379" s="23" t="str">
        <f t="shared" si="42"/>
        <v/>
      </c>
      <c r="N379" s="39" t="str">
        <f>IF((('Annual Plan'!N379+'Annual Plan'!O379)-('Q1 Review'!O379+'Q2 Review'!O379+'Q3 Review'!O379))=0,"",(('Annual Plan'!N379+'Annual Plan'!O379)-('Q1 Review'!O379+'Q2 Review'!O379+'Q3 Review'!O379)))</f>
        <v/>
      </c>
      <c r="O379" s="40"/>
      <c r="P379" s="41"/>
      <c r="Q379" s="41"/>
      <c r="R379" s="41"/>
      <c r="S379" s="131" t="str">
        <f t="shared" si="43"/>
        <v/>
      </c>
    </row>
    <row r="380" spans="1:19" s="58" customFormat="1" ht="59.25" customHeight="1" x14ac:dyDescent="0.3">
      <c r="A380" s="256" t="s">
        <v>94</v>
      </c>
      <c r="B380" s="256"/>
      <c r="C380" s="51">
        <f>'Annual Plan'!C380</f>
        <v>0</v>
      </c>
      <c r="D380" s="62"/>
      <c r="E380" s="62"/>
      <c r="F380" s="256" t="s">
        <v>99</v>
      </c>
      <c r="G380" s="256"/>
      <c r="H380" s="256"/>
      <c r="I380" s="256"/>
      <c r="J380" s="257"/>
      <c r="K380" s="43">
        <f>IF(SUM(K351:K379)=0,0,IF(SUM(K351:K379)&gt;0,AVERAGE(K351:K379)))</f>
        <v>0</v>
      </c>
      <c r="L380" s="258"/>
      <c r="M380" s="259"/>
      <c r="N380" s="60">
        <f>SUM(N351:N379)</f>
        <v>0</v>
      </c>
      <c r="O380" s="60">
        <f>SUM(O351:O379)</f>
        <v>0</v>
      </c>
      <c r="P380" s="62"/>
      <c r="Q380" s="62"/>
      <c r="S380" s="131"/>
    </row>
    <row r="381" spans="1:19" s="61" customFormat="1" ht="15" customHeight="1" x14ac:dyDescent="0.25">
      <c r="A381" s="12"/>
      <c r="B381" s="12"/>
      <c r="C381" s="12"/>
      <c r="D381" s="12"/>
      <c r="E381" s="12"/>
      <c r="F381" s="44"/>
      <c r="G381" s="45"/>
      <c r="H381" s="45"/>
      <c r="I381" s="45"/>
      <c r="J381" s="46"/>
      <c r="K381" s="47"/>
      <c r="L381" s="47"/>
      <c r="M381" s="45"/>
      <c r="N381" s="48"/>
      <c r="O381" s="49"/>
      <c r="P381" s="50"/>
      <c r="Q381" s="50"/>
      <c r="S381" s="132"/>
    </row>
    <row r="382" spans="1:19" s="11" customFormat="1" ht="34.5" customHeight="1" x14ac:dyDescent="0.25">
      <c r="A382" s="193" t="s">
        <v>91</v>
      </c>
      <c r="B382" s="193"/>
      <c r="C382" s="193"/>
      <c r="D382" s="260" t="str">
        <f>IF('Annual Plan'!D382:P382&lt;&gt;"", 'Annual Plan'!D382:P382,"")</f>
        <v/>
      </c>
      <c r="E382" s="260"/>
      <c r="F382" s="261"/>
      <c r="G382" s="261"/>
      <c r="H382" s="261"/>
      <c r="I382" s="261"/>
      <c r="J382" s="261"/>
      <c r="K382" s="261"/>
      <c r="L382" s="261"/>
      <c r="M382" s="261"/>
      <c r="N382" s="261"/>
      <c r="O382" s="261"/>
      <c r="P382" s="260"/>
      <c r="Q382" s="260"/>
      <c r="S382" s="131"/>
    </row>
    <row r="383" spans="1:19" s="11" customFormat="1" ht="36" customHeight="1" x14ac:dyDescent="0.25">
      <c r="A383" s="202" t="s">
        <v>1</v>
      </c>
      <c r="B383" s="202" t="s">
        <v>9</v>
      </c>
      <c r="C383" s="202" t="s">
        <v>2</v>
      </c>
      <c r="D383" s="202" t="s">
        <v>10</v>
      </c>
      <c r="E383" s="203" t="s">
        <v>11</v>
      </c>
      <c r="F383" s="204" t="s">
        <v>12</v>
      </c>
      <c r="G383" s="251" t="s">
        <v>3</v>
      </c>
      <c r="H383" s="251"/>
      <c r="I383" s="253" t="s">
        <v>77</v>
      </c>
      <c r="J383" s="254"/>
      <c r="K383" s="254"/>
      <c r="L383" s="254"/>
      <c r="M383" s="255"/>
      <c r="N383" s="253" t="s">
        <v>78</v>
      </c>
      <c r="O383" s="254"/>
      <c r="P383" s="202" t="s">
        <v>95</v>
      </c>
      <c r="Q383" s="202" t="s">
        <v>96</v>
      </c>
      <c r="R383" s="202" t="s">
        <v>114</v>
      </c>
      <c r="S383" s="131"/>
    </row>
    <row r="384" spans="1:19" s="11" customFormat="1" ht="69" customHeight="1" x14ac:dyDescent="0.25">
      <c r="A384" s="202"/>
      <c r="B384" s="202"/>
      <c r="C384" s="202"/>
      <c r="D384" s="202"/>
      <c r="E384" s="203"/>
      <c r="F384" s="204"/>
      <c r="G384" s="98" t="s">
        <v>19</v>
      </c>
      <c r="H384" s="98" t="s">
        <v>61</v>
      </c>
      <c r="I384" s="7" t="s">
        <v>62</v>
      </c>
      <c r="J384" s="7" t="s">
        <v>63</v>
      </c>
      <c r="K384" s="1" t="s">
        <v>21</v>
      </c>
      <c r="L384" s="1" t="s">
        <v>22</v>
      </c>
      <c r="M384" s="1" t="s">
        <v>23</v>
      </c>
      <c r="N384" s="7" t="s">
        <v>88</v>
      </c>
      <c r="O384" s="7" t="s">
        <v>82</v>
      </c>
      <c r="P384" s="252"/>
      <c r="Q384" s="202"/>
      <c r="R384" s="202"/>
      <c r="S384" s="131"/>
    </row>
    <row r="385" spans="1:19" s="11" customFormat="1" ht="13.2" x14ac:dyDescent="0.25">
      <c r="A385" s="59" t="str">
        <f>IF('Annual Plan'!A385="","",'Annual Plan'!A385)</f>
        <v/>
      </c>
      <c r="B385" s="59" t="str">
        <f>IF('Annual Plan'!B385="","",'Annual Plan'!B385)</f>
        <v/>
      </c>
      <c r="C385" s="59" t="str">
        <f>IF('Annual Plan'!C385="","",'Annual Plan'!C385)</f>
        <v/>
      </c>
      <c r="D385" s="2" t="str">
        <f>IF('Annual Plan'!D385&lt;&gt;"",'Annual Plan'!D385,"")</f>
        <v/>
      </c>
      <c r="E385" s="2" t="str">
        <f>IF('Annual Plan'!E385&lt;&gt;"",'Annual Plan'!E385,"")</f>
        <v/>
      </c>
      <c r="F385" s="36" t="str">
        <f>IF('Annual Plan'!F385&lt;&gt;"",'Annual Plan'!F385,"")</f>
        <v/>
      </c>
      <c r="G385" s="23" t="str">
        <f>IF('Annual Plan'!G385&lt;&gt;"",'Annual Plan'!G385,"")</f>
        <v/>
      </c>
      <c r="H385" s="23" t="str">
        <f xml:space="preserve"> IF(OR(F385="Absolute",F385="Absolute[-](cum.)"),SUM(G385,'Q1 Review'!J385,'Q2 Review'!J385,'Q3 Review'!J385),
             IF(OR(F385="Incremental",F385="Absolute[+]"),MAX(G385,'Q1 Review'!J385,'Q2 Review'!J385,'Q3 Review'!J385),
                  IF(F385="Decremental",MIN(G385,'Q1 Review'!J385,'Q2 Review'!J385,'Q3 Review'!J385),
                           IF(F385="Absolute[-](avg.)",SUM(G385,'Q1 Review'!J385,'Q2 Review'!J385,'Q3 Review'!J385)/COUNT('Annual Plan'!H385:'Annual Plan'!K385),""
                              )
                       )
                 )
      )</f>
        <v/>
      </c>
      <c r="I385" s="23" t="str">
        <f>IF('Annual Plan'!K385&lt;&gt;"",'Annual Plan'!K385,"")</f>
        <v/>
      </c>
      <c r="J385" s="37"/>
      <c r="K385" s="38" t="str">
        <f>IF(I385="","",
                         IF(AND(I385&lt;&gt;"",J385=""),0,
                                                  IF($F385="Absolute",IF(I385=0,0, IF((J385/I385)&gt;=1,1, IF((J385/I385)&lt;=0,0,(J385/I385)))),
                                                                                                      IF($F385="Incremental", IF(AND((I385-H385)=0,J385&gt;0,I385&gt;0,J385&gt;I385),1, IF(AND((I385-H385)=0,J385&lt;=I385),0, IF(((J385-H385)/(I385-H385))&gt;=1,1, IF(((J385-H385)/(I385-H385))&lt;=0,0, ((J385-H385)/(I385-H385)))))),
                                                                                                                                                                   IF($F385="Decremental", IF(AND((H385-I385)=0,J385&gt;0,I385&gt;0,J385&lt;I385),1,  IF(AND((I385-H385)=0,J385&gt;=I385),0, IF(((H385-J385)/(H385-I385))&gt;=1,1, IF(((H385-J385)/(H385-I385))&lt;=0,0, ((H385-J385)/(H385-I385)))))),
                                                                                                                                                                                              IF(OR($F385="Absolute[-](cum.)", $F385="Absolute[-](avg.)"),IF(J385="",0, IF((J385&lt;=I385),1,IF((J385&gt;I385),0,))),
                                                                                                                                                                                                        IF($F385="Absolute[+]",IF(J385=0,0,  IF(J385&lt;=I385,(J385/I385),1)),
                                                                                                                                                                                                            )
                                                                                                                                                                                                   )
                                                                                                                                                                       )
                                                                                                          )
                                                    )
                            )
     )</f>
        <v/>
      </c>
      <c r="L385" s="38" t="str">
        <f>IF(I385="","",
                        IF(AND(I385&lt;&gt;"",J385=""),-1,
                                                  IF($F385="Absolute", IF(I385=0,0,((J385-I385)/I385)),
                                                                               IF($F385="Incremental", IF((I385-H385)=0,0,(((J385-H385)-(I385-H385))/(I385-H385))),
                                                                                                            IF($F385="Decremental", IF((H385-I385)=0,0,(((H385-J385)-(H385-I385))/(H385-I385))),
                                                                                                                                              IF(OR($F385="Absolute[-](cum.)", $F385="Absolute[-](avg.)"), IF(J385="",0, IF(J385&gt;=0,1-(J385/I385))),
                                                                                                                                                                      IF($F385="Absolute[+]", IF(J385=0,-1,K385-1),  ""
                                                                                                                                                                                                                                          )
                                                                                                                                                                                                                          )
                                                                                                                                                                                  )
                                                                                                                   )
                                                   )
                          )
)</f>
        <v/>
      </c>
      <c r="M385" s="23" t="str">
        <f>IF(J385="","",
                         IF(I385="", "",
                                                   IF($F385="Absolute", (J385-I385),
                                                                                                       IF($F385="Incremental", ((J385-H385)-(I385-H385)),
                                                                                                                                                                                      IF($F385="Decremental", ((H385-J385)-(H385-I385)),
                                                                                                                                                                                                            IF(OR($F385="Absolute[-](cum.)", $F385="Absolute[-](avg.)"), (I385-J385),
                                                                                                                                                                                                                             IF($F385="Absolute[+]", (J385-I385), ""
                                                                                                                                                                                                                                  )
                                                                                                                                                                                                                )
                                                                                                                                                                                          )
                                                                                                           )
                                                      )
                               )
       )</f>
        <v/>
      </c>
      <c r="N385" s="39" t="str">
        <f>IF((('Annual Plan'!N385+'Annual Plan'!O385)-('Q1 Review'!O385+'Q2 Review'!O385+'Q3 Review'!O385))=0,"",(('Annual Plan'!N385+'Annual Plan'!O385)-('Q1 Review'!O385+'Q2 Review'!O385+'Q3 Review'!O385)))</f>
        <v/>
      </c>
      <c r="O385" s="40"/>
      <c r="P385" s="41"/>
      <c r="Q385" s="41"/>
      <c r="R385" s="41"/>
      <c r="S385" s="131" t="str">
        <f xml:space="preserve"> IF(AND($F385="Incremental",G385=""),"Error - baseline data was not provided in the planning sheet.",
        IF(AND($F385="Decremental",G385=""),"Error - baseline data was not provided in the planning sheet.",""))</f>
        <v/>
      </c>
    </row>
    <row r="386" spans="1:19" s="11" customFormat="1" ht="13.2" x14ac:dyDescent="0.25">
      <c r="A386" s="59" t="str">
        <f>IF('Annual Plan'!A386="","",'Annual Plan'!A386)</f>
        <v/>
      </c>
      <c r="B386" s="59" t="str">
        <f>IF('Annual Plan'!B386="","",'Annual Plan'!B386)</f>
        <v/>
      </c>
      <c r="C386" s="59" t="str">
        <f>IF('Annual Plan'!C386="","",'Annual Plan'!C386)</f>
        <v/>
      </c>
      <c r="D386" s="2" t="str">
        <f>IF('Annual Plan'!D386&lt;&gt;"",'Annual Plan'!D386,"")</f>
        <v/>
      </c>
      <c r="E386" s="2" t="str">
        <f>IF('Annual Plan'!E386&lt;&gt;"",'Annual Plan'!E386,"")</f>
        <v/>
      </c>
      <c r="F386" s="36" t="str">
        <f>IF('Annual Plan'!F386&lt;&gt;"",'Annual Plan'!F386,"")</f>
        <v/>
      </c>
      <c r="G386" s="23" t="str">
        <f>IF('Annual Plan'!G386&lt;&gt;"",'Annual Plan'!G386,"")</f>
        <v/>
      </c>
      <c r="H386" s="23" t="str">
        <f xml:space="preserve"> IF(OR(F386="Absolute",F386="Absolute[-](cum.)"),SUM(G386,'Q1 Review'!J386,'Q2 Review'!J386,'Q3 Review'!J386),
             IF(OR(F386="Incremental",F386="Absolute[+]"),MAX(G386,'Q1 Review'!J386,'Q2 Review'!J386,'Q3 Review'!J386),
                  IF(F386="Decremental",MIN(G386,'Q1 Review'!J386,'Q2 Review'!J386,'Q3 Review'!J386),
                           IF(F386="Absolute[-](avg.)",SUM(G386,'Q1 Review'!J386,'Q2 Review'!J386,'Q3 Review'!J386)/COUNT('Annual Plan'!H386:'Annual Plan'!K386),""
                              )
                       )
                 )
      )</f>
        <v/>
      </c>
      <c r="I386" s="23" t="str">
        <f>IF('Annual Plan'!K386&lt;&gt;"",'Annual Plan'!K386,"")</f>
        <v/>
      </c>
      <c r="J386" s="37"/>
      <c r="K386" s="38" t="str">
        <f t="shared" ref="K386:K413" si="44">IF(I386="","",
                         IF(AND(I386&lt;&gt;"",J386=""),0,
                                                  IF($F386="Absolute",IF(I386=0,0, IF((J386/I386)&gt;=1,1, IF((J386/I386)&lt;=0,0,(J386/I386)))),
                                                                                                      IF($F386="Incremental", IF(AND((I386-H386)=0,J386&gt;0,I386&gt;0,J386&gt;I386),1, IF(AND((I386-H386)=0,J386&lt;=I386),0, IF(((J386-H386)/(I386-H386))&gt;=1,1, IF(((J386-H386)/(I386-H386))&lt;=0,0, ((J386-H386)/(I386-H386)))))),
                                                                                                                                                                   IF($F386="Decremental", IF(AND((H386-I386)=0,J386&gt;0,I386&gt;0,J386&lt;I386),1,  IF(AND((I386-H386)=0,J386&gt;=I386),0, IF(((H386-J386)/(H386-I386))&gt;=1,1, IF(((H386-J386)/(H386-I386))&lt;=0,0, ((H386-J386)/(H386-I386)))))),
                                                                                                                                                                                              IF(OR($F386="Absolute[-](cum.)", $F386="Absolute[-](avg.)"),IF(J386="",0, IF((J386&lt;=I386),1,IF((J386&gt;I386),0,))),
                                                                                                                                                                                                        IF($F386="Absolute[+]",IF(J386=0,0,  IF(J386&lt;=I386,(J386/I386),1)),
                                                                                                                                                                                                            )
                                                                                                                                                                                                   )
                                                                                                                                                                       )
                                                                                                          )
                                                    )
                            )
     )</f>
        <v/>
      </c>
      <c r="L386" s="38" t="str">
        <f t="shared" ref="L386:L413" si="45">IF(I386="","",
                        IF(AND(I386&lt;&gt;"",J386=""),-1,
                                                  IF($F386="Absolute", IF(I386=0,0,((J386-I386)/I386)),
                                                                               IF($F386="Incremental", IF((I386-H386)=0,0,(((J386-H386)-(I386-H386))/(I386-H386))),
                                                                                                            IF($F386="Decremental", IF((H386-I386)=0,0,(((H386-J386)-(H386-I386))/(H386-I386))),
                                                                                                                                              IF(OR($F386="Absolute[-](cum.)", $F386="Absolute[-](avg.)"), IF(J386="",0, IF(J386&gt;=0,1-(J386/I386))),
                                                                                                                                                                      IF($F386="Absolute[+]", IF(J386=0,-1,K386-1),  ""
                                                                                                                                                                                                                                          )
                                                                                                                                                                                                                          )
                                                                                                                                                                                  )
                                                                                                                   )
                                                   )
                          )
)</f>
        <v/>
      </c>
      <c r="M386" s="23" t="str">
        <f t="shared" ref="M386:M413" si="46">IF(J386="","",
                         IF(I386="", "",
                                                   IF($F386="Absolute", (J386-I386),
                                                                                                       IF($F386="Incremental", ((J386-H386)-(I386-H386)),
                                                                                                                                                                                      IF($F386="Decremental", ((H386-J386)-(H386-I386)),
                                                                                                                                                                                                            IF(OR($F386="Absolute[-](cum.)", $F386="Absolute[-](avg.)"), (I386-J386),
                                                                                                                                                                                                                             IF($F386="Absolute[+]", (J386-I386), ""
                                                                                                                                                                                                                                  )
                                                                                                                                                                                                                )
                                                                                                                                                                                          )
                                                                                                           )
                                                      )
                               )
       )</f>
        <v/>
      </c>
      <c r="N386" s="39" t="str">
        <f>IF((('Annual Plan'!N386+'Annual Plan'!O386)-('Q1 Review'!O386+'Q2 Review'!O386+'Q3 Review'!O386))=0,"",(('Annual Plan'!N386+'Annual Plan'!O386)-('Q1 Review'!O386+'Q2 Review'!O386+'Q3 Review'!O386)))</f>
        <v/>
      </c>
      <c r="O386" s="40"/>
      <c r="P386" s="41"/>
      <c r="Q386" s="41"/>
      <c r="R386" s="41"/>
      <c r="S386" s="131" t="str">
        <f t="shared" ref="S386:S413" si="47" xml:space="preserve"> IF(AND($F386="Incremental",G386=""),"Error - baseline data was not provided in the planning sheet.",
        IF(AND($F386="Decremental",G386=""),"Error - baseline data was not provided in the planning sheet.",""))</f>
        <v/>
      </c>
    </row>
    <row r="387" spans="1:19" s="11" customFormat="1" ht="13.2" x14ac:dyDescent="0.25">
      <c r="A387" s="59" t="str">
        <f>IF('Annual Plan'!A387="","",'Annual Plan'!A387)</f>
        <v/>
      </c>
      <c r="B387" s="59" t="str">
        <f>IF('Annual Plan'!B387="","",'Annual Plan'!B387)</f>
        <v/>
      </c>
      <c r="C387" s="59" t="str">
        <f>IF('Annual Plan'!C387="","",'Annual Plan'!C387)</f>
        <v/>
      </c>
      <c r="D387" s="2" t="str">
        <f>IF('Annual Plan'!D387&lt;&gt;"",'Annual Plan'!D387,"")</f>
        <v/>
      </c>
      <c r="E387" s="2" t="str">
        <f>IF('Annual Plan'!E387&lt;&gt;"",'Annual Plan'!E387,"")</f>
        <v/>
      </c>
      <c r="F387" s="36" t="str">
        <f>IF('Annual Plan'!F387&lt;&gt;"",'Annual Plan'!F387,"")</f>
        <v/>
      </c>
      <c r="G387" s="23" t="str">
        <f>IF('Annual Plan'!G387&lt;&gt;"",'Annual Plan'!G387,"")</f>
        <v/>
      </c>
      <c r="H387" s="23" t="str">
        <f xml:space="preserve"> IF(OR(F387="Absolute",F387="Absolute[-](cum.)"),SUM(G387,'Q1 Review'!J387,'Q2 Review'!J387,'Q3 Review'!J387),
             IF(OR(F387="Incremental",F387="Absolute[+]"),MAX(G387,'Q1 Review'!J387,'Q2 Review'!J387,'Q3 Review'!J387),
                  IF(F387="Decremental",MIN(G387,'Q1 Review'!J387,'Q2 Review'!J387,'Q3 Review'!J387),
                           IF(F387="Absolute[-](avg.)",SUM(G387,'Q1 Review'!J387,'Q2 Review'!J387,'Q3 Review'!J387)/COUNT('Annual Plan'!H387:'Annual Plan'!K387),""
                              )
                       )
                 )
      )</f>
        <v/>
      </c>
      <c r="I387" s="23" t="str">
        <f>IF('Annual Plan'!K387&lt;&gt;"",'Annual Plan'!K387,"")</f>
        <v/>
      </c>
      <c r="J387" s="37"/>
      <c r="K387" s="38" t="str">
        <f t="shared" si="44"/>
        <v/>
      </c>
      <c r="L387" s="38" t="str">
        <f t="shared" si="45"/>
        <v/>
      </c>
      <c r="M387" s="23" t="str">
        <f t="shared" si="46"/>
        <v/>
      </c>
      <c r="N387" s="39" t="str">
        <f>IF((('Annual Plan'!N387+'Annual Plan'!O387)-('Q1 Review'!O387+'Q2 Review'!O387+'Q3 Review'!O387))=0,"",(('Annual Plan'!N387+'Annual Plan'!O387)-('Q1 Review'!O387+'Q2 Review'!O387+'Q3 Review'!O387)))</f>
        <v/>
      </c>
      <c r="O387" s="40"/>
      <c r="P387" s="41"/>
      <c r="Q387" s="41"/>
      <c r="R387" s="41"/>
      <c r="S387" s="131" t="str">
        <f t="shared" si="47"/>
        <v/>
      </c>
    </row>
    <row r="388" spans="1:19" s="11" customFormat="1" ht="13.2" x14ac:dyDescent="0.25">
      <c r="A388" s="59" t="str">
        <f>IF('Annual Plan'!A388="","",'Annual Plan'!A388)</f>
        <v/>
      </c>
      <c r="B388" s="59" t="str">
        <f>IF('Annual Plan'!B388="","",'Annual Plan'!B388)</f>
        <v/>
      </c>
      <c r="C388" s="59" t="str">
        <f>IF('Annual Plan'!C388="","",'Annual Plan'!C388)</f>
        <v/>
      </c>
      <c r="D388" s="2" t="str">
        <f>IF('Annual Plan'!D388&lt;&gt;"",'Annual Plan'!D388,"")</f>
        <v/>
      </c>
      <c r="E388" s="2" t="str">
        <f>IF('Annual Plan'!E388&lt;&gt;"",'Annual Plan'!E388,"")</f>
        <v/>
      </c>
      <c r="F388" s="36" t="str">
        <f>IF('Annual Plan'!F388&lt;&gt;"",'Annual Plan'!F388,"")</f>
        <v/>
      </c>
      <c r="G388" s="23" t="str">
        <f>IF('Annual Plan'!G388&lt;&gt;"",'Annual Plan'!G388,"")</f>
        <v/>
      </c>
      <c r="H388" s="23" t="str">
        <f xml:space="preserve"> IF(OR(F388="Absolute",F388="Absolute[-](cum.)"),SUM(G388,'Q1 Review'!J388,'Q2 Review'!J388,'Q3 Review'!J388),
             IF(OR(F388="Incremental",F388="Absolute[+]"),MAX(G388,'Q1 Review'!J388,'Q2 Review'!J388,'Q3 Review'!J388),
                  IF(F388="Decremental",MIN(G388,'Q1 Review'!J388,'Q2 Review'!J388,'Q3 Review'!J388),
                           IF(F388="Absolute[-](avg.)",SUM(G388,'Q1 Review'!J388,'Q2 Review'!J388,'Q3 Review'!J388)/COUNT('Annual Plan'!H388:'Annual Plan'!K388),""
                              )
                       )
                 )
      )</f>
        <v/>
      </c>
      <c r="I388" s="23" t="str">
        <f>IF('Annual Plan'!K388&lt;&gt;"",'Annual Plan'!K388,"")</f>
        <v/>
      </c>
      <c r="J388" s="37"/>
      <c r="K388" s="38" t="str">
        <f t="shared" si="44"/>
        <v/>
      </c>
      <c r="L388" s="38" t="str">
        <f t="shared" si="45"/>
        <v/>
      </c>
      <c r="M388" s="23" t="str">
        <f t="shared" si="46"/>
        <v/>
      </c>
      <c r="N388" s="39" t="str">
        <f>IF((('Annual Plan'!N388+'Annual Plan'!O388)-('Q1 Review'!O388+'Q2 Review'!O388+'Q3 Review'!O388))=0,"",(('Annual Plan'!N388+'Annual Plan'!O388)-('Q1 Review'!O388+'Q2 Review'!O388+'Q3 Review'!O388)))</f>
        <v/>
      </c>
      <c r="O388" s="40"/>
      <c r="P388" s="41"/>
      <c r="Q388" s="41"/>
      <c r="R388" s="41"/>
      <c r="S388" s="131" t="str">
        <f t="shared" si="47"/>
        <v/>
      </c>
    </row>
    <row r="389" spans="1:19" s="11" customFormat="1" ht="13.2" x14ac:dyDescent="0.25">
      <c r="A389" s="59" t="str">
        <f>IF('Annual Plan'!A389="","",'Annual Plan'!A389)</f>
        <v/>
      </c>
      <c r="B389" s="59" t="str">
        <f>IF('Annual Plan'!B389="","",'Annual Plan'!B389)</f>
        <v/>
      </c>
      <c r="C389" s="59" t="str">
        <f>IF('Annual Plan'!C389="","",'Annual Plan'!C389)</f>
        <v/>
      </c>
      <c r="D389" s="2" t="str">
        <f>IF('Annual Plan'!D389&lt;&gt;"",'Annual Plan'!D389,"")</f>
        <v/>
      </c>
      <c r="E389" s="2" t="str">
        <f>IF('Annual Plan'!E389&lt;&gt;"",'Annual Plan'!E389,"")</f>
        <v/>
      </c>
      <c r="F389" s="36" t="str">
        <f>IF('Annual Plan'!F389&lt;&gt;"",'Annual Plan'!F389,"")</f>
        <v/>
      </c>
      <c r="G389" s="23" t="str">
        <f>IF('Annual Plan'!G389&lt;&gt;"",'Annual Plan'!G389,"")</f>
        <v/>
      </c>
      <c r="H389" s="23" t="str">
        <f xml:space="preserve"> IF(OR(F389="Absolute",F389="Absolute[-](cum.)"),SUM(G389,'Q1 Review'!J389,'Q2 Review'!J389,'Q3 Review'!J389),
             IF(OR(F389="Incremental",F389="Absolute[+]"),MAX(G389,'Q1 Review'!J389,'Q2 Review'!J389,'Q3 Review'!J389),
                  IF(F389="Decremental",MIN(G389,'Q1 Review'!J389,'Q2 Review'!J389,'Q3 Review'!J389),
                           IF(F389="Absolute[-](avg.)",SUM(G389,'Q1 Review'!J389,'Q2 Review'!J389,'Q3 Review'!J389)/COUNT('Annual Plan'!H389:'Annual Plan'!K389),""
                              )
                       )
                 )
      )</f>
        <v/>
      </c>
      <c r="I389" s="23" t="str">
        <f>IF('Annual Plan'!K389&lt;&gt;"",'Annual Plan'!K389,"")</f>
        <v/>
      </c>
      <c r="J389" s="37"/>
      <c r="K389" s="38" t="str">
        <f t="shared" si="44"/>
        <v/>
      </c>
      <c r="L389" s="38" t="str">
        <f t="shared" si="45"/>
        <v/>
      </c>
      <c r="M389" s="23" t="str">
        <f t="shared" si="46"/>
        <v/>
      </c>
      <c r="N389" s="39" t="str">
        <f>IF((('Annual Plan'!N389+'Annual Plan'!O389)-('Q1 Review'!O389+'Q2 Review'!O389+'Q3 Review'!O389))=0,"",(('Annual Plan'!N389+'Annual Plan'!O389)-('Q1 Review'!O389+'Q2 Review'!O389+'Q3 Review'!O389)))</f>
        <v/>
      </c>
      <c r="O389" s="40"/>
      <c r="P389" s="41"/>
      <c r="Q389" s="41"/>
      <c r="R389" s="41"/>
      <c r="S389" s="131" t="str">
        <f t="shared" si="47"/>
        <v/>
      </c>
    </row>
    <row r="390" spans="1:19" s="11" customFormat="1" ht="13.2" x14ac:dyDescent="0.25">
      <c r="A390" s="59" t="str">
        <f>IF('Annual Plan'!A390="","",'Annual Plan'!A390)</f>
        <v/>
      </c>
      <c r="B390" s="59" t="str">
        <f>IF('Annual Plan'!B390="","",'Annual Plan'!B390)</f>
        <v/>
      </c>
      <c r="C390" s="59" t="str">
        <f>IF('Annual Plan'!C390="","",'Annual Plan'!C390)</f>
        <v/>
      </c>
      <c r="D390" s="2" t="str">
        <f>IF('Annual Plan'!D390&lt;&gt;"",'Annual Plan'!D390,"")</f>
        <v/>
      </c>
      <c r="E390" s="2" t="str">
        <f>IF('Annual Plan'!E390&lt;&gt;"",'Annual Plan'!E390,"")</f>
        <v/>
      </c>
      <c r="F390" s="36" t="str">
        <f>IF('Annual Plan'!F390&lt;&gt;"",'Annual Plan'!F390,"")</f>
        <v/>
      </c>
      <c r="G390" s="23" t="str">
        <f>IF('Annual Plan'!G390&lt;&gt;"",'Annual Plan'!G390,"")</f>
        <v/>
      </c>
      <c r="H390" s="23" t="str">
        <f xml:space="preserve"> IF(OR(F390="Absolute",F390="Absolute[-](cum.)"),SUM(G390,'Q1 Review'!J390,'Q2 Review'!J390,'Q3 Review'!J390),
             IF(OR(F390="Incremental",F390="Absolute[+]"),MAX(G390,'Q1 Review'!J390,'Q2 Review'!J390,'Q3 Review'!J390),
                  IF(F390="Decremental",MIN(G390,'Q1 Review'!J390,'Q2 Review'!J390,'Q3 Review'!J390),
                           IF(F390="Absolute[-](avg.)",SUM(G390,'Q1 Review'!J390,'Q2 Review'!J390,'Q3 Review'!J390)/COUNT('Annual Plan'!H390:'Annual Plan'!K390),""
                              )
                       )
                 )
      )</f>
        <v/>
      </c>
      <c r="I390" s="23" t="str">
        <f>IF('Annual Plan'!K390&lt;&gt;"",'Annual Plan'!K390,"")</f>
        <v/>
      </c>
      <c r="J390" s="37"/>
      <c r="K390" s="38" t="str">
        <f t="shared" si="44"/>
        <v/>
      </c>
      <c r="L390" s="38" t="str">
        <f t="shared" si="45"/>
        <v/>
      </c>
      <c r="M390" s="23" t="str">
        <f t="shared" si="46"/>
        <v/>
      </c>
      <c r="N390" s="39" t="str">
        <f>IF((('Annual Plan'!N390+'Annual Plan'!O390)-('Q1 Review'!O390+'Q2 Review'!O390+'Q3 Review'!O390))=0,"",(('Annual Plan'!N390+'Annual Plan'!O390)-('Q1 Review'!O390+'Q2 Review'!O390+'Q3 Review'!O390)))</f>
        <v/>
      </c>
      <c r="O390" s="40"/>
      <c r="P390" s="41"/>
      <c r="Q390" s="41"/>
      <c r="R390" s="41"/>
      <c r="S390" s="131" t="str">
        <f t="shared" si="47"/>
        <v/>
      </c>
    </row>
    <row r="391" spans="1:19" s="11" customFormat="1" ht="13.2" x14ac:dyDescent="0.25">
      <c r="A391" s="59" t="str">
        <f>IF('Annual Plan'!A391="","",'Annual Plan'!A391)</f>
        <v/>
      </c>
      <c r="B391" s="59" t="str">
        <f>IF('Annual Plan'!B391="","",'Annual Plan'!B391)</f>
        <v/>
      </c>
      <c r="C391" s="59" t="str">
        <f>IF('Annual Plan'!C391="","",'Annual Plan'!C391)</f>
        <v/>
      </c>
      <c r="D391" s="2" t="str">
        <f>IF('Annual Plan'!D391&lt;&gt;"",'Annual Plan'!D391,"")</f>
        <v/>
      </c>
      <c r="E391" s="2" t="str">
        <f>IF('Annual Plan'!E391&lt;&gt;"",'Annual Plan'!E391,"")</f>
        <v/>
      </c>
      <c r="F391" s="36" t="str">
        <f>IF('Annual Plan'!F391&lt;&gt;"",'Annual Plan'!F391,"")</f>
        <v/>
      </c>
      <c r="G391" s="23" t="str">
        <f>IF('Annual Plan'!G391&lt;&gt;"",'Annual Plan'!G391,"")</f>
        <v/>
      </c>
      <c r="H391" s="23" t="str">
        <f xml:space="preserve"> IF(OR(F391="Absolute",F391="Absolute[-](cum.)"),SUM(G391,'Q1 Review'!J391,'Q2 Review'!J391,'Q3 Review'!J391),
             IF(OR(F391="Incremental",F391="Absolute[+]"),MAX(G391,'Q1 Review'!J391,'Q2 Review'!J391,'Q3 Review'!J391),
                  IF(F391="Decremental",MIN(G391,'Q1 Review'!J391,'Q2 Review'!J391,'Q3 Review'!J391),
                           IF(F391="Absolute[-](avg.)",SUM(G391,'Q1 Review'!J391,'Q2 Review'!J391,'Q3 Review'!J391)/COUNT('Annual Plan'!H391:'Annual Plan'!K391),""
                              )
                       )
                 )
      )</f>
        <v/>
      </c>
      <c r="I391" s="23" t="str">
        <f>IF('Annual Plan'!K391&lt;&gt;"",'Annual Plan'!K391,"")</f>
        <v/>
      </c>
      <c r="J391" s="37"/>
      <c r="K391" s="38" t="str">
        <f t="shared" si="44"/>
        <v/>
      </c>
      <c r="L391" s="38" t="str">
        <f t="shared" si="45"/>
        <v/>
      </c>
      <c r="M391" s="23" t="str">
        <f t="shared" si="46"/>
        <v/>
      </c>
      <c r="N391" s="39" t="str">
        <f>IF((('Annual Plan'!N391+'Annual Plan'!O391)-('Q1 Review'!O391+'Q2 Review'!O391+'Q3 Review'!O391))=0,"",(('Annual Plan'!N391+'Annual Plan'!O391)-('Q1 Review'!O391+'Q2 Review'!O391+'Q3 Review'!O391)))</f>
        <v/>
      </c>
      <c r="O391" s="40"/>
      <c r="P391" s="41"/>
      <c r="Q391" s="41"/>
      <c r="R391" s="41"/>
      <c r="S391" s="131" t="str">
        <f t="shared" si="47"/>
        <v/>
      </c>
    </row>
    <row r="392" spans="1:19" s="11" customFormat="1" ht="13.2" x14ac:dyDescent="0.25">
      <c r="A392" s="59" t="str">
        <f>IF('Annual Plan'!A392="","",'Annual Plan'!A392)</f>
        <v/>
      </c>
      <c r="B392" s="59" t="str">
        <f>IF('Annual Plan'!B392="","",'Annual Plan'!B392)</f>
        <v/>
      </c>
      <c r="C392" s="59" t="str">
        <f>IF('Annual Plan'!C392="","",'Annual Plan'!C392)</f>
        <v/>
      </c>
      <c r="D392" s="2" t="str">
        <f>IF('Annual Plan'!D392&lt;&gt;"",'Annual Plan'!D392,"")</f>
        <v/>
      </c>
      <c r="E392" s="2" t="str">
        <f>IF('Annual Plan'!E392&lt;&gt;"",'Annual Plan'!E392,"")</f>
        <v/>
      </c>
      <c r="F392" s="36" t="str">
        <f>IF('Annual Plan'!F392&lt;&gt;"",'Annual Plan'!F392,"")</f>
        <v/>
      </c>
      <c r="G392" s="23" t="str">
        <f>IF('Annual Plan'!G392&lt;&gt;"",'Annual Plan'!G392,"")</f>
        <v/>
      </c>
      <c r="H392" s="23" t="str">
        <f xml:space="preserve"> IF(OR(F392="Absolute",F392="Absolute[-](cum.)"),SUM(G392,'Q1 Review'!J392,'Q2 Review'!J392,'Q3 Review'!J392),
             IF(OR(F392="Incremental",F392="Absolute[+]"),MAX(G392,'Q1 Review'!J392,'Q2 Review'!J392,'Q3 Review'!J392),
                  IF(F392="Decremental",MIN(G392,'Q1 Review'!J392,'Q2 Review'!J392,'Q3 Review'!J392),
                           IF(F392="Absolute[-](avg.)",SUM(G392,'Q1 Review'!J392,'Q2 Review'!J392,'Q3 Review'!J392)/COUNT('Annual Plan'!H392:'Annual Plan'!K392),""
                              )
                       )
                 )
      )</f>
        <v/>
      </c>
      <c r="I392" s="23" t="str">
        <f>IF('Annual Plan'!K392&lt;&gt;"",'Annual Plan'!K392,"")</f>
        <v/>
      </c>
      <c r="J392" s="37"/>
      <c r="K392" s="38" t="str">
        <f t="shared" si="44"/>
        <v/>
      </c>
      <c r="L392" s="38" t="str">
        <f t="shared" si="45"/>
        <v/>
      </c>
      <c r="M392" s="23" t="str">
        <f t="shared" si="46"/>
        <v/>
      </c>
      <c r="N392" s="39" t="str">
        <f>IF((('Annual Plan'!N392+'Annual Plan'!O392)-('Q1 Review'!O392+'Q2 Review'!O392+'Q3 Review'!O392))=0,"",(('Annual Plan'!N392+'Annual Plan'!O392)-('Q1 Review'!O392+'Q2 Review'!O392+'Q3 Review'!O392)))</f>
        <v/>
      </c>
      <c r="O392" s="40"/>
      <c r="P392" s="41"/>
      <c r="Q392" s="41"/>
      <c r="R392" s="41"/>
      <c r="S392" s="131" t="str">
        <f t="shared" si="47"/>
        <v/>
      </c>
    </row>
    <row r="393" spans="1:19" s="11" customFormat="1" ht="13.2" x14ac:dyDescent="0.25">
      <c r="A393" s="59" t="str">
        <f>IF('Annual Plan'!A393="","",'Annual Plan'!A393)</f>
        <v/>
      </c>
      <c r="B393" s="59" t="str">
        <f>IF('Annual Plan'!B393="","",'Annual Plan'!B393)</f>
        <v/>
      </c>
      <c r="C393" s="59" t="str">
        <f>IF('Annual Plan'!C393="","",'Annual Plan'!C393)</f>
        <v/>
      </c>
      <c r="D393" s="2" t="str">
        <f>IF('Annual Plan'!D393&lt;&gt;"",'Annual Plan'!D393,"")</f>
        <v/>
      </c>
      <c r="E393" s="2" t="str">
        <f>IF('Annual Plan'!E393&lt;&gt;"",'Annual Plan'!E393,"")</f>
        <v/>
      </c>
      <c r="F393" s="36" t="str">
        <f>IF('Annual Plan'!F393&lt;&gt;"",'Annual Plan'!F393,"")</f>
        <v/>
      </c>
      <c r="G393" s="23" t="str">
        <f>IF('Annual Plan'!G393&lt;&gt;"",'Annual Plan'!G393,"")</f>
        <v/>
      </c>
      <c r="H393" s="23" t="str">
        <f xml:space="preserve"> IF(OR(F393="Absolute",F393="Absolute[-](cum.)"),SUM(G393,'Q1 Review'!J393,'Q2 Review'!J393,'Q3 Review'!J393),
             IF(OR(F393="Incremental",F393="Absolute[+]"),MAX(G393,'Q1 Review'!J393,'Q2 Review'!J393,'Q3 Review'!J393),
                  IF(F393="Decremental",MIN(G393,'Q1 Review'!J393,'Q2 Review'!J393,'Q3 Review'!J393),
                           IF(F393="Absolute[-](avg.)",SUM(G393,'Q1 Review'!J393,'Q2 Review'!J393,'Q3 Review'!J393)/COUNT('Annual Plan'!H393:'Annual Plan'!K393),""
                              )
                       )
                 )
      )</f>
        <v/>
      </c>
      <c r="I393" s="23" t="str">
        <f>IF('Annual Plan'!K393&lt;&gt;"",'Annual Plan'!K393,"")</f>
        <v/>
      </c>
      <c r="J393" s="37"/>
      <c r="K393" s="38" t="str">
        <f t="shared" si="44"/>
        <v/>
      </c>
      <c r="L393" s="38" t="str">
        <f t="shared" si="45"/>
        <v/>
      </c>
      <c r="M393" s="23" t="str">
        <f t="shared" si="46"/>
        <v/>
      </c>
      <c r="N393" s="39" t="str">
        <f>IF((('Annual Plan'!N393+'Annual Plan'!O393)-('Q1 Review'!O393+'Q2 Review'!O393+'Q3 Review'!O393))=0,"",(('Annual Plan'!N393+'Annual Plan'!O393)-('Q1 Review'!O393+'Q2 Review'!O393+'Q3 Review'!O393)))</f>
        <v/>
      </c>
      <c r="O393" s="40"/>
      <c r="P393" s="41"/>
      <c r="Q393" s="41"/>
      <c r="R393" s="41"/>
      <c r="S393" s="131" t="str">
        <f t="shared" si="47"/>
        <v/>
      </c>
    </row>
    <row r="394" spans="1:19" s="11" customFormat="1" ht="13.2" x14ac:dyDescent="0.25">
      <c r="A394" s="59" t="str">
        <f>IF('Annual Plan'!A394="","",'Annual Plan'!A394)</f>
        <v/>
      </c>
      <c r="B394" s="59" t="str">
        <f>IF('Annual Plan'!B394="","",'Annual Plan'!B394)</f>
        <v/>
      </c>
      <c r="C394" s="59" t="str">
        <f>IF('Annual Plan'!C394="","",'Annual Plan'!C394)</f>
        <v/>
      </c>
      <c r="D394" s="2" t="str">
        <f>IF('Annual Plan'!D394&lt;&gt;"",'Annual Plan'!D394,"")</f>
        <v/>
      </c>
      <c r="E394" s="2" t="str">
        <f>IF('Annual Plan'!E394&lt;&gt;"",'Annual Plan'!E394,"")</f>
        <v/>
      </c>
      <c r="F394" s="36" t="str">
        <f>IF('Annual Plan'!F394&lt;&gt;"",'Annual Plan'!F394,"")</f>
        <v/>
      </c>
      <c r="G394" s="23" t="str">
        <f>IF('Annual Plan'!G394&lt;&gt;"",'Annual Plan'!G394,"")</f>
        <v/>
      </c>
      <c r="H394" s="23" t="str">
        <f xml:space="preserve"> IF(OR(F394="Absolute",F394="Absolute[-](cum.)"),SUM(G394,'Q1 Review'!J394,'Q2 Review'!J394,'Q3 Review'!J394),
             IF(OR(F394="Incremental",F394="Absolute[+]"),MAX(G394,'Q1 Review'!J394,'Q2 Review'!J394,'Q3 Review'!J394),
                  IF(F394="Decremental",MIN(G394,'Q1 Review'!J394,'Q2 Review'!J394,'Q3 Review'!J394),
                           IF(F394="Absolute[-](avg.)",SUM(G394,'Q1 Review'!J394,'Q2 Review'!J394,'Q3 Review'!J394)/COUNT('Annual Plan'!H394:'Annual Plan'!K394),""
                              )
                       )
                 )
      )</f>
        <v/>
      </c>
      <c r="I394" s="23" t="str">
        <f>IF('Annual Plan'!K394&lt;&gt;"",'Annual Plan'!K394,"")</f>
        <v/>
      </c>
      <c r="J394" s="37"/>
      <c r="K394" s="38" t="str">
        <f t="shared" si="44"/>
        <v/>
      </c>
      <c r="L394" s="38" t="str">
        <f t="shared" si="45"/>
        <v/>
      </c>
      <c r="M394" s="23" t="str">
        <f t="shared" si="46"/>
        <v/>
      </c>
      <c r="N394" s="39" t="str">
        <f>IF((('Annual Plan'!N394+'Annual Plan'!O394)-('Q1 Review'!O394+'Q2 Review'!O394+'Q3 Review'!O394))=0,"",(('Annual Plan'!N394+'Annual Plan'!O394)-('Q1 Review'!O394+'Q2 Review'!O394+'Q3 Review'!O394)))</f>
        <v/>
      </c>
      <c r="O394" s="40"/>
      <c r="P394" s="41"/>
      <c r="Q394" s="41"/>
      <c r="R394" s="41"/>
      <c r="S394" s="131" t="str">
        <f t="shared" si="47"/>
        <v/>
      </c>
    </row>
    <row r="395" spans="1:19" s="11" customFormat="1" ht="13.2" x14ac:dyDescent="0.25">
      <c r="A395" s="59" t="str">
        <f>IF('Annual Plan'!A395="","",'Annual Plan'!A395)</f>
        <v/>
      </c>
      <c r="B395" s="59" t="str">
        <f>IF('Annual Plan'!B395="","",'Annual Plan'!B395)</f>
        <v/>
      </c>
      <c r="C395" s="59" t="str">
        <f>IF('Annual Plan'!C395="","",'Annual Plan'!C395)</f>
        <v/>
      </c>
      <c r="D395" s="2" t="str">
        <f>IF('Annual Plan'!D395&lt;&gt;"",'Annual Plan'!D395,"")</f>
        <v/>
      </c>
      <c r="E395" s="2" t="str">
        <f>IF('Annual Plan'!E395&lt;&gt;"",'Annual Plan'!E395,"")</f>
        <v/>
      </c>
      <c r="F395" s="36" t="str">
        <f>IF('Annual Plan'!F395&lt;&gt;"",'Annual Plan'!F395,"")</f>
        <v/>
      </c>
      <c r="G395" s="23" t="str">
        <f>IF('Annual Plan'!G395&lt;&gt;"",'Annual Plan'!G395,"")</f>
        <v/>
      </c>
      <c r="H395" s="23" t="str">
        <f xml:space="preserve"> IF(OR(F395="Absolute",F395="Absolute[-](cum.)"),SUM(G395,'Q1 Review'!J395,'Q2 Review'!J395,'Q3 Review'!J395),
             IF(OR(F395="Incremental",F395="Absolute[+]"),MAX(G395,'Q1 Review'!J395,'Q2 Review'!J395,'Q3 Review'!J395),
                  IF(F395="Decremental",MIN(G395,'Q1 Review'!J395,'Q2 Review'!J395,'Q3 Review'!J395),
                           IF(F395="Absolute[-](avg.)",SUM(G395,'Q1 Review'!J395,'Q2 Review'!J395,'Q3 Review'!J395)/COUNT('Annual Plan'!H395:'Annual Plan'!K395),""
                              )
                       )
                 )
      )</f>
        <v/>
      </c>
      <c r="I395" s="23" t="str">
        <f>IF('Annual Plan'!K395&lt;&gt;"",'Annual Plan'!K395,"")</f>
        <v/>
      </c>
      <c r="J395" s="37"/>
      <c r="K395" s="38" t="str">
        <f t="shared" si="44"/>
        <v/>
      </c>
      <c r="L395" s="38" t="str">
        <f t="shared" si="45"/>
        <v/>
      </c>
      <c r="M395" s="23" t="str">
        <f t="shared" si="46"/>
        <v/>
      </c>
      <c r="N395" s="39" t="str">
        <f>IF((('Annual Plan'!N395+'Annual Plan'!O395)-('Q1 Review'!O395+'Q2 Review'!O395+'Q3 Review'!O395))=0,"",(('Annual Plan'!N395+'Annual Plan'!O395)-('Q1 Review'!O395+'Q2 Review'!O395+'Q3 Review'!O395)))</f>
        <v/>
      </c>
      <c r="O395" s="40"/>
      <c r="P395" s="41"/>
      <c r="Q395" s="41"/>
      <c r="R395" s="41"/>
      <c r="S395" s="131" t="str">
        <f t="shared" si="47"/>
        <v/>
      </c>
    </row>
    <row r="396" spans="1:19" s="11" customFormat="1" ht="13.2" x14ac:dyDescent="0.25">
      <c r="A396" s="59" t="str">
        <f>IF('Annual Plan'!A396="","",'Annual Plan'!A396)</f>
        <v/>
      </c>
      <c r="B396" s="59" t="str">
        <f>IF('Annual Plan'!B396="","",'Annual Plan'!B396)</f>
        <v/>
      </c>
      <c r="C396" s="59" t="str">
        <f>IF('Annual Plan'!C396="","",'Annual Plan'!C396)</f>
        <v/>
      </c>
      <c r="D396" s="2" t="str">
        <f>IF('Annual Plan'!D396&lt;&gt;"",'Annual Plan'!D396,"")</f>
        <v/>
      </c>
      <c r="E396" s="2" t="str">
        <f>IF('Annual Plan'!E396&lt;&gt;"",'Annual Plan'!E396,"")</f>
        <v/>
      </c>
      <c r="F396" s="36" t="str">
        <f>IF('Annual Plan'!F396&lt;&gt;"",'Annual Plan'!F396,"")</f>
        <v/>
      </c>
      <c r="G396" s="23" t="str">
        <f>IF('Annual Plan'!G396&lt;&gt;"",'Annual Plan'!G396,"")</f>
        <v/>
      </c>
      <c r="H396" s="23" t="str">
        <f xml:space="preserve"> IF(OR(F396="Absolute",F396="Absolute[-](cum.)"),SUM(G396,'Q1 Review'!J396,'Q2 Review'!J396,'Q3 Review'!J396),
             IF(OR(F396="Incremental",F396="Absolute[+]"),MAX(G396,'Q1 Review'!J396,'Q2 Review'!J396,'Q3 Review'!J396),
                  IF(F396="Decremental",MIN(G396,'Q1 Review'!J396,'Q2 Review'!J396,'Q3 Review'!J396),
                           IF(F396="Absolute[-](avg.)",SUM(G396,'Q1 Review'!J396,'Q2 Review'!J396,'Q3 Review'!J396)/COUNT('Annual Plan'!H396:'Annual Plan'!K396),""
                              )
                       )
                 )
      )</f>
        <v/>
      </c>
      <c r="I396" s="23" t="str">
        <f>IF('Annual Plan'!K396&lt;&gt;"",'Annual Plan'!K396,"")</f>
        <v/>
      </c>
      <c r="J396" s="37"/>
      <c r="K396" s="38" t="str">
        <f t="shared" si="44"/>
        <v/>
      </c>
      <c r="L396" s="38" t="str">
        <f t="shared" si="45"/>
        <v/>
      </c>
      <c r="M396" s="23" t="str">
        <f t="shared" si="46"/>
        <v/>
      </c>
      <c r="N396" s="39" t="str">
        <f>IF((('Annual Plan'!N396+'Annual Plan'!O396)-('Q1 Review'!O396+'Q2 Review'!O396+'Q3 Review'!O396))=0,"",(('Annual Plan'!N396+'Annual Plan'!O396)-('Q1 Review'!O396+'Q2 Review'!O396+'Q3 Review'!O396)))</f>
        <v/>
      </c>
      <c r="O396" s="40"/>
      <c r="P396" s="41"/>
      <c r="Q396" s="41"/>
      <c r="R396" s="41"/>
      <c r="S396" s="131" t="str">
        <f t="shared" si="47"/>
        <v/>
      </c>
    </row>
    <row r="397" spans="1:19" s="11" customFormat="1" ht="13.2" x14ac:dyDescent="0.25">
      <c r="A397" s="59" t="str">
        <f>IF('Annual Plan'!A397="","",'Annual Plan'!A397)</f>
        <v/>
      </c>
      <c r="B397" s="59" t="str">
        <f>IF('Annual Plan'!B397="","",'Annual Plan'!B397)</f>
        <v/>
      </c>
      <c r="C397" s="59" t="str">
        <f>IF('Annual Plan'!C397="","",'Annual Plan'!C397)</f>
        <v/>
      </c>
      <c r="D397" s="2" t="str">
        <f>IF('Annual Plan'!D397&lt;&gt;"",'Annual Plan'!D397,"")</f>
        <v/>
      </c>
      <c r="E397" s="2" t="str">
        <f>IF('Annual Plan'!E397&lt;&gt;"",'Annual Plan'!E397,"")</f>
        <v/>
      </c>
      <c r="F397" s="36" t="str">
        <f>IF('Annual Plan'!F397&lt;&gt;"",'Annual Plan'!F397,"")</f>
        <v/>
      </c>
      <c r="G397" s="23" t="str">
        <f>IF('Annual Plan'!G397&lt;&gt;"",'Annual Plan'!G397,"")</f>
        <v/>
      </c>
      <c r="H397" s="23" t="str">
        <f xml:space="preserve"> IF(OR(F397="Absolute",F397="Absolute[-](cum.)"),SUM(G397,'Q1 Review'!J397,'Q2 Review'!J397,'Q3 Review'!J397),
             IF(OR(F397="Incremental",F397="Absolute[+]"),MAX(G397,'Q1 Review'!J397,'Q2 Review'!J397,'Q3 Review'!J397),
                  IF(F397="Decremental",MIN(G397,'Q1 Review'!J397,'Q2 Review'!J397,'Q3 Review'!J397),
                           IF(F397="Absolute[-](avg.)",SUM(G397,'Q1 Review'!J397,'Q2 Review'!J397,'Q3 Review'!J397)/COUNT('Annual Plan'!H397:'Annual Plan'!K397),""
                              )
                       )
                 )
      )</f>
        <v/>
      </c>
      <c r="I397" s="23" t="str">
        <f>IF('Annual Plan'!K397&lt;&gt;"",'Annual Plan'!K397,"")</f>
        <v/>
      </c>
      <c r="J397" s="37"/>
      <c r="K397" s="38" t="str">
        <f t="shared" si="44"/>
        <v/>
      </c>
      <c r="L397" s="38" t="str">
        <f t="shared" si="45"/>
        <v/>
      </c>
      <c r="M397" s="23" t="str">
        <f t="shared" si="46"/>
        <v/>
      </c>
      <c r="N397" s="39" t="str">
        <f>IF((('Annual Plan'!N397+'Annual Plan'!O397)-('Q1 Review'!O397+'Q2 Review'!O397+'Q3 Review'!O397))=0,"",(('Annual Plan'!N397+'Annual Plan'!O397)-('Q1 Review'!O397+'Q2 Review'!O397+'Q3 Review'!O397)))</f>
        <v/>
      </c>
      <c r="O397" s="40"/>
      <c r="P397" s="41"/>
      <c r="Q397" s="41"/>
      <c r="R397" s="41"/>
      <c r="S397" s="131" t="str">
        <f t="shared" si="47"/>
        <v/>
      </c>
    </row>
    <row r="398" spans="1:19" s="11" customFormat="1" ht="13.2" x14ac:dyDescent="0.25">
      <c r="A398" s="59" t="str">
        <f>IF('Annual Plan'!A398="","",'Annual Plan'!A398)</f>
        <v/>
      </c>
      <c r="B398" s="59" t="str">
        <f>IF('Annual Plan'!B398="","",'Annual Plan'!B398)</f>
        <v/>
      </c>
      <c r="C398" s="59" t="str">
        <f>IF('Annual Plan'!C398="","",'Annual Plan'!C398)</f>
        <v/>
      </c>
      <c r="D398" s="2" t="str">
        <f>IF('Annual Plan'!D398&lt;&gt;"",'Annual Plan'!D398,"")</f>
        <v/>
      </c>
      <c r="E398" s="2" t="str">
        <f>IF('Annual Plan'!E398&lt;&gt;"",'Annual Plan'!E398,"")</f>
        <v/>
      </c>
      <c r="F398" s="36" t="str">
        <f>IF('Annual Plan'!F398&lt;&gt;"",'Annual Plan'!F398,"")</f>
        <v/>
      </c>
      <c r="G398" s="23" t="str">
        <f>IF('Annual Plan'!G398&lt;&gt;"",'Annual Plan'!G398,"")</f>
        <v/>
      </c>
      <c r="H398" s="23" t="str">
        <f xml:space="preserve"> IF(OR(F398="Absolute",F398="Absolute[-](cum.)"),SUM(G398,'Q1 Review'!J398,'Q2 Review'!J398,'Q3 Review'!J398),
             IF(OR(F398="Incremental",F398="Absolute[+]"),MAX(G398,'Q1 Review'!J398,'Q2 Review'!J398,'Q3 Review'!J398),
                  IF(F398="Decremental",MIN(G398,'Q1 Review'!J398,'Q2 Review'!J398,'Q3 Review'!J398),
                           IF(F398="Absolute[-](avg.)",SUM(G398,'Q1 Review'!J398,'Q2 Review'!J398,'Q3 Review'!J398)/COUNT('Annual Plan'!H398:'Annual Plan'!K398),""
                              )
                       )
                 )
      )</f>
        <v/>
      </c>
      <c r="I398" s="23" t="str">
        <f>IF('Annual Plan'!K398&lt;&gt;"",'Annual Plan'!K398,"")</f>
        <v/>
      </c>
      <c r="J398" s="37"/>
      <c r="K398" s="38" t="str">
        <f t="shared" si="44"/>
        <v/>
      </c>
      <c r="L398" s="38" t="str">
        <f t="shared" si="45"/>
        <v/>
      </c>
      <c r="M398" s="23" t="str">
        <f t="shared" si="46"/>
        <v/>
      </c>
      <c r="N398" s="39" t="str">
        <f>IF((('Annual Plan'!N398+'Annual Plan'!O398)-('Q1 Review'!O398+'Q2 Review'!O398+'Q3 Review'!O398))=0,"",(('Annual Plan'!N398+'Annual Plan'!O398)-('Q1 Review'!O398+'Q2 Review'!O398+'Q3 Review'!O398)))</f>
        <v/>
      </c>
      <c r="O398" s="40"/>
      <c r="P398" s="41"/>
      <c r="Q398" s="41"/>
      <c r="R398" s="41"/>
      <c r="S398" s="131" t="str">
        <f t="shared" si="47"/>
        <v/>
      </c>
    </row>
    <row r="399" spans="1:19" s="11" customFormat="1" ht="13.2" x14ac:dyDescent="0.25">
      <c r="A399" s="59" t="str">
        <f>IF('Annual Plan'!A399="","",'Annual Plan'!A399)</f>
        <v/>
      </c>
      <c r="B399" s="59" t="str">
        <f>IF('Annual Plan'!B399="","",'Annual Plan'!B399)</f>
        <v/>
      </c>
      <c r="C399" s="59" t="str">
        <f>IF('Annual Plan'!C399="","",'Annual Plan'!C399)</f>
        <v/>
      </c>
      <c r="D399" s="2" t="str">
        <f>IF('Annual Plan'!D399&lt;&gt;"",'Annual Plan'!D399,"")</f>
        <v/>
      </c>
      <c r="E399" s="2" t="str">
        <f>IF('Annual Plan'!E399&lt;&gt;"",'Annual Plan'!E399,"")</f>
        <v/>
      </c>
      <c r="F399" s="36" t="str">
        <f>IF('Annual Plan'!F399&lt;&gt;"",'Annual Plan'!F399,"")</f>
        <v/>
      </c>
      <c r="G399" s="23" t="str">
        <f>IF('Annual Plan'!G399&lt;&gt;"",'Annual Plan'!G399,"")</f>
        <v/>
      </c>
      <c r="H399" s="23" t="str">
        <f xml:space="preserve"> IF(OR(F399="Absolute",F399="Absolute[-](cum.)"),SUM(G399,'Q1 Review'!J399,'Q2 Review'!J399,'Q3 Review'!J399),
             IF(OR(F399="Incremental",F399="Absolute[+]"),MAX(G399,'Q1 Review'!J399,'Q2 Review'!J399,'Q3 Review'!J399),
                  IF(F399="Decremental",MIN(G399,'Q1 Review'!J399,'Q2 Review'!J399,'Q3 Review'!J399),
                           IF(F399="Absolute[-](avg.)",SUM(G399,'Q1 Review'!J399,'Q2 Review'!J399,'Q3 Review'!J399)/COUNT('Annual Plan'!H399:'Annual Plan'!K399),""
                              )
                       )
                 )
      )</f>
        <v/>
      </c>
      <c r="I399" s="23" t="str">
        <f>IF('Annual Plan'!K399&lt;&gt;"",'Annual Plan'!K399,"")</f>
        <v/>
      </c>
      <c r="J399" s="37"/>
      <c r="K399" s="38" t="str">
        <f t="shared" si="44"/>
        <v/>
      </c>
      <c r="L399" s="38" t="str">
        <f t="shared" si="45"/>
        <v/>
      </c>
      <c r="M399" s="23" t="str">
        <f t="shared" si="46"/>
        <v/>
      </c>
      <c r="N399" s="39" t="str">
        <f>IF((('Annual Plan'!N399+'Annual Plan'!O399)-('Q1 Review'!O399+'Q2 Review'!O399+'Q3 Review'!O399))=0,"",(('Annual Plan'!N399+'Annual Plan'!O399)-('Q1 Review'!O399+'Q2 Review'!O399+'Q3 Review'!O399)))</f>
        <v/>
      </c>
      <c r="O399" s="40"/>
      <c r="P399" s="41"/>
      <c r="Q399" s="41"/>
      <c r="R399" s="41"/>
      <c r="S399" s="131" t="str">
        <f t="shared" si="47"/>
        <v/>
      </c>
    </row>
    <row r="400" spans="1:19" s="11" customFormat="1" ht="13.2" x14ac:dyDescent="0.25">
      <c r="A400" s="59" t="str">
        <f>IF('Annual Plan'!A400="","",'Annual Plan'!A400)</f>
        <v/>
      </c>
      <c r="B400" s="59" t="str">
        <f>IF('Annual Plan'!B400="","",'Annual Plan'!B400)</f>
        <v/>
      </c>
      <c r="C400" s="59" t="str">
        <f>IF('Annual Plan'!C400="","",'Annual Plan'!C400)</f>
        <v/>
      </c>
      <c r="D400" s="2" t="str">
        <f>IF('Annual Plan'!D400&lt;&gt;"",'Annual Plan'!D400,"")</f>
        <v/>
      </c>
      <c r="E400" s="2" t="str">
        <f>IF('Annual Plan'!E400&lt;&gt;"",'Annual Plan'!E400,"")</f>
        <v/>
      </c>
      <c r="F400" s="36" t="str">
        <f>IF('Annual Plan'!F400&lt;&gt;"",'Annual Plan'!F400,"")</f>
        <v/>
      </c>
      <c r="G400" s="23" t="str">
        <f>IF('Annual Plan'!G400&lt;&gt;"",'Annual Plan'!G400,"")</f>
        <v/>
      </c>
      <c r="H400" s="23" t="str">
        <f xml:space="preserve"> IF(OR(F400="Absolute",F400="Absolute[-](cum.)"),SUM(G400,'Q1 Review'!J400,'Q2 Review'!J400,'Q3 Review'!J400),
             IF(OR(F400="Incremental",F400="Absolute[+]"),MAX(G400,'Q1 Review'!J400,'Q2 Review'!J400,'Q3 Review'!J400),
                  IF(F400="Decremental",MIN(G400,'Q1 Review'!J400,'Q2 Review'!J400,'Q3 Review'!J400),
                           IF(F400="Absolute[-](avg.)",SUM(G400,'Q1 Review'!J400,'Q2 Review'!J400,'Q3 Review'!J400)/COUNT('Annual Plan'!H400:'Annual Plan'!K400),""
                              )
                       )
                 )
      )</f>
        <v/>
      </c>
      <c r="I400" s="23" t="str">
        <f>IF('Annual Plan'!K400&lt;&gt;"",'Annual Plan'!K400,"")</f>
        <v/>
      </c>
      <c r="J400" s="37"/>
      <c r="K400" s="38" t="str">
        <f t="shared" si="44"/>
        <v/>
      </c>
      <c r="L400" s="38" t="str">
        <f t="shared" si="45"/>
        <v/>
      </c>
      <c r="M400" s="23" t="str">
        <f t="shared" si="46"/>
        <v/>
      </c>
      <c r="N400" s="39" t="str">
        <f>IF((('Annual Plan'!N400+'Annual Plan'!O400)-('Q1 Review'!O400+'Q2 Review'!O400+'Q3 Review'!O400))=0,"",(('Annual Plan'!N400+'Annual Plan'!O400)-('Q1 Review'!O400+'Q2 Review'!O400+'Q3 Review'!O400)))</f>
        <v/>
      </c>
      <c r="O400" s="40"/>
      <c r="P400" s="41"/>
      <c r="Q400" s="41"/>
      <c r="R400" s="41"/>
      <c r="S400" s="131" t="str">
        <f t="shared" si="47"/>
        <v/>
      </c>
    </row>
    <row r="401" spans="1:19" s="11" customFormat="1" ht="13.2" x14ac:dyDescent="0.25">
      <c r="A401" s="59" t="str">
        <f>IF('Annual Plan'!A401="","",'Annual Plan'!A401)</f>
        <v/>
      </c>
      <c r="B401" s="59" t="str">
        <f>IF('Annual Plan'!B401="","",'Annual Plan'!B401)</f>
        <v/>
      </c>
      <c r="C401" s="59" t="str">
        <f>IF('Annual Plan'!C401="","",'Annual Plan'!C401)</f>
        <v/>
      </c>
      <c r="D401" s="2" t="str">
        <f>IF('Annual Plan'!D401&lt;&gt;"",'Annual Plan'!D401,"")</f>
        <v/>
      </c>
      <c r="E401" s="2" t="str">
        <f>IF('Annual Plan'!E401&lt;&gt;"",'Annual Plan'!E401,"")</f>
        <v/>
      </c>
      <c r="F401" s="36" t="str">
        <f>IF('Annual Plan'!F401&lt;&gt;"",'Annual Plan'!F401,"")</f>
        <v/>
      </c>
      <c r="G401" s="23" t="str">
        <f>IF('Annual Plan'!G401&lt;&gt;"",'Annual Plan'!G401,"")</f>
        <v/>
      </c>
      <c r="H401" s="23" t="str">
        <f xml:space="preserve"> IF(OR(F401="Absolute",F401="Absolute[-](cum.)"),SUM(G401,'Q1 Review'!J401,'Q2 Review'!J401,'Q3 Review'!J401),
             IF(OR(F401="Incremental",F401="Absolute[+]"),MAX(G401,'Q1 Review'!J401,'Q2 Review'!J401,'Q3 Review'!J401),
                  IF(F401="Decremental",MIN(G401,'Q1 Review'!J401,'Q2 Review'!J401,'Q3 Review'!J401),
                           IF(F401="Absolute[-](avg.)",SUM(G401,'Q1 Review'!J401,'Q2 Review'!J401,'Q3 Review'!J401)/COUNT('Annual Plan'!H401:'Annual Plan'!K401),""
                              )
                       )
                 )
      )</f>
        <v/>
      </c>
      <c r="I401" s="23" t="str">
        <f>IF('Annual Plan'!K401&lt;&gt;"",'Annual Plan'!K401,"")</f>
        <v/>
      </c>
      <c r="J401" s="37"/>
      <c r="K401" s="38" t="str">
        <f t="shared" si="44"/>
        <v/>
      </c>
      <c r="L401" s="38" t="str">
        <f t="shared" si="45"/>
        <v/>
      </c>
      <c r="M401" s="23" t="str">
        <f t="shared" si="46"/>
        <v/>
      </c>
      <c r="N401" s="39" t="str">
        <f>IF((('Annual Plan'!N401+'Annual Plan'!O401)-('Q1 Review'!O401+'Q2 Review'!O401+'Q3 Review'!O401))=0,"",(('Annual Plan'!N401+'Annual Plan'!O401)-('Q1 Review'!O401+'Q2 Review'!O401+'Q3 Review'!O401)))</f>
        <v/>
      </c>
      <c r="O401" s="40"/>
      <c r="P401" s="41"/>
      <c r="Q401" s="41"/>
      <c r="R401" s="41"/>
      <c r="S401" s="131" t="str">
        <f t="shared" si="47"/>
        <v/>
      </c>
    </row>
    <row r="402" spans="1:19" s="11" customFormat="1" ht="13.2" x14ac:dyDescent="0.25">
      <c r="A402" s="59" t="str">
        <f>IF('Annual Plan'!A402="","",'Annual Plan'!A402)</f>
        <v/>
      </c>
      <c r="B402" s="59" t="str">
        <f>IF('Annual Plan'!B402="","",'Annual Plan'!B402)</f>
        <v/>
      </c>
      <c r="C402" s="59" t="str">
        <f>IF('Annual Plan'!C402="","",'Annual Plan'!C402)</f>
        <v/>
      </c>
      <c r="D402" s="2" t="str">
        <f>IF('Annual Plan'!D402&lt;&gt;"",'Annual Plan'!D402,"")</f>
        <v/>
      </c>
      <c r="E402" s="2" t="str">
        <f>IF('Annual Plan'!E402&lt;&gt;"",'Annual Plan'!E402,"")</f>
        <v/>
      </c>
      <c r="F402" s="36" t="str">
        <f>IF('Annual Plan'!F402&lt;&gt;"",'Annual Plan'!F402,"")</f>
        <v/>
      </c>
      <c r="G402" s="23" t="str">
        <f>IF('Annual Plan'!G402&lt;&gt;"",'Annual Plan'!G402,"")</f>
        <v/>
      </c>
      <c r="H402" s="23" t="str">
        <f xml:space="preserve"> IF(OR(F402="Absolute",F402="Absolute[-](cum.)"),SUM(G402,'Q1 Review'!J402,'Q2 Review'!J402,'Q3 Review'!J402),
             IF(OR(F402="Incremental",F402="Absolute[+]"),MAX(G402,'Q1 Review'!J402,'Q2 Review'!J402,'Q3 Review'!J402),
                  IF(F402="Decremental",MIN(G402,'Q1 Review'!J402,'Q2 Review'!J402,'Q3 Review'!J402),
                           IF(F402="Absolute[-](avg.)",SUM(G402,'Q1 Review'!J402,'Q2 Review'!J402,'Q3 Review'!J402)/COUNT('Annual Plan'!H402:'Annual Plan'!K402),""
                              )
                       )
                 )
      )</f>
        <v/>
      </c>
      <c r="I402" s="23" t="str">
        <f>IF('Annual Plan'!K402&lt;&gt;"",'Annual Plan'!K402,"")</f>
        <v/>
      </c>
      <c r="J402" s="37"/>
      <c r="K402" s="38" t="str">
        <f t="shared" si="44"/>
        <v/>
      </c>
      <c r="L402" s="38" t="str">
        <f t="shared" si="45"/>
        <v/>
      </c>
      <c r="M402" s="23" t="str">
        <f t="shared" si="46"/>
        <v/>
      </c>
      <c r="N402" s="39" t="str">
        <f>IF((('Annual Plan'!N402+'Annual Plan'!O402)-('Q1 Review'!O402+'Q2 Review'!O402+'Q3 Review'!O402))=0,"",(('Annual Plan'!N402+'Annual Plan'!O402)-('Q1 Review'!O402+'Q2 Review'!O402+'Q3 Review'!O402)))</f>
        <v/>
      </c>
      <c r="O402" s="40"/>
      <c r="P402" s="41"/>
      <c r="Q402" s="41"/>
      <c r="R402" s="41"/>
      <c r="S402" s="131" t="str">
        <f t="shared" si="47"/>
        <v/>
      </c>
    </row>
    <row r="403" spans="1:19" s="11" customFormat="1" ht="13.2" x14ac:dyDescent="0.25">
      <c r="A403" s="59" t="str">
        <f>IF('Annual Plan'!A403="","",'Annual Plan'!A403)</f>
        <v/>
      </c>
      <c r="B403" s="59" t="str">
        <f>IF('Annual Plan'!B403="","",'Annual Plan'!B403)</f>
        <v/>
      </c>
      <c r="C403" s="59" t="str">
        <f>IF('Annual Plan'!C403="","",'Annual Plan'!C403)</f>
        <v/>
      </c>
      <c r="D403" s="2" t="str">
        <f>IF('Annual Plan'!D403&lt;&gt;"",'Annual Plan'!D403,"")</f>
        <v/>
      </c>
      <c r="E403" s="2" t="str">
        <f>IF('Annual Plan'!E403&lt;&gt;"",'Annual Plan'!E403,"")</f>
        <v/>
      </c>
      <c r="F403" s="36" t="str">
        <f>IF('Annual Plan'!F403&lt;&gt;"",'Annual Plan'!F403,"")</f>
        <v/>
      </c>
      <c r="G403" s="23" t="str">
        <f>IF('Annual Plan'!G403&lt;&gt;"",'Annual Plan'!G403,"")</f>
        <v/>
      </c>
      <c r="H403" s="23" t="str">
        <f xml:space="preserve"> IF(OR(F403="Absolute",F403="Absolute[-](cum.)"),SUM(G403,'Q1 Review'!J403,'Q2 Review'!J403,'Q3 Review'!J403),
             IF(OR(F403="Incremental",F403="Absolute[+]"),MAX(G403,'Q1 Review'!J403,'Q2 Review'!J403,'Q3 Review'!J403),
                  IF(F403="Decremental",MIN(G403,'Q1 Review'!J403,'Q2 Review'!J403,'Q3 Review'!J403),
                           IF(F403="Absolute[-](avg.)",SUM(G403,'Q1 Review'!J403,'Q2 Review'!J403,'Q3 Review'!J403)/COUNT('Annual Plan'!H403:'Annual Plan'!K403),""
                              )
                       )
                 )
      )</f>
        <v/>
      </c>
      <c r="I403" s="23" t="str">
        <f>IF('Annual Plan'!K403&lt;&gt;"",'Annual Plan'!K403,"")</f>
        <v/>
      </c>
      <c r="J403" s="37"/>
      <c r="K403" s="38" t="str">
        <f t="shared" si="44"/>
        <v/>
      </c>
      <c r="L403" s="38" t="str">
        <f t="shared" si="45"/>
        <v/>
      </c>
      <c r="M403" s="23" t="str">
        <f t="shared" si="46"/>
        <v/>
      </c>
      <c r="N403" s="39" t="str">
        <f>IF((('Annual Plan'!N403+'Annual Plan'!O403)-('Q1 Review'!O403+'Q2 Review'!O403+'Q3 Review'!O403))=0,"",(('Annual Plan'!N403+'Annual Plan'!O403)-('Q1 Review'!O403+'Q2 Review'!O403+'Q3 Review'!O403)))</f>
        <v/>
      </c>
      <c r="O403" s="40"/>
      <c r="P403" s="41"/>
      <c r="Q403" s="41"/>
      <c r="R403" s="41"/>
      <c r="S403" s="131" t="str">
        <f t="shared" si="47"/>
        <v/>
      </c>
    </row>
    <row r="404" spans="1:19" s="11" customFormat="1" ht="13.2" x14ac:dyDescent="0.25">
      <c r="A404" s="59" t="str">
        <f>IF('Annual Plan'!A404="","",'Annual Plan'!A404)</f>
        <v/>
      </c>
      <c r="B404" s="59" t="str">
        <f>IF('Annual Plan'!B404="","",'Annual Plan'!B404)</f>
        <v/>
      </c>
      <c r="C404" s="59" t="str">
        <f>IF('Annual Plan'!C404="","",'Annual Plan'!C404)</f>
        <v/>
      </c>
      <c r="D404" s="2" t="str">
        <f>IF('Annual Plan'!D404&lt;&gt;"",'Annual Plan'!D404,"")</f>
        <v/>
      </c>
      <c r="E404" s="2" t="str">
        <f>IF('Annual Plan'!E404&lt;&gt;"",'Annual Plan'!E404,"")</f>
        <v/>
      </c>
      <c r="F404" s="36" t="str">
        <f>IF('Annual Plan'!F404&lt;&gt;"",'Annual Plan'!F404,"")</f>
        <v/>
      </c>
      <c r="G404" s="23" t="str">
        <f>IF('Annual Plan'!G404&lt;&gt;"",'Annual Plan'!G404,"")</f>
        <v/>
      </c>
      <c r="H404" s="23" t="str">
        <f xml:space="preserve"> IF(OR(F404="Absolute",F404="Absolute[-](cum.)"),SUM(G404,'Q1 Review'!J404,'Q2 Review'!J404,'Q3 Review'!J404),
             IF(OR(F404="Incremental",F404="Absolute[+]"),MAX(G404,'Q1 Review'!J404,'Q2 Review'!J404,'Q3 Review'!J404),
                  IF(F404="Decremental",MIN(G404,'Q1 Review'!J404,'Q2 Review'!J404,'Q3 Review'!J404),
                           IF(F404="Absolute[-](avg.)",SUM(G404,'Q1 Review'!J404,'Q2 Review'!J404,'Q3 Review'!J404)/COUNT('Annual Plan'!H404:'Annual Plan'!K404),""
                              )
                       )
                 )
      )</f>
        <v/>
      </c>
      <c r="I404" s="23" t="str">
        <f>IF('Annual Plan'!K404&lt;&gt;"",'Annual Plan'!K404,"")</f>
        <v/>
      </c>
      <c r="J404" s="37"/>
      <c r="K404" s="38" t="str">
        <f t="shared" si="44"/>
        <v/>
      </c>
      <c r="L404" s="38" t="str">
        <f t="shared" si="45"/>
        <v/>
      </c>
      <c r="M404" s="23" t="str">
        <f t="shared" si="46"/>
        <v/>
      </c>
      <c r="N404" s="39" t="str">
        <f>IF((('Annual Plan'!N404+'Annual Plan'!O404)-('Q1 Review'!O404+'Q2 Review'!O404+'Q3 Review'!O404))=0,"",(('Annual Plan'!N404+'Annual Plan'!O404)-('Q1 Review'!O404+'Q2 Review'!O404+'Q3 Review'!O404)))</f>
        <v/>
      </c>
      <c r="O404" s="40"/>
      <c r="P404" s="41"/>
      <c r="Q404" s="41"/>
      <c r="R404" s="41"/>
      <c r="S404" s="131" t="str">
        <f t="shared" si="47"/>
        <v/>
      </c>
    </row>
    <row r="405" spans="1:19" s="11" customFormat="1" ht="13.2" x14ac:dyDescent="0.25">
      <c r="A405" s="59" t="str">
        <f>IF('Annual Plan'!A405="","",'Annual Plan'!A405)</f>
        <v/>
      </c>
      <c r="B405" s="59" t="str">
        <f>IF('Annual Plan'!B405="","",'Annual Plan'!B405)</f>
        <v/>
      </c>
      <c r="C405" s="59" t="str">
        <f>IF('Annual Plan'!C405="","",'Annual Plan'!C405)</f>
        <v/>
      </c>
      <c r="D405" s="2" t="str">
        <f>IF('Annual Plan'!D405&lt;&gt;"",'Annual Plan'!D405,"")</f>
        <v/>
      </c>
      <c r="E405" s="2" t="str">
        <f>IF('Annual Plan'!E405&lt;&gt;"",'Annual Plan'!E405,"")</f>
        <v/>
      </c>
      <c r="F405" s="36" t="str">
        <f>IF('Annual Plan'!F405&lt;&gt;"",'Annual Plan'!F405,"")</f>
        <v/>
      </c>
      <c r="G405" s="23" t="str">
        <f>IF('Annual Plan'!G405&lt;&gt;"",'Annual Plan'!G405,"")</f>
        <v/>
      </c>
      <c r="H405" s="23" t="str">
        <f xml:space="preserve"> IF(OR(F405="Absolute",F405="Absolute[-](cum.)"),SUM(G405,'Q1 Review'!J405,'Q2 Review'!J405,'Q3 Review'!J405),
             IF(OR(F405="Incremental",F405="Absolute[+]"),MAX(G405,'Q1 Review'!J405,'Q2 Review'!J405,'Q3 Review'!J405),
                  IF(F405="Decremental",MIN(G405,'Q1 Review'!J405,'Q2 Review'!J405,'Q3 Review'!J405),
                           IF(F405="Absolute[-](avg.)",SUM(G405,'Q1 Review'!J405,'Q2 Review'!J405,'Q3 Review'!J405)/COUNT('Annual Plan'!H405:'Annual Plan'!K405),""
                              )
                       )
                 )
      )</f>
        <v/>
      </c>
      <c r="I405" s="23" t="str">
        <f>IF('Annual Plan'!K405&lt;&gt;"",'Annual Plan'!K405,"")</f>
        <v/>
      </c>
      <c r="J405" s="37"/>
      <c r="K405" s="38" t="str">
        <f t="shared" si="44"/>
        <v/>
      </c>
      <c r="L405" s="38" t="str">
        <f t="shared" si="45"/>
        <v/>
      </c>
      <c r="M405" s="23" t="str">
        <f t="shared" si="46"/>
        <v/>
      </c>
      <c r="N405" s="39" t="str">
        <f>IF((('Annual Plan'!N405+'Annual Plan'!O405)-('Q1 Review'!O405+'Q2 Review'!O405+'Q3 Review'!O405))=0,"",(('Annual Plan'!N405+'Annual Plan'!O405)-('Q1 Review'!O405+'Q2 Review'!O405+'Q3 Review'!O405)))</f>
        <v/>
      </c>
      <c r="O405" s="40"/>
      <c r="P405" s="41"/>
      <c r="Q405" s="41"/>
      <c r="R405" s="41"/>
      <c r="S405" s="131" t="str">
        <f t="shared" si="47"/>
        <v/>
      </c>
    </row>
    <row r="406" spans="1:19" s="11" customFormat="1" ht="13.2" x14ac:dyDescent="0.25">
      <c r="A406" s="59" t="str">
        <f>IF('Annual Plan'!A406="","",'Annual Plan'!A406)</f>
        <v/>
      </c>
      <c r="B406" s="59" t="str">
        <f>IF('Annual Plan'!B406="","",'Annual Plan'!B406)</f>
        <v/>
      </c>
      <c r="C406" s="59" t="str">
        <f>IF('Annual Plan'!C406="","",'Annual Plan'!C406)</f>
        <v/>
      </c>
      <c r="D406" s="2" t="str">
        <f>IF('Annual Plan'!D406&lt;&gt;"",'Annual Plan'!D406,"")</f>
        <v/>
      </c>
      <c r="E406" s="2" t="str">
        <f>IF('Annual Plan'!E406&lt;&gt;"",'Annual Plan'!E406,"")</f>
        <v/>
      </c>
      <c r="F406" s="36" t="str">
        <f>IF('Annual Plan'!F406&lt;&gt;"",'Annual Plan'!F406,"")</f>
        <v/>
      </c>
      <c r="G406" s="23" t="str">
        <f>IF('Annual Plan'!G406&lt;&gt;"",'Annual Plan'!G406,"")</f>
        <v/>
      </c>
      <c r="H406" s="23" t="str">
        <f xml:space="preserve"> IF(OR(F406="Absolute",F406="Absolute[-](cum.)"),SUM(G406,'Q1 Review'!J406,'Q2 Review'!J406,'Q3 Review'!J406),
             IF(OR(F406="Incremental",F406="Absolute[+]"),MAX(G406,'Q1 Review'!J406,'Q2 Review'!J406,'Q3 Review'!J406),
                  IF(F406="Decremental",MIN(G406,'Q1 Review'!J406,'Q2 Review'!J406,'Q3 Review'!J406),
                           IF(F406="Absolute[-](avg.)",SUM(G406,'Q1 Review'!J406,'Q2 Review'!J406,'Q3 Review'!J406)/COUNT('Annual Plan'!H406:'Annual Plan'!K406),""
                              )
                       )
                 )
      )</f>
        <v/>
      </c>
      <c r="I406" s="23" t="str">
        <f>IF('Annual Plan'!K406&lt;&gt;"",'Annual Plan'!K406,"")</f>
        <v/>
      </c>
      <c r="J406" s="37"/>
      <c r="K406" s="38" t="str">
        <f t="shared" si="44"/>
        <v/>
      </c>
      <c r="L406" s="38" t="str">
        <f t="shared" si="45"/>
        <v/>
      </c>
      <c r="M406" s="23" t="str">
        <f t="shared" si="46"/>
        <v/>
      </c>
      <c r="N406" s="39" t="str">
        <f>IF((('Annual Plan'!N406+'Annual Plan'!O406)-('Q1 Review'!O406+'Q2 Review'!O406+'Q3 Review'!O406))=0,"",(('Annual Plan'!N406+'Annual Plan'!O406)-('Q1 Review'!O406+'Q2 Review'!O406+'Q3 Review'!O406)))</f>
        <v/>
      </c>
      <c r="O406" s="40"/>
      <c r="P406" s="41"/>
      <c r="Q406" s="41"/>
      <c r="R406" s="41"/>
      <c r="S406" s="131" t="str">
        <f t="shared" si="47"/>
        <v/>
      </c>
    </row>
    <row r="407" spans="1:19" s="11" customFormat="1" ht="13.2" x14ac:dyDescent="0.25">
      <c r="A407" s="59" t="str">
        <f>IF('Annual Plan'!A407="","",'Annual Plan'!A407)</f>
        <v/>
      </c>
      <c r="B407" s="59" t="str">
        <f>IF('Annual Plan'!B407="","",'Annual Plan'!B407)</f>
        <v/>
      </c>
      <c r="C407" s="59" t="str">
        <f>IF('Annual Plan'!C407="","",'Annual Plan'!C407)</f>
        <v/>
      </c>
      <c r="D407" s="2" t="str">
        <f>IF('Annual Plan'!D407&lt;&gt;"",'Annual Plan'!D407,"")</f>
        <v/>
      </c>
      <c r="E407" s="2" t="str">
        <f>IF('Annual Plan'!E407&lt;&gt;"",'Annual Plan'!E407,"")</f>
        <v/>
      </c>
      <c r="F407" s="36" t="str">
        <f>IF('Annual Plan'!F407&lt;&gt;"",'Annual Plan'!F407,"")</f>
        <v/>
      </c>
      <c r="G407" s="23" t="str">
        <f>IF('Annual Plan'!G407&lt;&gt;"",'Annual Plan'!G407,"")</f>
        <v/>
      </c>
      <c r="H407" s="23" t="str">
        <f xml:space="preserve"> IF(OR(F407="Absolute",F407="Absolute[-](cum.)"),SUM(G407,'Q1 Review'!J407,'Q2 Review'!J407,'Q3 Review'!J407),
             IF(OR(F407="Incremental",F407="Absolute[+]"),MAX(G407,'Q1 Review'!J407,'Q2 Review'!J407,'Q3 Review'!J407),
                  IF(F407="Decremental",MIN(G407,'Q1 Review'!J407,'Q2 Review'!J407,'Q3 Review'!J407),
                           IF(F407="Absolute[-](avg.)",SUM(G407,'Q1 Review'!J407,'Q2 Review'!J407,'Q3 Review'!J407)/COUNT('Annual Plan'!H407:'Annual Plan'!K407),""
                              )
                       )
                 )
      )</f>
        <v/>
      </c>
      <c r="I407" s="23" t="str">
        <f>IF('Annual Plan'!K407&lt;&gt;"",'Annual Plan'!K407,"")</f>
        <v/>
      </c>
      <c r="J407" s="37"/>
      <c r="K407" s="38" t="str">
        <f t="shared" si="44"/>
        <v/>
      </c>
      <c r="L407" s="38" t="str">
        <f t="shared" si="45"/>
        <v/>
      </c>
      <c r="M407" s="23" t="str">
        <f t="shared" si="46"/>
        <v/>
      </c>
      <c r="N407" s="39" t="str">
        <f>IF((('Annual Plan'!N407+'Annual Plan'!O407)-('Q1 Review'!O407+'Q2 Review'!O407+'Q3 Review'!O407))=0,"",(('Annual Plan'!N407+'Annual Plan'!O407)-('Q1 Review'!O407+'Q2 Review'!O407+'Q3 Review'!O407)))</f>
        <v/>
      </c>
      <c r="O407" s="40"/>
      <c r="P407" s="41"/>
      <c r="Q407" s="41"/>
      <c r="R407" s="41"/>
      <c r="S407" s="131" t="str">
        <f t="shared" si="47"/>
        <v/>
      </c>
    </row>
    <row r="408" spans="1:19" s="11" customFormat="1" ht="13.2" x14ac:dyDescent="0.25">
      <c r="A408" s="59" t="str">
        <f>IF('Annual Plan'!A408="","",'Annual Plan'!A408)</f>
        <v/>
      </c>
      <c r="B408" s="59" t="str">
        <f>IF('Annual Plan'!B408="","",'Annual Plan'!B408)</f>
        <v/>
      </c>
      <c r="C408" s="59" t="str">
        <f>IF('Annual Plan'!C408="","",'Annual Plan'!C408)</f>
        <v/>
      </c>
      <c r="D408" s="2" t="str">
        <f>IF('Annual Plan'!D408&lt;&gt;"",'Annual Plan'!D408,"")</f>
        <v/>
      </c>
      <c r="E408" s="2" t="str">
        <f>IF('Annual Plan'!E408&lt;&gt;"",'Annual Plan'!E408,"")</f>
        <v/>
      </c>
      <c r="F408" s="36" t="str">
        <f>IF('Annual Plan'!F408&lt;&gt;"",'Annual Plan'!F408,"")</f>
        <v/>
      </c>
      <c r="G408" s="23" t="str">
        <f>IF('Annual Plan'!G408&lt;&gt;"",'Annual Plan'!G408,"")</f>
        <v/>
      </c>
      <c r="H408" s="23" t="str">
        <f xml:space="preserve"> IF(OR(F408="Absolute",F408="Absolute[-](cum.)"),SUM(G408,'Q1 Review'!J408,'Q2 Review'!J408,'Q3 Review'!J408),
             IF(OR(F408="Incremental",F408="Absolute[+]"),MAX(G408,'Q1 Review'!J408,'Q2 Review'!J408,'Q3 Review'!J408),
                  IF(F408="Decremental",MIN(G408,'Q1 Review'!J408,'Q2 Review'!J408,'Q3 Review'!J408),
                           IF(F408="Absolute[-](avg.)",SUM(G408,'Q1 Review'!J408,'Q2 Review'!J408,'Q3 Review'!J408)/COUNT('Annual Plan'!H408:'Annual Plan'!K408),""
                              )
                       )
                 )
      )</f>
        <v/>
      </c>
      <c r="I408" s="23" t="str">
        <f>IF('Annual Plan'!K408&lt;&gt;"",'Annual Plan'!K408,"")</f>
        <v/>
      </c>
      <c r="J408" s="37"/>
      <c r="K408" s="38" t="str">
        <f t="shared" si="44"/>
        <v/>
      </c>
      <c r="L408" s="38" t="str">
        <f t="shared" si="45"/>
        <v/>
      </c>
      <c r="M408" s="23" t="str">
        <f t="shared" si="46"/>
        <v/>
      </c>
      <c r="N408" s="39" t="str">
        <f>IF((('Annual Plan'!N408+'Annual Plan'!O408)-('Q1 Review'!O408+'Q2 Review'!O408+'Q3 Review'!O408))=0,"",(('Annual Plan'!N408+'Annual Plan'!O408)-('Q1 Review'!O408+'Q2 Review'!O408+'Q3 Review'!O408)))</f>
        <v/>
      </c>
      <c r="O408" s="40"/>
      <c r="P408" s="41"/>
      <c r="Q408" s="41"/>
      <c r="R408" s="41"/>
      <c r="S408" s="131" t="str">
        <f t="shared" si="47"/>
        <v/>
      </c>
    </row>
    <row r="409" spans="1:19" s="11" customFormat="1" ht="13.2" x14ac:dyDescent="0.25">
      <c r="A409" s="59" t="str">
        <f>IF('Annual Plan'!A409="","",'Annual Plan'!A409)</f>
        <v/>
      </c>
      <c r="B409" s="59" t="str">
        <f>IF('Annual Plan'!B409="","",'Annual Plan'!B409)</f>
        <v/>
      </c>
      <c r="C409" s="59" t="str">
        <f>IF('Annual Plan'!C409="","",'Annual Plan'!C409)</f>
        <v/>
      </c>
      <c r="D409" s="2" t="str">
        <f>IF('Annual Plan'!D409&lt;&gt;"",'Annual Plan'!D409,"")</f>
        <v/>
      </c>
      <c r="E409" s="2" t="str">
        <f>IF('Annual Plan'!E409&lt;&gt;"",'Annual Plan'!E409,"")</f>
        <v/>
      </c>
      <c r="F409" s="36" t="str">
        <f>IF('Annual Plan'!F409&lt;&gt;"",'Annual Plan'!F409,"")</f>
        <v/>
      </c>
      <c r="G409" s="23" t="str">
        <f>IF('Annual Plan'!G409&lt;&gt;"",'Annual Plan'!G409,"")</f>
        <v/>
      </c>
      <c r="H409" s="23" t="str">
        <f xml:space="preserve"> IF(OR(F409="Absolute",F409="Absolute[-](cum.)"),SUM(G409,'Q1 Review'!J409,'Q2 Review'!J409,'Q3 Review'!J409),
             IF(OR(F409="Incremental",F409="Absolute[+]"),MAX(G409,'Q1 Review'!J409,'Q2 Review'!J409,'Q3 Review'!J409),
                  IF(F409="Decremental",MIN(G409,'Q1 Review'!J409,'Q2 Review'!J409,'Q3 Review'!J409),
                           IF(F409="Absolute[-](avg.)",SUM(G409,'Q1 Review'!J409,'Q2 Review'!J409,'Q3 Review'!J409)/COUNT('Annual Plan'!H409:'Annual Plan'!K409),""
                              )
                       )
                 )
      )</f>
        <v/>
      </c>
      <c r="I409" s="23" t="str">
        <f>IF('Annual Plan'!K409&lt;&gt;"",'Annual Plan'!K409,"")</f>
        <v/>
      </c>
      <c r="J409" s="37"/>
      <c r="K409" s="38" t="str">
        <f t="shared" si="44"/>
        <v/>
      </c>
      <c r="L409" s="38" t="str">
        <f t="shared" si="45"/>
        <v/>
      </c>
      <c r="M409" s="23" t="str">
        <f t="shared" si="46"/>
        <v/>
      </c>
      <c r="N409" s="39" t="str">
        <f>IF((('Annual Plan'!N409+'Annual Plan'!O409)-('Q1 Review'!O409+'Q2 Review'!O409+'Q3 Review'!O409))=0,"",(('Annual Plan'!N409+'Annual Plan'!O409)-('Q1 Review'!O409+'Q2 Review'!O409+'Q3 Review'!O409)))</f>
        <v/>
      </c>
      <c r="O409" s="40"/>
      <c r="P409" s="41"/>
      <c r="Q409" s="41"/>
      <c r="R409" s="41"/>
      <c r="S409" s="131" t="str">
        <f t="shared" si="47"/>
        <v/>
      </c>
    </row>
    <row r="410" spans="1:19" s="11" customFormat="1" ht="13.2" x14ac:dyDescent="0.25">
      <c r="A410" s="59" t="str">
        <f>IF('Annual Plan'!A410="","",'Annual Plan'!A410)</f>
        <v/>
      </c>
      <c r="B410" s="59" t="str">
        <f>IF('Annual Plan'!B410="","",'Annual Plan'!B410)</f>
        <v/>
      </c>
      <c r="C410" s="59" t="str">
        <f>IF('Annual Plan'!C410="","",'Annual Plan'!C410)</f>
        <v/>
      </c>
      <c r="D410" s="2" t="str">
        <f>IF('Annual Plan'!D410&lt;&gt;"",'Annual Plan'!D410,"")</f>
        <v/>
      </c>
      <c r="E410" s="2" t="str">
        <f>IF('Annual Plan'!E410&lt;&gt;"",'Annual Plan'!E410,"")</f>
        <v/>
      </c>
      <c r="F410" s="36" t="str">
        <f>IF('Annual Plan'!F410&lt;&gt;"",'Annual Plan'!F410,"")</f>
        <v/>
      </c>
      <c r="G410" s="23" t="str">
        <f>IF('Annual Plan'!G410&lt;&gt;"",'Annual Plan'!G410,"")</f>
        <v/>
      </c>
      <c r="H410" s="23" t="str">
        <f xml:space="preserve"> IF(OR(F410="Absolute",F410="Absolute[-](cum.)"),SUM(G410,'Q1 Review'!J410,'Q2 Review'!J410,'Q3 Review'!J410),
             IF(OR(F410="Incremental",F410="Absolute[+]"),MAX(G410,'Q1 Review'!J410,'Q2 Review'!J410,'Q3 Review'!J410),
                  IF(F410="Decremental",MIN(G410,'Q1 Review'!J410,'Q2 Review'!J410,'Q3 Review'!J410),
                           IF(F410="Absolute[-](avg.)",SUM(G410,'Q1 Review'!J410,'Q2 Review'!J410,'Q3 Review'!J410)/COUNT('Annual Plan'!H410:'Annual Plan'!K410),""
                              )
                       )
                 )
      )</f>
        <v/>
      </c>
      <c r="I410" s="23" t="str">
        <f>IF('Annual Plan'!K410&lt;&gt;"",'Annual Plan'!K410,"")</f>
        <v/>
      </c>
      <c r="J410" s="37"/>
      <c r="K410" s="38" t="str">
        <f t="shared" si="44"/>
        <v/>
      </c>
      <c r="L410" s="38" t="str">
        <f t="shared" si="45"/>
        <v/>
      </c>
      <c r="M410" s="23" t="str">
        <f t="shared" si="46"/>
        <v/>
      </c>
      <c r="N410" s="39" t="str">
        <f>IF((('Annual Plan'!N410+'Annual Plan'!O410)-('Q1 Review'!O410+'Q2 Review'!O410+'Q3 Review'!O410))=0,"",(('Annual Plan'!N410+'Annual Plan'!O410)-('Q1 Review'!O410+'Q2 Review'!O410+'Q3 Review'!O410)))</f>
        <v/>
      </c>
      <c r="O410" s="40"/>
      <c r="P410" s="41"/>
      <c r="Q410" s="41"/>
      <c r="R410" s="41"/>
      <c r="S410" s="131" t="str">
        <f t="shared" si="47"/>
        <v/>
      </c>
    </row>
    <row r="411" spans="1:19" s="11" customFormat="1" ht="13.2" x14ac:dyDescent="0.25">
      <c r="A411" s="59" t="str">
        <f>IF('Annual Plan'!A411="","",'Annual Plan'!A411)</f>
        <v/>
      </c>
      <c r="B411" s="59" t="str">
        <f>IF('Annual Plan'!B411="","",'Annual Plan'!B411)</f>
        <v/>
      </c>
      <c r="C411" s="59" t="str">
        <f>IF('Annual Plan'!C411="","",'Annual Plan'!C411)</f>
        <v/>
      </c>
      <c r="D411" s="2" t="str">
        <f>IF('Annual Plan'!D411&lt;&gt;"",'Annual Plan'!D411,"")</f>
        <v/>
      </c>
      <c r="E411" s="2" t="str">
        <f>IF('Annual Plan'!E411&lt;&gt;"",'Annual Plan'!E411,"")</f>
        <v/>
      </c>
      <c r="F411" s="36" t="str">
        <f>IF('Annual Plan'!F411&lt;&gt;"",'Annual Plan'!F411,"")</f>
        <v/>
      </c>
      <c r="G411" s="23" t="str">
        <f>IF('Annual Plan'!G411&lt;&gt;"",'Annual Plan'!G411,"")</f>
        <v/>
      </c>
      <c r="H411" s="23" t="str">
        <f xml:space="preserve"> IF(OR(F411="Absolute",F411="Absolute[-](cum.)"),SUM(G411,'Q1 Review'!J411,'Q2 Review'!J411,'Q3 Review'!J411),
             IF(OR(F411="Incremental",F411="Absolute[+]"),MAX(G411,'Q1 Review'!J411,'Q2 Review'!J411,'Q3 Review'!J411),
                  IF(F411="Decremental",MIN(G411,'Q1 Review'!J411,'Q2 Review'!J411,'Q3 Review'!J411),
                           IF(F411="Absolute[-](avg.)",SUM(G411,'Q1 Review'!J411,'Q2 Review'!J411,'Q3 Review'!J411)/COUNT('Annual Plan'!H411:'Annual Plan'!K411),""
                              )
                       )
                 )
      )</f>
        <v/>
      </c>
      <c r="I411" s="23" t="str">
        <f>IF('Annual Plan'!K411&lt;&gt;"",'Annual Plan'!K411,"")</f>
        <v/>
      </c>
      <c r="J411" s="37"/>
      <c r="K411" s="38" t="str">
        <f t="shared" si="44"/>
        <v/>
      </c>
      <c r="L411" s="38" t="str">
        <f t="shared" si="45"/>
        <v/>
      </c>
      <c r="M411" s="23" t="str">
        <f t="shared" si="46"/>
        <v/>
      </c>
      <c r="N411" s="39" t="str">
        <f>IF((('Annual Plan'!N411+'Annual Plan'!O411)-('Q1 Review'!O411+'Q2 Review'!O411+'Q3 Review'!O411))=0,"",(('Annual Plan'!N411+'Annual Plan'!O411)-('Q1 Review'!O411+'Q2 Review'!O411+'Q3 Review'!O411)))</f>
        <v/>
      </c>
      <c r="O411" s="40"/>
      <c r="P411" s="41"/>
      <c r="Q411" s="41"/>
      <c r="R411" s="41"/>
      <c r="S411" s="131" t="str">
        <f t="shared" si="47"/>
        <v/>
      </c>
    </row>
    <row r="412" spans="1:19" s="11" customFormat="1" ht="13.2" x14ac:dyDescent="0.25">
      <c r="A412" s="59" t="str">
        <f>IF('Annual Plan'!A412="","",'Annual Plan'!A412)</f>
        <v/>
      </c>
      <c r="B412" s="59" t="str">
        <f>IF('Annual Plan'!B412="","",'Annual Plan'!B412)</f>
        <v/>
      </c>
      <c r="C412" s="59" t="str">
        <f>IF('Annual Plan'!C412="","",'Annual Plan'!C412)</f>
        <v/>
      </c>
      <c r="D412" s="2" t="str">
        <f>IF('Annual Plan'!D412&lt;&gt;"",'Annual Plan'!D412,"")</f>
        <v/>
      </c>
      <c r="E412" s="2" t="str">
        <f>IF('Annual Plan'!E412&lt;&gt;"",'Annual Plan'!E412,"")</f>
        <v/>
      </c>
      <c r="F412" s="36" t="str">
        <f>IF('Annual Plan'!F412&lt;&gt;"",'Annual Plan'!F412,"")</f>
        <v/>
      </c>
      <c r="G412" s="23" t="str">
        <f>IF('Annual Plan'!G412&lt;&gt;"",'Annual Plan'!G412,"")</f>
        <v/>
      </c>
      <c r="H412" s="23" t="str">
        <f xml:space="preserve"> IF(OR(F412="Absolute",F412="Absolute[-](cum.)"),SUM(G412,'Q1 Review'!J412,'Q2 Review'!J412,'Q3 Review'!J412),
             IF(OR(F412="Incremental",F412="Absolute[+]"),MAX(G412,'Q1 Review'!J412,'Q2 Review'!J412,'Q3 Review'!J412),
                  IF(F412="Decremental",MIN(G412,'Q1 Review'!J412,'Q2 Review'!J412,'Q3 Review'!J412),
                           IF(F412="Absolute[-](avg.)",SUM(G412,'Q1 Review'!J412,'Q2 Review'!J412,'Q3 Review'!J412)/COUNT('Annual Plan'!H412:'Annual Plan'!K412),""
                              )
                       )
                 )
      )</f>
        <v/>
      </c>
      <c r="I412" s="23" t="str">
        <f>IF('Annual Plan'!K412&lt;&gt;"",'Annual Plan'!K412,"")</f>
        <v/>
      </c>
      <c r="J412" s="37"/>
      <c r="K412" s="38" t="str">
        <f t="shared" si="44"/>
        <v/>
      </c>
      <c r="L412" s="38" t="str">
        <f t="shared" si="45"/>
        <v/>
      </c>
      <c r="M412" s="23" t="str">
        <f t="shared" si="46"/>
        <v/>
      </c>
      <c r="N412" s="39" t="str">
        <f>IF((('Annual Plan'!N412+'Annual Plan'!O412)-('Q1 Review'!O412+'Q2 Review'!O412+'Q3 Review'!O412))=0,"",(('Annual Plan'!N412+'Annual Plan'!O412)-('Q1 Review'!O412+'Q2 Review'!O412+'Q3 Review'!O412)))</f>
        <v/>
      </c>
      <c r="O412" s="40"/>
      <c r="P412" s="41"/>
      <c r="Q412" s="41"/>
      <c r="R412" s="41"/>
      <c r="S412" s="131" t="str">
        <f t="shared" si="47"/>
        <v/>
      </c>
    </row>
    <row r="413" spans="1:19" s="11" customFormat="1" ht="13.2" x14ac:dyDescent="0.25">
      <c r="A413" s="59" t="str">
        <f>IF('Annual Plan'!A413="","",'Annual Plan'!A413)</f>
        <v/>
      </c>
      <c r="B413" s="59" t="str">
        <f>IF('Annual Plan'!B413="","",'Annual Plan'!B413)</f>
        <v/>
      </c>
      <c r="C413" s="59" t="str">
        <f>IF('Annual Plan'!C413="","",'Annual Plan'!C413)</f>
        <v/>
      </c>
      <c r="D413" s="2" t="str">
        <f>IF('Annual Plan'!D413&lt;&gt;"",'Annual Plan'!D413,"")</f>
        <v/>
      </c>
      <c r="E413" s="2" t="str">
        <f>IF('Annual Plan'!E413&lt;&gt;"",'Annual Plan'!E413,"")</f>
        <v/>
      </c>
      <c r="F413" s="36" t="str">
        <f>IF('Annual Plan'!F413&lt;&gt;"",'Annual Plan'!F413,"")</f>
        <v/>
      </c>
      <c r="G413" s="23" t="str">
        <f>IF('Annual Plan'!G413&lt;&gt;"",'Annual Plan'!G413,"")</f>
        <v/>
      </c>
      <c r="H413" s="23" t="str">
        <f xml:space="preserve"> IF(OR(F413="Absolute",F413="Absolute[-](cum.)"),SUM(G413,'Q1 Review'!J413,'Q2 Review'!J413,'Q3 Review'!J413),
             IF(OR(F413="Incremental",F413="Absolute[+]"),MAX(G413,'Q1 Review'!J413,'Q2 Review'!J413,'Q3 Review'!J413),
                  IF(F413="Decremental",MIN(G413,'Q1 Review'!J413,'Q2 Review'!J413,'Q3 Review'!J413),
                           IF(F413="Absolute[-](avg.)",SUM(G413,'Q1 Review'!J413,'Q2 Review'!J413,'Q3 Review'!J413)/COUNT('Annual Plan'!H413:'Annual Plan'!K413),""
                              )
                       )
                 )
      )</f>
        <v/>
      </c>
      <c r="I413" s="23" t="str">
        <f>IF('Annual Plan'!K413&lt;&gt;"",'Annual Plan'!K413,"")</f>
        <v/>
      </c>
      <c r="J413" s="37"/>
      <c r="K413" s="38" t="str">
        <f t="shared" si="44"/>
        <v/>
      </c>
      <c r="L413" s="38" t="str">
        <f t="shared" si="45"/>
        <v/>
      </c>
      <c r="M413" s="23" t="str">
        <f t="shared" si="46"/>
        <v/>
      </c>
      <c r="N413" s="39" t="str">
        <f>IF((('Annual Plan'!N413+'Annual Plan'!O413)-('Q1 Review'!O413+'Q2 Review'!O413+'Q3 Review'!O413))=0,"",(('Annual Plan'!N413+'Annual Plan'!O413)-('Q1 Review'!O413+'Q2 Review'!O413+'Q3 Review'!O413)))</f>
        <v/>
      </c>
      <c r="O413" s="40"/>
      <c r="P413" s="41"/>
      <c r="Q413" s="41"/>
      <c r="R413" s="41"/>
      <c r="S413" s="131" t="str">
        <f t="shared" si="47"/>
        <v/>
      </c>
    </row>
    <row r="414" spans="1:19" s="58" customFormat="1" ht="59.25" customHeight="1" x14ac:dyDescent="0.3">
      <c r="A414" s="256" t="s">
        <v>94</v>
      </c>
      <c r="B414" s="256"/>
      <c r="C414" s="51">
        <f>'Annual Plan'!C414</f>
        <v>0</v>
      </c>
      <c r="D414" s="62"/>
      <c r="E414" s="62"/>
      <c r="F414" s="256" t="s">
        <v>99</v>
      </c>
      <c r="G414" s="256"/>
      <c r="H414" s="256"/>
      <c r="I414" s="256"/>
      <c r="J414" s="257"/>
      <c r="K414" s="43">
        <f>IF(SUM(K385:K413)=0,0,IF(SUM(K385:K413)&gt;0,AVERAGE(K385:K413)))</f>
        <v>0</v>
      </c>
      <c r="L414" s="258"/>
      <c r="M414" s="259"/>
      <c r="N414" s="60">
        <f>SUM(N385:N413)</f>
        <v>0</v>
      </c>
      <c r="O414" s="60">
        <f>SUM(O385:O413)</f>
        <v>0</v>
      </c>
      <c r="P414" s="62"/>
      <c r="Q414" s="62"/>
      <c r="S414" s="131"/>
    </row>
    <row r="415" spans="1:19" s="61" customFormat="1" ht="15" customHeight="1" x14ac:dyDescent="0.25">
      <c r="A415" s="12"/>
      <c r="B415" s="12"/>
      <c r="C415" s="12"/>
      <c r="D415" s="12"/>
      <c r="E415" s="12"/>
      <c r="F415" s="44"/>
      <c r="G415" s="45"/>
      <c r="H415" s="45"/>
      <c r="I415" s="45"/>
      <c r="J415" s="46"/>
      <c r="K415" s="47"/>
      <c r="L415" s="47"/>
      <c r="M415" s="45"/>
      <c r="N415" s="48"/>
      <c r="O415" s="49"/>
      <c r="P415" s="50"/>
      <c r="Q415" s="50"/>
      <c r="S415" s="132"/>
    </row>
    <row r="416" spans="1:19" s="11" customFormat="1" ht="34.5" customHeight="1" x14ac:dyDescent="0.25">
      <c r="A416" s="193" t="s">
        <v>91</v>
      </c>
      <c r="B416" s="193"/>
      <c r="C416" s="193"/>
      <c r="D416" s="260" t="str">
        <f>IF('Annual Plan'!D416:P416&lt;&gt;"", 'Annual Plan'!D416:P416,"")</f>
        <v/>
      </c>
      <c r="E416" s="260"/>
      <c r="F416" s="261"/>
      <c r="G416" s="261"/>
      <c r="H416" s="261"/>
      <c r="I416" s="261"/>
      <c r="J416" s="261"/>
      <c r="K416" s="261"/>
      <c r="L416" s="261"/>
      <c r="M416" s="261"/>
      <c r="N416" s="261"/>
      <c r="O416" s="261"/>
      <c r="P416" s="260"/>
      <c r="Q416" s="260"/>
      <c r="S416" s="131"/>
    </row>
    <row r="417" spans="1:19" s="11" customFormat="1" ht="36" customHeight="1" x14ac:dyDescent="0.25">
      <c r="A417" s="202" t="s">
        <v>1</v>
      </c>
      <c r="B417" s="202" t="s">
        <v>9</v>
      </c>
      <c r="C417" s="202" t="s">
        <v>2</v>
      </c>
      <c r="D417" s="202" t="s">
        <v>10</v>
      </c>
      <c r="E417" s="203" t="s">
        <v>11</v>
      </c>
      <c r="F417" s="204" t="s">
        <v>12</v>
      </c>
      <c r="G417" s="251" t="s">
        <v>3</v>
      </c>
      <c r="H417" s="251"/>
      <c r="I417" s="253" t="s">
        <v>77</v>
      </c>
      <c r="J417" s="254"/>
      <c r="K417" s="254"/>
      <c r="L417" s="254"/>
      <c r="M417" s="255"/>
      <c r="N417" s="253" t="s">
        <v>78</v>
      </c>
      <c r="O417" s="254"/>
      <c r="P417" s="202" t="s">
        <v>95</v>
      </c>
      <c r="Q417" s="202" t="s">
        <v>96</v>
      </c>
      <c r="R417" s="202" t="s">
        <v>114</v>
      </c>
      <c r="S417" s="131"/>
    </row>
    <row r="418" spans="1:19" s="11" customFormat="1" ht="69" customHeight="1" x14ac:dyDescent="0.25">
      <c r="A418" s="202"/>
      <c r="B418" s="202"/>
      <c r="C418" s="202"/>
      <c r="D418" s="202"/>
      <c r="E418" s="203"/>
      <c r="F418" s="204"/>
      <c r="G418" s="98" t="s">
        <v>19</v>
      </c>
      <c r="H418" s="98" t="s">
        <v>61</v>
      </c>
      <c r="I418" s="7" t="s">
        <v>62</v>
      </c>
      <c r="J418" s="7" t="s">
        <v>63</v>
      </c>
      <c r="K418" s="1" t="s">
        <v>21</v>
      </c>
      <c r="L418" s="1" t="s">
        <v>22</v>
      </c>
      <c r="M418" s="1" t="s">
        <v>23</v>
      </c>
      <c r="N418" s="7" t="s">
        <v>88</v>
      </c>
      <c r="O418" s="7" t="s">
        <v>82</v>
      </c>
      <c r="P418" s="252"/>
      <c r="Q418" s="202"/>
      <c r="R418" s="202"/>
      <c r="S418" s="131"/>
    </row>
    <row r="419" spans="1:19" s="11" customFormat="1" ht="13.2" x14ac:dyDescent="0.25">
      <c r="A419" s="59" t="str">
        <f>IF('Annual Plan'!A419="","",'Annual Plan'!A419)</f>
        <v/>
      </c>
      <c r="B419" s="59" t="str">
        <f>IF('Annual Plan'!B419="","",'Annual Plan'!B419)</f>
        <v/>
      </c>
      <c r="C419" s="59" t="str">
        <f>IF('Annual Plan'!C419="","",'Annual Plan'!C419)</f>
        <v/>
      </c>
      <c r="D419" s="2" t="str">
        <f>IF('Annual Plan'!D419&lt;&gt;"",'Annual Plan'!D419,"")</f>
        <v/>
      </c>
      <c r="E419" s="2" t="str">
        <f>IF('Annual Plan'!E419&lt;&gt;"",'Annual Plan'!E419,"")</f>
        <v/>
      </c>
      <c r="F419" s="36" t="str">
        <f>IF('Annual Plan'!F419&lt;&gt;"",'Annual Plan'!F419,"")</f>
        <v/>
      </c>
      <c r="G419" s="23" t="str">
        <f>IF('Annual Plan'!G419&lt;&gt;"",'Annual Plan'!G419,"")</f>
        <v/>
      </c>
      <c r="H419" s="23" t="str">
        <f xml:space="preserve"> IF(OR(F419="Absolute",F419="Absolute[-](cum.)"),SUM(G419,'Q1 Review'!J419,'Q2 Review'!J419,'Q3 Review'!J419),
             IF(OR(F419="Incremental",F419="Absolute[+]"),MAX(G419,'Q1 Review'!J419,'Q2 Review'!J419,'Q3 Review'!J419),
                  IF(F419="Decremental",MIN(G419,'Q1 Review'!J419,'Q2 Review'!J419,'Q3 Review'!J419),
                           IF(F419="Absolute[-](avg.)",SUM(G419,'Q1 Review'!J419,'Q2 Review'!J419,'Q3 Review'!J419)/COUNT('Annual Plan'!H419:'Annual Plan'!K419),""
                              )
                       )
                 )
      )</f>
        <v/>
      </c>
      <c r="I419" s="23" t="str">
        <f>IF('Annual Plan'!K419&lt;&gt;"",'Annual Plan'!K419,"")</f>
        <v/>
      </c>
      <c r="J419" s="37"/>
      <c r="K419" s="38" t="str">
        <f>IF(I419="","",
                         IF(AND(I419&lt;&gt;"",J419=""),0,
                                                  IF($F419="Absolute",IF(I419=0,0, IF((J419/I419)&gt;=1,1, IF((J419/I419)&lt;=0,0,(J419/I419)))),
                                                                                                      IF($F419="Incremental", IF(AND((I419-H419)=0,J419&gt;0,I419&gt;0,J419&gt;I419),1, IF(AND((I419-H419)=0,J419&lt;=I419),0, IF(((J419-H419)/(I419-H419))&gt;=1,1, IF(((J419-H419)/(I419-H419))&lt;=0,0, ((J419-H419)/(I419-H419)))))),
                                                                                                                                                                   IF($F419="Decremental", IF(AND((H419-I419)=0,J419&gt;0,I419&gt;0,J419&lt;I419),1,  IF(AND((I419-H419)=0,J419&gt;=I419),0, IF(((H419-J419)/(H419-I419))&gt;=1,1, IF(((H419-J419)/(H419-I419))&lt;=0,0, ((H419-J419)/(H419-I419)))))),
                                                                                                                                                                                              IF(OR($F419="Absolute[-](cum.)", $F419="Absolute[-](avg.)"),IF(J419="",0, IF((J419&lt;=I419),1,IF((J419&gt;I419),0,))),
                                                                                                                                                                                                        IF($F419="Absolute[+]",IF(J419=0,0,  IF(J419&lt;=I419,(J419/I419),1)),
                                                                                                                                                                                                            )
                                                                                                                                                                                                   )
                                                                                                                                                                       )
                                                                                                          )
                                                    )
                            )
     )</f>
        <v/>
      </c>
      <c r="L419" s="38" t="str">
        <f>IF(I419="","",
                        IF(AND(I419&lt;&gt;"",J419=""),-1,
                                                  IF($F419="Absolute", IF(I419=0,0,((J419-I419)/I419)),
                                                                               IF($F419="Incremental", IF((I419-H419)=0,0,(((J419-H419)-(I419-H419))/(I419-H419))),
                                                                                                            IF($F419="Decremental", IF((H419-I419)=0,0,(((H419-J419)-(H419-I419))/(H419-I419))),
                                                                                                                                              IF(OR($F419="Absolute[-](cum.)", $F419="Absolute[-](avg.)"), IF(J419="",0, IF(J419&gt;=0,1-(J419/I419))),
                                                                                                                                                                      IF($F419="Absolute[+]", IF(J419=0,-1,K419-1),  ""
                                                                                                                                                                                                                                          )
                                                                                                                                                                                                                          )
                                                                                                                                                                                  )
                                                                                                                   )
                                                   )
                          )
)</f>
        <v/>
      </c>
      <c r="M419" s="23" t="str">
        <f>IF(J419="","",
                         IF(I419="", "",
                                                   IF($F419="Absolute", (J419-I419),
                                                                                                       IF($F419="Incremental", ((J419-H419)-(I419-H419)),
                                                                                                                                                                                      IF($F419="Decremental", ((H419-J419)-(H419-I419)),
                                                                                                                                                                                                            IF(OR($F419="Absolute[-](cum.)", $F419="Absolute[-](avg.)"), (I419-J419),
                                                                                                                                                                                                                             IF($F419="Absolute[+]", (J419-I419), ""
                                                                                                                                                                                                                                  )
                                                                                                                                                                                                                )
                                                                                                                                                                                          )
                                                                                                           )
                                                      )
                               )
       )</f>
        <v/>
      </c>
      <c r="N419" s="39" t="str">
        <f>IF((('Annual Plan'!N419+'Annual Plan'!O419)-('Q1 Review'!O419+'Q2 Review'!O419+'Q3 Review'!O419))=0,"",(('Annual Plan'!N419+'Annual Plan'!O419)-('Q1 Review'!O419+'Q2 Review'!O419+'Q3 Review'!O419)))</f>
        <v/>
      </c>
      <c r="O419" s="40"/>
      <c r="P419" s="41"/>
      <c r="Q419" s="41"/>
      <c r="R419" s="41"/>
      <c r="S419" s="131" t="str">
        <f xml:space="preserve"> IF(AND($F419="Incremental",G419=""),"Error - baseline data was not provided in the planning sheet.",
        IF(AND($F419="Decremental",G419=""),"Error - baseline data was not provided in the planning sheet.",""))</f>
        <v/>
      </c>
    </row>
    <row r="420" spans="1:19" s="11" customFormat="1" ht="13.2" x14ac:dyDescent="0.25">
      <c r="A420" s="59" t="str">
        <f>IF('Annual Plan'!A420="","",'Annual Plan'!A420)</f>
        <v/>
      </c>
      <c r="B420" s="59" t="str">
        <f>IF('Annual Plan'!B420="","",'Annual Plan'!B420)</f>
        <v/>
      </c>
      <c r="C420" s="59" t="str">
        <f>IF('Annual Plan'!C420="","",'Annual Plan'!C420)</f>
        <v/>
      </c>
      <c r="D420" s="2" t="str">
        <f>IF('Annual Plan'!D420&lt;&gt;"",'Annual Plan'!D420,"")</f>
        <v/>
      </c>
      <c r="E420" s="2" t="str">
        <f>IF('Annual Plan'!E420&lt;&gt;"",'Annual Plan'!E420,"")</f>
        <v/>
      </c>
      <c r="F420" s="36" t="str">
        <f>IF('Annual Plan'!F420&lt;&gt;"",'Annual Plan'!F420,"")</f>
        <v/>
      </c>
      <c r="G420" s="23" t="str">
        <f>IF('Annual Plan'!G420&lt;&gt;"",'Annual Plan'!G420,"")</f>
        <v/>
      </c>
      <c r="H420" s="23" t="str">
        <f xml:space="preserve"> IF(OR(F420="Absolute",F420="Absolute[-](cum.)"),SUM(G420,'Q1 Review'!J420,'Q2 Review'!J420,'Q3 Review'!J420),
             IF(OR(F420="Incremental",F420="Absolute[+]"),MAX(G420,'Q1 Review'!J420,'Q2 Review'!J420,'Q3 Review'!J420),
                  IF(F420="Decremental",MIN(G420,'Q1 Review'!J420,'Q2 Review'!J420,'Q3 Review'!J420),
                           IF(F420="Absolute[-](avg.)",SUM(G420,'Q1 Review'!J420,'Q2 Review'!J420,'Q3 Review'!J420)/COUNT('Annual Plan'!H420:'Annual Plan'!K420),""
                              )
                       )
                 )
      )</f>
        <v/>
      </c>
      <c r="I420" s="23" t="str">
        <f>IF('Annual Plan'!K420&lt;&gt;"",'Annual Plan'!K420,"")</f>
        <v/>
      </c>
      <c r="J420" s="37"/>
      <c r="K420" s="38" t="str">
        <f t="shared" ref="K420:K447" si="48">IF(I420="","",
                         IF(AND(I420&lt;&gt;"",J420=""),0,
                                                  IF($F420="Absolute",IF(I420=0,0, IF((J420/I420)&gt;=1,1, IF((J420/I420)&lt;=0,0,(J420/I420)))),
                                                                                                      IF($F420="Incremental", IF(AND((I420-H420)=0,J420&gt;0,I420&gt;0,J420&gt;I420),1, IF(AND((I420-H420)=0,J420&lt;=I420),0, IF(((J420-H420)/(I420-H420))&gt;=1,1, IF(((J420-H420)/(I420-H420))&lt;=0,0, ((J420-H420)/(I420-H420)))))),
                                                                                                                                                                   IF($F420="Decremental", IF(AND((H420-I420)=0,J420&gt;0,I420&gt;0,J420&lt;I420),1,  IF(AND((I420-H420)=0,J420&gt;=I420),0, IF(((H420-J420)/(H420-I420))&gt;=1,1, IF(((H420-J420)/(H420-I420))&lt;=0,0, ((H420-J420)/(H420-I420)))))),
                                                                                                                                                                                              IF(OR($F420="Absolute[-](cum.)", $F420="Absolute[-](avg.)"),IF(J420="",0, IF((J420&lt;=I420),1,IF((J420&gt;I420),0,))),
                                                                                                                                                                                                        IF($F420="Absolute[+]",IF(J420=0,0,  IF(J420&lt;=I420,(J420/I420),1)),
                                                                                                                                                                                                            )
                                                                                                                                                                                                   )
                                                                                                                                                                       )
                                                                                                          )
                                                    )
                            )
     )</f>
        <v/>
      </c>
      <c r="L420" s="38" t="str">
        <f t="shared" ref="L420:L447" si="49">IF(I420="","",
                        IF(AND(I420&lt;&gt;"",J420=""),-1,
                                                  IF($F420="Absolute", IF(I420=0,0,((J420-I420)/I420)),
                                                                               IF($F420="Incremental", IF((I420-H420)=0,0,(((J420-H420)-(I420-H420))/(I420-H420))),
                                                                                                            IF($F420="Decremental", IF((H420-I420)=0,0,(((H420-J420)-(H420-I420))/(H420-I420))),
                                                                                                                                              IF(OR($F420="Absolute[-](cum.)", $F420="Absolute[-](avg.)"), IF(J420="",0, IF(J420&gt;=0,1-(J420/I420))),
                                                                                                                                                                      IF($F420="Absolute[+]", IF(J420=0,-1,K420-1),  ""
                                                                                                                                                                                                                                          )
                                                                                                                                                                                                                          )
                                                                                                                                                                                  )
                                                                                                                   )
                                                   )
                          )
)</f>
        <v/>
      </c>
      <c r="M420" s="23" t="str">
        <f t="shared" ref="M420:M447" si="50">IF(J420="","",
                         IF(I420="", "",
                                                   IF($F420="Absolute", (J420-I420),
                                                                                                       IF($F420="Incremental", ((J420-H420)-(I420-H420)),
                                                                                                                                                                                      IF($F420="Decremental", ((H420-J420)-(H420-I420)),
                                                                                                                                                                                                            IF(OR($F420="Absolute[-](cum.)", $F420="Absolute[-](avg.)"), (I420-J420),
                                                                                                                                                                                                                             IF($F420="Absolute[+]", (J420-I420), ""
                                                                                                                                                                                                                                  )
                                                                                                                                                                                                                )
                                                                                                                                                                                          )
                                                                                                           )
                                                      )
                               )
       )</f>
        <v/>
      </c>
      <c r="N420" s="39" t="str">
        <f>IF((('Annual Plan'!N420+'Annual Plan'!O420)-('Q1 Review'!O420+'Q2 Review'!O420+'Q3 Review'!O420))=0,"",(('Annual Plan'!N420+'Annual Plan'!O420)-('Q1 Review'!O420+'Q2 Review'!O420+'Q3 Review'!O420)))</f>
        <v/>
      </c>
      <c r="O420" s="40"/>
      <c r="P420" s="41"/>
      <c r="Q420" s="41"/>
      <c r="R420" s="41"/>
      <c r="S420" s="131" t="str">
        <f t="shared" ref="S420:S447" si="51" xml:space="preserve"> IF(AND($F420="Incremental",G420=""),"Error - baseline data was not provided in the planning sheet.",
        IF(AND($F420="Decremental",G420=""),"Error - baseline data was not provided in the planning sheet.",""))</f>
        <v/>
      </c>
    </row>
    <row r="421" spans="1:19" s="11" customFormat="1" ht="13.2" x14ac:dyDescent="0.25">
      <c r="A421" s="59" t="str">
        <f>IF('Annual Plan'!A421="","",'Annual Plan'!A421)</f>
        <v/>
      </c>
      <c r="B421" s="59" t="str">
        <f>IF('Annual Plan'!B421="","",'Annual Plan'!B421)</f>
        <v/>
      </c>
      <c r="C421" s="59" t="str">
        <f>IF('Annual Plan'!C421="","",'Annual Plan'!C421)</f>
        <v/>
      </c>
      <c r="D421" s="2" t="str">
        <f>IF('Annual Plan'!D421&lt;&gt;"",'Annual Plan'!D421,"")</f>
        <v/>
      </c>
      <c r="E421" s="2" t="str">
        <f>IF('Annual Plan'!E421&lt;&gt;"",'Annual Plan'!E421,"")</f>
        <v/>
      </c>
      <c r="F421" s="36" t="str">
        <f>IF('Annual Plan'!F421&lt;&gt;"",'Annual Plan'!F421,"")</f>
        <v/>
      </c>
      <c r="G421" s="23" t="str">
        <f>IF('Annual Plan'!G421&lt;&gt;"",'Annual Plan'!G421,"")</f>
        <v/>
      </c>
      <c r="H421" s="23" t="str">
        <f xml:space="preserve"> IF(OR(F421="Absolute",F421="Absolute[-](cum.)"),SUM(G421,'Q1 Review'!J421,'Q2 Review'!J421,'Q3 Review'!J421),
             IF(OR(F421="Incremental",F421="Absolute[+]"),MAX(G421,'Q1 Review'!J421,'Q2 Review'!J421,'Q3 Review'!J421),
                  IF(F421="Decremental",MIN(G421,'Q1 Review'!J421,'Q2 Review'!J421,'Q3 Review'!J421),
                           IF(F421="Absolute[-](avg.)",SUM(G421,'Q1 Review'!J421,'Q2 Review'!J421,'Q3 Review'!J421)/COUNT('Annual Plan'!H421:'Annual Plan'!K421),""
                              )
                       )
                 )
      )</f>
        <v/>
      </c>
      <c r="I421" s="23" t="str">
        <f>IF('Annual Plan'!K421&lt;&gt;"",'Annual Plan'!K421,"")</f>
        <v/>
      </c>
      <c r="J421" s="37"/>
      <c r="K421" s="38" t="str">
        <f t="shared" si="48"/>
        <v/>
      </c>
      <c r="L421" s="38" t="str">
        <f t="shared" si="49"/>
        <v/>
      </c>
      <c r="M421" s="23" t="str">
        <f t="shared" si="50"/>
        <v/>
      </c>
      <c r="N421" s="39" t="str">
        <f>IF((('Annual Plan'!N421+'Annual Plan'!O421)-('Q1 Review'!O421+'Q2 Review'!O421+'Q3 Review'!O421))=0,"",(('Annual Plan'!N421+'Annual Plan'!O421)-('Q1 Review'!O421+'Q2 Review'!O421+'Q3 Review'!O421)))</f>
        <v/>
      </c>
      <c r="O421" s="40"/>
      <c r="P421" s="41"/>
      <c r="Q421" s="41"/>
      <c r="R421" s="41"/>
      <c r="S421" s="131" t="str">
        <f t="shared" si="51"/>
        <v/>
      </c>
    </row>
    <row r="422" spans="1:19" s="11" customFormat="1" ht="13.2" x14ac:dyDescent="0.25">
      <c r="A422" s="59" t="str">
        <f>IF('Annual Plan'!A422="","",'Annual Plan'!A422)</f>
        <v/>
      </c>
      <c r="B422" s="59" t="str">
        <f>IF('Annual Plan'!B422="","",'Annual Plan'!B422)</f>
        <v/>
      </c>
      <c r="C422" s="59" t="str">
        <f>IF('Annual Plan'!C422="","",'Annual Plan'!C422)</f>
        <v/>
      </c>
      <c r="D422" s="2" t="str">
        <f>IF('Annual Plan'!D422&lt;&gt;"",'Annual Plan'!D422,"")</f>
        <v/>
      </c>
      <c r="E422" s="2" t="str">
        <f>IF('Annual Plan'!E422&lt;&gt;"",'Annual Plan'!E422,"")</f>
        <v/>
      </c>
      <c r="F422" s="36" t="str">
        <f>IF('Annual Plan'!F422&lt;&gt;"",'Annual Plan'!F422,"")</f>
        <v/>
      </c>
      <c r="G422" s="23" t="str">
        <f>IF('Annual Plan'!G422&lt;&gt;"",'Annual Plan'!G422,"")</f>
        <v/>
      </c>
      <c r="H422" s="23" t="str">
        <f xml:space="preserve"> IF(OR(F422="Absolute",F422="Absolute[-](cum.)"),SUM(G422,'Q1 Review'!J422,'Q2 Review'!J422,'Q3 Review'!J422),
             IF(OR(F422="Incremental",F422="Absolute[+]"),MAX(G422,'Q1 Review'!J422,'Q2 Review'!J422,'Q3 Review'!J422),
                  IF(F422="Decremental",MIN(G422,'Q1 Review'!J422,'Q2 Review'!J422,'Q3 Review'!J422),
                           IF(F422="Absolute[-](avg.)",SUM(G422,'Q1 Review'!J422,'Q2 Review'!J422,'Q3 Review'!J422)/COUNT('Annual Plan'!H422:'Annual Plan'!K422),""
                              )
                       )
                 )
      )</f>
        <v/>
      </c>
      <c r="I422" s="23" t="str">
        <f>IF('Annual Plan'!K422&lt;&gt;"",'Annual Plan'!K422,"")</f>
        <v/>
      </c>
      <c r="J422" s="37"/>
      <c r="K422" s="38" t="str">
        <f t="shared" si="48"/>
        <v/>
      </c>
      <c r="L422" s="38" t="str">
        <f t="shared" si="49"/>
        <v/>
      </c>
      <c r="M422" s="23" t="str">
        <f t="shared" si="50"/>
        <v/>
      </c>
      <c r="N422" s="39" t="str">
        <f>IF((('Annual Plan'!N422+'Annual Plan'!O422)-('Q1 Review'!O422+'Q2 Review'!O422+'Q3 Review'!O422))=0,"",(('Annual Plan'!N422+'Annual Plan'!O422)-('Q1 Review'!O422+'Q2 Review'!O422+'Q3 Review'!O422)))</f>
        <v/>
      </c>
      <c r="O422" s="40"/>
      <c r="P422" s="41"/>
      <c r="Q422" s="41"/>
      <c r="R422" s="41"/>
      <c r="S422" s="131" t="str">
        <f t="shared" si="51"/>
        <v/>
      </c>
    </row>
    <row r="423" spans="1:19" s="11" customFormat="1" ht="13.2" x14ac:dyDescent="0.25">
      <c r="A423" s="59" t="str">
        <f>IF('Annual Plan'!A423="","",'Annual Plan'!A423)</f>
        <v/>
      </c>
      <c r="B423" s="59" t="str">
        <f>IF('Annual Plan'!B423="","",'Annual Plan'!B423)</f>
        <v/>
      </c>
      <c r="C423" s="59" t="str">
        <f>IF('Annual Plan'!C423="","",'Annual Plan'!C423)</f>
        <v/>
      </c>
      <c r="D423" s="2" t="str">
        <f>IF('Annual Plan'!D423&lt;&gt;"",'Annual Plan'!D423,"")</f>
        <v/>
      </c>
      <c r="E423" s="2" t="str">
        <f>IF('Annual Plan'!E423&lt;&gt;"",'Annual Plan'!E423,"")</f>
        <v/>
      </c>
      <c r="F423" s="36" t="str">
        <f>IF('Annual Plan'!F423&lt;&gt;"",'Annual Plan'!F423,"")</f>
        <v/>
      </c>
      <c r="G423" s="23" t="str">
        <f>IF('Annual Plan'!G423&lt;&gt;"",'Annual Plan'!G423,"")</f>
        <v/>
      </c>
      <c r="H423" s="23" t="str">
        <f xml:space="preserve"> IF(OR(F423="Absolute",F423="Absolute[-](cum.)"),SUM(G423,'Q1 Review'!J423,'Q2 Review'!J423,'Q3 Review'!J423),
             IF(OR(F423="Incremental",F423="Absolute[+]"),MAX(G423,'Q1 Review'!J423,'Q2 Review'!J423,'Q3 Review'!J423),
                  IF(F423="Decremental",MIN(G423,'Q1 Review'!J423,'Q2 Review'!J423,'Q3 Review'!J423),
                           IF(F423="Absolute[-](avg.)",SUM(G423,'Q1 Review'!J423,'Q2 Review'!J423,'Q3 Review'!J423)/COUNT('Annual Plan'!H423:'Annual Plan'!K423),""
                              )
                       )
                 )
      )</f>
        <v/>
      </c>
      <c r="I423" s="23" t="str">
        <f>IF('Annual Plan'!K423&lt;&gt;"",'Annual Plan'!K423,"")</f>
        <v/>
      </c>
      <c r="J423" s="37"/>
      <c r="K423" s="38" t="str">
        <f t="shared" si="48"/>
        <v/>
      </c>
      <c r="L423" s="38" t="str">
        <f t="shared" si="49"/>
        <v/>
      </c>
      <c r="M423" s="23" t="str">
        <f t="shared" si="50"/>
        <v/>
      </c>
      <c r="N423" s="39" t="str">
        <f>IF((('Annual Plan'!N423+'Annual Plan'!O423)-('Q1 Review'!O423+'Q2 Review'!O423+'Q3 Review'!O423))=0,"",(('Annual Plan'!N423+'Annual Plan'!O423)-('Q1 Review'!O423+'Q2 Review'!O423+'Q3 Review'!O423)))</f>
        <v/>
      </c>
      <c r="O423" s="40"/>
      <c r="P423" s="41"/>
      <c r="Q423" s="41"/>
      <c r="R423" s="41"/>
      <c r="S423" s="131" t="str">
        <f t="shared" si="51"/>
        <v/>
      </c>
    </row>
    <row r="424" spans="1:19" s="11" customFormat="1" ht="13.2" x14ac:dyDescent="0.25">
      <c r="A424" s="59" t="str">
        <f>IF('Annual Plan'!A424="","",'Annual Plan'!A424)</f>
        <v/>
      </c>
      <c r="B424" s="59" t="str">
        <f>IF('Annual Plan'!B424="","",'Annual Plan'!B424)</f>
        <v/>
      </c>
      <c r="C424" s="59" t="str">
        <f>IF('Annual Plan'!C424="","",'Annual Plan'!C424)</f>
        <v/>
      </c>
      <c r="D424" s="2" t="str">
        <f>IF('Annual Plan'!D424&lt;&gt;"",'Annual Plan'!D424,"")</f>
        <v/>
      </c>
      <c r="E424" s="2" t="str">
        <f>IF('Annual Plan'!E424&lt;&gt;"",'Annual Plan'!E424,"")</f>
        <v/>
      </c>
      <c r="F424" s="36" t="str">
        <f>IF('Annual Plan'!F424&lt;&gt;"",'Annual Plan'!F424,"")</f>
        <v/>
      </c>
      <c r="G424" s="23" t="str">
        <f>IF('Annual Plan'!G424&lt;&gt;"",'Annual Plan'!G424,"")</f>
        <v/>
      </c>
      <c r="H424" s="23" t="str">
        <f xml:space="preserve"> IF(OR(F424="Absolute",F424="Absolute[-](cum.)"),SUM(G424,'Q1 Review'!J424,'Q2 Review'!J424,'Q3 Review'!J424),
             IF(OR(F424="Incremental",F424="Absolute[+]"),MAX(G424,'Q1 Review'!J424,'Q2 Review'!J424,'Q3 Review'!J424),
                  IF(F424="Decremental",MIN(G424,'Q1 Review'!J424,'Q2 Review'!J424,'Q3 Review'!J424),
                           IF(F424="Absolute[-](avg.)",SUM(G424,'Q1 Review'!J424,'Q2 Review'!J424,'Q3 Review'!J424)/COUNT('Annual Plan'!H424:'Annual Plan'!K424),""
                              )
                       )
                 )
      )</f>
        <v/>
      </c>
      <c r="I424" s="23" t="str">
        <f>IF('Annual Plan'!K424&lt;&gt;"",'Annual Plan'!K424,"")</f>
        <v/>
      </c>
      <c r="J424" s="37"/>
      <c r="K424" s="38" t="str">
        <f t="shared" si="48"/>
        <v/>
      </c>
      <c r="L424" s="38" t="str">
        <f t="shared" si="49"/>
        <v/>
      </c>
      <c r="M424" s="23" t="str">
        <f t="shared" si="50"/>
        <v/>
      </c>
      <c r="N424" s="39" t="str">
        <f>IF((('Annual Plan'!N424+'Annual Plan'!O424)-('Q1 Review'!O424+'Q2 Review'!O424+'Q3 Review'!O424))=0,"",(('Annual Plan'!N424+'Annual Plan'!O424)-('Q1 Review'!O424+'Q2 Review'!O424+'Q3 Review'!O424)))</f>
        <v/>
      </c>
      <c r="O424" s="40"/>
      <c r="P424" s="41"/>
      <c r="Q424" s="41"/>
      <c r="R424" s="41"/>
      <c r="S424" s="131" t="str">
        <f t="shared" si="51"/>
        <v/>
      </c>
    </row>
    <row r="425" spans="1:19" s="11" customFormat="1" ht="13.2" x14ac:dyDescent="0.25">
      <c r="A425" s="59" t="str">
        <f>IF('Annual Plan'!A425="","",'Annual Plan'!A425)</f>
        <v/>
      </c>
      <c r="B425" s="59" t="str">
        <f>IF('Annual Plan'!B425="","",'Annual Plan'!B425)</f>
        <v/>
      </c>
      <c r="C425" s="59" t="str">
        <f>IF('Annual Plan'!C425="","",'Annual Plan'!C425)</f>
        <v/>
      </c>
      <c r="D425" s="2" t="str">
        <f>IF('Annual Plan'!D425&lt;&gt;"",'Annual Plan'!D425,"")</f>
        <v/>
      </c>
      <c r="E425" s="2" t="str">
        <f>IF('Annual Plan'!E425&lt;&gt;"",'Annual Plan'!E425,"")</f>
        <v/>
      </c>
      <c r="F425" s="36" t="str">
        <f>IF('Annual Plan'!F425&lt;&gt;"",'Annual Plan'!F425,"")</f>
        <v/>
      </c>
      <c r="G425" s="23" t="str">
        <f>IF('Annual Plan'!G425&lt;&gt;"",'Annual Plan'!G425,"")</f>
        <v/>
      </c>
      <c r="H425" s="23" t="str">
        <f xml:space="preserve"> IF(OR(F425="Absolute",F425="Absolute[-](cum.)"),SUM(G425,'Q1 Review'!J425,'Q2 Review'!J425,'Q3 Review'!J425),
             IF(OR(F425="Incremental",F425="Absolute[+]"),MAX(G425,'Q1 Review'!J425,'Q2 Review'!J425,'Q3 Review'!J425),
                  IF(F425="Decremental",MIN(G425,'Q1 Review'!J425,'Q2 Review'!J425,'Q3 Review'!J425),
                           IF(F425="Absolute[-](avg.)",SUM(G425,'Q1 Review'!J425,'Q2 Review'!J425,'Q3 Review'!J425)/COUNT('Annual Plan'!H425:'Annual Plan'!K425),""
                              )
                       )
                 )
      )</f>
        <v/>
      </c>
      <c r="I425" s="23" t="str">
        <f>IF('Annual Plan'!K425&lt;&gt;"",'Annual Plan'!K425,"")</f>
        <v/>
      </c>
      <c r="J425" s="37"/>
      <c r="K425" s="38" t="str">
        <f t="shared" si="48"/>
        <v/>
      </c>
      <c r="L425" s="38" t="str">
        <f t="shared" si="49"/>
        <v/>
      </c>
      <c r="M425" s="23" t="str">
        <f t="shared" si="50"/>
        <v/>
      </c>
      <c r="N425" s="39" t="str">
        <f>IF((('Annual Plan'!N425+'Annual Plan'!O425)-('Q1 Review'!O425+'Q2 Review'!O425+'Q3 Review'!O425))=0,"",(('Annual Plan'!N425+'Annual Plan'!O425)-('Q1 Review'!O425+'Q2 Review'!O425+'Q3 Review'!O425)))</f>
        <v/>
      </c>
      <c r="O425" s="40"/>
      <c r="P425" s="41"/>
      <c r="Q425" s="41"/>
      <c r="R425" s="41"/>
      <c r="S425" s="131" t="str">
        <f t="shared" si="51"/>
        <v/>
      </c>
    </row>
    <row r="426" spans="1:19" s="11" customFormat="1" ht="13.2" x14ac:dyDescent="0.25">
      <c r="A426" s="59" t="str">
        <f>IF('Annual Plan'!A426="","",'Annual Plan'!A426)</f>
        <v/>
      </c>
      <c r="B426" s="59" t="str">
        <f>IF('Annual Plan'!B426="","",'Annual Plan'!B426)</f>
        <v/>
      </c>
      <c r="C426" s="59" t="str">
        <f>IF('Annual Plan'!C426="","",'Annual Plan'!C426)</f>
        <v/>
      </c>
      <c r="D426" s="2" t="str">
        <f>IF('Annual Plan'!D426&lt;&gt;"",'Annual Plan'!D426,"")</f>
        <v/>
      </c>
      <c r="E426" s="2" t="str">
        <f>IF('Annual Plan'!E426&lt;&gt;"",'Annual Plan'!E426,"")</f>
        <v/>
      </c>
      <c r="F426" s="36" t="str">
        <f>IF('Annual Plan'!F426&lt;&gt;"",'Annual Plan'!F426,"")</f>
        <v/>
      </c>
      <c r="G426" s="23" t="str">
        <f>IF('Annual Plan'!G426&lt;&gt;"",'Annual Plan'!G426,"")</f>
        <v/>
      </c>
      <c r="H426" s="23" t="str">
        <f xml:space="preserve"> IF(OR(F426="Absolute",F426="Absolute[-](cum.)"),SUM(G426,'Q1 Review'!J426,'Q2 Review'!J426,'Q3 Review'!J426),
             IF(OR(F426="Incremental",F426="Absolute[+]"),MAX(G426,'Q1 Review'!J426,'Q2 Review'!J426,'Q3 Review'!J426),
                  IF(F426="Decremental",MIN(G426,'Q1 Review'!J426,'Q2 Review'!J426,'Q3 Review'!J426),
                           IF(F426="Absolute[-](avg.)",SUM(G426,'Q1 Review'!J426,'Q2 Review'!J426,'Q3 Review'!J426)/COUNT('Annual Plan'!H426:'Annual Plan'!K426),""
                              )
                       )
                 )
      )</f>
        <v/>
      </c>
      <c r="I426" s="23" t="str">
        <f>IF('Annual Plan'!K426&lt;&gt;"",'Annual Plan'!K426,"")</f>
        <v/>
      </c>
      <c r="J426" s="37"/>
      <c r="K426" s="38" t="str">
        <f t="shared" si="48"/>
        <v/>
      </c>
      <c r="L426" s="38" t="str">
        <f t="shared" si="49"/>
        <v/>
      </c>
      <c r="M426" s="23" t="str">
        <f t="shared" si="50"/>
        <v/>
      </c>
      <c r="N426" s="39" t="str">
        <f>IF((('Annual Plan'!N426+'Annual Plan'!O426)-('Q1 Review'!O426+'Q2 Review'!O426+'Q3 Review'!O426))=0,"",(('Annual Plan'!N426+'Annual Plan'!O426)-('Q1 Review'!O426+'Q2 Review'!O426+'Q3 Review'!O426)))</f>
        <v/>
      </c>
      <c r="O426" s="40"/>
      <c r="P426" s="41"/>
      <c r="Q426" s="41"/>
      <c r="R426" s="41"/>
      <c r="S426" s="131" t="str">
        <f t="shared" si="51"/>
        <v/>
      </c>
    </row>
    <row r="427" spans="1:19" s="11" customFormat="1" ht="13.2" x14ac:dyDescent="0.25">
      <c r="A427" s="59" t="str">
        <f>IF('Annual Plan'!A427="","",'Annual Plan'!A427)</f>
        <v/>
      </c>
      <c r="B427" s="59" t="str">
        <f>IF('Annual Plan'!B427="","",'Annual Plan'!B427)</f>
        <v/>
      </c>
      <c r="C427" s="59" t="str">
        <f>IF('Annual Plan'!C427="","",'Annual Plan'!C427)</f>
        <v/>
      </c>
      <c r="D427" s="2" t="str">
        <f>IF('Annual Plan'!D427&lt;&gt;"",'Annual Plan'!D427,"")</f>
        <v/>
      </c>
      <c r="E427" s="2" t="str">
        <f>IF('Annual Plan'!E427&lt;&gt;"",'Annual Plan'!E427,"")</f>
        <v/>
      </c>
      <c r="F427" s="36" t="str">
        <f>IF('Annual Plan'!F427&lt;&gt;"",'Annual Plan'!F427,"")</f>
        <v/>
      </c>
      <c r="G427" s="23" t="str">
        <f>IF('Annual Plan'!G427&lt;&gt;"",'Annual Plan'!G427,"")</f>
        <v/>
      </c>
      <c r="H427" s="23" t="str">
        <f xml:space="preserve"> IF(OR(F427="Absolute",F427="Absolute[-](cum.)"),SUM(G427,'Q1 Review'!J427,'Q2 Review'!J427,'Q3 Review'!J427),
             IF(OR(F427="Incremental",F427="Absolute[+]"),MAX(G427,'Q1 Review'!J427,'Q2 Review'!J427,'Q3 Review'!J427),
                  IF(F427="Decremental",MIN(G427,'Q1 Review'!J427,'Q2 Review'!J427,'Q3 Review'!J427),
                           IF(F427="Absolute[-](avg.)",SUM(G427,'Q1 Review'!J427,'Q2 Review'!J427,'Q3 Review'!J427)/COUNT('Annual Plan'!H427:'Annual Plan'!K427),""
                              )
                       )
                 )
      )</f>
        <v/>
      </c>
      <c r="I427" s="23" t="str">
        <f>IF('Annual Plan'!K427&lt;&gt;"",'Annual Plan'!K427,"")</f>
        <v/>
      </c>
      <c r="J427" s="37"/>
      <c r="K427" s="38" t="str">
        <f t="shared" si="48"/>
        <v/>
      </c>
      <c r="L427" s="38" t="str">
        <f t="shared" si="49"/>
        <v/>
      </c>
      <c r="M427" s="23" t="str">
        <f t="shared" si="50"/>
        <v/>
      </c>
      <c r="N427" s="39" t="str">
        <f>IF((('Annual Plan'!N427+'Annual Plan'!O427)-('Q1 Review'!O427+'Q2 Review'!O427+'Q3 Review'!O427))=0,"",(('Annual Plan'!N427+'Annual Plan'!O427)-('Q1 Review'!O427+'Q2 Review'!O427+'Q3 Review'!O427)))</f>
        <v/>
      </c>
      <c r="O427" s="40"/>
      <c r="P427" s="41"/>
      <c r="Q427" s="41"/>
      <c r="R427" s="41"/>
      <c r="S427" s="131" t="str">
        <f t="shared" si="51"/>
        <v/>
      </c>
    </row>
    <row r="428" spans="1:19" s="11" customFormat="1" ht="13.2" x14ac:dyDescent="0.25">
      <c r="A428" s="59" t="str">
        <f>IF('Annual Plan'!A428="","",'Annual Plan'!A428)</f>
        <v/>
      </c>
      <c r="B428" s="59" t="str">
        <f>IF('Annual Plan'!B428="","",'Annual Plan'!B428)</f>
        <v/>
      </c>
      <c r="C428" s="59" t="str">
        <f>IF('Annual Plan'!C428="","",'Annual Plan'!C428)</f>
        <v/>
      </c>
      <c r="D428" s="2" t="str">
        <f>IF('Annual Plan'!D428&lt;&gt;"",'Annual Plan'!D428,"")</f>
        <v/>
      </c>
      <c r="E428" s="2" t="str">
        <f>IF('Annual Plan'!E428&lt;&gt;"",'Annual Plan'!E428,"")</f>
        <v/>
      </c>
      <c r="F428" s="36" t="str">
        <f>IF('Annual Plan'!F428&lt;&gt;"",'Annual Plan'!F428,"")</f>
        <v/>
      </c>
      <c r="G428" s="23" t="str">
        <f>IF('Annual Plan'!G428&lt;&gt;"",'Annual Plan'!G428,"")</f>
        <v/>
      </c>
      <c r="H428" s="23" t="str">
        <f xml:space="preserve"> IF(OR(F428="Absolute",F428="Absolute[-](cum.)"),SUM(G428,'Q1 Review'!J428,'Q2 Review'!J428,'Q3 Review'!J428),
             IF(OR(F428="Incremental",F428="Absolute[+]"),MAX(G428,'Q1 Review'!J428,'Q2 Review'!J428,'Q3 Review'!J428),
                  IF(F428="Decremental",MIN(G428,'Q1 Review'!J428,'Q2 Review'!J428,'Q3 Review'!J428),
                           IF(F428="Absolute[-](avg.)",SUM(G428,'Q1 Review'!J428,'Q2 Review'!J428,'Q3 Review'!J428)/COUNT('Annual Plan'!H428:'Annual Plan'!K428),""
                              )
                       )
                 )
      )</f>
        <v/>
      </c>
      <c r="I428" s="23" t="str">
        <f>IF('Annual Plan'!K428&lt;&gt;"",'Annual Plan'!K428,"")</f>
        <v/>
      </c>
      <c r="J428" s="37"/>
      <c r="K428" s="38" t="str">
        <f t="shared" si="48"/>
        <v/>
      </c>
      <c r="L428" s="38" t="str">
        <f t="shared" si="49"/>
        <v/>
      </c>
      <c r="M428" s="23" t="str">
        <f t="shared" si="50"/>
        <v/>
      </c>
      <c r="N428" s="39" t="str">
        <f>IF((('Annual Plan'!N428+'Annual Plan'!O428)-('Q1 Review'!O428+'Q2 Review'!O428+'Q3 Review'!O428))=0,"",(('Annual Plan'!N428+'Annual Plan'!O428)-('Q1 Review'!O428+'Q2 Review'!O428+'Q3 Review'!O428)))</f>
        <v/>
      </c>
      <c r="O428" s="40"/>
      <c r="P428" s="41"/>
      <c r="Q428" s="41"/>
      <c r="R428" s="41"/>
      <c r="S428" s="131" t="str">
        <f t="shared" si="51"/>
        <v/>
      </c>
    </row>
    <row r="429" spans="1:19" s="11" customFormat="1" ht="13.2" x14ac:dyDescent="0.25">
      <c r="A429" s="59" t="str">
        <f>IF('Annual Plan'!A429="","",'Annual Plan'!A429)</f>
        <v/>
      </c>
      <c r="B429" s="59" t="str">
        <f>IF('Annual Plan'!B429="","",'Annual Plan'!B429)</f>
        <v/>
      </c>
      <c r="C429" s="59" t="str">
        <f>IF('Annual Plan'!C429="","",'Annual Plan'!C429)</f>
        <v/>
      </c>
      <c r="D429" s="2" t="str">
        <f>IF('Annual Plan'!D429&lt;&gt;"",'Annual Plan'!D429,"")</f>
        <v/>
      </c>
      <c r="E429" s="2" t="str">
        <f>IF('Annual Plan'!E429&lt;&gt;"",'Annual Plan'!E429,"")</f>
        <v/>
      </c>
      <c r="F429" s="36" t="str">
        <f>IF('Annual Plan'!F429&lt;&gt;"",'Annual Plan'!F429,"")</f>
        <v/>
      </c>
      <c r="G429" s="23" t="str">
        <f>IF('Annual Plan'!G429&lt;&gt;"",'Annual Plan'!G429,"")</f>
        <v/>
      </c>
      <c r="H429" s="23" t="str">
        <f xml:space="preserve"> IF(OR(F429="Absolute",F429="Absolute[-](cum.)"),SUM(G429,'Q1 Review'!J429,'Q2 Review'!J429,'Q3 Review'!J429),
             IF(OR(F429="Incremental",F429="Absolute[+]"),MAX(G429,'Q1 Review'!J429,'Q2 Review'!J429,'Q3 Review'!J429),
                  IF(F429="Decremental",MIN(G429,'Q1 Review'!J429,'Q2 Review'!J429,'Q3 Review'!J429),
                           IF(F429="Absolute[-](avg.)",SUM(G429,'Q1 Review'!J429,'Q2 Review'!J429,'Q3 Review'!J429)/COUNT('Annual Plan'!H429:'Annual Plan'!K429),""
                              )
                       )
                 )
      )</f>
        <v/>
      </c>
      <c r="I429" s="23" t="str">
        <f>IF('Annual Plan'!K429&lt;&gt;"",'Annual Plan'!K429,"")</f>
        <v/>
      </c>
      <c r="J429" s="37"/>
      <c r="K429" s="38" t="str">
        <f t="shared" si="48"/>
        <v/>
      </c>
      <c r="L429" s="38" t="str">
        <f t="shared" si="49"/>
        <v/>
      </c>
      <c r="M429" s="23" t="str">
        <f t="shared" si="50"/>
        <v/>
      </c>
      <c r="N429" s="39" t="str">
        <f>IF((('Annual Plan'!N429+'Annual Plan'!O429)-('Q1 Review'!O429+'Q2 Review'!O429+'Q3 Review'!O429))=0,"",(('Annual Plan'!N429+'Annual Plan'!O429)-('Q1 Review'!O429+'Q2 Review'!O429+'Q3 Review'!O429)))</f>
        <v/>
      </c>
      <c r="O429" s="40"/>
      <c r="P429" s="41"/>
      <c r="Q429" s="41"/>
      <c r="R429" s="41"/>
      <c r="S429" s="131" t="str">
        <f t="shared" si="51"/>
        <v/>
      </c>
    </row>
    <row r="430" spans="1:19" s="11" customFormat="1" ht="13.2" x14ac:dyDescent="0.25">
      <c r="A430" s="59" t="str">
        <f>IF('Annual Plan'!A430="","",'Annual Plan'!A430)</f>
        <v/>
      </c>
      <c r="B430" s="59" t="str">
        <f>IF('Annual Plan'!B430="","",'Annual Plan'!B430)</f>
        <v/>
      </c>
      <c r="C430" s="59" t="str">
        <f>IF('Annual Plan'!C430="","",'Annual Plan'!C430)</f>
        <v/>
      </c>
      <c r="D430" s="2" t="str">
        <f>IF('Annual Plan'!D430&lt;&gt;"",'Annual Plan'!D430,"")</f>
        <v/>
      </c>
      <c r="E430" s="2" t="str">
        <f>IF('Annual Plan'!E430&lt;&gt;"",'Annual Plan'!E430,"")</f>
        <v/>
      </c>
      <c r="F430" s="36" t="str">
        <f>IF('Annual Plan'!F430&lt;&gt;"",'Annual Plan'!F430,"")</f>
        <v/>
      </c>
      <c r="G430" s="23" t="str">
        <f>IF('Annual Plan'!G430&lt;&gt;"",'Annual Plan'!G430,"")</f>
        <v/>
      </c>
      <c r="H430" s="23" t="str">
        <f xml:space="preserve"> IF(OR(F430="Absolute",F430="Absolute[-](cum.)"),SUM(G430,'Q1 Review'!J430,'Q2 Review'!J430,'Q3 Review'!J430),
             IF(OR(F430="Incremental",F430="Absolute[+]"),MAX(G430,'Q1 Review'!J430,'Q2 Review'!J430,'Q3 Review'!J430),
                  IF(F430="Decremental",MIN(G430,'Q1 Review'!J430,'Q2 Review'!J430,'Q3 Review'!J430),
                           IF(F430="Absolute[-](avg.)",SUM(G430,'Q1 Review'!J430,'Q2 Review'!J430,'Q3 Review'!J430)/COUNT('Annual Plan'!H430:'Annual Plan'!K430),""
                              )
                       )
                 )
      )</f>
        <v/>
      </c>
      <c r="I430" s="23" t="str">
        <f>IF('Annual Plan'!K430&lt;&gt;"",'Annual Plan'!K430,"")</f>
        <v/>
      </c>
      <c r="J430" s="37"/>
      <c r="K430" s="38" t="str">
        <f t="shared" si="48"/>
        <v/>
      </c>
      <c r="L430" s="38" t="str">
        <f t="shared" si="49"/>
        <v/>
      </c>
      <c r="M430" s="23" t="str">
        <f t="shared" si="50"/>
        <v/>
      </c>
      <c r="N430" s="39" t="str">
        <f>IF((('Annual Plan'!N430+'Annual Plan'!O430)-('Q1 Review'!O430+'Q2 Review'!O430+'Q3 Review'!O430))=0,"",(('Annual Plan'!N430+'Annual Plan'!O430)-('Q1 Review'!O430+'Q2 Review'!O430+'Q3 Review'!O430)))</f>
        <v/>
      </c>
      <c r="O430" s="40"/>
      <c r="P430" s="41"/>
      <c r="Q430" s="41"/>
      <c r="R430" s="41"/>
      <c r="S430" s="131" t="str">
        <f t="shared" si="51"/>
        <v/>
      </c>
    </row>
    <row r="431" spans="1:19" s="11" customFormat="1" ht="13.2" x14ac:dyDescent="0.25">
      <c r="A431" s="59" t="str">
        <f>IF('Annual Plan'!A431="","",'Annual Plan'!A431)</f>
        <v/>
      </c>
      <c r="B431" s="59" t="str">
        <f>IF('Annual Plan'!B431="","",'Annual Plan'!B431)</f>
        <v/>
      </c>
      <c r="C431" s="59" t="str">
        <f>IF('Annual Plan'!C431="","",'Annual Plan'!C431)</f>
        <v/>
      </c>
      <c r="D431" s="2" t="str">
        <f>IF('Annual Plan'!D431&lt;&gt;"",'Annual Plan'!D431,"")</f>
        <v/>
      </c>
      <c r="E431" s="2" t="str">
        <f>IF('Annual Plan'!E431&lt;&gt;"",'Annual Plan'!E431,"")</f>
        <v/>
      </c>
      <c r="F431" s="36" t="str">
        <f>IF('Annual Plan'!F431&lt;&gt;"",'Annual Plan'!F431,"")</f>
        <v/>
      </c>
      <c r="G431" s="23" t="str">
        <f>IF('Annual Plan'!G431&lt;&gt;"",'Annual Plan'!G431,"")</f>
        <v/>
      </c>
      <c r="H431" s="23" t="str">
        <f xml:space="preserve"> IF(OR(F431="Absolute",F431="Absolute[-](cum.)"),SUM(G431,'Q1 Review'!J431,'Q2 Review'!J431,'Q3 Review'!J431),
             IF(OR(F431="Incremental",F431="Absolute[+]"),MAX(G431,'Q1 Review'!J431,'Q2 Review'!J431,'Q3 Review'!J431),
                  IF(F431="Decremental",MIN(G431,'Q1 Review'!J431,'Q2 Review'!J431,'Q3 Review'!J431),
                           IF(F431="Absolute[-](avg.)",SUM(G431,'Q1 Review'!J431,'Q2 Review'!J431,'Q3 Review'!J431)/COUNT('Annual Plan'!H431:'Annual Plan'!K431),""
                              )
                       )
                 )
      )</f>
        <v/>
      </c>
      <c r="I431" s="23" t="str">
        <f>IF('Annual Plan'!K431&lt;&gt;"",'Annual Plan'!K431,"")</f>
        <v/>
      </c>
      <c r="J431" s="37"/>
      <c r="K431" s="38" t="str">
        <f t="shared" si="48"/>
        <v/>
      </c>
      <c r="L431" s="38" t="str">
        <f t="shared" si="49"/>
        <v/>
      </c>
      <c r="M431" s="23" t="str">
        <f t="shared" si="50"/>
        <v/>
      </c>
      <c r="N431" s="39" t="str">
        <f>IF((('Annual Plan'!N431+'Annual Plan'!O431)-('Q1 Review'!O431+'Q2 Review'!O431+'Q3 Review'!O431))=0,"",(('Annual Plan'!N431+'Annual Plan'!O431)-('Q1 Review'!O431+'Q2 Review'!O431+'Q3 Review'!O431)))</f>
        <v/>
      </c>
      <c r="O431" s="40"/>
      <c r="P431" s="41"/>
      <c r="Q431" s="41"/>
      <c r="R431" s="41"/>
      <c r="S431" s="131" t="str">
        <f t="shared" si="51"/>
        <v/>
      </c>
    </row>
    <row r="432" spans="1:19" s="11" customFormat="1" ht="13.2" x14ac:dyDescent="0.25">
      <c r="A432" s="59" t="str">
        <f>IF('Annual Plan'!A432="","",'Annual Plan'!A432)</f>
        <v/>
      </c>
      <c r="B432" s="59" t="str">
        <f>IF('Annual Plan'!B432="","",'Annual Plan'!B432)</f>
        <v/>
      </c>
      <c r="C432" s="59" t="str">
        <f>IF('Annual Plan'!C432="","",'Annual Plan'!C432)</f>
        <v/>
      </c>
      <c r="D432" s="2" t="str">
        <f>IF('Annual Plan'!D432&lt;&gt;"",'Annual Plan'!D432,"")</f>
        <v/>
      </c>
      <c r="E432" s="2" t="str">
        <f>IF('Annual Plan'!E432&lt;&gt;"",'Annual Plan'!E432,"")</f>
        <v/>
      </c>
      <c r="F432" s="36" t="str">
        <f>IF('Annual Plan'!F432&lt;&gt;"",'Annual Plan'!F432,"")</f>
        <v/>
      </c>
      <c r="G432" s="23" t="str">
        <f>IF('Annual Plan'!G432&lt;&gt;"",'Annual Plan'!G432,"")</f>
        <v/>
      </c>
      <c r="H432" s="23" t="str">
        <f xml:space="preserve"> IF(OR(F432="Absolute",F432="Absolute[-](cum.)"),SUM(G432,'Q1 Review'!J432,'Q2 Review'!J432,'Q3 Review'!J432),
             IF(OR(F432="Incremental",F432="Absolute[+]"),MAX(G432,'Q1 Review'!J432,'Q2 Review'!J432,'Q3 Review'!J432),
                  IF(F432="Decremental",MIN(G432,'Q1 Review'!J432,'Q2 Review'!J432,'Q3 Review'!J432),
                           IF(F432="Absolute[-](avg.)",SUM(G432,'Q1 Review'!J432,'Q2 Review'!J432,'Q3 Review'!J432)/COUNT('Annual Plan'!H432:'Annual Plan'!K432),""
                              )
                       )
                 )
      )</f>
        <v/>
      </c>
      <c r="I432" s="23" t="str">
        <f>IF('Annual Plan'!K432&lt;&gt;"",'Annual Plan'!K432,"")</f>
        <v/>
      </c>
      <c r="J432" s="37"/>
      <c r="K432" s="38" t="str">
        <f t="shared" si="48"/>
        <v/>
      </c>
      <c r="L432" s="38" t="str">
        <f t="shared" si="49"/>
        <v/>
      </c>
      <c r="M432" s="23" t="str">
        <f t="shared" si="50"/>
        <v/>
      </c>
      <c r="N432" s="39" t="str">
        <f>IF((('Annual Plan'!N432+'Annual Plan'!O432)-('Q1 Review'!O432+'Q2 Review'!O432+'Q3 Review'!O432))=0,"",(('Annual Plan'!N432+'Annual Plan'!O432)-('Q1 Review'!O432+'Q2 Review'!O432+'Q3 Review'!O432)))</f>
        <v/>
      </c>
      <c r="O432" s="40"/>
      <c r="P432" s="41"/>
      <c r="Q432" s="41"/>
      <c r="R432" s="41"/>
      <c r="S432" s="131" t="str">
        <f t="shared" si="51"/>
        <v/>
      </c>
    </row>
    <row r="433" spans="1:19" s="11" customFormat="1" ht="13.2" x14ac:dyDescent="0.25">
      <c r="A433" s="59" t="str">
        <f>IF('Annual Plan'!A433="","",'Annual Plan'!A433)</f>
        <v/>
      </c>
      <c r="B433" s="59" t="str">
        <f>IF('Annual Plan'!B433="","",'Annual Plan'!B433)</f>
        <v/>
      </c>
      <c r="C433" s="59" t="str">
        <f>IF('Annual Plan'!C433="","",'Annual Plan'!C433)</f>
        <v/>
      </c>
      <c r="D433" s="2" t="str">
        <f>IF('Annual Plan'!D433&lt;&gt;"",'Annual Plan'!D433,"")</f>
        <v/>
      </c>
      <c r="E433" s="2" t="str">
        <f>IF('Annual Plan'!E433&lt;&gt;"",'Annual Plan'!E433,"")</f>
        <v/>
      </c>
      <c r="F433" s="36" t="str">
        <f>IF('Annual Plan'!F433&lt;&gt;"",'Annual Plan'!F433,"")</f>
        <v/>
      </c>
      <c r="G433" s="23" t="str">
        <f>IF('Annual Plan'!G433&lt;&gt;"",'Annual Plan'!G433,"")</f>
        <v/>
      </c>
      <c r="H433" s="23" t="str">
        <f xml:space="preserve"> IF(OR(F433="Absolute",F433="Absolute[-](cum.)"),SUM(G433,'Q1 Review'!J433,'Q2 Review'!J433,'Q3 Review'!J433),
             IF(OR(F433="Incremental",F433="Absolute[+]"),MAX(G433,'Q1 Review'!J433,'Q2 Review'!J433,'Q3 Review'!J433),
                  IF(F433="Decremental",MIN(G433,'Q1 Review'!J433,'Q2 Review'!J433,'Q3 Review'!J433),
                           IF(F433="Absolute[-](avg.)",SUM(G433,'Q1 Review'!J433,'Q2 Review'!J433,'Q3 Review'!J433)/COUNT('Annual Plan'!H433:'Annual Plan'!K433),""
                              )
                       )
                 )
      )</f>
        <v/>
      </c>
      <c r="I433" s="23" t="str">
        <f>IF('Annual Plan'!K433&lt;&gt;"",'Annual Plan'!K433,"")</f>
        <v/>
      </c>
      <c r="J433" s="37"/>
      <c r="K433" s="38" t="str">
        <f t="shared" si="48"/>
        <v/>
      </c>
      <c r="L433" s="38" t="str">
        <f t="shared" si="49"/>
        <v/>
      </c>
      <c r="M433" s="23" t="str">
        <f t="shared" si="50"/>
        <v/>
      </c>
      <c r="N433" s="39" t="str">
        <f>IF((('Annual Plan'!N433+'Annual Plan'!O433)-('Q1 Review'!O433+'Q2 Review'!O433+'Q3 Review'!O433))=0,"",(('Annual Plan'!N433+'Annual Plan'!O433)-('Q1 Review'!O433+'Q2 Review'!O433+'Q3 Review'!O433)))</f>
        <v/>
      </c>
      <c r="O433" s="40"/>
      <c r="P433" s="41"/>
      <c r="Q433" s="41"/>
      <c r="R433" s="41"/>
      <c r="S433" s="131" t="str">
        <f t="shared" si="51"/>
        <v/>
      </c>
    </row>
    <row r="434" spans="1:19" s="11" customFormat="1" ht="13.2" x14ac:dyDescent="0.25">
      <c r="A434" s="59" t="str">
        <f>IF('Annual Plan'!A434="","",'Annual Plan'!A434)</f>
        <v/>
      </c>
      <c r="B434" s="59" t="str">
        <f>IF('Annual Plan'!B434="","",'Annual Plan'!B434)</f>
        <v/>
      </c>
      <c r="C434" s="59" t="str">
        <f>IF('Annual Plan'!C434="","",'Annual Plan'!C434)</f>
        <v/>
      </c>
      <c r="D434" s="2" t="str">
        <f>IF('Annual Plan'!D434&lt;&gt;"",'Annual Plan'!D434,"")</f>
        <v/>
      </c>
      <c r="E434" s="2" t="str">
        <f>IF('Annual Plan'!E434&lt;&gt;"",'Annual Plan'!E434,"")</f>
        <v/>
      </c>
      <c r="F434" s="36" t="str">
        <f>IF('Annual Plan'!F434&lt;&gt;"",'Annual Plan'!F434,"")</f>
        <v/>
      </c>
      <c r="G434" s="23" t="str">
        <f>IF('Annual Plan'!G434&lt;&gt;"",'Annual Plan'!G434,"")</f>
        <v/>
      </c>
      <c r="H434" s="23" t="str">
        <f xml:space="preserve"> IF(OR(F434="Absolute",F434="Absolute[-](cum.)"),SUM(G434,'Q1 Review'!J434,'Q2 Review'!J434,'Q3 Review'!J434),
             IF(OR(F434="Incremental",F434="Absolute[+]"),MAX(G434,'Q1 Review'!J434,'Q2 Review'!J434,'Q3 Review'!J434),
                  IF(F434="Decremental",MIN(G434,'Q1 Review'!J434,'Q2 Review'!J434,'Q3 Review'!J434),
                           IF(F434="Absolute[-](avg.)",SUM(G434,'Q1 Review'!J434,'Q2 Review'!J434,'Q3 Review'!J434)/COUNT('Annual Plan'!H434:'Annual Plan'!K434),""
                              )
                       )
                 )
      )</f>
        <v/>
      </c>
      <c r="I434" s="23" t="str">
        <f>IF('Annual Plan'!K434&lt;&gt;"",'Annual Plan'!K434,"")</f>
        <v/>
      </c>
      <c r="J434" s="37"/>
      <c r="K434" s="38" t="str">
        <f t="shared" si="48"/>
        <v/>
      </c>
      <c r="L434" s="38" t="str">
        <f t="shared" si="49"/>
        <v/>
      </c>
      <c r="M434" s="23" t="str">
        <f t="shared" si="50"/>
        <v/>
      </c>
      <c r="N434" s="39" t="str">
        <f>IF((('Annual Plan'!N434+'Annual Plan'!O434)-('Q1 Review'!O434+'Q2 Review'!O434+'Q3 Review'!O434))=0,"",(('Annual Plan'!N434+'Annual Plan'!O434)-('Q1 Review'!O434+'Q2 Review'!O434+'Q3 Review'!O434)))</f>
        <v/>
      </c>
      <c r="O434" s="40"/>
      <c r="P434" s="41"/>
      <c r="Q434" s="41"/>
      <c r="R434" s="41"/>
      <c r="S434" s="131" t="str">
        <f t="shared" si="51"/>
        <v/>
      </c>
    </row>
    <row r="435" spans="1:19" s="11" customFormat="1" ht="13.2" x14ac:dyDescent="0.25">
      <c r="A435" s="59" t="str">
        <f>IF('Annual Plan'!A435="","",'Annual Plan'!A435)</f>
        <v/>
      </c>
      <c r="B435" s="59" t="str">
        <f>IF('Annual Plan'!B435="","",'Annual Plan'!B435)</f>
        <v/>
      </c>
      <c r="C435" s="59" t="str">
        <f>IF('Annual Plan'!C435="","",'Annual Plan'!C435)</f>
        <v/>
      </c>
      <c r="D435" s="2" t="str">
        <f>IF('Annual Plan'!D435&lt;&gt;"",'Annual Plan'!D435,"")</f>
        <v/>
      </c>
      <c r="E435" s="2" t="str">
        <f>IF('Annual Plan'!E435&lt;&gt;"",'Annual Plan'!E435,"")</f>
        <v/>
      </c>
      <c r="F435" s="36" t="str">
        <f>IF('Annual Plan'!F435&lt;&gt;"",'Annual Plan'!F435,"")</f>
        <v/>
      </c>
      <c r="G435" s="23" t="str">
        <f>IF('Annual Plan'!G435&lt;&gt;"",'Annual Plan'!G435,"")</f>
        <v/>
      </c>
      <c r="H435" s="23" t="str">
        <f xml:space="preserve"> IF(OR(F435="Absolute",F435="Absolute[-](cum.)"),SUM(G435,'Q1 Review'!J435,'Q2 Review'!J435,'Q3 Review'!J435),
             IF(OR(F435="Incremental",F435="Absolute[+]"),MAX(G435,'Q1 Review'!J435,'Q2 Review'!J435,'Q3 Review'!J435),
                  IF(F435="Decremental",MIN(G435,'Q1 Review'!J435,'Q2 Review'!J435,'Q3 Review'!J435),
                           IF(F435="Absolute[-](avg.)",SUM(G435,'Q1 Review'!J435,'Q2 Review'!J435,'Q3 Review'!J435)/COUNT('Annual Plan'!H435:'Annual Plan'!K435),""
                              )
                       )
                 )
      )</f>
        <v/>
      </c>
      <c r="I435" s="23" t="str">
        <f>IF('Annual Plan'!K435&lt;&gt;"",'Annual Plan'!K435,"")</f>
        <v/>
      </c>
      <c r="J435" s="37"/>
      <c r="K435" s="38" t="str">
        <f t="shared" si="48"/>
        <v/>
      </c>
      <c r="L435" s="38" t="str">
        <f t="shared" si="49"/>
        <v/>
      </c>
      <c r="M435" s="23" t="str">
        <f t="shared" si="50"/>
        <v/>
      </c>
      <c r="N435" s="39" t="str">
        <f>IF((('Annual Plan'!N435+'Annual Plan'!O435)-('Q1 Review'!O435+'Q2 Review'!O435+'Q3 Review'!O435))=0,"",(('Annual Plan'!N435+'Annual Plan'!O435)-('Q1 Review'!O435+'Q2 Review'!O435+'Q3 Review'!O435)))</f>
        <v/>
      </c>
      <c r="O435" s="40"/>
      <c r="P435" s="41"/>
      <c r="Q435" s="41"/>
      <c r="R435" s="41"/>
      <c r="S435" s="131" t="str">
        <f t="shared" si="51"/>
        <v/>
      </c>
    </row>
    <row r="436" spans="1:19" s="11" customFormat="1" ht="13.2" x14ac:dyDescent="0.25">
      <c r="A436" s="59" t="str">
        <f>IF('Annual Plan'!A436="","",'Annual Plan'!A436)</f>
        <v/>
      </c>
      <c r="B436" s="59" t="str">
        <f>IF('Annual Plan'!B436="","",'Annual Plan'!B436)</f>
        <v/>
      </c>
      <c r="C436" s="59" t="str">
        <f>IF('Annual Plan'!C436="","",'Annual Plan'!C436)</f>
        <v/>
      </c>
      <c r="D436" s="2" t="str">
        <f>IF('Annual Plan'!D436&lt;&gt;"",'Annual Plan'!D436,"")</f>
        <v/>
      </c>
      <c r="E436" s="2" t="str">
        <f>IF('Annual Plan'!E436&lt;&gt;"",'Annual Plan'!E436,"")</f>
        <v/>
      </c>
      <c r="F436" s="36" t="str">
        <f>IF('Annual Plan'!F436&lt;&gt;"",'Annual Plan'!F436,"")</f>
        <v/>
      </c>
      <c r="G436" s="23" t="str">
        <f>IF('Annual Plan'!G436&lt;&gt;"",'Annual Plan'!G436,"")</f>
        <v/>
      </c>
      <c r="H436" s="23" t="str">
        <f xml:space="preserve"> IF(OR(F436="Absolute",F436="Absolute[-](cum.)"),SUM(G436,'Q1 Review'!J436,'Q2 Review'!J436,'Q3 Review'!J436),
             IF(OR(F436="Incremental",F436="Absolute[+]"),MAX(G436,'Q1 Review'!J436,'Q2 Review'!J436,'Q3 Review'!J436),
                  IF(F436="Decremental",MIN(G436,'Q1 Review'!J436,'Q2 Review'!J436,'Q3 Review'!J436),
                           IF(F436="Absolute[-](avg.)",SUM(G436,'Q1 Review'!J436,'Q2 Review'!J436,'Q3 Review'!J436)/COUNT('Annual Plan'!H436:'Annual Plan'!K436),""
                              )
                       )
                 )
      )</f>
        <v/>
      </c>
      <c r="I436" s="23" t="str">
        <f>IF('Annual Plan'!K436&lt;&gt;"",'Annual Plan'!K436,"")</f>
        <v/>
      </c>
      <c r="J436" s="37"/>
      <c r="K436" s="38" t="str">
        <f t="shared" si="48"/>
        <v/>
      </c>
      <c r="L436" s="38" t="str">
        <f t="shared" si="49"/>
        <v/>
      </c>
      <c r="M436" s="23" t="str">
        <f t="shared" si="50"/>
        <v/>
      </c>
      <c r="N436" s="39" t="str">
        <f>IF((('Annual Plan'!N436+'Annual Plan'!O436)-('Q1 Review'!O436+'Q2 Review'!O436+'Q3 Review'!O436))=0,"",(('Annual Plan'!N436+'Annual Plan'!O436)-('Q1 Review'!O436+'Q2 Review'!O436+'Q3 Review'!O436)))</f>
        <v/>
      </c>
      <c r="O436" s="40"/>
      <c r="P436" s="41"/>
      <c r="Q436" s="41"/>
      <c r="R436" s="41"/>
      <c r="S436" s="131" t="str">
        <f t="shared" si="51"/>
        <v/>
      </c>
    </row>
    <row r="437" spans="1:19" s="11" customFormat="1" ht="13.2" x14ac:dyDescent="0.25">
      <c r="A437" s="59" t="str">
        <f>IF('Annual Plan'!A437="","",'Annual Plan'!A437)</f>
        <v/>
      </c>
      <c r="B437" s="59" t="str">
        <f>IF('Annual Plan'!B437="","",'Annual Plan'!B437)</f>
        <v/>
      </c>
      <c r="C437" s="59" t="str">
        <f>IF('Annual Plan'!C437="","",'Annual Plan'!C437)</f>
        <v/>
      </c>
      <c r="D437" s="2" t="str">
        <f>IF('Annual Plan'!D437&lt;&gt;"",'Annual Plan'!D437,"")</f>
        <v/>
      </c>
      <c r="E437" s="2" t="str">
        <f>IF('Annual Plan'!E437&lt;&gt;"",'Annual Plan'!E437,"")</f>
        <v/>
      </c>
      <c r="F437" s="36" t="str">
        <f>IF('Annual Plan'!F437&lt;&gt;"",'Annual Plan'!F437,"")</f>
        <v/>
      </c>
      <c r="G437" s="23" t="str">
        <f>IF('Annual Plan'!G437&lt;&gt;"",'Annual Plan'!G437,"")</f>
        <v/>
      </c>
      <c r="H437" s="23" t="str">
        <f xml:space="preserve"> IF(OR(F437="Absolute",F437="Absolute[-](cum.)"),SUM(G437,'Q1 Review'!J437,'Q2 Review'!J437,'Q3 Review'!J437),
             IF(OR(F437="Incremental",F437="Absolute[+]"),MAX(G437,'Q1 Review'!J437,'Q2 Review'!J437,'Q3 Review'!J437),
                  IF(F437="Decremental",MIN(G437,'Q1 Review'!J437,'Q2 Review'!J437,'Q3 Review'!J437),
                           IF(F437="Absolute[-](avg.)",SUM(G437,'Q1 Review'!J437,'Q2 Review'!J437,'Q3 Review'!J437)/COUNT('Annual Plan'!H437:'Annual Plan'!K437),""
                              )
                       )
                 )
      )</f>
        <v/>
      </c>
      <c r="I437" s="23" t="str">
        <f>IF('Annual Plan'!K437&lt;&gt;"",'Annual Plan'!K437,"")</f>
        <v/>
      </c>
      <c r="J437" s="37"/>
      <c r="K437" s="38" t="str">
        <f t="shared" si="48"/>
        <v/>
      </c>
      <c r="L437" s="38" t="str">
        <f t="shared" si="49"/>
        <v/>
      </c>
      <c r="M437" s="23" t="str">
        <f t="shared" si="50"/>
        <v/>
      </c>
      <c r="N437" s="39" t="str">
        <f>IF((('Annual Plan'!N437+'Annual Plan'!O437)-('Q1 Review'!O437+'Q2 Review'!O437+'Q3 Review'!O437))=0,"",(('Annual Plan'!N437+'Annual Plan'!O437)-('Q1 Review'!O437+'Q2 Review'!O437+'Q3 Review'!O437)))</f>
        <v/>
      </c>
      <c r="O437" s="40"/>
      <c r="P437" s="41"/>
      <c r="Q437" s="41"/>
      <c r="R437" s="41"/>
      <c r="S437" s="131" t="str">
        <f t="shared" si="51"/>
        <v/>
      </c>
    </row>
    <row r="438" spans="1:19" s="11" customFormat="1" ht="13.2" x14ac:dyDescent="0.25">
      <c r="A438" s="59" t="str">
        <f>IF('Annual Plan'!A438="","",'Annual Plan'!A438)</f>
        <v/>
      </c>
      <c r="B438" s="59" t="str">
        <f>IF('Annual Plan'!B438="","",'Annual Plan'!B438)</f>
        <v/>
      </c>
      <c r="C438" s="59" t="str">
        <f>IF('Annual Plan'!C438="","",'Annual Plan'!C438)</f>
        <v/>
      </c>
      <c r="D438" s="2" t="str">
        <f>IF('Annual Plan'!D438&lt;&gt;"",'Annual Plan'!D438,"")</f>
        <v/>
      </c>
      <c r="E438" s="2" t="str">
        <f>IF('Annual Plan'!E438&lt;&gt;"",'Annual Plan'!E438,"")</f>
        <v/>
      </c>
      <c r="F438" s="36" t="str">
        <f>IF('Annual Plan'!F438&lt;&gt;"",'Annual Plan'!F438,"")</f>
        <v/>
      </c>
      <c r="G438" s="23" t="str">
        <f>IF('Annual Plan'!G438&lt;&gt;"",'Annual Plan'!G438,"")</f>
        <v/>
      </c>
      <c r="H438" s="23" t="str">
        <f xml:space="preserve"> IF(OR(F438="Absolute",F438="Absolute[-](cum.)"),SUM(G438,'Q1 Review'!J438,'Q2 Review'!J438,'Q3 Review'!J438),
             IF(OR(F438="Incremental",F438="Absolute[+]"),MAX(G438,'Q1 Review'!J438,'Q2 Review'!J438,'Q3 Review'!J438),
                  IF(F438="Decremental",MIN(G438,'Q1 Review'!J438,'Q2 Review'!J438,'Q3 Review'!J438),
                           IF(F438="Absolute[-](avg.)",SUM(G438,'Q1 Review'!J438,'Q2 Review'!J438,'Q3 Review'!J438)/COUNT('Annual Plan'!H438:'Annual Plan'!K438),""
                              )
                       )
                 )
      )</f>
        <v/>
      </c>
      <c r="I438" s="23" t="str">
        <f>IF('Annual Plan'!K438&lt;&gt;"",'Annual Plan'!K438,"")</f>
        <v/>
      </c>
      <c r="J438" s="37"/>
      <c r="K438" s="38" t="str">
        <f t="shared" si="48"/>
        <v/>
      </c>
      <c r="L438" s="38" t="str">
        <f t="shared" si="49"/>
        <v/>
      </c>
      <c r="M438" s="23" t="str">
        <f t="shared" si="50"/>
        <v/>
      </c>
      <c r="N438" s="39" t="str">
        <f>IF((('Annual Plan'!N438+'Annual Plan'!O438)-('Q1 Review'!O438+'Q2 Review'!O438+'Q3 Review'!O438))=0,"",(('Annual Plan'!N438+'Annual Plan'!O438)-('Q1 Review'!O438+'Q2 Review'!O438+'Q3 Review'!O438)))</f>
        <v/>
      </c>
      <c r="O438" s="40"/>
      <c r="P438" s="41"/>
      <c r="Q438" s="41"/>
      <c r="R438" s="41"/>
      <c r="S438" s="131" t="str">
        <f t="shared" si="51"/>
        <v/>
      </c>
    </row>
    <row r="439" spans="1:19" s="11" customFormat="1" ht="13.2" x14ac:dyDescent="0.25">
      <c r="A439" s="59" t="str">
        <f>IF('Annual Plan'!A439="","",'Annual Plan'!A439)</f>
        <v/>
      </c>
      <c r="B439" s="59" t="str">
        <f>IF('Annual Plan'!B439="","",'Annual Plan'!B439)</f>
        <v/>
      </c>
      <c r="C439" s="59" t="str">
        <f>IF('Annual Plan'!C439="","",'Annual Plan'!C439)</f>
        <v/>
      </c>
      <c r="D439" s="2" t="str">
        <f>IF('Annual Plan'!D439&lt;&gt;"",'Annual Plan'!D439,"")</f>
        <v/>
      </c>
      <c r="E439" s="2" t="str">
        <f>IF('Annual Plan'!E439&lt;&gt;"",'Annual Plan'!E439,"")</f>
        <v/>
      </c>
      <c r="F439" s="36" t="str">
        <f>IF('Annual Plan'!F439&lt;&gt;"",'Annual Plan'!F439,"")</f>
        <v/>
      </c>
      <c r="G439" s="23" t="str">
        <f>IF('Annual Plan'!G439&lt;&gt;"",'Annual Plan'!G439,"")</f>
        <v/>
      </c>
      <c r="H439" s="23" t="str">
        <f xml:space="preserve"> IF(OR(F439="Absolute",F439="Absolute[-](cum.)"),SUM(G439,'Q1 Review'!J439,'Q2 Review'!J439,'Q3 Review'!J439),
             IF(OR(F439="Incremental",F439="Absolute[+]"),MAX(G439,'Q1 Review'!J439,'Q2 Review'!J439,'Q3 Review'!J439),
                  IF(F439="Decremental",MIN(G439,'Q1 Review'!J439,'Q2 Review'!J439,'Q3 Review'!J439),
                           IF(F439="Absolute[-](avg.)",SUM(G439,'Q1 Review'!J439,'Q2 Review'!J439,'Q3 Review'!J439)/COUNT('Annual Plan'!H439:'Annual Plan'!K439),""
                              )
                       )
                 )
      )</f>
        <v/>
      </c>
      <c r="I439" s="23" t="str">
        <f>IF('Annual Plan'!K439&lt;&gt;"",'Annual Plan'!K439,"")</f>
        <v/>
      </c>
      <c r="J439" s="37"/>
      <c r="K439" s="38" t="str">
        <f t="shared" si="48"/>
        <v/>
      </c>
      <c r="L439" s="38" t="str">
        <f t="shared" si="49"/>
        <v/>
      </c>
      <c r="M439" s="23" t="str">
        <f t="shared" si="50"/>
        <v/>
      </c>
      <c r="N439" s="39" t="str">
        <f>IF((('Annual Plan'!N439+'Annual Plan'!O439)-('Q1 Review'!O439+'Q2 Review'!O439+'Q3 Review'!O439))=0,"",(('Annual Plan'!N439+'Annual Plan'!O439)-('Q1 Review'!O439+'Q2 Review'!O439+'Q3 Review'!O439)))</f>
        <v/>
      </c>
      <c r="O439" s="40"/>
      <c r="P439" s="41"/>
      <c r="Q439" s="41"/>
      <c r="R439" s="41"/>
      <c r="S439" s="131" t="str">
        <f t="shared" si="51"/>
        <v/>
      </c>
    </row>
    <row r="440" spans="1:19" s="11" customFormat="1" ht="13.2" x14ac:dyDescent="0.25">
      <c r="A440" s="59" t="str">
        <f>IF('Annual Plan'!A440="","",'Annual Plan'!A440)</f>
        <v/>
      </c>
      <c r="B440" s="59" t="str">
        <f>IF('Annual Plan'!B440="","",'Annual Plan'!B440)</f>
        <v/>
      </c>
      <c r="C440" s="59" t="str">
        <f>IF('Annual Plan'!C440="","",'Annual Plan'!C440)</f>
        <v/>
      </c>
      <c r="D440" s="2" t="str">
        <f>IF('Annual Plan'!D440&lt;&gt;"",'Annual Plan'!D440,"")</f>
        <v/>
      </c>
      <c r="E440" s="2" t="str">
        <f>IF('Annual Plan'!E440&lt;&gt;"",'Annual Plan'!E440,"")</f>
        <v/>
      </c>
      <c r="F440" s="36" t="str">
        <f>IF('Annual Plan'!F440&lt;&gt;"",'Annual Plan'!F440,"")</f>
        <v/>
      </c>
      <c r="G440" s="23" t="str">
        <f>IF('Annual Plan'!G440&lt;&gt;"",'Annual Plan'!G440,"")</f>
        <v/>
      </c>
      <c r="H440" s="23" t="str">
        <f xml:space="preserve"> IF(OR(F440="Absolute",F440="Absolute[-](cum.)"),SUM(G440,'Q1 Review'!J440,'Q2 Review'!J440,'Q3 Review'!J440),
             IF(OR(F440="Incremental",F440="Absolute[+]"),MAX(G440,'Q1 Review'!J440,'Q2 Review'!J440,'Q3 Review'!J440),
                  IF(F440="Decremental",MIN(G440,'Q1 Review'!J440,'Q2 Review'!J440,'Q3 Review'!J440),
                           IF(F440="Absolute[-](avg.)",SUM(G440,'Q1 Review'!J440,'Q2 Review'!J440,'Q3 Review'!J440)/COUNT('Annual Plan'!H440:'Annual Plan'!K440),""
                              )
                       )
                 )
      )</f>
        <v/>
      </c>
      <c r="I440" s="23" t="str">
        <f>IF('Annual Plan'!K440&lt;&gt;"",'Annual Plan'!K440,"")</f>
        <v/>
      </c>
      <c r="J440" s="37"/>
      <c r="K440" s="38" t="str">
        <f t="shared" si="48"/>
        <v/>
      </c>
      <c r="L440" s="38" t="str">
        <f t="shared" si="49"/>
        <v/>
      </c>
      <c r="M440" s="23" t="str">
        <f t="shared" si="50"/>
        <v/>
      </c>
      <c r="N440" s="39" t="str">
        <f>IF((('Annual Plan'!N440+'Annual Plan'!O440)-('Q1 Review'!O440+'Q2 Review'!O440+'Q3 Review'!O440))=0,"",(('Annual Plan'!N440+'Annual Plan'!O440)-('Q1 Review'!O440+'Q2 Review'!O440+'Q3 Review'!O440)))</f>
        <v/>
      </c>
      <c r="O440" s="40"/>
      <c r="P440" s="41"/>
      <c r="Q440" s="41"/>
      <c r="R440" s="41"/>
      <c r="S440" s="131" t="str">
        <f t="shared" si="51"/>
        <v/>
      </c>
    </row>
    <row r="441" spans="1:19" s="11" customFormat="1" ht="13.2" x14ac:dyDescent="0.25">
      <c r="A441" s="59" t="str">
        <f>IF('Annual Plan'!A441="","",'Annual Plan'!A441)</f>
        <v/>
      </c>
      <c r="B441" s="59" t="str">
        <f>IF('Annual Plan'!B441="","",'Annual Plan'!B441)</f>
        <v/>
      </c>
      <c r="C441" s="59" t="str">
        <f>IF('Annual Plan'!C441="","",'Annual Plan'!C441)</f>
        <v/>
      </c>
      <c r="D441" s="2" t="str">
        <f>IF('Annual Plan'!D441&lt;&gt;"",'Annual Plan'!D441,"")</f>
        <v/>
      </c>
      <c r="E441" s="2" t="str">
        <f>IF('Annual Plan'!E441&lt;&gt;"",'Annual Plan'!E441,"")</f>
        <v/>
      </c>
      <c r="F441" s="36" t="str">
        <f>IF('Annual Plan'!F441&lt;&gt;"",'Annual Plan'!F441,"")</f>
        <v/>
      </c>
      <c r="G441" s="23" t="str">
        <f>IF('Annual Plan'!G441&lt;&gt;"",'Annual Plan'!G441,"")</f>
        <v/>
      </c>
      <c r="H441" s="23" t="str">
        <f xml:space="preserve"> IF(OR(F441="Absolute",F441="Absolute[-](cum.)"),SUM(G441,'Q1 Review'!J441,'Q2 Review'!J441,'Q3 Review'!J441),
             IF(OR(F441="Incremental",F441="Absolute[+]"),MAX(G441,'Q1 Review'!J441,'Q2 Review'!J441,'Q3 Review'!J441),
                  IF(F441="Decremental",MIN(G441,'Q1 Review'!J441,'Q2 Review'!J441,'Q3 Review'!J441),
                           IF(F441="Absolute[-](avg.)",SUM(G441,'Q1 Review'!J441,'Q2 Review'!J441,'Q3 Review'!J441)/COUNT('Annual Plan'!H441:'Annual Plan'!K441),""
                              )
                       )
                 )
      )</f>
        <v/>
      </c>
      <c r="I441" s="23" t="str">
        <f>IF('Annual Plan'!K441&lt;&gt;"",'Annual Plan'!K441,"")</f>
        <v/>
      </c>
      <c r="J441" s="37"/>
      <c r="K441" s="38" t="str">
        <f t="shared" si="48"/>
        <v/>
      </c>
      <c r="L441" s="38" t="str">
        <f t="shared" si="49"/>
        <v/>
      </c>
      <c r="M441" s="23" t="str">
        <f t="shared" si="50"/>
        <v/>
      </c>
      <c r="N441" s="39" t="str">
        <f>IF((('Annual Plan'!N441+'Annual Plan'!O441)-('Q1 Review'!O441+'Q2 Review'!O441+'Q3 Review'!O441))=0,"",(('Annual Plan'!N441+'Annual Plan'!O441)-('Q1 Review'!O441+'Q2 Review'!O441+'Q3 Review'!O441)))</f>
        <v/>
      </c>
      <c r="O441" s="40"/>
      <c r="P441" s="41"/>
      <c r="Q441" s="41"/>
      <c r="R441" s="41"/>
      <c r="S441" s="131" t="str">
        <f t="shared" si="51"/>
        <v/>
      </c>
    </row>
    <row r="442" spans="1:19" s="11" customFormat="1" ht="13.2" x14ac:dyDescent="0.25">
      <c r="A442" s="59" t="str">
        <f>IF('Annual Plan'!A442="","",'Annual Plan'!A442)</f>
        <v/>
      </c>
      <c r="B442" s="59" t="str">
        <f>IF('Annual Plan'!B442="","",'Annual Plan'!B442)</f>
        <v/>
      </c>
      <c r="C442" s="59" t="str">
        <f>IF('Annual Plan'!C442="","",'Annual Plan'!C442)</f>
        <v/>
      </c>
      <c r="D442" s="2" t="str">
        <f>IF('Annual Plan'!D442&lt;&gt;"",'Annual Plan'!D442,"")</f>
        <v/>
      </c>
      <c r="E442" s="2" t="str">
        <f>IF('Annual Plan'!E442&lt;&gt;"",'Annual Plan'!E442,"")</f>
        <v/>
      </c>
      <c r="F442" s="36" t="str">
        <f>IF('Annual Plan'!F442&lt;&gt;"",'Annual Plan'!F442,"")</f>
        <v/>
      </c>
      <c r="G442" s="23" t="str">
        <f>IF('Annual Plan'!G442&lt;&gt;"",'Annual Plan'!G442,"")</f>
        <v/>
      </c>
      <c r="H442" s="23" t="str">
        <f xml:space="preserve"> IF(OR(F442="Absolute",F442="Absolute[-](cum.)"),SUM(G442,'Q1 Review'!J442,'Q2 Review'!J442,'Q3 Review'!J442),
             IF(OR(F442="Incremental",F442="Absolute[+]"),MAX(G442,'Q1 Review'!J442,'Q2 Review'!J442,'Q3 Review'!J442),
                  IF(F442="Decremental",MIN(G442,'Q1 Review'!J442,'Q2 Review'!J442,'Q3 Review'!J442),
                           IF(F442="Absolute[-](avg.)",SUM(G442,'Q1 Review'!J442,'Q2 Review'!J442,'Q3 Review'!J442)/COUNT('Annual Plan'!H442:'Annual Plan'!K442),""
                              )
                       )
                 )
      )</f>
        <v/>
      </c>
      <c r="I442" s="23" t="str">
        <f>IF('Annual Plan'!K442&lt;&gt;"",'Annual Plan'!K442,"")</f>
        <v/>
      </c>
      <c r="J442" s="37"/>
      <c r="K442" s="38" t="str">
        <f t="shared" si="48"/>
        <v/>
      </c>
      <c r="L442" s="38" t="str">
        <f t="shared" si="49"/>
        <v/>
      </c>
      <c r="M442" s="23" t="str">
        <f t="shared" si="50"/>
        <v/>
      </c>
      <c r="N442" s="39" t="str">
        <f>IF((('Annual Plan'!N442+'Annual Plan'!O442)-('Q1 Review'!O442+'Q2 Review'!O442+'Q3 Review'!O442))=0,"",(('Annual Plan'!N442+'Annual Plan'!O442)-('Q1 Review'!O442+'Q2 Review'!O442+'Q3 Review'!O442)))</f>
        <v/>
      </c>
      <c r="O442" s="40"/>
      <c r="P442" s="41"/>
      <c r="Q442" s="41"/>
      <c r="R442" s="41"/>
      <c r="S442" s="131" t="str">
        <f t="shared" si="51"/>
        <v/>
      </c>
    </row>
    <row r="443" spans="1:19" s="11" customFormat="1" ht="13.2" x14ac:dyDescent="0.25">
      <c r="A443" s="59" t="str">
        <f>IF('Annual Plan'!A443="","",'Annual Plan'!A443)</f>
        <v/>
      </c>
      <c r="B443" s="59" t="str">
        <f>IF('Annual Plan'!B443="","",'Annual Plan'!B443)</f>
        <v/>
      </c>
      <c r="C443" s="59" t="str">
        <f>IF('Annual Plan'!C443="","",'Annual Plan'!C443)</f>
        <v/>
      </c>
      <c r="D443" s="2" t="str">
        <f>IF('Annual Plan'!D443&lt;&gt;"",'Annual Plan'!D443,"")</f>
        <v/>
      </c>
      <c r="E443" s="2" t="str">
        <f>IF('Annual Plan'!E443&lt;&gt;"",'Annual Plan'!E443,"")</f>
        <v/>
      </c>
      <c r="F443" s="36" t="str">
        <f>IF('Annual Plan'!F443&lt;&gt;"",'Annual Plan'!F443,"")</f>
        <v/>
      </c>
      <c r="G443" s="23" t="str">
        <f>IF('Annual Plan'!G443&lt;&gt;"",'Annual Plan'!G443,"")</f>
        <v/>
      </c>
      <c r="H443" s="23" t="str">
        <f xml:space="preserve"> IF(OR(F443="Absolute",F443="Absolute[-](cum.)"),SUM(G443,'Q1 Review'!J443,'Q2 Review'!J443,'Q3 Review'!J443),
             IF(OR(F443="Incremental",F443="Absolute[+]"),MAX(G443,'Q1 Review'!J443,'Q2 Review'!J443,'Q3 Review'!J443),
                  IF(F443="Decremental",MIN(G443,'Q1 Review'!J443,'Q2 Review'!J443,'Q3 Review'!J443),
                           IF(F443="Absolute[-](avg.)",SUM(G443,'Q1 Review'!J443,'Q2 Review'!J443,'Q3 Review'!J443)/COUNT('Annual Plan'!H443:'Annual Plan'!K443),""
                              )
                       )
                 )
      )</f>
        <v/>
      </c>
      <c r="I443" s="23" t="str">
        <f>IF('Annual Plan'!K443&lt;&gt;"",'Annual Plan'!K443,"")</f>
        <v/>
      </c>
      <c r="J443" s="37"/>
      <c r="K443" s="38" t="str">
        <f t="shared" si="48"/>
        <v/>
      </c>
      <c r="L443" s="38" t="str">
        <f t="shared" si="49"/>
        <v/>
      </c>
      <c r="M443" s="23" t="str">
        <f t="shared" si="50"/>
        <v/>
      </c>
      <c r="N443" s="39" t="str">
        <f>IF((('Annual Plan'!N443+'Annual Plan'!O443)-('Q1 Review'!O443+'Q2 Review'!O443+'Q3 Review'!O443))=0,"",(('Annual Plan'!N443+'Annual Plan'!O443)-('Q1 Review'!O443+'Q2 Review'!O443+'Q3 Review'!O443)))</f>
        <v/>
      </c>
      <c r="O443" s="40"/>
      <c r="P443" s="41"/>
      <c r="Q443" s="41"/>
      <c r="R443" s="41"/>
      <c r="S443" s="131" t="str">
        <f t="shared" si="51"/>
        <v/>
      </c>
    </row>
    <row r="444" spans="1:19" s="11" customFormat="1" ht="13.2" x14ac:dyDescent="0.25">
      <c r="A444" s="59" t="str">
        <f>IF('Annual Plan'!A444="","",'Annual Plan'!A444)</f>
        <v/>
      </c>
      <c r="B444" s="59" t="str">
        <f>IF('Annual Plan'!B444="","",'Annual Plan'!B444)</f>
        <v/>
      </c>
      <c r="C444" s="59" t="str">
        <f>IF('Annual Plan'!C444="","",'Annual Plan'!C444)</f>
        <v/>
      </c>
      <c r="D444" s="2" t="str">
        <f>IF('Annual Plan'!D444&lt;&gt;"",'Annual Plan'!D444,"")</f>
        <v/>
      </c>
      <c r="E444" s="2" t="str">
        <f>IF('Annual Plan'!E444&lt;&gt;"",'Annual Plan'!E444,"")</f>
        <v/>
      </c>
      <c r="F444" s="36" t="str">
        <f>IF('Annual Plan'!F444&lt;&gt;"",'Annual Plan'!F444,"")</f>
        <v/>
      </c>
      <c r="G444" s="23" t="str">
        <f>IF('Annual Plan'!G444&lt;&gt;"",'Annual Plan'!G444,"")</f>
        <v/>
      </c>
      <c r="H444" s="23" t="str">
        <f xml:space="preserve"> IF(OR(F444="Absolute",F444="Absolute[-](cum.)"),SUM(G444,'Q1 Review'!J444,'Q2 Review'!J444,'Q3 Review'!J444),
             IF(OR(F444="Incremental",F444="Absolute[+]"),MAX(G444,'Q1 Review'!J444,'Q2 Review'!J444,'Q3 Review'!J444),
                  IF(F444="Decremental",MIN(G444,'Q1 Review'!J444,'Q2 Review'!J444,'Q3 Review'!J444),
                           IF(F444="Absolute[-](avg.)",SUM(G444,'Q1 Review'!J444,'Q2 Review'!J444,'Q3 Review'!J444)/COUNT('Annual Plan'!H444:'Annual Plan'!K444),""
                              )
                       )
                 )
      )</f>
        <v/>
      </c>
      <c r="I444" s="23" t="str">
        <f>IF('Annual Plan'!K444&lt;&gt;"",'Annual Plan'!K444,"")</f>
        <v/>
      </c>
      <c r="J444" s="37"/>
      <c r="K444" s="38" t="str">
        <f t="shared" si="48"/>
        <v/>
      </c>
      <c r="L444" s="38" t="str">
        <f t="shared" si="49"/>
        <v/>
      </c>
      <c r="M444" s="23" t="str">
        <f t="shared" si="50"/>
        <v/>
      </c>
      <c r="N444" s="39" t="str">
        <f>IF((('Annual Plan'!N444+'Annual Plan'!O444)-('Q1 Review'!O444+'Q2 Review'!O444+'Q3 Review'!O444))=0,"",(('Annual Plan'!N444+'Annual Plan'!O444)-('Q1 Review'!O444+'Q2 Review'!O444+'Q3 Review'!O444)))</f>
        <v/>
      </c>
      <c r="O444" s="40"/>
      <c r="P444" s="41"/>
      <c r="Q444" s="41"/>
      <c r="R444" s="41"/>
      <c r="S444" s="131" t="str">
        <f t="shared" si="51"/>
        <v/>
      </c>
    </row>
    <row r="445" spans="1:19" s="11" customFormat="1" ht="13.2" x14ac:dyDescent="0.25">
      <c r="A445" s="59" t="str">
        <f>IF('Annual Plan'!A445="","",'Annual Plan'!A445)</f>
        <v/>
      </c>
      <c r="B445" s="59" t="str">
        <f>IF('Annual Plan'!B445="","",'Annual Plan'!B445)</f>
        <v/>
      </c>
      <c r="C445" s="59" t="str">
        <f>IF('Annual Plan'!C445="","",'Annual Plan'!C445)</f>
        <v/>
      </c>
      <c r="D445" s="2" t="str">
        <f>IF('Annual Plan'!D445&lt;&gt;"",'Annual Plan'!D445,"")</f>
        <v/>
      </c>
      <c r="E445" s="2" t="str">
        <f>IF('Annual Plan'!E445&lt;&gt;"",'Annual Plan'!E445,"")</f>
        <v/>
      </c>
      <c r="F445" s="36" t="str">
        <f>IF('Annual Plan'!F445&lt;&gt;"",'Annual Plan'!F445,"")</f>
        <v/>
      </c>
      <c r="G445" s="23" t="str">
        <f>IF('Annual Plan'!G445&lt;&gt;"",'Annual Plan'!G445,"")</f>
        <v/>
      </c>
      <c r="H445" s="23" t="str">
        <f xml:space="preserve"> IF(OR(F445="Absolute",F445="Absolute[-](cum.)"),SUM(G445,'Q1 Review'!J445,'Q2 Review'!J445,'Q3 Review'!J445),
             IF(OR(F445="Incremental",F445="Absolute[+]"),MAX(G445,'Q1 Review'!J445,'Q2 Review'!J445,'Q3 Review'!J445),
                  IF(F445="Decremental",MIN(G445,'Q1 Review'!J445,'Q2 Review'!J445,'Q3 Review'!J445),
                           IF(F445="Absolute[-](avg.)",SUM(G445,'Q1 Review'!J445,'Q2 Review'!J445,'Q3 Review'!J445)/COUNT('Annual Plan'!H445:'Annual Plan'!K445),""
                              )
                       )
                 )
      )</f>
        <v/>
      </c>
      <c r="I445" s="23" t="str">
        <f>IF('Annual Plan'!K445&lt;&gt;"",'Annual Plan'!K445,"")</f>
        <v/>
      </c>
      <c r="J445" s="37"/>
      <c r="K445" s="38" t="str">
        <f t="shared" si="48"/>
        <v/>
      </c>
      <c r="L445" s="38" t="str">
        <f t="shared" si="49"/>
        <v/>
      </c>
      <c r="M445" s="23" t="str">
        <f t="shared" si="50"/>
        <v/>
      </c>
      <c r="N445" s="39" t="str">
        <f>IF((('Annual Plan'!N445+'Annual Plan'!O445)-('Q1 Review'!O445+'Q2 Review'!O445+'Q3 Review'!O445))=0,"",(('Annual Plan'!N445+'Annual Plan'!O445)-('Q1 Review'!O445+'Q2 Review'!O445+'Q3 Review'!O445)))</f>
        <v/>
      </c>
      <c r="O445" s="40"/>
      <c r="P445" s="41"/>
      <c r="Q445" s="41"/>
      <c r="R445" s="41"/>
      <c r="S445" s="131" t="str">
        <f t="shared" si="51"/>
        <v/>
      </c>
    </row>
    <row r="446" spans="1:19" s="11" customFormat="1" ht="13.2" x14ac:dyDescent="0.25">
      <c r="A446" s="59" t="str">
        <f>IF('Annual Plan'!A446="","",'Annual Plan'!A446)</f>
        <v/>
      </c>
      <c r="B446" s="59" t="str">
        <f>IF('Annual Plan'!B446="","",'Annual Plan'!B446)</f>
        <v/>
      </c>
      <c r="C446" s="59" t="str">
        <f>IF('Annual Plan'!C446="","",'Annual Plan'!C446)</f>
        <v/>
      </c>
      <c r="D446" s="2" t="str">
        <f>IF('Annual Plan'!D446&lt;&gt;"",'Annual Plan'!D446,"")</f>
        <v/>
      </c>
      <c r="E446" s="2" t="str">
        <f>IF('Annual Plan'!E446&lt;&gt;"",'Annual Plan'!E446,"")</f>
        <v/>
      </c>
      <c r="F446" s="36" t="str">
        <f>IF('Annual Plan'!F446&lt;&gt;"",'Annual Plan'!F446,"")</f>
        <v/>
      </c>
      <c r="G446" s="23" t="str">
        <f>IF('Annual Plan'!G446&lt;&gt;"",'Annual Plan'!G446,"")</f>
        <v/>
      </c>
      <c r="H446" s="23" t="str">
        <f xml:space="preserve"> IF(OR(F446="Absolute",F446="Absolute[-](cum.)"),SUM(G446,'Q1 Review'!J446,'Q2 Review'!J446,'Q3 Review'!J446),
             IF(OR(F446="Incremental",F446="Absolute[+]"),MAX(G446,'Q1 Review'!J446,'Q2 Review'!J446,'Q3 Review'!J446),
                  IF(F446="Decremental",MIN(G446,'Q1 Review'!J446,'Q2 Review'!J446,'Q3 Review'!J446),
                           IF(F446="Absolute[-](avg.)",SUM(G446,'Q1 Review'!J446,'Q2 Review'!J446,'Q3 Review'!J446)/COUNT('Annual Plan'!H446:'Annual Plan'!K446),""
                              )
                       )
                 )
      )</f>
        <v/>
      </c>
      <c r="I446" s="23" t="str">
        <f>IF('Annual Plan'!K446&lt;&gt;"",'Annual Plan'!K446,"")</f>
        <v/>
      </c>
      <c r="J446" s="37"/>
      <c r="K446" s="38" t="str">
        <f t="shared" si="48"/>
        <v/>
      </c>
      <c r="L446" s="38" t="str">
        <f t="shared" si="49"/>
        <v/>
      </c>
      <c r="M446" s="23" t="str">
        <f t="shared" si="50"/>
        <v/>
      </c>
      <c r="N446" s="39" t="str">
        <f>IF((('Annual Plan'!N446+'Annual Plan'!O446)-('Q1 Review'!O446+'Q2 Review'!O446+'Q3 Review'!O446))=0,"",(('Annual Plan'!N446+'Annual Plan'!O446)-('Q1 Review'!O446+'Q2 Review'!O446+'Q3 Review'!O446)))</f>
        <v/>
      </c>
      <c r="O446" s="40"/>
      <c r="P446" s="41"/>
      <c r="Q446" s="41"/>
      <c r="R446" s="41"/>
      <c r="S446" s="131" t="str">
        <f t="shared" si="51"/>
        <v/>
      </c>
    </row>
    <row r="447" spans="1:19" s="11" customFormat="1" ht="13.2" x14ac:dyDescent="0.25">
      <c r="A447" s="59" t="str">
        <f>IF('Annual Plan'!A447="","",'Annual Plan'!A447)</f>
        <v/>
      </c>
      <c r="B447" s="59" t="str">
        <f>IF('Annual Plan'!B447="","",'Annual Plan'!B447)</f>
        <v/>
      </c>
      <c r="C447" s="59" t="str">
        <f>IF('Annual Plan'!C447="","",'Annual Plan'!C447)</f>
        <v/>
      </c>
      <c r="D447" s="2" t="str">
        <f>IF('Annual Plan'!D447&lt;&gt;"",'Annual Plan'!D447,"")</f>
        <v/>
      </c>
      <c r="E447" s="2" t="str">
        <f>IF('Annual Plan'!E447&lt;&gt;"",'Annual Plan'!E447,"")</f>
        <v/>
      </c>
      <c r="F447" s="36" t="str">
        <f>IF('Annual Plan'!F447&lt;&gt;"",'Annual Plan'!F447,"")</f>
        <v/>
      </c>
      <c r="G447" s="23" t="str">
        <f>IF('Annual Plan'!G447&lt;&gt;"",'Annual Plan'!G447,"")</f>
        <v/>
      </c>
      <c r="H447" s="23" t="str">
        <f xml:space="preserve"> IF(OR(F447="Absolute",F447="Absolute[-](cum.)"),SUM(G447,'Q1 Review'!J447,'Q2 Review'!J447,'Q3 Review'!J447),
             IF(OR(F447="Incremental",F447="Absolute[+]"),MAX(G447,'Q1 Review'!J447,'Q2 Review'!J447,'Q3 Review'!J447),
                  IF(F447="Decremental",MIN(G447,'Q1 Review'!J447,'Q2 Review'!J447,'Q3 Review'!J447),
                           IF(F447="Absolute[-](avg.)",SUM(G447,'Q1 Review'!J447,'Q2 Review'!J447,'Q3 Review'!J447)/COUNT('Annual Plan'!H447:'Annual Plan'!K447),""
                              )
                       )
                 )
      )</f>
        <v/>
      </c>
      <c r="I447" s="23" t="str">
        <f>IF('Annual Plan'!K447&lt;&gt;"",'Annual Plan'!K447,"")</f>
        <v/>
      </c>
      <c r="J447" s="37"/>
      <c r="K447" s="38" t="str">
        <f t="shared" si="48"/>
        <v/>
      </c>
      <c r="L447" s="38" t="str">
        <f t="shared" si="49"/>
        <v/>
      </c>
      <c r="M447" s="23" t="str">
        <f t="shared" si="50"/>
        <v/>
      </c>
      <c r="N447" s="39" t="str">
        <f>IF((('Annual Plan'!N447+'Annual Plan'!O447)-('Q1 Review'!O447+'Q2 Review'!O447+'Q3 Review'!O447))=0,"",(('Annual Plan'!N447+'Annual Plan'!O447)-('Q1 Review'!O447+'Q2 Review'!O447+'Q3 Review'!O447)))</f>
        <v/>
      </c>
      <c r="O447" s="40"/>
      <c r="P447" s="41"/>
      <c r="Q447" s="41"/>
      <c r="R447" s="41"/>
      <c r="S447" s="131" t="str">
        <f t="shared" si="51"/>
        <v/>
      </c>
    </row>
    <row r="448" spans="1:19" s="58" customFormat="1" ht="59.25" customHeight="1" x14ac:dyDescent="0.3">
      <c r="A448" s="256" t="s">
        <v>94</v>
      </c>
      <c r="B448" s="256"/>
      <c r="C448" s="51">
        <f>'Annual Plan'!C448</f>
        <v>0</v>
      </c>
      <c r="D448" s="62"/>
      <c r="E448" s="62"/>
      <c r="F448" s="256" t="s">
        <v>99</v>
      </c>
      <c r="G448" s="256"/>
      <c r="H448" s="256"/>
      <c r="I448" s="256"/>
      <c r="J448" s="257"/>
      <c r="K448" s="43">
        <f>IF(SUM(K419:K447)=0,0,IF(SUM(K419:K447)&gt;0,AVERAGE(K419:K447)))</f>
        <v>0</v>
      </c>
      <c r="L448" s="258"/>
      <c r="M448" s="259"/>
      <c r="N448" s="60">
        <f>SUM(N419:N447)</f>
        <v>0</v>
      </c>
      <c r="O448" s="60">
        <f>SUM(O419:O447)</f>
        <v>0</v>
      </c>
      <c r="P448" s="62"/>
      <c r="Q448" s="62"/>
      <c r="S448" s="131"/>
    </row>
    <row r="449" spans="1:19" s="61" customFormat="1" ht="15" customHeight="1" x14ac:dyDescent="0.25">
      <c r="A449" s="12"/>
      <c r="B449" s="12"/>
      <c r="C449" s="12"/>
      <c r="D449" s="12"/>
      <c r="E449" s="12"/>
      <c r="F449" s="44"/>
      <c r="G449" s="45"/>
      <c r="H449" s="45"/>
      <c r="I449" s="45"/>
      <c r="J449" s="46"/>
      <c r="K449" s="47"/>
      <c r="L449" s="47"/>
      <c r="M449" s="45"/>
      <c r="N449" s="48"/>
      <c r="O449" s="49"/>
      <c r="P449" s="50"/>
      <c r="Q449" s="50"/>
      <c r="S449" s="132"/>
    </row>
    <row r="450" spans="1:19" s="11" customFormat="1" ht="34.5" customHeight="1" x14ac:dyDescent="0.25">
      <c r="A450" s="193" t="s">
        <v>91</v>
      </c>
      <c r="B450" s="193"/>
      <c r="C450" s="193"/>
      <c r="D450" s="260" t="str">
        <f>IF('Annual Plan'!D450:P450&lt;&gt;"", 'Annual Plan'!D450:P450,"")</f>
        <v/>
      </c>
      <c r="E450" s="260"/>
      <c r="F450" s="261"/>
      <c r="G450" s="261"/>
      <c r="H450" s="261"/>
      <c r="I450" s="261"/>
      <c r="J450" s="261"/>
      <c r="K450" s="261"/>
      <c r="L450" s="261"/>
      <c r="M450" s="261"/>
      <c r="N450" s="261"/>
      <c r="O450" s="261"/>
      <c r="P450" s="260"/>
      <c r="Q450" s="260"/>
      <c r="S450" s="131"/>
    </row>
    <row r="451" spans="1:19" s="11" customFormat="1" ht="36" customHeight="1" x14ac:dyDescent="0.25">
      <c r="A451" s="202" t="s">
        <v>1</v>
      </c>
      <c r="B451" s="202" t="s">
        <v>9</v>
      </c>
      <c r="C451" s="202" t="s">
        <v>2</v>
      </c>
      <c r="D451" s="202" t="s">
        <v>10</v>
      </c>
      <c r="E451" s="203" t="s">
        <v>11</v>
      </c>
      <c r="F451" s="204" t="s">
        <v>12</v>
      </c>
      <c r="G451" s="251" t="s">
        <v>3</v>
      </c>
      <c r="H451" s="251"/>
      <c r="I451" s="253" t="s">
        <v>77</v>
      </c>
      <c r="J451" s="254"/>
      <c r="K451" s="254"/>
      <c r="L451" s="254"/>
      <c r="M451" s="255"/>
      <c r="N451" s="253" t="s">
        <v>78</v>
      </c>
      <c r="O451" s="254"/>
      <c r="P451" s="202" t="s">
        <v>95</v>
      </c>
      <c r="Q451" s="202" t="s">
        <v>96</v>
      </c>
      <c r="R451" s="202" t="s">
        <v>114</v>
      </c>
      <c r="S451" s="131"/>
    </row>
    <row r="452" spans="1:19" s="11" customFormat="1" ht="69" customHeight="1" x14ac:dyDescent="0.25">
      <c r="A452" s="202"/>
      <c r="B452" s="202"/>
      <c r="C452" s="202"/>
      <c r="D452" s="202"/>
      <c r="E452" s="203"/>
      <c r="F452" s="204"/>
      <c r="G452" s="98" t="s">
        <v>19</v>
      </c>
      <c r="H452" s="98" t="s">
        <v>61</v>
      </c>
      <c r="I452" s="7" t="s">
        <v>62</v>
      </c>
      <c r="J452" s="7" t="s">
        <v>63</v>
      </c>
      <c r="K452" s="1" t="s">
        <v>21</v>
      </c>
      <c r="L452" s="1" t="s">
        <v>22</v>
      </c>
      <c r="M452" s="1" t="s">
        <v>23</v>
      </c>
      <c r="N452" s="7" t="s">
        <v>88</v>
      </c>
      <c r="O452" s="7" t="s">
        <v>82</v>
      </c>
      <c r="P452" s="252"/>
      <c r="Q452" s="202"/>
      <c r="R452" s="202"/>
      <c r="S452" s="131"/>
    </row>
    <row r="453" spans="1:19" s="11" customFormat="1" ht="13.2" x14ac:dyDescent="0.25">
      <c r="A453" s="59" t="str">
        <f>IF('Annual Plan'!A453="","",'Annual Plan'!A453)</f>
        <v/>
      </c>
      <c r="B453" s="59" t="str">
        <f>IF('Annual Plan'!B453="","",'Annual Plan'!B453)</f>
        <v/>
      </c>
      <c r="C453" s="59" t="str">
        <f>IF('Annual Plan'!C453="","",'Annual Plan'!C453)</f>
        <v/>
      </c>
      <c r="D453" s="2" t="str">
        <f>IF('Annual Plan'!D453&lt;&gt;"",'Annual Plan'!D453,"")</f>
        <v/>
      </c>
      <c r="E453" s="2" t="str">
        <f>IF('Annual Plan'!E453&lt;&gt;"",'Annual Plan'!E453,"")</f>
        <v/>
      </c>
      <c r="F453" s="36" t="str">
        <f>IF('Annual Plan'!F453&lt;&gt;"",'Annual Plan'!F453,"")</f>
        <v/>
      </c>
      <c r="G453" s="23" t="str">
        <f>IF('Annual Plan'!G453&lt;&gt;"",'Annual Plan'!G453,"")</f>
        <v/>
      </c>
      <c r="H453" s="23" t="str">
        <f xml:space="preserve"> IF(OR(F453="Absolute",F453="Absolute[-](cum.)"),SUM(G453,'Q1 Review'!J453,'Q2 Review'!J453,'Q3 Review'!J453),
             IF(OR(F453="Incremental",F453="Absolute[+]"),MAX(G453,'Q1 Review'!J453,'Q2 Review'!J453,'Q3 Review'!J453),
                  IF(F453="Decremental",MIN(G453,'Q1 Review'!J453,'Q2 Review'!J453,'Q3 Review'!J453),
                           IF(F453="Absolute[-](avg.)",SUM(G453,'Q1 Review'!J453,'Q2 Review'!J453,'Q3 Review'!J453)/COUNT('Annual Plan'!H453:'Annual Plan'!K453),""
                              )
                       )
                 )
      )</f>
        <v/>
      </c>
      <c r="I453" s="23" t="str">
        <f>IF('Annual Plan'!K453&lt;&gt;"",'Annual Plan'!K453,"")</f>
        <v/>
      </c>
      <c r="J453" s="37"/>
      <c r="K453" s="38" t="str">
        <f>IF(I453="","",
                         IF(AND(I453&lt;&gt;"",J453=""),0,
                                                  IF($F453="Absolute",IF(I453=0,0, IF((J453/I453)&gt;=1,1, IF((J453/I453)&lt;=0,0,(J453/I453)))),
                                                                                                      IF($F453="Incremental", IF(AND((I453-H453)=0,J453&gt;0,I453&gt;0,J453&gt;I453),1, IF(AND((I453-H453)=0,J453&lt;=I453),0, IF(((J453-H453)/(I453-H453))&gt;=1,1, IF(((J453-H453)/(I453-H453))&lt;=0,0, ((J453-H453)/(I453-H453)))))),
                                                                                                                                                                   IF($F453="Decremental", IF(AND((H453-I453)=0,J453&gt;0,I453&gt;0,J453&lt;I453),1,  IF(AND((I453-H453)=0,J453&gt;=I453),0, IF(((H453-J453)/(H453-I453))&gt;=1,1, IF(((H453-J453)/(H453-I453))&lt;=0,0, ((H453-J453)/(H453-I453)))))),
                                                                                                                                                                                              IF(OR($F453="Absolute[-](cum.)", $F453="Absolute[-](avg.)"),IF(J453="",0, IF((J453&lt;=I453),1,IF((J453&gt;I453),0,))),
                                                                                                                                                                                                        IF($F453="Absolute[+]",IF(J453=0,0,  IF(J453&lt;=I453,(J453/I453),1)),
                                                                                                                                                                                                            )
                                                                                                                                                                                                   )
                                                                                                                                                                       )
                                                                                                          )
                                                    )
                            )
     )</f>
        <v/>
      </c>
      <c r="L453" s="38" t="str">
        <f>IF(I453="","",
                        IF(AND(I453&lt;&gt;"",J453=""),-1,
                                                  IF($F453="Absolute", IF(I453=0,0,((J453-I453)/I453)),
                                                                               IF($F453="Incremental", IF((I453-H453)=0,0,(((J453-H453)-(I453-H453))/(I453-H453))),
                                                                                                            IF($F453="Decremental", IF((H453-I453)=0,0,(((H453-J453)-(H453-I453))/(H453-I453))),
                                                                                                                                              IF(OR($F453="Absolute[-](cum.)", $F453="Absolute[-](avg.)"), IF(J453="",0, IF(J453&gt;=0,1-(J453/I453))),
                                                                                                                                                                      IF($F453="Absolute[+]", IF(J453=0,-1,K453-1),  ""
                                                                                                                                                                                                                                          )
                                                                                                                                                                                                                          )
                                                                                                                                                                                  )
                                                                                                                   )
                                                   )
                          )
)</f>
        <v/>
      </c>
      <c r="M453" s="23" t="str">
        <f>IF(J453="","",
                         IF(I453="", "",
                                                   IF($F453="Absolute", (J453-I453),
                                                                                                       IF($F453="Incremental", ((J453-H453)-(I453-H453)),
                                                                                                                                                                                      IF($F453="Decremental", ((H453-J453)-(H453-I453)),
                                                                                                                                                                                                            IF(OR($F453="Absolute[-](cum.)", $F453="Absolute[-](avg.)"), (I453-J453),
                                                                                                                                                                                                                             IF($F453="Absolute[+]", (J453-I453), ""
                                                                                                                                                                                                                                  )
                                                                                                                                                                                                                )
                                                                                                                                                                                          )
                                                                                                           )
                                                      )
                               )
       )</f>
        <v/>
      </c>
      <c r="N453" s="39" t="str">
        <f>IF((('Annual Plan'!N453+'Annual Plan'!O453)-('Q1 Review'!O453+'Q2 Review'!O453+'Q3 Review'!O453))=0,"",(('Annual Plan'!N453+'Annual Plan'!O453)-('Q1 Review'!O453+'Q2 Review'!O453+'Q3 Review'!O453)))</f>
        <v/>
      </c>
      <c r="O453" s="40"/>
      <c r="P453" s="41"/>
      <c r="Q453" s="41"/>
      <c r="R453" s="41"/>
      <c r="S453" s="131" t="str">
        <f xml:space="preserve"> IF(AND($F453="Incremental",G453=""),"Error - baseline data was not provided in the planning sheet.",
        IF(AND($F453="Decremental",G453=""),"Error - baseline data was not provided in the planning sheet.",""))</f>
        <v/>
      </c>
    </row>
    <row r="454" spans="1:19" s="11" customFormat="1" ht="13.2" x14ac:dyDescent="0.25">
      <c r="A454" s="59" t="str">
        <f>IF('Annual Plan'!A454="","",'Annual Plan'!A454)</f>
        <v/>
      </c>
      <c r="B454" s="59" t="str">
        <f>IF('Annual Plan'!B454="","",'Annual Plan'!B454)</f>
        <v/>
      </c>
      <c r="C454" s="59" t="str">
        <f>IF('Annual Plan'!C454="","",'Annual Plan'!C454)</f>
        <v/>
      </c>
      <c r="D454" s="2" t="str">
        <f>IF('Annual Plan'!D454&lt;&gt;"",'Annual Plan'!D454,"")</f>
        <v/>
      </c>
      <c r="E454" s="2" t="str">
        <f>IF('Annual Plan'!E454&lt;&gt;"",'Annual Plan'!E454,"")</f>
        <v/>
      </c>
      <c r="F454" s="36" t="str">
        <f>IF('Annual Plan'!F454&lt;&gt;"",'Annual Plan'!F454,"")</f>
        <v/>
      </c>
      <c r="G454" s="23" t="str">
        <f>IF('Annual Plan'!G454&lt;&gt;"",'Annual Plan'!G454,"")</f>
        <v/>
      </c>
      <c r="H454" s="23" t="str">
        <f xml:space="preserve"> IF(OR(F454="Absolute",F454="Absolute[-](cum.)"),SUM(G454,'Q1 Review'!J454,'Q2 Review'!J454,'Q3 Review'!J454),
             IF(OR(F454="Incremental",F454="Absolute[+]"),MAX(G454,'Q1 Review'!J454,'Q2 Review'!J454,'Q3 Review'!J454),
                  IF(F454="Decremental",MIN(G454,'Q1 Review'!J454,'Q2 Review'!J454,'Q3 Review'!J454),
                           IF(F454="Absolute[-](avg.)",SUM(G454,'Q1 Review'!J454,'Q2 Review'!J454,'Q3 Review'!J454)/COUNT('Annual Plan'!H454:'Annual Plan'!K454),""
                              )
                       )
                 )
      )</f>
        <v/>
      </c>
      <c r="I454" s="23" t="str">
        <f>IF('Annual Plan'!K454&lt;&gt;"",'Annual Plan'!K454,"")</f>
        <v/>
      </c>
      <c r="J454" s="37"/>
      <c r="K454" s="38" t="str">
        <f t="shared" ref="K454:K481" si="52">IF(I454="","",
                         IF(AND(I454&lt;&gt;"",J454=""),0,
                                                  IF($F454="Absolute",IF(I454=0,0, IF((J454/I454)&gt;=1,1, IF((J454/I454)&lt;=0,0,(J454/I454)))),
                                                                                                      IF($F454="Incremental", IF(AND((I454-H454)=0,J454&gt;0,I454&gt;0,J454&gt;I454),1, IF(AND((I454-H454)=0,J454&lt;=I454),0, IF(((J454-H454)/(I454-H454))&gt;=1,1, IF(((J454-H454)/(I454-H454))&lt;=0,0, ((J454-H454)/(I454-H454)))))),
                                                                                                                                                                   IF($F454="Decremental", IF(AND((H454-I454)=0,J454&gt;0,I454&gt;0,J454&lt;I454),1,  IF(AND((I454-H454)=0,J454&gt;=I454),0, IF(((H454-J454)/(H454-I454))&gt;=1,1, IF(((H454-J454)/(H454-I454))&lt;=0,0, ((H454-J454)/(H454-I454)))))),
                                                                                                                                                                                              IF(OR($F454="Absolute[-](cum.)", $F454="Absolute[-](avg.)"),IF(J454="",0, IF((J454&lt;=I454),1,IF((J454&gt;I454),0,))),
                                                                                                                                                                                                        IF($F454="Absolute[+]",IF(J454=0,0,  IF(J454&lt;=I454,(J454/I454),1)),
                                                                                                                                                                                                            )
                                                                                                                                                                                                   )
                                                                                                                                                                       )
                                                                                                          )
                                                    )
                            )
     )</f>
        <v/>
      </c>
      <c r="L454" s="38" t="str">
        <f t="shared" ref="L454:L481" si="53">IF(I454="","",
                        IF(AND(I454&lt;&gt;"",J454=""),-1,
                                                  IF($F454="Absolute", IF(I454=0,0,((J454-I454)/I454)),
                                                                               IF($F454="Incremental", IF((I454-H454)=0,0,(((J454-H454)-(I454-H454))/(I454-H454))),
                                                                                                            IF($F454="Decremental", IF((H454-I454)=0,0,(((H454-J454)-(H454-I454))/(H454-I454))),
                                                                                                                                              IF(OR($F454="Absolute[-](cum.)", $F454="Absolute[-](avg.)"), IF(J454="",0, IF(J454&gt;=0,1-(J454/I454))),
                                                                                                                                                                      IF($F454="Absolute[+]", IF(J454=0,-1,K454-1),  ""
                                                                                                                                                                                                                                          )
                                                                                                                                                                                                                          )
                                                                                                                                                                                  )
                                                                                                                   )
                                                   )
                          )
)</f>
        <v/>
      </c>
      <c r="M454" s="23" t="str">
        <f t="shared" ref="M454:M481" si="54">IF(J454="","",
                         IF(I454="", "",
                                                   IF($F454="Absolute", (J454-I454),
                                                                                                       IF($F454="Incremental", ((J454-H454)-(I454-H454)),
                                                                                                                                                                                      IF($F454="Decremental", ((H454-J454)-(H454-I454)),
                                                                                                                                                                                                            IF(OR($F454="Absolute[-](cum.)", $F454="Absolute[-](avg.)"), (I454-J454),
                                                                                                                                                                                                                             IF($F454="Absolute[+]", (J454-I454), ""
                                                                                                                                                                                                                                  )
                                                                                                                                                                                                                )
                                                                                                                                                                                          )
                                                                                                           )
                                                      )
                               )
       )</f>
        <v/>
      </c>
      <c r="N454" s="39" t="str">
        <f>IF((('Annual Plan'!N454+'Annual Plan'!O454)-('Q1 Review'!O454+'Q2 Review'!O454+'Q3 Review'!O454))=0,"",(('Annual Plan'!N454+'Annual Plan'!O454)-('Q1 Review'!O454+'Q2 Review'!O454+'Q3 Review'!O454)))</f>
        <v/>
      </c>
      <c r="O454" s="40"/>
      <c r="P454" s="41"/>
      <c r="Q454" s="41"/>
      <c r="R454" s="41"/>
      <c r="S454" s="131" t="str">
        <f t="shared" ref="S454:S481" si="55" xml:space="preserve"> IF(AND($F454="Incremental",G454=""),"Error - baseline data was not provided in the planning sheet.",
        IF(AND($F454="Decremental",G454=""),"Error - baseline data was not provided in the planning sheet.",""))</f>
        <v/>
      </c>
    </row>
    <row r="455" spans="1:19" s="11" customFormat="1" ht="13.2" x14ac:dyDescent="0.25">
      <c r="A455" s="59" t="str">
        <f>IF('Annual Plan'!A455="","",'Annual Plan'!A455)</f>
        <v/>
      </c>
      <c r="B455" s="59" t="str">
        <f>IF('Annual Plan'!B455="","",'Annual Plan'!B455)</f>
        <v/>
      </c>
      <c r="C455" s="59" t="str">
        <f>IF('Annual Plan'!C455="","",'Annual Plan'!C455)</f>
        <v/>
      </c>
      <c r="D455" s="2" t="str">
        <f>IF('Annual Plan'!D455&lt;&gt;"",'Annual Plan'!D455,"")</f>
        <v/>
      </c>
      <c r="E455" s="2" t="str">
        <f>IF('Annual Plan'!E455&lt;&gt;"",'Annual Plan'!E455,"")</f>
        <v/>
      </c>
      <c r="F455" s="36" t="str">
        <f>IF('Annual Plan'!F455&lt;&gt;"",'Annual Plan'!F455,"")</f>
        <v/>
      </c>
      <c r="G455" s="23" t="str">
        <f>IF('Annual Plan'!G455&lt;&gt;"",'Annual Plan'!G455,"")</f>
        <v/>
      </c>
      <c r="H455" s="23" t="str">
        <f xml:space="preserve"> IF(OR(F455="Absolute",F455="Absolute[-](cum.)"),SUM(G455,'Q1 Review'!J455,'Q2 Review'!J455,'Q3 Review'!J455),
             IF(OR(F455="Incremental",F455="Absolute[+]"),MAX(G455,'Q1 Review'!J455,'Q2 Review'!J455,'Q3 Review'!J455),
                  IF(F455="Decremental",MIN(G455,'Q1 Review'!J455,'Q2 Review'!J455,'Q3 Review'!J455),
                           IF(F455="Absolute[-](avg.)",SUM(G455,'Q1 Review'!J455,'Q2 Review'!J455,'Q3 Review'!J455)/COUNT('Annual Plan'!H455:'Annual Plan'!K455),""
                              )
                       )
                 )
      )</f>
        <v/>
      </c>
      <c r="I455" s="23" t="str">
        <f>IF('Annual Plan'!K455&lt;&gt;"",'Annual Plan'!K455,"")</f>
        <v/>
      </c>
      <c r="J455" s="37"/>
      <c r="K455" s="38" t="str">
        <f t="shared" si="52"/>
        <v/>
      </c>
      <c r="L455" s="38" t="str">
        <f t="shared" si="53"/>
        <v/>
      </c>
      <c r="M455" s="23" t="str">
        <f t="shared" si="54"/>
        <v/>
      </c>
      <c r="N455" s="39" t="str">
        <f>IF((('Annual Plan'!N455+'Annual Plan'!O455)-('Q1 Review'!O455+'Q2 Review'!O455+'Q3 Review'!O455))=0,"",(('Annual Plan'!N455+'Annual Plan'!O455)-('Q1 Review'!O455+'Q2 Review'!O455+'Q3 Review'!O455)))</f>
        <v/>
      </c>
      <c r="O455" s="40"/>
      <c r="P455" s="41"/>
      <c r="Q455" s="41"/>
      <c r="R455" s="41"/>
      <c r="S455" s="131" t="str">
        <f t="shared" si="55"/>
        <v/>
      </c>
    </row>
    <row r="456" spans="1:19" s="11" customFormat="1" ht="13.2" x14ac:dyDescent="0.25">
      <c r="A456" s="59" t="str">
        <f>IF('Annual Plan'!A456="","",'Annual Plan'!A456)</f>
        <v/>
      </c>
      <c r="B456" s="59" t="str">
        <f>IF('Annual Plan'!B456="","",'Annual Plan'!B456)</f>
        <v/>
      </c>
      <c r="C456" s="59" t="str">
        <f>IF('Annual Plan'!C456="","",'Annual Plan'!C456)</f>
        <v/>
      </c>
      <c r="D456" s="2" t="str">
        <f>IF('Annual Plan'!D456&lt;&gt;"",'Annual Plan'!D456,"")</f>
        <v/>
      </c>
      <c r="E456" s="2" t="str">
        <f>IF('Annual Plan'!E456&lt;&gt;"",'Annual Plan'!E456,"")</f>
        <v/>
      </c>
      <c r="F456" s="36" t="str">
        <f>IF('Annual Plan'!F456&lt;&gt;"",'Annual Plan'!F456,"")</f>
        <v/>
      </c>
      <c r="G456" s="23" t="str">
        <f>IF('Annual Plan'!G456&lt;&gt;"",'Annual Plan'!G456,"")</f>
        <v/>
      </c>
      <c r="H456" s="23" t="str">
        <f xml:space="preserve"> IF(OR(F456="Absolute",F456="Absolute[-](cum.)"),SUM(G456,'Q1 Review'!J456,'Q2 Review'!J456,'Q3 Review'!J456),
             IF(OR(F456="Incremental",F456="Absolute[+]"),MAX(G456,'Q1 Review'!J456,'Q2 Review'!J456,'Q3 Review'!J456),
                  IF(F456="Decremental",MIN(G456,'Q1 Review'!J456,'Q2 Review'!J456,'Q3 Review'!J456),
                           IF(F456="Absolute[-](avg.)",SUM(G456,'Q1 Review'!J456,'Q2 Review'!J456,'Q3 Review'!J456)/COUNT('Annual Plan'!H456:'Annual Plan'!K456),""
                              )
                       )
                 )
      )</f>
        <v/>
      </c>
      <c r="I456" s="23" t="str">
        <f>IF('Annual Plan'!K456&lt;&gt;"",'Annual Plan'!K456,"")</f>
        <v/>
      </c>
      <c r="J456" s="37"/>
      <c r="K456" s="38" t="str">
        <f t="shared" si="52"/>
        <v/>
      </c>
      <c r="L456" s="38" t="str">
        <f t="shared" si="53"/>
        <v/>
      </c>
      <c r="M456" s="23" t="str">
        <f t="shared" si="54"/>
        <v/>
      </c>
      <c r="N456" s="39" t="str">
        <f>IF((('Annual Plan'!N456+'Annual Plan'!O456)-('Q1 Review'!O456+'Q2 Review'!O456+'Q3 Review'!O456))=0,"",(('Annual Plan'!N456+'Annual Plan'!O456)-('Q1 Review'!O456+'Q2 Review'!O456+'Q3 Review'!O456)))</f>
        <v/>
      </c>
      <c r="O456" s="40"/>
      <c r="P456" s="41"/>
      <c r="Q456" s="41"/>
      <c r="R456" s="41"/>
      <c r="S456" s="131" t="str">
        <f t="shared" si="55"/>
        <v/>
      </c>
    </row>
    <row r="457" spans="1:19" s="11" customFormat="1" ht="13.2" x14ac:dyDescent="0.25">
      <c r="A457" s="59" t="str">
        <f>IF('Annual Plan'!A457="","",'Annual Plan'!A457)</f>
        <v/>
      </c>
      <c r="B457" s="59" t="str">
        <f>IF('Annual Plan'!B457="","",'Annual Plan'!B457)</f>
        <v/>
      </c>
      <c r="C457" s="59" t="str">
        <f>IF('Annual Plan'!C457="","",'Annual Plan'!C457)</f>
        <v/>
      </c>
      <c r="D457" s="2" t="str">
        <f>IF('Annual Plan'!D457&lt;&gt;"",'Annual Plan'!D457,"")</f>
        <v/>
      </c>
      <c r="E457" s="2" t="str">
        <f>IF('Annual Plan'!E457&lt;&gt;"",'Annual Plan'!E457,"")</f>
        <v/>
      </c>
      <c r="F457" s="36" t="str">
        <f>IF('Annual Plan'!F457&lt;&gt;"",'Annual Plan'!F457,"")</f>
        <v/>
      </c>
      <c r="G457" s="23" t="str">
        <f>IF('Annual Plan'!G457&lt;&gt;"",'Annual Plan'!G457,"")</f>
        <v/>
      </c>
      <c r="H457" s="23" t="str">
        <f xml:space="preserve"> IF(OR(F457="Absolute",F457="Absolute[-](cum.)"),SUM(G457,'Q1 Review'!J457,'Q2 Review'!J457,'Q3 Review'!J457),
             IF(OR(F457="Incremental",F457="Absolute[+]"),MAX(G457,'Q1 Review'!J457,'Q2 Review'!J457,'Q3 Review'!J457),
                  IF(F457="Decremental",MIN(G457,'Q1 Review'!J457,'Q2 Review'!J457,'Q3 Review'!J457),
                           IF(F457="Absolute[-](avg.)",SUM(G457,'Q1 Review'!J457,'Q2 Review'!J457,'Q3 Review'!J457)/COUNT('Annual Plan'!H457:'Annual Plan'!K457),""
                              )
                       )
                 )
      )</f>
        <v/>
      </c>
      <c r="I457" s="23" t="str">
        <f>IF('Annual Plan'!K457&lt;&gt;"",'Annual Plan'!K457,"")</f>
        <v/>
      </c>
      <c r="J457" s="37"/>
      <c r="K457" s="38" t="str">
        <f t="shared" si="52"/>
        <v/>
      </c>
      <c r="L457" s="38" t="str">
        <f t="shared" si="53"/>
        <v/>
      </c>
      <c r="M457" s="23" t="str">
        <f t="shared" si="54"/>
        <v/>
      </c>
      <c r="N457" s="39" t="str">
        <f>IF((('Annual Plan'!N457+'Annual Plan'!O457)-('Q1 Review'!O457+'Q2 Review'!O457+'Q3 Review'!O457))=0,"",(('Annual Plan'!N457+'Annual Plan'!O457)-('Q1 Review'!O457+'Q2 Review'!O457+'Q3 Review'!O457)))</f>
        <v/>
      </c>
      <c r="O457" s="40"/>
      <c r="P457" s="41"/>
      <c r="Q457" s="41"/>
      <c r="R457" s="41"/>
      <c r="S457" s="131" t="str">
        <f t="shared" si="55"/>
        <v/>
      </c>
    </row>
    <row r="458" spans="1:19" s="11" customFormat="1" ht="13.2" x14ac:dyDescent="0.25">
      <c r="A458" s="59" t="str">
        <f>IF('Annual Plan'!A458="","",'Annual Plan'!A458)</f>
        <v/>
      </c>
      <c r="B458" s="59" t="str">
        <f>IF('Annual Plan'!B458="","",'Annual Plan'!B458)</f>
        <v/>
      </c>
      <c r="C458" s="59" t="str">
        <f>IF('Annual Plan'!C458="","",'Annual Plan'!C458)</f>
        <v/>
      </c>
      <c r="D458" s="2" t="str">
        <f>IF('Annual Plan'!D458&lt;&gt;"",'Annual Plan'!D458,"")</f>
        <v/>
      </c>
      <c r="E458" s="2" t="str">
        <f>IF('Annual Plan'!E458&lt;&gt;"",'Annual Plan'!E458,"")</f>
        <v/>
      </c>
      <c r="F458" s="36" t="str">
        <f>IF('Annual Plan'!F458&lt;&gt;"",'Annual Plan'!F458,"")</f>
        <v/>
      </c>
      <c r="G458" s="23" t="str">
        <f>IF('Annual Plan'!G458&lt;&gt;"",'Annual Plan'!G458,"")</f>
        <v/>
      </c>
      <c r="H458" s="23" t="str">
        <f xml:space="preserve"> IF(OR(F458="Absolute",F458="Absolute[-](cum.)"),SUM(G458,'Q1 Review'!J458,'Q2 Review'!J458,'Q3 Review'!J458),
             IF(OR(F458="Incremental",F458="Absolute[+]"),MAX(G458,'Q1 Review'!J458,'Q2 Review'!J458,'Q3 Review'!J458),
                  IF(F458="Decremental",MIN(G458,'Q1 Review'!J458,'Q2 Review'!J458,'Q3 Review'!J458),
                           IF(F458="Absolute[-](avg.)",SUM(G458,'Q1 Review'!J458,'Q2 Review'!J458,'Q3 Review'!J458)/COUNT('Annual Plan'!H458:'Annual Plan'!K458),""
                              )
                       )
                 )
      )</f>
        <v/>
      </c>
      <c r="I458" s="23" t="str">
        <f>IF('Annual Plan'!K458&lt;&gt;"",'Annual Plan'!K458,"")</f>
        <v/>
      </c>
      <c r="J458" s="37"/>
      <c r="K458" s="38" t="str">
        <f t="shared" si="52"/>
        <v/>
      </c>
      <c r="L458" s="38" t="str">
        <f t="shared" si="53"/>
        <v/>
      </c>
      <c r="M458" s="23" t="str">
        <f t="shared" si="54"/>
        <v/>
      </c>
      <c r="N458" s="39" t="str">
        <f>IF((('Annual Plan'!N458+'Annual Plan'!O458)-('Q1 Review'!O458+'Q2 Review'!O458+'Q3 Review'!O458))=0,"",(('Annual Plan'!N458+'Annual Plan'!O458)-('Q1 Review'!O458+'Q2 Review'!O458+'Q3 Review'!O458)))</f>
        <v/>
      </c>
      <c r="O458" s="40"/>
      <c r="P458" s="41"/>
      <c r="Q458" s="41"/>
      <c r="R458" s="41"/>
      <c r="S458" s="131" t="str">
        <f t="shared" si="55"/>
        <v/>
      </c>
    </row>
    <row r="459" spans="1:19" s="11" customFormat="1" ht="13.2" x14ac:dyDescent="0.25">
      <c r="A459" s="59" t="str">
        <f>IF('Annual Plan'!A459="","",'Annual Plan'!A459)</f>
        <v/>
      </c>
      <c r="B459" s="59" t="str">
        <f>IF('Annual Plan'!B459="","",'Annual Plan'!B459)</f>
        <v/>
      </c>
      <c r="C459" s="59" t="str">
        <f>IF('Annual Plan'!C459="","",'Annual Plan'!C459)</f>
        <v/>
      </c>
      <c r="D459" s="2" t="str">
        <f>IF('Annual Plan'!D459&lt;&gt;"",'Annual Plan'!D459,"")</f>
        <v/>
      </c>
      <c r="E459" s="2" t="str">
        <f>IF('Annual Plan'!E459&lt;&gt;"",'Annual Plan'!E459,"")</f>
        <v/>
      </c>
      <c r="F459" s="36" t="str">
        <f>IF('Annual Plan'!F459&lt;&gt;"",'Annual Plan'!F459,"")</f>
        <v/>
      </c>
      <c r="G459" s="23" t="str">
        <f>IF('Annual Plan'!G459&lt;&gt;"",'Annual Plan'!G459,"")</f>
        <v/>
      </c>
      <c r="H459" s="23" t="str">
        <f xml:space="preserve"> IF(OR(F459="Absolute",F459="Absolute[-](cum.)"),SUM(G459,'Q1 Review'!J459,'Q2 Review'!J459,'Q3 Review'!J459),
             IF(OR(F459="Incremental",F459="Absolute[+]"),MAX(G459,'Q1 Review'!J459,'Q2 Review'!J459,'Q3 Review'!J459),
                  IF(F459="Decremental",MIN(G459,'Q1 Review'!J459,'Q2 Review'!J459,'Q3 Review'!J459),
                           IF(F459="Absolute[-](avg.)",SUM(G459,'Q1 Review'!J459,'Q2 Review'!J459,'Q3 Review'!J459)/COUNT('Annual Plan'!H459:'Annual Plan'!K459),""
                              )
                       )
                 )
      )</f>
        <v/>
      </c>
      <c r="I459" s="23" t="str">
        <f>IF('Annual Plan'!K459&lt;&gt;"",'Annual Plan'!K459,"")</f>
        <v/>
      </c>
      <c r="J459" s="37"/>
      <c r="K459" s="38" t="str">
        <f t="shared" si="52"/>
        <v/>
      </c>
      <c r="L459" s="38" t="str">
        <f t="shared" si="53"/>
        <v/>
      </c>
      <c r="M459" s="23" t="str">
        <f t="shared" si="54"/>
        <v/>
      </c>
      <c r="N459" s="39" t="str">
        <f>IF((('Annual Plan'!N459+'Annual Plan'!O459)-('Q1 Review'!O459+'Q2 Review'!O459+'Q3 Review'!O459))=0,"",(('Annual Plan'!N459+'Annual Plan'!O459)-('Q1 Review'!O459+'Q2 Review'!O459+'Q3 Review'!O459)))</f>
        <v/>
      </c>
      <c r="O459" s="40"/>
      <c r="P459" s="41"/>
      <c r="Q459" s="41"/>
      <c r="R459" s="41"/>
      <c r="S459" s="131" t="str">
        <f t="shared" si="55"/>
        <v/>
      </c>
    </row>
    <row r="460" spans="1:19" s="11" customFormat="1" ht="13.2" x14ac:dyDescent="0.25">
      <c r="A460" s="59" t="str">
        <f>IF('Annual Plan'!A460="","",'Annual Plan'!A460)</f>
        <v/>
      </c>
      <c r="B460" s="59" t="str">
        <f>IF('Annual Plan'!B460="","",'Annual Plan'!B460)</f>
        <v/>
      </c>
      <c r="C460" s="59" t="str">
        <f>IF('Annual Plan'!C460="","",'Annual Plan'!C460)</f>
        <v/>
      </c>
      <c r="D460" s="2" t="str">
        <f>IF('Annual Plan'!D460&lt;&gt;"",'Annual Plan'!D460,"")</f>
        <v/>
      </c>
      <c r="E460" s="2" t="str">
        <f>IF('Annual Plan'!E460&lt;&gt;"",'Annual Plan'!E460,"")</f>
        <v/>
      </c>
      <c r="F460" s="36" t="str">
        <f>IF('Annual Plan'!F460&lt;&gt;"",'Annual Plan'!F460,"")</f>
        <v/>
      </c>
      <c r="G460" s="23" t="str">
        <f>IF('Annual Plan'!G460&lt;&gt;"",'Annual Plan'!G460,"")</f>
        <v/>
      </c>
      <c r="H460" s="23" t="str">
        <f xml:space="preserve"> IF(OR(F460="Absolute",F460="Absolute[-](cum.)"),SUM(G460,'Q1 Review'!J460,'Q2 Review'!J460,'Q3 Review'!J460),
             IF(OR(F460="Incremental",F460="Absolute[+]"),MAX(G460,'Q1 Review'!J460,'Q2 Review'!J460,'Q3 Review'!J460),
                  IF(F460="Decremental",MIN(G460,'Q1 Review'!J460,'Q2 Review'!J460,'Q3 Review'!J460),
                           IF(F460="Absolute[-](avg.)",SUM(G460,'Q1 Review'!J460,'Q2 Review'!J460,'Q3 Review'!J460)/COUNT('Annual Plan'!H460:'Annual Plan'!K460),""
                              )
                       )
                 )
      )</f>
        <v/>
      </c>
      <c r="I460" s="23" t="str">
        <f>IF('Annual Plan'!K460&lt;&gt;"",'Annual Plan'!K460,"")</f>
        <v/>
      </c>
      <c r="J460" s="37"/>
      <c r="K460" s="38" t="str">
        <f t="shared" si="52"/>
        <v/>
      </c>
      <c r="L460" s="38" t="str">
        <f t="shared" si="53"/>
        <v/>
      </c>
      <c r="M460" s="23" t="str">
        <f t="shared" si="54"/>
        <v/>
      </c>
      <c r="N460" s="39" t="str">
        <f>IF((('Annual Plan'!N460+'Annual Plan'!O460)-('Q1 Review'!O460+'Q2 Review'!O460+'Q3 Review'!O460))=0,"",(('Annual Plan'!N460+'Annual Plan'!O460)-('Q1 Review'!O460+'Q2 Review'!O460+'Q3 Review'!O460)))</f>
        <v/>
      </c>
      <c r="O460" s="40"/>
      <c r="P460" s="41"/>
      <c r="Q460" s="41"/>
      <c r="R460" s="41"/>
      <c r="S460" s="131" t="str">
        <f t="shared" si="55"/>
        <v/>
      </c>
    </row>
    <row r="461" spans="1:19" s="11" customFormat="1" ht="13.2" x14ac:dyDescent="0.25">
      <c r="A461" s="59" t="str">
        <f>IF('Annual Plan'!A461="","",'Annual Plan'!A461)</f>
        <v/>
      </c>
      <c r="B461" s="59" t="str">
        <f>IF('Annual Plan'!B461="","",'Annual Plan'!B461)</f>
        <v/>
      </c>
      <c r="C461" s="59" t="str">
        <f>IF('Annual Plan'!C461="","",'Annual Plan'!C461)</f>
        <v/>
      </c>
      <c r="D461" s="2" t="str">
        <f>IF('Annual Plan'!D461&lt;&gt;"",'Annual Plan'!D461,"")</f>
        <v/>
      </c>
      <c r="E461" s="2" t="str">
        <f>IF('Annual Plan'!E461&lt;&gt;"",'Annual Plan'!E461,"")</f>
        <v/>
      </c>
      <c r="F461" s="36" t="str">
        <f>IF('Annual Plan'!F461&lt;&gt;"",'Annual Plan'!F461,"")</f>
        <v/>
      </c>
      <c r="G461" s="23" t="str">
        <f>IF('Annual Plan'!G461&lt;&gt;"",'Annual Plan'!G461,"")</f>
        <v/>
      </c>
      <c r="H461" s="23" t="str">
        <f xml:space="preserve"> IF(OR(F461="Absolute",F461="Absolute[-](cum.)"),SUM(G461,'Q1 Review'!J461,'Q2 Review'!J461,'Q3 Review'!J461),
             IF(OR(F461="Incremental",F461="Absolute[+]"),MAX(G461,'Q1 Review'!J461,'Q2 Review'!J461,'Q3 Review'!J461),
                  IF(F461="Decremental",MIN(G461,'Q1 Review'!J461,'Q2 Review'!J461,'Q3 Review'!J461),
                           IF(F461="Absolute[-](avg.)",SUM(G461,'Q1 Review'!J461,'Q2 Review'!J461,'Q3 Review'!J461)/COUNT('Annual Plan'!H461:'Annual Plan'!K461),""
                              )
                       )
                 )
      )</f>
        <v/>
      </c>
      <c r="I461" s="23" t="str">
        <f>IF('Annual Plan'!K461&lt;&gt;"",'Annual Plan'!K461,"")</f>
        <v/>
      </c>
      <c r="J461" s="37"/>
      <c r="K461" s="38" t="str">
        <f t="shared" si="52"/>
        <v/>
      </c>
      <c r="L461" s="38" t="str">
        <f t="shared" si="53"/>
        <v/>
      </c>
      <c r="M461" s="23" t="str">
        <f t="shared" si="54"/>
        <v/>
      </c>
      <c r="N461" s="39" t="str">
        <f>IF((('Annual Plan'!N461+'Annual Plan'!O461)-('Q1 Review'!O461+'Q2 Review'!O461+'Q3 Review'!O461))=0,"",(('Annual Plan'!N461+'Annual Plan'!O461)-('Q1 Review'!O461+'Q2 Review'!O461+'Q3 Review'!O461)))</f>
        <v/>
      </c>
      <c r="O461" s="40"/>
      <c r="P461" s="41"/>
      <c r="Q461" s="41"/>
      <c r="R461" s="41"/>
      <c r="S461" s="131" t="str">
        <f t="shared" si="55"/>
        <v/>
      </c>
    </row>
    <row r="462" spans="1:19" s="11" customFormat="1" ht="13.2" x14ac:dyDescent="0.25">
      <c r="A462" s="59" t="str">
        <f>IF('Annual Plan'!A462="","",'Annual Plan'!A462)</f>
        <v/>
      </c>
      <c r="B462" s="59" t="str">
        <f>IF('Annual Plan'!B462="","",'Annual Plan'!B462)</f>
        <v/>
      </c>
      <c r="C462" s="59" t="str">
        <f>IF('Annual Plan'!C462="","",'Annual Plan'!C462)</f>
        <v/>
      </c>
      <c r="D462" s="2" t="str">
        <f>IF('Annual Plan'!D462&lt;&gt;"",'Annual Plan'!D462,"")</f>
        <v/>
      </c>
      <c r="E462" s="2" t="str">
        <f>IF('Annual Plan'!E462&lt;&gt;"",'Annual Plan'!E462,"")</f>
        <v/>
      </c>
      <c r="F462" s="36" t="str">
        <f>IF('Annual Plan'!F462&lt;&gt;"",'Annual Plan'!F462,"")</f>
        <v/>
      </c>
      <c r="G462" s="23" t="str">
        <f>IF('Annual Plan'!G462&lt;&gt;"",'Annual Plan'!G462,"")</f>
        <v/>
      </c>
      <c r="H462" s="23" t="str">
        <f xml:space="preserve"> IF(OR(F462="Absolute",F462="Absolute[-](cum.)"),SUM(G462,'Q1 Review'!J462,'Q2 Review'!J462,'Q3 Review'!J462),
             IF(OR(F462="Incremental",F462="Absolute[+]"),MAX(G462,'Q1 Review'!J462,'Q2 Review'!J462,'Q3 Review'!J462),
                  IF(F462="Decremental",MIN(G462,'Q1 Review'!J462,'Q2 Review'!J462,'Q3 Review'!J462),
                           IF(F462="Absolute[-](avg.)",SUM(G462,'Q1 Review'!J462,'Q2 Review'!J462,'Q3 Review'!J462)/COUNT('Annual Plan'!H462:'Annual Plan'!K462),""
                              )
                       )
                 )
      )</f>
        <v/>
      </c>
      <c r="I462" s="23" t="str">
        <f>IF('Annual Plan'!K462&lt;&gt;"",'Annual Plan'!K462,"")</f>
        <v/>
      </c>
      <c r="J462" s="37"/>
      <c r="K462" s="38" t="str">
        <f t="shared" si="52"/>
        <v/>
      </c>
      <c r="L462" s="38" t="str">
        <f t="shared" si="53"/>
        <v/>
      </c>
      <c r="M462" s="23" t="str">
        <f t="shared" si="54"/>
        <v/>
      </c>
      <c r="N462" s="39" t="str">
        <f>IF((('Annual Plan'!N462+'Annual Plan'!O462)-('Q1 Review'!O462+'Q2 Review'!O462+'Q3 Review'!O462))=0,"",(('Annual Plan'!N462+'Annual Plan'!O462)-('Q1 Review'!O462+'Q2 Review'!O462+'Q3 Review'!O462)))</f>
        <v/>
      </c>
      <c r="O462" s="40"/>
      <c r="P462" s="41"/>
      <c r="Q462" s="41"/>
      <c r="R462" s="41"/>
      <c r="S462" s="131" t="str">
        <f t="shared" si="55"/>
        <v/>
      </c>
    </row>
    <row r="463" spans="1:19" s="11" customFormat="1" ht="13.2" x14ac:dyDescent="0.25">
      <c r="A463" s="59" t="str">
        <f>IF('Annual Plan'!A463="","",'Annual Plan'!A463)</f>
        <v/>
      </c>
      <c r="B463" s="59" t="str">
        <f>IF('Annual Plan'!B463="","",'Annual Plan'!B463)</f>
        <v/>
      </c>
      <c r="C463" s="59" t="str">
        <f>IF('Annual Plan'!C463="","",'Annual Plan'!C463)</f>
        <v/>
      </c>
      <c r="D463" s="2" t="str">
        <f>IF('Annual Plan'!D463&lt;&gt;"",'Annual Plan'!D463,"")</f>
        <v/>
      </c>
      <c r="E463" s="2" t="str">
        <f>IF('Annual Plan'!E463&lt;&gt;"",'Annual Plan'!E463,"")</f>
        <v/>
      </c>
      <c r="F463" s="36" t="str">
        <f>IF('Annual Plan'!F463&lt;&gt;"",'Annual Plan'!F463,"")</f>
        <v/>
      </c>
      <c r="G463" s="23" t="str">
        <f>IF('Annual Plan'!G463&lt;&gt;"",'Annual Plan'!G463,"")</f>
        <v/>
      </c>
      <c r="H463" s="23" t="str">
        <f xml:space="preserve"> IF(OR(F463="Absolute",F463="Absolute[-](cum.)"),SUM(G463,'Q1 Review'!J463,'Q2 Review'!J463,'Q3 Review'!J463),
             IF(OR(F463="Incremental",F463="Absolute[+]"),MAX(G463,'Q1 Review'!J463,'Q2 Review'!J463,'Q3 Review'!J463),
                  IF(F463="Decremental",MIN(G463,'Q1 Review'!J463,'Q2 Review'!J463,'Q3 Review'!J463),
                           IF(F463="Absolute[-](avg.)",SUM(G463,'Q1 Review'!J463,'Q2 Review'!J463,'Q3 Review'!J463)/COUNT('Annual Plan'!H463:'Annual Plan'!K463),""
                              )
                       )
                 )
      )</f>
        <v/>
      </c>
      <c r="I463" s="23" t="str">
        <f>IF('Annual Plan'!K463&lt;&gt;"",'Annual Plan'!K463,"")</f>
        <v/>
      </c>
      <c r="J463" s="37"/>
      <c r="K463" s="38" t="str">
        <f t="shared" si="52"/>
        <v/>
      </c>
      <c r="L463" s="38" t="str">
        <f t="shared" si="53"/>
        <v/>
      </c>
      <c r="M463" s="23" t="str">
        <f t="shared" si="54"/>
        <v/>
      </c>
      <c r="N463" s="39" t="str">
        <f>IF((('Annual Plan'!N463+'Annual Plan'!O463)-('Q1 Review'!O463+'Q2 Review'!O463+'Q3 Review'!O463))=0,"",(('Annual Plan'!N463+'Annual Plan'!O463)-('Q1 Review'!O463+'Q2 Review'!O463+'Q3 Review'!O463)))</f>
        <v/>
      </c>
      <c r="O463" s="40"/>
      <c r="P463" s="41"/>
      <c r="Q463" s="41"/>
      <c r="R463" s="41"/>
      <c r="S463" s="131" t="str">
        <f t="shared" si="55"/>
        <v/>
      </c>
    </row>
    <row r="464" spans="1:19" s="11" customFormat="1" ht="13.2" x14ac:dyDescent="0.25">
      <c r="A464" s="59" t="str">
        <f>IF('Annual Plan'!A464="","",'Annual Plan'!A464)</f>
        <v/>
      </c>
      <c r="B464" s="59" t="str">
        <f>IF('Annual Plan'!B464="","",'Annual Plan'!B464)</f>
        <v/>
      </c>
      <c r="C464" s="59" t="str">
        <f>IF('Annual Plan'!C464="","",'Annual Plan'!C464)</f>
        <v/>
      </c>
      <c r="D464" s="2" t="str">
        <f>IF('Annual Plan'!D464&lt;&gt;"",'Annual Plan'!D464,"")</f>
        <v/>
      </c>
      <c r="E464" s="2" t="str">
        <f>IF('Annual Plan'!E464&lt;&gt;"",'Annual Plan'!E464,"")</f>
        <v/>
      </c>
      <c r="F464" s="36" t="str">
        <f>IF('Annual Plan'!F464&lt;&gt;"",'Annual Plan'!F464,"")</f>
        <v/>
      </c>
      <c r="G464" s="23" t="str">
        <f>IF('Annual Plan'!G464&lt;&gt;"",'Annual Plan'!G464,"")</f>
        <v/>
      </c>
      <c r="H464" s="23" t="str">
        <f xml:space="preserve"> IF(OR(F464="Absolute",F464="Absolute[-](cum.)"),SUM(G464,'Q1 Review'!J464,'Q2 Review'!J464,'Q3 Review'!J464),
             IF(OR(F464="Incremental",F464="Absolute[+]"),MAX(G464,'Q1 Review'!J464,'Q2 Review'!J464,'Q3 Review'!J464),
                  IF(F464="Decremental",MIN(G464,'Q1 Review'!J464,'Q2 Review'!J464,'Q3 Review'!J464),
                           IF(F464="Absolute[-](avg.)",SUM(G464,'Q1 Review'!J464,'Q2 Review'!J464,'Q3 Review'!J464)/COUNT('Annual Plan'!H464:'Annual Plan'!K464),""
                              )
                       )
                 )
      )</f>
        <v/>
      </c>
      <c r="I464" s="23" t="str">
        <f>IF('Annual Plan'!K464&lt;&gt;"",'Annual Plan'!K464,"")</f>
        <v/>
      </c>
      <c r="J464" s="37"/>
      <c r="K464" s="38" t="str">
        <f t="shared" si="52"/>
        <v/>
      </c>
      <c r="L464" s="38" t="str">
        <f t="shared" si="53"/>
        <v/>
      </c>
      <c r="M464" s="23" t="str">
        <f t="shared" si="54"/>
        <v/>
      </c>
      <c r="N464" s="39" t="str">
        <f>IF((('Annual Plan'!N464+'Annual Plan'!O464)-('Q1 Review'!O464+'Q2 Review'!O464+'Q3 Review'!O464))=0,"",(('Annual Plan'!N464+'Annual Plan'!O464)-('Q1 Review'!O464+'Q2 Review'!O464+'Q3 Review'!O464)))</f>
        <v/>
      </c>
      <c r="O464" s="40"/>
      <c r="P464" s="41"/>
      <c r="Q464" s="41"/>
      <c r="R464" s="41"/>
      <c r="S464" s="131" t="str">
        <f t="shared" si="55"/>
        <v/>
      </c>
    </row>
    <row r="465" spans="1:19" s="11" customFormat="1" ht="13.2" x14ac:dyDescent="0.25">
      <c r="A465" s="59" t="str">
        <f>IF('Annual Plan'!A465="","",'Annual Plan'!A465)</f>
        <v/>
      </c>
      <c r="B465" s="59" t="str">
        <f>IF('Annual Plan'!B465="","",'Annual Plan'!B465)</f>
        <v/>
      </c>
      <c r="C465" s="59" t="str">
        <f>IF('Annual Plan'!C465="","",'Annual Plan'!C465)</f>
        <v/>
      </c>
      <c r="D465" s="2" t="str">
        <f>IF('Annual Plan'!D465&lt;&gt;"",'Annual Plan'!D465,"")</f>
        <v/>
      </c>
      <c r="E465" s="2" t="str">
        <f>IF('Annual Plan'!E465&lt;&gt;"",'Annual Plan'!E465,"")</f>
        <v/>
      </c>
      <c r="F465" s="36" t="str">
        <f>IF('Annual Plan'!F465&lt;&gt;"",'Annual Plan'!F465,"")</f>
        <v/>
      </c>
      <c r="G465" s="23" t="str">
        <f>IF('Annual Plan'!G465&lt;&gt;"",'Annual Plan'!G465,"")</f>
        <v/>
      </c>
      <c r="H465" s="23" t="str">
        <f xml:space="preserve"> IF(OR(F465="Absolute",F465="Absolute[-](cum.)"),SUM(G465,'Q1 Review'!J465,'Q2 Review'!J465,'Q3 Review'!J465),
             IF(OR(F465="Incremental",F465="Absolute[+]"),MAX(G465,'Q1 Review'!J465,'Q2 Review'!J465,'Q3 Review'!J465),
                  IF(F465="Decremental",MIN(G465,'Q1 Review'!J465,'Q2 Review'!J465,'Q3 Review'!J465),
                           IF(F465="Absolute[-](avg.)",SUM(G465,'Q1 Review'!J465,'Q2 Review'!J465,'Q3 Review'!J465)/COUNT('Annual Plan'!H465:'Annual Plan'!K465),""
                              )
                       )
                 )
      )</f>
        <v/>
      </c>
      <c r="I465" s="23" t="str">
        <f>IF('Annual Plan'!K465&lt;&gt;"",'Annual Plan'!K465,"")</f>
        <v/>
      </c>
      <c r="J465" s="37"/>
      <c r="K465" s="38" t="str">
        <f t="shared" si="52"/>
        <v/>
      </c>
      <c r="L465" s="38" t="str">
        <f t="shared" si="53"/>
        <v/>
      </c>
      <c r="M465" s="23" t="str">
        <f t="shared" si="54"/>
        <v/>
      </c>
      <c r="N465" s="39" t="str">
        <f>IF((('Annual Plan'!N465+'Annual Plan'!O465)-('Q1 Review'!O465+'Q2 Review'!O465+'Q3 Review'!O465))=0,"",(('Annual Plan'!N465+'Annual Plan'!O465)-('Q1 Review'!O465+'Q2 Review'!O465+'Q3 Review'!O465)))</f>
        <v/>
      </c>
      <c r="O465" s="40"/>
      <c r="P465" s="41"/>
      <c r="Q465" s="41"/>
      <c r="R465" s="41"/>
      <c r="S465" s="131" t="str">
        <f t="shared" si="55"/>
        <v/>
      </c>
    </row>
    <row r="466" spans="1:19" s="11" customFormat="1" ht="13.2" x14ac:dyDescent="0.25">
      <c r="A466" s="59" t="str">
        <f>IF('Annual Plan'!A466="","",'Annual Plan'!A466)</f>
        <v/>
      </c>
      <c r="B466" s="59" t="str">
        <f>IF('Annual Plan'!B466="","",'Annual Plan'!B466)</f>
        <v/>
      </c>
      <c r="C466" s="59" t="str">
        <f>IF('Annual Plan'!C466="","",'Annual Plan'!C466)</f>
        <v/>
      </c>
      <c r="D466" s="2" t="str">
        <f>IF('Annual Plan'!D466&lt;&gt;"",'Annual Plan'!D466,"")</f>
        <v/>
      </c>
      <c r="E466" s="2" t="str">
        <f>IF('Annual Plan'!E466&lt;&gt;"",'Annual Plan'!E466,"")</f>
        <v/>
      </c>
      <c r="F466" s="36" t="str">
        <f>IF('Annual Plan'!F466&lt;&gt;"",'Annual Plan'!F466,"")</f>
        <v/>
      </c>
      <c r="G466" s="23" t="str">
        <f>IF('Annual Plan'!G466&lt;&gt;"",'Annual Plan'!G466,"")</f>
        <v/>
      </c>
      <c r="H466" s="23" t="str">
        <f xml:space="preserve"> IF(OR(F466="Absolute",F466="Absolute[-](cum.)"),SUM(G466,'Q1 Review'!J466,'Q2 Review'!J466,'Q3 Review'!J466),
             IF(OR(F466="Incremental",F466="Absolute[+]"),MAX(G466,'Q1 Review'!J466,'Q2 Review'!J466,'Q3 Review'!J466),
                  IF(F466="Decremental",MIN(G466,'Q1 Review'!J466,'Q2 Review'!J466,'Q3 Review'!J466),
                           IF(F466="Absolute[-](avg.)",SUM(G466,'Q1 Review'!J466,'Q2 Review'!J466,'Q3 Review'!J466)/COUNT('Annual Plan'!H466:'Annual Plan'!K466),""
                              )
                       )
                 )
      )</f>
        <v/>
      </c>
      <c r="I466" s="23" t="str">
        <f>IF('Annual Plan'!K466&lt;&gt;"",'Annual Plan'!K466,"")</f>
        <v/>
      </c>
      <c r="J466" s="37"/>
      <c r="K466" s="38" t="str">
        <f t="shared" si="52"/>
        <v/>
      </c>
      <c r="L466" s="38" t="str">
        <f t="shared" si="53"/>
        <v/>
      </c>
      <c r="M466" s="23" t="str">
        <f t="shared" si="54"/>
        <v/>
      </c>
      <c r="N466" s="39" t="str">
        <f>IF((('Annual Plan'!N466+'Annual Plan'!O466)-('Q1 Review'!O466+'Q2 Review'!O466+'Q3 Review'!O466))=0,"",(('Annual Plan'!N466+'Annual Plan'!O466)-('Q1 Review'!O466+'Q2 Review'!O466+'Q3 Review'!O466)))</f>
        <v/>
      </c>
      <c r="O466" s="40"/>
      <c r="P466" s="41"/>
      <c r="Q466" s="41"/>
      <c r="R466" s="41"/>
      <c r="S466" s="131" t="str">
        <f t="shared" si="55"/>
        <v/>
      </c>
    </row>
    <row r="467" spans="1:19" s="11" customFormat="1" ht="13.2" x14ac:dyDescent="0.25">
      <c r="A467" s="59" t="str">
        <f>IF('Annual Plan'!A467="","",'Annual Plan'!A467)</f>
        <v/>
      </c>
      <c r="B467" s="59" t="str">
        <f>IF('Annual Plan'!B467="","",'Annual Plan'!B467)</f>
        <v/>
      </c>
      <c r="C467" s="59" t="str">
        <f>IF('Annual Plan'!C467="","",'Annual Plan'!C467)</f>
        <v/>
      </c>
      <c r="D467" s="2" t="str">
        <f>IF('Annual Plan'!D467&lt;&gt;"",'Annual Plan'!D467,"")</f>
        <v/>
      </c>
      <c r="E467" s="2" t="str">
        <f>IF('Annual Plan'!E467&lt;&gt;"",'Annual Plan'!E467,"")</f>
        <v/>
      </c>
      <c r="F467" s="36" t="str">
        <f>IF('Annual Plan'!F467&lt;&gt;"",'Annual Plan'!F467,"")</f>
        <v/>
      </c>
      <c r="G467" s="23" t="str">
        <f>IF('Annual Plan'!G467&lt;&gt;"",'Annual Plan'!G467,"")</f>
        <v/>
      </c>
      <c r="H467" s="23" t="str">
        <f xml:space="preserve"> IF(OR(F467="Absolute",F467="Absolute[-](cum.)"),SUM(G467,'Q1 Review'!J467,'Q2 Review'!J467,'Q3 Review'!J467),
             IF(OR(F467="Incremental",F467="Absolute[+]"),MAX(G467,'Q1 Review'!J467,'Q2 Review'!J467,'Q3 Review'!J467),
                  IF(F467="Decremental",MIN(G467,'Q1 Review'!J467,'Q2 Review'!J467,'Q3 Review'!J467),
                           IF(F467="Absolute[-](avg.)",SUM(G467,'Q1 Review'!J467,'Q2 Review'!J467,'Q3 Review'!J467)/COUNT('Annual Plan'!H467:'Annual Plan'!K467),""
                              )
                       )
                 )
      )</f>
        <v/>
      </c>
      <c r="I467" s="23" t="str">
        <f>IF('Annual Plan'!K467&lt;&gt;"",'Annual Plan'!K467,"")</f>
        <v/>
      </c>
      <c r="J467" s="37"/>
      <c r="K467" s="38" t="str">
        <f t="shared" si="52"/>
        <v/>
      </c>
      <c r="L467" s="38" t="str">
        <f t="shared" si="53"/>
        <v/>
      </c>
      <c r="M467" s="23" t="str">
        <f t="shared" si="54"/>
        <v/>
      </c>
      <c r="N467" s="39" t="str">
        <f>IF((('Annual Plan'!N467+'Annual Plan'!O467)-('Q1 Review'!O467+'Q2 Review'!O467+'Q3 Review'!O467))=0,"",(('Annual Plan'!N467+'Annual Plan'!O467)-('Q1 Review'!O467+'Q2 Review'!O467+'Q3 Review'!O467)))</f>
        <v/>
      </c>
      <c r="O467" s="40"/>
      <c r="P467" s="41"/>
      <c r="Q467" s="41"/>
      <c r="R467" s="41"/>
      <c r="S467" s="131" t="str">
        <f t="shared" si="55"/>
        <v/>
      </c>
    </row>
    <row r="468" spans="1:19" s="11" customFormat="1" ht="13.2" x14ac:dyDescent="0.25">
      <c r="A468" s="59" t="str">
        <f>IF('Annual Plan'!A468="","",'Annual Plan'!A468)</f>
        <v/>
      </c>
      <c r="B468" s="59" t="str">
        <f>IF('Annual Plan'!B468="","",'Annual Plan'!B468)</f>
        <v/>
      </c>
      <c r="C468" s="59" t="str">
        <f>IF('Annual Plan'!C468="","",'Annual Plan'!C468)</f>
        <v/>
      </c>
      <c r="D468" s="2" t="str">
        <f>IF('Annual Plan'!D468&lt;&gt;"",'Annual Plan'!D468,"")</f>
        <v/>
      </c>
      <c r="E468" s="2" t="str">
        <f>IF('Annual Plan'!E468&lt;&gt;"",'Annual Plan'!E468,"")</f>
        <v/>
      </c>
      <c r="F468" s="36" t="str">
        <f>IF('Annual Plan'!F468&lt;&gt;"",'Annual Plan'!F468,"")</f>
        <v/>
      </c>
      <c r="G468" s="23" t="str">
        <f>IF('Annual Plan'!G468&lt;&gt;"",'Annual Plan'!G468,"")</f>
        <v/>
      </c>
      <c r="H468" s="23" t="str">
        <f xml:space="preserve"> IF(OR(F468="Absolute",F468="Absolute[-](cum.)"),SUM(G468,'Q1 Review'!J468,'Q2 Review'!J468,'Q3 Review'!J468),
             IF(OR(F468="Incremental",F468="Absolute[+]"),MAX(G468,'Q1 Review'!J468,'Q2 Review'!J468,'Q3 Review'!J468),
                  IF(F468="Decremental",MIN(G468,'Q1 Review'!J468,'Q2 Review'!J468,'Q3 Review'!J468),
                           IF(F468="Absolute[-](avg.)",SUM(G468,'Q1 Review'!J468,'Q2 Review'!J468,'Q3 Review'!J468)/COUNT('Annual Plan'!H468:'Annual Plan'!K468),""
                              )
                       )
                 )
      )</f>
        <v/>
      </c>
      <c r="I468" s="23" t="str">
        <f>IF('Annual Plan'!K468&lt;&gt;"",'Annual Plan'!K468,"")</f>
        <v/>
      </c>
      <c r="J468" s="37"/>
      <c r="K468" s="38" t="str">
        <f t="shared" si="52"/>
        <v/>
      </c>
      <c r="L468" s="38" t="str">
        <f t="shared" si="53"/>
        <v/>
      </c>
      <c r="M468" s="23" t="str">
        <f t="shared" si="54"/>
        <v/>
      </c>
      <c r="N468" s="39" t="str">
        <f>IF((('Annual Plan'!N468+'Annual Plan'!O468)-('Q1 Review'!O468+'Q2 Review'!O468+'Q3 Review'!O468))=0,"",(('Annual Plan'!N468+'Annual Plan'!O468)-('Q1 Review'!O468+'Q2 Review'!O468+'Q3 Review'!O468)))</f>
        <v/>
      </c>
      <c r="O468" s="40"/>
      <c r="P468" s="41"/>
      <c r="Q468" s="41"/>
      <c r="R468" s="41"/>
      <c r="S468" s="131" t="str">
        <f t="shared" si="55"/>
        <v/>
      </c>
    </row>
    <row r="469" spans="1:19" s="11" customFormat="1" ht="13.2" x14ac:dyDescent="0.25">
      <c r="A469" s="59" t="str">
        <f>IF('Annual Plan'!A469="","",'Annual Plan'!A469)</f>
        <v/>
      </c>
      <c r="B469" s="59" t="str">
        <f>IF('Annual Plan'!B469="","",'Annual Plan'!B469)</f>
        <v/>
      </c>
      <c r="C469" s="59" t="str">
        <f>IF('Annual Plan'!C469="","",'Annual Plan'!C469)</f>
        <v/>
      </c>
      <c r="D469" s="2" t="str">
        <f>IF('Annual Plan'!D469&lt;&gt;"",'Annual Plan'!D469,"")</f>
        <v/>
      </c>
      <c r="E469" s="2" t="str">
        <f>IF('Annual Plan'!E469&lt;&gt;"",'Annual Plan'!E469,"")</f>
        <v/>
      </c>
      <c r="F469" s="36" t="str">
        <f>IF('Annual Plan'!F469&lt;&gt;"",'Annual Plan'!F469,"")</f>
        <v/>
      </c>
      <c r="G469" s="23" t="str">
        <f>IF('Annual Plan'!G469&lt;&gt;"",'Annual Plan'!G469,"")</f>
        <v/>
      </c>
      <c r="H469" s="23" t="str">
        <f xml:space="preserve"> IF(OR(F469="Absolute",F469="Absolute[-](cum.)"),SUM(G469,'Q1 Review'!J469,'Q2 Review'!J469,'Q3 Review'!J469),
             IF(OR(F469="Incremental",F469="Absolute[+]"),MAX(G469,'Q1 Review'!J469,'Q2 Review'!J469,'Q3 Review'!J469),
                  IF(F469="Decremental",MIN(G469,'Q1 Review'!J469,'Q2 Review'!J469,'Q3 Review'!J469),
                           IF(F469="Absolute[-](avg.)",SUM(G469,'Q1 Review'!J469,'Q2 Review'!J469,'Q3 Review'!J469)/COUNT('Annual Plan'!H469:'Annual Plan'!K469),""
                              )
                       )
                 )
      )</f>
        <v/>
      </c>
      <c r="I469" s="23" t="str">
        <f>IF('Annual Plan'!K469&lt;&gt;"",'Annual Plan'!K469,"")</f>
        <v/>
      </c>
      <c r="J469" s="37"/>
      <c r="K469" s="38" t="str">
        <f t="shared" si="52"/>
        <v/>
      </c>
      <c r="L469" s="38" t="str">
        <f t="shared" si="53"/>
        <v/>
      </c>
      <c r="M469" s="23" t="str">
        <f t="shared" si="54"/>
        <v/>
      </c>
      <c r="N469" s="39" t="str">
        <f>IF((('Annual Plan'!N469+'Annual Plan'!O469)-('Q1 Review'!O469+'Q2 Review'!O469+'Q3 Review'!O469))=0,"",(('Annual Plan'!N469+'Annual Plan'!O469)-('Q1 Review'!O469+'Q2 Review'!O469+'Q3 Review'!O469)))</f>
        <v/>
      </c>
      <c r="O469" s="40"/>
      <c r="P469" s="41"/>
      <c r="Q469" s="41"/>
      <c r="R469" s="41"/>
      <c r="S469" s="131" t="str">
        <f t="shared" si="55"/>
        <v/>
      </c>
    </row>
    <row r="470" spans="1:19" s="11" customFormat="1" ht="13.2" x14ac:dyDescent="0.25">
      <c r="A470" s="59" t="str">
        <f>IF('Annual Plan'!A470="","",'Annual Plan'!A470)</f>
        <v/>
      </c>
      <c r="B470" s="59" t="str">
        <f>IF('Annual Plan'!B470="","",'Annual Plan'!B470)</f>
        <v/>
      </c>
      <c r="C470" s="59" t="str">
        <f>IF('Annual Plan'!C470="","",'Annual Plan'!C470)</f>
        <v/>
      </c>
      <c r="D470" s="2" t="str">
        <f>IF('Annual Plan'!D470&lt;&gt;"",'Annual Plan'!D470,"")</f>
        <v/>
      </c>
      <c r="E470" s="2" t="str">
        <f>IF('Annual Plan'!E470&lt;&gt;"",'Annual Plan'!E470,"")</f>
        <v/>
      </c>
      <c r="F470" s="36" t="str">
        <f>IF('Annual Plan'!F470&lt;&gt;"",'Annual Plan'!F470,"")</f>
        <v/>
      </c>
      <c r="G470" s="23" t="str">
        <f>IF('Annual Plan'!G470&lt;&gt;"",'Annual Plan'!G470,"")</f>
        <v/>
      </c>
      <c r="H470" s="23" t="str">
        <f xml:space="preserve"> IF(OR(F470="Absolute",F470="Absolute[-](cum.)"),SUM(G470,'Q1 Review'!J470,'Q2 Review'!J470,'Q3 Review'!J470),
             IF(OR(F470="Incremental",F470="Absolute[+]"),MAX(G470,'Q1 Review'!J470,'Q2 Review'!J470,'Q3 Review'!J470),
                  IF(F470="Decremental",MIN(G470,'Q1 Review'!J470,'Q2 Review'!J470,'Q3 Review'!J470),
                           IF(F470="Absolute[-](avg.)",SUM(G470,'Q1 Review'!J470,'Q2 Review'!J470,'Q3 Review'!J470)/COUNT('Annual Plan'!H470:'Annual Plan'!K470),""
                              )
                       )
                 )
      )</f>
        <v/>
      </c>
      <c r="I470" s="23" t="str">
        <f>IF('Annual Plan'!K470&lt;&gt;"",'Annual Plan'!K470,"")</f>
        <v/>
      </c>
      <c r="J470" s="37"/>
      <c r="K470" s="38" t="str">
        <f t="shared" si="52"/>
        <v/>
      </c>
      <c r="L470" s="38" t="str">
        <f t="shared" si="53"/>
        <v/>
      </c>
      <c r="M470" s="23" t="str">
        <f t="shared" si="54"/>
        <v/>
      </c>
      <c r="N470" s="39" t="str">
        <f>IF((('Annual Plan'!N470+'Annual Plan'!O470)-('Q1 Review'!O470+'Q2 Review'!O470+'Q3 Review'!O470))=0,"",(('Annual Plan'!N470+'Annual Plan'!O470)-('Q1 Review'!O470+'Q2 Review'!O470+'Q3 Review'!O470)))</f>
        <v/>
      </c>
      <c r="O470" s="40"/>
      <c r="P470" s="41"/>
      <c r="Q470" s="41"/>
      <c r="R470" s="41"/>
      <c r="S470" s="131" t="str">
        <f t="shared" si="55"/>
        <v/>
      </c>
    </row>
    <row r="471" spans="1:19" s="11" customFormat="1" ht="13.2" x14ac:dyDescent="0.25">
      <c r="A471" s="59" t="str">
        <f>IF('Annual Plan'!A471="","",'Annual Plan'!A471)</f>
        <v/>
      </c>
      <c r="B471" s="59" t="str">
        <f>IF('Annual Plan'!B471="","",'Annual Plan'!B471)</f>
        <v/>
      </c>
      <c r="C471" s="59" t="str">
        <f>IF('Annual Plan'!C471="","",'Annual Plan'!C471)</f>
        <v/>
      </c>
      <c r="D471" s="2" t="str">
        <f>IF('Annual Plan'!D471&lt;&gt;"",'Annual Plan'!D471,"")</f>
        <v/>
      </c>
      <c r="E471" s="2" t="str">
        <f>IF('Annual Plan'!E471&lt;&gt;"",'Annual Plan'!E471,"")</f>
        <v/>
      </c>
      <c r="F471" s="36" t="str">
        <f>IF('Annual Plan'!F471&lt;&gt;"",'Annual Plan'!F471,"")</f>
        <v/>
      </c>
      <c r="G471" s="23" t="str">
        <f>IF('Annual Plan'!G471&lt;&gt;"",'Annual Plan'!G471,"")</f>
        <v/>
      </c>
      <c r="H471" s="23" t="str">
        <f xml:space="preserve"> IF(OR(F471="Absolute",F471="Absolute[-](cum.)"),SUM(G471,'Q1 Review'!J471,'Q2 Review'!J471,'Q3 Review'!J471),
             IF(OR(F471="Incremental",F471="Absolute[+]"),MAX(G471,'Q1 Review'!J471,'Q2 Review'!J471,'Q3 Review'!J471),
                  IF(F471="Decremental",MIN(G471,'Q1 Review'!J471,'Q2 Review'!J471,'Q3 Review'!J471),
                           IF(F471="Absolute[-](avg.)",SUM(G471,'Q1 Review'!J471,'Q2 Review'!J471,'Q3 Review'!J471)/COUNT('Annual Plan'!H471:'Annual Plan'!K471),""
                              )
                       )
                 )
      )</f>
        <v/>
      </c>
      <c r="I471" s="23" t="str">
        <f>IF('Annual Plan'!K471&lt;&gt;"",'Annual Plan'!K471,"")</f>
        <v/>
      </c>
      <c r="J471" s="37"/>
      <c r="K471" s="38" t="str">
        <f t="shared" si="52"/>
        <v/>
      </c>
      <c r="L471" s="38" t="str">
        <f t="shared" si="53"/>
        <v/>
      </c>
      <c r="M471" s="23" t="str">
        <f t="shared" si="54"/>
        <v/>
      </c>
      <c r="N471" s="39" t="str">
        <f>IF((('Annual Plan'!N471+'Annual Plan'!O471)-('Q1 Review'!O471+'Q2 Review'!O471+'Q3 Review'!O471))=0,"",(('Annual Plan'!N471+'Annual Plan'!O471)-('Q1 Review'!O471+'Q2 Review'!O471+'Q3 Review'!O471)))</f>
        <v/>
      </c>
      <c r="O471" s="40"/>
      <c r="P471" s="41"/>
      <c r="Q471" s="41"/>
      <c r="R471" s="41"/>
      <c r="S471" s="131" t="str">
        <f t="shared" si="55"/>
        <v/>
      </c>
    </row>
    <row r="472" spans="1:19" s="11" customFormat="1" ht="13.2" x14ac:dyDescent="0.25">
      <c r="A472" s="59" t="str">
        <f>IF('Annual Plan'!A472="","",'Annual Plan'!A472)</f>
        <v/>
      </c>
      <c r="B472" s="59" t="str">
        <f>IF('Annual Plan'!B472="","",'Annual Plan'!B472)</f>
        <v/>
      </c>
      <c r="C472" s="59" t="str">
        <f>IF('Annual Plan'!C472="","",'Annual Plan'!C472)</f>
        <v/>
      </c>
      <c r="D472" s="2" t="str">
        <f>IF('Annual Plan'!D472&lt;&gt;"",'Annual Plan'!D472,"")</f>
        <v/>
      </c>
      <c r="E472" s="2" t="str">
        <f>IF('Annual Plan'!E472&lt;&gt;"",'Annual Plan'!E472,"")</f>
        <v/>
      </c>
      <c r="F472" s="36" t="str">
        <f>IF('Annual Plan'!F472&lt;&gt;"",'Annual Plan'!F472,"")</f>
        <v/>
      </c>
      <c r="G472" s="23" t="str">
        <f>IF('Annual Plan'!G472&lt;&gt;"",'Annual Plan'!G472,"")</f>
        <v/>
      </c>
      <c r="H472" s="23" t="str">
        <f xml:space="preserve"> IF(OR(F472="Absolute",F472="Absolute[-](cum.)"),SUM(G472,'Q1 Review'!J472,'Q2 Review'!J472,'Q3 Review'!J472),
             IF(OR(F472="Incremental",F472="Absolute[+]"),MAX(G472,'Q1 Review'!J472,'Q2 Review'!J472,'Q3 Review'!J472),
                  IF(F472="Decremental",MIN(G472,'Q1 Review'!J472,'Q2 Review'!J472,'Q3 Review'!J472),
                           IF(F472="Absolute[-](avg.)",SUM(G472,'Q1 Review'!J472,'Q2 Review'!J472,'Q3 Review'!J472)/COUNT('Annual Plan'!H472:'Annual Plan'!K472),""
                              )
                       )
                 )
      )</f>
        <v/>
      </c>
      <c r="I472" s="23" t="str">
        <f>IF('Annual Plan'!K472&lt;&gt;"",'Annual Plan'!K472,"")</f>
        <v/>
      </c>
      <c r="J472" s="37"/>
      <c r="K472" s="38" t="str">
        <f t="shared" si="52"/>
        <v/>
      </c>
      <c r="L472" s="38" t="str">
        <f t="shared" si="53"/>
        <v/>
      </c>
      <c r="M472" s="23" t="str">
        <f t="shared" si="54"/>
        <v/>
      </c>
      <c r="N472" s="39" t="str">
        <f>IF((('Annual Plan'!N472+'Annual Plan'!O472)-('Q1 Review'!O472+'Q2 Review'!O472+'Q3 Review'!O472))=0,"",(('Annual Plan'!N472+'Annual Plan'!O472)-('Q1 Review'!O472+'Q2 Review'!O472+'Q3 Review'!O472)))</f>
        <v/>
      </c>
      <c r="O472" s="40"/>
      <c r="P472" s="41"/>
      <c r="Q472" s="41"/>
      <c r="R472" s="41"/>
      <c r="S472" s="131" t="str">
        <f t="shared" si="55"/>
        <v/>
      </c>
    </row>
    <row r="473" spans="1:19" s="11" customFormat="1" ht="13.2" x14ac:dyDescent="0.25">
      <c r="A473" s="59" t="str">
        <f>IF('Annual Plan'!A473="","",'Annual Plan'!A473)</f>
        <v/>
      </c>
      <c r="B473" s="59" t="str">
        <f>IF('Annual Plan'!B473="","",'Annual Plan'!B473)</f>
        <v/>
      </c>
      <c r="C473" s="59" t="str">
        <f>IF('Annual Plan'!C473="","",'Annual Plan'!C473)</f>
        <v/>
      </c>
      <c r="D473" s="2" t="str">
        <f>IF('Annual Plan'!D473&lt;&gt;"",'Annual Plan'!D473,"")</f>
        <v/>
      </c>
      <c r="E473" s="2" t="str">
        <f>IF('Annual Plan'!E473&lt;&gt;"",'Annual Plan'!E473,"")</f>
        <v/>
      </c>
      <c r="F473" s="36" t="str">
        <f>IF('Annual Plan'!F473&lt;&gt;"",'Annual Plan'!F473,"")</f>
        <v/>
      </c>
      <c r="G473" s="23" t="str">
        <f>IF('Annual Plan'!G473&lt;&gt;"",'Annual Plan'!G473,"")</f>
        <v/>
      </c>
      <c r="H473" s="23" t="str">
        <f xml:space="preserve"> IF(OR(F473="Absolute",F473="Absolute[-](cum.)"),SUM(G473,'Q1 Review'!J473,'Q2 Review'!J473,'Q3 Review'!J473),
             IF(OR(F473="Incremental",F473="Absolute[+]"),MAX(G473,'Q1 Review'!J473,'Q2 Review'!J473,'Q3 Review'!J473),
                  IF(F473="Decremental",MIN(G473,'Q1 Review'!J473,'Q2 Review'!J473,'Q3 Review'!J473),
                           IF(F473="Absolute[-](avg.)",SUM(G473,'Q1 Review'!J473,'Q2 Review'!J473,'Q3 Review'!J473)/COUNT('Annual Plan'!H473:'Annual Plan'!K473),""
                              )
                       )
                 )
      )</f>
        <v/>
      </c>
      <c r="I473" s="23" t="str">
        <f>IF('Annual Plan'!K473&lt;&gt;"",'Annual Plan'!K473,"")</f>
        <v/>
      </c>
      <c r="J473" s="37"/>
      <c r="K473" s="38" t="str">
        <f t="shared" si="52"/>
        <v/>
      </c>
      <c r="L473" s="38" t="str">
        <f t="shared" si="53"/>
        <v/>
      </c>
      <c r="M473" s="23" t="str">
        <f t="shared" si="54"/>
        <v/>
      </c>
      <c r="N473" s="39" t="str">
        <f>IF((('Annual Plan'!N473+'Annual Plan'!O473)-('Q1 Review'!O473+'Q2 Review'!O473+'Q3 Review'!O473))=0,"",(('Annual Plan'!N473+'Annual Plan'!O473)-('Q1 Review'!O473+'Q2 Review'!O473+'Q3 Review'!O473)))</f>
        <v/>
      </c>
      <c r="O473" s="40"/>
      <c r="P473" s="41"/>
      <c r="Q473" s="41"/>
      <c r="R473" s="41"/>
      <c r="S473" s="131" t="str">
        <f t="shared" si="55"/>
        <v/>
      </c>
    </row>
    <row r="474" spans="1:19" s="11" customFormat="1" ht="13.2" x14ac:dyDescent="0.25">
      <c r="A474" s="59" t="str">
        <f>IF('Annual Plan'!A474="","",'Annual Plan'!A474)</f>
        <v/>
      </c>
      <c r="B474" s="59" t="str">
        <f>IF('Annual Plan'!B474="","",'Annual Plan'!B474)</f>
        <v/>
      </c>
      <c r="C474" s="59" t="str">
        <f>IF('Annual Plan'!C474="","",'Annual Plan'!C474)</f>
        <v/>
      </c>
      <c r="D474" s="2" t="str">
        <f>IF('Annual Plan'!D474&lt;&gt;"",'Annual Plan'!D474,"")</f>
        <v/>
      </c>
      <c r="E474" s="2" t="str">
        <f>IF('Annual Plan'!E474&lt;&gt;"",'Annual Plan'!E474,"")</f>
        <v/>
      </c>
      <c r="F474" s="36" t="str">
        <f>IF('Annual Plan'!F474&lt;&gt;"",'Annual Plan'!F474,"")</f>
        <v/>
      </c>
      <c r="G474" s="23" t="str">
        <f>IF('Annual Plan'!G474&lt;&gt;"",'Annual Plan'!G474,"")</f>
        <v/>
      </c>
      <c r="H474" s="23" t="str">
        <f xml:space="preserve"> IF(OR(F474="Absolute",F474="Absolute[-](cum.)"),SUM(G474,'Q1 Review'!J474,'Q2 Review'!J474,'Q3 Review'!J474),
             IF(OR(F474="Incremental",F474="Absolute[+]"),MAX(G474,'Q1 Review'!J474,'Q2 Review'!J474,'Q3 Review'!J474),
                  IF(F474="Decremental",MIN(G474,'Q1 Review'!J474,'Q2 Review'!J474,'Q3 Review'!J474),
                           IF(F474="Absolute[-](avg.)",SUM(G474,'Q1 Review'!J474,'Q2 Review'!J474,'Q3 Review'!J474)/COUNT('Annual Plan'!H474:'Annual Plan'!K474),""
                              )
                       )
                 )
      )</f>
        <v/>
      </c>
      <c r="I474" s="23" t="str">
        <f>IF('Annual Plan'!K474&lt;&gt;"",'Annual Plan'!K474,"")</f>
        <v/>
      </c>
      <c r="J474" s="37"/>
      <c r="K474" s="38" t="str">
        <f t="shared" si="52"/>
        <v/>
      </c>
      <c r="L474" s="38" t="str">
        <f t="shared" si="53"/>
        <v/>
      </c>
      <c r="M474" s="23" t="str">
        <f t="shared" si="54"/>
        <v/>
      </c>
      <c r="N474" s="39" t="str">
        <f>IF((('Annual Plan'!N474+'Annual Plan'!O474)-('Q1 Review'!O474+'Q2 Review'!O474+'Q3 Review'!O474))=0,"",(('Annual Plan'!N474+'Annual Plan'!O474)-('Q1 Review'!O474+'Q2 Review'!O474+'Q3 Review'!O474)))</f>
        <v/>
      </c>
      <c r="O474" s="40"/>
      <c r="P474" s="41"/>
      <c r="Q474" s="41"/>
      <c r="R474" s="41"/>
      <c r="S474" s="131" t="str">
        <f t="shared" si="55"/>
        <v/>
      </c>
    </row>
    <row r="475" spans="1:19" s="11" customFormat="1" ht="13.2" x14ac:dyDescent="0.25">
      <c r="A475" s="59" t="str">
        <f>IF('Annual Plan'!A475="","",'Annual Plan'!A475)</f>
        <v/>
      </c>
      <c r="B475" s="59" t="str">
        <f>IF('Annual Plan'!B475="","",'Annual Plan'!B475)</f>
        <v/>
      </c>
      <c r="C475" s="59" t="str">
        <f>IF('Annual Plan'!C475="","",'Annual Plan'!C475)</f>
        <v/>
      </c>
      <c r="D475" s="2" t="str">
        <f>IF('Annual Plan'!D475&lt;&gt;"",'Annual Plan'!D475,"")</f>
        <v/>
      </c>
      <c r="E475" s="2" t="str">
        <f>IF('Annual Plan'!E475&lt;&gt;"",'Annual Plan'!E475,"")</f>
        <v/>
      </c>
      <c r="F475" s="36" t="str">
        <f>IF('Annual Plan'!F475&lt;&gt;"",'Annual Plan'!F475,"")</f>
        <v/>
      </c>
      <c r="G475" s="23" t="str">
        <f>IF('Annual Plan'!G475&lt;&gt;"",'Annual Plan'!G475,"")</f>
        <v/>
      </c>
      <c r="H475" s="23" t="str">
        <f xml:space="preserve"> IF(OR(F475="Absolute",F475="Absolute[-](cum.)"),SUM(G475,'Q1 Review'!J475,'Q2 Review'!J475,'Q3 Review'!J475),
             IF(OR(F475="Incremental",F475="Absolute[+]"),MAX(G475,'Q1 Review'!J475,'Q2 Review'!J475,'Q3 Review'!J475),
                  IF(F475="Decremental",MIN(G475,'Q1 Review'!J475,'Q2 Review'!J475,'Q3 Review'!J475),
                           IF(F475="Absolute[-](avg.)",SUM(G475,'Q1 Review'!J475,'Q2 Review'!J475,'Q3 Review'!J475)/COUNT('Annual Plan'!H475:'Annual Plan'!K475),""
                              )
                       )
                 )
      )</f>
        <v/>
      </c>
      <c r="I475" s="23" t="str">
        <f>IF('Annual Plan'!K475&lt;&gt;"",'Annual Plan'!K475,"")</f>
        <v/>
      </c>
      <c r="J475" s="37"/>
      <c r="K475" s="38" t="str">
        <f t="shared" si="52"/>
        <v/>
      </c>
      <c r="L475" s="38" t="str">
        <f t="shared" si="53"/>
        <v/>
      </c>
      <c r="M475" s="23" t="str">
        <f t="shared" si="54"/>
        <v/>
      </c>
      <c r="N475" s="39" t="str">
        <f>IF((('Annual Plan'!N475+'Annual Plan'!O475)-('Q1 Review'!O475+'Q2 Review'!O475+'Q3 Review'!O475))=0,"",(('Annual Plan'!N475+'Annual Plan'!O475)-('Q1 Review'!O475+'Q2 Review'!O475+'Q3 Review'!O475)))</f>
        <v/>
      </c>
      <c r="O475" s="40"/>
      <c r="P475" s="41"/>
      <c r="Q475" s="41"/>
      <c r="R475" s="41"/>
      <c r="S475" s="131" t="str">
        <f t="shared" si="55"/>
        <v/>
      </c>
    </row>
    <row r="476" spans="1:19" s="11" customFormat="1" ht="13.2" x14ac:dyDescent="0.25">
      <c r="A476" s="59" t="str">
        <f>IF('Annual Plan'!A476="","",'Annual Plan'!A476)</f>
        <v/>
      </c>
      <c r="B476" s="59" t="str">
        <f>IF('Annual Plan'!B476="","",'Annual Plan'!B476)</f>
        <v/>
      </c>
      <c r="C476" s="59" t="str">
        <f>IF('Annual Plan'!C476="","",'Annual Plan'!C476)</f>
        <v/>
      </c>
      <c r="D476" s="2" t="str">
        <f>IF('Annual Plan'!D476&lt;&gt;"",'Annual Plan'!D476,"")</f>
        <v/>
      </c>
      <c r="E476" s="2" t="str">
        <f>IF('Annual Plan'!E476&lt;&gt;"",'Annual Plan'!E476,"")</f>
        <v/>
      </c>
      <c r="F476" s="36" t="str">
        <f>IF('Annual Plan'!F476&lt;&gt;"",'Annual Plan'!F476,"")</f>
        <v/>
      </c>
      <c r="G476" s="23" t="str">
        <f>IF('Annual Plan'!G476&lt;&gt;"",'Annual Plan'!G476,"")</f>
        <v/>
      </c>
      <c r="H476" s="23" t="str">
        <f xml:space="preserve"> IF(OR(F476="Absolute",F476="Absolute[-](cum.)"),SUM(G476,'Q1 Review'!J476,'Q2 Review'!J476,'Q3 Review'!J476),
             IF(OR(F476="Incremental",F476="Absolute[+]"),MAX(G476,'Q1 Review'!J476,'Q2 Review'!J476,'Q3 Review'!J476),
                  IF(F476="Decremental",MIN(G476,'Q1 Review'!J476,'Q2 Review'!J476,'Q3 Review'!J476),
                           IF(F476="Absolute[-](avg.)",SUM(G476,'Q1 Review'!J476,'Q2 Review'!J476,'Q3 Review'!J476)/COUNT('Annual Plan'!H476:'Annual Plan'!K476),""
                              )
                       )
                 )
      )</f>
        <v/>
      </c>
      <c r="I476" s="23" t="str">
        <f>IF('Annual Plan'!K476&lt;&gt;"",'Annual Plan'!K476,"")</f>
        <v/>
      </c>
      <c r="J476" s="37"/>
      <c r="K476" s="38" t="str">
        <f t="shared" si="52"/>
        <v/>
      </c>
      <c r="L476" s="38" t="str">
        <f t="shared" si="53"/>
        <v/>
      </c>
      <c r="M476" s="23" t="str">
        <f t="shared" si="54"/>
        <v/>
      </c>
      <c r="N476" s="39" t="str">
        <f>IF((('Annual Plan'!N476+'Annual Plan'!O476)-('Q1 Review'!O476+'Q2 Review'!O476+'Q3 Review'!O476))=0,"",(('Annual Plan'!N476+'Annual Plan'!O476)-('Q1 Review'!O476+'Q2 Review'!O476+'Q3 Review'!O476)))</f>
        <v/>
      </c>
      <c r="O476" s="40"/>
      <c r="P476" s="41"/>
      <c r="Q476" s="41"/>
      <c r="R476" s="41"/>
      <c r="S476" s="131" t="str">
        <f t="shared" si="55"/>
        <v/>
      </c>
    </row>
    <row r="477" spans="1:19" s="11" customFormat="1" ht="13.2" x14ac:dyDescent="0.25">
      <c r="A477" s="59" t="str">
        <f>IF('Annual Plan'!A477="","",'Annual Plan'!A477)</f>
        <v/>
      </c>
      <c r="B477" s="59" t="str">
        <f>IF('Annual Plan'!B477="","",'Annual Plan'!B477)</f>
        <v/>
      </c>
      <c r="C477" s="59" t="str">
        <f>IF('Annual Plan'!C477="","",'Annual Plan'!C477)</f>
        <v/>
      </c>
      <c r="D477" s="2" t="str">
        <f>IF('Annual Plan'!D477&lt;&gt;"",'Annual Plan'!D477,"")</f>
        <v/>
      </c>
      <c r="E477" s="2" t="str">
        <f>IF('Annual Plan'!E477&lt;&gt;"",'Annual Plan'!E477,"")</f>
        <v/>
      </c>
      <c r="F477" s="36" t="str">
        <f>IF('Annual Plan'!F477&lt;&gt;"",'Annual Plan'!F477,"")</f>
        <v/>
      </c>
      <c r="G477" s="23" t="str">
        <f>IF('Annual Plan'!G477&lt;&gt;"",'Annual Plan'!G477,"")</f>
        <v/>
      </c>
      <c r="H477" s="23" t="str">
        <f xml:space="preserve"> IF(OR(F477="Absolute",F477="Absolute[-](cum.)"),SUM(G477,'Q1 Review'!J477,'Q2 Review'!J477,'Q3 Review'!J477),
             IF(OR(F477="Incremental",F477="Absolute[+]"),MAX(G477,'Q1 Review'!J477,'Q2 Review'!J477,'Q3 Review'!J477),
                  IF(F477="Decremental",MIN(G477,'Q1 Review'!J477,'Q2 Review'!J477,'Q3 Review'!J477),
                           IF(F477="Absolute[-](avg.)",SUM(G477,'Q1 Review'!J477,'Q2 Review'!J477,'Q3 Review'!J477)/COUNT('Annual Plan'!H477:'Annual Plan'!K477),""
                              )
                       )
                 )
      )</f>
        <v/>
      </c>
      <c r="I477" s="23" t="str">
        <f>IF('Annual Plan'!K477&lt;&gt;"",'Annual Plan'!K477,"")</f>
        <v/>
      </c>
      <c r="J477" s="37"/>
      <c r="K477" s="38" t="str">
        <f t="shared" si="52"/>
        <v/>
      </c>
      <c r="L477" s="38" t="str">
        <f t="shared" si="53"/>
        <v/>
      </c>
      <c r="M477" s="23" t="str">
        <f t="shared" si="54"/>
        <v/>
      </c>
      <c r="N477" s="39" t="str">
        <f>IF((('Annual Plan'!N477+'Annual Plan'!O477)-('Q1 Review'!O477+'Q2 Review'!O477+'Q3 Review'!O477))=0,"",(('Annual Plan'!N477+'Annual Plan'!O477)-('Q1 Review'!O477+'Q2 Review'!O477+'Q3 Review'!O477)))</f>
        <v/>
      </c>
      <c r="O477" s="40"/>
      <c r="P477" s="41"/>
      <c r="Q477" s="41"/>
      <c r="R477" s="41"/>
      <c r="S477" s="131" t="str">
        <f t="shared" si="55"/>
        <v/>
      </c>
    </row>
    <row r="478" spans="1:19" s="11" customFormat="1" ht="13.2" x14ac:dyDescent="0.25">
      <c r="A478" s="59" t="str">
        <f>IF('Annual Plan'!A478="","",'Annual Plan'!A478)</f>
        <v/>
      </c>
      <c r="B478" s="59" t="str">
        <f>IF('Annual Plan'!B478="","",'Annual Plan'!B478)</f>
        <v/>
      </c>
      <c r="C478" s="59" t="str">
        <f>IF('Annual Plan'!C478="","",'Annual Plan'!C478)</f>
        <v/>
      </c>
      <c r="D478" s="2" t="str">
        <f>IF('Annual Plan'!D478&lt;&gt;"",'Annual Plan'!D478,"")</f>
        <v/>
      </c>
      <c r="E478" s="2" t="str">
        <f>IF('Annual Plan'!E478&lt;&gt;"",'Annual Plan'!E478,"")</f>
        <v/>
      </c>
      <c r="F478" s="36" t="str">
        <f>IF('Annual Plan'!F478&lt;&gt;"",'Annual Plan'!F478,"")</f>
        <v/>
      </c>
      <c r="G478" s="23" t="str">
        <f>IF('Annual Plan'!G478&lt;&gt;"",'Annual Plan'!G478,"")</f>
        <v/>
      </c>
      <c r="H478" s="23" t="str">
        <f xml:space="preserve"> IF(OR(F478="Absolute",F478="Absolute[-](cum.)"),SUM(G478,'Q1 Review'!J478,'Q2 Review'!J478,'Q3 Review'!J478),
             IF(OR(F478="Incremental",F478="Absolute[+]"),MAX(G478,'Q1 Review'!J478,'Q2 Review'!J478,'Q3 Review'!J478),
                  IF(F478="Decremental",MIN(G478,'Q1 Review'!J478,'Q2 Review'!J478,'Q3 Review'!J478),
                           IF(F478="Absolute[-](avg.)",SUM(G478,'Q1 Review'!J478,'Q2 Review'!J478,'Q3 Review'!J478)/COUNT('Annual Plan'!H478:'Annual Plan'!K478),""
                              )
                       )
                 )
      )</f>
        <v/>
      </c>
      <c r="I478" s="23" t="str">
        <f>IF('Annual Plan'!K478&lt;&gt;"",'Annual Plan'!K478,"")</f>
        <v/>
      </c>
      <c r="J478" s="37"/>
      <c r="K478" s="38" t="str">
        <f t="shared" si="52"/>
        <v/>
      </c>
      <c r="L478" s="38" t="str">
        <f t="shared" si="53"/>
        <v/>
      </c>
      <c r="M478" s="23" t="str">
        <f t="shared" si="54"/>
        <v/>
      </c>
      <c r="N478" s="39" t="str">
        <f>IF((('Annual Plan'!N478+'Annual Plan'!O478)-('Q1 Review'!O478+'Q2 Review'!O478+'Q3 Review'!O478))=0,"",(('Annual Plan'!N478+'Annual Plan'!O478)-('Q1 Review'!O478+'Q2 Review'!O478+'Q3 Review'!O478)))</f>
        <v/>
      </c>
      <c r="O478" s="40"/>
      <c r="P478" s="41"/>
      <c r="Q478" s="41"/>
      <c r="R478" s="41"/>
      <c r="S478" s="131" t="str">
        <f t="shared" si="55"/>
        <v/>
      </c>
    </row>
    <row r="479" spans="1:19" s="11" customFormat="1" ht="13.2" x14ac:dyDescent="0.25">
      <c r="A479" s="59" t="str">
        <f>IF('Annual Plan'!A479="","",'Annual Plan'!A479)</f>
        <v/>
      </c>
      <c r="B479" s="59" t="str">
        <f>IF('Annual Plan'!B479="","",'Annual Plan'!B479)</f>
        <v/>
      </c>
      <c r="C479" s="59" t="str">
        <f>IF('Annual Plan'!C479="","",'Annual Plan'!C479)</f>
        <v/>
      </c>
      <c r="D479" s="2" t="str">
        <f>IF('Annual Plan'!D479&lt;&gt;"",'Annual Plan'!D479,"")</f>
        <v/>
      </c>
      <c r="E479" s="2" t="str">
        <f>IF('Annual Plan'!E479&lt;&gt;"",'Annual Plan'!E479,"")</f>
        <v/>
      </c>
      <c r="F479" s="36" t="str">
        <f>IF('Annual Plan'!F479&lt;&gt;"",'Annual Plan'!F479,"")</f>
        <v/>
      </c>
      <c r="G479" s="23" t="str">
        <f>IF('Annual Plan'!G479&lt;&gt;"",'Annual Plan'!G479,"")</f>
        <v/>
      </c>
      <c r="H479" s="23" t="str">
        <f xml:space="preserve"> IF(OR(F479="Absolute",F479="Absolute[-](cum.)"),SUM(G479,'Q1 Review'!J479,'Q2 Review'!J479,'Q3 Review'!J479),
             IF(OR(F479="Incremental",F479="Absolute[+]"),MAX(G479,'Q1 Review'!J479,'Q2 Review'!J479,'Q3 Review'!J479),
                  IF(F479="Decremental",MIN(G479,'Q1 Review'!J479,'Q2 Review'!J479,'Q3 Review'!J479),
                           IF(F479="Absolute[-](avg.)",SUM(G479,'Q1 Review'!J479,'Q2 Review'!J479,'Q3 Review'!J479)/COUNT('Annual Plan'!H479:'Annual Plan'!K479),""
                              )
                       )
                 )
      )</f>
        <v/>
      </c>
      <c r="I479" s="23" t="str">
        <f>IF('Annual Plan'!K479&lt;&gt;"",'Annual Plan'!K479,"")</f>
        <v/>
      </c>
      <c r="J479" s="37"/>
      <c r="K479" s="38" t="str">
        <f t="shared" si="52"/>
        <v/>
      </c>
      <c r="L479" s="38" t="str">
        <f t="shared" si="53"/>
        <v/>
      </c>
      <c r="M479" s="23" t="str">
        <f t="shared" si="54"/>
        <v/>
      </c>
      <c r="N479" s="39" t="str">
        <f>IF((('Annual Plan'!N479+'Annual Plan'!O479)-('Q1 Review'!O479+'Q2 Review'!O479+'Q3 Review'!O479))=0,"",(('Annual Plan'!N479+'Annual Plan'!O479)-('Q1 Review'!O479+'Q2 Review'!O479+'Q3 Review'!O479)))</f>
        <v/>
      </c>
      <c r="O479" s="40"/>
      <c r="P479" s="41"/>
      <c r="Q479" s="41"/>
      <c r="R479" s="41"/>
      <c r="S479" s="131" t="str">
        <f t="shared" si="55"/>
        <v/>
      </c>
    </row>
    <row r="480" spans="1:19" s="11" customFormat="1" ht="13.2" x14ac:dyDescent="0.25">
      <c r="A480" s="59" t="str">
        <f>IF('Annual Plan'!A480="","",'Annual Plan'!A480)</f>
        <v/>
      </c>
      <c r="B480" s="59" t="str">
        <f>IF('Annual Plan'!B480="","",'Annual Plan'!B480)</f>
        <v/>
      </c>
      <c r="C480" s="59" t="str">
        <f>IF('Annual Plan'!C480="","",'Annual Plan'!C480)</f>
        <v/>
      </c>
      <c r="D480" s="2" t="str">
        <f>IF('Annual Plan'!D480&lt;&gt;"",'Annual Plan'!D480,"")</f>
        <v/>
      </c>
      <c r="E480" s="2" t="str">
        <f>IF('Annual Plan'!E480&lt;&gt;"",'Annual Plan'!E480,"")</f>
        <v/>
      </c>
      <c r="F480" s="36" t="str">
        <f>IF('Annual Plan'!F480&lt;&gt;"",'Annual Plan'!F480,"")</f>
        <v/>
      </c>
      <c r="G480" s="23" t="str">
        <f>IF('Annual Plan'!G480&lt;&gt;"",'Annual Plan'!G480,"")</f>
        <v/>
      </c>
      <c r="H480" s="23" t="str">
        <f xml:space="preserve"> IF(OR(F480="Absolute",F480="Absolute[-](cum.)"),SUM(G480,'Q1 Review'!J480,'Q2 Review'!J480,'Q3 Review'!J480),
             IF(OR(F480="Incremental",F480="Absolute[+]"),MAX(G480,'Q1 Review'!J480,'Q2 Review'!J480,'Q3 Review'!J480),
                  IF(F480="Decremental",MIN(G480,'Q1 Review'!J480,'Q2 Review'!J480,'Q3 Review'!J480),
                           IF(F480="Absolute[-](avg.)",SUM(G480,'Q1 Review'!J480,'Q2 Review'!J480,'Q3 Review'!J480)/COUNT('Annual Plan'!H480:'Annual Plan'!K480),""
                              )
                       )
                 )
      )</f>
        <v/>
      </c>
      <c r="I480" s="23" t="str">
        <f>IF('Annual Plan'!K480&lt;&gt;"",'Annual Plan'!K480,"")</f>
        <v/>
      </c>
      <c r="J480" s="37"/>
      <c r="K480" s="38" t="str">
        <f t="shared" si="52"/>
        <v/>
      </c>
      <c r="L480" s="38" t="str">
        <f t="shared" si="53"/>
        <v/>
      </c>
      <c r="M480" s="23" t="str">
        <f t="shared" si="54"/>
        <v/>
      </c>
      <c r="N480" s="39" t="str">
        <f>IF((('Annual Plan'!N480+'Annual Plan'!O480)-('Q1 Review'!O480+'Q2 Review'!O480+'Q3 Review'!O480))=0,"",(('Annual Plan'!N480+'Annual Plan'!O480)-('Q1 Review'!O480+'Q2 Review'!O480+'Q3 Review'!O480)))</f>
        <v/>
      </c>
      <c r="O480" s="40"/>
      <c r="P480" s="41"/>
      <c r="Q480" s="41"/>
      <c r="R480" s="41"/>
      <c r="S480" s="131" t="str">
        <f t="shared" si="55"/>
        <v/>
      </c>
    </row>
    <row r="481" spans="1:19" s="11" customFormat="1" ht="13.2" x14ac:dyDescent="0.25">
      <c r="A481" s="59" t="str">
        <f>IF('Annual Plan'!A481="","",'Annual Plan'!A481)</f>
        <v/>
      </c>
      <c r="B481" s="59" t="str">
        <f>IF('Annual Plan'!B481="","",'Annual Plan'!B481)</f>
        <v/>
      </c>
      <c r="C481" s="59" t="str">
        <f>IF('Annual Plan'!C481="","",'Annual Plan'!C481)</f>
        <v/>
      </c>
      <c r="D481" s="2" t="str">
        <f>IF('Annual Plan'!D481&lt;&gt;"",'Annual Plan'!D481,"")</f>
        <v/>
      </c>
      <c r="E481" s="2" t="str">
        <f>IF('Annual Plan'!E481&lt;&gt;"",'Annual Plan'!E481,"")</f>
        <v/>
      </c>
      <c r="F481" s="36" t="str">
        <f>IF('Annual Plan'!F481&lt;&gt;"",'Annual Plan'!F481,"")</f>
        <v/>
      </c>
      <c r="G481" s="23" t="str">
        <f>IF('Annual Plan'!G481&lt;&gt;"",'Annual Plan'!G481,"")</f>
        <v/>
      </c>
      <c r="H481" s="23" t="str">
        <f xml:space="preserve"> IF(OR(F481="Absolute",F481="Absolute[-](cum.)"),SUM(G481,'Q1 Review'!J481,'Q2 Review'!J481,'Q3 Review'!J481),
             IF(OR(F481="Incremental",F481="Absolute[+]"),MAX(G481,'Q1 Review'!J481,'Q2 Review'!J481,'Q3 Review'!J481),
                  IF(F481="Decremental",MIN(G481,'Q1 Review'!J481,'Q2 Review'!J481,'Q3 Review'!J481),
                           IF(F481="Absolute[-](avg.)",SUM(G481,'Q1 Review'!J481,'Q2 Review'!J481,'Q3 Review'!J481)/COUNT('Annual Plan'!H481:'Annual Plan'!K481),""
                              )
                       )
                 )
      )</f>
        <v/>
      </c>
      <c r="I481" s="23" t="str">
        <f>IF('Annual Plan'!K481&lt;&gt;"",'Annual Plan'!K481,"")</f>
        <v/>
      </c>
      <c r="J481" s="37"/>
      <c r="K481" s="38" t="str">
        <f t="shared" si="52"/>
        <v/>
      </c>
      <c r="L481" s="38" t="str">
        <f t="shared" si="53"/>
        <v/>
      </c>
      <c r="M481" s="23" t="str">
        <f t="shared" si="54"/>
        <v/>
      </c>
      <c r="N481" s="39" t="str">
        <f>IF((('Annual Plan'!N481+'Annual Plan'!O481)-('Q1 Review'!O481+'Q2 Review'!O481+'Q3 Review'!O481))=0,"",(('Annual Plan'!N481+'Annual Plan'!O481)-('Q1 Review'!O481+'Q2 Review'!O481+'Q3 Review'!O481)))</f>
        <v/>
      </c>
      <c r="O481" s="40"/>
      <c r="P481" s="41"/>
      <c r="Q481" s="41"/>
      <c r="R481" s="41"/>
      <c r="S481" s="131" t="str">
        <f t="shared" si="55"/>
        <v/>
      </c>
    </row>
    <row r="482" spans="1:19" s="58" customFormat="1" ht="59.25" customHeight="1" x14ac:dyDescent="0.3">
      <c r="A482" s="256" t="s">
        <v>94</v>
      </c>
      <c r="B482" s="256"/>
      <c r="C482" s="51">
        <f>'Annual Plan'!C482</f>
        <v>0</v>
      </c>
      <c r="D482" s="62"/>
      <c r="E482" s="62"/>
      <c r="F482" s="256" t="s">
        <v>99</v>
      </c>
      <c r="G482" s="256"/>
      <c r="H482" s="256"/>
      <c r="I482" s="256"/>
      <c r="J482" s="257"/>
      <c r="K482" s="43">
        <f>IF(SUM(K453:K481)=0,0,IF(SUM(K453:K481)&gt;0,AVERAGE(K453:K481)))</f>
        <v>0</v>
      </c>
      <c r="L482" s="258"/>
      <c r="M482" s="259"/>
      <c r="N482" s="60">
        <f>SUM(N453:N481)</f>
        <v>0</v>
      </c>
      <c r="O482" s="60">
        <f>SUM(O453:O481)</f>
        <v>0</v>
      </c>
      <c r="P482" s="62"/>
      <c r="Q482" s="62"/>
      <c r="S482" s="131"/>
    </row>
    <row r="483" spans="1:19" s="61" customFormat="1" ht="15" customHeight="1" x14ac:dyDescent="0.25">
      <c r="A483" s="12"/>
      <c r="B483" s="12"/>
      <c r="C483" s="12"/>
      <c r="D483" s="12"/>
      <c r="E483" s="12"/>
      <c r="F483" s="44"/>
      <c r="G483" s="45"/>
      <c r="H483" s="45"/>
      <c r="I483" s="45"/>
      <c r="J483" s="46"/>
      <c r="K483" s="47"/>
      <c r="L483" s="47"/>
      <c r="M483" s="45"/>
      <c r="N483" s="48"/>
      <c r="O483" s="49"/>
      <c r="P483" s="50"/>
      <c r="Q483" s="50"/>
      <c r="S483" s="132"/>
    </row>
    <row r="484" spans="1:19" s="11" customFormat="1" ht="34.5" customHeight="1" x14ac:dyDescent="0.25">
      <c r="A484" s="193" t="s">
        <v>91</v>
      </c>
      <c r="B484" s="193"/>
      <c r="C484" s="193"/>
      <c r="D484" s="260" t="str">
        <f>IF('Annual Plan'!D484:P484&lt;&gt;"", 'Annual Plan'!D484:P484,"")</f>
        <v/>
      </c>
      <c r="E484" s="260"/>
      <c r="F484" s="261"/>
      <c r="G484" s="261"/>
      <c r="H484" s="261"/>
      <c r="I484" s="261"/>
      <c r="J484" s="261"/>
      <c r="K484" s="261"/>
      <c r="L484" s="261"/>
      <c r="M484" s="261"/>
      <c r="N484" s="261"/>
      <c r="O484" s="261"/>
      <c r="P484" s="260"/>
      <c r="Q484" s="260"/>
      <c r="S484" s="131"/>
    </row>
    <row r="485" spans="1:19" s="11" customFormat="1" ht="36" customHeight="1" x14ac:dyDescent="0.25">
      <c r="A485" s="202" t="s">
        <v>1</v>
      </c>
      <c r="B485" s="202" t="s">
        <v>9</v>
      </c>
      <c r="C485" s="202" t="s">
        <v>2</v>
      </c>
      <c r="D485" s="202" t="s">
        <v>10</v>
      </c>
      <c r="E485" s="203" t="s">
        <v>11</v>
      </c>
      <c r="F485" s="204" t="s">
        <v>12</v>
      </c>
      <c r="G485" s="251" t="s">
        <v>3</v>
      </c>
      <c r="H485" s="251"/>
      <c r="I485" s="253" t="s">
        <v>77</v>
      </c>
      <c r="J485" s="254"/>
      <c r="K485" s="254"/>
      <c r="L485" s="254"/>
      <c r="M485" s="255"/>
      <c r="N485" s="253" t="s">
        <v>78</v>
      </c>
      <c r="O485" s="254"/>
      <c r="P485" s="202" t="s">
        <v>95</v>
      </c>
      <c r="Q485" s="202" t="s">
        <v>96</v>
      </c>
      <c r="R485" s="202" t="s">
        <v>114</v>
      </c>
      <c r="S485" s="131"/>
    </row>
    <row r="486" spans="1:19" s="11" customFormat="1" ht="69" customHeight="1" x14ac:dyDescent="0.25">
      <c r="A486" s="202"/>
      <c r="B486" s="202"/>
      <c r="C486" s="202"/>
      <c r="D486" s="202"/>
      <c r="E486" s="203"/>
      <c r="F486" s="204"/>
      <c r="G486" s="98" t="s">
        <v>19</v>
      </c>
      <c r="H486" s="98" t="s">
        <v>61</v>
      </c>
      <c r="I486" s="7" t="s">
        <v>62</v>
      </c>
      <c r="J486" s="7" t="s">
        <v>63</v>
      </c>
      <c r="K486" s="1" t="s">
        <v>21</v>
      </c>
      <c r="L486" s="1" t="s">
        <v>22</v>
      </c>
      <c r="M486" s="1" t="s">
        <v>23</v>
      </c>
      <c r="N486" s="7" t="s">
        <v>88</v>
      </c>
      <c r="O486" s="7" t="s">
        <v>82</v>
      </c>
      <c r="P486" s="252"/>
      <c r="Q486" s="202"/>
      <c r="R486" s="202"/>
      <c r="S486" s="131"/>
    </row>
    <row r="487" spans="1:19" s="11" customFormat="1" ht="13.2" x14ac:dyDescent="0.25">
      <c r="A487" s="59" t="str">
        <f>IF('Annual Plan'!A487="","",'Annual Plan'!A487)</f>
        <v/>
      </c>
      <c r="B487" s="59" t="str">
        <f>IF('Annual Plan'!B487="","",'Annual Plan'!B487)</f>
        <v/>
      </c>
      <c r="C487" s="59" t="str">
        <f>IF('Annual Plan'!C487="","",'Annual Plan'!C487)</f>
        <v/>
      </c>
      <c r="D487" s="2" t="str">
        <f>IF('Annual Plan'!D487&lt;&gt;"",'Annual Plan'!D487,"")</f>
        <v/>
      </c>
      <c r="E487" s="2" t="str">
        <f>IF('Annual Plan'!E487&lt;&gt;"",'Annual Plan'!E487,"")</f>
        <v/>
      </c>
      <c r="F487" s="36" t="str">
        <f>IF('Annual Plan'!F487&lt;&gt;"",'Annual Plan'!F487,"")</f>
        <v/>
      </c>
      <c r="G487" s="23" t="str">
        <f>IF('Annual Plan'!G487&lt;&gt;"",'Annual Plan'!G487,"")</f>
        <v/>
      </c>
      <c r="H487" s="23" t="str">
        <f xml:space="preserve"> IF(OR(F487="Absolute",F487="Absolute[-](cum.)"),SUM(G487,'Q1 Review'!J487,'Q2 Review'!J487,'Q3 Review'!J487),
             IF(OR(F487="Incremental",F487="Absolute[+]"),MAX(G487,'Q1 Review'!J487,'Q2 Review'!J487,'Q3 Review'!J487),
                  IF(F487="Decremental",MIN(G487,'Q1 Review'!J487,'Q2 Review'!J487,'Q3 Review'!J487),
                           IF(F487="Absolute[-](avg.)",SUM(G487,'Q1 Review'!J487,'Q2 Review'!J487,'Q3 Review'!J487)/COUNT('Annual Plan'!H487:'Annual Plan'!K487),""
                              )
                       )
                 )
      )</f>
        <v/>
      </c>
      <c r="I487" s="23" t="str">
        <f>IF('Annual Plan'!K487&lt;&gt;"",'Annual Plan'!K487,"")</f>
        <v/>
      </c>
      <c r="J487" s="37"/>
      <c r="K487" s="38" t="str">
        <f>IF(I487="","",
                         IF(AND(I487&lt;&gt;"",J487=""),0,
                                                  IF($F487="Absolute",IF(I487=0,0, IF((J487/I487)&gt;=1,1, IF((J487/I487)&lt;=0,0,(J487/I487)))),
                                                                                                      IF($F487="Incremental", IF(AND((I487-H487)=0,J487&gt;0,I487&gt;0,J487&gt;I487),1, IF(AND((I487-H487)=0,J487&lt;=I487),0, IF(((J487-H487)/(I487-H487))&gt;=1,1, IF(((J487-H487)/(I487-H487))&lt;=0,0, ((J487-H487)/(I487-H487)))))),
                                                                                                                                                                   IF($F487="Decremental", IF(AND((H487-I487)=0,J487&gt;0,I487&gt;0,J487&lt;I487),1,  IF(AND((I487-H487)=0,J487&gt;=I487),0, IF(((H487-J487)/(H487-I487))&gt;=1,1, IF(((H487-J487)/(H487-I487))&lt;=0,0, ((H487-J487)/(H487-I487)))))),
                                                                                                                                                                                              IF(OR($F487="Absolute[-](cum.)", $F487="Absolute[-](avg.)"),IF(J487="",0, IF((J487&lt;=I487),1,IF((J487&gt;I487),0,))),
                                                                                                                                                                                                        IF($F487="Absolute[+]",IF(J487=0,0,  IF(J487&lt;=I487,(J487/I487),1)),
                                                                                                                                                                                                            )
                                                                                                                                                                                                   )
                                                                                                                                                                       )
                                                                                                          )
                                                    )
                            )
     )</f>
        <v/>
      </c>
      <c r="L487" s="38" t="str">
        <f>IF(I487="","",
                        IF(AND(I487&lt;&gt;"",J487=""),-1,
                                                  IF($F487="Absolute", IF(I487=0,0,((J487-I487)/I487)),
                                                                               IF($F487="Incremental", IF((I487-H487)=0,0,(((J487-H487)-(I487-H487))/(I487-H487))),
                                                                                                            IF($F487="Decremental", IF((H487-I487)=0,0,(((H487-J487)-(H487-I487))/(H487-I487))),
                                                                                                                                              IF(OR($F487="Absolute[-](cum.)", $F487="Absolute[-](avg.)"), IF(J487="",0, IF(J487&gt;=0,1-(J487/I487))),
                                                                                                                                                                      IF($F487="Absolute[+]", IF(J487=0,-1,K487-1),  ""
                                                                                                                                                                                                                                          )
                                                                                                                                                                                                                          )
                                                                                                                                                                                  )
                                                                                                                   )
                                                   )
                          )
)</f>
        <v/>
      </c>
      <c r="M487" s="23" t="str">
        <f>IF(J487="","",
                         IF(I487="", "",
                                                   IF($F487="Absolute", (J487-I487),
                                                                                                       IF($F487="Incremental", ((J487-H487)-(I487-H487)),
                                                                                                                                                                                      IF($F487="Decremental", ((H487-J487)-(H487-I487)),
                                                                                                                                                                                                            IF(OR($F487="Absolute[-](cum.)", $F487="Absolute[-](avg.)"), (I487-J487),
                                                                                                                                                                                                                             IF($F487="Absolute[+]", (J487-I487), ""
                                                                                                                                                                                                                                  )
                                                                                                                                                                                                                )
                                                                                                                                                                                          )
                                                                                                           )
                                                      )
                               )
       )</f>
        <v/>
      </c>
      <c r="N487" s="39" t="str">
        <f>IF((('Annual Plan'!N487+'Annual Plan'!O487)-('Q1 Review'!O487+'Q2 Review'!O487+'Q3 Review'!O487))=0,"",(('Annual Plan'!N487+'Annual Plan'!O487)-('Q1 Review'!O487+'Q2 Review'!O487+'Q3 Review'!O487)))</f>
        <v/>
      </c>
      <c r="O487" s="40"/>
      <c r="P487" s="41"/>
      <c r="Q487" s="41"/>
      <c r="R487" s="41"/>
      <c r="S487" s="131" t="str">
        <f xml:space="preserve"> IF(AND($F487="Incremental",G487=""),"Error - baseline data was not provided in the planning sheet.",
        IF(AND($F487="Decremental",G487=""),"Error - baseline data was not provided in the planning sheet.",""))</f>
        <v/>
      </c>
    </row>
    <row r="488" spans="1:19" s="11" customFormat="1" ht="13.2" x14ac:dyDescent="0.25">
      <c r="A488" s="59" t="str">
        <f>IF('Annual Plan'!A488="","",'Annual Plan'!A488)</f>
        <v/>
      </c>
      <c r="B488" s="59" t="str">
        <f>IF('Annual Plan'!B488="","",'Annual Plan'!B488)</f>
        <v/>
      </c>
      <c r="C488" s="59" t="str">
        <f>IF('Annual Plan'!C488="","",'Annual Plan'!C488)</f>
        <v/>
      </c>
      <c r="D488" s="2" t="str">
        <f>IF('Annual Plan'!D488&lt;&gt;"",'Annual Plan'!D488,"")</f>
        <v/>
      </c>
      <c r="E488" s="2" t="str">
        <f>IF('Annual Plan'!E488&lt;&gt;"",'Annual Plan'!E488,"")</f>
        <v/>
      </c>
      <c r="F488" s="36" t="str">
        <f>IF('Annual Plan'!F488&lt;&gt;"",'Annual Plan'!F488,"")</f>
        <v/>
      </c>
      <c r="G488" s="23" t="str">
        <f>IF('Annual Plan'!G488&lt;&gt;"",'Annual Plan'!G488,"")</f>
        <v/>
      </c>
      <c r="H488" s="23" t="str">
        <f xml:space="preserve"> IF(OR(F488="Absolute",F488="Absolute[-](cum.)"),SUM(G488,'Q1 Review'!J488,'Q2 Review'!J488,'Q3 Review'!J488),
             IF(OR(F488="Incremental",F488="Absolute[+]"),MAX(G488,'Q1 Review'!J488,'Q2 Review'!J488,'Q3 Review'!J488),
                  IF(F488="Decremental",MIN(G488,'Q1 Review'!J488,'Q2 Review'!J488,'Q3 Review'!J488),
                           IF(F488="Absolute[-](avg.)",SUM(G488,'Q1 Review'!J488,'Q2 Review'!J488,'Q3 Review'!J488)/COUNT('Annual Plan'!H488:'Annual Plan'!K488),""
                              )
                       )
                 )
      )</f>
        <v/>
      </c>
      <c r="I488" s="23" t="str">
        <f>IF('Annual Plan'!K488&lt;&gt;"",'Annual Plan'!K488,"")</f>
        <v/>
      </c>
      <c r="J488" s="37"/>
      <c r="K488" s="38" t="str">
        <f t="shared" ref="K488:K515" si="56">IF(I488="","",
                         IF(AND(I488&lt;&gt;"",J488=""),0,
                                                  IF($F488="Absolute",IF(I488=0,0, IF((J488/I488)&gt;=1,1, IF((J488/I488)&lt;=0,0,(J488/I488)))),
                                                                                                      IF($F488="Incremental", IF(AND((I488-H488)=0,J488&gt;0,I488&gt;0,J488&gt;I488),1, IF(AND((I488-H488)=0,J488&lt;=I488),0, IF(((J488-H488)/(I488-H488))&gt;=1,1, IF(((J488-H488)/(I488-H488))&lt;=0,0, ((J488-H488)/(I488-H488)))))),
                                                                                                                                                                   IF($F488="Decremental", IF(AND((H488-I488)=0,J488&gt;0,I488&gt;0,J488&lt;I488),1,  IF(AND((I488-H488)=0,J488&gt;=I488),0, IF(((H488-J488)/(H488-I488))&gt;=1,1, IF(((H488-J488)/(H488-I488))&lt;=0,0, ((H488-J488)/(H488-I488)))))),
                                                                                                                                                                                              IF(OR($F488="Absolute[-](cum.)", $F488="Absolute[-](avg.)"),IF(J488="",0, IF((J488&lt;=I488),1,IF((J488&gt;I488),0,))),
                                                                                                                                                                                                        IF($F488="Absolute[+]",IF(J488=0,0,  IF(J488&lt;=I488,(J488/I488),1)),
                                                                                                                                                                                                            )
                                                                                                                                                                                                   )
                                                                                                                                                                       )
                                                                                                          )
                                                    )
                            )
     )</f>
        <v/>
      </c>
      <c r="L488" s="38" t="str">
        <f t="shared" ref="L488:L515" si="57">IF(I488="","",
                        IF(AND(I488&lt;&gt;"",J488=""),-1,
                                                  IF($F488="Absolute", IF(I488=0,0,((J488-I488)/I488)),
                                                                               IF($F488="Incremental", IF((I488-H488)=0,0,(((J488-H488)-(I488-H488))/(I488-H488))),
                                                                                                            IF($F488="Decremental", IF((H488-I488)=0,0,(((H488-J488)-(H488-I488))/(H488-I488))),
                                                                                                                                              IF(OR($F488="Absolute[-](cum.)", $F488="Absolute[-](avg.)"), IF(J488="",0, IF(J488&gt;=0,1-(J488/I488))),
                                                                                                                                                                      IF($F488="Absolute[+]", IF(J488=0,-1,K488-1),  ""
                                                                                                                                                                                                                                          )
                                                                                                                                                                                                                          )
                                                                                                                                                                                  )
                                                                                                                   )
                                                   )
                          )
)</f>
        <v/>
      </c>
      <c r="M488" s="23" t="str">
        <f t="shared" ref="M488:M515" si="58">IF(J488="","",
                         IF(I488="", "",
                                                   IF($F488="Absolute", (J488-I488),
                                                                                                       IF($F488="Incremental", ((J488-H488)-(I488-H488)),
                                                                                                                                                                                      IF($F488="Decremental", ((H488-J488)-(H488-I488)),
                                                                                                                                                                                                            IF(OR($F488="Absolute[-](cum.)", $F488="Absolute[-](avg.)"), (I488-J488),
                                                                                                                                                                                                                             IF($F488="Absolute[+]", (J488-I488), ""
                                                                                                                                                                                                                                  )
                                                                                                                                                                                                                )
                                                                                                                                                                                          )
                                                                                                           )
                                                      )
                               )
       )</f>
        <v/>
      </c>
      <c r="N488" s="39" t="str">
        <f>IF((('Annual Plan'!N488+'Annual Plan'!O488)-('Q1 Review'!O488+'Q2 Review'!O488+'Q3 Review'!O488))=0,"",(('Annual Plan'!N488+'Annual Plan'!O488)-('Q1 Review'!O488+'Q2 Review'!O488+'Q3 Review'!O488)))</f>
        <v/>
      </c>
      <c r="O488" s="40"/>
      <c r="P488" s="41"/>
      <c r="Q488" s="41"/>
      <c r="R488" s="41"/>
      <c r="S488" s="131" t="str">
        <f t="shared" ref="S488:S515" si="59" xml:space="preserve"> IF(AND($F488="Incremental",G488=""),"Error - baseline data was not provided in the planning sheet.",
        IF(AND($F488="Decremental",G488=""),"Error - baseline data was not provided in the planning sheet.",""))</f>
        <v/>
      </c>
    </row>
    <row r="489" spans="1:19" s="11" customFormat="1" ht="13.2" x14ac:dyDescent="0.25">
      <c r="A489" s="59" t="str">
        <f>IF('Annual Plan'!A489="","",'Annual Plan'!A489)</f>
        <v/>
      </c>
      <c r="B489" s="59" t="str">
        <f>IF('Annual Plan'!B489="","",'Annual Plan'!B489)</f>
        <v/>
      </c>
      <c r="C489" s="59" t="str">
        <f>IF('Annual Plan'!C489="","",'Annual Plan'!C489)</f>
        <v/>
      </c>
      <c r="D489" s="2" t="str">
        <f>IF('Annual Plan'!D489&lt;&gt;"",'Annual Plan'!D489,"")</f>
        <v/>
      </c>
      <c r="E489" s="2" t="str">
        <f>IF('Annual Plan'!E489&lt;&gt;"",'Annual Plan'!E489,"")</f>
        <v/>
      </c>
      <c r="F489" s="36" t="str">
        <f>IF('Annual Plan'!F489&lt;&gt;"",'Annual Plan'!F489,"")</f>
        <v/>
      </c>
      <c r="G489" s="23" t="str">
        <f>IF('Annual Plan'!G489&lt;&gt;"",'Annual Plan'!G489,"")</f>
        <v/>
      </c>
      <c r="H489" s="23" t="str">
        <f xml:space="preserve"> IF(OR(F489="Absolute",F489="Absolute[-](cum.)"),SUM(G489,'Q1 Review'!J489,'Q2 Review'!J489,'Q3 Review'!J489),
             IF(OR(F489="Incremental",F489="Absolute[+]"),MAX(G489,'Q1 Review'!J489,'Q2 Review'!J489,'Q3 Review'!J489),
                  IF(F489="Decremental",MIN(G489,'Q1 Review'!J489,'Q2 Review'!J489,'Q3 Review'!J489),
                           IF(F489="Absolute[-](avg.)",SUM(G489,'Q1 Review'!J489,'Q2 Review'!J489,'Q3 Review'!J489)/COUNT('Annual Plan'!H489:'Annual Plan'!K489),""
                              )
                       )
                 )
      )</f>
        <v/>
      </c>
      <c r="I489" s="23" t="str">
        <f>IF('Annual Plan'!K489&lt;&gt;"",'Annual Plan'!K489,"")</f>
        <v/>
      </c>
      <c r="J489" s="37"/>
      <c r="K489" s="38" t="str">
        <f t="shared" si="56"/>
        <v/>
      </c>
      <c r="L489" s="38" t="str">
        <f t="shared" si="57"/>
        <v/>
      </c>
      <c r="M489" s="23" t="str">
        <f t="shared" si="58"/>
        <v/>
      </c>
      <c r="N489" s="39" t="str">
        <f>IF((('Annual Plan'!N489+'Annual Plan'!O489)-('Q1 Review'!O489+'Q2 Review'!O489+'Q3 Review'!O489))=0,"",(('Annual Plan'!N489+'Annual Plan'!O489)-('Q1 Review'!O489+'Q2 Review'!O489+'Q3 Review'!O489)))</f>
        <v/>
      </c>
      <c r="O489" s="40"/>
      <c r="P489" s="41"/>
      <c r="Q489" s="41"/>
      <c r="R489" s="41"/>
      <c r="S489" s="131" t="str">
        <f t="shared" si="59"/>
        <v/>
      </c>
    </row>
    <row r="490" spans="1:19" s="11" customFormat="1" ht="13.2" x14ac:dyDescent="0.25">
      <c r="A490" s="59" t="str">
        <f>IF('Annual Plan'!A490="","",'Annual Plan'!A490)</f>
        <v/>
      </c>
      <c r="B490" s="59" t="str">
        <f>IF('Annual Plan'!B490="","",'Annual Plan'!B490)</f>
        <v/>
      </c>
      <c r="C490" s="59" t="str">
        <f>IF('Annual Plan'!C490="","",'Annual Plan'!C490)</f>
        <v/>
      </c>
      <c r="D490" s="2" t="str">
        <f>IF('Annual Plan'!D490&lt;&gt;"",'Annual Plan'!D490,"")</f>
        <v/>
      </c>
      <c r="E490" s="2" t="str">
        <f>IF('Annual Plan'!E490&lt;&gt;"",'Annual Plan'!E490,"")</f>
        <v/>
      </c>
      <c r="F490" s="36" t="str">
        <f>IF('Annual Plan'!F490&lt;&gt;"",'Annual Plan'!F490,"")</f>
        <v/>
      </c>
      <c r="G490" s="23" t="str">
        <f>IF('Annual Plan'!G490&lt;&gt;"",'Annual Plan'!G490,"")</f>
        <v/>
      </c>
      <c r="H490" s="23" t="str">
        <f xml:space="preserve"> IF(OR(F490="Absolute",F490="Absolute[-](cum.)"),SUM(G490,'Q1 Review'!J490,'Q2 Review'!J490,'Q3 Review'!J490),
             IF(OR(F490="Incremental",F490="Absolute[+]"),MAX(G490,'Q1 Review'!J490,'Q2 Review'!J490,'Q3 Review'!J490),
                  IF(F490="Decremental",MIN(G490,'Q1 Review'!J490,'Q2 Review'!J490,'Q3 Review'!J490),
                           IF(F490="Absolute[-](avg.)",SUM(G490,'Q1 Review'!J490,'Q2 Review'!J490,'Q3 Review'!J490)/COUNT('Annual Plan'!H490:'Annual Plan'!K490),""
                              )
                       )
                 )
      )</f>
        <v/>
      </c>
      <c r="I490" s="23" t="str">
        <f>IF('Annual Plan'!K490&lt;&gt;"",'Annual Plan'!K490,"")</f>
        <v/>
      </c>
      <c r="J490" s="37"/>
      <c r="K490" s="38" t="str">
        <f t="shared" si="56"/>
        <v/>
      </c>
      <c r="L490" s="38" t="str">
        <f t="shared" si="57"/>
        <v/>
      </c>
      <c r="M490" s="23" t="str">
        <f t="shared" si="58"/>
        <v/>
      </c>
      <c r="N490" s="39" t="str">
        <f>IF((('Annual Plan'!N490+'Annual Plan'!O490)-('Q1 Review'!O490+'Q2 Review'!O490+'Q3 Review'!O490))=0,"",(('Annual Plan'!N490+'Annual Plan'!O490)-('Q1 Review'!O490+'Q2 Review'!O490+'Q3 Review'!O490)))</f>
        <v/>
      </c>
      <c r="O490" s="40"/>
      <c r="P490" s="41"/>
      <c r="Q490" s="41"/>
      <c r="R490" s="41"/>
      <c r="S490" s="131" t="str">
        <f t="shared" si="59"/>
        <v/>
      </c>
    </row>
    <row r="491" spans="1:19" s="11" customFormat="1" ht="13.2" x14ac:dyDescent="0.25">
      <c r="A491" s="59" t="str">
        <f>IF('Annual Plan'!A491="","",'Annual Plan'!A491)</f>
        <v/>
      </c>
      <c r="B491" s="59" t="str">
        <f>IF('Annual Plan'!B491="","",'Annual Plan'!B491)</f>
        <v/>
      </c>
      <c r="C491" s="59" t="str">
        <f>IF('Annual Plan'!C491="","",'Annual Plan'!C491)</f>
        <v/>
      </c>
      <c r="D491" s="2" t="str">
        <f>IF('Annual Plan'!D491&lt;&gt;"",'Annual Plan'!D491,"")</f>
        <v/>
      </c>
      <c r="E491" s="2" t="str">
        <f>IF('Annual Plan'!E491&lt;&gt;"",'Annual Plan'!E491,"")</f>
        <v/>
      </c>
      <c r="F491" s="36" t="str">
        <f>IF('Annual Plan'!F491&lt;&gt;"",'Annual Plan'!F491,"")</f>
        <v/>
      </c>
      <c r="G491" s="23" t="str">
        <f>IF('Annual Plan'!G491&lt;&gt;"",'Annual Plan'!G491,"")</f>
        <v/>
      </c>
      <c r="H491" s="23" t="str">
        <f xml:space="preserve"> IF(OR(F491="Absolute",F491="Absolute[-](cum.)"),SUM(G491,'Q1 Review'!J491,'Q2 Review'!J491,'Q3 Review'!J491),
             IF(OR(F491="Incremental",F491="Absolute[+]"),MAX(G491,'Q1 Review'!J491,'Q2 Review'!J491,'Q3 Review'!J491),
                  IF(F491="Decremental",MIN(G491,'Q1 Review'!J491,'Q2 Review'!J491,'Q3 Review'!J491),
                           IF(F491="Absolute[-](avg.)",SUM(G491,'Q1 Review'!J491,'Q2 Review'!J491,'Q3 Review'!J491)/COUNT('Annual Plan'!H491:'Annual Plan'!K491),""
                              )
                       )
                 )
      )</f>
        <v/>
      </c>
      <c r="I491" s="23" t="str">
        <f>IF('Annual Plan'!K491&lt;&gt;"",'Annual Plan'!K491,"")</f>
        <v/>
      </c>
      <c r="J491" s="37"/>
      <c r="K491" s="38" t="str">
        <f t="shared" si="56"/>
        <v/>
      </c>
      <c r="L491" s="38" t="str">
        <f t="shared" si="57"/>
        <v/>
      </c>
      <c r="M491" s="23" t="str">
        <f t="shared" si="58"/>
        <v/>
      </c>
      <c r="N491" s="39" t="str">
        <f>IF((('Annual Plan'!N491+'Annual Plan'!O491)-('Q1 Review'!O491+'Q2 Review'!O491+'Q3 Review'!O491))=0,"",(('Annual Plan'!N491+'Annual Plan'!O491)-('Q1 Review'!O491+'Q2 Review'!O491+'Q3 Review'!O491)))</f>
        <v/>
      </c>
      <c r="O491" s="40"/>
      <c r="P491" s="41"/>
      <c r="Q491" s="41"/>
      <c r="R491" s="41"/>
      <c r="S491" s="131" t="str">
        <f t="shared" si="59"/>
        <v/>
      </c>
    </row>
    <row r="492" spans="1:19" s="11" customFormat="1" ht="13.2" x14ac:dyDescent="0.25">
      <c r="A492" s="59" t="str">
        <f>IF('Annual Plan'!A492="","",'Annual Plan'!A492)</f>
        <v/>
      </c>
      <c r="B492" s="59" t="str">
        <f>IF('Annual Plan'!B492="","",'Annual Plan'!B492)</f>
        <v/>
      </c>
      <c r="C492" s="59" t="str">
        <f>IF('Annual Plan'!C492="","",'Annual Plan'!C492)</f>
        <v/>
      </c>
      <c r="D492" s="2" t="str">
        <f>IF('Annual Plan'!D492&lt;&gt;"",'Annual Plan'!D492,"")</f>
        <v/>
      </c>
      <c r="E492" s="2" t="str">
        <f>IF('Annual Plan'!E492&lt;&gt;"",'Annual Plan'!E492,"")</f>
        <v/>
      </c>
      <c r="F492" s="36" t="str">
        <f>IF('Annual Plan'!F492&lt;&gt;"",'Annual Plan'!F492,"")</f>
        <v/>
      </c>
      <c r="G492" s="23" t="str">
        <f>IF('Annual Plan'!G492&lt;&gt;"",'Annual Plan'!G492,"")</f>
        <v/>
      </c>
      <c r="H492" s="23" t="str">
        <f xml:space="preserve"> IF(OR(F492="Absolute",F492="Absolute[-](cum.)"),SUM(G492,'Q1 Review'!J492,'Q2 Review'!J492,'Q3 Review'!J492),
             IF(OR(F492="Incremental",F492="Absolute[+]"),MAX(G492,'Q1 Review'!J492,'Q2 Review'!J492,'Q3 Review'!J492),
                  IF(F492="Decremental",MIN(G492,'Q1 Review'!J492,'Q2 Review'!J492,'Q3 Review'!J492),
                           IF(F492="Absolute[-](avg.)",SUM(G492,'Q1 Review'!J492,'Q2 Review'!J492,'Q3 Review'!J492)/COUNT('Annual Plan'!H492:'Annual Plan'!K492),""
                              )
                       )
                 )
      )</f>
        <v/>
      </c>
      <c r="I492" s="23" t="str">
        <f>IF('Annual Plan'!K492&lt;&gt;"",'Annual Plan'!K492,"")</f>
        <v/>
      </c>
      <c r="J492" s="37"/>
      <c r="K492" s="38" t="str">
        <f t="shared" si="56"/>
        <v/>
      </c>
      <c r="L492" s="38" t="str">
        <f t="shared" si="57"/>
        <v/>
      </c>
      <c r="M492" s="23" t="str">
        <f t="shared" si="58"/>
        <v/>
      </c>
      <c r="N492" s="39" t="str">
        <f>IF((('Annual Plan'!N492+'Annual Plan'!O492)-('Q1 Review'!O492+'Q2 Review'!O492+'Q3 Review'!O492))=0,"",(('Annual Plan'!N492+'Annual Plan'!O492)-('Q1 Review'!O492+'Q2 Review'!O492+'Q3 Review'!O492)))</f>
        <v/>
      </c>
      <c r="O492" s="40"/>
      <c r="P492" s="41"/>
      <c r="Q492" s="41"/>
      <c r="R492" s="41"/>
      <c r="S492" s="131" t="str">
        <f t="shared" si="59"/>
        <v/>
      </c>
    </row>
    <row r="493" spans="1:19" s="11" customFormat="1" ht="13.2" x14ac:dyDescent="0.25">
      <c r="A493" s="59" t="str">
        <f>IF('Annual Plan'!A493="","",'Annual Plan'!A493)</f>
        <v/>
      </c>
      <c r="B493" s="59" t="str">
        <f>IF('Annual Plan'!B493="","",'Annual Plan'!B493)</f>
        <v/>
      </c>
      <c r="C493" s="59" t="str">
        <f>IF('Annual Plan'!C493="","",'Annual Plan'!C493)</f>
        <v/>
      </c>
      <c r="D493" s="2" t="str">
        <f>IF('Annual Plan'!D493&lt;&gt;"",'Annual Plan'!D493,"")</f>
        <v/>
      </c>
      <c r="E493" s="2" t="str">
        <f>IF('Annual Plan'!E493&lt;&gt;"",'Annual Plan'!E493,"")</f>
        <v/>
      </c>
      <c r="F493" s="36" t="str">
        <f>IF('Annual Plan'!F493&lt;&gt;"",'Annual Plan'!F493,"")</f>
        <v/>
      </c>
      <c r="G493" s="23" t="str">
        <f>IF('Annual Plan'!G493&lt;&gt;"",'Annual Plan'!G493,"")</f>
        <v/>
      </c>
      <c r="H493" s="23" t="str">
        <f xml:space="preserve"> IF(OR(F493="Absolute",F493="Absolute[-](cum.)"),SUM(G493,'Q1 Review'!J493,'Q2 Review'!J493,'Q3 Review'!J493),
             IF(OR(F493="Incremental",F493="Absolute[+]"),MAX(G493,'Q1 Review'!J493,'Q2 Review'!J493,'Q3 Review'!J493),
                  IF(F493="Decremental",MIN(G493,'Q1 Review'!J493,'Q2 Review'!J493,'Q3 Review'!J493),
                           IF(F493="Absolute[-](avg.)",SUM(G493,'Q1 Review'!J493,'Q2 Review'!J493,'Q3 Review'!J493)/COUNT('Annual Plan'!H493:'Annual Plan'!K493),""
                              )
                       )
                 )
      )</f>
        <v/>
      </c>
      <c r="I493" s="23" t="str">
        <f>IF('Annual Plan'!K493&lt;&gt;"",'Annual Plan'!K493,"")</f>
        <v/>
      </c>
      <c r="J493" s="37"/>
      <c r="K493" s="38" t="str">
        <f t="shared" si="56"/>
        <v/>
      </c>
      <c r="L493" s="38" t="str">
        <f t="shared" si="57"/>
        <v/>
      </c>
      <c r="M493" s="23" t="str">
        <f t="shared" si="58"/>
        <v/>
      </c>
      <c r="N493" s="39" t="str">
        <f>IF((('Annual Plan'!N493+'Annual Plan'!O493)-('Q1 Review'!O493+'Q2 Review'!O493+'Q3 Review'!O493))=0,"",(('Annual Plan'!N493+'Annual Plan'!O493)-('Q1 Review'!O493+'Q2 Review'!O493+'Q3 Review'!O493)))</f>
        <v/>
      </c>
      <c r="O493" s="40"/>
      <c r="P493" s="41"/>
      <c r="Q493" s="41"/>
      <c r="R493" s="41"/>
      <c r="S493" s="131" t="str">
        <f t="shared" si="59"/>
        <v/>
      </c>
    </row>
    <row r="494" spans="1:19" s="11" customFormat="1" ht="13.2" x14ac:dyDescent="0.25">
      <c r="A494" s="59" t="str">
        <f>IF('Annual Plan'!A494="","",'Annual Plan'!A494)</f>
        <v/>
      </c>
      <c r="B494" s="59" t="str">
        <f>IF('Annual Plan'!B494="","",'Annual Plan'!B494)</f>
        <v/>
      </c>
      <c r="C494" s="59" t="str">
        <f>IF('Annual Plan'!C494="","",'Annual Plan'!C494)</f>
        <v/>
      </c>
      <c r="D494" s="2" t="str">
        <f>IF('Annual Plan'!D494&lt;&gt;"",'Annual Plan'!D494,"")</f>
        <v/>
      </c>
      <c r="E494" s="2" t="str">
        <f>IF('Annual Plan'!E494&lt;&gt;"",'Annual Plan'!E494,"")</f>
        <v/>
      </c>
      <c r="F494" s="36" t="str">
        <f>IF('Annual Plan'!F494&lt;&gt;"",'Annual Plan'!F494,"")</f>
        <v/>
      </c>
      <c r="G494" s="23" t="str">
        <f>IF('Annual Plan'!G494&lt;&gt;"",'Annual Plan'!G494,"")</f>
        <v/>
      </c>
      <c r="H494" s="23" t="str">
        <f xml:space="preserve"> IF(OR(F494="Absolute",F494="Absolute[-](cum.)"),SUM(G494,'Q1 Review'!J494,'Q2 Review'!J494,'Q3 Review'!J494),
             IF(OR(F494="Incremental",F494="Absolute[+]"),MAX(G494,'Q1 Review'!J494,'Q2 Review'!J494,'Q3 Review'!J494),
                  IF(F494="Decremental",MIN(G494,'Q1 Review'!J494,'Q2 Review'!J494,'Q3 Review'!J494),
                           IF(F494="Absolute[-](avg.)",SUM(G494,'Q1 Review'!J494,'Q2 Review'!J494,'Q3 Review'!J494)/COUNT('Annual Plan'!H494:'Annual Plan'!K494),""
                              )
                       )
                 )
      )</f>
        <v/>
      </c>
      <c r="I494" s="23" t="str">
        <f>IF('Annual Plan'!K494&lt;&gt;"",'Annual Plan'!K494,"")</f>
        <v/>
      </c>
      <c r="J494" s="37"/>
      <c r="K494" s="38" t="str">
        <f t="shared" si="56"/>
        <v/>
      </c>
      <c r="L494" s="38" t="str">
        <f t="shared" si="57"/>
        <v/>
      </c>
      <c r="M494" s="23" t="str">
        <f t="shared" si="58"/>
        <v/>
      </c>
      <c r="N494" s="39" t="str">
        <f>IF((('Annual Plan'!N494+'Annual Plan'!O494)-('Q1 Review'!O494+'Q2 Review'!O494+'Q3 Review'!O494))=0,"",(('Annual Plan'!N494+'Annual Plan'!O494)-('Q1 Review'!O494+'Q2 Review'!O494+'Q3 Review'!O494)))</f>
        <v/>
      </c>
      <c r="O494" s="40"/>
      <c r="P494" s="41"/>
      <c r="Q494" s="41"/>
      <c r="R494" s="41"/>
      <c r="S494" s="131" t="str">
        <f t="shared" si="59"/>
        <v/>
      </c>
    </row>
    <row r="495" spans="1:19" s="11" customFormat="1" ht="13.2" x14ac:dyDescent="0.25">
      <c r="A495" s="59" t="str">
        <f>IF('Annual Plan'!A495="","",'Annual Plan'!A495)</f>
        <v/>
      </c>
      <c r="B495" s="59" t="str">
        <f>IF('Annual Plan'!B495="","",'Annual Plan'!B495)</f>
        <v/>
      </c>
      <c r="C495" s="59" t="str">
        <f>IF('Annual Plan'!C495="","",'Annual Plan'!C495)</f>
        <v/>
      </c>
      <c r="D495" s="2" t="str">
        <f>IF('Annual Plan'!D495&lt;&gt;"",'Annual Plan'!D495,"")</f>
        <v/>
      </c>
      <c r="E495" s="2" t="str">
        <f>IF('Annual Plan'!E495&lt;&gt;"",'Annual Plan'!E495,"")</f>
        <v/>
      </c>
      <c r="F495" s="36" t="str">
        <f>IF('Annual Plan'!F495&lt;&gt;"",'Annual Plan'!F495,"")</f>
        <v/>
      </c>
      <c r="G495" s="23" t="str">
        <f>IF('Annual Plan'!G495&lt;&gt;"",'Annual Plan'!G495,"")</f>
        <v/>
      </c>
      <c r="H495" s="23" t="str">
        <f xml:space="preserve"> IF(OR(F495="Absolute",F495="Absolute[-](cum.)"),SUM(G495,'Q1 Review'!J495,'Q2 Review'!J495,'Q3 Review'!J495),
             IF(OR(F495="Incremental",F495="Absolute[+]"),MAX(G495,'Q1 Review'!J495,'Q2 Review'!J495,'Q3 Review'!J495),
                  IF(F495="Decremental",MIN(G495,'Q1 Review'!J495,'Q2 Review'!J495,'Q3 Review'!J495),
                           IF(F495="Absolute[-](avg.)",SUM(G495,'Q1 Review'!J495,'Q2 Review'!J495,'Q3 Review'!J495)/COUNT('Annual Plan'!H495:'Annual Plan'!K495),""
                              )
                       )
                 )
      )</f>
        <v/>
      </c>
      <c r="I495" s="23" t="str">
        <f>IF('Annual Plan'!K495&lt;&gt;"",'Annual Plan'!K495,"")</f>
        <v/>
      </c>
      <c r="J495" s="37"/>
      <c r="K495" s="38" t="str">
        <f t="shared" si="56"/>
        <v/>
      </c>
      <c r="L495" s="38" t="str">
        <f t="shared" si="57"/>
        <v/>
      </c>
      <c r="M495" s="23" t="str">
        <f t="shared" si="58"/>
        <v/>
      </c>
      <c r="N495" s="39" t="str">
        <f>IF((('Annual Plan'!N495+'Annual Plan'!O495)-('Q1 Review'!O495+'Q2 Review'!O495+'Q3 Review'!O495))=0,"",(('Annual Plan'!N495+'Annual Plan'!O495)-('Q1 Review'!O495+'Q2 Review'!O495+'Q3 Review'!O495)))</f>
        <v/>
      </c>
      <c r="O495" s="40"/>
      <c r="P495" s="41"/>
      <c r="Q495" s="41"/>
      <c r="R495" s="41"/>
      <c r="S495" s="131" t="str">
        <f t="shared" si="59"/>
        <v/>
      </c>
    </row>
    <row r="496" spans="1:19" s="11" customFormat="1" ht="13.2" x14ac:dyDescent="0.25">
      <c r="A496" s="59" t="str">
        <f>IF('Annual Plan'!A496="","",'Annual Plan'!A496)</f>
        <v/>
      </c>
      <c r="B496" s="59" t="str">
        <f>IF('Annual Plan'!B496="","",'Annual Plan'!B496)</f>
        <v/>
      </c>
      <c r="C496" s="59" t="str">
        <f>IF('Annual Plan'!C496="","",'Annual Plan'!C496)</f>
        <v/>
      </c>
      <c r="D496" s="2" t="str">
        <f>IF('Annual Plan'!D496&lt;&gt;"",'Annual Plan'!D496,"")</f>
        <v/>
      </c>
      <c r="E496" s="2" t="str">
        <f>IF('Annual Plan'!E496&lt;&gt;"",'Annual Plan'!E496,"")</f>
        <v/>
      </c>
      <c r="F496" s="36" t="str">
        <f>IF('Annual Plan'!F496&lt;&gt;"",'Annual Plan'!F496,"")</f>
        <v/>
      </c>
      <c r="G496" s="23" t="str">
        <f>IF('Annual Plan'!G496&lt;&gt;"",'Annual Plan'!G496,"")</f>
        <v/>
      </c>
      <c r="H496" s="23" t="str">
        <f xml:space="preserve"> IF(OR(F496="Absolute",F496="Absolute[-](cum.)"),SUM(G496,'Q1 Review'!J496,'Q2 Review'!J496,'Q3 Review'!J496),
             IF(OR(F496="Incremental",F496="Absolute[+]"),MAX(G496,'Q1 Review'!J496,'Q2 Review'!J496,'Q3 Review'!J496),
                  IF(F496="Decremental",MIN(G496,'Q1 Review'!J496,'Q2 Review'!J496,'Q3 Review'!J496),
                           IF(F496="Absolute[-](avg.)",SUM(G496,'Q1 Review'!J496,'Q2 Review'!J496,'Q3 Review'!J496)/COUNT('Annual Plan'!H496:'Annual Plan'!K496),""
                              )
                       )
                 )
      )</f>
        <v/>
      </c>
      <c r="I496" s="23" t="str">
        <f>IF('Annual Plan'!K496&lt;&gt;"",'Annual Plan'!K496,"")</f>
        <v/>
      </c>
      <c r="J496" s="37"/>
      <c r="K496" s="38" t="str">
        <f t="shared" si="56"/>
        <v/>
      </c>
      <c r="L496" s="38" t="str">
        <f t="shared" si="57"/>
        <v/>
      </c>
      <c r="M496" s="23" t="str">
        <f t="shared" si="58"/>
        <v/>
      </c>
      <c r="N496" s="39" t="str">
        <f>IF((('Annual Plan'!N496+'Annual Plan'!O496)-('Q1 Review'!O496+'Q2 Review'!O496+'Q3 Review'!O496))=0,"",(('Annual Plan'!N496+'Annual Plan'!O496)-('Q1 Review'!O496+'Q2 Review'!O496+'Q3 Review'!O496)))</f>
        <v/>
      </c>
      <c r="O496" s="40"/>
      <c r="P496" s="41"/>
      <c r="Q496" s="41"/>
      <c r="R496" s="41"/>
      <c r="S496" s="131" t="str">
        <f t="shared" si="59"/>
        <v/>
      </c>
    </row>
    <row r="497" spans="1:19" s="11" customFormat="1" ht="13.2" x14ac:dyDescent="0.25">
      <c r="A497" s="59" t="str">
        <f>IF('Annual Plan'!A497="","",'Annual Plan'!A497)</f>
        <v/>
      </c>
      <c r="B497" s="59" t="str">
        <f>IF('Annual Plan'!B497="","",'Annual Plan'!B497)</f>
        <v/>
      </c>
      <c r="C497" s="59" t="str">
        <f>IF('Annual Plan'!C497="","",'Annual Plan'!C497)</f>
        <v/>
      </c>
      <c r="D497" s="2" t="str">
        <f>IF('Annual Plan'!D497&lt;&gt;"",'Annual Plan'!D497,"")</f>
        <v/>
      </c>
      <c r="E497" s="2" t="str">
        <f>IF('Annual Plan'!E497&lt;&gt;"",'Annual Plan'!E497,"")</f>
        <v/>
      </c>
      <c r="F497" s="36" t="str">
        <f>IF('Annual Plan'!F497&lt;&gt;"",'Annual Plan'!F497,"")</f>
        <v/>
      </c>
      <c r="G497" s="23" t="str">
        <f>IF('Annual Plan'!G497&lt;&gt;"",'Annual Plan'!G497,"")</f>
        <v/>
      </c>
      <c r="H497" s="23" t="str">
        <f xml:space="preserve"> IF(OR(F497="Absolute",F497="Absolute[-](cum.)"),SUM(G497,'Q1 Review'!J497,'Q2 Review'!J497,'Q3 Review'!J497),
             IF(OR(F497="Incremental",F497="Absolute[+]"),MAX(G497,'Q1 Review'!J497,'Q2 Review'!J497,'Q3 Review'!J497),
                  IF(F497="Decremental",MIN(G497,'Q1 Review'!J497,'Q2 Review'!J497,'Q3 Review'!J497),
                           IF(F497="Absolute[-](avg.)",SUM(G497,'Q1 Review'!J497,'Q2 Review'!J497,'Q3 Review'!J497)/COUNT('Annual Plan'!H497:'Annual Plan'!K497),""
                              )
                       )
                 )
      )</f>
        <v/>
      </c>
      <c r="I497" s="23" t="str">
        <f>IF('Annual Plan'!K497&lt;&gt;"",'Annual Plan'!K497,"")</f>
        <v/>
      </c>
      <c r="J497" s="37"/>
      <c r="K497" s="38" t="str">
        <f t="shared" si="56"/>
        <v/>
      </c>
      <c r="L497" s="38" t="str">
        <f t="shared" si="57"/>
        <v/>
      </c>
      <c r="M497" s="23" t="str">
        <f t="shared" si="58"/>
        <v/>
      </c>
      <c r="N497" s="39" t="str">
        <f>IF((('Annual Plan'!N497+'Annual Plan'!O497)-('Q1 Review'!O497+'Q2 Review'!O497+'Q3 Review'!O497))=0,"",(('Annual Plan'!N497+'Annual Plan'!O497)-('Q1 Review'!O497+'Q2 Review'!O497+'Q3 Review'!O497)))</f>
        <v/>
      </c>
      <c r="O497" s="40"/>
      <c r="P497" s="41"/>
      <c r="Q497" s="41"/>
      <c r="R497" s="41"/>
      <c r="S497" s="131" t="str">
        <f t="shared" si="59"/>
        <v/>
      </c>
    </row>
    <row r="498" spans="1:19" s="11" customFormat="1" ht="13.2" x14ac:dyDescent="0.25">
      <c r="A498" s="59" t="str">
        <f>IF('Annual Plan'!A498="","",'Annual Plan'!A498)</f>
        <v/>
      </c>
      <c r="B498" s="59" t="str">
        <f>IF('Annual Plan'!B498="","",'Annual Plan'!B498)</f>
        <v/>
      </c>
      <c r="C498" s="59" t="str">
        <f>IF('Annual Plan'!C498="","",'Annual Plan'!C498)</f>
        <v/>
      </c>
      <c r="D498" s="2" t="str">
        <f>IF('Annual Plan'!D498&lt;&gt;"",'Annual Plan'!D498,"")</f>
        <v/>
      </c>
      <c r="E498" s="2" t="str">
        <f>IF('Annual Plan'!E498&lt;&gt;"",'Annual Plan'!E498,"")</f>
        <v/>
      </c>
      <c r="F498" s="36" t="str">
        <f>IF('Annual Plan'!F498&lt;&gt;"",'Annual Plan'!F498,"")</f>
        <v/>
      </c>
      <c r="G498" s="23" t="str">
        <f>IF('Annual Plan'!G498&lt;&gt;"",'Annual Plan'!G498,"")</f>
        <v/>
      </c>
      <c r="H498" s="23" t="str">
        <f xml:space="preserve"> IF(OR(F498="Absolute",F498="Absolute[-](cum.)"),SUM(G498,'Q1 Review'!J498,'Q2 Review'!J498,'Q3 Review'!J498),
             IF(OR(F498="Incremental",F498="Absolute[+]"),MAX(G498,'Q1 Review'!J498,'Q2 Review'!J498,'Q3 Review'!J498),
                  IF(F498="Decremental",MIN(G498,'Q1 Review'!J498,'Q2 Review'!J498,'Q3 Review'!J498),
                           IF(F498="Absolute[-](avg.)",SUM(G498,'Q1 Review'!J498,'Q2 Review'!J498,'Q3 Review'!J498)/COUNT('Annual Plan'!H498:'Annual Plan'!K498),""
                              )
                       )
                 )
      )</f>
        <v/>
      </c>
      <c r="I498" s="23" t="str">
        <f>IF('Annual Plan'!K498&lt;&gt;"",'Annual Plan'!K498,"")</f>
        <v/>
      </c>
      <c r="J498" s="37"/>
      <c r="K498" s="38" t="str">
        <f t="shared" si="56"/>
        <v/>
      </c>
      <c r="L498" s="38" t="str">
        <f t="shared" si="57"/>
        <v/>
      </c>
      <c r="M498" s="23" t="str">
        <f t="shared" si="58"/>
        <v/>
      </c>
      <c r="N498" s="39" t="str">
        <f>IF((('Annual Plan'!N498+'Annual Plan'!O498)-('Q1 Review'!O498+'Q2 Review'!O498+'Q3 Review'!O498))=0,"",(('Annual Plan'!N498+'Annual Plan'!O498)-('Q1 Review'!O498+'Q2 Review'!O498+'Q3 Review'!O498)))</f>
        <v/>
      </c>
      <c r="O498" s="40"/>
      <c r="P498" s="41"/>
      <c r="Q498" s="41"/>
      <c r="R498" s="41"/>
      <c r="S498" s="131" t="str">
        <f t="shared" si="59"/>
        <v/>
      </c>
    </row>
    <row r="499" spans="1:19" s="11" customFormat="1" ht="13.2" x14ac:dyDescent="0.25">
      <c r="A499" s="59" t="str">
        <f>IF('Annual Plan'!A499="","",'Annual Plan'!A499)</f>
        <v/>
      </c>
      <c r="B499" s="59" t="str">
        <f>IF('Annual Plan'!B499="","",'Annual Plan'!B499)</f>
        <v/>
      </c>
      <c r="C499" s="59" t="str">
        <f>IF('Annual Plan'!C499="","",'Annual Plan'!C499)</f>
        <v/>
      </c>
      <c r="D499" s="2" t="str">
        <f>IF('Annual Plan'!D499&lt;&gt;"",'Annual Plan'!D499,"")</f>
        <v/>
      </c>
      <c r="E499" s="2" t="str">
        <f>IF('Annual Plan'!E499&lt;&gt;"",'Annual Plan'!E499,"")</f>
        <v/>
      </c>
      <c r="F499" s="36" t="str">
        <f>IF('Annual Plan'!F499&lt;&gt;"",'Annual Plan'!F499,"")</f>
        <v/>
      </c>
      <c r="G499" s="23" t="str">
        <f>IF('Annual Plan'!G499&lt;&gt;"",'Annual Plan'!G499,"")</f>
        <v/>
      </c>
      <c r="H499" s="23" t="str">
        <f xml:space="preserve"> IF(OR(F499="Absolute",F499="Absolute[-](cum.)"),SUM(G499,'Q1 Review'!J499,'Q2 Review'!J499,'Q3 Review'!J499),
             IF(OR(F499="Incremental",F499="Absolute[+]"),MAX(G499,'Q1 Review'!J499,'Q2 Review'!J499,'Q3 Review'!J499),
                  IF(F499="Decremental",MIN(G499,'Q1 Review'!J499,'Q2 Review'!J499,'Q3 Review'!J499),
                           IF(F499="Absolute[-](avg.)",SUM(G499,'Q1 Review'!J499,'Q2 Review'!J499,'Q3 Review'!J499)/COUNT('Annual Plan'!H499:'Annual Plan'!K499),""
                              )
                       )
                 )
      )</f>
        <v/>
      </c>
      <c r="I499" s="23" t="str">
        <f>IF('Annual Plan'!K499&lt;&gt;"",'Annual Plan'!K499,"")</f>
        <v/>
      </c>
      <c r="J499" s="37"/>
      <c r="K499" s="38" t="str">
        <f t="shared" si="56"/>
        <v/>
      </c>
      <c r="L499" s="38" t="str">
        <f t="shared" si="57"/>
        <v/>
      </c>
      <c r="M499" s="23" t="str">
        <f t="shared" si="58"/>
        <v/>
      </c>
      <c r="N499" s="39" t="str">
        <f>IF((('Annual Plan'!N499+'Annual Plan'!O499)-('Q1 Review'!O499+'Q2 Review'!O499+'Q3 Review'!O499))=0,"",(('Annual Plan'!N499+'Annual Plan'!O499)-('Q1 Review'!O499+'Q2 Review'!O499+'Q3 Review'!O499)))</f>
        <v/>
      </c>
      <c r="O499" s="40"/>
      <c r="P499" s="41"/>
      <c r="Q499" s="41"/>
      <c r="R499" s="41"/>
      <c r="S499" s="131" t="str">
        <f t="shared" si="59"/>
        <v/>
      </c>
    </row>
    <row r="500" spans="1:19" s="11" customFormat="1" ht="13.2" x14ac:dyDescent="0.25">
      <c r="A500" s="59" t="str">
        <f>IF('Annual Plan'!A500="","",'Annual Plan'!A500)</f>
        <v/>
      </c>
      <c r="B500" s="59" t="str">
        <f>IF('Annual Plan'!B500="","",'Annual Plan'!B500)</f>
        <v/>
      </c>
      <c r="C500" s="59" t="str">
        <f>IF('Annual Plan'!C500="","",'Annual Plan'!C500)</f>
        <v/>
      </c>
      <c r="D500" s="2" t="str">
        <f>IF('Annual Plan'!D500&lt;&gt;"",'Annual Plan'!D500,"")</f>
        <v/>
      </c>
      <c r="E500" s="2" t="str">
        <f>IF('Annual Plan'!E500&lt;&gt;"",'Annual Plan'!E500,"")</f>
        <v/>
      </c>
      <c r="F500" s="36" t="str">
        <f>IF('Annual Plan'!F500&lt;&gt;"",'Annual Plan'!F500,"")</f>
        <v/>
      </c>
      <c r="G500" s="23" t="str">
        <f>IF('Annual Plan'!G500&lt;&gt;"",'Annual Plan'!G500,"")</f>
        <v/>
      </c>
      <c r="H500" s="23" t="str">
        <f xml:space="preserve"> IF(OR(F500="Absolute",F500="Absolute[-](cum.)"),SUM(G500,'Q1 Review'!J500,'Q2 Review'!J500,'Q3 Review'!J500),
             IF(OR(F500="Incremental",F500="Absolute[+]"),MAX(G500,'Q1 Review'!J500,'Q2 Review'!J500,'Q3 Review'!J500),
                  IF(F500="Decremental",MIN(G500,'Q1 Review'!J500,'Q2 Review'!J500,'Q3 Review'!J500),
                           IF(F500="Absolute[-](avg.)",SUM(G500,'Q1 Review'!J500,'Q2 Review'!J500,'Q3 Review'!J500)/COUNT('Annual Plan'!H500:'Annual Plan'!K500),""
                              )
                       )
                 )
      )</f>
        <v/>
      </c>
      <c r="I500" s="23" t="str">
        <f>IF('Annual Plan'!K500&lt;&gt;"",'Annual Plan'!K500,"")</f>
        <v/>
      </c>
      <c r="J500" s="37"/>
      <c r="K500" s="38" t="str">
        <f t="shared" si="56"/>
        <v/>
      </c>
      <c r="L500" s="38" t="str">
        <f t="shared" si="57"/>
        <v/>
      </c>
      <c r="M500" s="23" t="str">
        <f t="shared" si="58"/>
        <v/>
      </c>
      <c r="N500" s="39" t="str">
        <f>IF((('Annual Plan'!N500+'Annual Plan'!O500)-('Q1 Review'!O500+'Q2 Review'!O500+'Q3 Review'!O500))=0,"",(('Annual Plan'!N500+'Annual Plan'!O500)-('Q1 Review'!O500+'Q2 Review'!O500+'Q3 Review'!O500)))</f>
        <v/>
      </c>
      <c r="O500" s="40"/>
      <c r="P500" s="41"/>
      <c r="Q500" s="41"/>
      <c r="R500" s="41"/>
      <c r="S500" s="131" t="str">
        <f t="shared" si="59"/>
        <v/>
      </c>
    </row>
    <row r="501" spans="1:19" s="11" customFormat="1" ht="13.2" x14ac:dyDescent="0.25">
      <c r="A501" s="59" t="str">
        <f>IF('Annual Plan'!A501="","",'Annual Plan'!A501)</f>
        <v/>
      </c>
      <c r="B501" s="59" t="str">
        <f>IF('Annual Plan'!B501="","",'Annual Plan'!B501)</f>
        <v/>
      </c>
      <c r="C501" s="59" t="str">
        <f>IF('Annual Plan'!C501="","",'Annual Plan'!C501)</f>
        <v/>
      </c>
      <c r="D501" s="2" t="str">
        <f>IF('Annual Plan'!D501&lt;&gt;"",'Annual Plan'!D501,"")</f>
        <v/>
      </c>
      <c r="E501" s="2" t="str">
        <f>IF('Annual Plan'!E501&lt;&gt;"",'Annual Plan'!E501,"")</f>
        <v/>
      </c>
      <c r="F501" s="36" t="str">
        <f>IF('Annual Plan'!F501&lt;&gt;"",'Annual Plan'!F501,"")</f>
        <v/>
      </c>
      <c r="G501" s="23" t="str">
        <f>IF('Annual Plan'!G501&lt;&gt;"",'Annual Plan'!G501,"")</f>
        <v/>
      </c>
      <c r="H501" s="23" t="str">
        <f xml:space="preserve"> IF(OR(F501="Absolute",F501="Absolute[-](cum.)"),SUM(G501,'Q1 Review'!J501,'Q2 Review'!J501,'Q3 Review'!J501),
             IF(OR(F501="Incremental",F501="Absolute[+]"),MAX(G501,'Q1 Review'!J501,'Q2 Review'!J501,'Q3 Review'!J501),
                  IF(F501="Decremental",MIN(G501,'Q1 Review'!J501,'Q2 Review'!J501,'Q3 Review'!J501),
                           IF(F501="Absolute[-](avg.)",SUM(G501,'Q1 Review'!J501,'Q2 Review'!J501,'Q3 Review'!J501)/COUNT('Annual Plan'!H501:'Annual Plan'!K501),""
                              )
                       )
                 )
      )</f>
        <v/>
      </c>
      <c r="I501" s="23" t="str">
        <f>IF('Annual Plan'!K501&lt;&gt;"",'Annual Plan'!K501,"")</f>
        <v/>
      </c>
      <c r="J501" s="37"/>
      <c r="K501" s="38" t="str">
        <f t="shared" si="56"/>
        <v/>
      </c>
      <c r="L501" s="38" t="str">
        <f t="shared" si="57"/>
        <v/>
      </c>
      <c r="M501" s="23" t="str">
        <f t="shared" si="58"/>
        <v/>
      </c>
      <c r="N501" s="39" t="str">
        <f>IF((('Annual Plan'!N501+'Annual Plan'!O501)-('Q1 Review'!O501+'Q2 Review'!O501+'Q3 Review'!O501))=0,"",(('Annual Plan'!N501+'Annual Plan'!O501)-('Q1 Review'!O501+'Q2 Review'!O501+'Q3 Review'!O501)))</f>
        <v/>
      </c>
      <c r="O501" s="40"/>
      <c r="P501" s="41"/>
      <c r="Q501" s="41"/>
      <c r="R501" s="41"/>
      <c r="S501" s="131" t="str">
        <f t="shared" si="59"/>
        <v/>
      </c>
    </row>
    <row r="502" spans="1:19" s="11" customFormat="1" ht="13.2" x14ac:dyDescent="0.25">
      <c r="A502" s="59" t="str">
        <f>IF('Annual Plan'!A502="","",'Annual Plan'!A502)</f>
        <v/>
      </c>
      <c r="B502" s="59" t="str">
        <f>IF('Annual Plan'!B502="","",'Annual Plan'!B502)</f>
        <v/>
      </c>
      <c r="C502" s="59" t="str">
        <f>IF('Annual Plan'!C502="","",'Annual Plan'!C502)</f>
        <v/>
      </c>
      <c r="D502" s="2" t="str">
        <f>IF('Annual Plan'!D502&lt;&gt;"",'Annual Plan'!D502,"")</f>
        <v/>
      </c>
      <c r="E502" s="2" t="str">
        <f>IF('Annual Plan'!E502&lt;&gt;"",'Annual Plan'!E502,"")</f>
        <v/>
      </c>
      <c r="F502" s="36" t="str">
        <f>IF('Annual Plan'!F502&lt;&gt;"",'Annual Plan'!F502,"")</f>
        <v/>
      </c>
      <c r="G502" s="23" t="str">
        <f>IF('Annual Plan'!G502&lt;&gt;"",'Annual Plan'!G502,"")</f>
        <v/>
      </c>
      <c r="H502" s="23" t="str">
        <f xml:space="preserve"> IF(OR(F502="Absolute",F502="Absolute[-](cum.)"),SUM(G502,'Q1 Review'!J502,'Q2 Review'!J502,'Q3 Review'!J502),
             IF(OR(F502="Incremental",F502="Absolute[+]"),MAX(G502,'Q1 Review'!J502,'Q2 Review'!J502,'Q3 Review'!J502),
                  IF(F502="Decremental",MIN(G502,'Q1 Review'!J502,'Q2 Review'!J502,'Q3 Review'!J502),
                           IF(F502="Absolute[-](avg.)",SUM(G502,'Q1 Review'!J502,'Q2 Review'!J502,'Q3 Review'!J502)/COUNT('Annual Plan'!H502:'Annual Plan'!K502),""
                              )
                       )
                 )
      )</f>
        <v/>
      </c>
      <c r="I502" s="23" t="str">
        <f>IF('Annual Plan'!K502&lt;&gt;"",'Annual Plan'!K502,"")</f>
        <v/>
      </c>
      <c r="J502" s="37"/>
      <c r="K502" s="38" t="str">
        <f t="shared" si="56"/>
        <v/>
      </c>
      <c r="L502" s="38" t="str">
        <f t="shared" si="57"/>
        <v/>
      </c>
      <c r="M502" s="23" t="str">
        <f t="shared" si="58"/>
        <v/>
      </c>
      <c r="N502" s="39" t="str">
        <f>IF((('Annual Plan'!N502+'Annual Plan'!O502)-('Q1 Review'!O502+'Q2 Review'!O502+'Q3 Review'!O502))=0,"",(('Annual Plan'!N502+'Annual Plan'!O502)-('Q1 Review'!O502+'Q2 Review'!O502+'Q3 Review'!O502)))</f>
        <v/>
      </c>
      <c r="O502" s="40"/>
      <c r="P502" s="41"/>
      <c r="Q502" s="41"/>
      <c r="R502" s="41"/>
      <c r="S502" s="131" t="str">
        <f t="shared" si="59"/>
        <v/>
      </c>
    </row>
    <row r="503" spans="1:19" s="11" customFormat="1" ht="13.2" x14ac:dyDescent="0.25">
      <c r="A503" s="59" t="str">
        <f>IF('Annual Plan'!A503="","",'Annual Plan'!A503)</f>
        <v/>
      </c>
      <c r="B503" s="59" t="str">
        <f>IF('Annual Plan'!B503="","",'Annual Plan'!B503)</f>
        <v/>
      </c>
      <c r="C503" s="59" t="str">
        <f>IF('Annual Plan'!C503="","",'Annual Plan'!C503)</f>
        <v/>
      </c>
      <c r="D503" s="2" t="str">
        <f>IF('Annual Plan'!D503&lt;&gt;"",'Annual Plan'!D503,"")</f>
        <v/>
      </c>
      <c r="E503" s="2" t="str">
        <f>IF('Annual Plan'!E503&lt;&gt;"",'Annual Plan'!E503,"")</f>
        <v/>
      </c>
      <c r="F503" s="36" t="str">
        <f>IF('Annual Plan'!F503&lt;&gt;"",'Annual Plan'!F503,"")</f>
        <v/>
      </c>
      <c r="G503" s="23" t="str">
        <f>IF('Annual Plan'!G503&lt;&gt;"",'Annual Plan'!G503,"")</f>
        <v/>
      </c>
      <c r="H503" s="23" t="str">
        <f xml:space="preserve"> IF(OR(F503="Absolute",F503="Absolute[-](cum.)"),SUM(G503,'Q1 Review'!J503,'Q2 Review'!J503,'Q3 Review'!J503),
             IF(OR(F503="Incremental",F503="Absolute[+]"),MAX(G503,'Q1 Review'!J503,'Q2 Review'!J503,'Q3 Review'!J503),
                  IF(F503="Decremental",MIN(G503,'Q1 Review'!J503,'Q2 Review'!J503,'Q3 Review'!J503),
                           IF(F503="Absolute[-](avg.)",SUM(G503,'Q1 Review'!J503,'Q2 Review'!J503,'Q3 Review'!J503)/COUNT('Annual Plan'!H503:'Annual Plan'!K503),""
                              )
                       )
                 )
      )</f>
        <v/>
      </c>
      <c r="I503" s="23" t="str">
        <f>IF('Annual Plan'!K503&lt;&gt;"",'Annual Plan'!K503,"")</f>
        <v/>
      </c>
      <c r="J503" s="37"/>
      <c r="K503" s="38" t="str">
        <f t="shared" si="56"/>
        <v/>
      </c>
      <c r="L503" s="38" t="str">
        <f t="shared" si="57"/>
        <v/>
      </c>
      <c r="M503" s="23" t="str">
        <f t="shared" si="58"/>
        <v/>
      </c>
      <c r="N503" s="39" t="str">
        <f>IF((('Annual Plan'!N503+'Annual Plan'!O503)-('Q1 Review'!O503+'Q2 Review'!O503+'Q3 Review'!O503))=0,"",(('Annual Plan'!N503+'Annual Plan'!O503)-('Q1 Review'!O503+'Q2 Review'!O503+'Q3 Review'!O503)))</f>
        <v/>
      </c>
      <c r="O503" s="40"/>
      <c r="P503" s="41"/>
      <c r="Q503" s="41"/>
      <c r="R503" s="41"/>
      <c r="S503" s="131" t="str">
        <f t="shared" si="59"/>
        <v/>
      </c>
    </row>
    <row r="504" spans="1:19" s="11" customFormat="1" ht="13.2" x14ac:dyDescent="0.25">
      <c r="A504" s="59" t="str">
        <f>IF('Annual Plan'!A504="","",'Annual Plan'!A504)</f>
        <v/>
      </c>
      <c r="B504" s="59" t="str">
        <f>IF('Annual Plan'!B504="","",'Annual Plan'!B504)</f>
        <v/>
      </c>
      <c r="C504" s="59" t="str">
        <f>IF('Annual Plan'!C504="","",'Annual Plan'!C504)</f>
        <v/>
      </c>
      <c r="D504" s="2" t="str">
        <f>IF('Annual Plan'!D504&lt;&gt;"",'Annual Plan'!D504,"")</f>
        <v/>
      </c>
      <c r="E504" s="2" t="str">
        <f>IF('Annual Plan'!E504&lt;&gt;"",'Annual Plan'!E504,"")</f>
        <v/>
      </c>
      <c r="F504" s="36" t="str">
        <f>IF('Annual Plan'!F504&lt;&gt;"",'Annual Plan'!F504,"")</f>
        <v/>
      </c>
      <c r="G504" s="23" t="str">
        <f>IF('Annual Plan'!G504&lt;&gt;"",'Annual Plan'!G504,"")</f>
        <v/>
      </c>
      <c r="H504" s="23" t="str">
        <f xml:space="preserve"> IF(OR(F504="Absolute",F504="Absolute[-](cum.)"),SUM(G504,'Q1 Review'!J504,'Q2 Review'!J504,'Q3 Review'!J504),
             IF(OR(F504="Incremental",F504="Absolute[+]"),MAX(G504,'Q1 Review'!J504,'Q2 Review'!J504,'Q3 Review'!J504),
                  IF(F504="Decremental",MIN(G504,'Q1 Review'!J504,'Q2 Review'!J504,'Q3 Review'!J504),
                           IF(F504="Absolute[-](avg.)",SUM(G504,'Q1 Review'!J504,'Q2 Review'!J504,'Q3 Review'!J504)/COUNT('Annual Plan'!H504:'Annual Plan'!K504),""
                              )
                       )
                 )
      )</f>
        <v/>
      </c>
      <c r="I504" s="23" t="str">
        <f>IF('Annual Plan'!K504&lt;&gt;"",'Annual Plan'!K504,"")</f>
        <v/>
      </c>
      <c r="J504" s="37"/>
      <c r="K504" s="38" t="str">
        <f t="shared" si="56"/>
        <v/>
      </c>
      <c r="L504" s="38" t="str">
        <f t="shared" si="57"/>
        <v/>
      </c>
      <c r="M504" s="23" t="str">
        <f t="shared" si="58"/>
        <v/>
      </c>
      <c r="N504" s="39" t="str">
        <f>IF((('Annual Plan'!N504+'Annual Plan'!O504)-('Q1 Review'!O504+'Q2 Review'!O504+'Q3 Review'!O504))=0,"",(('Annual Plan'!N504+'Annual Plan'!O504)-('Q1 Review'!O504+'Q2 Review'!O504+'Q3 Review'!O504)))</f>
        <v/>
      </c>
      <c r="O504" s="40"/>
      <c r="P504" s="41"/>
      <c r="Q504" s="41"/>
      <c r="R504" s="41"/>
      <c r="S504" s="131" t="str">
        <f t="shared" si="59"/>
        <v/>
      </c>
    </row>
    <row r="505" spans="1:19" s="11" customFormat="1" ht="13.2" x14ac:dyDescent="0.25">
      <c r="A505" s="59" t="str">
        <f>IF('Annual Plan'!A505="","",'Annual Plan'!A505)</f>
        <v/>
      </c>
      <c r="B505" s="59" t="str">
        <f>IF('Annual Plan'!B505="","",'Annual Plan'!B505)</f>
        <v/>
      </c>
      <c r="C505" s="59" t="str">
        <f>IF('Annual Plan'!C505="","",'Annual Plan'!C505)</f>
        <v/>
      </c>
      <c r="D505" s="2" t="str">
        <f>IF('Annual Plan'!D505&lt;&gt;"",'Annual Plan'!D505,"")</f>
        <v/>
      </c>
      <c r="E505" s="2" t="str">
        <f>IF('Annual Plan'!E505&lt;&gt;"",'Annual Plan'!E505,"")</f>
        <v/>
      </c>
      <c r="F505" s="36" t="str">
        <f>IF('Annual Plan'!F505&lt;&gt;"",'Annual Plan'!F505,"")</f>
        <v/>
      </c>
      <c r="G505" s="23" t="str">
        <f>IF('Annual Plan'!G505&lt;&gt;"",'Annual Plan'!G505,"")</f>
        <v/>
      </c>
      <c r="H505" s="23" t="str">
        <f xml:space="preserve"> IF(OR(F505="Absolute",F505="Absolute[-](cum.)"),SUM(G505,'Q1 Review'!J505,'Q2 Review'!J505,'Q3 Review'!J505),
             IF(OR(F505="Incremental",F505="Absolute[+]"),MAX(G505,'Q1 Review'!J505,'Q2 Review'!J505,'Q3 Review'!J505),
                  IF(F505="Decremental",MIN(G505,'Q1 Review'!J505,'Q2 Review'!J505,'Q3 Review'!J505),
                           IF(F505="Absolute[-](avg.)",SUM(G505,'Q1 Review'!J505,'Q2 Review'!J505,'Q3 Review'!J505)/COUNT('Annual Plan'!H505:'Annual Plan'!K505),""
                              )
                       )
                 )
      )</f>
        <v/>
      </c>
      <c r="I505" s="23" t="str">
        <f>IF('Annual Plan'!K505&lt;&gt;"",'Annual Plan'!K505,"")</f>
        <v/>
      </c>
      <c r="J505" s="37"/>
      <c r="K505" s="38" t="str">
        <f t="shared" si="56"/>
        <v/>
      </c>
      <c r="L505" s="38" t="str">
        <f t="shared" si="57"/>
        <v/>
      </c>
      <c r="M505" s="23" t="str">
        <f t="shared" si="58"/>
        <v/>
      </c>
      <c r="N505" s="39" t="str">
        <f>IF((('Annual Plan'!N505+'Annual Plan'!O505)-('Q1 Review'!O505+'Q2 Review'!O505+'Q3 Review'!O505))=0,"",(('Annual Plan'!N505+'Annual Plan'!O505)-('Q1 Review'!O505+'Q2 Review'!O505+'Q3 Review'!O505)))</f>
        <v/>
      </c>
      <c r="O505" s="40"/>
      <c r="P505" s="41"/>
      <c r="Q505" s="41"/>
      <c r="R505" s="41"/>
      <c r="S505" s="131" t="str">
        <f t="shared" si="59"/>
        <v/>
      </c>
    </row>
    <row r="506" spans="1:19" s="11" customFormat="1" ht="13.2" x14ac:dyDescent="0.25">
      <c r="A506" s="59" t="str">
        <f>IF('Annual Plan'!A506="","",'Annual Plan'!A506)</f>
        <v/>
      </c>
      <c r="B506" s="59" t="str">
        <f>IF('Annual Plan'!B506="","",'Annual Plan'!B506)</f>
        <v/>
      </c>
      <c r="C506" s="59" t="str">
        <f>IF('Annual Plan'!C506="","",'Annual Plan'!C506)</f>
        <v/>
      </c>
      <c r="D506" s="2" t="str">
        <f>IF('Annual Plan'!D506&lt;&gt;"",'Annual Plan'!D506,"")</f>
        <v/>
      </c>
      <c r="E506" s="2" t="str">
        <f>IF('Annual Plan'!E506&lt;&gt;"",'Annual Plan'!E506,"")</f>
        <v/>
      </c>
      <c r="F506" s="36" t="str">
        <f>IF('Annual Plan'!F506&lt;&gt;"",'Annual Plan'!F506,"")</f>
        <v/>
      </c>
      <c r="G506" s="23" t="str">
        <f>IF('Annual Plan'!G506&lt;&gt;"",'Annual Plan'!G506,"")</f>
        <v/>
      </c>
      <c r="H506" s="23" t="str">
        <f xml:space="preserve"> IF(OR(F506="Absolute",F506="Absolute[-](cum.)"),SUM(G506,'Q1 Review'!J506,'Q2 Review'!J506,'Q3 Review'!J506),
             IF(OR(F506="Incremental",F506="Absolute[+]"),MAX(G506,'Q1 Review'!J506,'Q2 Review'!J506,'Q3 Review'!J506),
                  IF(F506="Decremental",MIN(G506,'Q1 Review'!J506,'Q2 Review'!J506,'Q3 Review'!J506),
                           IF(F506="Absolute[-](avg.)",SUM(G506,'Q1 Review'!J506,'Q2 Review'!J506,'Q3 Review'!J506)/COUNT('Annual Plan'!H506:'Annual Plan'!K506),""
                              )
                       )
                 )
      )</f>
        <v/>
      </c>
      <c r="I506" s="23" t="str">
        <f>IF('Annual Plan'!K506&lt;&gt;"",'Annual Plan'!K506,"")</f>
        <v/>
      </c>
      <c r="J506" s="37"/>
      <c r="K506" s="38" t="str">
        <f t="shared" si="56"/>
        <v/>
      </c>
      <c r="L506" s="38" t="str">
        <f t="shared" si="57"/>
        <v/>
      </c>
      <c r="M506" s="23" t="str">
        <f t="shared" si="58"/>
        <v/>
      </c>
      <c r="N506" s="39" t="str">
        <f>IF((('Annual Plan'!N506+'Annual Plan'!O506)-('Q1 Review'!O506+'Q2 Review'!O506+'Q3 Review'!O506))=0,"",(('Annual Plan'!N506+'Annual Plan'!O506)-('Q1 Review'!O506+'Q2 Review'!O506+'Q3 Review'!O506)))</f>
        <v/>
      </c>
      <c r="O506" s="40"/>
      <c r="P506" s="41"/>
      <c r="Q506" s="41"/>
      <c r="R506" s="41"/>
      <c r="S506" s="131" t="str">
        <f t="shared" si="59"/>
        <v/>
      </c>
    </row>
    <row r="507" spans="1:19" s="11" customFormat="1" ht="13.2" x14ac:dyDescent="0.25">
      <c r="A507" s="59" t="str">
        <f>IF('Annual Plan'!A507="","",'Annual Plan'!A507)</f>
        <v/>
      </c>
      <c r="B507" s="59" t="str">
        <f>IF('Annual Plan'!B507="","",'Annual Plan'!B507)</f>
        <v/>
      </c>
      <c r="C507" s="59" t="str">
        <f>IF('Annual Plan'!C507="","",'Annual Plan'!C507)</f>
        <v/>
      </c>
      <c r="D507" s="2" t="str">
        <f>IF('Annual Plan'!D507&lt;&gt;"",'Annual Plan'!D507,"")</f>
        <v/>
      </c>
      <c r="E507" s="2" t="str">
        <f>IF('Annual Plan'!E507&lt;&gt;"",'Annual Plan'!E507,"")</f>
        <v/>
      </c>
      <c r="F507" s="36" t="str">
        <f>IF('Annual Plan'!F507&lt;&gt;"",'Annual Plan'!F507,"")</f>
        <v/>
      </c>
      <c r="G507" s="23" t="str">
        <f>IF('Annual Plan'!G507&lt;&gt;"",'Annual Plan'!G507,"")</f>
        <v/>
      </c>
      <c r="H507" s="23" t="str">
        <f xml:space="preserve"> IF(OR(F507="Absolute",F507="Absolute[-](cum.)"),SUM(G507,'Q1 Review'!J507,'Q2 Review'!J507,'Q3 Review'!J507),
             IF(OR(F507="Incremental",F507="Absolute[+]"),MAX(G507,'Q1 Review'!J507,'Q2 Review'!J507,'Q3 Review'!J507),
                  IF(F507="Decremental",MIN(G507,'Q1 Review'!J507,'Q2 Review'!J507,'Q3 Review'!J507),
                           IF(F507="Absolute[-](avg.)",SUM(G507,'Q1 Review'!J507,'Q2 Review'!J507,'Q3 Review'!J507)/COUNT('Annual Plan'!H507:'Annual Plan'!K507),""
                              )
                       )
                 )
      )</f>
        <v/>
      </c>
      <c r="I507" s="23" t="str">
        <f>IF('Annual Plan'!K507&lt;&gt;"",'Annual Plan'!K507,"")</f>
        <v/>
      </c>
      <c r="J507" s="37"/>
      <c r="K507" s="38" t="str">
        <f t="shared" si="56"/>
        <v/>
      </c>
      <c r="L507" s="38" t="str">
        <f t="shared" si="57"/>
        <v/>
      </c>
      <c r="M507" s="23" t="str">
        <f t="shared" si="58"/>
        <v/>
      </c>
      <c r="N507" s="39" t="str">
        <f>IF((('Annual Plan'!N507+'Annual Plan'!O507)-('Q1 Review'!O507+'Q2 Review'!O507+'Q3 Review'!O507))=0,"",(('Annual Plan'!N507+'Annual Plan'!O507)-('Q1 Review'!O507+'Q2 Review'!O507+'Q3 Review'!O507)))</f>
        <v/>
      </c>
      <c r="O507" s="40"/>
      <c r="P507" s="41"/>
      <c r="Q507" s="41"/>
      <c r="R507" s="41"/>
      <c r="S507" s="131" t="str">
        <f t="shared" si="59"/>
        <v/>
      </c>
    </row>
    <row r="508" spans="1:19" s="11" customFormat="1" ht="13.2" x14ac:dyDescent="0.25">
      <c r="A508" s="59" t="str">
        <f>IF('Annual Plan'!A508="","",'Annual Plan'!A508)</f>
        <v/>
      </c>
      <c r="B508" s="59" t="str">
        <f>IF('Annual Plan'!B508="","",'Annual Plan'!B508)</f>
        <v/>
      </c>
      <c r="C508" s="59" t="str">
        <f>IF('Annual Plan'!C508="","",'Annual Plan'!C508)</f>
        <v/>
      </c>
      <c r="D508" s="2" t="str">
        <f>IF('Annual Plan'!D508&lt;&gt;"",'Annual Plan'!D508,"")</f>
        <v/>
      </c>
      <c r="E508" s="2" t="str">
        <f>IF('Annual Plan'!E508&lt;&gt;"",'Annual Plan'!E508,"")</f>
        <v/>
      </c>
      <c r="F508" s="36" t="str">
        <f>IF('Annual Plan'!F508&lt;&gt;"",'Annual Plan'!F508,"")</f>
        <v/>
      </c>
      <c r="G508" s="23" t="str">
        <f>IF('Annual Plan'!G508&lt;&gt;"",'Annual Plan'!G508,"")</f>
        <v/>
      </c>
      <c r="H508" s="23" t="str">
        <f xml:space="preserve"> IF(OR(F508="Absolute",F508="Absolute[-](cum.)"),SUM(G508,'Q1 Review'!J508,'Q2 Review'!J508,'Q3 Review'!J508),
             IF(OR(F508="Incremental",F508="Absolute[+]"),MAX(G508,'Q1 Review'!J508,'Q2 Review'!J508,'Q3 Review'!J508),
                  IF(F508="Decremental",MIN(G508,'Q1 Review'!J508,'Q2 Review'!J508,'Q3 Review'!J508),
                           IF(F508="Absolute[-](avg.)",SUM(G508,'Q1 Review'!J508,'Q2 Review'!J508,'Q3 Review'!J508)/COUNT('Annual Plan'!H508:'Annual Plan'!K508),""
                              )
                       )
                 )
      )</f>
        <v/>
      </c>
      <c r="I508" s="23" t="str">
        <f>IF('Annual Plan'!K508&lt;&gt;"",'Annual Plan'!K508,"")</f>
        <v/>
      </c>
      <c r="J508" s="37"/>
      <c r="K508" s="38" t="str">
        <f t="shared" si="56"/>
        <v/>
      </c>
      <c r="L508" s="38" t="str">
        <f t="shared" si="57"/>
        <v/>
      </c>
      <c r="M508" s="23" t="str">
        <f t="shared" si="58"/>
        <v/>
      </c>
      <c r="N508" s="39" t="str">
        <f>IF((('Annual Plan'!N508+'Annual Plan'!O508)-('Q1 Review'!O508+'Q2 Review'!O508+'Q3 Review'!O508))=0,"",(('Annual Plan'!N508+'Annual Plan'!O508)-('Q1 Review'!O508+'Q2 Review'!O508+'Q3 Review'!O508)))</f>
        <v/>
      </c>
      <c r="O508" s="40"/>
      <c r="P508" s="41"/>
      <c r="Q508" s="41"/>
      <c r="R508" s="41"/>
      <c r="S508" s="131" t="str">
        <f t="shared" si="59"/>
        <v/>
      </c>
    </row>
    <row r="509" spans="1:19" s="11" customFormat="1" ht="13.2" x14ac:dyDescent="0.25">
      <c r="A509" s="59" t="str">
        <f>IF('Annual Plan'!A509="","",'Annual Plan'!A509)</f>
        <v/>
      </c>
      <c r="B509" s="59" t="str">
        <f>IF('Annual Plan'!B509="","",'Annual Plan'!B509)</f>
        <v/>
      </c>
      <c r="C509" s="59" t="str">
        <f>IF('Annual Plan'!C509="","",'Annual Plan'!C509)</f>
        <v/>
      </c>
      <c r="D509" s="2" t="str">
        <f>IF('Annual Plan'!D509&lt;&gt;"",'Annual Plan'!D509,"")</f>
        <v/>
      </c>
      <c r="E509" s="2" t="str">
        <f>IF('Annual Plan'!E509&lt;&gt;"",'Annual Plan'!E509,"")</f>
        <v/>
      </c>
      <c r="F509" s="36" t="str">
        <f>IF('Annual Plan'!F509&lt;&gt;"",'Annual Plan'!F509,"")</f>
        <v/>
      </c>
      <c r="G509" s="23" t="str">
        <f>IF('Annual Plan'!G509&lt;&gt;"",'Annual Plan'!G509,"")</f>
        <v/>
      </c>
      <c r="H509" s="23" t="str">
        <f xml:space="preserve"> IF(OR(F509="Absolute",F509="Absolute[-](cum.)"),SUM(G509,'Q1 Review'!J509,'Q2 Review'!J509,'Q3 Review'!J509),
             IF(OR(F509="Incremental",F509="Absolute[+]"),MAX(G509,'Q1 Review'!J509,'Q2 Review'!J509,'Q3 Review'!J509),
                  IF(F509="Decremental",MIN(G509,'Q1 Review'!J509,'Q2 Review'!J509,'Q3 Review'!J509),
                           IF(F509="Absolute[-](avg.)",SUM(G509,'Q1 Review'!J509,'Q2 Review'!J509,'Q3 Review'!J509)/COUNT('Annual Plan'!H509:'Annual Plan'!K509),""
                              )
                       )
                 )
      )</f>
        <v/>
      </c>
      <c r="I509" s="23" t="str">
        <f>IF('Annual Plan'!K509&lt;&gt;"",'Annual Plan'!K509,"")</f>
        <v/>
      </c>
      <c r="J509" s="37"/>
      <c r="K509" s="38" t="str">
        <f t="shared" si="56"/>
        <v/>
      </c>
      <c r="L509" s="38" t="str">
        <f t="shared" si="57"/>
        <v/>
      </c>
      <c r="M509" s="23" t="str">
        <f t="shared" si="58"/>
        <v/>
      </c>
      <c r="N509" s="39" t="str">
        <f>IF((('Annual Plan'!N509+'Annual Plan'!O509)-('Q1 Review'!O509+'Q2 Review'!O509+'Q3 Review'!O509))=0,"",(('Annual Plan'!N509+'Annual Plan'!O509)-('Q1 Review'!O509+'Q2 Review'!O509+'Q3 Review'!O509)))</f>
        <v/>
      </c>
      <c r="O509" s="40"/>
      <c r="P509" s="41"/>
      <c r="Q509" s="41"/>
      <c r="R509" s="41"/>
      <c r="S509" s="131" t="str">
        <f t="shared" si="59"/>
        <v/>
      </c>
    </row>
    <row r="510" spans="1:19" s="11" customFormat="1" ht="13.2" x14ac:dyDescent="0.25">
      <c r="A510" s="59" t="str">
        <f>IF('Annual Plan'!A510="","",'Annual Plan'!A510)</f>
        <v/>
      </c>
      <c r="B510" s="59" t="str">
        <f>IF('Annual Plan'!B510="","",'Annual Plan'!B510)</f>
        <v/>
      </c>
      <c r="C510" s="59" t="str">
        <f>IF('Annual Plan'!C510="","",'Annual Plan'!C510)</f>
        <v/>
      </c>
      <c r="D510" s="2" t="str">
        <f>IF('Annual Plan'!D510&lt;&gt;"",'Annual Plan'!D510,"")</f>
        <v/>
      </c>
      <c r="E510" s="2" t="str">
        <f>IF('Annual Plan'!E510&lt;&gt;"",'Annual Plan'!E510,"")</f>
        <v/>
      </c>
      <c r="F510" s="36" t="str">
        <f>IF('Annual Plan'!F510&lt;&gt;"",'Annual Plan'!F510,"")</f>
        <v/>
      </c>
      <c r="G510" s="23" t="str">
        <f>IF('Annual Plan'!G510&lt;&gt;"",'Annual Plan'!G510,"")</f>
        <v/>
      </c>
      <c r="H510" s="23" t="str">
        <f xml:space="preserve"> IF(OR(F510="Absolute",F510="Absolute[-](cum.)"),SUM(G510,'Q1 Review'!J510,'Q2 Review'!J510,'Q3 Review'!J510),
             IF(OR(F510="Incremental",F510="Absolute[+]"),MAX(G510,'Q1 Review'!J510,'Q2 Review'!J510,'Q3 Review'!J510),
                  IF(F510="Decremental",MIN(G510,'Q1 Review'!J510,'Q2 Review'!J510,'Q3 Review'!J510),
                           IF(F510="Absolute[-](avg.)",SUM(G510,'Q1 Review'!J510,'Q2 Review'!J510,'Q3 Review'!J510)/COUNT('Annual Plan'!H510:'Annual Plan'!K510),""
                              )
                       )
                 )
      )</f>
        <v/>
      </c>
      <c r="I510" s="23" t="str">
        <f>IF('Annual Plan'!K510&lt;&gt;"",'Annual Plan'!K510,"")</f>
        <v/>
      </c>
      <c r="J510" s="37"/>
      <c r="K510" s="38" t="str">
        <f t="shared" si="56"/>
        <v/>
      </c>
      <c r="L510" s="38" t="str">
        <f t="shared" si="57"/>
        <v/>
      </c>
      <c r="M510" s="23" t="str">
        <f t="shared" si="58"/>
        <v/>
      </c>
      <c r="N510" s="39" t="str">
        <f>IF((('Annual Plan'!N510+'Annual Plan'!O510)-('Q1 Review'!O510+'Q2 Review'!O510+'Q3 Review'!O510))=0,"",(('Annual Plan'!N510+'Annual Plan'!O510)-('Q1 Review'!O510+'Q2 Review'!O510+'Q3 Review'!O510)))</f>
        <v/>
      </c>
      <c r="O510" s="40"/>
      <c r="P510" s="41"/>
      <c r="Q510" s="41"/>
      <c r="R510" s="41"/>
      <c r="S510" s="131" t="str">
        <f t="shared" si="59"/>
        <v/>
      </c>
    </row>
    <row r="511" spans="1:19" s="11" customFormat="1" ht="13.2" x14ac:dyDescent="0.25">
      <c r="A511" s="59" t="str">
        <f>IF('Annual Plan'!A511="","",'Annual Plan'!A511)</f>
        <v/>
      </c>
      <c r="B511" s="59" t="str">
        <f>IF('Annual Plan'!B511="","",'Annual Plan'!B511)</f>
        <v/>
      </c>
      <c r="C511" s="59" t="str">
        <f>IF('Annual Plan'!C511="","",'Annual Plan'!C511)</f>
        <v/>
      </c>
      <c r="D511" s="2" t="str">
        <f>IF('Annual Plan'!D511&lt;&gt;"",'Annual Plan'!D511,"")</f>
        <v/>
      </c>
      <c r="E511" s="2" t="str">
        <f>IF('Annual Plan'!E511&lt;&gt;"",'Annual Plan'!E511,"")</f>
        <v/>
      </c>
      <c r="F511" s="36" t="str">
        <f>IF('Annual Plan'!F511&lt;&gt;"",'Annual Plan'!F511,"")</f>
        <v/>
      </c>
      <c r="G511" s="23" t="str">
        <f>IF('Annual Plan'!G511&lt;&gt;"",'Annual Plan'!G511,"")</f>
        <v/>
      </c>
      <c r="H511" s="23" t="str">
        <f xml:space="preserve"> IF(OR(F511="Absolute",F511="Absolute[-](cum.)"),SUM(G511,'Q1 Review'!J511,'Q2 Review'!J511,'Q3 Review'!J511),
             IF(OR(F511="Incremental",F511="Absolute[+]"),MAX(G511,'Q1 Review'!J511,'Q2 Review'!J511,'Q3 Review'!J511),
                  IF(F511="Decremental",MIN(G511,'Q1 Review'!J511,'Q2 Review'!J511,'Q3 Review'!J511),
                           IF(F511="Absolute[-](avg.)",SUM(G511,'Q1 Review'!J511,'Q2 Review'!J511,'Q3 Review'!J511)/COUNT('Annual Plan'!H511:'Annual Plan'!K511),""
                              )
                       )
                 )
      )</f>
        <v/>
      </c>
      <c r="I511" s="23" t="str">
        <f>IF('Annual Plan'!K511&lt;&gt;"",'Annual Plan'!K511,"")</f>
        <v/>
      </c>
      <c r="J511" s="37"/>
      <c r="K511" s="38" t="str">
        <f t="shared" si="56"/>
        <v/>
      </c>
      <c r="L511" s="38" t="str">
        <f t="shared" si="57"/>
        <v/>
      </c>
      <c r="M511" s="23" t="str">
        <f t="shared" si="58"/>
        <v/>
      </c>
      <c r="N511" s="39" t="str">
        <f>IF((('Annual Plan'!N511+'Annual Plan'!O511)-('Q1 Review'!O511+'Q2 Review'!O511+'Q3 Review'!O511))=0,"",(('Annual Plan'!N511+'Annual Plan'!O511)-('Q1 Review'!O511+'Q2 Review'!O511+'Q3 Review'!O511)))</f>
        <v/>
      </c>
      <c r="O511" s="40"/>
      <c r="P511" s="41"/>
      <c r="Q511" s="41"/>
      <c r="R511" s="41"/>
      <c r="S511" s="131" t="str">
        <f t="shared" si="59"/>
        <v/>
      </c>
    </row>
    <row r="512" spans="1:19" s="11" customFormat="1" ht="13.2" x14ac:dyDescent="0.25">
      <c r="A512" s="59" t="str">
        <f>IF('Annual Plan'!A512="","",'Annual Plan'!A512)</f>
        <v/>
      </c>
      <c r="B512" s="59" t="str">
        <f>IF('Annual Plan'!B512="","",'Annual Plan'!B512)</f>
        <v/>
      </c>
      <c r="C512" s="59" t="str">
        <f>IF('Annual Plan'!C512="","",'Annual Plan'!C512)</f>
        <v/>
      </c>
      <c r="D512" s="2" t="str">
        <f>IF('Annual Plan'!D512&lt;&gt;"",'Annual Plan'!D512,"")</f>
        <v/>
      </c>
      <c r="E512" s="2" t="str">
        <f>IF('Annual Plan'!E512&lt;&gt;"",'Annual Plan'!E512,"")</f>
        <v/>
      </c>
      <c r="F512" s="36" t="str">
        <f>IF('Annual Plan'!F512&lt;&gt;"",'Annual Plan'!F512,"")</f>
        <v/>
      </c>
      <c r="G512" s="23" t="str">
        <f>IF('Annual Plan'!G512&lt;&gt;"",'Annual Plan'!G512,"")</f>
        <v/>
      </c>
      <c r="H512" s="23" t="str">
        <f xml:space="preserve"> IF(OR(F512="Absolute",F512="Absolute[-](cum.)"),SUM(G512,'Q1 Review'!J512,'Q2 Review'!J512,'Q3 Review'!J512),
             IF(OR(F512="Incremental",F512="Absolute[+]"),MAX(G512,'Q1 Review'!J512,'Q2 Review'!J512,'Q3 Review'!J512),
                  IF(F512="Decremental",MIN(G512,'Q1 Review'!J512,'Q2 Review'!J512,'Q3 Review'!J512),
                           IF(F512="Absolute[-](avg.)",SUM(G512,'Q1 Review'!J512,'Q2 Review'!J512,'Q3 Review'!J512)/COUNT('Annual Plan'!H512:'Annual Plan'!K512),""
                              )
                       )
                 )
      )</f>
        <v/>
      </c>
      <c r="I512" s="23" t="str">
        <f>IF('Annual Plan'!K512&lt;&gt;"",'Annual Plan'!K512,"")</f>
        <v/>
      </c>
      <c r="J512" s="37"/>
      <c r="K512" s="38" t="str">
        <f t="shared" si="56"/>
        <v/>
      </c>
      <c r="L512" s="38" t="str">
        <f t="shared" si="57"/>
        <v/>
      </c>
      <c r="M512" s="23" t="str">
        <f t="shared" si="58"/>
        <v/>
      </c>
      <c r="N512" s="39" t="str">
        <f>IF((('Annual Plan'!N512+'Annual Plan'!O512)-('Q1 Review'!O512+'Q2 Review'!O512+'Q3 Review'!O512))=0,"",(('Annual Plan'!N512+'Annual Plan'!O512)-('Q1 Review'!O512+'Q2 Review'!O512+'Q3 Review'!O512)))</f>
        <v/>
      </c>
      <c r="O512" s="40"/>
      <c r="P512" s="41"/>
      <c r="Q512" s="41"/>
      <c r="R512" s="41"/>
      <c r="S512" s="131" t="str">
        <f t="shared" si="59"/>
        <v/>
      </c>
    </row>
    <row r="513" spans="1:19" s="11" customFormat="1" ht="13.2" x14ac:dyDescent="0.25">
      <c r="A513" s="59" t="str">
        <f>IF('Annual Plan'!A513="","",'Annual Plan'!A513)</f>
        <v/>
      </c>
      <c r="B513" s="59" t="str">
        <f>IF('Annual Plan'!B513="","",'Annual Plan'!B513)</f>
        <v/>
      </c>
      <c r="C513" s="59" t="str">
        <f>IF('Annual Plan'!C513="","",'Annual Plan'!C513)</f>
        <v/>
      </c>
      <c r="D513" s="2" t="str">
        <f>IF('Annual Plan'!D513&lt;&gt;"",'Annual Plan'!D513,"")</f>
        <v/>
      </c>
      <c r="E513" s="2" t="str">
        <f>IF('Annual Plan'!E513&lt;&gt;"",'Annual Plan'!E513,"")</f>
        <v/>
      </c>
      <c r="F513" s="36" t="str">
        <f>IF('Annual Plan'!F513&lt;&gt;"",'Annual Plan'!F513,"")</f>
        <v/>
      </c>
      <c r="G513" s="23" t="str">
        <f>IF('Annual Plan'!G513&lt;&gt;"",'Annual Plan'!G513,"")</f>
        <v/>
      </c>
      <c r="H513" s="23" t="str">
        <f xml:space="preserve"> IF(OR(F513="Absolute",F513="Absolute[-](cum.)"),SUM(G513,'Q1 Review'!J513,'Q2 Review'!J513,'Q3 Review'!J513),
             IF(OR(F513="Incremental",F513="Absolute[+]"),MAX(G513,'Q1 Review'!J513,'Q2 Review'!J513,'Q3 Review'!J513),
                  IF(F513="Decremental",MIN(G513,'Q1 Review'!J513,'Q2 Review'!J513,'Q3 Review'!J513),
                           IF(F513="Absolute[-](avg.)",SUM(G513,'Q1 Review'!J513,'Q2 Review'!J513,'Q3 Review'!J513)/COUNT('Annual Plan'!H513:'Annual Plan'!K513),""
                              )
                       )
                 )
      )</f>
        <v/>
      </c>
      <c r="I513" s="23" t="str">
        <f>IF('Annual Plan'!K513&lt;&gt;"",'Annual Plan'!K513,"")</f>
        <v/>
      </c>
      <c r="J513" s="37"/>
      <c r="K513" s="38" t="str">
        <f t="shared" si="56"/>
        <v/>
      </c>
      <c r="L513" s="38" t="str">
        <f t="shared" si="57"/>
        <v/>
      </c>
      <c r="M513" s="23" t="str">
        <f t="shared" si="58"/>
        <v/>
      </c>
      <c r="N513" s="39" t="str">
        <f>IF((('Annual Plan'!N513+'Annual Plan'!O513)-('Q1 Review'!O513+'Q2 Review'!O513+'Q3 Review'!O513))=0,"",(('Annual Plan'!N513+'Annual Plan'!O513)-('Q1 Review'!O513+'Q2 Review'!O513+'Q3 Review'!O513)))</f>
        <v/>
      </c>
      <c r="O513" s="40"/>
      <c r="P513" s="41"/>
      <c r="Q513" s="41"/>
      <c r="R513" s="41"/>
      <c r="S513" s="131" t="str">
        <f t="shared" si="59"/>
        <v/>
      </c>
    </row>
    <row r="514" spans="1:19" s="11" customFormat="1" ht="13.2" x14ac:dyDescent="0.25">
      <c r="A514" s="59" t="str">
        <f>IF('Annual Plan'!A514="","",'Annual Plan'!A514)</f>
        <v/>
      </c>
      <c r="B514" s="59" t="str">
        <f>IF('Annual Plan'!B514="","",'Annual Plan'!B514)</f>
        <v/>
      </c>
      <c r="C514" s="59" t="str">
        <f>IF('Annual Plan'!C514="","",'Annual Plan'!C514)</f>
        <v/>
      </c>
      <c r="D514" s="2" t="str">
        <f>IF('Annual Plan'!D514&lt;&gt;"",'Annual Plan'!D514,"")</f>
        <v/>
      </c>
      <c r="E514" s="2" t="str">
        <f>IF('Annual Plan'!E514&lt;&gt;"",'Annual Plan'!E514,"")</f>
        <v/>
      </c>
      <c r="F514" s="36" t="str">
        <f>IF('Annual Plan'!F514&lt;&gt;"",'Annual Plan'!F514,"")</f>
        <v/>
      </c>
      <c r="G514" s="23" t="str">
        <f>IF('Annual Plan'!G514&lt;&gt;"",'Annual Plan'!G514,"")</f>
        <v/>
      </c>
      <c r="H514" s="23" t="str">
        <f xml:space="preserve"> IF(OR(F514="Absolute",F514="Absolute[-](cum.)"),SUM(G514,'Q1 Review'!J514,'Q2 Review'!J514,'Q3 Review'!J514),
             IF(OR(F514="Incremental",F514="Absolute[+]"),MAX(G514,'Q1 Review'!J514,'Q2 Review'!J514,'Q3 Review'!J514),
                  IF(F514="Decremental",MIN(G514,'Q1 Review'!J514,'Q2 Review'!J514,'Q3 Review'!J514),
                           IF(F514="Absolute[-](avg.)",SUM(G514,'Q1 Review'!J514,'Q2 Review'!J514,'Q3 Review'!J514)/COUNT('Annual Plan'!H514:'Annual Plan'!K514),""
                              )
                       )
                 )
      )</f>
        <v/>
      </c>
      <c r="I514" s="23" t="str">
        <f>IF('Annual Plan'!K514&lt;&gt;"",'Annual Plan'!K514,"")</f>
        <v/>
      </c>
      <c r="J514" s="37"/>
      <c r="K514" s="38" t="str">
        <f t="shared" si="56"/>
        <v/>
      </c>
      <c r="L514" s="38" t="str">
        <f t="shared" si="57"/>
        <v/>
      </c>
      <c r="M514" s="23" t="str">
        <f t="shared" si="58"/>
        <v/>
      </c>
      <c r="N514" s="39" t="str">
        <f>IF((('Annual Plan'!N514+'Annual Plan'!O514)-('Q1 Review'!O514+'Q2 Review'!O514+'Q3 Review'!O514))=0,"",(('Annual Plan'!N514+'Annual Plan'!O514)-('Q1 Review'!O514+'Q2 Review'!O514+'Q3 Review'!O514)))</f>
        <v/>
      </c>
      <c r="O514" s="40"/>
      <c r="P514" s="41"/>
      <c r="Q514" s="41"/>
      <c r="R514" s="41"/>
      <c r="S514" s="131" t="str">
        <f t="shared" si="59"/>
        <v/>
      </c>
    </row>
    <row r="515" spans="1:19" s="11" customFormat="1" ht="13.2" x14ac:dyDescent="0.25">
      <c r="A515" s="59" t="str">
        <f>IF('Annual Plan'!A515="","",'Annual Plan'!A515)</f>
        <v/>
      </c>
      <c r="B515" s="59" t="str">
        <f>IF('Annual Plan'!B515="","",'Annual Plan'!B515)</f>
        <v/>
      </c>
      <c r="C515" s="59" t="str">
        <f>IF('Annual Plan'!C515="","",'Annual Plan'!C515)</f>
        <v/>
      </c>
      <c r="D515" s="2" t="str">
        <f>IF('Annual Plan'!D515&lt;&gt;"",'Annual Plan'!D515,"")</f>
        <v/>
      </c>
      <c r="E515" s="2" t="str">
        <f>IF('Annual Plan'!E515&lt;&gt;"",'Annual Plan'!E515,"")</f>
        <v/>
      </c>
      <c r="F515" s="36" t="str">
        <f>IF('Annual Plan'!F515&lt;&gt;"",'Annual Plan'!F515,"")</f>
        <v/>
      </c>
      <c r="G515" s="23" t="str">
        <f>IF('Annual Plan'!G515&lt;&gt;"",'Annual Plan'!G515,"")</f>
        <v/>
      </c>
      <c r="H515" s="23" t="str">
        <f xml:space="preserve"> IF(OR(F515="Absolute",F515="Absolute[-](cum.)"),SUM(G515,'Q1 Review'!J515,'Q2 Review'!J515,'Q3 Review'!J515),
             IF(OR(F515="Incremental",F515="Absolute[+]"),MAX(G515,'Q1 Review'!J515,'Q2 Review'!J515,'Q3 Review'!J515),
                  IF(F515="Decremental",MIN(G515,'Q1 Review'!J515,'Q2 Review'!J515,'Q3 Review'!J515),
                           IF(F515="Absolute[-](avg.)",SUM(G515,'Q1 Review'!J515,'Q2 Review'!J515,'Q3 Review'!J515)/COUNT('Annual Plan'!H515:'Annual Plan'!K515),""
                              )
                       )
                 )
      )</f>
        <v/>
      </c>
      <c r="I515" s="23" t="str">
        <f>IF('Annual Plan'!K515&lt;&gt;"",'Annual Plan'!K515,"")</f>
        <v/>
      </c>
      <c r="J515" s="37"/>
      <c r="K515" s="38" t="str">
        <f t="shared" si="56"/>
        <v/>
      </c>
      <c r="L515" s="38" t="str">
        <f t="shared" si="57"/>
        <v/>
      </c>
      <c r="M515" s="23" t="str">
        <f t="shared" si="58"/>
        <v/>
      </c>
      <c r="N515" s="39" t="str">
        <f>IF((('Annual Plan'!N515+'Annual Plan'!O515)-('Q1 Review'!O515+'Q2 Review'!O515+'Q3 Review'!O515))=0,"",(('Annual Plan'!N515+'Annual Plan'!O515)-('Q1 Review'!O515+'Q2 Review'!O515+'Q3 Review'!O515)))</f>
        <v/>
      </c>
      <c r="O515" s="40"/>
      <c r="P515" s="41"/>
      <c r="Q515" s="41"/>
      <c r="R515" s="41"/>
      <c r="S515" s="131" t="str">
        <f t="shared" si="59"/>
        <v/>
      </c>
    </row>
    <row r="516" spans="1:19" s="58" customFormat="1" ht="59.25" customHeight="1" x14ac:dyDescent="0.3">
      <c r="A516" s="256" t="s">
        <v>94</v>
      </c>
      <c r="B516" s="256"/>
      <c r="C516" s="51">
        <f>'Annual Plan'!C516</f>
        <v>0</v>
      </c>
      <c r="D516" s="62"/>
      <c r="E516" s="62"/>
      <c r="F516" s="256" t="s">
        <v>99</v>
      </c>
      <c r="G516" s="256"/>
      <c r="H516" s="256"/>
      <c r="I516" s="256"/>
      <c r="J516" s="257"/>
      <c r="K516" s="43">
        <f>IF(SUM(K487:K515)=0,0,IF(SUM(K487:K515)&gt;0,AVERAGE(K487:K515)))</f>
        <v>0</v>
      </c>
      <c r="L516" s="258"/>
      <c r="M516" s="259"/>
      <c r="N516" s="60">
        <f>SUM(N487:N515)</f>
        <v>0</v>
      </c>
      <c r="O516" s="60">
        <f>SUM(O487:O515)</f>
        <v>0</v>
      </c>
      <c r="P516" s="62"/>
      <c r="Q516" s="62"/>
      <c r="S516" s="131"/>
    </row>
    <row r="517" spans="1:19" s="61" customFormat="1" ht="15" customHeight="1" x14ac:dyDescent="0.25">
      <c r="A517" s="12"/>
      <c r="B517" s="12"/>
      <c r="C517" s="12"/>
      <c r="D517" s="12"/>
      <c r="E517" s="12"/>
      <c r="F517" s="44"/>
      <c r="G517" s="45"/>
      <c r="H517" s="45"/>
      <c r="I517" s="45"/>
      <c r="J517" s="46"/>
      <c r="K517" s="47"/>
      <c r="L517" s="47"/>
      <c r="M517" s="45"/>
      <c r="N517" s="48"/>
      <c r="O517" s="49"/>
      <c r="P517" s="50"/>
      <c r="Q517" s="50"/>
      <c r="S517" s="132"/>
    </row>
    <row r="518" spans="1:19" s="11" customFormat="1" ht="34.5" customHeight="1" x14ac:dyDescent="0.25">
      <c r="A518" s="193" t="s">
        <v>91</v>
      </c>
      <c r="B518" s="193"/>
      <c r="C518" s="193"/>
      <c r="D518" s="260" t="str">
        <f>IF('Annual Plan'!D518:P518&lt;&gt;"", 'Annual Plan'!D518:P518,"")</f>
        <v/>
      </c>
      <c r="E518" s="260"/>
      <c r="F518" s="261"/>
      <c r="G518" s="261"/>
      <c r="H518" s="261"/>
      <c r="I518" s="261"/>
      <c r="J518" s="261"/>
      <c r="K518" s="261"/>
      <c r="L518" s="261"/>
      <c r="M518" s="261"/>
      <c r="N518" s="261"/>
      <c r="O518" s="261"/>
      <c r="P518" s="260"/>
      <c r="Q518" s="260"/>
      <c r="S518" s="131"/>
    </row>
    <row r="519" spans="1:19" s="11" customFormat="1" ht="36" customHeight="1" x14ac:dyDescent="0.25">
      <c r="A519" s="202" t="s">
        <v>1</v>
      </c>
      <c r="B519" s="202" t="s">
        <v>9</v>
      </c>
      <c r="C519" s="202" t="s">
        <v>2</v>
      </c>
      <c r="D519" s="202" t="s">
        <v>10</v>
      </c>
      <c r="E519" s="203" t="s">
        <v>11</v>
      </c>
      <c r="F519" s="204" t="s">
        <v>12</v>
      </c>
      <c r="G519" s="251" t="s">
        <v>3</v>
      </c>
      <c r="H519" s="251"/>
      <c r="I519" s="253" t="s">
        <v>77</v>
      </c>
      <c r="J519" s="254"/>
      <c r="K519" s="254"/>
      <c r="L519" s="254"/>
      <c r="M519" s="255"/>
      <c r="N519" s="253" t="s">
        <v>78</v>
      </c>
      <c r="O519" s="254"/>
      <c r="P519" s="202" t="s">
        <v>95</v>
      </c>
      <c r="Q519" s="202" t="s">
        <v>96</v>
      </c>
      <c r="R519" s="202" t="s">
        <v>114</v>
      </c>
      <c r="S519" s="131"/>
    </row>
    <row r="520" spans="1:19" s="11" customFormat="1" ht="69" customHeight="1" x14ac:dyDescent="0.25">
      <c r="A520" s="202"/>
      <c r="B520" s="202"/>
      <c r="C520" s="202"/>
      <c r="D520" s="202"/>
      <c r="E520" s="203"/>
      <c r="F520" s="204"/>
      <c r="G520" s="98" t="s">
        <v>19</v>
      </c>
      <c r="H520" s="98" t="s">
        <v>61</v>
      </c>
      <c r="I520" s="7" t="s">
        <v>62</v>
      </c>
      <c r="J520" s="7" t="s">
        <v>63</v>
      </c>
      <c r="K520" s="1" t="s">
        <v>21</v>
      </c>
      <c r="L520" s="1" t="s">
        <v>22</v>
      </c>
      <c r="M520" s="1" t="s">
        <v>23</v>
      </c>
      <c r="N520" s="7" t="s">
        <v>88</v>
      </c>
      <c r="O520" s="7" t="s">
        <v>82</v>
      </c>
      <c r="P520" s="252"/>
      <c r="Q520" s="202"/>
      <c r="R520" s="202"/>
      <c r="S520" s="131"/>
    </row>
    <row r="521" spans="1:19" s="11" customFormat="1" ht="13.2" x14ac:dyDescent="0.25">
      <c r="A521" s="59" t="str">
        <f>IF('Annual Plan'!A521="","",'Annual Plan'!A521)</f>
        <v/>
      </c>
      <c r="B521" s="59" t="str">
        <f>IF('Annual Plan'!B521="","",'Annual Plan'!B521)</f>
        <v/>
      </c>
      <c r="C521" s="59" t="str">
        <f>IF('Annual Plan'!C521="","",'Annual Plan'!C521)</f>
        <v/>
      </c>
      <c r="D521" s="2" t="str">
        <f>IF('Annual Plan'!D521&lt;&gt;"",'Annual Plan'!D521,"")</f>
        <v/>
      </c>
      <c r="E521" s="2" t="str">
        <f>IF('Annual Plan'!E521&lt;&gt;"",'Annual Plan'!E521,"")</f>
        <v/>
      </c>
      <c r="F521" s="36" t="str">
        <f>IF('Annual Plan'!F521&lt;&gt;"",'Annual Plan'!F521,"")</f>
        <v/>
      </c>
      <c r="G521" s="23" t="str">
        <f>IF('Annual Plan'!G521&lt;&gt;"",'Annual Plan'!G521,"")</f>
        <v/>
      </c>
      <c r="H521" s="23" t="str">
        <f xml:space="preserve"> IF(OR(F521="Absolute",F521="Absolute[-](cum.)"),SUM(G521,'Q1 Review'!J521,'Q2 Review'!J521,'Q3 Review'!J521),
             IF(OR(F521="Incremental",F521="Absolute[+]"),MAX(G521,'Q1 Review'!J521,'Q2 Review'!J521,'Q3 Review'!J521),
                  IF(F521="Decremental",MIN(G521,'Q1 Review'!J521,'Q2 Review'!J521,'Q3 Review'!J521),
                           IF(F521="Absolute[-](avg.)",SUM(G521,'Q1 Review'!J521,'Q2 Review'!J521,'Q3 Review'!J521)/COUNT('Annual Plan'!H521:'Annual Plan'!K521),""
                              )
                       )
                 )
      )</f>
        <v/>
      </c>
      <c r="I521" s="23" t="str">
        <f>IF('Annual Plan'!K521&lt;&gt;"",'Annual Plan'!K521,"")</f>
        <v/>
      </c>
      <c r="J521" s="37"/>
      <c r="K521" s="38" t="str">
        <f>IF(I521="","",
                         IF(AND(I521&lt;&gt;"",J521=""),0,
                                                  IF($F521="Absolute",IF(I521=0,0, IF((J521/I521)&gt;=1,1, IF((J521/I521)&lt;=0,0,(J521/I521)))),
                                                                                                      IF($F521="Incremental", IF(AND((I521-H521)=0,J521&gt;0,I521&gt;0,J521&gt;I521),1, IF(AND((I521-H521)=0,J521&lt;=I521),0, IF(((J521-H521)/(I521-H521))&gt;=1,1, IF(((J521-H521)/(I521-H521))&lt;=0,0, ((J521-H521)/(I521-H521)))))),
                                                                                                                                                                   IF($F521="Decremental", IF(AND((H521-I521)=0,J521&gt;0,I521&gt;0,J521&lt;I521),1,  IF(AND((I521-H521)=0,J521&gt;=I521),0, IF(((H521-J521)/(H521-I521))&gt;=1,1, IF(((H521-J521)/(H521-I521))&lt;=0,0, ((H521-J521)/(H521-I521)))))),
                                                                                                                                                                                              IF(OR($F521="Absolute[-](cum.)", $F521="Absolute[-](avg.)"),IF(J521="",0, IF((J521&lt;=I521),1,IF((J521&gt;I521),0,))),
                                                                                                                                                                                                        IF($F521="Absolute[+]",IF(J521=0,0,  IF(J521&lt;=I521,(J521/I521),1)),
                                                                                                                                                                                                            )
                                                                                                                                                                                                   )
                                                                                                                                                                       )
                                                                                                          )
                                                    )
                            )
     )</f>
        <v/>
      </c>
      <c r="L521" s="38" t="str">
        <f>IF(I521="","",
                        IF(AND(I521&lt;&gt;"",J521=""),-1,
                                                  IF($F521="Absolute", IF(I521=0,0,((J521-I521)/I521)),
                                                                               IF($F521="Incremental", IF((I521-H521)=0,0,(((J521-H521)-(I521-H521))/(I521-H521))),
                                                                                                            IF($F521="Decremental", IF((H521-I521)=0,0,(((H521-J521)-(H521-I521))/(H521-I521))),
                                                                                                                                              IF(OR($F521="Absolute[-](cum.)", $F521="Absolute[-](avg.)"), IF(J521="",0, IF(J521&gt;=0,1-(J521/I521))),
                                                                                                                                                                      IF($F521="Absolute[+]", IF(J521=0,-1,K521-1),  ""
                                                                                                                                                                                                                                          )
                                                                                                                                                                                                                          )
                                                                                                                                                                                  )
                                                                                                                   )
                                                   )
                          )
)</f>
        <v/>
      </c>
      <c r="M521" s="23" t="str">
        <f>IF(J521="","",
                         IF(I521="", "",
                                                   IF($F521="Absolute", (J521-I521),
                                                                                                       IF($F521="Incremental", ((J521-H521)-(I521-H521)),
                                                                                                                                                                                      IF($F521="Decremental", ((H521-J521)-(H521-I521)),
                                                                                                                                                                                                            IF(OR($F521="Absolute[-](cum.)", $F521="Absolute[-](avg.)"), (I521-J521),
                                                                                                                                                                                                                             IF($F521="Absolute[+]", (J521-I521), ""
                                                                                                                                                                                                                                  )
                                                                                                                                                                                                                )
                                                                                                                                                                                          )
                                                                                                           )
                                                      )
                               )
       )</f>
        <v/>
      </c>
      <c r="N521" s="39" t="str">
        <f>IF((('Annual Plan'!N521+'Annual Plan'!O521)-('Q1 Review'!O521+'Q2 Review'!O521+'Q3 Review'!O521))=0,"",(('Annual Plan'!N521+'Annual Plan'!O521)-('Q1 Review'!O521+'Q2 Review'!O521+'Q3 Review'!O521)))</f>
        <v/>
      </c>
      <c r="O521" s="40"/>
      <c r="P521" s="41"/>
      <c r="Q521" s="41"/>
      <c r="R521" s="41"/>
      <c r="S521" s="131" t="str">
        <f xml:space="preserve"> IF(AND($F521="Incremental",G521=""),"Error - baseline data was not provided in the planning sheet.",
        IF(AND($F521="Decremental",G521=""),"Error - baseline data was not provided in the planning sheet.",""))</f>
        <v/>
      </c>
    </row>
    <row r="522" spans="1:19" s="11" customFormat="1" ht="13.2" x14ac:dyDescent="0.25">
      <c r="A522" s="59" t="str">
        <f>IF('Annual Plan'!A522="","",'Annual Plan'!A522)</f>
        <v/>
      </c>
      <c r="B522" s="59" t="str">
        <f>IF('Annual Plan'!B522="","",'Annual Plan'!B522)</f>
        <v/>
      </c>
      <c r="C522" s="59" t="str">
        <f>IF('Annual Plan'!C522="","",'Annual Plan'!C522)</f>
        <v/>
      </c>
      <c r="D522" s="2" t="str">
        <f>IF('Annual Plan'!D522&lt;&gt;"",'Annual Plan'!D522,"")</f>
        <v/>
      </c>
      <c r="E522" s="2" t="str">
        <f>IF('Annual Plan'!E522&lt;&gt;"",'Annual Plan'!E522,"")</f>
        <v/>
      </c>
      <c r="F522" s="36" t="str">
        <f>IF('Annual Plan'!F522&lt;&gt;"",'Annual Plan'!F522,"")</f>
        <v/>
      </c>
      <c r="G522" s="23" t="str">
        <f>IF('Annual Plan'!G522&lt;&gt;"",'Annual Plan'!G522,"")</f>
        <v/>
      </c>
      <c r="H522" s="23" t="str">
        <f xml:space="preserve"> IF(OR(F522="Absolute",F522="Absolute[-](cum.)"),SUM(G522,'Q1 Review'!J522,'Q2 Review'!J522,'Q3 Review'!J522),
             IF(OR(F522="Incremental",F522="Absolute[+]"),MAX(G522,'Q1 Review'!J522,'Q2 Review'!J522,'Q3 Review'!J522),
                  IF(F522="Decremental",MIN(G522,'Q1 Review'!J522,'Q2 Review'!J522,'Q3 Review'!J522),
                           IF(F522="Absolute[-](avg.)",SUM(G522,'Q1 Review'!J522,'Q2 Review'!J522,'Q3 Review'!J522)/COUNT('Annual Plan'!H522:'Annual Plan'!K522),""
                              )
                       )
                 )
      )</f>
        <v/>
      </c>
      <c r="I522" s="23" t="str">
        <f>IF('Annual Plan'!K522&lt;&gt;"",'Annual Plan'!K522,"")</f>
        <v/>
      </c>
      <c r="J522" s="37"/>
      <c r="K522" s="38" t="str">
        <f t="shared" ref="K522:K549" si="60">IF(I522="","",
                         IF(AND(I522&lt;&gt;"",J522=""),0,
                                                  IF($F522="Absolute",IF(I522=0,0, IF((J522/I522)&gt;=1,1, IF((J522/I522)&lt;=0,0,(J522/I522)))),
                                                                                                      IF($F522="Incremental", IF(AND((I522-H522)=0,J522&gt;0,I522&gt;0,J522&gt;I522),1, IF(AND((I522-H522)=0,J522&lt;=I522),0, IF(((J522-H522)/(I522-H522))&gt;=1,1, IF(((J522-H522)/(I522-H522))&lt;=0,0, ((J522-H522)/(I522-H522)))))),
                                                                                                                                                                   IF($F522="Decremental", IF(AND((H522-I522)=0,J522&gt;0,I522&gt;0,J522&lt;I522),1,  IF(AND((I522-H522)=0,J522&gt;=I522),0, IF(((H522-J522)/(H522-I522))&gt;=1,1, IF(((H522-J522)/(H522-I522))&lt;=0,0, ((H522-J522)/(H522-I522)))))),
                                                                                                                                                                                              IF(OR($F522="Absolute[-](cum.)", $F522="Absolute[-](avg.)"),IF(J522="",0, IF((J522&lt;=I522),1,IF((J522&gt;I522),0,))),
                                                                                                                                                                                                        IF($F522="Absolute[+]",IF(J522=0,0,  IF(J522&lt;=I522,(J522/I522),1)),
                                                                                                                                                                                                            )
                                                                                                                                                                                                   )
                                                                                                                                                                       )
                                                                                                          )
                                                    )
                            )
     )</f>
        <v/>
      </c>
      <c r="L522" s="38" t="str">
        <f t="shared" ref="L522:L549" si="61">IF(I522="","",
                        IF(AND(I522&lt;&gt;"",J522=""),-1,
                                                  IF($F522="Absolute", IF(I522=0,0,((J522-I522)/I522)),
                                                                               IF($F522="Incremental", IF((I522-H522)=0,0,(((J522-H522)-(I522-H522))/(I522-H522))),
                                                                                                            IF($F522="Decremental", IF((H522-I522)=0,0,(((H522-J522)-(H522-I522))/(H522-I522))),
                                                                                                                                              IF(OR($F522="Absolute[-](cum.)", $F522="Absolute[-](avg.)"), IF(J522="",0, IF(J522&gt;=0,1-(J522/I522))),
                                                                                                                                                                      IF($F522="Absolute[+]", IF(J522=0,-1,K522-1),  ""
                                                                                                                                                                                                                                          )
                                                                                                                                                                                                                          )
                                                                                                                                                                                  )
                                                                                                                   )
                                                   )
                          )
)</f>
        <v/>
      </c>
      <c r="M522" s="23" t="str">
        <f t="shared" ref="M522:M549" si="62">IF(J522="","",
                         IF(I522="", "",
                                                   IF($F522="Absolute", (J522-I522),
                                                                                                       IF($F522="Incremental", ((J522-H522)-(I522-H522)),
                                                                                                                                                                                      IF($F522="Decremental", ((H522-J522)-(H522-I522)),
                                                                                                                                                                                                            IF(OR($F522="Absolute[-](cum.)", $F522="Absolute[-](avg.)"), (I522-J522),
                                                                                                                                                                                                                             IF($F522="Absolute[+]", (J522-I522), ""
                                                                                                                                                                                                                                  )
                                                                                                                                                                                                                )
                                                                                                                                                                                          )
                                                                                                           )
                                                      )
                               )
       )</f>
        <v/>
      </c>
      <c r="N522" s="39" t="str">
        <f>IF((('Annual Plan'!N522+'Annual Plan'!O522)-('Q1 Review'!O522+'Q2 Review'!O522+'Q3 Review'!O522))=0,"",(('Annual Plan'!N522+'Annual Plan'!O522)-('Q1 Review'!O522+'Q2 Review'!O522+'Q3 Review'!O522)))</f>
        <v/>
      </c>
      <c r="O522" s="40"/>
      <c r="P522" s="41"/>
      <c r="Q522" s="41"/>
      <c r="R522" s="41"/>
      <c r="S522" s="131" t="str">
        <f t="shared" ref="S522:S549" si="63" xml:space="preserve"> IF(AND($F522="Incremental",G522=""),"Error - baseline data was not provided in the planning sheet.",
        IF(AND($F522="Decremental",G522=""),"Error - baseline data was not provided in the planning sheet.",""))</f>
        <v/>
      </c>
    </row>
    <row r="523" spans="1:19" s="11" customFormat="1" ht="13.2" x14ac:dyDescent="0.25">
      <c r="A523" s="59" t="str">
        <f>IF('Annual Plan'!A523="","",'Annual Plan'!A523)</f>
        <v/>
      </c>
      <c r="B523" s="59" t="str">
        <f>IF('Annual Plan'!B523="","",'Annual Plan'!B523)</f>
        <v/>
      </c>
      <c r="C523" s="59" t="str">
        <f>IF('Annual Plan'!C523="","",'Annual Plan'!C523)</f>
        <v/>
      </c>
      <c r="D523" s="2" t="str">
        <f>IF('Annual Plan'!D523&lt;&gt;"",'Annual Plan'!D523,"")</f>
        <v/>
      </c>
      <c r="E523" s="2" t="str">
        <f>IF('Annual Plan'!E523&lt;&gt;"",'Annual Plan'!E523,"")</f>
        <v/>
      </c>
      <c r="F523" s="36" t="str">
        <f>IF('Annual Plan'!F523&lt;&gt;"",'Annual Plan'!F523,"")</f>
        <v/>
      </c>
      <c r="G523" s="23" t="str">
        <f>IF('Annual Plan'!G523&lt;&gt;"",'Annual Plan'!G523,"")</f>
        <v/>
      </c>
      <c r="H523" s="23" t="str">
        <f xml:space="preserve"> IF(OR(F523="Absolute",F523="Absolute[-](cum.)"),SUM(G523,'Q1 Review'!J523,'Q2 Review'!J523,'Q3 Review'!J523),
             IF(OR(F523="Incremental",F523="Absolute[+]"),MAX(G523,'Q1 Review'!J523,'Q2 Review'!J523,'Q3 Review'!J523),
                  IF(F523="Decremental",MIN(G523,'Q1 Review'!J523,'Q2 Review'!J523,'Q3 Review'!J523),
                           IF(F523="Absolute[-](avg.)",SUM(G523,'Q1 Review'!J523,'Q2 Review'!J523,'Q3 Review'!J523)/COUNT('Annual Plan'!H523:'Annual Plan'!K523),""
                              )
                       )
                 )
      )</f>
        <v/>
      </c>
      <c r="I523" s="23" t="str">
        <f>IF('Annual Plan'!K523&lt;&gt;"",'Annual Plan'!K523,"")</f>
        <v/>
      </c>
      <c r="J523" s="37"/>
      <c r="K523" s="38" t="str">
        <f t="shared" si="60"/>
        <v/>
      </c>
      <c r="L523" s="38" t="str">
        <f t="shared" si="61"/>
        <v/>
      </c>
      <c r="M523" s="23" t="str">
        <f t="shared" si="62"/>
        <v/>
      </c>
      <c r="N523" s="39" t="str">
        <f>IF((('Annual Plan'!N523+'Annual Plan'!O523)-('Q1 Review'!O523+'Q2 Review'!O523+'Q3 Review'!O523))=0,"",(('Annual Plan'!N523+'Annual Plan'!O523)-('Q1 Review'!O523+'Q2 Review'!O523+'Q3 Review'!O523)))</f>
        <v/>
      </c>
      <c r="O523" s="40"/>
      <c r="P523" s="41"/>
      <c r="Q523" s="41"/>
      <c r="R523" s="41"/>
      <c r="S523" s="131" t="str">
        <f t="shared" si="63"/>
        <v/>
      </c>
    </row>
    <row r="524" spans="1:19" s="11" customFormat="1" ht="13.2" x14ac:dyDescent="0.25">
      <c r="A524" s="59" t="str">
        <f>IF('Annual Plan'!A524="","",'Annual Plan'!A524)</f>
        <v/>
      </c>
      <c r="B524" s="59" t="str">
        <f>IF('Annual Plan'!B524="","",'Annual Plan'!B524)</f>
        <v/>
      </c>
      <c r="C524" s="59" t="str">
        <f>IF('Annual Plan'!C524="","",'Annual Plan'!C524)</f>
        <v/>
      </c>
      <c r="D524" s="2" t="str">
        <f>IF('Annual Plan'!D524&lt;&gt;"",'Annual Plan'!D524,"")</f>
        <v/>
      </c>
      <c r="E524" s="2" t="str">
        <f>IF('Annual Plan'!E524&lt;&gt;"",'Annual Plan'!E524,"")</f>
        <v/>
      </c>
      <c r="F524" s="36" t="str">
        <f>IF('Annual Plan'!F524&lt;&gt;"",'Annual Plan'!F524,"")</f>
        <v/>
      </c>
      <c r="G524" s="23" t="str">
        <f>IF('Annual Plan'!G524&lt;&gt;"",'Annual Plan'!G524,"")</f>
        <v/>
      </c>
      <c r="H524" s="23" t="str">
        <f xml:space="preserve"> IF(OR(F524="Absolute",F524="Absolute[-](cum.)"),SUM(G524,'Q1 Review'!J524,'Q2 Review'!J524,'Q3 Review'!J524),
             IF(OR(F524="Incremental",F524="Absolute[+]"),MAX(G524,'Q1 Review'!J524,'Q2 Review'!J524,'Q3 Review'!J524),
                  IF(F524="Decremental",MIN(G524,'Q1 Review'!J524,'Q2 Review'!J524,'Q3 Review'!J524),
                           IF(F524="Absolute[-](avg.)",SUM(G524,'Q1 Review'!J524,'Q2 Review'!J524,'Q3 Review'!J524)/COUNT('Annual Plan'!H524:'Annual Plan'!K524),""
                              )
                       )
                 )
      )</f>
        <v/>
      </c>
      <c r="I524" s="23" t="str">
        <f>IF('Annual Plan'!K524&lt;&gt;"",'Annual Plan'!K524,"")</f>
        <v/>
      </c>
      <c r="J524" s="37"/>
      <c r="K524" s="38" t="str">
        <f t="shared" si="60"/>
        <v/>
      </c>
      <c r="L524" s="38" t="str">
        <f t="shared" si="61"/>
        <v/>
      </c>
      <c r="M524" s="23" t="str">
        <f t="shared" si="62"/>
        <v/>
      </c>
      <c r="N524" s="39" t="str">
        <f>IF((('Annual Plan'!N524+'Annual Plan'!O524)-('Q1 Review'!O524+'Q2 Review'!O524+'Q3 Review'!O524))=0,"",(('Annual Plan'!N524+'Annual Plan'!O524)-('Q1 Review'!O524+'Q2 Review'!O524+'Q3 Review'!O524)))</f>
        <v/>
      </c>
      <c r="O524" s="40"/>
      <c r="P524" s="41"/>
      <c r="Q524" s="41"/>
      <c r="R524" s="41"/>
      <c r="S524" s="131" t="str">
        <f t="shared" si="63"/>
        <v/>
      </c>
    </row>
    <row r="525" spans="1:19" s="11" customFormat="1" ht="13.2" x14ac:dyDescent="0.25">
      <c r="A525" s="59" t="str">
        <f>IF('Annual Plan'!A525="","",'Annual Plan'!A525)</f>
        <v/>
      </c>
      <c r="B525" s="59" t="str">
        <f>IF('Annual Plan'!B525="","",'Annual Plan'!B525)</f>
        <v/>
      </c>
      <c r="C525" s="59" t="str">
        <f>IF('Annual Plan'!C525="","",'Annual Plan'!C525)</f>
        <v/>
      </c>
      <c r="D525" s="2" t="str">
        <f>IF('Annual Plan'!D525&lt;&gt;"",'Annual Plan'!D525,"")</f>
        <v/>
      </c>
      <c r="E525" s="2" t="str">
        <f>IF('Annual Plan'!E525&lt;&gt;"",'Annual Plan'!E525,"")</f>
        <v/>
      </c>
      <c r="F525" s="36" t="str">
        <f>IF('Annual Plan'!F525&lt;&gt;"",'Annual Plan'!F525,"")</f>
        <v/>
      </c>
      <c r="G525" s="23" t="str">
        <f>IF('Annual Plan'!G525&lt;&gt;"",'Annual Plan'!G525,"")</f>
        <v/>
      </c>
      <c r="H525" s="23" t="str">
        <f xml:space="preserve"> IF(OR(F525="Absolute",F525="Absolute[-](cum.)"),SUM(G525,'Q1 Review'!J525,'Q2 Review'!J525,'Q3 Review'!J525),
             IF(OR(F525="Incremental",F525="Absolute[+]"),MAX(G525,'Q1 Review'!J525,'Q2 Review'!J525,'Q3 Review'!J525),
                  IF(F525="Decremental",MIN(G525,'Q1 Review'!J525,'Q2 Review'!J525,'Q3 Review'!J525),
                           IF(F525="Absolute[-](avg.)",SUM(G525,'Q1 Review'!J525,'Q2 Review'!J525,'Q3 Review'!J525)/COUNT('Annual Plan'!H525:'Annual Plan'!K525),""
                              )
                       )
                 )
      )</f>
        <v/>
      </c>
      <c r="I525" s="23" t="str">
        <f>IF('Annual Plan'!K525&lt;&gt;"",'Annual Plan'!K525,"")</f>
        <v/>
      </c>
      <c r="J525" s="37"/>
      <c r="K525" s="38" t="str">
        <f t="shared" si="60"/>
        <v/>
      </c>
      <c r="L525" s="38" t="str">
        <f t="shared" si="61"/>
        <v/>
      </c>
      <c r="M525" s="23" t="str">
        <f t="shared" si="62"/>
        <v/>
      </c>
      <c r="N525" s="39" t="str">
        <f>IF((('Annual Plan'!N525+'Annual Plan'!O525)-('Q1 Review'!O525+'Q2 Review'!O525+'Q3 Review'!O525))=0,"",(('Annual Plan'!N525+'Annual Plan'!O525)-('Q1 Review'!O525+'Q2 Review'!O525+'Q3 Review'!O525)))</f>
        <v/>
      </c>
      <c r="O525" s="40"/>
      <c r="P525" s="41"/>
      <c r="Q525" s="41"/>
      <c r="R525" s="41"/>
      <c r="S525" s="131" t="str">
        <f t="shared" si="63"/>
        <v/>
      </c>
    </row>
    <row r="526" spans="1:19" s="11" customFormat="1" ht="13.2" x14ac:dyDescent="0.25">
      <c r="A526" s="59" t="str">
        <f>IF('Annual Plan'!A526="","",'Annual Plan'!A526)</f>
        <v/>
      </c>
      <c r="B526" s="59" t="str">
        <f>IF('Annual Plan'!B526="","",'Annual Plan'!B526)</f>
        <v/>
      </c>
      <c r="C526" s="59" t="str">
        <f>IF('Annual Plan'!C526="","",'Annual Plan'!C526)</f>
        <v/>
      </c>
      <c r="D526" s="2" t="str">
        <f>IF('Annual Plan'!D526&lt;&gt;"",'Annual Plan'!D526,"")</f>
        <v/>
      </c>
      <c r="E526" s="2" t="str">
        <f>IF('Annual Plan'!E526&lt;&gt;"",'Annual Plan'!E526,"")</f>
        <v/>
      </c>
      <c r="F526" s="36" t="str">
        <f>IF('Annual Plan'!F526&lt;&gt;"",'Annual Plan'!F526,"")</f>
        <v/>
      </c>
      <c r="G526" s="23" t="str">
        <f>IF('Annual Plan'!G526&lt;&gt;"",'Annual Plan'!G526,"")</f>
        <v/>
      </c>
      <c r="H526" s="23" t="str">
        <f xml:space="preserve"> IF(OR(F526="Absolute",F526="Absolute[-](cum.)"),SUM(G526,'Q1 Review'!J526,'Q2 Review'!J526,'Q3 Review'!J526),
             IF(OR(F526="Incremental",F526="Absolute[+]"),MAX(G526,'Q1 Review'!J526,'Q2 Review'!J526,'Q3 Review'!J526),
                  IF(F526="Decremental",MIN(G526,'Q1 Review'!J526,'Q2 Review'!J526,'Q3 Review'!J526),
                           IF(F526="Absolute[-](avg.)",SUM(G526,'Q1 Review'!J526,'Q2 Review'!J526,'Q3 Review'!J526)/COUNT('Annual Plan'!H526:'Annual Plan'!K526),""
                              )
                       )
                 )
      )</f>
        <v/>
      </c>
      <c r="I526" s="23" t="str">
        <f>IF('Annual Plan'!K526&lt;&gt;"",'Annual Plan'!K526,"")</f>
        <v/>
      </c>
      <c r="J526" s="37"/>
      <c r="K526" s="38" t="str">
        <f t="shared" si="60"/>
        <v/>
      </c>
      <c r="L526" s="38" t="str">
        <f t="shared" si="61"/>
        <v/>
      </c>
      <c r="M526" s="23" t="str">
        <f t="shared" si="62"/>
        <v/>
      </c>
      <c r="N526" s="39" t="str">
        <f>IF((('Annual Plan'!N526+'Annual Plan'!O526)-('Q1 Review'!O526+'Q2 Review'!O526+'Q3 Review'!O526))=0,"",(('Annual Plan'!N526+'Annual Plan'!O526)-('Q1 Review'!O526+'Q2 Review'!O526+'Q3 Review'!O526)))</f>
        <v/>
      </c>
      <c r="O526" s="40"/>
      <c r="P526" s="41"/>
      <c r="Q526" s="41"/>
      <c r="R526" s="41"/>
      <c r="S526" s="131" t="str">
        <f t="shared" si="63"/>
        <v/>
      </c>
    </row>
    <row r="527" spans="1:19" s="11" customFormat="1" ht="13.2" x14ac:dyDescent="0.25">
      <c r="A527" s="59" t="str">
        <f>IF('Annual Plan'!A527="","",'Annual Plan'!A527)</f>
        <v/>
      </c>
      <c r="B527" s="59" t="str">
        <f>IF('Annual Plan'!B527="","",'Annual Plan'!B527)</f>
        <v/>
      </c>
      <c r="C527" s="59" t="str">
        <f>IF('Annual Plan'!C527="","",'Annual Plan'!C527)</f>
        <v/>
      </c>
      <c r="D527" s="2" t="str">
        <f>IF('Annual Plan'!D527&lt;&gt;"",'Annual Plan'!D527,"")</f>
        <v/>
      </c>
      <c r="E527" s="2" t="str">
        <f>IF('Annual Plan'!E527&lt;&gt;"",'Annual Plan'!E527,"")</f>
        <v/>
      </c>
      <c r="F527" s="36" t="str">
        <f>IF('Annual Plan'!F527&lt;&gt;"",'Annual Plan'!F527,"")</f>
        <v/>
      </c>
      <c r="G527" s="23" t="str">
        <f>IF('Annual Plan'!G527&lt;&gt;"",'Annual Plan'!G527,"")</f>
        <v/>
      </c>
      <c r="H527" s="23" t="str">
        <f xml:space="preserve"> IF(OR(F527="Absolute",F527="Absolute[-](cum.)"),SUM(G527,'Q1 Review'!J527,'Q2 Review'!J527,'Q3 Review'!J527),
             IF(OR(F527="Incremental",F527="Absolute[+]"),MAX(G527,'Q1 Review'!J527,'Q2 Review'!J527,'Q3 Review'!J527),
                  IF(F527="Decremental",MIN(G527,'Q1 Review'!J527,'Q2 Review'!J527,'Q3 Review'!J527),
                           IF(F527="Absolute[-](avg.)",SUM(G527,'Q1 Review'!J527,'Q2 Review'!J527,'Q3 Review'!J527)/COUNT('Annual Plan'!H527:'Annual Plan'!K527),""
                              )
                       )
                 )
      )</f>
        <v/>
      </c>
      <c r="I527" s="23" t="str">
        <f>IF('Annual Plan'!K527&lt;&gt;"",'Annual Plan'!K527,"")</f>
        <v/>
      </c>
      <c r="J527" s="37"/>
      <c r="K527" s="38" t="str">
        <f t="shared" si="60"/>
        <v/>
      </c>
      <c r="L527" s="38" t="str">
        <f t="shared" si="61"/>
        <v/>
      </c>
      <c r="M527" s="23" t="str">
        <f t="shared" si="62"/>
        <v/>
      </c>
      <c r="N527" s="39" t="str">
        <f>IF((('Annual Plan'!N527+'Annual Plan'!O527)-('Q1 Review'!O527+'Q2 Review'!O527+'Q3 Review'!O527))=0,"",(('Annual Plan'!N527+'Annual Plan'!O527)-('Q1 Review'!O527+'Q2 Review'!O527+'Q3 Review'!O527)))</f>
        <v/>
      </c>
      <c r="O527" s="40"/>
      <c r="P527" s="41"/>
      <c r="Q527" s="41"/>
      <c r="R527" s="41"/>
      <c r="S527" s="131" t="str">
        <f t="shared" si="63"/>
        <v/>
      </c>
    </row>
    <row r="528" spans="1:19" s="11" customFormat="1" ht="13.2" x14ac:dyDescent="0.25">
      <c r="A528" s="59" t="str">
        <f>IF('Annual Plan'!A528="","",'Annual Plan'!A528)</f>
        <v/>
      </c>
      <c r="B528" s="59" t="str">
        <f>IF('Annual Plan'!B528="","",'Annual Plan'!B528)</f>
        <v/>
      </c>
      <c r="C528" s="59" t="str">
        <f>IF('Annual Plan'!C528="","",'Annual Plan'!C528)</f>
        <v/>
      </c>
      <c r="D528" s="2" t="str">
        <f>IF('Annual Plan'!D528&lt;&gt;"",'Annual Plan'!D528,"")</f>
        <v/>
      </c>
      <c r="E528" s="2" t="str">
        <f>IF('Annual Plan'!E528&lt;&gt;"",'Annual Plan'!E528,"")</f>
        <v/>
      </c>
      <c r="F528" s="36" t="str">
        <f>IF('Annual Plan'!F528&lt;&gt;"",'Annual Plan'!F528,"")</f>
        <v/>
      </c>
      <c r="G528" s="23" t="str">
        <f>IF('Annual Plan'!G528&lt;&gt;"",'Annual Plan'!G528,"")</f>
        <v/>
      </c>
      <c r="H528" s="23" t="str">
        <f xml:space="preserve"> IF(OR(F528="Absolute",F528="Absolute[-](cum.)"),SUM(G528,'Q1 Review'!J528,'Q2 Review'!J528,'Q3 Review'!J528),
             IF(OR(F528="Incremental",F528="Absolute[+]"),MAX(G528,'Q1 Review'!J528,'Q2 Review'!J528,'Q3 Review'!J528),
                  IF(F528="Decremental",MIN(G528,'Q1 Review'!J528,'Q2 Review'!J528,'Q3 Review'!J528),
                           IF(F528="Absolute[-](avg.)",SUM(G528,'Q1 Review'!J528,'Q2 Review'!J528,'Q3 Review'!J528)/COUNT('Annual Plan'!H528:'Annual Plan'!K528),""
                              )
                       )
                 )
      )</f>
        <v/>
      </c>
      <c r="I528" s="23" t="str">
        <f>IF('Annual Plan'!K528&lt;&gt;"",'Annual Plan'!K528,"")</f>
        <v/>
      </c>
      <c r="J528" s="37"/>
      <c r="K528" s="38" t="str">
        <f t="shared" si="60"/>
        <v/>
      </c>
      <c r="L528" s="38" t="str">
        <f t="shared" si="61"/>
        <v/>
      </c>
      <c r="M528" s="23" t="str">
        <f t="shared" si="62"/>
        <v/>
      </c>
      <c r="N528" s="39" t="str">
        <f>IF((('Annual Plan'!N528+'Annual Plan'!O528)-('Q1 Review'!O528+'Q2 Review'!O528+'Q3 Review'!O528))=0,"",(('Annual Plan'!N528+'Annual Plan'!O528)-('Q1 Review'!O528+'Q2 Review'!O528+'Q3 Review'!O528)))</f>
        <v/>
      </c>
      <c r="O528" s="40"/>
      <c r="P528" s="41"/>
      <c r="Q528" s="41"/>
      <c r="R528" s="41"/>
      <c r="S528" s="131" t="str">
        <f t="shared" si="63"/>
        <v/>
      </c>
    </row>
    <row r="529" spans="1:19" s="11" customFormat="1" ht="13.2" x14ac:dyDescent="0.25">
      <c r="A529" s="59" t="str">
        <f>IF('Annual Plan'!A529="","",'Annual Plan'!A529)</f>
        <v/>
      </c>
      <c r="B529" s="59" t="str">
        <f>IF('Annual Plan'!B529="","",'Annual Plan'!B529)</f>
        <v/>
      </c>
      <c r="C529" s="59" t="str">
        <f>IF('Annual Plan'!C529="","",'Annual Plan'!C529)</f>
        <v/>
      </c>
      <c r="D529" s="2" t="str">
        <f>IF('Annual Plan'!D529&lt;&gt;"",'Annual Plan'!D529,"")</f>
        <v/>
      </c>
      <c r="E529" s="2" t="str">
        <f>IF('Annual Plan'!E529&lt;&gt;"",'Annual Plan'!E529,"")</f>
        <v/>
      </c>
      <c r="F529" s="36" t="str">
        <f>IF('Annual Plan'!F529&lt;&gt;"",'Annual Plan'!F529,"")</f>
        <v/>
      </c>
      <c r="G529" s="23" t="str">
        <f>IF('Annual Plan'!G529&lt;&gt;"",'Annual Plan'!G529,"")</f>
        <v/>
      </c>
      <c r="H529" s="23" t="str">
        <f xml:space="preserve"> IF(OR(F529="Absolute",F529="Absolute[-](cum.)"),SUM(G529,'Q1 Review'!J529,'Q2 Review'!J529,'Q3 Review'!J529),
             IF(OR(F529="Incremental",F529="Absolute[+]"),MAX(G529,'Q1 Review'!J529,'Q2 Review'!J529,'Q3 Review'!J529),
                  IF(F529="Decremental",MIN(G529,'Q1 Review'!J529,'Q2 Review'!J529,'Q3 Review'!J529),
                           IF(F529="Absolute[-](avg.)",SUM(G529,'Q1 Review'!J529,'Q2 Review'!J529,'Q3 Review'!J529)/COUNT('Annual Plan'!H529:'Annual Plan'!K529),""
                              )
                       )
                 )
      )</f>
        <v/>
      </c>
      <c r="I529" s="23" t="str">
        <f>IF('Annual Plan'!K529&lt;&gt;"",'Annual Plan'!K529,"")</f>
        <v/>
      </c>
      <c r="J529" s="37"/>
      <c r="K529" s="38" t="str">
        <f t="shared" si="60"/>
        <v/>
      </c>
      <c r="L529" s="38" t="str">
        <f t="shared" si="61"/>
        <v/>
      </c>
      <c r="M529" s="23" t="str">
        <f t="shared" si="62"/>
        <v/>
      </c>
      <c r="N529" s="39" t="str">
        <f>IF((('Annual Plan'!N529+'Annual Plan'!O529)-('Q1 Review'!O529+'Q2 Review'!O529+'Q3 Review'!O529))=0,"",(('Annual Plan'!N529+'Annual Plan'!O529)-('Q1 Review'!O529+'Q2 Review'!O529+'Q3 Review'!O529)))</f>
        <v/>
      </c>
      <c r="O529" s="40"/>
      <c r="P529" s="41"/>
      <c r="Q529" s="41"/>
      <c r="R529" s="41"/>
      <c r="S529" s="131" t="str">
        <f t="shared" si="63"/>
        <v/>
      </c>
    </row>
    <row r="530" spans="1:19" s="11" customFormat="1" ht="13.2" x14ac:dyDescent="0.25">
      <c r="A530" s="59" t="str">
        <f>IF('Annual Plan'!A530="","",'Annual Plan'!A530)</f>
        <v/>
      </c>
      <c r="B530" s="59" t="str">
        <f>IF('Annual Plan'!B530="","",'Annual Plan'!B530)</f>
        <v/>
      </c>
      <c r="C530" s="59" t="str">
        <f>IF('Annual Plan'!C530="","",'Annual Plan'!C530)</f>
        <v/>
      </c>
      <c r="D530" s="2" t="str">
        <f>IF('Annual Plan'!D530&lt;&gt;"",'Annual Plan'!D530,"")</f>
        <v/>
      </c>
      <c r="E530" s="2" t="str">
        <f>IF('Annual Plan'!E530&lt;&gt;"",'Annual Plan'!E530,"")</f>
        <v/>
      </c>
      <c r="F530" s="36" t="str">
        <f>IF('Annual Plan'!F530&lt;&gt;"",'Annual Plan'!F530,"")</f>
        <v/>
      </c>
      <c r="G530" s="23" t="str">
        <f>IF('Annual Plan'!G530&lt;&gt;"",'Annual Plan'!G530,"")</f>
        <v/>
      </c>
      <c r="H530" s="23" t="str">
        <f xml:space="preserve"> IF(OR(F530="Absolute",F530="Absolute[-](cum.)"),SUM(G530,'Q1 Review'!J530,'Q2 Review'!J530,'Q3 Review'!J530),
             IF(OR(F530="Incremental",F530="Absolute[+]"),MAX(G530,'Q1 Review'!J530,'Q2 Review'!J530,'Q3 Review'!J530),
                  IF(F530="Decremental",MIN(G530,'Q1 Review'!J530,'Q2 Review'!J530,'Q3 Review'!J530),
                           IF(F530="Absolute[-](avg.)",SUM(G530,'Q1 Review'!J530,'Q2 Review'!J530,'Q3 Review'!J530)/COUNT('Annual Plan'!H530:'Annual Plan'!K530),""
                              )
                       )
                 )
      )</f>
        <v/>
      </c>
      <c r="I530" s="23" t="str">
        <f>IF('Annual Plan'!K530&lt;&gt;"",'Annual Plan'!K530,"")</f>
        <v/>
      </c>
      <c r="J530" s="37"/>
      <c r="K530" s="38" t="str">
        <f t="shared" si="60"/>
        <v/>
      </c>
      <c r="L530" s="38" t="str">
        <f t="shared" si="61"/>
        <v/>
      </c>
      <c r="M530" s="23" t="str">
        <f t="shared" si="62"/>
        <v/>
      </c>
      <c r="N530" s="39" t="str">
        <f>IF((('Annual Plan'!N530+'Annual Plan'!O530)-('Q1 Review'!O530+'Q2 Review'!O530+'Q3 Review'!O530))=0,"",(('Annual Plan'!N530+'Annual Plan'!O530)-('Q1 Review'!O530+'Q2 Review'!O530+'Q3 Review'!O530)))</f>
        <v/>
      </c>
      <c r="O530" s="40"/>
      <c r="P530" s="41"/>
      <c r="Q530" s="41"/>
      <c r="R530" s="41"/>
      <c r="S530" s="131" t="str">
        <f t="shared" si="63"/>
        <v/>
      </c>
    </row>
    <row r="531" spans="1:19" s="11" customFormat="1" ht="13.2" x14ac:dyDescent="0.25">
      <c r="A531" s="59" t="str">
        <f>IF('Annual Plan'!A531="","",'Annual Plan'!A531)</f>
        <v/>
      </c>
      <c r="B531" s="59" t="str">
        <f>IF('Annual Plan'!B531="","",'Annual Plan'!B531)</f>
        <v/>
      </c>
      <c r="C531" s="59" t="str">
        <f>IF('Annual Plan'!C531="","",'Annual Plan'!C531)</f>
        <v/>
      </c>
      <c r="D531" s="2" t="str">
        <f>IF('Annual Plan'!D531&lt;&gt;"",'Annual Plan'!D531,"")</f>
        <v/>
      </c>
      <c r="E531" s="2" t="str">
        <f>IF('Annual Plan'!E531&lt;&gt;"",'Annual Plan'!E531,"")</f>
        <v/>
      </c>
      <c r="F531" s="36" t="str">
        <f>IF('Annual Plan'!F531&lt;&gt;"",'Annual Plan'!F531,"")</f>
        <v/>
      </c>
      <c r="G531" s="23" t="str">
        <f>IF('Annual Plan'!G531&lt;&gt;"",'Annual Plan'!G531,"")</f>
        <v/>
      </c>
      <c r="H531" s="23" t="str">
        <f xml:space="preserve"> IF(OR(F531="Absolute",F531="Absolute[-](cum.)"),SUM(G531,'Q1 Review'!J531,'Q2 Review'!J531,'Q3 Review'!J531),
             IF(OR(F531="Incremental",F531="Absolute[+]"),MAX(G531,'Q1 Review'!J531,'Q2 Review'!J531,'Q3 Review'!J531),
                  IF(F531="Decremental",MIN(G531,'Q1 Review'!J531,'Q2 Review'!J531,'Q3 Review'!J531),
                           IF(F531="Absolute[-](avg.)",SUM(G531,'Q1 Review'!J531,'Q2 Review'!J531,'Q3 Review'!J531)/COUNT('Annual Plan'!H531:'Annual Plan'!K531),""
                              )
                       )
                 )
      )</f>
        <v/>
      </c>
      <c r="I531" s="23" t="str">
        <f>IF('Annual Plan'!K531&lt;&gt;"",'Annual Plan'!K531,"")</f>
        <v/>
      </c>
      <c r="J531" s="37"/>
      <c r="K531" s="38" t="str">
        <f t="shared" si="60"/>
        <v/>
      </c>
      <c r="L531" s="38" t="str">
        <f t="shared" si="61"/>
        <v/>
      </c>
      <c r="M531" s="23" t="str">
        <f t="shared" si="62"/>
        <v/>
      </c>
      <c r="N531" s="39" t="str">
        <f>IF((('Annual Plan'!N531+'Annual Plan'!O531)-('Q1 Review'!O531+'Q2 Review'!O531+'Q3 Review'!O531))=0,"",(('Annual Plan'!N531+'Annual Plan'!O531)-('Q1 Review'!O531+'Q2 Review'!O531+'Q3 Review'!O531)))</f>
        <v/>
      </c>
      <c r="O531" s="40"/>
      <c r="P531" s="41"/>
      <c r="Q531" s="41"/>
      <c r="R531" s="41"/>
      <c r="S531" s="131" t="str">
        <f t="shared" si="63"/>
        <v/>
      </c>
    </row>
    <row r="532" spans="1:19" s="11" customFormat="1" ht="13.2" x14ac:dyDescent="0.25">
      <c r="A532" s="59" t="str">
        <f>IF('Annual Plan'!A532="","",'Annual Plan'!A532)</f>
        <v/>
      </c>
      <c r="B532" s="59" t="str">
        <f>IF('Annual Plan'!B532="","",'Annual Plan'!B532)</f>
        <v/>
      </c>
      <c r="C532" s="59" t="str">
        <f>IF('Annual Plan'!C532="","",'Annual Plan'!C532)</f>
        <v/>
      </c>
      <c r="D532" s="2" t="str">
        <f>IF('Annual Plan'!D532&lt;&gt;"",'Annual Plan'!D532,"")</f>
        <v/>
      </c>
      <c r="E532" s="2" t="str">
        <f>IF('Annual Plan'!E532&lt;&gt;"",'Annual Plan'!E532,"")</f>
        <v/>
      </c>
      <c r="F532" s="36" t="str">
        <f>IF('Annual Plan'!F532&lt;&gt;"",'Annual Plan'!F532,"")</f>
        <v/>
      </c>
      <c r="G532" s="23" t="str">
        <f>IF('Annual Plan'!G532&lt;&gt;"",'Annual Plan'!G532,"")</f>
        <v/>
      </c>
      <c r="H532" s="23" t="str">
        <f xml:space="preserve"> IF(OR(F532="Absolute",F532="Absolute[-](cum.)"),SUM(G532,'Q1 Review'!J532,'Q2 Review'!J532,'Q3 Review'!J532),
             IF(OR(F532="Incremental",F532="Absolute[+]"),MAX(G532,'Q1 Review'!J532,'Q2 Review'!J532,'Q3 Review'!J532),
                  IF(F532="Decremental",MIN(G532,'Q1 Review'!J532,'Q2 Review'!J532,'Q3 Review'!J532),
                           IF(F532="Absolute[-](avg.)",SUM(G532,'Q1 Review'!J532,'Q2 Review'!J532,'Q3 Review'!J532)/COUNT('Annual Plan'!H532:'Annual Plan'!K532),""
                              )
                       )
                 )
      )</f>
        <v/>
      </c>
      <c r="I532" s="23" t="str">
        <f>IF('Annual Plan'!K532&lt;&gt;"",'Annual Plan'!K532,"")</f>
        <v/>
      </c>
      <c r="J532" s="37"/>
      <c r="K532" s="38" t="str">
        <f t="shared" si="60"/>
        <v/>
      </c>
      <c r="L532" s="38" t="str">
        <f t="shared" si="61"/>
        <v/>
      </c>
      <c r="M532" s="23" t="str">
        <f t="shared" si="62"/>
        <v/>
      </c>
      <c r="N532" s="39" t="str">
        <f>IF((('Annual Plan'!N532+'Annual Plan'!O532)-('Q1 Review'!O532+'Q2 Review'!O532+'Q3 Review'!O532))=0,"",(('Annual Plan'!N532+'Annual Plan'!O532)-('Q1 Review'!O532+'Q2 Review'!O532+'Q3 Review'!O532)))</f>
        <v/>
      </c>
      <c r="O532" s="40"/>
      <c r="P532" s="41"/>
      <c r="Q532" s="41"/>
      <c r="R532" s="41"/>
      <c r="S532" s="131" t="str">
        <f t="shared" si="63"/>
        <v/>
      </c>
    </row>
    <row r="533" spans="1:19" s="11" customFormat="1" ht="13.2" x14ac:dyDescent="0.25">
      <c r="A533" s="59" t="str">
        <f>IF('Annual Plan'!A533="","",'Annual Plan'!A533)</f>
        <v/>
      </c>
      <c r="B533" s="59" t="str">
        <f>IF('Annual Plan'!B533="","",'Annual Plan'!B533)</f>
        <v/>
      </c>
      <c r="C533" s="59" t="str">
        <f>IF('Annual Plan'!C533="","",'Annual Plan'!C533)</f>
        <v/>
      </c>
      <c r="D533" s="2" t="str">
        <f>IF('Annual Plan'!D533&lt;&gt;"",'Annual Plan'!D533,"")</f>
        <v/>
      </c>
      <c r="E533" s="2" t="str">
        <f>IF('Annual Plan'!E533&lt;&gt;"",'Annual Plan'!E533,"")</f>
        <v/>
      </c>
      <c r="F533" s="36" t="str">
        <f>IF('Annual Plan'!F533&lt;&gt;"",'Annual Plan'!F533,"")</f>
        <v/>
      </c>
      <c r="G533" s="23" t="str">
        <f>IF('Annual Plan'!G533&lt;&gt;"",'Annual Plan'!G533,"")</f>
        <v/>
      </c>
      <c r="H533" s="23" t="str">
        <f xml:space="preserve"> IF(OR(F533="Absolute",F533="Absolute[-](cum.)"),SUM(G533,'Q1 Review'!J533,'Q2 Review'!J533,'Q3 Review'!J533),
             IF(OR(F533="Incremental",F533="Absolute[+]"),MAX(G533,'Q1 Review'!J533,'Q2 Review'!J533,'Q3 Review'!J533),
                  IF(F533="Decremental",MIN(G533,'Q1 Review'!J533,'Q2 Review'!J533,'Q3 Review'!J533),
                           IF(F533="Absolute[-](avg.)",SUM(G533,'Q1 Review'!J533,'Q2 Review'!J533,'Q3 Review'!J533)/COUNT('Annual Plan'!H533:'Annual Plan'!K533),""
                              )
                       )
                 )
      )</f>
        <v/>
      </c>
      <c r="I533" s="23" t="str">
        <f>IF('Annual Plan'!K533&lt;&gt;"",'Annual Plan'!K533,"")</f>
        <v/>
      </c>
      <c r="J533" s="37"/>
      <c r="K533" s="38" t="str">
        <f t="shared" si="60"/>
        <v/>
      </c>
      <c r="L533" s="38" t="str">
        <f t="shared" si="61"/>
        <v/>
      </c>
      <c r="M533" s="23" t="str">
        <f t="shared" si="62"/>
        <v/>
      </c>
      <c r="N533" s="39" t="str">
        <f>IF((('Annual Plan'!N533+'Annual Plan'!O533)-('Q1 Review'!O533+'Q2 Review'!O533+'Q3 Review'!O533))=0,"",(('Annual Plan'!N533+'Annual Plan'!O533)-('Q1 Review'!O533+'Q2 Review'!O533+'Q3 Review'!O533)))</f>
        <v/>
      </c>
      <c r="O533" s="40"/>
      <c r="P533" s="41"/>
      <c r="Q533" s="41"/>
      <c r="R533" s="41"/>
      <c r="S533" s="131" t="str">
        <f t="shared" si="63"/>
        <v/>
      </c>
    </row>
    <row r="534" spans="1:19" s="11" customFormat="1" ht="13.2" x14ac:dyDescent="0.25">
      <c r="A534" s="59" t="str">
        <f>IF('Annual Plan'!A534="","",'Annual Plan'!A534)</f>
        <v/>
      </c>
      <c r="B534" s="59" t="str">
        <f>IF('Annual Plan'!B534="","",'Annual Plan'!B534)</f>
        <v/>
      </c>
      <c r="C534" s="59" t="str">
        <f>IF('Annual Plan'!C534="","",'Annual Plan'!C534)</f>
        <v/>
      </c>
      <c r="D534" s="2" t="str">
        <f>IF('Annual Plan'!D534&lt;&gt;"",'Annual Plan'!D534,"")</f>
        <v/>
      </c>
      <c r="E534" s="2" t="str">
        <f>IF('Annual Plan'!E534&lt;&gt;"",'Annual Plan'!E534,"")</f>
        <v/>
      </c>
      <c r="F534" s="36" t="str">
        <f>IF('Annual Plan'!F534&lt;&gt;"",'Annual Plan'!F534,"")</f>
        <v/>
      </c>
      <c r="G534" s="23" t="str">
        <f>IF('Annual Plan'!G534&lt;&gt;"",'Annual Plan'!G534,"")</f>
        <v/>
      </c>
      <c r="H534" s="23" t="str">
        <f xml:space="preserve"> IF(OR(F534="Absolute",F534="Absolute[-](cum.)"),SUM(G534,'Q1 Review'!J534,'Q2 Review'!J534,'Q3 Review'!J534),
             IF(OR(F534="Incremental",F534="Absolute[+]"),MAX(G534,'Q1 Review'!J534,'Q2 Review'!J534,'Q3 Review'!J534),
                  IF(F534="Decremental",MIN(G534,'Q1 Review'!J534,'Q2 Review'!J534,'Q3 Review'!J534),
                           IF(F534="Absolute[-](avg.)",SUM(G534,'Q1 Review'!J534,'Q2 Review'!J534,'Q3 Review'!J534)/COUNT('Annual Plan'!H534:'Annual Plan'!K534),""
                              )
                       )
                 )
      )</f>
        <v/>
      </c>
      <c r="I534" s="23" t="str">
        <f>IF('Annual Plan'!K534&lt;&gt;"",'Annual Plan'!K534,"")</f>
        <v/>
      </c>
      <c r="J534" s="37"/>
      <c r="K534" s="38" t="str">
        <f t="shared" si="60"/>
        <v/>
      </c>
      <c r="L534" s="38" t="str">
        <f t="shared" si="61"/>
        <v/>
      </c>
      <c r="M534" s="23" t="str">
        <f t="shared" si="62"/>
        <v/>
      </c>
      <c r="N534" s="39" t="str">
        <f>IF((('Annual Plan'!N534+'Annual Plan'!O534)-('Q1 Review'!O534+'Q2 Review'!O534+'Q3 Review'!O534))=0,"",(('Annual Plan'!N534+'Annual Plan'!O534)-('Q1 Review'!O534+'Q2 Review'!O534+'Q3 Review'!O534)))</f>
        <v/>
      </c>
      <c r="O534" s="40"/>
      <c r="P534" s="41"/>
      <c r="Q534" s="41"/>
      <c r="R534" s="41"/>
      <c r="S534" s="131" t="str">
        <f t="shared" si="63"/>
        <v/>
      </c>
    </row>
    <row r="535" spans="1:19" s="11" customFormat="1" ht="13.2" x14ac:dyDescent="0.25">
      <c r="A535" s="59" t="str">
        <f>IF('Annual Plan'!A535="","",'Annual Plan'!A535)</f>
        <v/>
      </c>
      <c r="B535" s="59" t="str">
        <f>IF('Annual Plan'!B535="","",'Annual Plan'!B535)</f>
        <v/>
      </c>
      <c r="C535" s="59" t="str">
        <f>IF('Annual Plan'!C535="","",'Annual Plan'!C535)</f>
        <v/>
      </c>
      <c r="D535" s="2" t="str">
        <f>IF('Annual Plan'!D535&lt;&gt;"",'Annual Plan'!D535,"")</f>
        <v/>
      </c>
      <c r="E535" s="2" t="str">
        <f>IF('Annual Plan'!E535&lt;&gt;"",'Annual Plan'!E535,"")</f>
        <v/>
      </c>
      <c r="F535" s="36" t="str">
        <f>IF('Annual Plan'!F535&lt;&gt;"",'Annual Plan'!F535,"")</f>
        <v/>
      </c>
      <c r="G535" s="23" t="str">
        <f>IF('Annual Plan'!G535&lt;&gt;"",'Annual Plan'!G535,"")</f>
        <v/>
      </c>
      <c r="H535" s="23" t="str">
        <f xml:space="preserve"> IF(OR(F535="Absolute",F535="Absolute[-](cum.)"),SUM(G535,'Q1 Review'!J535,'Q2 Review'!J535,'Q3 Review'!J535),
             IF(OR(F535="Incremental",F535="Absolute[+]"),MAX(G535,'Q1 Review'!J535,'Q2 Review'!J535,'Q3 Review'!J535),
                  IF(F535="Decremental",MIN(G535,'Q1 Review'!J535,'Q2 Review'!J535,'Q3 Review'!J535),
                           IF(F535="Absolute[-](avg.)",SUM(G535,'Q1 Review'!J535,'Q2 Review'!J535,'Q3 Review'!J535)/COUNT('Annual Plan'!H535:'Annual Plan'!K535),""
                              )
                       )
                 )
      )</f>
        <v/>
      </c>
      <c r="I535" s="23" t="str">
        <f>IF('Annual Plan'!K535&lt;&gt;"",'Annual Plan'!K535,"")</f>
        <v/>
      </c>
      <c r="J535" s="37"/>
      <c r="K535" s="38" t="str">
        <f t="shared" si="60"/>
        <v/>
      </c>
      <c r="L535" s="38" t="str">
        <f t="shared" si="61"/>
        <v/>
      </c>
      <c r="M535" s="23" t="str">
        <f t="shared" si="62"/>
        <v/>
      </c>
      <c r="N535" s="39" t="str">
        <f>IF((('Annual Plan'!N535+'Annual Plan'!O535)-('Q1 Review'!O535+'Q2 Review'!O535+'Q3 Review'!O535))=0,"",(('Annual Plan'!N535+'Annual Plan'!O535)-('Q1 Review'!O535+'Q2 Review'!O535+'Q3 Review'!O535)))</f>
        <v/>
      </c>
      <c r="O535" s="40"/>
      <c r="P535" s="41"/>
      <c r="Q535" s="41"/>
      <c r="R535" s="41"/>
      <c r="S535" s="131" t="str">
        <f t="shared" si="63"/>
        <v/>
      </c>
    </row>
    <row r="536" spans="1:19" s="11" customFormat="1" ht="13.2" x14ac:dyDescent="0.25">
      <c r="A536" s="59" t="str">
        <f>IF('Annual Plan'!A536="","",'Annual Plan'!A536)</f>
        <v/>
      </c>
      <c r="B536" s="59" t="str">
        <f>IF('Annual Plan'!B536="","",'Annual Plan'!B536)</f>
        <v/>
      </c>
      <c r="C536" s="59" t="str">
        <f>IF('Annual Plan'!C536="","",'Annual Plan'!C536)</f>
        <v/>
      </c>
      <c r="D536" s="2" t="str">
        <f>IF('Annual Plan'!D536&lt;&gt;"",'Annual Plan'!D536,"")</f>
        <v/>
      </c>
      <c r="E536" s="2" t="str">
        <f>IF('Annual Plan'!E536&lt;&gt;"",'Annual Plan'!E536,"")</f>
        <v/>
      </c>
      <c r="F536" s="36" t="str">
        <f>IF('Annual Plan'!F536&lt;&gt;"",'Annual Plan'!F536,"")</f>
        <v/>
      </c>
      <c r="G536" s="23" t="str">
        <f>IF('Annual Plan'!G536&lt;&gt;"",'Annual Plan'!G536,"")</f>
        <v/>
      </c>
      <c r="H536" s="23" t="str">
        <f xml:space="preserve"> IF(OR(F536="Absolute",F536="Absolute[-](cum.)"),SUM(G536,'Q1 Review'!J536,'Q2 Review'!J536,'Q3 Review'!J536),
             IF(OR(F536="Incremental",F536="Absolute[+]"),MAX(G536,'Q1 Review'!J536,'Q2 Review'!J536,'Q3 Review'!J536),
                  IF(F536="Decremental",MIN(G536,'Q1 Review'!J536,'Q2 Review'!J536,'Q3 Review'!J536),
                           IF(F536="Absolute[-](avg.)",SUM(G536,'Q1 Review'!J536,'Q2 Review'!J536,'Q3 Review'!J536)/COUNT('Annual Plan'!H536:'Annual Plan'!K536),""
                              )
                       )
                 )
      )</f>
        <v/>
      </c>
      <c r="I536" s="23" t="str">
        <f>IF('Annual Plan'!K536&lt;&gt;"",'Annual Plan'!K536,"")</f>
        <v/>
      </c>
      <c r="J536" s="37"/>
      <c r="K536" s="38" t="str">
        <f t="shared" si="60"/>
        <v/>
      </c>
      <c r="L536" s="38" t="str">
        <f t="shared" si="61"/>
        <v/>
      </c>
      <c r="M536" s="23" t="str">
        <f t="shared" si="62"/>
        <v/>
      </c>
      <c r="N536" s="39" t="str">
        <f>IF((('Annual Plan'!N536+'Annual Plan'!O536)-('Q1 Review'!O536+'Q2 Review'!O536+'Q3 Review'!O536))=0,"",(('Annual Plan'!N536+'Annual Plan'!O536)-('Q1 Review'!O536+'Q2 Review'!O536+'Q3 Review'!O536)))</f>
        <v/>
      </c>
      <c r="O536" s="40"/>
      <c r="P536" s="41"/>
      <c r="Q536" s="41"/>
      <c r="R536" s="41"/>
      <c r="S536" s="131" t="str">
        <f t="shared" si="63"/>
        <v/>
      </c>
    </row>
    <row r="537" spans="1:19" s="11" customFormat="1" ht="13.2" x14ac:dyDescent="0.25">
      <c r="A537" s="59" t="str">
        <f>IF('Annual Plan'!A537="","",'Annual Plan'!A537)</f>
        <v/>
      </c>
      <c r="B537" s="59" t="str">
        <f>IF('Annual Plan'!B537="","",'Annual Plan'!B537)</f>
        <v/>
      </c>
      <c r="C537" s="59" t="str">
        <f>IF('Annual Plan'!C537="","",'Annual Plan'!C537)</f>
        <v/>
      </c>
      <c r="D537" s="2" t="str">
        <f>IF('Annual Plan'!D537&lt;&gt;"",'Annual Plan'!D537,"")</f>
        <v/>
      </c>
      <c r="E537" s="2" t="str">
        <f>IF('Annual Plan'!E537&lt;&gt;"",'Annual Plan'!E537,"")</f>
        <v/>
      </c>
      <c r="F537" s="36" t="str">
        <f>IF('Annual Plan'!F537&lt;&gt;"",'Annual Plan'!F537,"")</f>
        <v/>
      </c>
      <c r="G537" s="23" t="str">
        <f>IF('Annual Plan'!G537&lt;&gt;"",'Annual Plan'!G537,"")</f>
        <v/>
      </c>
      <c r="H537" s="23" t="str">
        <f xml:space="preserve"> IF(OR(F537="Absolute",F537="Absolute[-](cum.)"),SUM(G537,'Q1 Review'!J537,'Q2 Review'!J537,'Q3 Review'!J537),
             IF(OR(F537="Incremental",F537="Absolute[+]"),MAX(G537,'Q1 Review'!J537,'Q2 Review'!J537,'Q3 Review'!J537),
                  IF(F537="Decremental",MIN(G537,'Q1 Review'!J537,'Q2 Review'!J537,'Q3 Review'!J537),
                           IF(F537="Absolute[-](avg.)",SUM(G537,'Q1 Review'!J537,'Q2 Review'!J537,'Q3 Review'!J537)/COUNT('Annual Plan'!H537:'Annual Plan'!K537),""
                              )
                       )
                 )
      )</f>
        <v/>
      </c>
      <c r="I537" s="23" t="str">
        <f>IF('Annual Plan'!K537&lt;&gt;"",'Annual Plan'!K537,"")</f>
        <v/>
      </c>
      <c r="J537" s="37"/>
      <c r="K537" s="38" t="str">
        <f t="shared" si="60"/>
        <v/>
      </c>
      <c r="L537" s="38" t="str">
        <f t="shared" si="61"/>
        <v/>
      </c>
      <c r="M537" s="23" t="str">
        <f t="shared" si="62"/>
        <v/>
      </c>
      <c r="N537" s="39" t="str">
        <f>IF((('Annual Plan'!N537+'Annual Plan'!O537)-('Q1 Review'!O537+'Q2 Review'!O537+'Q3 Review'!O537))=0,"",(('Annual Plan'!N537+'Annual Plan'!O537)-('Q1 Review'!O537+'Q2 Review'!O537+'Q3 Review'!O537)))</f>
        <v/>
      </c>
      <c r="O537" s="40"/>
      <c r="P537" s="41"/>
      <c r="Q537" s="41"/>
      <c r="R537" s="41"/>
      <c r="S537" s="131" t="str">
        <f t="shared" si="63"/>
        <v/>
      </c>
    </row>
    <row r="538" spans="1:19" s="11" customFormat="1" ht="13.2" x14ac:dyDescent="0.25">
      <c r="A538" s="59" t="str">
        <f>IF('Annual Plan'!A538="","",'Annual Plan'!A538)</f>
        <v/>
      </c>
      <c r="B538" s="59" t="str">
        <f>IF('Annual Plan'!B538="","",'Annual Plan'!B538)</f>
        <v/>
      </c>
      <c r="C538" s="59" t="str">
        <f>IF('Annual Plan'!C538="","",'Annual Plan'!C538)</f>
        <v/>
      </c>
      <c r="D538" s="2" t="str">
        <f>IF('Annual Plan'!D538&lt;&gt;"",'Annual Plan'!D538,"")</f>
        <v/>
      </c>
      <c r="E538" s="2" t="str">
        <f>IF('Annual Plan'!E538&lt;&gt;"",'Annual Plan'!E538,"")</f>
        <v/>
      </c>
      <c r="F538" s="36" t="str">
        <f>IF('Annual Plan'!F538&lt;&gt;"",'Annual Plan'!F538,"")</f>
        <v/>
      </c>
      <c r="G538" s="23" t="str">
        <f>IF('Annual Plan'!G538&lt;&gt;"",'Annual Plan'!G538,"")</f>
        <v/>
      </c>
      <c r="H538" s="23" t="str">
        <f xml:space="preserve"> IF(OR(F538="Absolute",F538="Absolute[-](cum.)"),SUM(G538,'Q1 Review'!J538,'Q2 Review'!J538,'Q3 Review'!J538),
             IF(OR(F538="Incremental",F538="Absolute[+]"),MAX(G538,'Q1 Review'!J538,'Q2 Review'!J538,'Q3 Review'!J538),
                  IF(F538="Decremental",MIN(G538,'Q1 Review'!J538,'Q2 Review'!J538,'Q3 Review'!J538),
                           IF(F538="Absolute[-](avg.)",SUM(G538,'Q1 Review'!J538,'Q2 Review'!J538,'Q3 Review'!J538)/COUNT('Annual Plan'!H538:'Annual Plan'!K538),""
                              )
                       )
                 )
      )</f>
        <v/>
      </c>
      <c r="I538" s="23" t="str">
        <f>IF('Annual Plan'!K538&lt;&gt;"",'Annual Plan'!K538,"")</f>
        <v/>
      </c>
      <c r="J538" s="37"/>
      <c r="K538" s="38" t="str">
        <f t="shared" si="60"/>
        <v/>
      </c>
      <c r="L538" s="38" t="str">
        <f t="shared" si="61"/>
        <v/>
      </c>
      <c r="M538" s="23" t="str">
        <f t="shared" si="62"/>
        <v/>
      </c>
      <c r="N538" s="39" t="str">
        <f>IF((('Annual Plan'!N538+'Annual Plan'!O538)-('Q1 Review'!O538+'Q2 Review'!O538+'Q3 Review'!O538))=0,"",(('Annual Plan'!N538+'Annual Plan'!O538)-('Q1 Review'!O538+'Q2 Review'!O538+'Q3 Review'!O538)))</f>
        <v/>
      </c>
      <c r="O538" s="40"/>
      <c r="P538" s="41"/>
      <c r="Q538" s="41"/>
      <c r="R538" s="41"/>
      <c r="S538" s="131" t="str">
        <f t="shared" si="63"/>
        <v/>
      </c>
    </row>
    <row r="539" spans="1:19" s="11" customFormat="1" ht="13.2" x14ac:dyDescent="0.25">
      <c r="A539" s="59" t="str">
        <f>IF('Annual Plan'!A539="","",'Annual Plan'!A539)</f>
        <v/>
      </c>
      <c r="B539" s="59" t="str">
        <f>IF('Annual Plan'!B539="","",'Annual Plan'!B539)</f>
        <v/>
      </c>
      <c r="C539" s="59" t="str">
        <f>IF('Annual Plan'!C539="","",'Annual Plan'!C539)</f>
        <v/>
      </c>
      <c r="D539" s="2" t="str">
        <f>IF('Annual Plan'!D539&lt;&gt;"",'Annual Plan'!D539,"")</f>
        <v/>
      </c>
      <c r="E539" s="2" t="str">
        <f>IF('Annual Plan'!E539&lt;&gt;"",'Annual Plan'!E539,"")</f>
        <v/>
      </c>
      <c r="F539" s="36" t="str">
        <f>IF('Annual Plan'!F539&lt;&gt;"",'Annual Plan'!F539,"")</f>
        <v/>
      </c>
      <c r="G539" s="23" t="str">
        <f>IF('Annual Plan'!G539&lt;&gt;"",'Annual Plan'!G539,"")</f>
        <v/>
      </c>
      <c r="H539" s="23" t="str">
        <f xml:space="preserve"> IF(OR(F539="Absolute",F539="Absolute[-](cum.)"),SUM(G539,'Q1 Review'!J539,'Q2 Review'!J539,'Q3 Review'!J539),
             IF(OR(F539="Incremental",F539="Absolute[+]"),MAX(G539,'Q1 Review'!J539,'Q2 Review'!J539,'Q3 Review'!J539),
                  IF(F539="Decremental",MIN(G539,'Q1 Review'!J539,'Q2 Review'!J539,'Q3 Review'!J539),
                           IF(F539="Absolute[-](avg.)",SUM(G539,'Q1 Review'!J539,'Q2 Review'!J539,'Q3 Review'!J539)/COUNT('Annual Plan'!H539:'Annual Plan'!K539),""
                              )
                       )
                 )
      )</f>
        <v/>
      </c>
      <c r="I539" s="23" t="str">
        <f>IF('Annual Plan'!K539&lt;&gt;"",'Annual Plan'!K539,"")</f>
        <v/>
      </c>
      <c r="J539" s="37"/>
      <c r="K539" s="38" t="str">
        <f t="shared" si="60"/>
        <v/>
      </c>
      <c r="L539" s="38" t="str">
        <f t="shared" si="61"/>
        <v/>
      </c>
      <c r="M539" s="23" t="str">
        <f t="shared" si="62"/>
        <v/>
      </c>
      <c r="N539" s="39" t="str">
        <f>IF((('Annual Plan'!N539+'Annual Plan'!O539)-('Q1 Review'!O539+'Q2 Review'!O539+'Q3 Review'!O539))=0,"",(('Annual Plan'!N539+'Annual Plan'!O539)-('Q1 Review'!O539+'Q2 Review'!O539+'Q3 Review'!O539)))</f>
        <v/>
      </c>
      <c r="O539" s="40"/>
      <c r="P539" s="41"/>
      <c r="Q539" s="41"/>
      <c r="R539" s="41"/>
      <c r="S539" s="131" t="str">
        <f t="shared" si="63"/>
        <v/>
      </c>
    </row>
    <row r="540" spans="1:19" s="11" customFormat="1" ht="13.2" x14ac:dyDescent="0.25">
      <c r="A540" s="59" t="str">
        <f>IF('Annual Plan'!A540="","",'Annual Plan'!A540)</f>
        <v/>
      </c>
      <c r="B540" s="59" t="str">
        <f>IF('Annual Plan'!B540="","",'Annual Plan'!B540)</f>
        <v/>
      </c>
      <c r="C540" s="59" t="str">
        <f>IF('Annual Plan'!C540="","",'Annual Plan'!C540)</f>
        <v/>
      </c>
      <c r="D540" s="2" t="str">
        <f>IF('Annual Plan'!D540&lt;&gt;"",'Annual Plan'!D540,"")</f>
        <v/>
      </c>
      <c r="E540" s="2" t="str">
        <f>IF('Annual Plan'!E540&lt;&gt;"",'Annual Plan'!E540,"")</f>
        <v/>
      </c>
      <c r="F540" s="36" t="str">
        <f>IF('Annual Plan'!F540&lt;&gt;"",'Annual Plan'!F540,"")</f>
        <v/>
      </c>
      <c r="G540" s="23" t="str">
        <f>IF('Annual Plan'!G540&lt;&gt;"",'Annual Plan'!G540,"")</f>
        <v/>
      </c>
      <c r="H540" s="23" t="str">
        <f xml:space="preserve"> IF(OR(F540="Absolute",F540="Absolute[-](cum.)"),SUM(G540,'Q1 Review'!J540,'Q2 Review'!J540,'Q3 Review'!J540),
             IF(OR(F540="Incremental",F540="Absolute[+]"),MAX(G540,'Q1 Review'!J540,'Q2 Review'!J540,'Q3 Review'!J540),
                  IF(F540="Decremental",MIN(G540,'Q1 Review'!J540,'Q2 Review'!J540,'Q3 Review'!J540),
                           IF(F540="Absolute[-](avg.)",SUM(G540,'Q1 Review'!J540,'Q2 Review'!J540,'Q3 Review'!J540)/COUNT('Annual Plan'!H540:'Annual Plan'!K540),""
                              )
                       )
                 )
      )</f>
        <v/>
      </c>
      <c r="I540" s="23" t="str">
        <f>IF('Annual Plan'!K540&lt;&gt;"",'Annual Plan'!K540,"")</f>
        <v/>
      </c>
      <c r="J540" s="37"/>
      <c r="K540" s="38" t="str">
        <f t="shared" si="60"/>
        <v/>
      </c>
      <c r="L540" s="38" t="str">
        <f t="shared" si="61"/>
        <v/>
      </c>
      <c r="M540" s="23" t="str">
        <f t="shared" si="62"/>
        <v/>
      </c>
      <c r="N540" s="39" t="str">
        <f>IF((('Annual Plan'!N540+'Annual Plan'!O540)-('Q1 Review'!O540+'Q2 Review'!O540+'Q3 Review'!O540))=0,"",(('Annual Plan'!N540+'Annual Plan'!O540)-('Q1 Review'!O540+'Q2 Review'!O540+'Q3 Review'!O540)))</f>
        <v/>
      </c>
      <c r="O540" s="40"/>
      <c r="P540" s="41"/>
      <c r="Q540" s="41"/>
      <c r="R540" s="41"/>
      <c r="S540" s="131" t="str">
        <f t="shared" si="63"/>
        <v/>
      </c>
    </row>
    <row r="541" spans="1:19" s="11" customFormat="1" ht="13.2" x14ac:dyDescent="0.25">
      <c r="A541" s="59" t="str">
        <f>IF('Annual Plan'!A541="","",'Annual Plan'!A541)</f>
        <v/>
      </c>
      <c r="B541" s="59" t="str">
        <f>IF('Annual Plan'!B541="","",'Annual Plan'!B541)</f>
        <v/>
      </c>
      <c r="C541" s="59" t="str">
        <f>IF('Annual Plan'!C541="","",'Annual Plan'!C541)</f>
        <v/>
      </c>
      <c r="D541" s="2" t="str">
        <f>IF('Annual Plan'!D541&lt;&gt;"",'Annual Plan'!D541,"")</f>
        <v/>
      </c>
      <c r="E541" s="2" t="str">
        <f>IF('Annual Plan'!E541&lt;&gt;"",'Annual Plan'!E541,"")</f>
        <v/>
      </c>
      <c r="F541" s="36" t="str">
        <f>IF('Annual Plan'!F541&lt;&gt;"",'Annual Plan'!F541,"")</f>
        <v/>
      </c>
      <c r="G541" s="23" t="str">
        <f>IF('Annual Plan'!G541&lt;&gt;"",'Annual Plan'!G541,"")</f>
        <v/>
      </c>
      <c r="H541" s="23" t="str">
        <f xml:space="preserve"> IF(OR(F541="Absolute",F541="Absolute[-](cum.)"),SUM(G541,'Q1 Review'!J541,'Q2 Review'!J541,'Q3 Review'!J541),
             IF(OR(F541="Incremental",F541="Absolute[+]"),MAX(G541,'Q1 Review'!J541,'Q2 Review'!J541,'Q3 Review'!J541),
                  IF(F541="Decremental",MIN(G541,'Q1 Review'!J541,'Q2 Review'!J541,'Q3 Review'!J541),
                           IF(F541="Absolute[-](avg.)",SUM(G541,'Q1 Review'!J541,'Q2 Review'!J541,'Q3 Review'!J541)/COUNT('Annual Plan'!H541:'Annual Plan'!K541),""
                              )
                       )
                 )
      )</f>
        <v/>
      </c>
      <c r="I541" s="23" t="str">
        <f>IF('Annual Plan'!K541&lt;&gt;"",'Annual Plan'!K541,"")</f>
        <v/>
      </c>
      <c r="J541" s="37"/>
      <c r="K541" s="38" t="str">
        <f t="shared" si="60"/>
        <v/>
      </c>
      <c r="L541" s="38" t="str">
        <f t="shared" si="61"/>
        <v/>
      </c>
      <c r="M541" s="23" t="str">
        <f t="shared" si="62"/>
        <v/>
      </c>
      <c r="N541" s="39" t="str">
        <f>IF((('Annual Plan'!N541+'Annual Plan'!O541)-('Q1 Review'!O541+'Q2 Review'!O541+'Q3 Review'!O541))=0,"",(('Annual Plan'!N541+'Annual Plan'!O541)-('Q1 Review'!O541+'Q2 Review'!O541+'Q3 Review'!O541)))</f>
        <v/>
      </c>
      <c r="O541" s="40"/>
      <c r="P541" s="41"/>
      <c r="Q541" s="41"/>
      <c r="R541" s="41"/>
      <c r="S541" s="131" t="str">
        <f t="shared" si="63"/>
        <v/>
      </c>
    </row>
    <row r="542" spans="1:19" s="11" customFormat="1" ht="13.2" x14ac:dyDescent="0.25">
      <c r="A542" s="59" t="str">
        <f>IF('Annual Plan'!A542="","",'Annual Plan'!A542)</f>
        <v/>
      </c>
      <c r="B542" s="59" t="str">
        <f>IF('Annual Plan'!B542="","",'Annual Plan'!B542)</f>
        <v/>
      </c>
      <c r="C542" s="59" t="str">
        <f>IF('Annual Plan'!C542="","",'Annual Plan'!C542)</f>
        <v/>
      </c>
      <c r="D542" s="2" t="str">
        <f>IF('Annual Plan'!D542&lt;&gt;"",'Annual Plan'!D542,"")</f>
        <v/>
      </c>
      <c r="E542" s="2" t="str">
        <f>IF('Annual Plan'!E542&lt;&gt;"",'Annual Plan'!E542,"")</f>
        <v/>
      </c>
      <c r="F542" s="36" t="str">
        <f>IF('Annual Plan'!F542&lt;&gt;"",'Annual Plan'!F542,"")</f>
        <v/>
      </c>
      <c r="G542" s="23" t="str">
        <f>IF('Annual Plan'!G542&lt;&gt;"",'Annual Plan'!G542,"")</f>
        <v/>
      </c>
      <c r="H542" s="23" t="str">
        <f xml:space="preserve"> IF(OR(F542="Absolute",F542="Absolute[-](cum.)"),SUM(G542,'Q1 Review'!J542,'Q2 Review'!J542,'Q3 Review'!J542),
             IF(OR(F542="Incremental",F542="Absolute[+]"),MAX(G542,'Q1 Review'!J542,'Q2 Review'!J542,'Q3 Review'!J542),
                  IF(F542="Decremental",MIN(G542,'Q1 Review'!J542,'Q2 Review'!J542,'Q3 Review'!J542),
                           IF(F542="Absolute[-](avg.)",SUM(G542,'Q1 Review'!J542,'Q2 Review'!J542,'Q3 Review'!J542)/COUNT('Annual Plan'!H542:'Annual Plan'!K542),""
                              )
                       )
                 )
      )</f>
        <v/>
      </c>
      <c r="I542" s="23" t="str">
        <f>IF('Annual Plan'!K542&lt;&gt;"",'Annual Plan'!K542,"")</f>
        <v/>
      </c>
      <c r="J542" s="37"/>
      <c r="K542" s="38" t="str">
        <f t="shared" si="60"/>
        <v/>
      </c>
      <c r="L542" s="38" t="str">
        <f t="shared" si="61"/>
        <v/>
      </c>
      <c r="M542" s="23" t="str">
        <f t="shared" si="62"/>
        <v/>
      </c>
      <c r="N542" s="39" t="str">
        <f>IF((('Annual Plan'!N542+'Annual Plan'!O542)-('Q1 Review'!O542+'Q2 Review'!O542+'Q3 Review'!O542))=0,"",(('Annual Plan'!N542+'Annual Plan'!O542)-('Q1 Review'!O542+'Q2 Review'!O542+'Q3 Review'!O542)))</f>
        <v/>
      </c>
      <c r="O542" s="40"/>
      <c r="P542" s="41"/>
      <c r="Q542" s="41"/>
      <c r="R542" s="41"/>
      <c r="S542" s="131" t="str">
        <f t="shared" si="63"/>
        <v/>
      </c>
    </row>
    <row r="543" spans="1:19" s="11" customFormat="1" ht="13.2" x14ac:dyDescent="0.25">
      <c r="A543" s="59" t="str">
        <f>IF('Annual Plan'!A543="","",'Annual Plan'!A543)</f>
        <v/>
      </c>
      <c r="B543" s="59" t="str">
        <f>IF('Annual Plan'!B543="","",'Annual Plan'!B543)</f>
        <v/>
      </c>
      <c r="C543" s="59" t="str">
        <f>IF('Annual Plan'!C543="","",'Annual Plan'!C543)</f>
        <v/>
      </c>
      <c r="D543" s="2" t="str">
        <f>IF('Annual Plan'!D543&lt;&gt;"",'Annual Plan'!D543,"")</f>
        <v/>
      </c>
      <c r="E543" s="2" t="str">
        <f>IF('Annual Plan'!E543&lt;&gt;"",'Annual Plan'!E543,"")</f>
        <v/>
      </c>
      <c r="F543" s="36" t="str">
        <f>IF('Annual Plan'!F543&lt;&gt;"",'Annual Plan'!F543,"")</f>
        <v/>
      </c>
      <c r="G543" s="23" t="str">
        <f>IF('Annual Plan'!G543&lt;&gt;"",'Annual Plan'!G543,"")</f>
        <v/>
      </c>
      <c r="H543" s="23" t="str">
        <f xml:space="preserve"> IF(OR(F543="Absolute",F543="Absolute[-](cum.)"),SUM(G543,'Q1 Review'!J543,'Q2 Review'!J543,'Q3 Review'!J543),
             IF(OR(F543="Incremental",F543="Absolute[+]"),MAX(G543,'Q1 Review'!J543,'Q2 Review'!J543,'Q3 Review'!J543),
                  IF(F543="Decremental",MIN(G543,'Q1 Review'!J543,'Q2 Review'!J543,'Q3 Review'!J543),
                           IF(F543="Absolute[-](avg.)",SUM(G543,'Q1 Review'!J543,'Q2 Review'!J543,'Q3 Review'!J543)/COUNT('Annual Plan'!H543:'Annual Plan'!K543),""
                              )
                       )
                 )
      )</f>
        <v/>
      </c>
      <c r="I543" s="23" t="str">
        <f>IF('Annual Plan'!K543&lt;&gt;"",'Annual Plan'!K543,"")</f>
        <v/>
      </c>
      <c r="J543" s="37"/>
      <c r="K543" s="38" t="str">
        <f t="shared" si="60"/>
        <v/>
      </c>
      <c r="L543" s="38" t="str">
        <f t="shared" si="61"/>
        <v/>
      </c>
      <c r="M543" s="23" t="str">
        <f t="shared" si="62"/>
        <v/>
      </c>
      <c r="N543" s="39" t="str">
        <f>IF((('Annual Plan'!N543+'Annual Plan'!O543)-('Q1 Review'!O543+'Q2 Review'!O543+'Q3 Review'!O543))=0,"",(('Annual Plan'!N543+'Annual Plan'!O543)-('Q1 Review'!O543+'Q2 Review'!O543+'Q3 Review'!O543)))</f>
        <v/>
      </c>
      <c r="O543" s="40"/>
      <c r="P543" s="41"/>
      <c r="Q543" s="41"/>
      <c r="R543" s="41"/>
      <c r="S543" s="131" t="str">
        <f t="shared" si="63"/>
        <v/>
      </c>
    </row>
    <row r="544" spans="1:19" s="11" customFormat="1" ht="13.2" x14ac:dyDescent="0.25">
      <c r="A544" s="59" t="str">
        <f>IF('Annual Plan'!A544="","",'Annual Plan'!A544)</f>
        <v/>
      </c>
      <c r="B544" s="59" t="str">
        <f>IF('Annual Plan'!B544="","",'Annual Plan'!B544)</f>
        <v/>
      </c>
      <c r="C544" s="59" t="str">
        <f>IF('Annual Plan'!C544="","",'Annual Plan'!C544)</f>
        <v/>
      </c>
      <c r="D544" s="2" t="str">
        <f>IF('Annual Plan'!D544&lt;&gt;"",'Annual Plan'!D544,"")</f>
        <v/>
      </c>
      <c r="E544" s="2" t="str">
        <f>IF('Annual Plan'!E544&lt;&gt;"",'Annual Plan'!E544,"")</f>
        <v/>
      </c>
      <c r="F544" s="36" t="str">
        <f>IF('Annual Plan'!F544&lt;&gt;"",'Annual Plan'!F544,"")</f>
        <v/>
      </c>
      <c r="G544" s="23" t="str">
        <f>IF('Annual Plan'!G544&lt;&gt;"",'Annual Plan'!G544,"")</f>
        <v/>
      </c>
      <c r="H544" s="23" t="str">
        <f xml:space="preserve"> IF(OR(F544="Absolute",F544="Absolute[-](cum.)"),SUM(G544,'Q1 Review'!J544,'Q2 Review'!J544,'Q3 Review'!J544),
             IF(OR(F544="Incremental",F544="Absolute[+]"),MAX(G544,'Q1 Review'!J544,'Q2 Review'!J544,'Q3 Review'!J544),
                  IF(F544="Decremental",MIN(G544,'Q1 Review'!J544,'Q2 Review'!J544,'Q3 Review'!J544),
                           IF(F544="Absolute[-](avg.)",SUM(G544,'Q1 Review'!J544,'Q2 Review'!J544,'Q3 Review'!J544)/COUNT('Annual Plan'!H544:'Annual Plan'!K544),""
                              )
                       )
                 )
      )</f>
        <v/>
      </c>
      <c r="I544" s="23" t="str">
        <f>IF('Annual Plan'!K544&lt;&gt;"",'Annual Plan'!K544,"")</f>
        <v/>
      </c>
      <c r="J544" s="37"/>
      <c r="K544" s="38" t="str">
        <f t="shared" si="60"/>
        <v/>
      </c>
      <c r="L544" s="38" t="str">
        <f t="shared" si="61"/>
        <v/>
      </c>
      <c r="M544" s="23" t="str">
        <f t="shared" si="62"/>
        <v/>
      </c>
      <c r="N544" s="39" t="str">
        <f>IF((('Annual Plan'!N544+'Annual Plan'!O544)-('Q1 Review'!O544+'Q2 Review'!O544+'Q3 Review'!O544))=0,"",(('Annual Plan'!N544+'Annual Plan'!O544)-('Q1 Review'!O544+'Q2 Review'!O544+'Q3 Review'!O544)))</f>
        <v/>
      </c>
      <c r="O544" s="40"/>
      <c r="P544" s="41"/>
      <c r="Q544" s="41"/>
      <c r="R544" s="41"/>
      <c r="S544" s="131" t="str">
        <f t="shared" si="63"/>
        <v/>
      </c>
    </row>
    <row r="545" spans="1:19" s="11" customFormat="1" ht="13.2" x14ac:dyDescent="0.25">
      <c r="A545" s="59" t="str">
        <f>IF('Annual Plan'!A545="","",'Annual Plan'!A545)</f>
        <v/>
      </c>
      <c r="B545" s="59" t="str">
        <f>IF('Annual Plan'!B545="","",'Annual Plan'!B545)</f>
        <v/>
      </c>
      <c r="C545" s="59" t="str">
        <f>IF('Annual Plan'!C545="","",'Annual Plan'!C545)</f>
        <v/>
      </c>
      <c r="D545" s="2" t="str">
        <f>IF('Annual Plan'!D545&lt;&gt;"",'Annual Plan'!D545,"")</f>
        <v/>
      </c>
      <c r="E545" s="2" t="str">
        <f>IF('Annual Plan'!E545&lt;&gt;"",'Annual Plan'!E545,"")</f>
        <v/>
      </c>
      <c r="F545" s="36" t="str">
        <f>IF('Annual Plan'!F545&lt;&gt;"",'Annual Plan'!F545,"")</f>
        <v/>
      </c>
      <c r="G545" s="23" t="str">
        <f>IF('Annual Plan'!G545&lt;&gt;"",'Annual Plan'!G545,"")</f>
        <v/>
      </c>
      <c r="H545" s="23" t="str">
        <f xml:space="preserve"> IF(OR(F545="Absolute",F545="Absolute[-](cum.)"),SUM(G545,'Q1 Review'!J545,'Q2 Review'!J545,'Q3 Review'!J545),
             IF(OR(F545="Incremental",F545="Absolute[+]"),MAX(G545,'Q1 Review'!J545,'Q2 Review'!J545,'Q3 Review'!J545),
                  IF(F545="Decremental",MIN(G545,'Q1 Review'!J545,'Q2 Review'!J545,'Q3 Review'!J545),
                           IF(F545="Absolute[-](avg.)",SUM(G545,'Q1 Review'!J545,'Q2 Review'!J545,'Q3 Review'!J545)/COUNT('Annual Plan'!H545:'Annual Plan'!K545),""
                              )
                       )
                 )
      )</f>
        <v/>
      </c>
      <c r="I545" s="23" t="str">
        <f>IF('Annual Plan'!K545&lt;&gt;"",'Annual Plan'!K545,"")</f>
        <v/>
      </c>
      <c r="J545" s="37"/>
      <c r="K545" s="38" t="str">
        <f t="shared" si="60"/>
        <v/>
      </c>
      <c r="L545" s="38" t="str">
        <f t="shared" si="61"/>
        <v/>
      </c>
      <c r="M545" s="23" t="str">
        <f t="shared" si="62"/>
        <v/>
      </c>
      <c r="N545" s="39" t="str">
        <f>IF((('Annual Plan'!N545+'Annual Plan'!O545)-('Q1 Review'!O545+'Q2 Review'!O545+'Q3 Review'!O545))=0,"",(('Annual Plan'!N545+'Annual Plan'!O545)-('Q1 Review'!O545+'Q2 Review'!O545+'Q3 Review'!O545)))</f>
        <v/>
      </c>
      <c r="O545" s="40"/>
      <c r="P545" s="41"/>
      <c r="Q545" s="41"/>
      <c r="R545" s="41"/>
      <c r="S545" s="131" t="str">
        <f t="shared" si="63"/>
        <v/>
      </c>
    </row>
    <row r="546" spans="1:19" s="11" customFormat="1" ht="13.2" x14ac:dyDescent="0.25">
      <c r="A546" s="59" t="str">
        <f>IF('Annual Plan'!A546="","",'Annual Plan'!A546)</f>
        <v/>
      </c>
      <c r="B546" s="59" t="str">
        <f>IF('Annual Plan'!B546="","",'Annual Plan'!B546)</f>
        <v/>
      </c>
      <c r="C546" s="59" t="str">
        <f>IF('Annual Plan'!C546="","",'Annual Plan'!C546)</f>
        <v/>
      </c>
      <c r="D546" s="2" t="str">
        <f>IF('Annual Plan'!D546&lt;&gt;"",'Annual Plan'!D546,"")</f>
        <v/>
      </c>
      <c r="E546" s="2" t="str">
        <f>IF('Annual Plan'!E546&lt;&gt;"",'Annual Plan'!E546,"")</f>
        <v/>
      </c>
      <c r="F546" s="36" t="str">
        <f>IF('Annual Plan'!F546&lt;&gt;"",'Annual Plan'!F546,"")</f>
        <v/>
      </c>
      <c r="G546" s="23" t="str">
        <f>IF('Annual Plan'!G546&lt;&gt;"",'Annual Plan'!G546,"")</f>
        <v/>
      </c>
      <c r="H546" s="23" t="str">
        <f xml:space="preserve"> IF(OR(F546="Absolute",F546="Absolute[-](cum.)"),SUM(G546,'Q1 Review'!J546,'Q2 Review'!J546,'Q3 Review'!J546),
             IF(OR(F546="Incremental",F546="Absolute[+]"),MAX(G546,'Q1 Review'!J546,'Q2 Review'!J546,'Q3 Review'!J546),
                  IF(F546="Decremental",MIN(G546,'Q1 Review'!J546,'Q2 Review'!J546,'Q3 Review'!J546),
                           IF(F546="Absolute[-](avg.)",SUM(G546,'Q1 Review'!J546,'Q2 Review'!J546,'Q3 Review'!J546)/COUNT('Annual Plan'!H546:'Annual Plan'!K546),""
                              )
                       )
                 )
      )</f>
        <v/>
      </c>
      <c r="I546" s="23" t="str">
        <f>IF('Annual Plan'!K546&lt;&gt;"",'Annual Plan'!K546,"")</f>
        <v/>
      </c>
      <c r="J546" s="37"/>
      <c r="K546" s="38" t="str">
        <f t="shared" si="60"/>
        <v/>
      </c>
      <c r="L546" s="38" t="str">
        <f t="shared" si="61"/>
        <v/>
      </c>
      <c r="M546" s="23" t="str">
        <f t="shared" si="62"/>
        <v/>
      </c>
      <c r="N546" s="39" t="str">
        <f>IF((('Annual Plan'!N546+'Annual Plan'!O546)-('Q1 Review'!O546+'Q2 Review'!O546+'Q3 Review'!O546))=0,"",(('Annual Plan'!N546+'Annual Plan'!O546)-('Q1 Review'!O546+'Q2 Review'!O546+'Q3 Review'!O546)))</f>
        <v/>
      </c>
      <c r="O546" s="40"/>
      <c r="P546" s="41"/>
      <c r="Q546" s="41"/>
      <c r="R546" s="41"/>
      <c r="S546" s="131" t="str">
        <f t="shared" si="63"/>
        <v/>
      </c>
    </row>
    <row r="547" spans="1:19" s="11" customFormat="1" ht="13.2" x14ac:dyDescent="0.25">
      <c r="A547" s="59" t="str">
        <f>IF('Annual Plan'!A547="","",'Annual Plan'!A547)</f>
        <v/>
      </c>
      <c r="B547" s="59" t="str">
        <f>IF('Annual Plan'!B547="","",'Annual Plan'!B547)</f>
        <v/>
      </c>
      <c r="C547" s="59" t="str">
        <f>IF('Annual Plan'!C547="","",'Annual Plan'!C547)</f>
        <v/>
      </c>
      <c r="D547" s="2" t="str">
        <f>IF('Annual Plan'!D547&lt;&gt;"",'Annual Plan'!D547,"")</f>
        <v/>
      </c>
      <c r="E547" s="2" t="str">
        <f>IF('Annual Plan'!E547&lt;&gt;"",'Annual Plan'!E547,"")</f>
        <v/>
      </c>
      <c r="F547" s="36" t="str">
        <f>IF('Annual Plan'!F547&lt;&gt;"",'Annual Plan'!F547,"")</f>
        <v/>
      </c>
      <c r="G547" s="23" t="str">
        <f>IF('Annual Plan'!G547&lt;&gt;"",'Annual Plan'!G547,"")</f>
        <v/>
      </c>
      <c r="H547" s="23" t="str">
        <f xml:space="preserve"> IF(OR(F547="Absolute",F547="Absolute[-](cum.)"),SUM(G547,'Q1 Review'!J547,'Q2 Review'!J547,'Q3 Review'!J547),
             IF(OR(F547="Incremental",F547="Absolute[+]"),MAX(G547,'Q1 Review'!J547,'Q2 Review'!J547,'Q3 Review'!J547),
                  IF(F547="Decremental",MIN(G547,'Q1 Review'!J547,'Q2 Review'!J547,'Q3 Review'!J547),
                           IF(F547="Absolute[-](avg.)",SUM(G547,'Q1 Review'!J547,'Q2 Review'!J547,'Q3 Review'!J547)/COUNT('Annual Plan'!H547:'Annual Plan'!K547),""
                              )
                       )
                 )
      )</f>
        <v/>
      </c>
      <c r="I547" s="23" t="str">
        <f>IF('Annual Plan'!K547&lt;&gt;"",'Annual Plan'!K547,"")</f>
        <v/>
      </c>
      <c r="J547" s="37"/>
      <c r="K547" s="38" t="str">
        <f t="shared" si="60"/>
        <v/>
      </c>
      <c r="L547" s="38" t="str">
        <f t="shared" si="61"/>
        <v/>
      </c>
      <c r="M547" s="23" t="str">
        <f t="shared" si="62"/>
        <v/>
      </c>
      <c r="N547" s="39" t="str">
        <f>IF((('Annual Plan'!N547+'Annual Plan'!O547)-('Q1 Review'!O547+'Q2 Review'!O547+'Q3 Review'!O547))=0,"",(('Annual Plan'!N547+'Annual Plan'!O547)-('Q1 Review'!O547+'Q2 Review'!O547+'Q3 Review'!O547)))</f>
        <v/>
      </c>
      <c r="O547" s="40"/>
      <c r="P547" s="41"/>
      <c r="Q547" s="41"/>
      <c r="R547" s="41"/>
      <c r="S547" s="131" t="str">
        <f t="shared" si="63"/>
        <v/>
      </c>
    </row>
    <row r="548" spans="1:19" s="11" customFormat="1" ht="13.2" x14ac:dyDescent="0.25">
      <c r="A548" s="59" t="str">
        <f>IF('Annual Plan'!A548="","",'Annual Plan'!A548)</f>
        <v/>
      </c>
      <c r="B548" s="59" t="str">
        <f>IF('Annual Plan'!B548="","",'Annual Plan'!B548)</f>
        <v/>
      </c>
      <c r="C548" s="59" t="str">
        <f>IF('Annual Plan'!C548="","",'Annual Plan'!C548)</f>
        <v/>
      </c>
      <c r="D548" s="2" t="str">
        <f>IF('Annual Plan'!D548&lt;&gt;"",'Annual Plan'!D548,"")</f>
        <v/>
      </c>
      <c r="E548" s="2" t="str">
        <f>IF('Annual Plan'!E548&lt;&gt;"",'Annual Plan'!E548,"")</f>
        <v/>
      </c>
      <c r="F548" s="36" t="str">
        <f>IF('Annual Plan'!F548&lt;&gt;"",'Annual Plan'!F548,"")</f>
        <v/>
      </c>
      <c r="G548" s="23" t="str">
        <f>IF('Annual Plan'!G548&lt;&gt;"",'Annual Plan'!G548,"")</f>
        <v/>
      </c>
      <c r="H548" s="23" t="str">
        <f xml:space="preserve"> IF(OR(F548="Absolute",F548="Absolute[-](cum.)"),SUM(G548,'Q1 Review'!J548,'Q2 Review'!J548,'Q3 Review'!J548),
             IF(OR(F548="Incremental",F548="Absolute[+]"),MAX(G548,'Q1 Review'!J548,'Q2 Review'!J548,'Q3 Review'!J548),
                  IF(F548="Decremental",MIN(G548,'Q1 Review'!J548,'Q2 Review'!J548,'Q3 Review'!J548),
                           IF(F548="Absolute[-](avg.)",SUM(G548,'Q1 Review'!J548,'Q2 Review'!J548,'Q3 Review'!J548)/COUNT('Annual Plan'!H548:'Annual Plan'!K548),""
                              )
                       )
                 )
      )</f>
        <v/>
      </c>
      <c r="I548" s="23" t="str">
        <f>IF('Annual Plan'!K548&lt;&gt;"",'Annual Plan'!K548,"")</f>
        <v/>
      </c>
      <c r="J548" s="37"/>
      <c r="K548" s="38" t="str">
        <f t="shared" si="60"/>
        <v/>
      </c>
      <c r="L548" s="38" t="str">
        <f t="shared" si="61"/>
        <v/>
      </c>
      <c r="M548" s="23" t="str">
        <f t="shared" si="62"/>
        <v/>
      </c>
      <c r="N548" s="39" t="str">
        <f>IF((('Annual Plan'!N548+'Annual Plan'!O548)-('Q1 Review'!O548+'Q2 Review'!O548+'Q3 Review'!O548))=0,"",(('Annual Plan'!N548+'Annual Plan'!O548)-('Q1 Review'!O548+'Q2 Review'!O548+'Q3 Review'!O548)))</f>
        <v/>
      </c>
      <c r="O548" s="40"/>
      <c r="P548" s="41"/>
      <c r="Q548" s="41"/>
      <c r="R548" s="41"/>
      <c r="S548" s="131" t="str">
        <f t="shared" si="63"/>
        <v/>
      </c>
    </row>
    <row r="549" spans="1:19" s="11" customFormat="1" ht="13.2" x14ac:dyDescent="0.25">
      <c r="A549" s="59" t="str">
        <f>IF('Annual Plan'!A549="","",'Annual Plan'!A549)</f>
        <v/>
      </c>
      <c r="B549" s="59" t="str">
        <f>IF('Annual Plan'!B549="","",'Annual Plan'!B549)</f>
        <v/>
      </c>
      <c r="C549" s="59" t="str">
        <f>IF('Annual Plan'!C549="","",'Annual Plan'!C549)</f>
        <v/>
      </c>
      <c r="D549" s="2" t="str">
        <f>IF('Annual Plan'!D549&lt;&gt;"",'Annual Plan'!D549,"")</f>
        <v/>
      </c>
      <c r="E549" s="2" t="str">
        <f>IF('Annual Plan'!E549&lt;&gt;"",'Annual Plan'!E549,"")</f>
        <v/>
      </c>
      <c r="F549" s="36" t="str">
        <f>IF('Annual Plan'!F549&lt;&gt;"",'Annual Plan'!F549,"")</f>
        <v/>
      </c>
      <c r="G549" s="23" t="str">
        <f>IF('Annual Plan'!G549&lt;&gt;"",'Annual Plan'!G549,"")</f>
        <v/>
      </c>
      <c r="H549" s="23" t="str">
        <f xml:space="preserve"> IF(OR(F549="Absolute",F549="Absolute[-](cum.)"),SUM(G549,'Q1 Review'!J549,'Q2 Review'!J549,'Q3 Review'!J549),
             IF(OR(F549="Incremental",F549="Absolute[+]"),MAX(G549,'Q1 Review'!J549,'Q2 Review'!J549,'Q3 Review'!J549),
                  IF(F549="Decremental",MIN(G549,'Q1 Review'!J549,'Q2 Review'!J549,'Q3 Review'!J549),
                           IF(F549="Absolute[-](avg.)",SUM(G549,'Q1 Review'!J549,'Q2 Review'!J549,'Q3 Review'!J549)/COUNT('Annual Plan'!H549:'Annual Plan'!K549),""
                              )
                       )
                 )
      )</f>
        <v/>
      </c>
      <c r="I549" s="23" t="str">
        <f>IF('Annual Plan'!K549&lt;&gt;"",'Annual Plan'!K549,"")</f>
        <v/>
      </c>
      <c r="J549" s="37"/>
      <c r="K549" s="38" t="str">
        <f t="shared" si="60"/>
        <v/>
      </c>
      <c r="L549" s="38" t="str">
        <f t="shared" si="61"/>
        <v/>
      </c>
      <c r="M549" s="23" t="str">
        <f t="shared" si="62"/>
        <v/>
      </c>
      <c r="N549" s="39" t="str">
        <f>IF((('Annual Plan'!N549+'Annual Plan'!O549)-('Q1 Review'!O549+'Q2 Review'!O549+'Q3 Review'!O549))=0,"",(('Annual Plan'!N549+'Annual Plan'!O549)-('Q1 Review'!O549+'Q2 Review'!O549+'Q3 Review'!O549)))</f>
        <v/>
      </c>
      <c r="O549" s="40"/>
      <c r="P549" s="41"/>
      <c r="Q549" s="41"/>
      <c r="R549" s="41"/>
      <c r="S549" s="131" t="str">
        <f t="shared" si="63"/>
        <v/>
      </c>
    </row>
    <row r="550" spans="1:19" s="58" customFormat="1" ht="59.25" customHeight="1" x14ac:dyDescent="0.3">
      <c r="A550" s="256" t="s">
        <v>94</v>
      </c>
      <c r="B550" s="256"/>
      <c r="C550" s="51">
        <f>'Annual Plan'!C550</f>
        <v>0</v>
      </c>
      <c r="D550" s="62"/>
      <c r="E550" s="62"/>
      <c r="F550" s="256" t="s">
        <v>99</v>
      </c>
      <c r="G550" s="256"/>
      <c r="H550" s="256"/>
      <c r="I550" s="256"/>
      <c r="J550" s="257"/>
      <c r="K550" s="43">
        <f>IF(SUM(K521:K549)=0,0,IF(SUM(K521:K549)&gt;0,AVERAGE(K521:K549)))</f>
        <v>0</v>
      </c>
      <c r="L550" s="258"/>
      <c r="M550" s="259"/>
      <c r="N550" s="60">
        <f>SUM(N521:N549)</f>
        <v>0</v>
      </c>
      <c r="O550" s="60">
        <f>SUM(O521:O549)</f>
        <v>0</v>
      </c>
      <c r="P550" s="62"/>
      <c r="Q550" s="62"/>
      <c r="S550" s="131"/>
    </row>
    <row r="551" spans="1:19" s="61" customFormat="1" ht="15" customHeight="1" x14ac:dyDescent="0.25">
      <c r="A551" s="12"/>
      <c r="B551" s="12"/>
      <c r="C551" s="12"/>
      <c r="D551" s="12"/>
      <c r="E551" s="12"/>
      <c r="F551" s="44"/>
      <c r="G551" s="45"/>
      <c r="H551" s="45"/>
      <c r="I551" s="45"/>
      <c r="J551" s="46"/>
      <c r="K551" s="47"/>
      <c r="L551" s="47"/>
      <c r="M551" s="45"/>
      <c r="N551" s="48"/>
      <c r="O551" s="49"/>
      <c r="P551" s="50"/>
      <c r="Q551" s="50"/>
      <c r="S551" s="132"/>
    </row>
    <row r="552" spans="1:19" s="11" customFormat="1" ht="34.5" customHeight="1" x14ac:dyDescent="0.25">
      <c r="A552" s="193" t="s">
        <v>91</v>
      </c>
      <c r="B552" s="193"/>
      <c r="C552" s="193"/>
      <c r="D552" s="260" t="str">
        <f>IF('Annual Plan'!D552:P552&lt;&gt;"", 'Annual Plan'!D552:P552,"")</f>
        <v/>
      </c>
      <c r="E552" s="260"/>
      <c r="F552" s="261"/>
      <c r="G552" s="261"/>
      <c r="H552" s="261"/>
      <c r="I552" s="261"/>
      <c r="J552" s="261"/>
      <c r="K552" s="261"/>
      <c r="L552" s="261"/>
      <c r="M552" s="261"/>
      <c r="N552" s="261"/>
      <c r="O552" s="261"/>
      <c r="P552" s="260"/>
      <c r="Q552" s="260"/>
      <c r="S552" s="131"/>
    </row>
    <row r="553" spans="1:19" s="11" customFormat="1" ht="36" customHeight="1" x14ac:dyDescent="0.25">
      <c r="A553" s="202" t="s">
        <v>1</v>
      </c>
      <c r="B553" s="202" t="s">
        <v>9</v>
      </c>
      <c r="C553" s="202" t="s">
        <v>2</v>
      </c>
      <c r="D553" s="202" t="s">
        <v>10</v>
      </c>
      <c r="E553" s="203" t="s">
        <v>11</v>
      </c>
      <c r="F553" s="204" t="s">
        <v>12</v>
      </c>
      <c r="G553" s="251" t="s">
        <v>3</v>
      </c>
      <c r="H553" s="251"/>
      <c r="I553" s="253" t="s">
        <v>77</v>
      </c>
      <c r="J553" s="254"/>
      <c r="K553" s="254"/>
      <c r="L553" s="254"/>
      <c r="M553" s="255"/>
      <c r="N553" s="253" t="s">
        <v>78</v>
      </c>
      <c r="O553" s="254"/>
      <c r="P553" s="202" t="s">
        <v>95</v>
      </c>
      <c r="Q553" s="202" t="s">
        <v>96</v>
      </c>
      <c r="R553" s="202" t="s">
        <v>114</v>
      </c>
      <c r="S553" s="131"/>
    </row>
    <row r="554" spans="1:19" s="11" customFormat="1" ht="69" customHeight="1" x14ac:dyDescent="0.25">
      <c r="A554" s="202"/>
      <c r="B554" s="202"/>
      <c r="C554" s="202"/>
      <c r="D554" s="202"/>
      <c r="E554" s="203"/>
      <c r="F554" s="204"/>
      <c r="G554" s="98" t="s">
        <v>19</v>
      </c>
      <c r="H554" s="98" t="s">
        <v>61</v>
      </c>
      <c r="I554" s="7" t="s">
        <v>62</v>
      </c>
      <c r="J554" s="7" t="s">
        <v>63</v>
      </c>
      <c r="K554" s="1" t="s">
        <v>21</v>
      </c>
      <c r="L554" s="1" t="s">
        <v>22</v>
      </c>
      <c r="M554" s="1" t="s">
        <v>23</v>
      </c>
      <c r="N554" s="7" t="s">
        <v>88</v>
      </c>
      <c r="O554" s="7" t="s">
        <v>82</v>
      </c>
      <c r="P554" s="252"/>
      <c r="Q554" s="202"/>
      <c r="R554" s="202"/>
      <c r="S554" s="131"/>
    </row>
    <row r="555" spans="1:19" s="11" customFormat="1" ht="13.2" x14ac:dyDescent="0.25">
      <c r="A555" s="59" t="str">
        <f>IF('Annual Plan'!A555="","",'Annual Plan'!A555)</f>
        <v/>
      </c>
      <c r="B555" s="59" t="str">
        <f>IF('Annual Plan'!B555="","",'Annual Plan'!B555)</f>
        <v/>
      </c>
      <c r="C555" s="59" t="str">
        <f>IF('Annual Plan'!C555="","",'Annual Plan'!C555)</f>
        <v/>
      </c>
      <c r="D555" s="2" t="str">
        <f>IF('Annual Plan'!D555&lt;&gt;"",'Annual Plan'!D555,"")</f>
        <v/>
      </c>
      <c r="E555" s="2" t="str">
        <f>IF('Annual Plan'!E555&lt;&gt;"",'Annual Plan'!E555,"")</f>
        <v/>
      </c>
      <c r="F555" s="36" t="str">
        <f>IF('Annual Plan'!F555&lt;&gt;"",'Annual Plan'!F555,"")</f>
        <v/>
      </c>
      <c r="G555" s="23" t="str">
        <f>IF('Annual Plan'!G555&lt;&gt;"",'Annual Plan'!G555,"")</f>
        <v/>
      </c>
      <c r="H555" s="23" t="str">
        <f xml:space="preserve"> IF(OR(F555="Absolute",F555="Absolute[-](cum.)"),SUM(G555,'Q1 Review'!J555,'Q2 Review'!J555,'Q3 Review'!J555),
             IF(OR(F555="Incremental",F555="Absolute[+]"),MAX(G555,'Q1 Review'!J555,'Q2 Review'!J555,'Q3 Review'!J555),
                  IF(F555="Decremental",MIN(G555,'Q1 Review'!J555,'Q2 Review'!J555,'Q3 Review'!J555),
                           IF(F555="Absolute[-](avg.)",SUM(G555,'Q1 Review'!J555,'Q2 Review'!J555,'Q3 Review'!J555)/COUNT('Annual Plan'!H555:'Annual Plan'!K555),""
                              )
                       )
                 )
      )</f>
        <v/>
      </c>
      <c r="I555" s="23" t="str">
        <f>IF('Annual Plan'!K555&lt;&gt;"",'Annual Plan'!K555,"")</f>
        <v/>
      </c>
      <c r="J555" s="37"/>
      <c r="K555" s="38" t="str">
        <f>IF(I555="","",
                         IF(AND(I555&lt;&gt;"",J555=""),0,
                                                  IF($F555="Absolute",IF(I555=0,0, IF((J555/I555)&gt;=1,1, IF((J555/I555)&lt;=0,0,(J555/I555)))),
                                                                                                      IF($F555="Incremental", IF(AND((I555-H555)=0,J555&gt;0,I555&gt;0,J555&gt;I555),1, IF(AND((I555-H555)=0,J555&lt;=I555),0, IF(((J555-H555)/(I555-H555))&gt;=1,1, IF(((J555-H555)/(I555-H555))&lt;=0,0, ((J555-H555)/(I555-H555)))))),
                                                                                                                                                                   IF($F555="Decremental", IF(AND((H555-I555)=0,J555&gt;0,I555&gt;0,J555&lt;I555),1,  IF(AND((I555-H555)=0,J555&gt;=I555),0, IF(((H555-J555)/(H555-I555))&gt;=1,1, IF(((H555-J555)/(H555-I555))&lt;=0,0, ((H555-J555)/(H555-I555)))))),
                                                                                                                                                                                              IF(OR($F555="Absolute[-](cum.)", $F555="Absolute[-](avg.)"),IF(J555="",0, IF((J555&lt;=I555),1,IF((J555&gt;I555),0,))),
                                                                                                                                                                                                        IF($F555="Absolute[+]",IF(J555=0,0,  IF(J555&lt;=I555,(J555/I555),1)),
                                                                                                                                                                                                            )
                                                                                                                                                                                                   )
                                                                                                                                                                       )
                                                                                                          )
                                                    )
                            )
     )</f>
        <v/>
      </c>
      <c r="L555" s="38" t="str">
        <f>IF(I555="","",
                        IF(AND(I555&lt;&gt;"",J555=""),-1,
                                                  IF($F555="Absolute", IF(I555=0,0,((J555-I555)/I555)),
                                                                               IF($F555="Incremental", IF((I555-H555)=0,0,(((J555-H555)-(I555-H555))/(I555-H555))),
                                                                                                            IF($F555="Decremental", IF((H555-I555)=0,0,(((H555-J555)-(H555-I555))/(H555-I555))),
                                                                                                                                              IF(OR($F555="Absolute[-](cum.)", $F555="Absolute[-](avg.)"), IF(J555="",0, IF(J555&gt;=0,1-(J555/I555))),
                                                                                                                                                                      IF($F555="Absolute[+]", IF(J555=0,-1,K555-1),  ""
                                                                                                                                                                                                                                          )
                                                                                                                                                                                                                          )
                                                                                                                                                                                  )
                                                                                                                   )
                                                   )
                          )
)</f>
        <v/>
      </c>
      <c r="M555" s="23" t="str">
        <f>IF(J555="","",
                         IF(I555="", "",
                                                   IF($F555="Absolute", (J555-I555),
                                                                                                       IF($F555="Incremental", ((J555-H555)-(I555-H555)),
                                                                                                                                                                                      IF($F555="Decremental", ((H555-J555)-(H555-I555)),
                                                                                                                                                                                                            IF(OR($F555="Absolute[-](cum.)", $F555="Absolute[-](avg.)"), (I555-J555),
                                                                                                                                                                                                                             IF($F555="Absolute[+]", (J555-I555), ""
                                                                                                                                                                                                                                  )
                                                                                                                                                                                                                )
                                                                                                                                                                                          )
                                                                                                           )
                                                      )
                               )
       )</f>
        <v/>
      </c>
      <c r="N555" s="39" t="str">
        <f>IF((('Annual Plan'!N555+'Annual Plan'!O555)-('Q1 Review'!O555+'Q2 Review'!O555+'Q3 Review'!O555))=0,"",(('Annual Plan'!N555+'Annual Plan'!O555)-('Q1 Review'!O555+'Q2 Review'!O555+'Q3 Review'!O555)))</f>
        <v/>
      </c>
      <c r="O555" s="40"/>
      <c r="P555" s="41"/>
      <c r="Q555" s="41"/>
      <c r="R555" s="41"/>
      <c r="S555" s="131" t="str">
        <f xml:space="preserve"> IF(AND($F555="Incremental",G555=""),"Error - baseline data was not provided in the planning sheet.",
        IF(AND($F555="Decremental",G555=""),"Error - baseline data was not provided in the planning sheet.",""))</f>
        <v/>
      </c>
    </row>
    <row r="556" spans="1:19" s="11" customFormat="1" ht="13.2" x14ac:dyDescent="0.25">
      <c r="A556" s="59" t="str">
        <f>IF('Annual Plan'!A556="","",'Annual Plan'!A556)</f>
        <v/>
      </c>
      <c r="B556" s="59" t="str">
        <f>IF('Annual Plan'!B556="","",'Annual Plan'!B556)</f>
        <v/>
      </c>
      <c r="C556" s="59" t="str">
        <f>IF('Annual Plan'!C556="","",'Annual Plan'!C556)</f>
        <v/>
      </c>
      <c r="D556" s="2" t="str">
        <f>IF('Annual Plan'!D556&lt;&gt;"",'Annual Plan'!D556,"")</f>
        <v/>
      </c>
      <c r="E556" s="2" t="str">
        <f>IF('Annual Plan'!E556&lt;&gt;"",'Annual Plan'!E556,"")</f>
        <v/>
      </c>
      <c r="F556" s="36" t="str">
        <f>IF('Annual Plan'!F556&lt;&gt;"",'Annual Plan'!F556,"")</f>
        <v/>
      </c>
      <c r="G556" s="23" t="str">
        <f>IF('Annual Plan'!G556&lt;&gt;"",'Annual Plan'!G556,"")</f>
        <v/>
      </c>
      <c r="H556" s="23" t="str">
        <f xml:space="preserve"> IF(OR(F556="Absolute",F556="Absolute[-](cum.)"),SUM(G556,'Q1 Review'!J556,'Q2 Review'!J556,'Q3 Review'!J556),
             IF(OR(F556="Incremental",F556="Absolute[+]"),MAX(G556,'Q1 Review'!J556,'Q2 Review'!J556,'Q3 Review'!J556),
                  IF(F556="Decremental",MIN(G556,'Q1 Review'!J556,'Q2 Review'!J556,'Q3 Review'!J556),
                           IF(F556="Absolute[-](avg.)",SUM(G556,'Q1 Review'!J556,'Q2 Review'!J556,'Q3 Review'!J556)/COUNT('Annual Plan'!H556:'Annual Plan'!K556),""
                              )
                       )
                 )
      )</f>
        <v/>
      </c>
      <c r="I556" s="23" t="str">
        <f>IF('Annual Plan'!K556&lt;&gt;"",'Annual Plan'!K556,"")</f>
        <v/>
      </c>
      <c r="J556" s="37"/>
      <c r="K556" s="38" t="str">
        <f t="shared" ref="K556:K583" si="64">IF(I556="","",
                         IF(AND(I556&lt;&gt;"",J556=""),0,
                                                  IF($F556="Absolute",IF(I556=0,0, IF((J556/I556)&gt;=1,1, IF((J556/I556)&lt;=0,0,(J556/I556)))),
                                                                                                      IF($F556="Incremental", IF(AND((I556-H556)=0,J556&gt;0,I556&gt;0,J556&gt;I556),1, IF(AND((I556-H556)=0,J556&lt;=I556),0, IF(((J556-H556)/(I556-H556))&gt;=1,1, IF(((J556-H556)/(I556-H556))&lt;=0,0, ((J556-H556)/(I556-H556)))))),
                                                                                                                                                                   IF($F556="Decremental", IF(AND((H556-I556)=0,J556&gt;0,I556&gt;0,J556&lt;I556),1,  IF(AND((I556-H556)=0,J556&gt;=I556),0, IF(((H556-J556)/(H556-I556))&gt;=1,1, IF(((H556-J556)/(H556-I556))&lt;=0,0, ((H556-J556)/(H556-I556)))))),
                                                                                                                                                                                              IF(OR($F556="Absolute[-](cum.)", $F556="Absolute[-](avg.)"),IF(J556="",0, IF((J556&lt;=I556),1,IF((J556&gt;I556),0,))),
                                                                                                                                                                                                        IF($F556="Absolute[+]",IF(J556=0,0,  IF(J556&lt;=I556,(J556/I556),1)),
                                                                                                                                                                                                            )
                                                                                                                                                                                                   )
                                                                                                                                                                       )
                                                                                                          )
                                                    )
                            )
     )</f>
        <v/>
      </c>
      <c r="L556" s="38" t="str">
        <f t="shared" ref="L556:L583" si="65">IF(I556="","",
                        IF(AND(I556&lt;&gt;"",J556=""),-1,
                                                  IF($F556="Absolute", IF(I556=0,0,((J556-I556)/I556)),
                                                                               IF($F556="Incremental", IF((I556-H556)=0,0,(((J556-H556)-(I556-H556))/(I556-H556))),
                                                                                                            IF($F556="Decremental", IF((H556-I556)=0,0,(((H556-J556)-(H556-I556))/(H556-I556))),
                                                                                                                                              IF(OR($F556="Absolute[-](cum.)", $F556="Absolute[-](avg.)"), IF(J556="",0, IF(J556&gt;=0,1-(J556/I556))),
                                                                                                                                                                      IF($F556="Absolute[+]", IF(J556=0,-1,K556-1),  ""
                                                                                                                                                                                                                                          )
                                                                                                                                                                                                                          )
                                                                                                                                                                                  )
                                                                                                                   )
                                                   )
                          )
)</f>
        <v/>
      </c>
      <c r="M556" s="23" t="str">
        <f t="shared" ref="M556:M583" si="66">IF(J556="","",
                         IF(I556="", "",
                                                   IF($F556="Absolute", (J556-I556),
                                                                                                       IF($F556="Incremental", ((J556-H556)-(I556-H556)),
                                                                                                                                                                                      IF($F556="Decremental", ((H556-J556)-(H556-I556)),
                                                                                                                                                                                                            IF(OR($F556="Absolute[-](cum.)", $F556="Absolute[-](avg.)"), (I556-J556),
                                                                                                                                                                                                                             IF($F556="Absolute[+]", (J556-I556), ""
                                                                                                                                                                                                                                  )
                                                                                                                                                                                                                )
                                                                                                                                                                                          )
                                                                                                           )
                                                      )
                               )
       )</f>
        <v/>
      </c>
      <c r="N556" s="39" t="str">
        <f>IF((('Annual Plan'!N556+'Annual Plan'!O556)-('Q1 Review'!O556+'Q2 Review'!O556+'Q3 Review'!O556))=0,"",(('Annual Plan'!N556+'Annual Plan'!O556)-('Q1 Review'!O556+'Q2 Review'!O556+'Q3 Review'!O556)))</f>
        <v/>
      </c>
      <c r="O556" s="40"/>
      <c r="P556" s="41"/>
      <c r="Q556" s="41"/>
      <c r="R556" s="41"/>
      <c r="S556" s="131" t="str">
        <f t="shared" ref="S556:S583" si="67" xml:space="preserve"> IF(AND($F556="Incremental",G556=""),"Error - baseline data was not provided in the planning sheet.",
        IF(AND($F556="Decremental",G556=""),"Error - baseline data was not provided in the planning sheet.",""))</f>
        <v/>
      </c>
    </row>
    <row r="557" spans="1:19" s="11" customFormat="1" ht="13.2" x14ac:dyDescent="0.25">
      <c r="A557" s="59" t="str">
        <f>IF('Annual Plan'!A557="","",'Annual Plan'!A557)</f>
        <v/>
      </c>
      <c r="B557" s="59" t="str">
        <f>IF('Annual Plan'!B557="","",'Annual Plan'!B557)</f>
        <v/>
      </c>
      <c r="C557" s="59" t="str">
        <f>IF('Annual Plan'!C557="","",'Annual Plan'!C557)</f>
        <v/>
      </c>
      <c r="D557" s="2" t="str">
        <f>IF('Annual Plan'!D557&lt;&gt;"",'Annual Plan'!D557,"")</f>
        <v/>
      </c>
      <c r="E557" s="2" t="str">
        <f>IF('Annual Plan'!E557&lt;&gt;"",'Annual Plan'!E557,"")</f>
        <v/>
      </c>
      <c r="F557" s="36" t="str">
        <f>IF('Annual Plan'!F557&lt;&gt;"",'Annual Plan'!F557,"")</f>
        <v/>
      </c>
      <c r="G557" s="23" t="str">
        <f>IF('Annual Plan'!G557&lt;&gt;"",'Annual Plan'!G557,"")</f>
        <v/>
      </c>
      <c r="H557" s="23" t="str">
        <f xml:space="preserve"> IF(OR(F557="Absolute",F557="Absolute[-](cum.)"),SUM(G557,'Q1 Review'!J557,'Q2 Review'!J557,'Q3 Review'!J557),
             IF(OR(F557="Incremental",F557="Absolute[+]"),MAX(G557,'Q1 Review'!J557,'Q2 Review'!J557,'Q3 Review'!J557),
                  IF(F557="Decremental",MIN(G557,'Q1 Review'!J557,'Q2 Review'!J557,'Q3 Review'!J557),
                           IF(F557="Absolute[-](avg.)",SUM(G557,'Q1 Review'!J557,'Q2 Review'!J557,'Q3 Review'!J557)/COUNT('Annual Plan'!H557:'Annual Plan'!K557),""
                              )
                       )
                 )
      )</f>
        <v/>
      </c>
      <c r="I557" s="23" t="str">
        <f>IF('Annual Plan'!K557&lt;&gt;"",'Annual Plan'!K557,"")</f>
        <v/>
      </c>
      <c r="J557" s="37"/>
      <c r="K557" s="38" t="str">
        <f t="shared" si="64"/>
        <v/>
      </c>
      <c r="L557" s="38" t="str">
        <f t="shared" si="65"/>
        <v/>
      </c>
      <c r="M557" s="23" t="str">
        <f t="shared" si="66"/>
        <v/>
      </c>
      <c r="N557" s="39" t="str">
        <f>IF((('Annual Plan'!N557+'Annual Plan'!O557)-('Q1 Review'!O557+'Q2 Review'!O557+'Q3 Review'!O557))=0,"",(('Annual Plan'!N557+'Annual Plan'!O557)-('Q1 Review'!O557+'Q2 Review'!O557+'Q3 Review'!O557)))</f>
        <v/>
      </c>
      <c r="O557" s="40"/>
      <c r="P557" s="41"/>
      <c r="Q557" s="41"/>
      <c r="R557" s="41"/>
      <c r="S557" s="131" t="str">
        <f t="shared" si="67"/>
        <v/>
      </c>
    </row>
    <row r="558" spans="1:19" s="11" customFormat="1" ht="13.2" x14ac:dyDescent="0.25">
      <c r="A558" s="59" t="str">
        <f>IF('Annual Plan'!A558="","",'Annual Plan'!A558)</f>
        <v/>
      </c>
      <c r="B558" s="59" t="str">
        <f>IF('Annual Plan'!B558="","",'Annual Plan'!B558)</f>
        <v/>
      </c>
      <c r="C558" s="59" t="str">
        <f>IF('Annual Plan'!C558="","",'Annual Plan'!C558)</f>
        <v/>
      </c>
      <c r="D558" s="2" t="str">
        <f>IF('Annual Plan'!D558&lt;&gt;"",'Annual Plan'!D558,"")</f>
        <v/>
      </c>
      <c r="E558" s="2" t="str">
        <f>IF('Annual Plan'!E558&lt;&gt;"",'Annual Plan'!E558,"")</f>
        <v/>
      </c>
      <c r="F558" s="36" t="str">
        <f>IF('Annual Plan'!F558&lt;&gt;"",'Annual Plan'!F558,"")</f>
        <v/>
      </c>
      <c r="G558" s="23" t="str">
        <f>IF('Annual Plan'!G558&lt;&gt;"",'Annual Plan'!G558,"")</f>
        <v/>
      </c>
      <c r="H558" s="23" t="str">
        <f xml:space="preserve"> IF(OR(F558="Absolute",F558="Absolute[-](cum.)"),SUM(G558,'Q1 Review'!J558,'Q2 Review'!J558,'Q3 Review'!J558),
             IF(OR(F558="Incremental",F558="Absolute[+]"),MAX(G558,'Q1 Review'!J558,'Q2 Review'!J558,'Q3 Review'!J558),
                  IF(F558="Decremental",MIN(G558,'Q1 Review'!J558,'Q2 Review'!J558,'Q3 Review'!J558),
                           IF(F558="Absolute[-](avg.)",SUM(G558,'Q1 Review'!J558,'Q2 Review'!J558,'Q3 Review'!J558)/COUNT('Annual Plan'!H558:'Annual Plan'!K558),""
                              )
                       )
                 )
      )</f>
        <v/>
      </c>
      <c r="I558" s="23" t="str">
        <f>IF('Annual Plan'!K558&lt;&gt;"",'Annual Plan'!K558,"")</f>
        <v/>
      </c>
      <c r="J558" s="37"/>
      <c r="K558" s="38" t="str">
        <f t="shared" si="64"/>
        <v/>
      </c>
      <c r="L558" s="38" t="str">
        <f t="shared" si="65"/>
        <v/>
      </c>
      <c r="M558" s="23" t="str">
        <f t="shared" si="66"/>
        <v/>
      </c>
      <c r="N558" s="39" t="str">
        <f>IF((('Annual Plan'!N558+'Annual Plan'!O558)-('Q1 Review'!O558+'Q2 Review'!O558+'Q3 Review'!O558))=0,"",(('Annual Plan'!N558+'Annual Plan'!O558)-('Q1 Review'!O558+'Q2 Review'!O558+'Q3 Review'!O558)))</f>
        <v/>
      </c>
      <c r="O558" s="40"/>
      <c r="P558" s="41"/>
      <c r="Q558" s="41"/>
      <c r="R558" s="41"/>
      <c r="S558" s="131" t="str">
        <f t="shared" si="67"/>
        <v/>
      </c>
    </row>
    <row r="559" spans="1:19" s="11" customFormat="1" ht="13.2" x14ac:dyDescent="0.25">
      <c r="A559" s="59" t="str">
        <f>IF('Annual Plan'!A559="","",'Annual Plan'!A559)</f>
        <v/>
      </c>
      <c r="B559" s="59" t="str">
        <f>IF('Annual Plan'!B559="","",'Annual Plan'!B559)</f>
        <v/>
      </c>
      <c r="C559" s="59" t="str">
        <f>IF('Annual Plan'!C559="","",'Annual Plan'!C559)</f>
        <v/>
      </c>
      <c r="D559" s="2" t="str">
        <f>IF('Annual Plan'!D559&lt;&gt;"",'Annual Plan'!D559,"")</f>
        <v/>
      </c>
      <c r="E559" s="2" t="str">
        <f>IF('Annual Plan'!E559&lt;&gt;"",'Annual Plan'!E559,"")</f>
        <v/>
      </c>
      <c r="F559" s="36" t="str">
        <f>IF('Annual Plan'!F559&lt;&gt;"",'Annual Plan'!F559,"")</f>
        <v/>
      </c>
      <c r="G559" s="23" t="str">
        <f>IF('Annual Plan'!G559&lt;&gt;"",'Annual Plan'!G559,"")</f>
        <v/>
      </c>
      <c r="H559" s="23" t="str">
        <f xml:space="preserve"> IF(OR(F559="Absolute",F559="Absolute[-](cum.)"),SUM(G559,'Q1 Review'!J559,'Q2 Review'!J559,'Q3 Review'!J559),
             IF(OR(F559="Incremental",F559="Absolute[+]"),MAX(G559,'Q1 Review'!J559,'Q2 Review'!J559,'Q3 Review'!J559),
                  IF(F559="Decremental",MIN(G559,'Q1 Review'!J559,'Q2 Review'!J559,'Q3 Review'!J559),
                           IF(F559="Absolute[-](avg.)",SUM(G559,'Q1 Review'!J559,'Q2 Review'!J559,'Q3 Review'!J559)/COUNT('Annual Plan'!H559:'Annual Plan'!K559),""
                              )
                       )
                 )
      )</f>
        <v/>
      </c>
      <c r="I559" s="23" t="str">
        <f>IF('Annual Plan'!K559&lt;&gt;"",'Annual Plan'!K559,"")</f>
        <v/>
      </c>
      <c r="J559" s="37"/>
      <c r="K559" s="38" t="str">
        <f t="shared" si="64"/>
        <v/>
      </c>
      <c r="L559" s="38" t="str">
        <f t="shared" si="65"/>
        <v/>
      </c>
      <c r="M559" s="23" t="str">
        <f t="shared" si="66"/>
        <v/>
      </c>
      <c r="N559" s="39" t="str">
        <f>IF((('Annual Plan'!N559+'Annual Plan'!O559)-('Q1 Review'!O559+'Q2 Review'!O559+'Q3 Review'!O559))=0,"",(('Annual Plan'!N559+'Annual Plan'!O559)-('Q1 Review'!O559+'Q2 Review'!O559+'Q3 Review'!O559)))</f>
        <v/>
      </c>
      <c r="O559" s="40"/>
      <c r="P559" s="41"/>
      <c r="Q559" s="41"/>
      <c r="R559" s="41"/>
      <c r="S559" s="131" t="str">
        <f t="shared" si="67"/>
        <v/>
      </c>
    </row>
    <row r="560" spans="1:19" s="11" customFormat="1" ht="13.2" x14ac:dyDescent="0.25">
      <c r="A560" s="59" t="str">
        <f>IF('Annual Plan'!A560="","",'Annual Plan'!A560)</f>
        <v/>
      </c>
      <c r="B560" s="59" t="str">
        <f>IF('Annual Plan'!B560="","",'Annual Plan'!B560)</f>
        <v/>
      </c>
      <c r="C560" s="59" t="str">
        <f>IF('Annual Plan'!C560="","",'Annual Plan'!C560)</f>
        <v/>
      </c>
      <c r="D560" s="2" t="str">
        <f>IF('Annual Plan'!D560&lt;&gt;"",'Annual Plan'!D560,"")</f>
        <v/>
      </c>
      <c r="E560" s="2" t="str">
        <f>IF('Annual Plan'!E560&lt;&gt;"",'Annual Plan'!E560,"")</f>
        <v/>
      </c>
      <c r="F560" s="36" t="str">
        <f>IF('Annual Plan'!F560&lt;&gt;"",'Annual Plan'!F560,"")</f>
        <v/>
      </c>
      <c r="G560" s="23" t="str">
        <f>IF('Annual Plan'!G560&lt;&gt;"",'Annual Plan'!G560,"")</f>
        <v/>
      </c>
      <c r="H560" s="23" t="str">
        <f xml:space="preserve"> IF(OR(F560="Absolute",F560="Absolute[-](cum.)"),SUM(G560,'Q1 Review'!J560,'Q2 Review'!J560,'Q3 Review'!J560),
             IF(OR(F560="Incremental",F560="Absolute[+]"),MAX(G560,'Q1 Review'!J560,'Q2 Review'!J560,'Q3 Review'!J560),
                  IF(F560="Decremental",MIN(G560,'Q1 Review'!J560,'Q2 Review'!J560,'Q3 Review'!J560),
                           IF(F560="Absolute[-](avg.)",SUM(G560,'Q1 Review'!J560,'Q2 Review'!J560,'Q3 Review'!J560)/COUNT('Annual Plan'!H560:'Annual Plan'!K560),""
                              )
                       )
                 )
      )</f>
        <v/>
      </c>
      <c r="I560" s="23" t="str">
        <f>IF('Annual Plan'!K560&lt;&gt;"",'Annual Plan'!K560,"")</f>
        <v/>
      </c>
      <c r="J560" s="37"/>
      <c r="K560" s="38" t="str">
        <f t="shared" si="64"/>
        <v/>
      </c>
      <c r="L560" s="38" t="str">
        <f t="shared" si="65"/>
        <v/>
      </c>
      <c r="M560" s="23" t="str">
        <f t="shared" si="66"/>
        <v/>
      </c>
      <c r="N560" s="39" t="str">
        <f>IF((('Annual Plan'!N560+'Annual Plan'!O560)-('Q1 Review'!O560+'Q2 Review'!O560+'Q3 Review'!O560))=0,"",(('Annual Plan'!N560+'Annual Plan'!O560)-('Q1 Review'!O560+'Q2 Review'!O560+'Q3 Review'!O560)))</f>
        <v/>
      </c>
      <c r="O560" s="40"/>
      <c r="P560" s="41"/>
      <c r="Q560" s="41"/>
      <c r="R560" s="41"/>
      <c r="S560" s="131" t="str">
        <f t="shared" si="67"/>
        <v/>
      </c>
    </row>
    <row r="561" spans="1:19" s="11" customFormat="1" ht="13.2" x14ac:dyDescent="0.25">
      <c r="A561" s="59" t="str">
        <f>IF('Annual Plan'!A561="","",'Annual Plan'!A561)</f>
        <v/>
      </c>
      <c r="B561" s="59" t="str">
        <f>IF('Annual Plan'!B561="","",'Annual Plan'!B561)</f>
        <v/>
      </c>
      <c r="C561" s="59" t="str">
        <f>IF('Annual Plan'!C561="","",'Annual Plan'!C561)</f>
        <v/>
      </c>
      <c r="D561" s="2" t="str">
        <f>IF('Annual Plan'!D561&lt;&gt;"",'Annual Plan'!D561,"")</f>
        <v/>
      </c>
      <c r="E561" s="2" t="str">
        <f>IF('Annual Plan'!E561&lt;&gt;"",'Annual Plan'!E561,"")</f>
        <v/>
      </c>
      <c r="F561" s="36" t="str">
        <f>IF('Annual Plan'!F561&lt;&gt;"",'Annual Plan'!F561,"")</f>
        <v/>
      </c>
      <c r="G561" s="23" t="str">
        <f>IF('Annual Plan'!G561&lt;&gt;"",'Annual Plan'!G561,"")</f>
        <v/>
      </c>
      <c r="H561" s="23" t="str">
        <f xml:space="preserve"> IF(OR(F561="Absolute",F561="Absolute[-](cum.)"),SUM(G561,'Q1 Review'!J561,'Q2 Review'!J561,'Q3 Review'!J561),
             IF(OR(F561="Incremental",F561="Absolute[+]"),MAX(G561,'Q1 Review'!J561,'Q2 Review'!J561,'Q3 Review'!J561),
                  IF(F561="Decremental",MIN(G561,'Q1 Review'!J561,'Q2 Review'!J561,'Q3 Review'!J561),
                           IF(F561="Absolute[-](avg.)",SUM(G561,'Q1 Review'!J561,'Q2 Review'!J561,'Q3 Review'!J561)/COUNT('Annual Plan'!H561:'Annual Plan'!K561),""
                              )
                       )
                 )
      )</f>
        <v/>
      </c>
      <c r="I561" s="23" t="str">
        <f>IF('Annual Plan'!K561&lt;&gt;"",'Annual Plan'!K561,"")</f>
        <v/>
      </c>
      <c r="J561" s="37"/>
      <c r="K561" s="38" t="str">
        <f t="shared" si="64"/>
        <v/>
      </c>
      <c r="L561" s="38" t="str">
        <f t="shared" si="65"/>
        <v/>
      </c>
      <c r="M561" s="23" t="str">
        <f t="shared" si="66"/>
        <v/>
      </c>
      <c r="N561" s="39" t="str">
        <f>IF((('Annual Plan'!N561+'Annual Plan'!O561)-('Q1 Review'!O561+'Q2 Review'!O561+'Q3 Review'!O561))=0,"",(('Annual Plan'!N561+'Annual Plan'!O561)-('Q1 Review'!O561+'Q2 Review'!O561+'Q3 Review'!O561)))</f>
        <v/>
      </c>
      <c r="O561" s="40"/>
      <c r="P561" s="41"/>
      <c r="Q561" s="41"/>
      <c r="R561" s="41"/>
      <c r="S561" s="131" t="str">
        <f t="shared" si="67"/>
        <v/>
      </c>
    </row>
    <row r="562" spans="1:19" s="11" customFormat="1" ht="13.2" x14ac:dyDescent="0.25">
      <c r="A562" s="59" t="str">
        <f>IF('Annual Plan'!A562="","",'Annual Plan'!A562)</f>
        <v/>
      </c>
      <c r="B562" s="59" t="str">
        <f>IF('Annual Plan'!B562="","",'Annual Plan'!B562)</f>
        <v/>
      </c>
      <c r="C562" s="59" t="str">
        <f>IF('Annual Plan'!C562="","",'Annual Plan'!C562)</f>
        <v/>
      </c>
      <c r="D562" s="2" t="str">
        <f>IF('Annual Plan'!D562&lt;&gt;"",'Annual Plan'!D562,"")</f>
        <v/>
      </c>
      <c r="E562" s="2" t="str">
        <f>IF('Annual Plan'!E562&lt;&gt;"",'Annual Plan'!E562,"")</f>
        <v/>
      </c>
      <c r="F562" s="36" t="str">
        <f>IF('Annual Plan'!F562&lt;&gt;"",'Annual Plan'!F562,"")</f>
        <v/>
      </c>
      <c r="G562" s="23" t="str">
        <f>IF('Annual Plan'!G562&lt;&gt;"",'Annual Plan'!G562,"")</f>
        <v/>
      </c>
      <c r="H562" s="23" t="str">
        <f xml:space="preserve"> IF(OR(F562="Absolute",F562="Absolute[-](cum.)"),SUM(G562,'Q1 Review'!J562,'Q2 Review'!J562,'Q3 Review'!J562),
             IF(OR(F562="Incremental",F562="Absolute[+]"),MAX(G562,'Q1 Review'!J562,'Q2 Review'!J562,'Q3 Review'!J562),
                  IF(F562="Decremental",MIN(G562,'Q1 Review'!J562,'Q2 Review'!J562,'Q3 Review'!J562),
                           IF(F562="Absolute[-](avg.)",SUM(G562,'Q1 Review'!J562,'Q2 Review'!J562,'Q3 Review'!J562)/COUNT('Annual Plan'!H562:'Annual Plan'!K562),""
                              )
                       )
                 )
      )</f>
        <v/>
      </c>
      <c r="I562" s="23" t="str">
        <f>IF('Annual Plan'!K562&lt;&gt;"",'Annual Plan'!K562,"")</f>
        <v/>
      </c>
      <c r="J562" s="37"/>
      <c r="K562" s="38" t="str">
        <f t="shared" si="64"/>
        <v/>
      </c>
      <c r="L562" s="38" t="str">
        <f t="shared" si="65"/>
        <v/>
      </c>
      <c r="M562" s="23" t="str">
        <f t="shared" si="66"/>
        <v/>
      </c>
      <c r="N562" s="39" t="str">
        <f>IF((('Annual Plan'!N562+'Annual Plan'!O562)-('Q1 Review'!O562+'Q2 Review'!O562+'Q3 Review'!O562))=0,"",(('Annual Plan'!N562+'Annual Plan'!O562)-('Q1 Review'!O562+'Q2 Review'!O562+'Q3 Review'!O562)))</f>
        <v/>
      </c>
      <c r="O562" s="40"/>
      <c r="P562" s="41"/>
      <c r="Q562" s="41"/>
      <c r="R562" s="41"/>
      <c r="S562" s="131" t="str">
        <f t="shared" si="67"/>
        <v/>
      </c>
    </row>
    <row r="563" spans="1:19" s="11" customFormat="1" ht="13.2" x14ac:dyDescent="0.25">
      <c r="A563" s="59" t="str">
        <f>IF('Annual Plan'!A563="","",'Annual Plan'!A563)</f>
        <v/>
      </c>
      <c r="B563" s="59" t="str">
        <f>IF('Annual Plan'!B563="","",'Annual Plan'!B563)</f>
        <v/>
      </c>
      <c r="C563" s="59" t="str">
        <f>IF('Annual Plan'!C563="","",'Annual Plan'!C563)</f>
        <v/>
      </c>
      <c r="D563" s="2" t="str">
        <f>IF('Annual Plan'!D563&lt;&gt;"",'Annual Plan'!D563,"")</f>
        <v/>
      </c>
      <c r="E563" s="2" t="str">
        <f>IF('Annual Plan'!E563&lt;&gt;"",'Annual Plan'!E563,"")</f>
        <v/>
      </c>
      <c r="F563" s="36" t="str">
        <f>IF('Annual Plan'!F563&lt;&gt;"",'Annual Plan'!F563,"")</f>
        <v/>
      </c>
      <c r="G563" s="23" t="str">
        <f>IF('Annual Plan'!G563&lt;&gt;"",'Annual Plan'!G563,"")</f>
        <v/>
      </c>
      <c r="H563" s="23" t="str">
        <f xml:space="preserve"> IF(OR(F563="Absolute",F563="Absolute[-](cum.)"),SUM(G563,'Q1 Review'!J563,'Q2 Review'!J563,'Q3 Review'!J563),
             IF(OR(F563="Incremental",F563="Absolute[+]"),MAX(G563,'Q1 Review'!J563,'Q2 Review'!J563,'Q3 Review'!J563),
                  IF(F563="Decremental",MIN(G563,'Q1 Review'!J563,'Q2 Review'!J563,'Q3 Review'!J563),
                           IF(F563="Absolute[-](avg.)",SUM(G563,'Q1 Review'!J563,'Q2 Review'!J563,'Q3 Review'!J563)/COUNT('Annual Plan'!H563:'Annual Plan'!K563),""
                              )
                       )
                 )
      )</f>
        <v/>
      </c>
      <c r="I563" s="23" t="str">
        <f>IF('Annual Plan'!K563&lt;&gt;"",'Annual Plan'!K563,"")</f>
        <v/>
      </c>
      <c r="J563" s="37"/>
      <c r="K563" s="38" t="str">
        <f t="shared" si="64"/>
        <v/>
      </c>
      <c r="L563" s="38" t="str">
        <f t="shared" si="65"/>
        <v/>
      </c>
      <c r="M563" s="23" t="str">
        <f t="shared" si="66"/>
        <v/>
      </c>
      <c r="N563" s="39" t="str">
        <f>IF((('Annual Plan'!N563+'Annual Plan'!O563)-('Q1 Review'!O563+'Q2 Review'!O563+'Q3 Review'!O563))=0,"",(('Annual Plan'!N563+'Annual Plan'!O563)-('Q1 Review'!O563+'Q2 Review'!O563+'Q3 Review'!O563)))</f>
        <v/>
      </c>
      <c r="O563" s="40"/>
      <c r="P563" s="41"/>
      <c r="Q563" s="41"/>
      <c r="R563" s="41"/>
      <c r="S563" s="131" t="str">
        <f t="shared" si="67"/>
        <v/>
      </c>
    </row>
    <row r="564" spans="1:19" s="11" customFormat="1" ht="13.2" x14ac:dyDescent="0.25">
      <c r="A564" s="59" t="str">
        <f>IF('Annual Plan'!A564="","",'Annual Plan'!A564)</f>
        <v/>
      </c>
      <c r="B564" s="59" t="str">
        <f>IF('Annual Plan'!B564="","",'Annual Plan'!B564)</f>
        <v/>
      </c>
      <c r="C564" s="59" t="str">
        <f>IF('Annual Plan'!C564="","",'Annual Plan'!C564)</f>
        <v/>
      </c>
      <c r="D564" s="2" t="str">
        <f>IF('Annual Plan'!D564&lt;&gt;"",'Annual Plan'!D564,"")</f>
        <v/>
      </c>
      <c r="E564" s="2" t="str">
        <f>IF('Annual Plan'!E564&lt;&gt;"",'Annual Plan'!E564,"")</f>
        <v/>
      </c>
      <c r="F564" s="36" t="str">
        <f>IF('Annual Plan'!F564&lt;&gt;"",'Annual Plan'!F564,"")</f>
        <v/>
      </c>
      <c r="G564" s="23" t="str">
        <f>IF('Annual Plan'!G564&lt;&gt;"",'Annual Plan'!G564,"")</f>
        <v/>
      </c>
      <c r="H564" s="23" t="str">
        <f xml:space="preserve"> IF(OR(F564="Absolute",F564="Absolute[-](cum.)"),SUM(G564,'Q1 Review'!J564,'Q2 Review'!J564,'Q3 Review'!J564),
             IF(OR(F564="Incremental",F564="Absolute[+]"),MAX(G564,'Q1 Review'!J564,'Q2 Review'!J564,'Q3 Review'!J564),
                  IF(F564="Decremental",MIN(G564,'Q1 Review'!J564,'Q2 Review'!J564,'Q3 Review'!J564),
                           IF(F564="Absolute[-](avg.)",SUM(G564,'Q1 Review'!J564,'Q2 Review'!J564,'Q3 Review'!J564)/COUNT('Annual Plan'!H564:'Annual Plan'!K564),""
                              )
                       )
                 )
      )</f>
        <v/>
      </c>
      <c r="I564" s="23" t="str">
        <f>IF('Annual Plan'!K564&lt;&gt;"",'Annual Plan'!K564,"")</f>
        <v/>
      </c>
      <c r="J564" s="37"/>
      <c r="K564" s="38" t="str">
        <f t="shared" si="64"/>
        <v/>
      </c>
      <c r="L564" s="38" t="str">
        <f t="shared" si="65"/>
        <v/>
      </c>
      <c r="M564" s="23" t="str">
        <f t="shared" si="66"/>
        <v/>
      </c>
      <c r="N564" s="39" t="str">
        <f>IF((('Annual Plan'!N564+'Annual Plan'!O564)-('Q1 Review'!O564+'Q2 Review'!O564+'Q3 Review'!O564))=0,"",(('Annual Plan'!N564+'Annual Plan'!O564)-('Q1 Review'!O564+'Q2 Review'!O564+'Q3 Review'!O564)))</f>
        <v/>
      </c>
      <c r="O564" s="40"/>
      <c r="P564" s="41"/>
      <c r="Q564" s="41"/>
      <c r="R564" s="41"/>
      <c r="S564" s="131" t="str">
        <f t="shared" si="67"/>
        <v/>
      </c>
    </row>
    <row r="565" spans="1:19" s="11" customFormat="1" ht="13.2" x14ac:dyDescent="0.25">
      <c r="A565" s="59" t="str">
        <f>IF('Annual Plan'!A565="","",'Annual Plan'!A565)</f>
        <v/>
      </c>
      <c r="B565" s="59" t="str">
        <f>IF('Annual Plan'!B565="","",'Annual Plan'!B565)</f>
        <v/>
      </c>
      <c r="C565" s="59" t="str">
        <f>IF('Annual Plan'!C565="","",'Annual Plan'!C565)</f>
        <v/>
      </c>
      <c r="D565" s="2" t="str">
        <f>IF('Annual Plan'!D565&lt;&gt;"",'Annual Plan'!D565,"")</f>
        <v/>
      </c>
      <c r="E565" s="2" t="str">
        <f>IF('Annual Plan'!E565&lt;&gt;"",'Annual Plan'!E565,"")</f>
        <v/>
      </c>
      <c r="F565" s="36" t="str">
        <f>IF('Annual Plan'!F565&lt;&gt;"",'Annual Plan'!F565,"")</f>
        <v/>
      </c>
      <c r="G565" s="23" t="str">
        <f>IF('Annual Plan'!G565&lt;&gt;"",'Annual Plan'!G565,"")</f>
        <v/>
      </c>
      <c r="H565" s="23" t="str">
        <f xml:space="preserve"> IF(OR(F565="Absolute",F565="Absolute[-](cum.)"),SUM(G565,'Q1 Review'!J565,'Q2 Review'!J565,'Q3 Review'!J565),
             IF(OR(F565="Incremental",F565="Absolute[+]"),MAX(G565,'Q1 Review'!J565,'Q2 Review'!J565,'Q3 Review'!J565),
                  IF(F565="Decremental",MIN(G565,'Q1 Review'!J565,'Q2 Review'!J565,'Q3 Review'!J565),
                           IF(F565="Absolute[-](avg.)",SUM(G565,'Q1 Review'!J565,'Q2 Review'!J565,'Q3 Review'!J565)/COUNT('Annual Plan'!H565:'Annual Plan'!K565),""
                              )
                       )
                 )
      )</f>
        <v/>
      </c>
      <c r="I565" s="23" t="str">
        <f>IF('Annual Plan'!K565&lt;&gt;"",'Annual Plan'!K565,"")</f>
        <v/>
      </c>
      <c r="J565" s="37"/>
      <c r="K565" s="38" t="str">
        <f t="shared" si="64"/>
        <v/>
      </c>
      <c r="L565" s="38" t="str">
        <f t="shared" si="65"/>
        <v/>
      </c>
      <c r="M565" s="23" t="str">
        <f t="shared" si="66"/>
        <v/>
      </c>
      <c r="N565" s="39" t="str">
        <f>IF((('Annual Plan'!N565+'Annual Plan'!O565)-('Q1 Review'!O565+'Q2 Review'!O565+'Q3 Review'!O565))=0,"",(('Annual Plan'!N565+'Annual Plan'!O565)-('Q1 Review'!O565+'Q2 Review'!O565+'Q3 Review'!O565)))</f>
        <v/>
      </c>
      <c r="O565" s="40"/>
      <c r="P565" s="41"/>
      <c r="Q565" s="41"/>
      <c r="R565" s="41"/>
      <c r="S565" s="131" t="str">
        <f t="shared" si="67"/>
        <v/>
      </c>
    </row>
    <row r="566" spans="1:19" s="11" customFormat="1" ht="13.2" x14ac:dyDescent="0.25">
      <c r="A566" s="59" t="str">
        <f>IF('Annual Plan'!A566="","",'Annual Plan'!A566)</f>
        <v/>
      </c>
      <c r="B566" s="59" t="str">
        <f>IF('Annual Plan'!B566="","",'Annual Plan'!B566)</f>
        <v/>
      </c>
      <c r="C566" s="59" t="str">
        <f>IF('Annual Plan'!C566="","",'Annual Plan'!C566)</f>
        <v/>
      </c>
      <c r="D566" s="2" t="str">
        <f>IF('Annual Plan'!D566&lt;&gt;"",'Annual Plan'!D566,"")</f>
        <v/>
      </c>
      <c r="E566" s="2" t="str">
        <f>IF('Annual Plan'!E566&lt;&gt;"",'Annual Plan'!E566,"")</f>
        <v/>
      </c>
      <c r="F566" s="36" t="str">
        <f>IF('Annual Plan'!F566&lt;&gt;"",'Annual Plan'!F566,"")</f>
        <v/>
      </c>
      <c r="G566" s="23" t="str">
        <f>IF('Annual Plan'!G566&lt;&gt;"",'Annual Plan'!G566,"")</f>
        <v/>
      </c>
      <c r="H566" s="23" t="str">
        <f xml:space="preserve"> IF(OR(F566="Absolute",F566="Absolute[-](cum.)"),SUM(G566,'Q1 Review'!J566,'Q2 Review'!J566,'Q3 Review'!J566),
             IF(OR(F566="Incremental",F566="Absolute[+]"),MAX(G566,'Q1 Review'!J566,'Q2 Review'!J566,'Q3 Review'!J566),
                  IF(F566="Decremental",MIN(G566,'Q1 Review'!J566,'Q2 Review'!J566,'Q3 Review'!J566),
                           IF(F566="Absolute[-](avg.)",SUM(G566,'Q1 Review'!J566,'Q2 Review'!J566,'Q3 Review'!J566)/COUNT('Annual Plan'!H566:'Annual Plan'!K566),""
                              )
                       )
                 )
      )</f>
        <v/>
      </c>
      <c r="I566" s="23" t="str">
        <f>IF('Annual Plan'!K566&lt;&gt;"",'Annual Plan'!K566,"")</f>
        <v/>
      </c>
      <c r="J566" s="37"/>
      <c r="K566" s="38" t="str">
        <f t="shared" si="64"/>
        <v/>
      </c>
      <c r="L566" s="38" t="str">
        <f t="shared" si="65"/>
        <v/>
      </c>
      <c r="M566" s="23" t="str">
        <f t="shared" si="66"/>
        <v/>
      </c>
      <c r="N566" s="39" t="str">
        <f>IF((('Annual Plan'!N566+'Annual Plan'!O566)-('Q1 Review'!O566+'Q2 Review'!O566+'Q3 Review'!O566))=0,"",(('Annual Plan'!N566+'Annual Plan'!O566)-('Q1 Review'!O566+'Q2 Review'!O566+'Q3 Review'!O566)))</f>
        <v/>
      </c>
      <c r="O566" s="40"/>
      <c r="P566" s="41"/>
      <c r="Q566" s="41"/>
      <c r="R566" s="41"/>
      <c r="S566" s="131" t="str">
        <f t="shared" si="67"/>
        <v/>
      </c>
    </row>
    <row r="567" spans="1:19" s="11" customFormat="1" ht="13.2" x14ac:dyDescent="0.25">
      <c r="A567" s="59" t="str">
        <f>IF('Annual Plan'!A567="","",'Annual Plan'!A567)</f>
        <v/>
      </c>
      <c r="B567" s="59" t="str">
        <f>IF('Annual Plan'!B567="","",'Annual Plan'!B567)</f>
        <v/>
      </c>
      <c r="C567" s="59" t="str">
        <f>IF('Annual Plan'!C567="","",'Annual Plan'!C567)</f>
        <v/>
      </c>
      <c r="D567" s="2" t="str">
        <f>IF('Annual Plan'!D567&lt;&gt;"",'Annual Plan'!D567,"")</f>
        <v/>
      </c>
      <c r="E567" s="2" t="str">
        <f>IF('Annual Plan'!E567&lt;&gt;"",'Annual Plan'!E567,"")</f>
        <v/>
      </c>
      <c r="F567" s="36" t="str">
        <f>IF('Annual Plan'!F567&lt;&gt;"",'Annual Plan'!F567,"")</f>
        <v/>
      </c>
      <c r="G567" s="23" t="str">
        <f>IF('Annual Plan'!G567&lt;&gt;"",'Annual Plan'!G567,"")</f>
        <v/>
      </c>
      <c r="H567" s="23" t="str">
        <f xml:space="preserve"> IF(OR(F567="Absolute",F567="Absolute[-](cum.)"),SUM(G567,'Q1 Review'!J567,'Q2 Review'!J567,'Q3 Review'!J567),
             IF(OR(F567="Incremental",F567="Absolute[+]"),MAX(G567,'Q1 Review'!J567,'Q2 Review'!J567,'Q3 Review'!J567),
                  IF(F567="Decremental",MIN(G567,'Q1 Review'!J567,'Q2 Review'!J567,'Q3 Review'!J567),
                           IF(F567="Absolute[-](avg.)",SUM(G567,'Q1 Review'!J567,'Q2 Review'!J567,'Q3 Review'!J567)/COUNT('Annual Plan'!H567:'Annual Plan'!K567),""
                              )
                       )
                 )
      )</f>
        <v/>
      </c>
      <c r="I567" s="23" t="str">
        <f>IF('Annual Plan'!K567&lt;&gt;"",'Annual Plan'!K567,"")</f>
        <v/>
      </c>
      <c r="J567" s="37"/>
      <c r="K567" s="38" t="str">
        <f t="shared" si="64"/>
        <v/>
      </c>
      <c r="L567" s="38" t="str">
        <f t="shared" si="65"/>
        <v/>
      </c>
      <c r="M567" s="23" t="str">
        <f t="shared" si="66"/>
        <v/>
      </c>
      <c r="N567" s="39" t="str">
        <f>IF((('Annual Plan'!N567+'Annual Plan'!O567)-('Q1 Review'!O567+'Q2 Review'!O567+'Q3 Review'!O567))=0,"",(('Annual Plan'!N567+'Annual Plan'!O567)-('Q1 Review'!O567+'Q2 Review'!O567+'Q3 Review'!O567)))</f>
        <v/>
      </c>
      <c r="O567" s="40"/>
      <c r="P567" s="41"/>
      <c r="Q567" s="41"/>
      <c r="R567" s="41"/>
      <c r="S567" s="131" t="str">
        <f t="shared" si="67"/>
        <v/>
      </c>
    </row>
    <row r="568" spans="1:19" s="11" customFormat="1" ht="13.2" x14ac:dyDescent="0.25">
      <c r="A568" s="59" t="str">
        <f>IF('Annual Plan'!A568="","",'Annual Plan'!A568)</f>
        <v/>
      </c>
      <c r="B568" s="59" t="str">
        <f>IF('Annual Plan'!B568="","",'Annual Plan'!B568)</f>
        <v/>
      </c>
      <c r="C568" s="59" t="str">
        <f>IF('Annual Plan'!C568="","",'Annual Plan'!C568)</f>
        <v/>
      </c>
      <c r="D568" s="2" t="str">
        <f>IF('Annual Plan'!D568&lt;&gt;"",'Annual Plan'!D568,"")</f>
        <v/>
      </c>
      <c r="E568" s="2" t="str">
        <f>IF('Annual Plan'!E568&lt;&gt;"",'Annual Plan'!E568,"")</f>
        <v/>
      </c>
      <c r="F568" s="36" t="str">
        <f>IF('Annual Plan'!F568&lt;&gt;"",'Annual Plan'!F568,"")</f>
        <v/>
      </c>
      <c r="G568" s="23" t="str">
        <f>IF('Annual Plan'!G568&lt;&gt;"",'Annual Plan'!G568,"")</f>
        <v/>
      </c>
      <c r="H568" s="23" t="str">
        <f xml:space="preserve"> IF(OR(F568="Absolute",F568="Absolute[-](cum.)"),SUM(G568,'Q1 Review'!J568,'Q2 Review'!J568,'Q3 Review'!J568),
             IF(OR(F568="Incremental",F568="Absolute[+]"),MAX(G568,'Q1 Review'!J568,'Q2 Review'!J568,'Q3 Review'!J568),
                  IF(F568="Decremental",MIN(G568,'Q1 Review'!J568,'Q2 Review'!J568,'Q3 Review'!J568),
                           IF(F568="Absolute[-](avg.)",SUM(G568,'Q1 Review'!J568,'Q2 Review'!J568,'Q3 Review'!J568)/COUNT('Annual Plan'!H568:'Annual Plan'!K568),""
                              )
                       )
                 )
      )</f>
        <v/>
      </c>
      <c r="I568" s="23" t="str">
        <f>IF('Annual Plan'!K568&lt;&gt;"",'Annual Plan'!K568,"")</f>
        <v/>
      </c>
      <c r="J568" s="37"/>
      <c r="K568" s="38" t="str">
        <f t="shared" si="64"/>
        <v/>
      </c>
      <c r="L568" s="38" t="str">
        <f t="shared" si="65"/>
        <v/>
      </c>
      <c r="M568" s="23" t="str">
        <f t="shared" si="66"/>
        <v/>
      </c>
      <c r="N568" s="39" t="str">
        <f>IF((('Annual Plan'!N568+'Annual Plan'!O568)-('Q1 Review'!O568+'Q2 Review'!O568+'Q3 Review'!O568))=0,"",(('Annual Plan'!N568+'Annual Plan'!O568)-('Q1 Review'!O568+'Q2 Review'!O568+'Q3 Review'!O568)))</f>
        <v/>
      </c>
      <c r="O568" s="40"/>
      <c r="P568" s="41"/>
      <c r="Q568" s="41"/>
      <c r="R568" s="41"/>
      <c r="S568" s="131" t="str">
        <f t="shared" si="67"/>
        <v/>
      </c>
    </row>
    <row r="569" spans="1:19" s="11" customFormat="1" ht="13.2" x14ac:dyDescent="0.25">
      <c r="A569" s="59" t="str">
        <f>IF('Annual Plan'!A569="","",'Annual Plan'!A569)</f>
        <v/>
      </c>
      <c r="B569" s="59" t="str">
        <f>IF('Annual Plan'!B569="","",'Annual Plan'!B569)</f>
        <v/>
      </c>
      <c r="C569" s="59" t="str">
        <f>IF('Annual Plan'!C569="","",'Annual Plan'!C569)</f>
        <v/>
      </c>
      <c r="D569" s="2" t="str">
        <f>IF('Annual Plan'!D569&lt;&gt;"",'Annual Plan'!D569,"")</f>
        <v/>
      </c>
      <c r="E569" s="2" t="str">
        <f>IF('Annual Plan'!E569&lt;&gt;"",'Annual Plan'!E569,"")</f>
        <v/>
      </c>
      <c r="F569" s="36" t="str">
        <f>IF('Annual Plan'!F569&lt;&gt;"",'Annual Plan'!F569,"")</f>
        <v/>
      </c>
      <c r="G569" s="23" t="str">
        <f>IF('Annual Plan'!G569&lt;&gt;"",'Annual Plan'!G569,"")</f>
        <v/>
      </c>
      <c r="H569" s="23" t="str">
        <f xml:space="preserve"> IF(OR(F569="Absolute",F569="Absolute[-](cum.)"),SUM(G569,'Q1 Review'!J569,'Q2 Review'!J569,'Q3 Review'!J569),
             IF(OR(F569="Incremental",F569="Absolute[+]"),MAX(G569,'Q1 Review'!J569,'Q2 Review'!J569,'Q3 Review'!J569),
                  IF(F569="Decremental",MIN(G569,'Q1 Review'!J569,'Q2 Review'!J569,'Q3 Review'!J569),
                           IF(F569="Absolute[-](avg.)",SUM(G569,'Q1 Review'!J569,'Q2 Review'!J569,'Q3 Review'!J569)/COUNT('Annual Plan'!H569:'Annual Plan'!K569),""
                              )
                       )
                 )
      )</f>
        <v/>
      </c>
      <c r="I569" s="23" t="str">
        <f>IF('Annual Plan'!K569&lt;&gt;"",'Annual Plan'!K569,"")</f>
        <v/>
      </c>
      <c r="J569" s="37"/>
      <c r="K569" s="38" t="str">
        <f t="shared" si="64"/>
        <v/>
      </c>
      <c r="L569" s="38" t="str">
        <f t="shared" si="65"/>
        <v/>
      </c>
      <c r="M569" s="23" t="str">
        <f t="shared" si="66"/>
        <v/>
      </c>
      <c r="N569" s="39" t="str">
        <f>IF((('Annual Plan'!N569+'Annual Plan'!O569)-('Q1 Review'!O569+'Q2 Review'!O569+'Q3 Review'!O569))=0,"",(('Annual Plan'!N569+'Annual Plan'!O569)-('Q1 Review'!O569+'Q2 Review'!O569+'Q3 Review'!O569)))</f>
        <v/>
      </c>
      <c r="O569" s="40"/>
      <c r="P569" s="41"/>
      <c r="Q569" s="41"/>
      <c r="R569" s="41"/>
      <c r="S569" s="131" t="str">
        <f t="shared" si="67"/>
        <v/>
      </c>
    </row>
    <row r="570" spans="1:19" s="11" customFormat="1" ht="13.2" x14ac:dyDescent="0.25">
      <c r="A570" s="59" t="str">
        <f>IF('Annual Plan'!A570="","",'Annual Plan'!A570)</f>
        <v/>
      </c>
      <c r="B570" s="59" t="str">
        <f>IF('Annual Plan'!B570="","",'Annual Plan'!B570)</f>
        <v/>
      </c>
      <c r="C570" s="59" t="str">
        <f>IF('Annual Plan'!C570="","",'Annual Plan'!C570)</f>
        <v/>
      </c>
      <c r="D570" s="2" t="str">
        <f>IF('Annual Plan'!D570&lt;&gt;"",'Annual Plan'!D570,"")</f>
        <v/>
      </c>
      <c r="E570" s="2" t="str">
        <f>IF('Annual Plan'!E570&lt;&gt;"",'Annual Plan'!E570,"")</f>
        <v/>
      </c>
      <c r="F570" s="36" t="str">
        <f>IF('Annual Plan'!F570&lt;&gt;"",'Annual Plan'!F570,"")</f>
        <v/>
      </c>
      <c r="G570" s="23" t="str">
        <f>IF('Annual Plan'!G570&lt;&gt;"",'Annual Plan'!G570,"")</f>
        <v/>
      </c>
      <c r="H570" s="23" t="str">
        <f xml:space="preserve"> IF(OR(F570="Absolute",F570="Absolute[-](cum.)"),SUM(G570,'Q1 Review'!J570,'Q2 Review'!J570,'Q3 Review'!J570),
             IF(OR(F570="Incremental",F570="Absolute[+]"),MAX(G570,'Q1 Review'!J570,'Q2 Review'!J570,'Q3 Review'!J570),
                  IF(F570="Decremental",MIN(G570,'Q1 Review'!J570,'Q2 Review'!J570,'Q3 Review'!J570),
                           IF(F570="Absolute[-](avg.)",SUM(G570,'Q1 Review'!J570,'Q2 Review'!J570,'Q3 Review'!J570)/COUNT('Annual Plan'!H570:'Annual Plan'!K570),""
                              )
                       )
                 )
      )</f>
        <v/>
      </c>
      <c r="I570" s="23" t="str">
        <f>IF('Annual Plan'!K570&lt;&gt;"",'Annual Plan'!K570,"")</f>
        <v/>
      </c>
      <c r="J570" s="37"/>
      <c r="K570" s="38" t="str">
        <f t="shared" si="64"/>
        <v/>
      </c>
      <c r="L570" s="38" t="str">
        <f t="shared" si="65"/>
        <v/>
      </c>
      <c r="M570" s="23" t="str">
        <f t="shared" si="66"/>
        <v/>
      </c>
      <c r="N570" s="39" t="str">
        <f>IF((('Annual Plan'!N570+'Annual Plan'!O570)-('Q1 Review'!O570+'Q2 Review'!O570+'Q3 Review'!O570))=0,"",(('Annual Plan'!N570+'Annual Plan'!O570)-('Q1 Review'!O570+'Q2 Review'!O570+'Q3 Review'!O570)))</f>
        <v/>
      </c>
      <c r="O570" s="40"/>
      <c r="P570" s="41"/>
      <c r="Q570" s="41"/>
      <c r="R570" s="41"/>
      <c r="S570" s="131" t="str">
        <f t="shared" si="67"/>
        <v/>
      </c>
    </row>
    <row r="571" spans="1:19" s="11" customFormat="1" ht="13.2" x14ac:dyDescent="0.25">
      <c r="A571" s="59" t="str">
        <f>IF('Annual Plan'!A571="","",'Annual Plan'!A571)</f>
        <v/>
      </c>
      <c r="B571" s="59" t="str">
        <f>IF('Annual Plan'!B571="","",'Annual Plan'!B571)</f>
        <v/>
      </c>
      <c r="C571" s="59" t="str">
        <f>IF('Annual Plan'!C571="","",'Annual Plan'!C571)</f>
        <v/>
      </c>
      <c r="D571" s="2" t="str">
        <f>IF('Annual Plan'!D571&lt;&gt;"",'Annual Plan'!D571,"")</f>
        <v/>
      </c>
      <c r="E571" s="2" t="str">
        <f>IF('Annual Plan'!E571&lt;&gt;"",'Annual Plan'!E571,"")</f>
        <v/>
      </c>
      <c r="F571" s="36" t="str">
        <f>IF('Annual Plan'!F571&lt;&gt;"",'Annual Plan'!F571,"")</f>
        <v/>
      </c>
      <c r="G571" s="23" t="str">
        <f>IF('Annual Plan'!G571&lt;&gt;"",'Annual Plan'!G571,"")</f>
        <v/>
      </c>
      <c r="H571" s="23" t="str">
        <f xml:space="preserve"> IF(OR(F571="Absolute",F571="Absolute[-](cum.)"),SUM(G571,'Q1 Review'!J571,'Q2 Review'!J571,'Q3 Review'!J571),
             IF(OR(F571="Incremental",F571="Absolute[+]"),MAX(G571,'Q1 Review'!J571,'Q2 Review'!J571,'Q3 Review'!J571),
                  IF(F571="Decremental",MIN(G571,'Q1 Review'!J571,'Q2 Review'!J571,'Q3 Review'!J571),
                           IF(F571="Absolute[-](avg.)",SUM(G571,'Q1 Review'!J571,'Q2 Review'!J571,'Q3 Review'!J571)/COUNT('Annual Plan'!H571:'Annual Plan'!K571),""
                              )
                       )
                 )
      )</f>
        <v/>
      </c>
      <c r="I571" s="23" t="str">
        <f>IF('Annual Plan'!K571&lt;&gt;"",'Annual Plan'!K571,"")</f>
        <v/>
      </c>
      <c r="J571" s="37"/>
      <c r="K571" s="38" t="str">
        <f t="shared" si="64"/>
        <v/>
      </c>
      <c r="L571" s="38" t="str">
        <f t="shared" si="65"/>
        <v/>
      </c>
      <c r="M571" s="23" t="str">
        <f t="shared" si="66"/>
        <v/>
      </c>
      <c r="N571" s="39" t="str">
        <f>IF((('Annual Plan'!N571+'Annual Plan'!O571)-('Q1 Review'!O571+'Q2 Review'!O571+'Q3 Review'!O571))=0,"",(('Annual Plan'!N571+'Annual Plan'!O571)-('Q1 Review'!O571+'Q2 Review'!O571+'Q3 Review'!O571)))</f>
        <v/>
      </c>
      <c r="O571" s="40"/>
      <c r="P571" s="41"/>
      <c r="Q571" s="41"/>
      <c r="R571" s="41"/>
      <c r="S571" s="131" t="str">
        <f t="shared" si="67"/>
        <v/>
      </c>
    </row>
    <row r="572" spans="1:19" s="11" customFormat="1" ht="13.2" x14ac:dyDescent="0.25">
      <c r="A572" s="59" t="str">
        <f>IF('Annual Plan'!A572="","",'Annual Plan'!A572)</f>
        <v/>
      </c>
      <c r="B572" s="59" t="str">
        <f>IF('Annual Plan'!B572="","",'Annual Plan'!B572)</f>
        <v/>
      </c>
      <c r="C572" s="59" t="str">
        <f>IF('Annual Plan'!C572="","",'Annual Plan'!C572)</f>
        <v/>
      </c>
      <c r="D572" s="2" t="str">
        <f>IF('Annual Plan'!D572&lt;&gt;"",'Annual Plan'!D572,"")</f>
        <v/>
      </c>
      <c r="E572" s="2" t="str">
        <f>IF('Annual Plan'!E572&lt;&gt;"",'Annual Plan'!E572,"")</f>
        <v/>
      </c>
      <c r="F572" s="36" t="str">
        <f>IF('Annual Plan'!F572&lt;&gt;"",'Annual Plan'!F572,"")</f>
        <v/>
      </c>
      <c r="G572" s="23" t="str">
        <f>IF('Annual Plan'!G572&lt;&gt;"",'Annual Plan'!G572,"")</f>
        <v/>
      </c>
      <c r="H572" s="23" t="str">
        <f xml:space="preserve"> IF(OR(F572="Absolute",F572="Absolute[-](cum.)"),SUM(G572,'Q1 Review'!J572,'Q2 Review'!J572,'Q3 Review'!J572),
             IF(OR(F572="Incremental",F572="Absolute[+]"),MAX(G572,'Q1 Review'!J572,'Q2 Review'!J572,'Q3 Review'!J572),
                  IF(F572="Decremental",MIN(G572,'Q1 Review'!J572,'Q2 Review'!J572,'Q3 Review'!J572),
                           IF(F572="Absolute[-](avg.)",SUM(G572,'Q1 Review'!J572,'Q2 Review'!J572,'Q3 Review'!J572)/COUNT('Annual Plan'!H572:'Annual Plan'!K572),""
                              )
                       )
                 )
      )</f>
        <v/>
      </c>
      <c r="I572" s="23" t="str">
        <f>IF('Annual Plan'!K572&lt;&gt;"",'Annual Plan'!K572,"")</f>
        <v/>
      </c>
      <c r="J572" s="37"/>
      <c r="K572" s="38" t="str">
        <f t="shared" si="64"/>
        <v/>
      </c>
      <c r="L572" s="38" t="str">
        <f t="shared" si="65"/>
        <v/>
      </c>
      <c r="M572" s="23" t="str">
        <f t="shared" si="66"/>
        <v/>
      </c>
      <c r="N572" s="39" t="str">
        <f>IF((('Annual Plan'!N572+'Annual Plan'!O572)-('Q1 Review'!O572+'Q2 Review'!O572+'Q3 Review'!O572))=0,"",(('Annual Plan'!N572+'Annual Plan'!O572)-('Q1 Review'!O572+'Q2 Review'!O572+'Q3 Review'!O572)))</f>
        <v/>
      </c>
      <c r="O572" s="40"/>
      <c r="P572" s="41"/>
      <c r="Q572" s="41"/>
      <c r="R572" s="41"/>
      <c r="S572" s="131" t="str">
        <f t="shared" si="67"/>
        <v/>
      </c>
    </row>
    <row r="573" spans="1:19" s="11" customFormat="1" ht="13.2" x14ac:dyDescent="0.25">
      <c r="A573" s="59" t="str">
        <f>IF('Annual Plan'!A573="","",'Annual Plan'!A573)</f>
        <v/>
      </c>
      <c r="B573" s="59" t="str">
        <f>IF('Annual Plan'!B573="","",'Annual Plan'!B573)</f>
        <v/>
      </c>
      <c r="C573" s="59" t="str">
        <f>IF('Annual Plan'!C573="","",'Annual Plan'!C573)</f>
        <v/>
      </c>
      <c r="D573" s="2" t="str">
        <f>IF('Annual Plan'!D573&lt;&gt;"",'Annual Plan'!D573,"")</f>
        <v/>
      </c>
      <c r="E573" s="2" t="str">
        <f>IF('Annual Plan'!E573&lt;&gt;"",'Annual Plan'!E573,"")</f>
        <v/>
      </c>
      <c r="F573" s="36" t="str">
        <f>IF('Annual Plan'!F573&lt;&gt;"",'Annual Plan'!F573,"")</f>
        <v/>
      </c>
      <c r="G573" s="23" t="str">
        <f>IF('Annual Plan'!G573&lt;&gt;"",'Annual Plan'!G573,"")</f>
        <v/>
      </c>
      <c r="H573" s="23" t="str">
        <f xml:space="preserve"> IF(OR(F573="Absolute",F573="Absolute[-](cum.)"),SUM(G573,'Q1 Review'!J573,'Q2 Review'!J573,'Q3 Review'!J573),
             IF(OR(F573="Incremental",F573="Absolute[+]"),MAX(G573,'Q1 Review'!J573,'Q2 Review'!J573,'Q3 Review'!J573),
                  IF(F573="Decremental",MIN(G573,'Q1 Review'!J573,'Q2 Review'!J573,'Q3 Review'!J573),
                           IF(F573="Absolute[-](avg.)",SUM(G573,'Q1 Review'!J573,'Q2 Review'!J573,'Q3 Review'!J573)/COUNT('Annual Plan'!H573:'Annual Plan'!K573),""
                              )
                       )
                 )
      )</f>
        <v/>
      </c>
      <c r="I573" s="23" t="str">
        <f>IF('Annual Plan'!K573&lt;&gt;"",'Annual Plan'!K573,"")</f>
        <v/>
      </c>
      <c r="J573" s="37"/>
      <c r="K573" s="38" t="str">
        <f t="shared" si="64"/>
        <v/>
      </c>
      <c r="L573" s="38" t="str">
        <f t="shared" si="65"/>
        <v/>
      </c>
      <c r="M573" s="23" t="str">
        <f t="shared" si="66"/>
        <v/>
      </c>
      <c r="N573" s="39" t="str">
        <f>IF((('Annual Plan'!N573+'Annual Plan'!O573)-('Q1 Review'!O573+'Q2 Review'!O573+'Q3 Review'!O573))=0,"",(('Annual Plan'!N573+'Annual Plan'!O573)-('Q1 Review'!O573+'Q2 Review'!O573+'Q3 Review'!O573)))</f>
        <v/>
      </c>
      <c r="O573" s="40"/>
      <c r="P573" s="41"/>
      <c r="Q573" s="41"/>
      <c r="R573" s="41"/>
      <c r="S573" s="131" t="str">
        <f t="shared" si="67"/>
        <v/>
      </c>
    </row>
    <row r="574" spans="1:19" s="11" customFormat="1" ht="13.2" x14ac:dyDescent="0.25">
      <c r="A574" s="59" t="str">
        <f>IF('Annual Plan'!A574="","",'Annual Plan'!A574)</f>
        <v/>
      </c>
      <c r="B574" s="59" t="str">
        <f>IF('Annual Plan'!B574="","",'Annual Plan'!B574)</f>
        <v/>
      </c>
      <c r="C574" s="59" t="str">
        <f>IF('Annual Plan'!C574="","",'Annual Plan'!C574)</f>
        <v/>
      </c>
      <c r="D574" s="2" t="str">
        <f>IF('Annual Plan'!D574&lt;&gt;"",'Annual Plan'!D574,"")</f>
        <v/>
      </c>
      <c r="E574" s="2" t="str">
        <f>IF('Annual Plan'!E574&lt;&gt;"",'Annual Plan'!E574,"")</f>
        <v/>
      </c>
      <c r="F574" s="36" t="str">
        <f>IF('Annual Plan'!F574&lt;&gt;"",'Annual Plan'!F574,"")</f>
        <v/>
      </c>
      <c r="G574" s="23" t="str">
        <f>IF('Annual Plan'!G574&lt;&gt;"",'Annual Plan'!G574,"")</f>
        <v/>
      </c>
      <c r="H574" s="23" t="str">
        <f xml:space="preserve"> IF(OR(F574="Absolute",F574="Absolute[-](cum.)"),SUM(G574,'Q1 Review'!J574,'Q2 Review'!J574,'Q3 Review'!J574),
             IF(OR(F574="Incremental",F574="Absolute[+]"),MAX(G574,'Q1 Review'!J574,'Q2 Review'!J574,'Q3 Review'!J574),
                  IF(F574="Decremental",MIN(G574,'Q1 Review'!J574,'Q2 Review'!J574,'Q3 Review'!J574),
                           IF(F574="Absolute[-](avg.)",SUM(G574,'Q1 Review'!J574,'Q2 Review'!J574,'Q3 Review'!J574)/COUNT('Annual Plan'!H574:'Annual Plan'!K574),""
                              )
                       )
                 )
      )</f>
        <v/>
      </c>
      <c r="I574" s="23" t="str">
        <f>IF('Annual Plan'!K574&lt;&gt;"",'Annual Plan'!K574,"")</f>
        <v/>
      </c>
      <c r="J574" s="37"/>
      <c r="K574" s="38" t="str">
        <f t="shared" si="64"/>
        <v/>
      </c>
      <c r="L574" s="38" t="str">
        <f t="shared" si="65"/>
        <v/>
      </c>
      <c r="M574" s="23" t="str">
        <f t="shared" si="66"/>
        <v/>
      </c>
      <c r="N574" s="39" t="str">
        <f>IF((('Annual Plan'!N574+'Annual Plan'!O574)-('Q1 Review'!O574+'Q2 Review'!O574+'Q3 Review'!O574))=0,"",(('Annual Plan'!N574+'Annual Plan'!O574)-('Q1 Review'!O574+'Q2 Review'!O574+'Q3 Review'!O574)))</f>
        <v/>
      </c>
      <c r="O574" s="40"/>
      <c r="P574" s="41"/>
      <c r="Q574" s="41"/>
      <c r="R574" s="41"/>
      <c r="S574" s="131" t="str">
        <f t="shared" si="67"/>
        <v/>
      </c>
    </row>
    <row r="575" spans="1:19" s="11" customFormat="1" ht="13.2" x14ac:dyDescent="0.25">
      <c r="A575" s="59" t="str">
        <f>IF('Annual Plan'!A575="","",'Annual Plan'!A575)</f>
        <v/>
      </c>
      <c r="B575" s="59" t="str">
        <f>IF('Annual Plan'!B575="","",'Annual Plan'!B575)</f>
        <v/>
      </c>
      <c r="C575" s="59" t="str">
        <f>IF('Annual Plan'!C575="","",'Annual Plan'!C575)</f>
        <v/>
      </c>
      <c r="D575" s="2" t="str">
        <f>IF('Annual Plan'!D575&lt;&gt;"",'Annual Plan'!D575,"")</f>
        <v/>
      </c>
      <c r="E575" s="2" t="str">
        <f>IF('Annual Plan'!E575&lt;&gt;"",'Annual Plan'!E575,"")</f>
        <v/>
      </c>
      <c r="F575" s="36" t="str">
        <f>IF('Annual Plan'!F575&lt;&gt;"",'Annual Plan'!F575,"")</f>
        <v/>
      </c>
      <c r="G575" s="23" t="str">
        <f>IF('Annual Plan'!G575&lt;&gt;"",'Annual Plan'!G575,"")</f>
        <v/>
      </c>
      <c r="H575" s="23" t="str">
        <f xml:space="preserve"> IF(OR(F575="Absolute",F575="Absolute[-](cum.)"),SUM(G575,'Q1 Review'!J575,'Q2 Review'!J575,'Q3 Review'!J575),
             IF(OR(F575="Incremental",F575="Absolute[+]"),MAX(G575,'Q1 Review'!J575,'Q2 Review'!J575,'Q3 Review'!J575),
                  IF(F575="Decremental",MIN(G575,'Q1 Review'!J575,'Q2 Review'!J575,'Q3 Review'!J575),
                           IF(F575="Absolute[-](avg.)",SUM(G575,'Q1 Review'!J575,'Q2 Review'!J575,'Q3 Review'!J575)/COUNT('Annual Plan'!H575:'Annual Plan'!K575),""
                              )
                       )
                 )
      )</f>
        <v/>
      </c>
      <c r="I575" s="23" t="str">
        <f>IF('Annual Plan'!K575&lt;&gt;"",'Annual Plan'!K575,"")</f>
        <v/>
      </c>
      <c r="J575" s="37"/>
      <c r="K575" s="38" t="str">
        <f t="shared" si="64"/>
        <v/>
      </c>
      <c r="L575" s="38" t="str">
        <f t="shared" si="65"/>
        <v/>
      </c>
      <c r="M575" s="23" t="str">
        <f t="shared" si="66"/>
        <v/>
      </c>
      <c r="N575" s="39" t="str">
        <f>IF((('Annual Plan'!N575+'Annual Plan'!O575)-('Q1 Review'!O575+'Q2 Review'!O575+'Q3 Review'!O575))=0,"",(('Annual Plan'!N575+'Annual Plan'!O575)-('Q1 Review'!O575+'Q2 Review'!O575+'Q3 Review'!O575)))</f>
        <v/>
      </c>
      <c r="O575" s="40"/>
      <c r="P575" s="41"/>
      <c r="Q575" s="41"/>
      <c r="R575" s="41"/>
      <c r="S575" s="131" t="str">
        <f t="shared" si="67"/>
        <v/>
      </c>
    </row>
    <row r="576" spans="1:19" s="11" customFormat="1" ht="13.2" x14ac:dyDescent="0.25">
      <c r="A576" s="59" t="str">
        <f>IF('Annual Plan'!A576="","",'Annual Plan'!A576)</f>
        <v/>
      </c>
      <c r="B576" s="59" t="str">
        <f>IF('Annual Plan'!B576="","",'Annual Plan'!B576)</f>
        <v/>
      </c>
      <c r="C576" s="59" t="str">
        <f>IF('Annual Plan'!C576="","",'Annual Plan'!C576)</f>
        <v/>
      </c>
      <c r="D576" s="2" t="str">
        <f>IF('Annual Plan'!D576&lt;&gt;"",'Annual Plan'!D576,"")</f>
        <v/>
      </c>
      <c r="E576" s="2" t="str">
        <f>IF('Annual Plan'!E576&lt;&gt;"",'Annual Plan'!E576,"")</f>
        <v/>
      </c>
      <c r="F576" s="36" t="str">
        <f>IF('Annual Plan'!F576&lt;&gt;"",'Annual Plan'!F576,"")</f>
        <v/>
      </c>
      <c r="G576" s="23" t="str">
        <f>IF('Annual Plan'!G576&lt;&gt;"",'Annual Plan'!G576,"")</f>
        <v/>
      </c>
      <c r="H576" s="23" t="str">
        <f xml:space="preserve"> IF(OR(F576="Absolute",F576="Absolute[-](cum.)"),SUM(G576,'Q1 Review'!J576,'Q2 Review'!J576,'Q3 Review'!J576),
             IF(OR(F576="Incremental",F576="Absolute[+]"),MAX(G576,'Q1 Review'!J576,'Q2 Review'!J576,'Q3 Review'!J576),
                  IF(F576="Decremental",MIN(G576,'Q1 Review'!J576,'Q2 Review'!J576,'Q3 Review'!J576),
                           IF(F576="Absolute[-](avg.)",SUM(G576,'Q1 Review'!J576,'Q2 Review'!J576,'Q3 Review'!J576)/COUNT('Annual Plan'!H576:'Annual Plan'!K576),""
                              )
                       )
                 )
      )</f>
        <v/>
      </c>
      <c r="I576" s="23" t="str">
        <f>IF('Annual Plan'!K576&lt;&gt;"",'Annual Plan'!K576,"")</f>
        <v/>
      </c>
      <c r="J576" s="37"/>
      <c r="K576" s="38" t="str">
        <f t="shared" si="64"/>
        <v/>
      </c>
      <c r="L576" s="38" t="str">
        <f t="shared" si="65"/>
        <v/>
      </c>
      <c r="M576" s="23" t="str">
        <f t="shared" si="66"/>
        <v/>
      </c>
      <c r="N576" s="39" t="str">
        <f>IF((('Annual Plan'!N576+'Annual Plan'!O576)-('Q1 Review'!O576+'Q2 Review'!O576+'Q3 Review'!O576))=0,"",(('Annual Plan'!N576+'Annual Plan'!O576)-('Q1 Review'!O576+'Q2 Review'!O576+'Q3 Review'!O576)))</f>
        <v/>
      </c>
      <c r="O576" s="40"/>
      <c r="P576" s="41"/>
      <c r="Q576" s="41"/>
      <c r="R576" s="41"/>
      <c r="S576" s="131" t="str">
        <f t="shared" si="67"/>
        <v/>
      </c>
    </row>
    <row r="577" spans="1:19" s="11" customFormat="1" ht="13.2" x14ac:dyDescent="0.25">
      <c r="A577" s="59" t="str">
        <f>IF('Annual Plan'!A577="","",'Annual Plan'!A577)</f>
        <v/>
      </c>
      <c r="B577" s="59" t="str">
        <f>IF('Annual Plan'!B577="","",'Annual Plan'!B577)</f>
        <v/>
      </c>
      <c r="C577" s="59" t="str">
        <f>IF('Annual Plan'!C577="","",'Annual Plan'!C577)</f>
        <v/>
      </c>
      <c r="D577" s="2" t="str">
        <f>IF('Annual Plan'!D577&lt;&gt;"",'Annual Plan'!D577,"")</f>
        <v/>
      </c>
      <c r="E577" s="2" t="str">
        <f>IF('Annual Plan'!E577&lt;&gt;"",'Annual Plan'!E577,"")</f>
        <v/>
      </c>
      <c r="F577" s="36" t="str">
        <f>IF('Annual Plan'!F577&lt;&gt;"",'Annual Plan'!F577,"")</f>
        <v/>
      </c>
      <c r="G577" s="23" t="str">
        <f>IF('Annual Plan'!G577&lt;&gt;"",'Annual Plan'!G577,"")</f>
        <v/>
      </c>
      <c r="H577" s="23" t="str">
        <f xml:space="preserve"> IF(OR(F577="Absolute",F577="Absolute[-](cum.)"),SUM(G577,'Q1 Review'!J577,'Q2 Review'!J577,'Q3 Review'!J577),
             IF(OR(F577="Incremental",F577="Absolute[+]"),MAX(G577,'Q1 Review'!J577,'Q2 Review'!J577,'Q3 Review'!J577),
                  IF(F577="Decremental",MIN(G577,'Q1 Review'!J577,'Q2 Review'!J577,'Q3 Review'!J577),
                           IF(F577="Absolute[-](avg.)",SUM(G577,'Q1 Review'!J577,'Q2 Review'!J577,'Q3 Review'!J577)/COUNT('Annual Plan'!H577:'Annual Plan'!K577),""
                              )
                       )
                 )
      )</f>
        <v/>
      </c>
      <c r="I577" s="23" t="str">
        <f>IF('Annual Plan'!K577&lt;&gt;"",'Annual Plan'!K577,"")</f>
        <v/>
      </c>
      <c r="J577" s="37"/>
      <c r="K577" s="38" t="str">
        <f t="shared" si="64"/>
        <v/>
      </c>
      <c r="L577" s="38" t="str">
        <f t="shared" si="65"/>
        <v/>
      </c>
      <c r="M577" s="23" t="str">
        <f t="shared" si="66"/>
        <v/>
      </c>
      <c r="N577" s="39" t="str">
        <f>IF((('Annual Plan'!N577+'Annual Plan'!O577)-('Q1 Review'!O577+'Q2 Review'!O577+'Q3 Review'!O577))=0,"",(('Annual Plan'!N577+'Annual Plan'!O577)-('Q1 Review'!O577+'Q2 Review'!O577+'Q3 Review'!O577)))</f>
        <v/>
      </c>
      <c r="O577" s="40"/>
      <c r="P577" s="41"/>
      <c r="Q577" s="41"/>
      <c r="R577" s="41"/>
      <c r="S577" s="131" t="str">
        <f t="shared" si="67"/>
        <v/>
      </c>
    </row>
    <row r="578" spans="1:19" s="11" customFormat="1" ht="13.2" x14ac:dyDescent="0.25">
      <c r="A578" s="59" t="str">
        <f>IF('Annual Plan'!A578="","",'Annual Plan'!A578)</f>
        <v/>
      </c>
      <c r="B578" s="59" t="str">
        <f>IF('Annual Plan'!B578="","",'Annual Plan'!B578)</f>
        <v/>
      </c>
      <c r="C578" s="59" t="str">
        <f>IF('Annual Plan'!C578="","",'Annual Plan'!C578)</f>
        <v/>
      </c>
      <c r="D578" s="2" t="str">
        <f>IF('Annual Plan'!D578&lt;&gt;"",'Annual Plan'!D578,"")</f>
        <v/>
      </c>
      <c r="E578" s="2" t="str">
        <f>IF('Annual Plan'!E578&lt;&gt;"",'Annual Plan'!E578,"")</f>
        <v/>
      </c>
      <c r="F578" s="36" t="str">
        <f>IF('Annual Plan'!F578&lt;&gt;"",'Annual Plan'!F578,"")</f>
        <v/>
      </c>
      <c r="G578" s="23" t="str">
        <f>IF('Annual Plan'!G578&lt;&gt;"",'Annual Plan'!G578,"")</f>
        <v/>
      </c>
      <c r="H578" s="23" t="str">
        <f xml:space="preserve"> IF(OR(F578="Absolute",F578="Absolute[-](cum.)"),SUM(G578,'Q1 Review'!J578,'Q2 Review'!J578,'Q3 Review'!J578),
             IF(OR(F578="Incremental",F578="Absolute[+]"),MAX(G578,'Q1 Review'!J578,'Q2 Review'!J578,'Q3 Review'!J578),
                  IF(F578="Decremental",MIN(G578,'Q1 Review'!J578,'Q2 Review'!J578,'Q3 Review'!J578),
                           IF(F578="Absolute[-](avg.)",SUM(G578,'Q1 Review'!J578,'Q2 Review'!J578,'Q3 Review'!J578)/COUNT('Annual Plan'!H578:'Annual Plan'!K578),""
                              )
                       )
                 )
      )</f>
        <v/>
      </c>
      <c r="I578" s="23" t="str">
        <f>IF('Annual Plan'!K578&lt;&gt;"",'Annual Plan'!K578,"")</f>
        <v/>
      </c>
      <c r="J578" s="37"/>
      <c r="K578" s="38" t="str">
        <f t="shared" si="64"/>
        <v/>
      </c>
      <c r="L578" s="38" t="str">
        <f t="shared" si="65"/>
        <v/>
      </c>
      <c r="M578" s="23" t="str">
        <f t="shared" si="66"/>
        <v/>
      </c>
      <c r="N578" s="39" t="str">
        <f>IF((('Annual Plan'!N578+'Annual Plan'!O578)-('Q1 Review'!O578+'Q2 Review'!O578+'Q3 Review'!O578))=0,"",(('Annual Plan'!N578+'Annual Plan'!O578)-('Q1 Review'!O578+'Q2 Review'!O578+'Q3 Review'!O578)))</f>
        <v/>
      </c>
      <c r="O578" s="40"/>
      <c r="P578" s="41"/>
      <c r="Q578" s="41"/>
      <c r="R578" s="41"/>
      <c r="S578" s="131" t="str">
        <f t="shared" si="67"/>
        <v/>
      </c>
    </row>
    <row r="579" spans="1:19" s="11" customFormat="1" ht="13.2" x14ac:dyDescent="0.25">
      <c r="A579" s="59" t="str">
        <f>IF('Annual Plan'!A579="","",'Annual Plan'!A579)</f>
        <v/>
      </c>
      <c r="B579" s="59" t="str">
        <f>IF('Annual Plan'!B579="","",'Annual Plan'!B579)</f>
        <v/>
      </c>
      <c r="C579" s="59" t="str">
        <f>IF('Annual Plan'!C579="","",'Annual Plan'!C579)</f>
        <v/>
      </c>
      <c r="D579" s="2" t="str">
        <f>IF('Annual Plan'!D579&lt;&gt;"",'Annual Plan'!D579,"")</f>
        <v/>
      </c>
      <c r="E579" s="2" t="str">
        <f>IF('Annual Plan'!E579&lt;&gt;"",'Annual Plan'!E579,"")</f>
        <v/>
      </c>
      <c r="F579" s="36" t="str">
        <f>IF('Annual Plan'!F579&lt;&gt;"",'Annual Plan'!F579,"")</f>
        <v/>
      </c>
      <c r="G579" s="23" t="str">
        <f>IF('Annual Plan'!G579&lt;&gt;"",'Annual Plan'!G579,"")</f>
        <v/>
      </c>
      <c r="H579" s="23" t="str">
        <f xml:space="preserve"> IF(OR(F579="Absolute",F579="Absolute[-](cum.)"),SUM(G579,'Q1 Review'!J579,'Q2 Review'!J579,'Q3 Review'!J579),
             IF(OR(F579="Incremental",F579="Absolute[+]"),MAX(G579,'Q1 Review'!J579,'Q2 Review'!J579,'Q3 Review'!J579),
                  IF(F579="Decremental",MIN(G579,'Q1 Review'!J579,'Q2 Review'!J579,'Q3 Review'!J579),
                           IF(F579="Absolute[-](avg.)",SUM(G579,'Q1 Review'!J579,'Q2 Review'!J579,'Q3 Review'!J579)/COUNT('Annual Plan'!H579:'Annual Plan'!K579),""
                              )
                       )
                 )
      )</f>
        <v/>
      </c>
      <c r="I579" s="23" t="str">
        <f>IF('Annual Plan'!K579&lt;&gt;"",'Annual Plan'!K579,"")</f>
        <v/>
      </c>
      <c r="J579" s="37"/>
      <c r="K579" s="38" t="str">
        <f t="shared" si="64"/>
        <v/>
      </c>
      <c r="L579" s="38" t="str">
        <f t="shared" si="65"/>
        <v/>
      </c>
      <c r="M579" s="23" t="str">
        <f t="shared" si="66"/>
        <v/>
      </c>
      <c r="N579" s="39" t="str">
        <f>IF((('Annual Plan'!N579+'Annual Plan'!O579)-('Q1 Review'!O579+'Q2 Review'!O579+'Q3 Review'!O579))=0,"",(('Annual Plan'!N579+'Annual Plan'!O579)-('Q1 Review'!O579+'Q2 Review'!O579+'Q3 Review'!O579)))</f>
        <v/>
      </c>
      <c r="O579" s="40"/>
      <c r="P579" s="41"/>
      <c r="Q579" s="41"/>
      <c r="R579" s="41"/>
      <c r="S579" s="131" t="str">
        <f t="shared" si="67"/>
        <v/>
      </c>
    </row>
    <row r="580" spans="1:19" s="11" customFormat="1" ht="13.2" x14ac:dyDescent="0.25">
      <c r="A580" s="59" t="str">
        <f>IF('Annual Plan'!A580="","",'Annual Plan'!A580)</f>
        <v/>
      </c>
      <c r="B580" s="59" t="str">
        <f>IF('Annual Plan'!B580="","",'Annual Plan'!B580)</f>
        <v/>
      </c>
      <c r="C580" s="59" t="str">
        <f>IF('Annual Plan'!C580="","",'Annual Plan'!C580)</f>
        <v/>
      </c>
      <c r="D580" s="2" t="str">
        <f>IF('Annual Plan'!D580&lt;&gt;"",'Annual Plan'!D580,"")</f>
        <v/>
      </c>
      <c r="E580" s="2" t="str">
        <f>IF('Annual Plan'!E580&lt;&gt;"",'Annual Plan'!E580,"")</f>
        <v/>
      </c>
      <c r="F580" s="36" t="str">
        <f>IF('Annual Plan'!F580&lt;&gt;"",'Annual Plan'!F580,"")</f>
        <v/>
      </c>
      <c r="G580" s="23" t="str">
        <f>IF('Annual Plan'!G580&lt;&gt;"",'Annual Plan'!G580,"")</f>
        <v/>
      </c>
      <c r="H580" s="23" t="str">
        <f xml:space="preserve"> IF(OR(F580="Absolute",F580="Absolute[-](cum.)"),SUM(G580,'Q1 Review'!J580,'Q2 Review'!J580,'Q3 Review'!J580),
             IF(OR(F580="Incremental",F580="Absolute[+]"),MAX(G580,'Q1 Review'!J580,'Q2 Review'!J580,'Q3 Review'!J580),
                  IF(F580="Decremental",MIN(G580,'Q1 Review'!J580,'Q2 Review'!J580,'Q3 Review'!J580),
                           IF(F580="Absolute[-](avg.)",SUM(G580,'Q1 Review'!J580,'Q2 Review'!J580,'Q3 Review'!J580)/COUNT('Annual Plan'!H580:'Annual Plan'!K580),""
                              )
                       )
                 )
      )</f>
        <v/>
      </c>
      <c r="I580" s="23" t="str">
        <f>IF('Annual Plan'!K580&lt;&gt;"",'Annual Plan'!K580,"")</f>
        <v/>
      </c>
      <c r="J580" s="37"/>
      <c r="K580" s="38" t="str">
        <f t="shared" si="64"/>
        <v/>
      </c>
      <c r="L580" s="38" t="str">
        <f t="shared" si="65"/>
        <v/>
      </c>
      <c r="M580" s="23" t="str">
        <f t="shared" si="66"/>
        <v/>
      </c>
      <c r="N580" s="39" t="str">
        <f>IF((('Annual Plan'!N580+'Annual Plan'!O580)-('Q1 Review'!O580+'Q2 Review'!O580+'Q3 Review'!O580))=0,"",(('Annual Plan'!N580+'Annual Plan'!O580)-('Q1 Review'!O580+'Q2 Review'!O580+'Q3 Review'!O580)))</f>
        <v/>
      </c>
      <c r="O580" s="40"/>
      <c r="P580" s="41"/>
      <c r="Q580" s="41"/>
      <c r="R580" s="41"/>
      <c r="S580" s="131" t="str">
        <f t="shared" si="67"/>
        <v/>
      </c>
    </row>
    <row r="581" spans="1:19" s="11" customFormat="1" ht="13.2" x14ac:dyDescent="0.25">
      <c r="A581" s="59" t="str">
        <f>IF('Annual Plan'!A581="","",'Annual Plan'!A581)</f>
        <v/>
      </c>
      <c r="B581" s="59" t="str">
        <f>IF('Annual Plan'!B581="","",'Annual Plan'!B581)</f>
        <v/>
      </c>
      <c r="C581" s="59" t="str">
        <f>IF('Annual Plan'!C581="","",'Annual Plan'!C581)</f>
        <v/>
      </c>
      <c r="D581" s="2" t="str">
        <f>IF('Annual Plan'!D581&lt;&gt;"",'Annual Plan'!D581,"")</f>
        <v/>
      </c>
      <c r="E581" s="2" t="str">
        <f>IF('Annual Plan'!E581&lt;&gt;"",'Annual Plan'!E581,"")</f>
        <v/>
      </c>
      <c r="F581" s="36" t="str">
        <f>IF('Annual Plan'!F581&lt;&gt;"",'Annual Plan'!F581,"")</f>
        <v/>
      </c>
      <c r="G581" s="23" t="str">
        <f>IF('Annual Plan'!G581&lt;&gt;"",'Annual Plan'!G581,"")</f>
        <v/>
      </c>
      <c r="H581" s="23" t="str">
        <f xml:space="preserve"> IF(OR(F581="Absolute",F581="Absolute[-](cum.)"),SUM(G581,'Q1 Review'!J581,'Q2 Review'!J581,'Q3 Review'!J581),
             IF(OR(F581="Incremental",F581="Absolute[+]"),MAX(G581,'Q1 Review'!J581,'Q2 Review'!J581,'Q3 Review'!J581),
                  IF(F581="Decremental",MIN(G581,'Q1 Review'!J581,'Q2 Review'!J581,'Q3 Review'!J581),
                           IF(F581="Absolute[-](avg.)",SUM(G581,'Q1 Review'!J581,'Q2 Review'!J581,'Q3 Review'!J581)/COUNT('Annual Plan'!H581:'Annual Plan'!K581),""
                              )
                       )
                 )
      )</f>
        <v/>
      </c>
      <c r="I581" s="23" t="str">
        <f>IF('Annual Plan'!K581&lt;&gt;"",'Annual Plan'!K581,"")</f>
        <v/>
      </c>
      <c r="J581" s="37"/>
      <c r="K581" s="38" t="str">
        <f t="shared" si="64"/>
        <v/>
      </c>
      <c r="L581" s="38" t="str">
        <f t="shared" si="65"/>
        <v/>
      </c>
      <c r="M581" s="23" t="str">
        <f t="shared" si="66"/>
        <v/>
      </c>
      <c r="N581" s="39" t="str">
        <f>IF((('Annual Plan'!N581+'Annual Plan'!O581)-('Q1 Review'!O581+'Q2 Review'!O581+'Q3 Review'!O581))=0,"",(('Annual Plan'!N581+'Annual Plan'!O581)-('Q1 Review'!O581+'Q2 Review'!O581+'Q3 Review'!O581)))</f>
        <v/>
      </c>
      <c r="O581" s="40"/>
      <c r="P581" s="41"/>
      <c r="Q581" s="41"/>
      <c r="R581" s="41"/>
      <c r="S581" s="131" t="str">
        <f t="shared" si="67"/>
        <v/>
      </c>
    </row>
    <row r="582" spans="1:19" s="11" customFormat="1" ht="13.2" x14ac:dyDescent="0.25">
      <c r="A582" s="59" t="str">
        <f>IF('Annual Plan'!A582="","",'Annual Plan'!A582)</f>
        <v/>
      </c>
      <c r="B582" s="59" t="str">
        <f>IF('Annual Plan'!B582="","",'Annual Plan'!B582)</f>
        <v/>
      </c>
      <c r="C582" s="59" t="str">
        <f>IF('Annual Plan'!C582="","",'Annual Plan'!C582)</f>
        <v/>
      </c>
      <c r="D582" s="2" t="str">
        <f>IF('Annual Plan'!D582&lt;&gt;"",'Annual Plan'!D582,"")</f>
        <v/>
      </c>
      <c r="E582" s="2" t="str">
        <f>IF('Annual Plan'!E582&lt;&gt;"",'Annual Plan'!E582,"")</f>
        <v/>
      </c>
      <c r="F582" s="36" t="str">
        <f>IF('Annual Plan'!F582&lt;&gt;"",'Annual Plan'!F582,"")</f>
        <v/>
      </c>
      <c r="G582" s="23" t="str">
        <f>IF('Annual Plan'!G582&lt;&gt;"",'Annual Plan'!G582,"")</f>
        <v/>
      </c>
      <c r="H582" s="23" t="str">
        <f xml:space="preserve"> IF(OR(F582="Absolute",F582="Absolute[-](cum.)"),SUM(G582,'Q1 Review'!J582,'Q2 Review'!J582,'Q3 Review'!J582),
             IF(OR(F582="Incremental",F582="Absolute[+]"),MAX(G582,'Q1 Review'!J582,'Q2 Review'!J582,'Q3 Review'!J582),
                  IF(F582="Decremental",MIN(G582,'Q1 Review'!J582,'Q2 Review'!J582,'Q3 Review'!J582),
                           IF(F582="Absolute[-](avg.)",SUM(G582,'Q1 Review'!J582,'Q2 Review'!J582,'Q3 Review'!J582)/COUNT('Annual Plan'!H582:'Annual Plan'!K582),""
                              )
                       )
                 )
      )</f>
        <v/>
      </c>
      <c r="I582" s="23" t="str">
        <f>IF('Annual Plan'!K582&lt;&gt;"",'Annual Plan'!K582,"")</f>
        <v/>
      </c>
      <c r="J582" s="37"/>
      <c r="K582" s="38" t="str">
        <f t="shared" si="64"/>
        <v/>
      </c>
      <c r="L582" s="38" t="str">
        <f t="shared" si="65"/>
        <v/>
      </c>
      <c r="M582" s="23" t="str">
        <f t="shared" si="66"/>
        <v/>
      </c>
      <c r="N582" s="39" t="str">
        <f>IF((('Annual Plan'!N582+'Annual Plan'!O582)-('Q1 Review'!O582+'Q2 Review'!O582+'Q3 Review'!O582))=0,"",(('Annual Plan'!N582+'Annual Plan'!O582)-('Q1 Review'!O582+'Q2 Review'!O582+'Q3 Review'!O582)))</f>
        <v/>
      </c>
      <c r="O582" s="40"/>
      <c r="P582" s="41"/>
      <c r="Q582" s="41"/>
      <c r="R582" s="41"/>
      <c r="S582" s="131" t="str">
        <f t="shared" si="67"/>
        <v/>
      </c>
    </row>
    <row r="583" spans="1:19" s="11" customFormat="1" ht="13.2" x14ac:dyDescent="0.25">
      <c r="A583" s="59" t="str">
        <f>IF('Annual Plan'!A583="","",'Annual Plan'!A583)</f>
        <v/>
      </c>
      <c r="B583" s="59" t="str">
        <f>IF('Annual Plan'!B583="","",'Annual Plan'!B583)</f>
        <v/>
      </c>
      <c r="C583" s="59" t="str">
        <f>IF('Annual Plan'!C583="","",'Annual Plan'!C583)</f>
        <v/>
      </c>
      <c r="D583" s="2" t="str">
        <f>IF('Annual Plan'!D583&lt;&gt;"",'Annual Plan'!D583,"")</f>
        <v/>
      </c>
      <c r="E583" s="2" t="str">
        <f>IF('Annual Plan'!E583&lt;&gt;"",'Annual Plan'!E583,"")</f>
        <v/>
      </c>
      <c r="F583" s="36" t="str">
        <f>IF('Annual Plan'!F583&lt;&gt;"",'Annual Plan'!F583,"")</f>
        <v/>
      </c>
      <c r="G583" s="23" t="str">
        <f>IF('Annual Plan'!G583&lt;&gt;"",'Annual Plan'!G583,"")</f>
        <v/>
      </c>
      <c r="H583" s="23" t="str">
        <f xml:space="preserve"> IF(OR(F583="Absolute",F583="Absolute[-](cum.)"),SUM(G583,'Q1 Review'!J583,'Q2 Review'!J583,'Q3 Review'!J583),
             IF(OR(F583="Incremental",F583="Absolute[+]"),MAX(G583,'Q1 Review'!J583,'Q2 Review'!J583,'Q3 Review'!J583),
                  IF(F583="Decremental",MIN(G583,'Q1 Review'!J583,'Q2 Review'!J583,'Q3 Review'!J583),
                           IF(F583="Absolute[-](avg.)",SUM(G583,'Q1 Review'!J583,'Q2 Review'!J583,'Q3 Review'!J583)/COUNT('Annual Plan'!H583:'Annual Plan'!K583),""
                              )
                       )
                 )
      )</f>
        <v/>
      </c>
      <c r="I583" s="23" t="str">
        <f>IF('Annual Plan'!K583&lt;&gt;"",'Annual Plan'!K583,"")</f>
        <v/>
      </c>
      <c r="J583" s="37"/>
      <c r="K583" s="38" t="str">
        <f t="shared" si="64"/>
        <v/>
      </c>
      <c r="L583" s="38" t="str">
        <f t="shared" si="65"/>
        <v/>
      </c>
      <c r="M583" s="23" t="str">
        <f t="shared" si="66"/>
        <v/>
      </c>
      <c r="N583" s="39" t="str">
        <f>IF((('Annual Plan'!N583+'Annual Plan'!O583)-('Q1 Review'!O583+'Q2 Review'!O583+'Q3 Review'!O583))=0,"",(('Annual Plan'!N583+'Annual Plan'!O583)-('Q1 Review'!O583+'Q2 Review'!O583+'Q3 Review'!O583)))</f>
        <v/>
      </c>
      <c r="O583" s="40"/>
      <c r="P583" s="41"/>
      <c r="Q583" s="41"/>
      <c r="R583" s="41"/>
      <c r="S583" s="131" t="str">
        <f t="shared" si="67"/>
        <v/>
      </c>
    </row>
    <row r="584" spans="1:19" s="58" customFormat="1" ht="59.25" customHeight="1" x14ac:dyDescent="0.3">
      <c r="A584" s="256" t="s">
        <v>94</v>
      </c>
      <c r="B584" s="256"/>
      <c r="C584" s="51">
        <f>'Annual Plan'!C584</f>
        <v>0</v>
      </c>
      <c r="D584" s="62"/>
      <c r="E584" s="62"/>
      <c r="F584" s="256" t="s">
        <v>99</v>
      </c>
      <c r="G584" s="256"/>
      <c r="H584" s="256"/>
      <c r="I584" s="256"/>
      <c r="J584" s="257"/>
      <c r="K584" s="43">
        <f>IF(SUM(K555:K583)=0,0,IF(SUM(K555:K583)&gt;0,AVERAGE(K555:K583)))</f>
        <v>0</v>
      </c>
      <c r="L584" s="258"/>
      <c r="M584" s="259"/>
      <c r="N584" s="60">
        <f>SUM(N555:N583)</f>
        <v>0</v>
      </c>
      <c r="O584" s="60">
        <f>SUM(O555:O583)</f>
        <v>0</v>
      </c>
      <c r="P584" s="62"/>
      <c r="Q584" s="62"/>
      <c r="S584" s="131"/>
    </row>
    <row r="585" spans="1:19" s="61" customFormat="1" ht="15" customHeight="1" x14ac:dyDescent="0.25">
      <c r="A585" s="12"/>
      <c r="B585" s="12"/>
      <c r="C585" s="12"/>
      <c r="D585" s="12"/>
      <c r="E585" s="12"/>
      <c r="F585" s="44"/>
      <c r="G585" s="45"/>
      <c r="H585" s="45"/>
      <c r="I585" s="45"/>
      <c r="J585" s="46"/>
      <c r="K585" s="47"/>
      <c r="L585" s="47"/>
      <c r="M585" s="45"/>
      <c r="N585" s="48"/>
      <c r="O585" s="49"/>
      <c r="P585" s="50"/>
      <c r="Q585" s="50"/>
      <c r="S585" s="132"/>
    </row>
    <row r="586" spans="1:19" s="11" customFormat="1" ht="34.5" customHeight="1" x14ac:dyDescent="0.25">
      <c r="A586" s="193" t="s">
        <v>91</v>
      </c>
      <c r="B586" s="193"/>
      <c r="C586" s="193"/>
      <c r="D586" s="260" t="str">
        <f>IF('Annual Plan'!D586:P586&lt;&gt;"", 'Annual Plan'!D586:P586,"")</f>
        <v/>
      </c>
      <c r="E586" s="260"/>
      <c r="F586" s="261"/>
      <c r="G586" s="261"/>
      <c r="H586" s="261"/>
      <c r="I586" s="261"/>
      <c r="J586" s="261"/>
      <c r="K586" s="261"/>
      <c r="L586" s="261"/>
      <c r="M586" s="261"/>
      <c r="N586" s="261"/>
      <c r="O586" s="261"/>
      <c r="P586" s="260"/>
      <c r="Q586" s="260"/>
      <c r="S586" s="131"/>
    </row>
    <row r="587" spans="1:19" s="11" customFormat="1" ht="36" customHeight="1" x14ac:dyDescent="0.25">
      <c r="A587" s="202" t="s">
        <v>1</v>
      </c>
      <c r="B587" s="202" t="s">
        <v>9</v>
      </c>
      <c r="C587" s="202" t="s">
        <v>2</v>
      </c>
      <c r="D587" s="202" t="s">
        <v>10</v>
      </c>
      <c r="E587" s="203" t="s">
        <v>11</v>
      </c>
      <c r="F587" s="204" t="s">
        <v>12</v>
      </c>
      <c r="G587" s="251" t="s">
        <v>3</v>
      </c>
      <c r="H587" s="251"/>
      <c r="I587" s="253" t="s">
        <v>77</v>
      </c>
      <c r="J587" s="254"/>
      <c r="K587" s="254"/>
      <c r="L587" s="254"/>
      <c r="M587" s="255"/>
      <c r="N587" s="253" t="s">
        <v>78</v>
      </c>
      <c r="O587" s="254"/>
      <c r="P587" s="202" t="s">
        <v>95</v>
      </c>
      <c r="Q587" s="202" t="s">
        <v>96</v>
      </c>
      <c r="R587" s="202" t="s">
        <v>114</v>
      </c>
      <c r="S587" s="131"/>
    </row>
    <row r="588" spans="1:19" s="11" customFormat="1" ht="69" customHeight="1" x14ac:dyDescent="0.25">
      <c r="A588" s="202"/>
      <c r="B588" s="202"/>
      <c r="C588" s="202"/>
      <c r="D588" s="202"/>
      <c r="E588" s="203"/>
      <c r="F588" s="204"/>
      <c r="G588" s="98" t="s">
        <v>19</v>
      </c>
      <c r="H588" s="98" t="s">
        <v>61</v>
      </c>
      <c r="I588" s="7" t="s">
        <v>62</v>
      </c>
      <c r="J588" s="7" t="s">
        <v>63</v>
      </c>
      <c r="K588" s="1" t="s">
        <v>21</v>
      </c>
      <c r="L588" s="1" t="s">
        <v>22</v>
      </c>
      <c r="M588" s="1" t="s">
        <v>23</v>
      </c>
      <c r="N588" s="7" t="s">
        <v>88</v>
      </c>
      <c r="O588" s="7" t="s">
        <v>82</v>
      </c>
      <c r="P588" s="252"/>
      <c r="Q588" s="202"/>
      <c r="R588" s="202"/>
      <c r="S588" s="131"/>
    </row>
    <row r="589" spans="1:19" s="11" customFormat="1" ht="13.2" x14ac:dyDescent="0.25">
      <c r="A589" s="59" t="str">
        <f>IF('Annual Plan'!A589="","",'Annual Plan'!A589)</f>
        <v/>
      </c>
      <c r="B589" s="59" t="str">
        <f>IF('Annual Plan'!B589="","",'Annual Plan'!B589)</f>
        <v/>
      </c>
      <c r="C589" s="59" t="str">
        <f>IF('Annual Plan'!C589="","",'Annual Plan'!C589)</f>
        <v/>
      </c>
      <c r="D589" s="2" t="str">
        <f>IF('Annual Plan'!D589&lt;&gt;"",'Annual Plan'!D589,"")</f>
        <v/>
      </c>
      <c r="E589" s="2" t="str">
        <f>IF('Annual Plan'!E589&lt;&gt;"",'Annual Plan'!E589,"")</f>
        <v/>
      </c>
      <c r="F589" s="36" t="str">
        <f>IF('Annual Plan'!F589&lt;&gt;"",'Annual Plan'!F589,"")</f>
        <v/>
      </c>
      <c r="G589" s="23" t="str">
        <f>IF('Annual Plan'!G589&lt;&gt;"",'Annual Plan'!G589,"")</f>
        <v/>
      </c>
      <c r="H589" s="23" t="str">
        <f xml:space="preserve"> IF(OR(F589="Absolute",F589="Absolute[-](cum.)"),SUM(G589,'Q1 Review'!J589,'Q2 Review'!J589,'Q3 Review'!J589),
             IF(OR(F589="Incremental",F589="Absolute[+]"),MAX(G589,'Q1 Review'!J589,'Q2 Review'!J589,'Q3 Review'!J589),
                  IF(F589="Decremental",MIN(G589,'Q1 Review'!J589,'Q2 Review'!J589,'Q3 Review'!J589),
                           IF(F589="Absolute[-](avg.)",SUM(G589,'Q1 Review'!J589,'Q2 Review'!J589,'Q3 Review'!J589)/COUNT('Annual Plan'!H589:'Annual Plan'!K589),""
                              )
                       )
                 )
      )</f>
        <v/>
      </c>
      <c r="I589" s="23" t="str">
        <f>IF('Annual Plan'!K589&lt;&gt;"",'Annual Plan'!K589,"")</f>
        <v/>
      </c>
      <c r="J589" s="37"/>
      <c r="K589" s="38" t="str">
        <f>IF(I589="","",
                         IF(AND(I589&lt;&gt;"",J589=""),0,
                                                  IF($F589="Absolute",IF(I589=0,0, IF((J589/I589)&gt;=1,1, IF((J589/I589)&lt;=0,0,(J589/I589)))),
                                                                                                      IF($F589="Incremental", IF(AND((I589-H589)=0,J589&gt;0,I589&gt;0,J589&gt;I589),1, IF(AND((I589-H589)=0,J589&lt;=I589),0, IF(((J589-H589)/(I589-H589))&gt;=1,1, IF(((J589-H589)/(I589-H589))&lt;=0,0, ((J589-H589)/(I589-H589)))))),
                                                                                                                                                                   IF($F589="Decremental", IF(AND((H589-I589)=0,J589&gt;0,I589&gt;0,J589&lt;I589),1,  IF(AND((I589-H589)=0,J589&gt;=I589),0, IF(((H589-J589)/(H589-I589))&gt;=1,1, IF(((H589-J589)/(H589-I589))&lt;=0,0, ((H589-J589)/(H589-I589)))))),
                                                                                                                                                                                              IF(OR($F589="Absolute[-](cum.)", $F589="Absolute[-](avg.)"),IF(J589="",0, IF((J589&lt;=I589),1,IF((J589&gt;I589),0,))),
                                                                                                                                                                                                        IF($F589="Absolute[+]",IF(J589=0,0,  IF(J589&lt;=I589,(J589/I589),1)),
                                                                                                                                                                                                            )
                                                                                                                                                                                                   )
                                                                                                                                                                       )
                                                                                                          )
                                                    )
                            )
     )</f>
        <v/>
      </c>
      <c r="L589" s="38" t="str">
        <f>IF(I589="","",
                        IF(AND(I589&lt;&gt;"",J589=""),-1,
                                                  IF($F589="Absolute", IF(I589=0,0,((J589-I589)/I589)),
                                                                               IF($F589="Incremental", IF((I589-H589)=0,0,(((J589-H589)-(I589-H589))/(I589-H589))),
                                                                                                            IF($F589="Decremental", IF((H589-I589)=0,0,(((H589-J589)-(H589-I589))/(H589-I589))),
                                                                                                                                              IF(OR($F589="Absolute[-](cum.)", $F589="Absolute[-](avg.)"), IF(J589="",0, IF(J589&gt;=0,1-(J589/I589))),
                                                                                                                                                                      IF($F589="Absolute[+]", IF(J589=0,-1,K589-1),  ""
                                                                                                                                                                                                                                          )
                                                                                                                                                                                                                          )
                                                                                                                                                                                  )
                                                                                                                   )
                                                   )
                          )
)</f>
        <v/>
      </c>
      <c r="M589" s="23" t="str">
        <f>IF(J589="","",
                         IF(I589="", "",
                                                   IF($F589="Absolute", (J589-I589),
                                                                                                       IF($F589="Incremental", ((J589-H589)-(I589-H589)),
                                                                                                                                                                                      IF($F589="Decremental", ((H589-J589)-(H589-I589)),
                                                                                                                                                                                                            IF(OR($F589="Absolute[-](cum.)", $F589="Absolute[-](avg.)"), (I589-J589),
                                                                                                                                                                                                                             IF($F589="Absolute[+]", (J589-I589), ""
                                                                                                                                                                                                                                  )
                                                                                                                                                                                                                )
                                                                                                                                                                                          )
                                                                                                           )
                                                      )
                               )
       )</f>
        <v/>
      </c>
      <c r="N589" s="39" t="str">
        <f>IF((('Annual Plan'!N589+'Annual Plan'!O589)-('Q1 Review'!O589+'Q2 Review'!O589+'Q3 Review'!O589))=0,"",(('Annual Plan'!N589+'Annual Plan'!O589)-('Q1 Review'!O589+'Q2 Review'!O589+'Q3 Review'!O589)))</f>
        <v/>
      </c>
      <c r="O589" s="40"/>
      <c r="P589" s="41"/>
      <c r="Q589" s="41"/>
      <c r="R589" s="41"/>
      <c r="S589" s="131" t="str">
        <f xml:space="preserve"> IF(AND($F589="Incremental",G589=""),"Error - baseline data was not provided in the planning sheet.",
        IF(AND($F589="Decremental",G589=""),"Error - baseline data was not provided in the planning sheet.",""))</f>
        <v/>
      </c>
    </row>
    <row r="590" spans="1:19" s="11" customFormat="1" ht="13.2" x14ac:dyDescent="0.25">
      <c r="A590" s="59" t="str">
        <f>IF('Annual Plan'!A590="","",'Annual Plan'!A590)</f>
        <v/>
      </c>
      <c r="B590" s="59" t="str">
        <f>IF('Annual Plan'!B590="","",'Annual Plan'!B590)</f>
        <v/>
      </c>
      <c r="C590" s="59" t="str">
        <f>IF('Annual Plan'!C590="","",'Annual Plan'!C590)</f>
        <v/>
      </c>
      <c r="D590" s="2" t="str">
        <f>IF('Annual Plan'!D590&lt;&gt;"",'Annual Plan'!D590,"")</f>
        <v/>
      </c>
      <c r="E590" s="2" t="str">
        <f>IF('Annual Plan'!E590&lt;&gt;"",'Annual Plan'!E590,"")</f>
        <v/>
      </c>
      <c r="F590" s="36" t="str">
        <f>IF('Annual Plan'!F590&lt;&gt;"",'Annual Plan'!F590,"")</f>
        <v/>
      </c>
      <c r="G590" s="23" t="str">
        <f>IF('Annual Plan'!G590&lt;&gt;"",'Annual Plan'!G590,"")</f>
        <v/>
      </c>
      <c r="H590" s="23" t="str">
        <f xml:space="preserve"> IF(OR(F590="Absolute",F590="Absolute[-](cum.)"),SUM(G590,'Q1 Review'!J590,'Q2 Review'!J590,'Q3 Review'!J590),
             IF(OR(F590="Incremental",F590="Absolute[+]"),MAX(G590,'Q1 Review'!J590,'Q2 Review'!J590,'Q3 Review'!J590),
                  IF(F590="Decremental",MIN(G590,'Q1 Review'!J590,'Q2 Review'!J590,'Q3 Review'!J590),
                           IF(F590="Absolute[-](avg.)",SUM(G590,'Q1 Review'!J590,'Q2 Review'!J590,'Q3 Review'!J590)/COUNT('Annual Plan'!H590:'Annual Plan'!K590),""
                              )
                       )
                 )
      )</f>
        <v/>
      </c>
      <c r="I590" s="23" t="str">
        <f>IF('Annual Plan'!K590&lt;&gt;"",'Annual Plan'!K590,"")</f>
        <v/>
      </c>
      <c r="J590" s="37"/>
      <c r="K590" s="38" t="str">
        <f t="shared" ref="K590:K617" si="68">IF(I590="","",
                         IF(AND(I590&lt;&gt;"",J590=""),0,
                                                  IF($F590="Absolute",IF(I590=0,0, IF((J590/I590)&gt;=1,1, IF((J590/I590)&lt;=0,0,(J590/I590)))),
                                                                                                      IF($F590="Incremental", IF(AND((I590-H590)=0,J590&gt;0,I590&gt;0,J590&gt;I590),1, IF(AND((I590-H590)=0,J590&lt;=I590),0, IF(((J590-H590)/(I590-H590))&gt;=1,1, IF(((J590-H590)/(I590-H590))&lt;=0,0, ((J590-H590)/(I590-H590)))))),
                                                                                                                                                                   IF($F590="Decremental", IF(AND((H590-I590)=0,J590&gt;0,I590&gt;0,J590&lt;I590),1,  IF(AND((I590-H590)=0,J590&gt;=I590),0, IF(((H590-J590)/(H590-I590))&gt;=1,1, IF(((H590-J590)/(H590-I590))&lt;=0,0, ((H590-J590)/(H590-I590)))))),
                                                                                                                                                                                              IF(OR($F590="Absolute[-](cum.)", $F590="Absolute[-](avg.)"),IF(J590="",0, IF((J590&lt;=I590),1,IF((J590&gt;I590),0,))),
                                                                                                                                                                                                        IF($F590="Absolute[+]",IF(J590=0,0,  IF(J590&lt;=I590,(J590/I590),1)),
                                                                                                                                                                                                            )
                                                                                                                                                                                                   )
                                                                                                                                                                       )
                                                                                                          )
                                                    )
                            )
     )</f>
        <v/>
      </c>
      <c r="L590" s="38" t="str">
        <f t="shared" ref="L590:L617" si="69">IF(I590="","",
                        IF(AND(I590&lt;&gt;"",J590=""),-1,
                                                  IF($F590="Absolute", IF(I590=0,0,((J590-I590)/I590)),
                                                                               IF($F590="Incremental", IF((I590-H590)=0,0,(((J590-H590)-(I590-H590))/(I590-H590))),
                                                                                                            IF($F590="Decremental", IF((H590-I590)=0,0,(((H590-J590)-(H590-I590))/(H590-I590))),
                                                                                                                                              IF(OR($F590="Absolute[-](cum.)", $F590="Absolute[-](avg.)"), IF(J590="",0, IF(J590&gt;=0,1-(J590/I590))),
                                                                                                                                                                      IF($F590="Absolute[+]", IF(J590=0,-1,K590-1),  ""
                                                                                                                                                                                                                                          )
                                                                                                                                                                                                                          )
                                                                                                                                                                                  )
                                                                                                                   )
                                                   )
                          )
)</f>
        <v/>
      </c>
      <c r="M590" s="23" t="str">
        <f t="shared" ref="M590:M617" si="70">IF(J590="","",
                         IF(I590="", "",
                                                   IF($F590="Absolute", (J590-I590),
                                                                                                       IF($F590="Incremental", ((J590-H590)-(I590-H590)),
                                                                                                                                                                                      IF($F590="Decremental", ((H590-J590)-(H590-I590)),
                                                                                                                                                                                                            IF(OR($F590="Absolute[-](cum.)", $F590="Absolute[-](avg.)"), (I590-J590),
                                                                                                                                                                                                                             IF($F590="Absolute[+]", (J590-I590), ""
                                                                                                                                                                                                                                  )
                                                                                                                                                                                                                )
                                                                                                                                                                                          )
                                                                                                           )
                                                      )
                               )
       )</f>
        <v/>
      </c>
      <c r="N590" s="39" t="str">
        <f>IF((('Annual Plan'!N590+'Annual Plan'!O590)-('Q1 Review'!O590+'Q2 Review'!O590+'Q3 Review'!O590))=0,"",(('Annual Plan'!N590+'Annual Plan'!O590)-('Q1 Review'!O590+'Q2 Review'!O590+'Q3 Review'!O590)))</f>
        <v/>
      </c>
      <c r="O590" s="40"/>
      <c r="P590" s="41"/>
      <c r="Q590" s="41"/>
      <c r="R590" s="41"/>
      <c r="S590" s="131" t="str">
        <f t="shared" ref="S590:S617" si="71" xml:space="preserve"> IF(AND($F590="Incremental",G590=""),"Error - baseline data was not provided in the planning sheet.",
        IF(AND($F590="Decremental",G590=""),"Error - baseline data was not provided in the planning sheet.",""))</f>
        <v/>
      </c>
    </row>
    <row r="591" spans="1:19" s="11" customFormat="1" ht="13.2" x14ac:dyDescent="0.25">
      <c r="A591" s="59" t="str">
        <f>IF('Annual Plan'!A591="","",'Annual Plan'!A591)</f>
        <v/>
      </c>
      <c r="B591" s="59" t="str">
        <f>IF('Annual Plan'!B591="","",'Annual Plan'!B591)</f>
        <v/>
      </c>
      <c r="C591" s="59" t="str">
        <f>IF('Annual Plan'!C591="","",'Annual Plan'!C591)</f>
        <v/>
      </c>
      <c r="D591" s="2" t="str">
        <f>IF('Annual Plan'!D591&lt;&gt;"",'Annual Plan'!D591,"")</f>
        <v/>
      </c>
      <c r="E591" s="2" t="str">
        <f>IF('Annual Plan'!E591&lt;&gt;"",'Annual Plan'!E591,"")</f>
        <v/>
      </c>
      <c r="F591" s="36" t="str">
        <f>IF('Annual Plan'!F591&lt;&gt;"",'Annual Plan'!F591,"")</f>
        <v/>
      </c>
      <c r="G591" s="23" t="str">
        <f>IF('Annual Plan'!G591&lt;&gt;"",'Annual Plan'!G591,"")</f>
        <v/>
      </c>
      <c r="H591" s="23" t="str">
        <f xml:space="preserve"> IF(OR(F591="Absolute",F591="Absolute[-](cum.)"),SUM(G591,'Q1 Review'!J591,'Q2 Review'!J591,'Q3 Review'!J591),
             IF(OR(F591="Incremental",F591="Absolute[+]"),MAX(G591,'Q1 Review'!J591,'Q2 Review'!J591,'Q3 Review'!J591),
                  IF(F591="Decremental",MIN(G591,'Q1 Review'!J591,'Q2 Review'!J591,'Q3 Review'!J591),
                           IF(F591="Absolute[-](avg.)",SUM(G591,'Q1 Review'!J591,'Q2 Review'!J591,'Q3 Review'!J591)/COUNT('Annual Plan'!H591:'Annual Plan'!K591),""
                              )
                       )
                 )
      )</f>
        <v/>
      </c>
      <c r="I591" s="23" t="str">
        <f>IF('Annual Plan'!K591&lt;&gt;"",'Annual Plan'!K591,"")</f>
        <v/>
      </c>
      <c r="J591" s="37"/>
      <c r="K591" s="38" t="str">
        <f t="shared" si="68"/>
        <v/>
      </c>
      <c r="L591" s="38" t="str">
        <f t="shared" si="69"/>
        <v/>
      </c>
      <c r="M591" s="23" t="str">
        <f t="shared" si="70"/>
        <v/>
      </c>
      <c r="N591" s="39" t="str">
        <f>IF((('Annual Plan'!N591+'Annual Plan'!O591)-('Q1 Review'!O591+'Q2 Review'!O591+'Q3 Review'!O591))=0,"",(('Annual Plan'!N591+'Annual Plan'!O591)-('Q1 Review'!O591+'Q2 Review'!O591+'Q3 Review'!O591)))</f>
        <v/>
      </c>
      <c r="O591" s="40"/>
      <c r="P591" s="41"/>
      <c r="Q591" s="41"/>
      <c r="R591" s="41"/>
      <c r="S591" s="131" t="str">
        <f t="shared" si="71"/>
        <v/>
      </c>
    </row>
    <row r="592" spans="1:19" s="11" customFormat="1" ht="13.2" x14ac:dyDescent="0.25">
      <c r="A592" s="59" t="str">
        <f>IF('Annual Plan'!A592="","",'Annual Plan'!A592)</f>
        <v/>
      </c>
      <c r="B592" s="59" t="str">
        <f>IF('Annual Plan'!B592="","",'Annual Plan'!B592)</f>
        <v/>
      </c>
      <c r="C592" s="59" t="str">
        <f>IF('Annual Plan'!C592="","",'Annual Plan'!C592)</f>
        <v/>
      </c>
      <c r="D592" s="2" t="str">
        <f>IF('Annual Plan'!D592&lt;&gt;"",'Annual Plan'!D592,"")</f>
        <v/>
      </c>
      <c r="E592" s="2" t="str">
        <f>IF('Annual Plan'!E592&lt;&gt;"",'Annual Plan'!E592,"")</f>
        <v/>
      </c>
      <c r="F592" s="36" t="str">
        <f>IF('Annual Plan'!F592&lt;&gt;"",'Annual Plan'!F592,"")</f>
        <v/>
      </c>
      <c r="G592" s="23" t="str">
        <f>IF('Annual Plan'!G592&lt;&gt;"",'Annual Plan'!G592,"")</f>
        <v/>
      </c>
      <c r="H592" s="23" t="str">
        <f xml:space="preserve"> IF(OR(F592="Absolute",F592="Absolute[-](cum.)"),SUM(G592,'Q1 Review'!J592,'Q2 Review'!J592,'Q3 Review'!J592),
             IF(OR(F592="Incremental",F592="Absolute[+]"),MAX(G592,'Q1 Review'!J592,'Q2 Review'!J592,'Q3 Review'!J592),
                  IF(F592="Decremental",MIN(G592,'Q1 Review'!J592,'Q2 Review'!J592,'Q3 Review'!J592),
                           IF(F592="Absolute[-](avg.)",SUM(G592,'Q1 Review'!J592,'Q2 Review'!J592,'Q3 Review'!J592)/COUNT('Annual Plan'!H592:'Annual Plan'!K592),""
                              )
                       )
                 )
      )</f>
        <v/>
      </c>
      <c r="I592" s="23" t="str">
        <f>IF('Annual Plan'!K592&lt;&gt;"",'Annual Plan'!K592,"")</f>
        <v/>
      </c>
      <c r="J592" s="37"/>
      <c r="K592" s="38" t="str">
        <f t="shared" si="68"/>
        <v/>
      </c>
      <c r="L592" s="38" t="str">
        <f t="shared" si="69"/>
        <v/>
      </c>
      <c r="M592" s="23" t="str">
        <f t="shared" si="70"/>
        <v/>
      </c>
      <c r="N592" s="39" t="str">
        <f>IF((('Annual Plan'!N592+'Annual Plan'!O592)-('Q1 Review'!O592+'Q2 Review'!O592+'Q3 Review'!O592))=0,"",(('Annual Plan'!N592+'Annual Plan'!O592)-('Q1 Review'!O592+'Q2 Review'!O592+'Q3 Review'!O592)))</f>
        <v/>
      </c>
      <c r="O592" s="40"/>
      <c r="P592" s="41"/>
      <c r="Q592" s="41"/>
      <c r="R592" s="41"/>
      <c r="S592" s="131" t="str">
        <f t="shared" si="71"/>
        <v/>
      </c>
    </row>
    <row r="593" spans="1:19" s="11" customFormat="1" ht="13.2" x14ac:dyDescent="0.25">
      <c r="A593" s="59" t="str">
        <f>IF('Annual Plan'!A593="","",'Annual Plan'!A593)</f>
        <v/>
      </c>
      <c r="B593" s="59" t="str">
        <f>IF('Annual Plan'!B593="","",'Annual Plan'!B593)</f>
        <v/>
      </c>
      <c r="C593" s="59" t="str">
        <f>IF('Annual Plan'!C593="","",'Annual Plan'!C593)</f>
        <v/>
      </c>
      <c r="D593" s="2" t="str">
        <f>IF('Annual Plan'!D593&lt;&gt;"",'Annual Plan'!D593,"")</f>
        <v/>
      </c>
      <c r="E593" s="2" t="str">
        <f>IF('Annual Plan'!E593&lt;&gt;"",'Annual Plan'!E593,"")</f>
        <v/>
      </c>
      <c r="F593" s="36" t="str">
        <f>IF('Annual Plan'!F593&lt;&gt;"",'Annual Plan'!F593,"")</f>
        <v/>
      </c>
      <c r="G593" s="23" t="str">
        <f>IF('Annual Plan'!G593&lt;&gt;"",'Annual Plan'!G593,"")</f>
        <v/>
      </c>
      <c r="H593" s="23" t="str">
        <f xml:space="preserve"> IF(OR(F593="Absolute",F593="Absolute[-](cum.)"),SUM(G593,'Q1 Review'!J593,'Q2 Review'!J593,'Q3 Review'!J593),
             IF(OR(F593="Incremental",F593="Absolute[+]"),MAX(G593,'Q1 Review'!J593,'Q2 Review'!J593,'Q3 Review'!J593),
                  IF(F593="Decremental",MIN(G593,'Q1 Review'!J593,'Q2 Review'!J593,'Q3 Review'!J593),
                           IF(F593="Absolute[-](avg.)",SUM(G593,'Q1 Review'!J593,'Q2 Review'!J593,'Q3 Review'!J593)/COUNT('Annual Plan'!H593:'Annual Plan'!K593),""
                              )
                       )
                 )
      )</f>
        <v/>
      </c>
      <c r="I593" s="23" t="str">
        <f>IF('Annual Plan'!K593&lt;&gt;"",'Annual Plan'!K593,"")</f>
        <v/>
      </c>
      <c r="J593" s="37"/>
      <c r="K593" s="38" t="str">
        <f t="shared" si="68"/>
        <v/>
      </c>
      <c r="L593" s="38" t="str">
        <f t="shared" si="69"/>
        <v/>
      </c>
      <c r="M593" s="23" t="str">
        <f t="shared" si="70"/>
        <v/>
      </c>
      <c r="N593" s="39" t="str">
        <f>IF((('Annual Plan'!N593+'Annual Plan'!O593)-('Q1 Review'!O593+'Q2 Review'!O593+'Q3 Review'!O593))=0,"",(('Annual Plan'!N593+'Annual Plan'!O593)-('Q1 Review'!O593+'Q2 Review'!O593+'Q3 Review'!O593)))</f>
        <v/>
      </c>
      <c r="O593" s="40"/>
      <c r="P593" s="41"/>
      <c r="Q593" s="41"/>
      <c r="R593" s="41"/>
      <c r="S593" s="131" t="str">
        <f t="shared" si="71"/>
        <v/>
      </c>
    </row>
    <row r="594" spans="1:19" s="11" customFormat="1" ht="13.2" x14ac:dyDescent="0.25">
      <c r="A594" s="59" t="str">
        <f>IF('Annual Plan'!A594="","",'Annual Plan'!A594)</f>
        <v/>
      </c>
      <c r="B594" s="59" t="str">
        <f>IF('Annual Plan'!B594="","",'Annual Plan'!B594)</f>
        <v/>
      </c>
      <c r="C594" s="59" t="str">
        <f>IF('Annual Plan'!C594="","",'Annual Plan'!C594)</f>
        <v/>
      </c>
      <c r="D594" s="2" t="str">
        <f>IF('Annual Plan'!D594&lt;&gt;"",'Annual Plan'!D594,"")</f>
        <v/>
      </c>
      <c r="E594" s="2" t="str">
        <f>IF('Annual Plan'!E594&lt;&gt;"",'Annual Plan'!E594,"")</f>
        <v/>
      </c>
      <c r="F594" s="36" t="str">
        <f>IF('Annual Plan'!F594&lt;&gt;"",'Annual Plan'!F594,"")</f>
        <v/>
      </c>
      <c r="G594" s="23" t="str">
        <f>IF('Annual Plan'!G594&lt;&gt;"",'Annual Plan'!G594,"")</f>
        <v/>
      </c>
      <c r="H594" s="23" t="str">
        <f xml:space="preserve"> IF(OR(F594="Absolute",F594="Absolute[-](cum.)"),SUM(G594,'Q1 Review'!J594,'Q2 Review'!J594,'Q3 Review'!J594),
             IF(OR(F594="Incremental",F594="Absolute[+]"),MAX(G594,'Q1 Review'!J594,'Q2 Review'!J594,'Q3 Review'!J594),
                  IF(F594="Decremental",MIN(G594,'Q1 Review'!J594,'Q2 Review'!J594,'Q3 Review'!J594),
                           IF(F594="Absolute[-](avg.)",SUM(G594,'Q1 Review'!J594,'Q2 Review'!J594,'Q3 Review'!J594)/COUNT('Annual Plan'!H594:'Annual Plan'!K594),""
                              )
                       )
                 )
      )</f>
        <v/>
      </c>
      <c r="I594" s="23" t="str">
        <f>IF('Annual Plan'!K594&lt;&gt;"",'Annual Plan'!K594,"")</f>
        <v/>
      </c>
      <c r="J594" s="37"/>
      <c r="K594" s="38" t="str">
        <f t="shared" si="68"/>
        <v/>
      </c>
      <c r="L594" s="38" t="str">
        <f t="shared" si="69"/>
        <v/>
      </c>
      <c r="M594" s="23" t="str">
        <f t="shared" si="70"/>
        <v/>
      </c>
      <c r="N594" s="39" t="str">
        <f>IF((('Annual Plan'!N594+'Annual Plan'!O594)-('Q1 Review'!O594+'Q2 Review'!O594+'Q3 Review'!O594))=0,"",(('Annual Plan'!N594+'Annual Plan'!O594)-('Q1 Review'!O594+'Q2 Review'!O594+'Q3 Review'!O594)))</f>
        <v/>
      </c>
      <c r="O594" s="40"/>
      <c r="P594" s="41"/>
      <c r="Q594" s="41"/>
      <c r="R594" s="41"/>
      <c r="S594" s="131" t="str">
        <f t="shared" si="71"/>
        <v/>
      </c>
    </row>
    <row r="595" spans="1:19" s="11" customFormat="1" ht="13.2" x14ac:dyDescent="0.25">
      <c r="A595" s="59" t="str">
        <f>IF('Annual Plan'!A595="","",'Annual Plan'!A595)</f>
        <v/>
      </c>
      <c r="B595" s="59" t="str">
        <f>IF('Annual Plan'!B595="","",'Annual Plan'!B595)</f>
        <v/>
      </c>
      <c r="C595" s="59" t="str">
        <f>IF('Annual Plan'!C595="","",'Annual Plan'!C595)</f>
        <v/>
      </c>
      <c r="D595" s="2" t="str">
        <f>IF('Annual Plan'!D595&lt;&gt;"",'Annual Plan'!D595,"")</f>
        <v/>
      </c>
      <c r="E595" s="2" t="str">
        <f>IF('Annual Plan'!E595&lt;&gt;"",'Annual Plan'!E595,"")</f>
        <v/>
      </c>
      <c r="F595" s="36" t="str">
        <f>IF('Annual Plan'!F595&lt;&gt;"",'Annual Plan'!F595,"")</f>
        <v/>
      </c>
      <c r="G595" s="23" t="str">
        <f>IF('Annual Plan'!G595&lt;&gt;"",'Annual Plan'!G595,"")</f>
        <v/>
      </c>
      <c r="H595" s="23" t="str">
        <f xml:space="preserve"> IF(OR(F595="Absolute",F595="Absolute[-](cum.)"),SUM(G595,'Q1 Review'!J595,'Q2 Review'!J595,'Q3 Review'!J595),
             IF(OR(F595="Incremental",F595="Absolute[+]"),MAX(G595,'Q1 Review'!J595,'Q2 Review'!J595,'Q3 Review'!J595),
                  IF(F595="Decremental",MIN(G595,'Q1 Review'!J595,'Q2 Review'!J595,'Q3 Review'!J595),
                           IF(F595="Absolute[-](avg.)",SUM(G595,'Q1 Review'!J595,'Q2 Review'!J595,'Q3 Review'!J595)/COUNT('Annual Plan'!H595:'Annual Plan'!K595),""
                              )
                       )
                 )
      )</f>
        <v/>
      </c>
      <c r="I595" s="23" t="str">
        <f>IF('Annual Plan'!K595&lt;&gt;"",'Annual Plan'!K595,"")</f>
        <v/>
      </c>
      <c r="J595" s="37"/>
      <c r="K595" s="38" t="str">
        <f t="shared" si="68"/>
        <v/>
      </c>
      <c r="L595" s="38" t="str">
        <f t="shared" si="69"/>
        <v/>
      </c>
      <c r="M595" s="23" t="str">
        <f t="shared" si="70"/>
        <v/>
      </c>
      <c r="N595" s="39" t="str">
        <f>IF((('Annual Plan'!N595+'Annual Plan'!O595)-('Q1 Review'!O595+'Q2 Review'!O595+'Q3 Review'!O595))=0,"",(('Annual Plan'!N595+'Annual Plan'!O595)-('Q1 Review'!O595+'Q2 Review'!O595+'Q3 Review'!O595)))</f>
        <v/>
      </c>
      <c r="O595" s="40"/>
      <c r="P595" s="41"/>
      <c r="Q595" s="41"/>
      <c r="R595" s="41"/>
      <c r="S595" s="131" t="str">
        <f t="shared" si="71"/>
        <v/>
      </c>
    </row>
    <row r="596" spans="1:19" s="11" customFormat="1" ht="13.2" x14ac:dyDescent="0.25">
      <c r="A596" s="59" t="str">
        <f>IF('Annual Plan'!A596="","",'Annual Plan'!A596)</f>
        <v/>
      </c>
      <c r="B596" s="59" t="str">
        <f>IF('Annual Plan'!B596="","",'Annual Plan'!B596)</f>
        <v/>
      </c>
      <c r="C596" s="59" t="str">
        <f>IF('Annual Plan'!C596="","",'Annual Plan'!C596)</f>
        <v/>
      </c>
      <c r="D596" s="2" t="str">
        <f>IF('Annual Plan'!D596&lt;&gt;"",'Annual Plan'!D596,"")</f>
        <v/>
      </c>
      <c r="E596" s="2" t="str">
        <f>IF('Annual Plan'!E596&lt;&gt;"",'Annual Plan'!E596,"")</f>
        <v/>
      </c>
      <c r="F596" s="36" t="str">
        <f>IF('Annual Plan'!F596&lt;&gt;"",'Annual Plan'!F596,"")</f>
        <v/>
      </c>
      <c r="G596" s="23" t="str">
        <f>IF('Annual Plan'!G596&lt;&gt;"",'Annual Plan'!G596,"")</f>
        <v/>
      </c>
      <c r="H596" s="23" t="str">
        <f xml:space="preserve"> IF(OR(F596="Absolute",F596="Absolute[-](cum.)"),SUM(G596,'Q1 Review'!J596,'Q2 Review'!J596,'Q3 Review'!J596),
             IF(OR(F596="Incremental",F596="Absolute[+]"),MAX(G596,'Q1 Review'!J596,'Q2 Review'!J596,'Q3 Review'!J596),
                  IF(F596="Decremental",MIN(G596,'Q1 Review'!J596,'Q2 Review'!J596,'Q3 Review'!J596),
                           IF(F596="Absolute[-](avg.)",SUM(G596,'Q1 Review'!J596,'Q2 Review'!J596,'Q3 Review'!J596)/COUNT('Annual Plan'!H596:'Annual Plan'!K596),""
                              )
                       )
                 )
      )</f>
        <v/>
      </c>
      <c r="I596" s="23" t="str">
        <f>IF('Annual Plan'!K596&lt;&gt;"",'Annual Plan'!K596,"")</f>
        <v/>
      </c>
      <c r="J596" s="37"/>
      <c r="K596" s="38" t="str">
        <f t="shared" si="68"/>
        <v/>
      </c>
      <c r="L596" s="38" t="str">
        <f t="shared" si="69"/>
        <v/>
      </c>
      <c r="M596" s="23" t="str">
        <f t="shared" si="70"/>
        <v/>
      </c>
      <c r="N596" s="39" t="str">
        <f>IF((('Annual Plan'!N596+'Annual Plan'!O596)-('Q1 Review'!O596+'Q2 Review'!O596+'Q3 Review'!O596))=0,"",(('Annual Plan'!N596+'Annual Plan'!O596)-('Q1 Review'!O596+'Q2 Review'!O596+'Q3 Review'!O596)))</f>
        <v/>
      </c>
      <c r="O596" s="40"/>
      <c r="P596" s="41"/>
      <c r="Q596" s="41"/>
      <c r="R596" s="41"/>
      <c r="S596" s="131" t="str">
        <f t="shared" si="71"/>
        <v/>
      </c>
    </row>
    <row r="597" spans="1:19" s="11" customFormat="1" ht="13.2" x14ac:dyDescent="0.25">
      <c r="A597" s="59" t="str">
        <f>IF('Annual Plan'!A597="","",'Annual Plan'!A597)</f>
        <v/>
      </c>
      <c r="B597" s="59" t="str">
        <f>IF('Annual Plan'!B597="","",'Annual Plan'!B597)</f>
        <v/>
      </c>
      <c r="C597" s="59" t="str">
        <f>IF('Annual Plan'!C597="","",'Annual Plan'!C597)</f>
        <v/>
      </c>
      <c r="D597" s="2" t="str">
        <f>IF('Annual Plan'!D597&lt;&gt;"",'Annual Plan'!D597,"")</f>
        <v/>
      </c>
      <c r="E597" s="2" t="str">
        <f>IF('Annual Plan'!E597&lt;&gt;"",'Annual Plan'!E597,"")</f>
        <v/>
      </c>
      <c r="F597" s="36" t="str">
        <f>IF('Annual Plan'!F597&lt;&gt;"",'Annual Plan'!F597,"")</f>
        <v/>
      </c>
      <c r="G597" s="23" t="str">
        <f>IF('Annual Plan'!G597&lt;&gt;"",'Annual Plan'!G597,"")</f>
        <v/>
      </c>
      <c r="H597" s="23" t="str">
        <f xml:space="preserve"> IF(OR(F597="Absolute",F597="Absolute[-](cum.)"),SUM(G597,'Q1 Review'!J597,'Q2 Review'!J597,'Q3 Review'!J597),
             IF(OR(F597="Incremental",F597="Absolute[+]"),MAX(G597,'Q1 Review'!J597,'Q2 Review'!J597,'Q3 Review'!J597),
                  IF(F597="Decremental",MIN(G597,'Q1 Review'!J597,'Q2 Review'!J597,'Q3 Review'!J597),
                           IF(F597="Absolute[-](avg.)",SUM(G597,'Q1 Review'!J597,'Q2 Review'!J597,'Q3 Review'!J597)/COUNT('Annual Plan'!H597:'Annual Plan'!K597),""
                              )
                       )
                 )
      )</f>
        <v/>
      </c>
      <c r="I597" s="23" t="str">
        <f>IF('Annual Plan'!K597&lt;&gt;"",'Annual Plan'!K597,"")</f>
        <v/>
      </c>
      <c r="J597" s="37"/>
      <c r="K597" s="38" t="str">
        <f t="shared" si="68"/>
        <v/>
      </c>
      <c r="L597" s="38" t="str">
        <f t="shared" si="69"/>
        <v/>
      </c>
      <c r="M597" s="23" t="str">
        <f t="shared" si="70"/>
        <v/>
      </c>
      <c r="N597" s="39" t="str">
        <f>IF((('Annual Plan'!N597+'Annual Plan'!O597)-('Q1 Review'!O597+'Q2 Review'!O597+'Q3 Review'!O597))=0,"",(('Annual Plan'!N597+'Annual Plan'!O597)-('Q1 Review'!O597+'Q2 Review'!O597+'Q3 Review'!O597)))</f>
        <v/>
      </c>
      <c r="O597" s="40"/>
      <c r="P597" s="41"/>
      <c r="Q597" s="41"/>
      <c r="R597" s="41"/>
      <c r="S597" s="131" t="str">
        <f t="shared" si="71"/>
        <v/>
      </c>
    </row>
    <row r="598" spans="1:19" s="11" customFormat="1" ht="13.2" x14ac:dyDescent="0.25">
      <c r="A598" s="59" t="str">
        <f>IF('Annual Plan'!A598="","",'Annual Plan'!A598)</f>
        <v/>
      </c>
      <c r="B598" s="59" t="str">
        <f>IF('Annual Plan'!B598="","",'Annual Plan'!B598)</f>
        <v/>
      </c>
      <c r="C598" s="59" t="str">
        <f>IF('Annual Plan'!C598="","",'Annual Plan'!C598)</f>
        <v/>
      </c>
      <c r="D598" s="2" t="str">
        <f>IF('Annual Plan'!D598&lt;&gt;"",'Annual Plan'!D598,"")</f>
        <v/>
      </c>
      <c r="E598" s="2" t="str">
        <f>IF('Annual Plan'!E598&lt;&gt;"",'Annual Plan'!E598,"")</f>
        <v/>
      </c>
      <c r="F598" s="36" t="str">
        <f>IF('Annual Plan'!F598&lt;&gt;"",'Annual Plan'!F598,"")</f>
        <v/>
      </c>
      <c r="G598" s="23" t="str">
        <f>IF('Annual Plan'!G598&lt;&gt;"",'Annual Plan'!G598,"")</f>
        <v/>
      </c>
      <c r="H598" s="23" t="str">
        <f xml:space="preserve"> IF(OR(F598="Absolute",F598="Absolute[-](cum.)"),SUM(G598,'Q1 Review'!J598,'Q2 Review'!J598,'Q3 Review'!J598),
             IF(OR(F598="Incremental",F598="Absolute[+]"),MAX(G598,'Q1 Review'!J598,'Q2 Review'!J598,'Q3 Review'!J598),
                  IF(F598="Decremental",MIN(G598,'Q1 Review'!J598,'Q2 Review'!J598,'Q3 Review'!J598),
                           IF(F598="Absolute[-](avg.)",SUM(G598,'Q1 Review'!J598,'Q2 Review'!J598,'Q3 Review'!J598)/COUNT('Annual Plan'!H598:'Annual Plan'!K598),""
                              )
                       )
                 )
      )</f>
        <v/>
      </c>
      <c r="I598" s="23" t="str">
        <f>IF('Annual Plan'!K598&lt;&gt;"",'Annual Plan'!K598,"")</f>
        <v/>
      </c>
      <c r="J598" s="37"/>
      <c r="K598" s="38" t="str">
        <f t="shared" si="68"/>
        <v/>
      </c>
      <c r="L598" s="38" t="str">
        <f t="shared" si="69"/>
        <v/>
      </c>
      <c r="M598" s="23" t="str">
        <f t="shared" si="70"/>
        <v/>
      </c>
      <c r="N598" s="39" t="str">
        <f>IF((('Annual Plan'!N598+'Annual Plan'!O598)-('Q1 Review'!O598+'Q2 Review'!O598+'Q3 Review'!O598))=0,"",(('Annual Plan'!N598+'Annual Plan'!O598)-('Q1 Review'!O598+'Q2 Review'!O598+'Q3 Review'!O598)))</f>
        <v/>
      </c>
      <c r="O598" s="40"/>
      <c r="P598" s="41"/>
      <c r="Q598" s="41"/>
      <c r="R598" s="41"/>
      <c r="S598" s="131" t="str">
        <f t="shared" si="71"/>
        <v/>
      </c>
    </row>
    <row r="599" spans="1:19" s="11" customFormat="1" ht="13.2" x14ac:dyDescent="0.25">
      <c r="A599" s="59" t="str">
        <f>IF('Annual Plan'!A599="","",'Annual Plan'!A599)</f>
        <v/>
      </c>
      <c r="B599" s="59" t="str">
        <f>IF('Annual Plan'!B599="","",'Annual Plan'!B599)</f>
        <v/>
      </c>
      <c r="C599" s="59" t="str">
        <f>IF('Annual Plan'!C599="","",'Annual Plan'!C599)</f>
        <v/>
      </c>
      <c r="D599" s="2" t="str">
        <f>IF('Annual Plan'!D599&lt;&gt;"",'Annual Plan'!D599,"")</f>
        <v/>
      </c>
      <c r="E599" s="2" t="str">
        <f>IF('Annual Plan'!E599&lt;&gt;"",'Annual Plan'!E599,"")</f>
        <v/>
      </c>
      <c r="F599" s="36" t="str">
        <f>IF('Annual Plan'!F599&lt;&gt;"",'Annual Plan'!F599,"")</f>
        <v/>
      </c>
      <c r="G599" s="23" t="str">
        <f>IF('Annual Plan'!G599&lt;&gt;"",'Annual Plan'!G599,"")</f>
        <v/>
      </c>
      <c r="H599" s="23" t="str">
        <f xml:space="preserve"> IF(OR(F599="Absolute",F599="Absolute[-](cum.)"),SUM(G599,'Q1 Review'!J599,'Q2 Review'!J599,'Q3 Review'!J599),
             IF(OR(F599="Incremental",F599="Absolute[+]"),MAX(G599,'Q1 Review'!J599,'Q2 Review'!J599,'Q3 Review'!J599),
                  IF(F599="Decremental",MIN(G599,'Q1 Review'!J599,'Q2 Review'!J599,'Q3 Review'!J599),
                           IF(F599="Absolute[-](avg.)",SUM(G599,'Q1 Review'!J599,'Q2 Review'!J599,'Q3 Review'!J599)/COUNT('Annual Plan'!H599:'Annual Plan'!K599),""
                              )
                       )
                 )
      )</f>
        <v/>
      </c>
      <c r="I599" s="23" t="str">
        <f>IF('Annual Plan'!K599&lt;&gt;"",'Annual Plan'!K599,"")</f>
        <v/>
      </c>
      <c r="J599" s="37"/>
      <c r="K599" s="38" t="str">
        <f t="shared" si="68"/>
        <v/>
      </c>
      <c r="L599" s="38" t="str">
        <f t="shared" si="69"/>
        <v/>
      </c>
      <c r="M599" s="23" t="str">
        <f t="shared" si="70"/>
        <v/>
      </c>
      <c r="N599" s="39" t="str">
        <f>IF((('Annual Plan'!N599+'Annual Plan'!O599)-('Q1 Review'!O599+'Q2 Review'!O599+'Q3 Review'!O599))=0,"",(('Annual Plan'!N599+'Annual Plan'!O599)-('Q1 Review'!O599+'Q2 Review'!O599+'Q3 Review'!O599)))</f>
        <v/>
      </c>
      <c r="O599" s="40"/>
      <c r="P599" s="41"/>
      <c r="Q599" s="41"/>
      <c r="R599" s="41"/>
      <c r="S599" s="131" t="str">
        <f t="shared" si="71"/>
        <v/>
      </c>
    </row>
    <row r="600" spans="1:19" s="11" customFormat="1" ht="13.2" x14ac:dyDescent="0.25">
      <c r="A600" s="59" t="str">
        <f>IF('Annual Plan'!A600="","",'Annual Plan'!A600)</f>
        <v/>
      </c>
      <c r="B600" s="59" t="str">
        <f>IF('Annual Plan'!B600="","",'Annual Plan'!B600)</f>
        <v/>
      </c>
      <c r="C600" s="59" t="str">
        <f>IF('Annual Plan'!C600="","",'Annual Plan'!C600)</f>
        <v/>
      </c>
      <c r="D600" s="2" t="str">
        <f>IF('Annual Plan'!D600&lt;&gt;"",'Annual Plan'!D600,"")</f>
        <v/>
      </c>
      <c r="E600" s="2" t="str">
        <f>IF('Annual Plan'!E600&lt;&gt;"",'Annual Plan'!E600,"")</f>
        <v/>
      </c>
      <c r="F600" s="36" t="str">
        <f>IF('Annual Plan'!F600&lt;&gt;"",'Annual Plan'!F600,"")</f>
        <v/>
      </c>
      <c r="G600" s="23" t="str">
        <f>IF('Annual Plan'!G600&lt;&gt;"",'Annual Plan'!G600,"")</f>
        <v/>
      </c>
      <c r="H600" s="23" t="str">
        <f xml:space="preserve"> IF(OR(F600="Absolute",F600="Absolute[-](cum.)"),SUM(G600,'Q1 Review'!J600,'Q2 Review'!J600,'Q3 Review'!J600),
             IF(OR(F600="Incremental",F600="Absolute[+]"),MAX(G600,'Q1 Review'!J600,'Q2 Review'!J600,'Q3 Review'!J600),
                  IF(F600="Decremental",MIN(G600,'Q1 Review'!J600,'Q2 Review'!J600,'Q3 Review'!J600),
                           IF(F600="Absolute[-](avg.)",SUM(G600,'Q1 Review'!J600,'Q2 Review'!J600,'Q3 Review'!J600)/COUNT('Annual Plan'!H600:'Annual Plan'!K600),""
                              )
                       )
                 )
      )</f>
        <v/>
      </c>
      <c r="I600" s="23" t="str">
        <f>IF('Annual Plan'!K600&lt;&gt;"",'Annual Plan'!K600,"")</f>
        <v/>
      </c>
      <c r="J600" s="37"/>
      <c r="K600" s="38" t="str">
        <f t="shared" si="68"/>
        <v/>
      </c>
      <c r="L600" s="38" t="str">
        <f t="shared" si="69"/>
        <v/>
      </c>
      <c r="M600" s="23" t="str">
        <f t="shared" si="70"/>
        <v/>
      </c>
      <c r="N600" s="39" t="str">
        <f>IF((('Annual Plan'!N600+'Annual Plan'!O600)-('Q1 Review'!O600+'Q2 Review'!O600+'Q3 Review'!O600))=0,"",(('Annual Plan'!N600+'Annual Plan'!O600)-('Q1 Review'!O600+'Q2 Review'!O600+'Q3 Review'!O600)))</f>
        <v/>
      </c>
      <c r="O600" s="40"/>
      <c r="P600" s="41"/>
      <c r="Q600" s="41"/>
      <c r="R600" s="41"/>
      <c r="S600" s="131" t="str">
        <f t="shared" si="71"/>
        <v/>
      </c>
    </row>
    <row r="601" spans="1:19" s="11" customFormat="1" ht="13.2" x14ac:dyDescent="0.25">
      <c r="A601" s="59" t="str">
        <f>IF('Annual Plan'!A601="","",'Annual Plan'!A601)</f>
        <v/>
      </c>
      <c r="B601" s="59" t="str">
        <f>IF('Annual Plan'!B601="","",'Annual Plan'!B601)</f>
        <v/>
      </c>
      <c r="C601" s="59" t="str">
        <f>IF('Annual Plan'!C601="","",'Annual Plan'!C601)</f>
        <v/>
      </c>
      <c r="D601" s="2" t="str">
        <f>IF('Annual Plan'!D601&lt;&gt;"",'Annual Plan'!D601,"")</f>
        <v/>
      </c>
      <c r="E601" s="2" t="str">
        <f>IF('Annual Plan'!E601&lt;&gt;"",'Annual Plan'!E601,"")</f>
        <v/>
      </c>
      <c r="F601" s="36" t="str">
        <f>IF('Annual Plan'!F601&lt;&gt;"",'Annual Plan'!F601,"")</f>
        <v/>
      </c>
      <c r="G601" s="23" t="str">
        <f>IF('Annual Plan'!G601&lt;&gt;"",'Annual Plan'!G601,"")</f>
        <v/>
      </c>
      <c r="H601" s="23" t="str">
        <f xml:space="preserve"> IF(OR(F601="Absolute",F601="Absolute[-](cum.)"),SUM(G601,'Q1 Review'!J601,'Q2 Review'!J601,'Q3 Review'!J601),
             IF(OR(F601="Incremental",F601="Absolute[+]"),MAX(G601,'Q1 Review'!J601,'Q2 Review'!J601,'Q3 Review'!J601),
                  IF(F601="Decremental",MIN(G601,'Q1 Review'!J601,'Q2 Review'!J601,'Q3 Review'!J601),
                           IF(F601="Absolute[-](avg.)",SUM(G601,'Q1 Review'!J601,'Q2 Review'!J601,'Q3 Review'!J601)/COUNT('Annual Plan'!H601:'Annual Plan'!K601),""
                              )
                       )
                 )
      )</f>
        <v/>
      </c>
      <c r="I601" s="23" t="str">
        <f>IF('Annual Plan'!K601&lt;&gt;"",'Annual Plan'!K601,"")</f>
        <v/>
      </c>
      <c r="J601" s="37"/>
      <c r="K601" s="38" t="str">
        <f t="shared" si="68"/>
        <v/>
      </c>
      <c r="L601" s="38" t="str">
        <f t="shared" si="69"/>
        <v/>
      </c>
      <c r="M601" s="23" t="str">
        <f t="shared" si="70"/>
        <v/>
      </c>
      <c r="N601" s="39" t="str">
        <f>IF((('Annual Plan'!N601+'Annual Plan'!O601)-('Q1 Review'!O601+'Q2 Review'!O601+'Q3 Review'!O601))=0,"",(('Annual Plan'!N601+'Annual Plan'!O601)-('Q1 Review'!O601+'Q2 Review'!O601+'Q3 Review'!O601)))</f>
        <v/>
      </c>
      <c r="O601" s="40"/>
      <c r="P601" s="41"/>
      <c r="Q601" s="41"/>
      <c r="R601" s="41"/>
      <c r="S601" s="131" t="str">
        <f t="shared" si="71"/>
        <v/>
      </c>
    </row>
    <row r="602" spans="1:19" s="11" customFormat="1" ht="13.2" x14ac:dyDescent="0.25">
      <c r="A602" s="59" t="str">
        <f>IF('Annual Plan'!A602="","",'Annual Plan'!A602)</f>
        <v/>
      </c>
      <c r="B602" s="59" t="str">
        <f>IF('Annual Plan'!B602="","",'Annual Plan'!B602)</f>
        <v/>
      </c>
      <c r="C602" s="59" t="str">
        <f>IF('Annual Plan'!C602="","",'Annual Plan'!C602)</f>
        <v/>
      </c>
      <c r="D602" s="2" t="str">
        <f>IF('Annual Plan'!D602&lt;&gt;"",'Annual Plan'!D602,"")</f>
        <v/>
      </c>
      <c r="E602" s="2" t="str">
        <f>IF('Annual Plan'!E602&lt;&gt;"",'Annual Plan'!E602,"")</f>
        <v/>
      </c>
      <c r="F602" s="36" t="str">
        <f>IF('Annual Plan'!F602&lt;&gt;"",'Annual Plan'!F602,"")</f>
        <v/>
      </c>
      <c r="G602" s="23" t="str">
        <f>IF('Annual Plan'!G602&lt;&gt;"",'Annual Plan'!G602,"")</f>
        <v/>
      </c>
      <c r="H602" s="23" t="str">
        <f xml:space="preserve"> IF(OR(F602="Absolute",F602="Absolute[-](cum.)"),SUM(G602,'Q1 Review'!J602,'Q2 Review'!J602,'Q3 Review'!J602),
             IF(OR(F602="Incremental",F602="Absolute[+]"),MAX(G602,'Q1 Review'!J602,'Q2 Review'!J602,'Q3 Review'!J602),
                  IF(F602="Decremental",MIN(G602,'Q1 Review'!J602,'Q2 Review'!J602,'Q3 Review'!J602),
                           IF(F602="Absolute[-](avg.)",SUM(G602,'Q1 Review'!J602,'Q2 Review'!J602,'Q3 Review'!J602)/COUNT('Annual Plan'!H602:'Annual Plan'!K602),""
                              )
                       )
                 )
      )</f>
        <v/>
      </c>
      <c r="I602" s="23" t="str">
        <f>IF('Annual Plan'!K602&lt;&gt;"",'Annual Plan'!K602,"")</f>
        <v/>
      </c>
      <c r="J602" s="37"/>
      <c r="K602" s="38" t="str">
        <f t="shared" si="68"/>
        <v/>
      </c>
      <c r="L602" s="38" t="str">
        <f t="shared" si="69"/>
        <v/>
      </c>
      <c r="M602" s="23" t="str">
        <f t="shared" si="70"/>
        <v/>
      </c>
      <c r="N602" s="39" t="str">
        <f>IF((('Annual Plan'!N602+'Annual Plan'!O602)-('Q1 Review'!O602+'Q2 Review'!O602+'Q3 Review'!O602))=0,"",(('Annual Plan'!N602+'Annual Plan'!O602)-('Q1 Review'!O602+'Q2 Review'!O602+'Q3 Review'!O602)))</f>
        <v/>
      </c>
      <c r="O602" s="40"/>
      <c r="P602" s="41"/>
      <c r="Q602" s="41"/>
      <c r="R602" s="41"/>
      <c r="S602" s="131" t="str">
        <f t="shared" si="71"/>
        <v/>
      </c>
    </row>
    <row r="603" spans="1:19" s="11" customFormat="1" ht="13.2" x14ac:dyDescent="0.25">
      <c r="A603" s="59" t="str">
        <f>IF('Annual Plan'!A603="","",'Annual Plan'!A603)</f>
        <v/>
      </c>
      <c r="B603" s="59" t="str">
        <f>IF('Annual Plan'!B603="","",'Annual Plan'!B603)</f>
        <v/>
      </c>
      <c r="C603" s="59" t="str">
        <f>IF('Annual Plan'!C603="","",'Annual Plan'!C603)</f>
        <v/>
      </c>
      <c r="D603" s="2" t="str">
        <f>IF('Annual Plan'!D603&lt;&gt;"",'Annual Plan'!D603,"")</f>
        <v/>
      </c>
      <c r="E603" s="2" t="str">
        <f>IF('Annual Plan'!E603&lt;&gt;"",'Annual Plan'!E603,"")</f>
        <v/>
      </c>
      <c r="F603" s="36" t="str">
        <f>IF('Annual Plan'!F603&lt;&gt;"",'Annual Plan'!F603,"")</f>
        <v/>
      </c>
      <c r="G603" s="23" t="str">
        <f>IF('Annual Plan'!G603&lt;&gt;"",'Annual Plan'!G603,"")</f>
        <v/>
      </c>
      <c r="H603" s="23" t="str">
        <f xml:space="preserve"> IF(OR(F603="Absolute",F603="Absolute[-](cum.)"),SUM(G603,'Q1 Review'!J603,'Q2 Review'!J603,'Q3 Review'!J603),
             IF(OR(F603="Incremental",F603="Absolute[+]"),MAX(G603,'Q1 Review'!J603,'Q2 Review'!J603,'Q3 Review'!J603),
                  IF(F603="Decremental",MIN(G603,'Q1 Review'!J603,'Q2 Review'!J603,'Q3 Review'!J603),
                           IF(F603="Absolute[-](avg.)",SUM(G603,'Q1 Review'!J603,'Q2 Review'!J603,'Q3 Review'!J603)/COUNT('Annual Plan'!H603:'Annual Plan'!K603),""
                              )
                       )
                 )
      )</f>
        <v/>
      </c>
      <c r="I603" s="23" t="str">
        <f>IF('Annual Plan'!K603&lt;&gt;"",'Annual Plan'!K603,"")</f>
        <v/>
      </c>
      <c r="J603" s="37"/>
      <c r="K603" s="38" t="str">
        <f t="shared" si="68"/>
        <v/>
      </c>
      <c r="L603" s="38" t="str">
        <f t="shared" si="69"/>
        <v/>
      </c>
      <c r="M603" s="23" t="str">
        <f t="shared" si="70"/>
        <v/>
      </c>
      <c r="N603" s="39" t="str">
        <f>IF((('Annual Plan'!N603+'Annual Plan'!O603)-('Q1 Review'!O603+'Q2 Review'!O603+'Q3 Review'!O603))=0,"",(('Annual Plan'!N603+'Annual Plan'!O603)-('Q1 Review'!O603+'Q2 Review'!O603+'Q3 Review'!O603)))</f>
        <v/>
      </c>
      <c r="O603" s="40"/>
      <c r="P603" s="41"/>
      <c r="Q603" s="41"/>
      <c r="R603" s="41"/>
      <c r="S603" s="131" t="str">
        <f t="shared" si="71"/>
        <v/>
      </c>
    </row>
    <row r="604" spans="1:19" s="11" customFormat="1" ht="13.2" x14ac:dyDescent="0.25">
      <c r="A604" s="59" t="str">
        <f>IF('Annual Plan'!A604="","",'Annual Plan'!A604)</f>
        <v/>
      </c>
      <c r="B604" s="59" t="str">
        <f>IF('Annual Plan'!B604="","",'Annual Plan'!B604)</f>
        <v/>
      </c>
      <c r="C604" s="59" t="str">
        <f>IF('Annual Plan'!C604="","",'Annual Plan'!C604)</f>
        <v/>
      </c>
      <c r="D604" s="2" t="str">
        <f>IF('Annual Plan'!D604&lt;&gt;"",'Annual Plan'!D604,"")</f>
        <v/>
      </c>
      <c r="E604" s="2" t="str">
        <f>IF('Annual Plan'!E604&lt;&gt;"",'Annual Plan'!E604,"")</f>
        <v/>
      </c>
      <c r="F604" s="36" t="str">
        <f>IF('Annual Plan'!F604&lt;&gt;"",'Annual Plan'!F604,"")</f>
        <v/>
      </c>
      <c r="G604" s="23" t="str">
        <f>IF('Annual Plan'!G604&lt;&gt;"",'Annual Plan'!G604,"")</f>
        <v/>
      </c>
      <c r="H604" s="23" t="str">
        <f xml:space="preserve"> IF(OR(F604="Absolute",F604="Absolute[-](cum.)"),SUM(G604,'Q1 Review'!J604,'Q2 Review'!J604,'Q3 Review'!J604),
             IF(OR(F604="Incremental",F604="Absolute[+]"),MAX(G604,'Q1 Review'!J604,'Q2 Review'!J604,'Q3 Review'!J604),
                  IF(F604="Decremental",MIN(G604,'Q1 Review'!J604,'Q2 Review'!J604,'Q3 Review'!J604),
                           IF(F604="Absolute[-](avg.)",SUM(G604,'Q1 Review'!J604,'Q2 Review'!J604,'Q3 Review'!J604)/COUNT('Annual Plan'!H604:'Annual Plan'!K604),""
                              )
                       )
                 )
      )</f>
        <v/>
      </c>
      <c r="I604" s="23" t="str">
        <f>IF('Annual Plan'!K604&lt;&gt;"",'Annual Plan'!K604,"")</f>
        <v/>
      </c>
      <c r="J604" s="37"/>
      <c r="K604" s="38" t="str">
        <f t="shared" si="68"/>
        <v/>
      </c>
      <c r="L604" s="38" t="str">
        <f t="shared" si="69"/>
        <v/>
      </c>
      <c r="M604" s="23" t="str">
        <f t="shared" si="70"/>
        <v/>
      </c>
      <c r="N604" s="39" t="str">
        <f>IF((('Annual Plan'!N604+'Annual Plan'!O604)-('Q1 Review'!O604+'Q2 Review'!O604+'Q3 Review'!O604))=0,"",(('Annual Plan'!N604+'Annual Plan'!O604)-('Q1 Review'!O604+'Q2 Review'!O604+'Q3 Review'!O604)))</f>
        <v/>
      </c>
      <c r="O604" s="40"/>
      <c r="P604" s="41"/>
      <c r="Q604" s="41"/>
      <c r="R604" s="41"/>
      <c r="S604" s="131" t="str">
        <f t="shared" si="71"/>
        <v/>
      </c>
    </row>
    <row r="605" spans="1:19" s="11" customFormat="1" ht="13.2" x14ac:dyDescent="0.25">
      <c r="A605" s="59" t="str">
        <f>IF('Annual Plan'!A605="","",'Annual Plan'!A605)</f>
        <v/>
      </c>
      <c r="B605" s="59" t="str">
        <f>IF('Annual Plan'!B605="","",'Annual Plan'!B605)</f>
        <v/>
      </c>
      <c r="C605" s="59" t="str">
        <f>IF('Annual Plan'!C605="","",'Annual Plan'!C605)</f>
        <v/>
      </c>
      <c r="D605" s="2" t="str">
        <f>IF('Annual Plan'!D605&lt;&gt;"",'Annual Plan'!D605,"")</f>
        <v/>
      </c>
      <c r="E605" s="2" t="str">
        <f>IF('Annual Plan'!E605&lt;&gt;"",'Annual Plan'!E605,"")</f>
        <v/>
      </c>
      <c r="F605" s="36" t="str">
        <f>IF('Annual Plan'!F605&lt;&gt;"",'Annual Plan'!F605,"")</f>
        <v/>
      </c>
      <c r="G605" s="23" t="str">
        <f>IF('Annual Plan'!G605&lt;&gt;"",'Annual Plan'!G605,"")</f>
        <v/>
      </c>
      <c r="H605" s="23" t="str">
        <f xml:space="preserve"> IF(OR(F605="Absolute",F605="Absolute[-](cum.)"),SUM(G605,'Q1 Review'!J605,'Q2 Review'!J605,'Q3 Review'!J605),
             IF(OR(F605="Incremental",F605="Absolute[+]"),MAX(G605,'Q1 Review'!J605,'Q2 Review'!J605,'Q3 Review'!J605),
                  IF(F605="Decremental",MIN(G605,'Q1 Review'!J605,'Q2 Review'!J605,'Q3 Review'!J605),
                           IF(F605="Absolute[-](avg.)",SUM(G605,'Q1 Review'!J605,'Q2 Review'!J605,'Q3 Review'!J605)/COUNT('Annual Plan'!H605:'Annual Plan'!K605),""
                              )
                       )
                 )
      )</f>
        <v/>
      </c>
      <c r="I605" s="23" t="str">
        <f>IF('Annual Plan'!K605&lt;&gt;"",'Annual Plan'!K605,"")</f>
        <v/>
      </c>
      <c r="J605" s="37"/>
      <c r="K605" s="38" t="str">
        <f t="shared" si="68"/>
        <v/>
      </c>
      <c r="L605" s="38" t="str">
        <f t="shared" si="69"/>
        <v/>
      </c>
      <c r="M605" s="23" t="str">
        <f t="shared" si="70"/>
        <v/>
      </c>
      <c r="N605" s="39" t="str">
        <f>IF((('Annual Plan'!N605+'Annual Plan'!O605)-('Q1 Review'!O605+'Q2 Review'!O605+'Q3 Review'!O605))=0,"",(('Annual Plan'!N605+'Annual Plan'!O605)-('Q1 Review'!O605+'Q2 Review'!O605+'Q3 Review'!O605)))</f>
        <v/>
      </c>
      <c r="O605" s="40"/>
      <c r="P605" s="41"/>
      <c r="Q605" s="41"/>
      <c r="R605" s="41"/>
      <c r="S605" s="131" t="str">
        <f t="shared" si="71"/>
        <v/>
      </c>
    </row>
    <row r="606" spans="1:19" s="11" customFormat="1" ht="13.2" x14ac:dyDescent="0.25">
      <c r="A606" s="59" t="str">
        <f>IF('Annual Plan'!A606="","",'Annual Plan'!A606)</f>
        <v/>
      </c>
      <c r="B606" s="59" t="str">
        <f>IF('Annual Plan'!B606="","",'Annual Plan'!B606)</f>
        <v/>
      </c>
      <c r="C606" s="59" t="str">
        <f>IF('Annual Plan'!C606="","",'Annual Plan'!C606)</f>
        <v/>
      </c>
      <c r="D606" s="2" t="str">
        <f>IF('Annual Plan'!D606&lt;&gt;"",'Annual Plan'!D606,"")</f>
        <v/>
      </c>
      <c r="E606" s="2" t="str">
        <f>IF('Annual Plan'!E606&lt;&gt;"",'Annual Plan'!E606,"")</f>
        <v/>
      </c>
      <c r="F606" s="36" t="str">
        <f>IF('Annual Plan'!F606&lt;&gt;"",'Annual Plan'!F606,"")</f>
        <v/>
      </c>
      <c r="G606" s="23" t="str">
        <f>IF('Annual Plan'!G606&lt;&gt;"",'Annual Plan'!G606,"")</f>
        <v/>
      </c>
      <c r="H606" s="23" t="str">
        <f xml:space="preserve"> IF(OR(F606="Absolute",F606="Absolute[-](cum.)"),SUM(G606,'Q1 Review'!J606,'Q2 Review'!J606,'Q3 Review'!J606),
             IF(OR(F606="Incremental",F606="Absolute[+]"),MAX(G606,'Q1 Review'!J606,'Q2 Review'!J606,'Q3 Review'!J606),
                  IF(F606="Decremental",MIN(G606,'Q1 Review'!J606,'Q2 Review'!J606,'Q3 Review'!J606),
                           IF(F606="Absolute[-](avg.)",SUM(G606,'Q1 Review'!J606,'Q2 Review'!J606,'Q3 Review'!J606)/COUNT('Annual Plan'!H606:'Annual Plan'!K606),""
                              )
                       )
                 )
      )</f>
        <v/>
      </c>
      <c r="I606" s="23" t="str">
        <f>IF('Annual Plan'!K606&lt;&gt;"",'Annual Plan'!K606,"")</f>
        <v/>
      </c>
      <c r="J606" s="37"/>
      <c r="K606" s="38" t="str">
        <f t="shared" si="68"/>
        <v/>
      </c>
      <c r="L606" s="38" t="str">
        <f t="shared" si="69"/>
        <v/>
      </c>
      <c r="M606" s="23" t="str">
        <f t="shared" si="70"/>
        <v/>
      </c>
      <c r="N606" s="39" t="str">
        <f>IF((('Annual Plan'!N606+'Annual Plan'!O606)-('Q1 Review'!O606+'Q2 Review'!O606+'Q3 Review'!O606))=0,"",(('Annual Plan'!N606+'Annual Plan'!O606)-('Q1 Review'!O606+'Q2 Review'!O606+'Q3 Review'!O606)))</f>
        <v/>
      </c>
      <c r="O606" s="40"/>
      <c r="P606" s="41"/>
      <c r="Q606" s="41"/>
      <c r="R606" s="41"/>
      <c r="S606" s="131" t="str">
        <f t="shared" si="71"/>
        <v/>
      </c>
    </row>
    <row r="607" spans="1:19" s="11" customFormat="1" ht="13.2" x14ac:dyDescent="0.25">
      <c r="A607" s="59" t="str">
        <f>IF('Annual Plan'!A607="","",'Annual Plan'!A607)</f>
        <v/>
      </c>
      <c r="B607" s="59" t="str">
        <f>IF('Annual Plan'!B607="","",'Annual Plan'!B607)</f>
        <v/>
      </c>
      <c r="C607" s="59" t="str">
        <f>IF('Annual Plan'!C607="","",'Annual Plan'!C607)</f>
        <v/>
      </c>
      <c r="D607" s="2" t="str">
        <f>IF('Annual Plan'!D607&lt;&gt;"",'Annual Plan'!D607,"")</f>
        <v/>
      </c>
      <c r="E607" s="2" t="str">
        <f>IF('Annual Plan'!E607&lt;&gt;"",'Annual Plan'!E607,"")</f>
        <v/>
      </c>
      <c r="F607" s="36" t="str">
        <f>IF('Annual Plan'!F607&lt;&gt;"",'Annual Plan'!F607,"")</f>
        <v/>
      </c>
      <c r="G607" s="23" t="str">
        <f>IF('Annual Plan'!G607&lt;&gt;"",'Annual Plan'!G607,"")</f>
        <v/>
      </c>
      <c r="H607" s="23" t="str">
        <f xml:space="preserve"> IF(OR(F607="Absolute",F607="Absolute[-](cum.)"),SUM(G607,'Q1 Review'!J607,'Q2 Review'!J607,'Q3 Review'!J607),
             IF(OR(F607="Incremental",F607="Absolute[+]"),MAX(G607,'Q1 Review'!J607,'Q2 Review'!J607,'Q3 Review'!J607),
                  IF(F607="Decremental",MIN(G607,'Q1 Review'!J607,'Q2 Review'!J607,'Q3 Review'!J607),
                           IF(F607="Absolute[-](avg.)",SUM(G607,'Q1 Review'!J607,'Q2 Review'!J607,'Q3 Review'!J607)/COUNT('Annual Plan'!H607:'Annual Plan'!K607),""
                              )
                       )
                 )
      )</f>
        <v/>
      </c>
      <c r="I607" s="23" t="str">
        <f>IF('Annual Plan'!K607&lt;&gt;"",'Annual Plan'!K607,"")</f>
        <v/>
      </c>
      <c r="J607" s="37"/>
      <c r="K607" s="38" t="str">
        <f t="shared" si="68"/>
        <v/>
      </c>
      <c r="L607" s="38" t="str">
        <f t="shared" si="69"/>
        <v/>
      </c>
      <c r="M607" s="23" t="str">
        <f t="shared" si="70"/>
        <v/>
      </c>
      <c r="N607" s="39" t="str">
        <f>IF((('Annual Plan'!N607+'Annual Plan'!O607)-('Q1 Review'!O607+'Q2 Review'!O607+'Q3 Review'!O607))=0,"",(('Annual Plan'!N607+'Annual Plan'!O607)-('Q1 Review'!O607+'Q2 Review'!O607+'Q3 Review'!O607)))</f>
        <v/>
      </c>
      <c r="O607" s="40"/>
      <c r="P607" s="41"/>
      <c r="Q607" s="41"/>
      <c r="R607" s="41"/>
      <c r="S607" s="131" t="str">
        <f t="shared" si="71"/>
        <v/>
      </c>
    </row>
    <row r="608" spans="1:19" s="11" customFormat="1" ht="13.2" x14ac:dyDescent="0.25">
      <c r="A608" s="59" t="str">
        <f>IF('Annual Plan'!A608="","",'Annual Plan'!A608)</f>
        <v/>
      </c>
      <c r="B608" s="59" t="str">
        <f>IF('Annual Plan'!B608="","",'Annual Plan'!B608)</f>
        <v/>
      </c>
      <c r="C608" s="59" t="str">
        <f>IF('Annual Plan'!C608="","",'Annual Plan'!C608)</f>
        <v/>
      </c>
      <c r="D608" s="2" t="str">
        <f>IF('Annual Plan'!D608&lt;&gt;"",'Annual Plan'!D608,"")</f>
        <v/>
      </c>
      <c r="E608" s="2" t="str">
        <f>IF('Annual Plan'!E608&lt;&gt;"",'Annual Plan'!E608,"")</f>
        <v/>
      </c>
      <c r="F608" s="36" t="str">
        <f>IF('Annual Plan'!F608&lt;&gt;"",'Annual Plan'!F608,"")</f>
        <v/>
      </c>
      <c r="G608" s="23" t="str">
        <f>IF('Annual Plan'!G608&lt;&gt;"",'Annual Plan'!G608,"")</f>
        <v/>
      </c>
      <c r="H608" s="23" t="str">
        <f xml:space="preserve"> IF(OR(F608="Absolute",F608="Absolute[-](cum.)"),SUM(G608,'Q1 Review'!J608,'Q2 Review'!J608,'Q3 Review'!J608),
             IF(OR(F608="Incremental",F608="Absolute[+]"),MAX(G608,'Q1 Review'!J608,'Q2 Review'!J608,'Q3 Review'!J608),
                  IF(F608="Decremental",MIN(G608,'Q1 Review'!J608,'Q2 Review'!J608,'Q3 Review'!J608),
                           IF(F608="Absolute[-](avg.)",SUM(G608,'Q1 Review'!J608,'Q2 Review'!J608,'Q3 Review'!J608)/COUNT('Annual Plan'!H608:'Annual Plan'!K608),""
                              )
                       )
                 )
      )</f>
        <v/>
      </c>
      <c r="I608" s="23" t="str">
        <f>IF('Annual Plan'!K608&lt;&gt;"",'Annual Plan'!K608,"")</f>
        <v/>
      </c>
      <c r="J608" s="37"/>
      <c r="K608" s="38" t="str">
        <f t="shared" si="68"/>
        <v/>
      </c>
      <c r="L608" s="38" t="str">
        <f t="shared" si="69"/>
        <v/>
      </c>
      <c r="M608" s="23" t="str">
        <f t="shared" si="70"/>
        <v/>
      </c>
      <c r="N608" s="39" t="str">
        <f>IF((('Annual Plan'!N608+'Annual Plan'!O608)-('Q1 Review'!O608+'Q2 Review'!O608+'Q3 Review'!O608))=0,"",(('Annual Plan'!N608+'Annual Plan'!O608)-('Q1 Review'!O608+'Q2 Review'!O608+'Q3 Review'!O608)))</f>
        <v/>
      </c>
      <c r="O608" s="40"/>
      <c r="P608" s="41"/>
      <c r="Q608" s="41"/>
      <c r="R608" s="41"/>
      <c r="S608" s="131" t="str">
        <f t="shared" si="71"/>
        <v/>
      </c>
    </row>
    <row r="609" spans="1:19" s="11" customFormat="1" ht="13.2" x14ac:dyDescent="0.25">
      <c r="A609" s="59" t="str">
        <f>IF('Annual Plan'!A609="","",'Annual Plan'!A609)</f>
        <v/>
      </c>
      <c r="B609" s="59" t="str">
        <f>IF('Annual Plan'!B609="","",'Annual Plan'!B609)</f>
        <v/>
      </c>
      <c r="C609" s="59" t="str">
        <f>IF('Annual Plan'!C609="","",'Annual Plan'!C609)</f>
        <v/>
      </c>
      <c r="D609" s="2" t="str">
        <f>IF('Annual Plan'!D609&lt;&gt;"",'Annual Plan'!D609,"")</f>
        <v/>
      </c>
      <c r="E609" s="2" t="str">
        <f>IF('Annual Plan'!E609&lt;&gt;"",'Annual Plan'!E609,"")</f>
        <v/>
      </c>
      <c r="F609" s="36" t="str">
        <f>IF('Annual Plan'!F609&lt;&gt;"",'Annual Plan'!F609,"")</f>
        <v/>
      </c>
      <c r="G609" s="23" t="str">
        <f>IF('Annual Plan'!G609&lt;&gt;"",'Annual Plan'!G609,"")</f>
        <v/>
      </c>
      <c r="H609" s="23" t="str">
        <f xml:space="preserve"> IF(OR(F609="Absolute",F609="Absolute[-](cum.)"),SUM(G609,'Q1 Review'!J609,'Q2 Review'!J609,'Q3 Review'!J609),
             IF(OR(F609="Incremental",F609="Absolute[+]"),MAX(G609,'Q1 Review'!J609,'Q2 Review'!J609,'Q3 Review'!J609),
                  IF(F609="Decremental",MIN(G609,'Q1 Review'!J609,'Q2 Review'!J609,'Q3 Review'!J609),
                           IF(F609="Absolute[-](avg.)",SUM(G609,'Q1 Review'!J609,'Q2 Review'!J609,'Q3 Review'!J609)/COUNT('Annual Plan'!H609:'Annual Plan'!K609),""
                              )
                       )
                 )
      )</f>
        <v/>
      </c>
      <c r="I609" s="23" t="str">
        <f>IF('Annual Plan'!K609&lt;&gt;"",'Annual Plan'!K609,"")</f>
        <v/>
      </c>
      <c r="J609" s="37"/>
      <c r="K609" s="38" t="str">
        <f t="shared" si="68"/>
        <v/>
      </c>
      <c r="L609" s="38" t="str">
        <f t="shared" si="69"/>
        <v/>
      </c>
      <c r="M609" s="23" t="str">
        <f t="shared" si="70"/>
        <v/>
      </c>
      <c r="N609" s="39" t="str">
        <f>IF((('Annual Plan'!N609+'Annual Plan'!O609)-('Q1 Review'!O609+'Q2 Review'!O609+'Q3 Review'!O609))=0,"",(('Annual Plan'!N609+'Annual Plan'!O609)-('Q1 Review'!O609+'Q2 Review'!O609+'Q3 Review'!O609)))</f>
        <v/>
      </c>
      <c r="O609" s="40"/>
      <c r="P609" s="41"/>
      <c r="Q609" s="41"/>
      <c r="R609" s="41"/>
      <c r="S609" s="131" t="str">
        <f t="shared" si="71"/>
        <v/>
      </c>
    </row>
    <row r="610" spans="1:19" s="11" customFormat="1" ht="13.2" x14ac:dyDescent="0.25">
      <c r="A610" s="59" t="str">
        <f>IF('Annual Plan'!A610="","",'Annual Plan'!A610)</f>
        <v/>
      </c>
      <c r="B610" s="59" t="str">
        <f>IF('Annual Plan'!B610="","",'Annual Plan'!B610)</f>
        <v/>
      </c>
      <c r="C610" s="59" t="str">
        <f>IF('Annual Plan'!C610="","",'Annual Plan'!C610)</f>
        <v/>
      </c>
      <c r="D610" s="2" t="str">
        <f>IF('Annual Plan'!D610&lt;&gt;"",'Annual Plan'!D610,"")</f>
        <v/>
      </c>
      <c r="E610" s="2" t="str">
        <f>IF('Annual Plan'!E610&lt;&gt;"",'Annual Plan'!E610,"")</f>
        <v/>
      </c>
      <c r="F610" s="36" t="str">
        <f>IF('Annual Plan'!F610&lt;&gt;"",'Annual Plan'!F610,"")</f>
        <v/>
      </c>
      <c r="G610" s="23" t="str">
        <f>IF('Annual Plan'!G610&lt;&gt;"",'Annual Plan'!G610,"")</f>
        <v/>
      </c>
      <c r="H610" s="23" t="str">
        <f xml:space="preserve"> IF(OR(F610="Absolute",F610="Absolute[-](cum.)"),SUM(G610,'Q1 Review'!J610,'Q2 Review'!J610,'Q3 Review'!J610),
             IF(OR(F610="Incremental",F610="Absolute[+]"),MAX(G610,'Q1 Review'!J610,'Q2 Review'!J610,'Q3 Review'!J610),
                  IF(F610="Decremental",MIN(G610,'Q1 Review'!J610,'Q2 Review'!J610,'Q3 Review'!J610),
                           IF(F610="Absolute[-](avg.)",SUM(G610,'Q1 Review'!J610,'Q2 Review'!J610,'Q3 Review'!J610)/COUNT('Annual Plan'!H610:'Annual Plan'!K610),""
                              )
                       )
                 )
      )</f>
        <v/>
      </c>
      <c r="I610" s="23" t="str">
        <f>IF('Annual Plan'!K610&lt;&gt;"",'Annual Plan'!K610,"")</f>
        <v/>
      </c>
      <c r="J610" s="37"/>
      <c r="K610" s="38" t="str">
        <f t="shared" si="68"/>
        <v/>
      </c>
      <c r="L610" s="38" t="str">
        <f t="shared" si="69"/>
        <v/>
      </c>
      <c r="M610" s="23" t="str">
        <f t="shared" si="70"/>
        <v/>
      </c>
      <c r="N610" s="39" t="str">
        <f>IF((('Annual Plan'!N610+'Annual Plan'!O610)-('Q1 Review'!O610+'Q2 Review'!O610+'Q3 Review'!O610))=0,"",(('Annual Plan'!N610+'Annual Plan'!O610)-('Q1 Review'!O610+'Q2 Review'!O610+'Q3 Review'!O610)))</f>
        <v/>
      </c>
      <c r="O610" s="40"/>
      <c r="P610" s="41"/>
      <c r="Q610" s="41"/>
      <c r="R610" s="41"/>
      <c r="S610" s="131" t="str">
        <f t="shared" si="71"/>
        <v/>
      </c>
    </row>
    <row r="611" spans="1:19" s="11" customFormat="1" ht="13.2" x14ac:dyDescent="0.25">
      <c r="A611" s="59" t="str">
        <f>IF('Annual Plan'!A611="","",'Annual Plan'!A611)</f>
        <v/>
      </c>
      <c r="B611" s="59" t="str">
        <f>IF('Annual Plan'!B611="","",'Annual Plan'!B611)</f>
        <v/>
      </c>
      <c r="C611" s="59" t="str">
        <f>IF('Annual Plan'!C611="","",'Annual Plan'!C611)</f>
        <v/>
      </c>
      <c r="D611" s="2" t="str">
        <f>IF('Annual Plan'!D611&lt;&gt;"",'Annual Plan'!D611,"")</f>
        <v/>
      </c>
      <c r="E611" s="2" t="str">
        <f>IF('Annual Plan'!E611&lt;&gt;"",'Annual Plan'!E611,"")</f>
        <v/>
      </c>
      <c r="F611" s="36" t="str">
        <f>IF('Annual Plan'!F611&lt;&gt;"",'Annual Plan'!F611,"")</f>
        <v/>
      </c>
      <c r="G611" s="23" t="str">
        <f>IF('Annual Plan'!G611&lt;&gt;"",'Annual Plan'!G611,"")</f>
        <v/>
      </c>
      <c r="H611" s="23" t="str">
        <f xml:space="preserve"> IF(OR(F611="Absolute",F611="Absolute[-](cum.)"),SUM(G611,'Q1 Review'!J611,'Q2 Review'!J611,'Q3 Review'!J611),
             IF(OR(F611="Incremental",F611="Absolute[+]"),MAX(G611,'Q1 Review'!J611,'Q2 Review'!J611,'Q3 Review'!J611),
                  IF(F611="Decremental",MIN(G611,'Q1 Review'!J611,'Q2 Review'!J611,'Q3 Review'!J611),
                           IF(F611="Absolute[-](avg.)",SUM(G611,'Q1 Review'!J611,'Q2 Review'!J611,'Q3 Review'!J611)/COUNT('Annual Plan'!H611:'Annual Plan'!K611),""
                              )
                       )
                 )
      )</f>
        <v/>
      </c>
      <c r="I611" s="23" t="str">
        <f>IF('Annual Plan'!K611&lt;&gt;"",'Annual Plan'!K611,"")</f>
        <v/>
      </c>
      <c r="J611" s="37"/>
      <c r="K611" s="38" t="str">
        <f t="shared" si="68"/>
        <v/>
      </c>
      <c r="L611" s="38" t="str">
        <f t="shared" si="69"/>
        <v/>
      </c>
      <c r="M611" s="23" t="str">
        <f t="shared" si="70"/>
        <v/>
      </c>
      <c r="N611" s="39" t="str">
        <f>IF((('Annual Plan'!N611+'Annual Plan'!O611)-('Q1 Review'!O611+'Q2 Review'!O611+'Q3 Review'!O611))=0,"",(('Annual Plan'!N611+'Annual Plan'!O611)-('Q1 Review'!O611+'Q2 Review'!O611+'Q3 Review'!O611)))</f>
        <v/>
      </c>
      <c r="O611" s="40"/>
      <c r="P611" s="41"/>
      <c r="Q611" s="41"/>
      <c r="R611" s="41"/>
      <c r="S611" s="131" t="str">
        <f t="shared" si="71"/>
        <v/>
      </c>
    </row>
    <row r="612" spans="1:19" s="11" customFormat="1" ht="13.2" x14ac:dyDescent="0.25">
      <c r="A612" s="59" t="str">
        <f>IF('Annual Plan'!A612="","",'Annual Plan'!A612)</f>
        <v/>
      </c>
      <c r="B612" s="59" t="str">
        <f>IF('Annual Plan'!B612="","",'Annual Plan'!B612)</f>
        <v/>
      </c>
      <c r="C612" s="59" t="str">
        <f>IF('Annual Plan'!C612="","",'Annual Plan'!C612)</f>
        <v/>
      </c>
      <c r="D612" s="2" t="str">
        <f>IF('Annual Plan'!D612&lt;&gt;"",'Annual Plan'!D612,"")</f>
        <v/>
      </c>
      <c r="E612" s="2" t="str">
        <f>IF('Annual Plan'!E612&lt;&gt;"",'Annual Plan'!E612,"")</f>
        <v/>
      </c>
      <c r="F612" s="36" t="str">
        <f>IF('Annual Plan'!F612&lt;&gt;"",'Annual Plan'!F612,"")</f>
        <v/>
      </c>
      <c r="G612" s="23" t="str">
        <f>IF('Annual Plan'!G612&lt;&gt;"",'Annual Plan'!G612,"")</f>
        <v/>
      </c>
      <c r="H612" s="23" t="str">
        <f xml:space="preserve"> IF(OR(F612="Absolute",F612="Absolute[-](cum.)"),SUM(G612,'Q1 Review'!J612,'Q2 Review'!J612,'Q3 Review'!J612),
             IF(OR(F612="Incremental",F612="Absolute[+]"),MAX(G612,'Q1 Review'!J612,'Q2 Review'!J612,'Q3 Review'!J612),
                  IF(F612="Decremental",MIN(G612,'Q1 Review'!J612,'Q2 Review'!J612,'Q3 Review'!J612),
                           IF(F612="Absolute[-](avg.)",SUM(G612,'Q1 Review'!J612,'Q2 Review'!J612,'Q3 Review'!J612)/COUNT('Annual Plan'!H612:'Annual Plan'!K612),""
                              )
                       )
                 )
      )</f>
        <v/>
      </c>
      <c r="I612" s="23" t="str">
        <f>IF('Annual Plan'!K612&lt;&gt;"",'Annual Plan'!K612,"")</f>
        <v/>
      </c>
      <c r="J612" s="37"/>
      <c r="K612" s="38" t="str">
        <f t="shared" si="68"/>
        <v/>
      </c>
      <c r="L612" s="38" t="str">
        <f t="shared" si="69"/>
        <v/>
      </c>
      <c r="M612" s="23" t="str">
        <f t="shared" si="70"/>
        <v/>
      </c>
      <c r="N612" s="39" t="str">
        <f>IF((('Annual Plan'!N612+'Annual Plan'!O612)-('Q1 Review'!O612+'Q2 Review'!O612+'Q3 Review'!O612))=0,"",(('Annual Plan'!N612+'Annual Plan'!O612)-('Q1 Review'!O612+'Q2 Review'!O612+'Q3 Review'!O612)))</f>
        <v/>
      </c>
      <c r="O612" s="40"/>
      <c r="P612" s="41"/>
      <c r="Q612" s="41"/>
      <c r="R612" s="41"/>
      <c r="S612" s="131" t="str">
        <f t="shared" si="71"/>
        <v/>
      </c>
    </row>
    <row r="613" spans="1:19" s="11" customFormat="1" ht="13.2" x14ac:dyDescent="0.25">
      <c r="A613" s="59" t="str">
        <f>IF('Annual Plan'!A613="","",'Annual Plan'!A613)</f>
        <v/>
      </c>
      <c r="B613" s="59" t="str">
        <f>IF('Annual Plan'!B613="","",'Annual Plan'!B613)</f>
        <v/>
      </c>
      <c r="C613" s="59" t="str">
        <f>IF('Annual Plan'!C613="","",'Annual Plan'!C613)</f>
        <v/>
      </c>
      <c r="D613" s="2" t="str">
        <f>IF('Annual Plan'!D613&lt;&gt;"",'Annual Plan'!D613,"")</f>
        <v/>
      </c>
      <c r="E613" s="2" t="str">
        <f>IF('Annual Plan'!E613&lt;&gt;"",'Annual Plan'!E613,"")</f>
        <v/>
      </c>
      <c r="F613" s="36" t="str">
        <f>IF('Annual Plan'!F613&lt;&gt;"",'Annual Plan'!F613,"")</f>
        <v/>
      </c>
      <c r="G613" s="23" t="str">
        <f>IF('Annual Plan'!G613&lt;&gt;"",'Annual Plan'!G613,"")</f>
        <v/>
      </c>
      <c r="H613" s="23" t="str">
        <f xml:space="preserve"> IF(OR(F613="Absolute",F613="Absolute[-](cum.)"),SUM(G613,'Q1 Review'!J613,'Q2 Review'!J613,'Q3 Review'!J613),
             IF(OR(F613="Incremental",F613="Absolute[+]"),MAX(G613,'Q1 Review'!J613,'Q2 Review'!J613,'Q3 Review'!J613),
                  IF(F613="Decremental",MIN(G613,'Q1 Review'!J613,'Q2 Review'!J613,'Q3 Review'!J613),
                           IF(F613="Absolute[-](avg.)",SUM(G613,'Q1 Review'!J613,'Q2 Review'!J613,'Q3 Review'!J613)/COUNT('Annual Plan'!H613:'Annual Plan'!K613),""
                              )
                       )
                 )
      )</f>
        <v/>
      </c>
      <c r="I613" s="23" t="str">
        <f>IF('Annual Plan'!K613&lt;&gt;"",'Annual Plan'!K613,"")</f>
        <v/>
      </c>
      <c r="J613" s="37"/>
      <c r="K613" s="38" t="str">
        <f t="shared" si="68"/>
        <v/>
      </c>
      <c r="L613" s="38" t="str">
        <f t="shared" si="69"/>
        <v/>
      </c>
      <c r="M613" s="23" t="str">
        <f t="shared" si="70"/>
        <v/>
      </c>
      <c r="N613" s="39" t="str">
        <f>IF((('Annual Plan'!N613+'Annual Plan'!O613)-('Q1 Review'!O613+'Q2 Review'!O613+'Q3 Review'!O613))=0,"",(('Annual Plan'!N613+'Annual Plan'!O613)-('Q1 Review'!O613+'Q2 Review'!O613+'Q3 Review'!O613)))</f>
        <v/>
      </c>
      <c r="O613" s="40"/>
      <c r="P613" s="41"/>
      <c r="Q613" s="41"/>
      <c r="R613" s="41"/>
      <c r="S613" s="131" t="str">
        <f t="shared" si="71"/>
        <v/>
      </c>
    </row>
    <row r="614" spans="1:19" s="11" customFormat="1" ht="13.2" x14ac:dyDescent="0.25">
      <c r="A614" s="59" t="str">
        <f>IF('Annual Plan'!A614="","",'Annual Plan'!A614)</f>
        <v/>
      </c>
      <c r="B614" s="59" t="str">
        <f>IF('Annual Plan'!B614="","",'Annual Plan'!B614)</f>
        <v/>
      </c>
      <c r="C614" s="59" t="str">
        <f>IF('Annual Plan'!C614="","",'Annual Plan'!C614)</f>
        <v/>
      </c>
      <c r="D614" s="2" t="str">
        <f>IF('Annual Plan'!D614&lt;&gt;"",'Annual Plan'!D614,"")</f>
        <v/>
      </c>
      <c r="E614" s="2" t="str">
        <f>IF('Annual Plan'!E614&lt;&gt;"",'Annual Plan'!E614,"")</f>
        <v/>
      </c>
      <c r="F614" s="36" t="str">
        <f>IF('Annual Plan'!F614&lt;&gt;"",'Annual Plan'!F614,"")</f>
        <v/>
      </c>
      <c r="G614" s="23" t="str">
        <f>IF('Annual Plan'!G614&lt;&gt;"",'Annual Plan'!G614,"")</f>
        <v/>
      </c>
      <c r="H614" s="23" t="str">
        <f xml:space="preserve"> IF(OR(F614="Absolute",F614="Absolute[-](cum.)"),SUM(G614,'Q1 Review'!J614,'Q2 Review'!J614,'Q3 Review'!J614),
             IF(OR(F614="Incremental",F614="Absolute[+]"),MAX(G614,'Q1 Review'!J614,'Q2 Review'!J614,'Q3 Review'!J614),
                  IF(F614="Decremental",MIN(G614,'Q1 Review'!J614,'Q2 Review'!J614,'Q3 Review'!J614),
                           IF(F614="Absolute[-](avg.)",SUM(G614,'Q1 Review'!J614,'Q2 Review'!J614,'Q3 Review'!J614)/COUNT('Annual Plan'!H614:'Annual Plan'!K614),""
                              )
                       )
                 )
      )</f>
        <v/>
      </c>
      <c r="I614" s="23" t="str">
        <f>IF('Annual Plan'!K614&lt;&gt;"",'Annual Plan'!K614,"")</f>
        <v/>
      </c>
      <c r="J614" s="37"/>
      <c r="K614" s="38" t="str">
        <f t="shared" si="68"/>
        <v/>
      </c>
      <c r="L614" s="38" t="str">
        <f t="shared" si="69"/>
        <v/>
      </c>
      <c r="M614" s="23" t="str">
        <f t="shared" si="70"/>
        <v/>
      </c>
      <c r="N614" s="39" t="str">
        <f>IF((('Annual Plan'!N614+'Annual Plan'!O614)-('Q1 Review'!O614+'Q2 Review'!O614+'Q3 Review'!O614))=0,"",(('Annual Plan'!N614+'Annual Plan'!O614)-('Q1 Review'!O614+'Q2 Review'!O614+'Q3 Review'!O614)))</f>
        <v/>
      </c>
      <c r="O614" s="40"/>
      <c r="P614" s="41"/>
      <c r="Q614" s="41"/>
      <c r="R614" s="41"/>
      <c r="S614" s="131" t="str">
        <f t="shared" si="71"/>
        <v/>
      </c>
    </row>
    <row r="615" spans="1:19" s="11" customFormat="1" ht="13.2" x14ac:dyDescent="0.25">
      <c r="A615" s="59" t="str">
        <f>IF('Annual Plan'!A615="","",'Annual Plan'!A615)</f>
        <v/>
      </c>
      <c r="B615" s="59" t="str">
        <f>IF('Annual Plan'!B615="","",'Annual Plan'!B615)</f>
        <v/>
      </c>
      <c r="C615" s="59" t="str">
        <f>IF('Annual Plan'!C615="","",'Annual Plan'!C615)</f>
        <v/>
      </c>
      <c r="D615" s="2" t="str">
        <f>IF('Annual Plan'!D615&lt;&gt;"",'Annual Plan'!D615,"")</f>
        <v/>
      </c>
      <c r="E615" s="2" t="str">
        <f>IF('Annual Plan'!E615&lt;&gt;"",'Annual Plan'!E615,"")</f>
        <v/>
      </c>
      <c r="F615" s="36" t="str">
        <f>IF('Annual Plan'!F615&lt;&gt;"",'Annual Plan'!F615,"")</f>
        <v/>
      </c>
      <c r="G615" s="23" t="str">
        <f>IF('Annual Plan'!G615&lt;&gt;"",'Annual Plan'!G615,"")</f>
        <v/>
      </c>
      <c r="H615" s="23" t="str">
        <f xml:space="preserve"> IF(OR(F615="Absolute",F615="Absolute[-](cum.)"),SUM(G615,'Q1 Review'!J615,'Q2 Review'!J615,'Q3 Review'!J615),
             IF(OR(F615="Incremental",F615="Absolute[+]"),MAX(G615,'Q1 Review'!J615,'Q2 Review'!J615,'Q3 Review'!J615),
                  IF(F615="Decremental",MIN(G615,'Q1 Review'!J615,'Q2 Review'!J615,'Q3 Review'!J615),
                           IF(F615="Absolute[-](avg.)",SUM(G615,'Q1 Review'!J615,'Q2 Review'!J615,'Q3 Review'!J615)/COUNT('Annual Plan'!H615:'Annual Plan'!K615),""
                              )
                       )
                 )
      )</f>
        <v/>
      </c>
      <c r="I615" s="23" t="str">
        <f>IF('Annual Plan'!K615&lt;&gt;"",'Annual Plan'!K615,"")</f>
        <v/>
      </c>
      <c r="J615" s="37"/>
      <c r="K615" s="38" t="str">
        <f t="shared" si="68"/>
        <v/>
      </c>
      <c r="L615" s="38" t="str">
        <f t="shared" si="69"/>
        <v/>
      </c>
      <c r="M615" s="23" t="str">
        <f t="shared" si="70"/>
        <v/>
      </c>
      <c r="N615" s="39" t="str">
        <f>IF((('Annual Plan'!N615+'Annual Plan'!O615)-('Q1 Review'!O615+'Q2 Review'!O615+'Q3 Review'!O615))=0,"",(('Annual Plan'!N615+'Annual Plan'!O615)-('Q1 Review'!O615+'Q2 Review'!O615+'Q3 Review'!O615)))</f>
        <v/>
      </c>
      <c r="O615" s="40"/>
      <c r="P615" s="41"/>
      <c r="Q615" s="41"/>
      <c r="R615" s="41"/>
      <c r="S615" s="131" t="str">
        <f t="shared" si="71"/>
        <v/>
      </c>
    </row>
    <row r="616" spans="1:19" s="11" customFormat="1" ht="13.2" x14ac:dyDescent="0.25">
      <c r="A616" s="59" t="str">
        <f>IF('Annual Plan'!A616="","",'Annual Plan'!A616)</f>
        <v/>
      </c>
      <c r="B616" s="59" t="str">
        <f>IF('Annual Plan'!B616="","",'Annual Plan'!B616)</f>
        <v/>
      </c>
      <c r="C616" s="59" t="str">
        <f>IF('Annual Plan'!C616="","",'Annual Plan'!C616)</f>
        <v/>
      </c>
      <c r="D616" s="2" t="str">
        <f>IF('Annual Plan'!D616&lt;&gt;"",'Annual Plan'!D616,"")</f>
        <v/>
      </c>
      <c r="E616" s="2" t="str">
        <f>IF('Annual Plan'!E616&lt;&gt;"",'Annual Plan'!E616,"")</f>
        <v/>
      </c>
      <c r="F616" s="36" t="str">
        <f>IF('Annual Plan'!F616&lt;&gt;"",'Annual Plan'!F616,"")</f>
        <v/>
      </c>
      <c r="G616" s="23" t="str">
        <f>IF('Annual Plan'!G616&lt;&gt;"",'Annual Plan'!G616,"")</f>
        <v/>
      </c>
      <c r="H616" s="23" t="str">
        <f xml:space="preserve"> IF(OR(F616="Absolute",F616="Absolute[-](cum.)"),SUM(G616,'Q1 Review'!J616,'Q2 Review'!J616,'Q3 Review'!J616),
             IF(OR(F616="Incremental",F616="Absolute[+]"),MAX(G616,'Q1 Review'!J616,'Q2 Review'!J616,'Q3 Review'!J616),
                  IF(F616="Decremental",MIN(G616,'Q1 Review'!J616,'Q2 Review'!J616,'Q3 Review'!J616),
                           IF(F616="Absolute[-](avg.)",SUM(G616,'Q1 Review'!J616,'Q2 Review'!J616,'Q3 Review'!J616)/COUNT('Annual Plan'!H616:'Annual Plan'!K616),""
                              )
                       )
                 )
      )</f>
        <v/>
      </c>
      <c r="I616" s="23" t="str">
        <f>IF('Annual Plan'!K616&lt;&gt;"",'Annual Plan'!K616,"")</f>
        <v/>
      </c>
      <c r="J616" s="37"/>
      <c r="K616" s="38" t="str">
        <f t="shared" si="68"/>
        <v/>
      </c>
      <c r="L616" s="38" t="str">
        <f t="shared" si="69"/>
        <v/>
      </c>
      <c r="M616" s="23" t="str">
        <f t="shared" si="70"/>
        <v/>
      </c>
      <c r="N616" s="39" t="str">
        <f>IF((('Annual Plan'!N616+'Annual Plan'!O616)-('Q1 Review'!O616+'Q2 Review'!O616+'Q3 Review'!O616))=0,"",(('Annual Plan'!N616+'Annual Plan'!O616)-('Q1 Review'!O616+'Q2 Review'!O616+'Q3 Review'!O616)))</f>
        <v/>
      </c>
      <c r="O616" s="40"/>
      <c r="P616" s="41"/>
      <c r="Q616" s="41"/>
      <c r="R616" s="41"/>
      <c r="S616" s="131" t="str">
        <f t="shared" si="71"/>
        <v/>
      </c>
    </row>
    <row r="617" spans="1:19" s="11" customFormat="1" ht="13.2" x14ac:dyDescent="0.25">
      <c r="A617" s="59" t="str">
        <f>IF('Annual Plan'!A617="","",'Annual Plan'!A617)</f>
        <v/>
      </c>
      <c r="B617" s="59" t="str">
        <f>IF('Annual Plan'!B617="","",'Annual Plan'!B617)</f>
        <v/>
      </c>
      <c r="C617" s="59" t="str">
        <f>IF('Annual Plan'!C617="","",'Annual Plan'!C617)</f>
        <v/>
      </c>
      <c r="D617" s="2" t="str">
        <f>IF('Annual Plan'!D617&lt;&gt;"",'Annual Plan'!D617,"")</f>
        <v/>
      </c>
      <c r="E617" s="2" t="str">
        <f>IF('Annual Plan'!E617&lt;&gt;"",'Annual Plan'!E617,"")</f>
        <v/>
      </c>
      <c r="F617" s="36" t="str">
        <f>IF('Annual Plan'!F617&lt;&gt;"",'Annual Plan'!F617,"")</f>
        <v/>
      </c>
      <c r="G617" s="23" t="str">
        <f>IF('Annual Plan'!G617&lt;&gt;"",'Annual Plan'!G617,"")</f>
        <v/>
      </c>
      <c r="H617" s="23" t="str">
        <f xml:space="preserve"> IF(OR(F617="Absolute",F617="Absolute[-](cum.)"),SUM(G617,'Q1 Review'!J617,'Q2 Review'!J617,'Q3 Review'!J617),
             IF(OR(F617="Incremental",F617="Absolute[+]"),MAX(G617,'Q1 Review'!J617,'Q2 Review'!J617,'Q3 Review'!J617),
                  IF(F617="Decremental",MIN(G617,'Q1 Review'!J617,'Q2 Review'!J617,'Q3 Review'!J617),
                           IF(F617="Absolute[-](avg.)",SUM(G617,'Q1 Review'!J617,'Q2 Review'!J617,'Q3 Review'!J617)/COUNT('Annual Plan'!H617:'Annual Plan'!K617),""
                              )
                       )
                 )
      )</f>
        <v/>
      </c>
      <c r="I617" s="23" t="str">
        <f>IF('Annual Plan'!K617&lt;&gt;"",'Annual Plan'!K617,"")</f>
        <v/>
      </c>
      <c r="J617" s="37"/>
      <c r="K617" s="38" t="str">
        <f t="shared" si="68"/>
        <v/>
      </c>
      <c r="L617" s="38" t="str">
        <f t="shared" si="69"/>
        <v/>
      </c>
      <c r="M617" s="23" t="str">
        <f t="shared" si="70"/>
        <v/>
      </c>
      <c r="N617" s="39" t="str">
        <f>IF((('Annual Plan'!N617+'Annual Plan'!O617)-('Q1 Review'!O617+'Q2 Review'!O617+'Q3 Review'!O617))=0,"",(('Annual Plan'!N617+'Annual Plan'!O617)-('Q1 Review'!O617+'Q2 Review'!O617+'Q3 Review'!O617)))</f>
        <v/>
      </c>
      <c r="O617" s="40"/>
      <c r="P617" s="41"/>
      <c r="Q617" s="41"/>
      <c r="R617" s="41"/>
      <c r="S617" s="131" t="str">
        <f t="shared" si="71"/>
        <v/>
      </c>
    </row>
    <row r="618" spans="1:19" s="58" customFormat="1" ht="59.25" customHeight="1" x14ac:dyDescent="0.3">
      <c r="A618" s="256" t="s">
        <v>94</v>
      </c>
      <c r="B618" s="256"/>
      <c r="C618" s="51">
        <f>'Annual Plan'!C618</f>
        <v>0</v>
      </c>
      <c r="D618" s="62"/>
      <c r="E618" s="62"/>
      <c r="F618" s="256" t="s">
        <v>99</v>
      </c>
      <c r="G618" s="256"/>
      <c r="H618" s="256"/>
      <c r="I618" s="256"/>
      <c r="J618" s="257"/>
      <c r="K618" s="43">
        <f>IF(SUM(K589:K617)=0,0,IF(SUM(K589:K617)&gt;0,AVERAGE(K589:K617)))</f>
        <v>0</v>
      </c>
      <c r="L618" s="258"/>
      <c r="M618" s="259"/>
      <c r="N618" s="60">
        <f>SUM(N589:N617)</f>
        <v>0</v>
      </c>
      <c r="O618" s="60">
        <f>SUM(O589:O617)</f>
        <v>0</v>
      </c>
      <c r="P618" s="62"/>
      <c r="Q618" s="62"/>
      <c r="S618" s="131"/>
    </row>
    <row r="619" spans="1:19" s="61" customFormat="1" ht="15" customHeight="1" x14ac:dyDescent="0.25">
      <c r="A619" s="12"/>
      <c r="B619" s="12"/>
      <c r="C619" s="12"/>
      <c r="D619" s="12"/>
      <c r="E619" s="12"/>
      <c r="F619" s="44"/>
      <c r="G619" s="45"/>
      <c r="H619" s="45"/>
      <c r="I619" s="45"/>
      <c r="J619" s="46"/>
      <c r="K619" s="47"/>
      <c r="L619" s="47"/>
      <c r="M619" s="45"/>
      <c r="N619" s="48"/>
      <c r="O619" s="49"/>
      <c r="P619" s="50"/>
      <c r="Q619" s="50"/>
      <c r="S619" s="132"/>
    </row>
    <row r="620" spans="1:19" s="11" customFormat="1" ht="34.5" customHeight="1" x14ac:dyDescent="0.25">
      <c r="A620" s="193" t="s">
        <v>91</v>
      </c>
      <c r="B620" s="193"/>
      <c r="C620" s="193"/>
      <c r="D620" s="260" t="str">
        <f>IF('Annual Plan'!D620:P620&lt;&gt;"", 'Annual Plan'!D620:P620,"")</f>
        <v/>
      </c>
      <c r="E620" s="260"/>
      <c r="F620" s="261"/>
      <c r="G620" s="261"/>
      <c r="H620" s="261"/>
      <c r="I620" s="261"/>
      <c r="J620" s="261"/>
      <c r="K620" s="261"/>
      <c r="L620" s="261"/>
      <c r="M620" s="261"/>
      <c r="N620" s="261"/>
      <c r="O620" s="261"/>
      <c r="P620" s="260"/>
      <c r="Q620" s="260"/>
      <c r="S620" s="131"/>
    </row>
    <row r="621" spans="1:19" s="11" customFormat="1" ht="36" customHeight="1" x14ac:dyDescent="0.25">
      <c r="A621" s="202" t="s">
        <v>1</v>
      </c>
      <c r="B621" s="202" t="s">
        <v>9</v>
      </c>
      <c r="C621" s="202" t="s">
        <v>2</v>
      </c>
      <c r="D621" s="202" t="s">
        <v>10</v>
      </c>
      <c r="E621" s="203" t="s">
        <v>11</v>
      </c>
      <c r="F621" s="204" t="s">
        <v>12</v>
      </c>
      <c r="G621" s="251" t="s">
        <v>3</v>
      </c>
      <c r="H621" s="251"/>
      <c r="I621" s="253" t="s">
        <v>77</v>
      </c>
      <c r="J621" s="254"/>
      <c r="K621" s="254"/>
      <c r="L621" s="254"/>
      <c r="M621" s="255"/>
      <c r="N621" s="253" t="s">
        <v>78</v>
      </c>
      <c r="O621" s="254"/>
      <c r="P621" s="202" t="s">
        <v>95</v>
      </c>
      <c r="Q621" s="202" t="s">
        <v>96</v>
      </c>
      <c r="R621" s="202" t="s">
        <v>114</v>
      </c>
      <c r="S621" s="131"/>
    </row>
    <row r="622" spans="1:19" s="11" customFormat="1" ht="69" customHeight="1" x14ac:dyDescent="0.25">
      <c r="A622" s="202"/>
      <c r="B622" s="202"/>
      <c r="C622" s="202"/>
      <c r="D622" s="202"/>
      <c r="E622" s="203"/>
      <c r="F622" s="204"/>
      <c r="G622" s="98" t="s">
        <v>19</v>
      </c>
      <c r="H622" s="98" t="s">
        <v>61</v>
      </c>
      <c r="I622" s="7" t="s">
        <v>62</v>
      </c>
      <c r="J622" s="7" t="s">
        <v>63</v>
      </c>
      <c r="K622" s="1" t="s">
        <v>21</v>
      </c>
      <c r="L622" s="1" t="s">
        <v>22</v>
      </c>
      <c r="M622" s="1" t="s">
        <v>23</v>
      </c>
      <c r="N622" s="7" t="s">
        <v>88</v>
      </c>
      <c r="O622" s="7" t="s">
        <v>82</v>
      </c>
      <c r="P622" s="252"/>
      <c r="Q622" s="202"/>
      <c r="R622" s="202"/>
      <c r="S622" s="131"/>
    </row>
    <row r="623" spans="1:19" s="11" customFormat="1" ht="13.2" x14ac:dyDescent="0.25">
      <c r="A623" s="59" t="str">
        <f>IF('Annual Plan'!A623="","",'Annual Plan'!A623)</f>
        <v/>
      </c>
      <c r="B623" s="59" t="str">
        <f>IF('Annual Plan'!B623="","",'Annual Plan'!B623)</f>
        <v/>
      </c>
      <c r="C623" s="59" t="str">
        <f>IF('Annual Plan'!C623="","",'Annual Plan'!C623)</f>
        <v/>
      </c>
      <c r="D623" s="2" t="str">
        <f>IF('Annual Plan'!D623&lt;&gt;"",'Annual Plan'!D623,"")</f>
        <v/>
      </c>
      <c r="E623" s="2" t="str">
        <f>IF('Annual Plan'!E623&lt;&gt;"",'Annual Plan'!E623,"")</f>
        <v/>
      </c>
      <c r="F623" s="36" t="str">
        <f>IF('Annual Plan'!F623&lt;&gt;"",'Annual Plan'!F623,"")</f>
        <v/>
      </c>
      <c r="G623" s="23" t="str">
        <f>IF('Annual Plan'!G623&lt;&gt;"",'Annual Plan'!G623,"")</f>
        <v/>
      </c>
      <c r="H623" s="23" t="str">
        <f xml:space="preserve"> IF(OR(F623="Absolute",F623="Absolute[-](cum.)"),SUM(G623,'Q1 Review'!J623,'Q2 Review'!J623,'Q3 Review'!J623),
             IF(OR(F623="Incremental",F623="Absolute[+]"),MAX(G623,'Q1 Review'!J623,'Q2 Review'!J623,'Q3 Review'!J623),
                  IF(F623="Decremental",MIN(G623,'Q1 Review'!J623,'Q2 Review'!J623,'Q3 Review'!J623),
                           IF(F623="Absolute[-](avg.)",SUM(G623,'Q1 Review'!J623,'Q2 Review'!J623,'Q3 Review'!J623)/COUNT('Annual Plan'!H623:'Annual Plan'!K623),""
                              )
                       )
                 )
      )</f>
        <v/>
      </c>
      <c r="I623" s="23" t="str">
        <f>IF('Annual Plan'!K623&lt;&gt;"",'Annual Plan'!K623,"")</f>
        <v/>
      </c>
      <c r="J623" s="37"/>
      <c r="K623" s="38" t="str">
        <f>IF(I623="","",
                         IF(AND(I623&lt;&gt;"",J623=""),0,
                                                  IF($F623="Absolute",IF(I623=0,0, IF((J623/I623)&gt;=1,1, IF((J623/I623)&lt;=0,0,(J623/I623)))),
                                                                                                      IF($F623="Incremental", IF(AND((I623-H623)=0,J623&gt;0,I623&gt;0,J623&gt;I623),1, IF(AND((I623-H623)=0,J623&lt;=I623),0, IF(((J623-H623)/(I623-H623))&gt;=1,1, IF(((J623-H623)/(I623-H623))&lt;=0,0, ((J623-H623)/(I623-H623)))))),
                                                                                                                                                                   IF($F623="Decremental", IF(AND((H623-I623)=0,J623&gt;0,I623&gt;0,J623&lt;I623),1,  IF(AND((I623-H623)=0,J623&gt;=I623),0, IF(((H623-J623)/(H623-I623))&gt;=1,1, IF(((H623-J623)/(H623-I623))&lt;=0,0, ((H623-J623)/(H623-I623)))))),
                                                                                                                                                                                              IF(OR($F623="Absolute[-](cum.)", $F623="Absolute[-](avg.)"),IF(J623="",0, IF((J623&lt;=I623),1,IF((J623&gt;I623),0,))),
                                                                                                                                                                                                        IF($F623="Absolute[+]",IF(J623=0,0,  IF(J623&lt;=I623,(J623/I623),1)),
                                                                                                                                                                                                            )
                                                                                                                                                                                                   )
                                                                                                                                                                       )
                                                                                                          )
                                                    )
                            )
     )</f>
        <v/>
      </c>
      <c r="L623" s="38" t="str">
        <f>IF(I623="","",
                        IF(AND(I623&lt;&gt;"",J623=""),-1,
                                                  IF($F623="Absolute", IF(I623=0,0,((J623-I623)/I623)),
                                                                               IF($F623="Incremental", IF((I623-H623)=0,0,(((J623-H623)-(I623-H623))/(I623-H623))),
                                                                                                            IF($F623="Decremental", IF((H623-I623)=0,0,(((H623-J623)-(H623-I623))/(H623-I623))),
                                                                                                                                              IF(OR($F623="Absolute[-](cum.)", $F623="Absolute[-](avg.)"), IF(J623="",0, IF(J623&gt;=0,1-(J623/I623))),
                                                                                                                                                                      IF($F623="Absolute[+]", IF(J623=0,-1,K623-1),  ""
                                                                                                                                                                                                                                          )
                                                                                                                                                                                                                          )
                                                                                                                                                                                  )
                                                                                                                   )
                                                   )
                          )
)</f>
        <v/>
      </c>
      <c r="M623" s="23" t="str">
        <f>IF(J623="","",
                         IF(I623="", "",
                                                   IF($F623="Absolute", (J623-I623),
                                                                                                       IF($F623="Incremental", ((J623-H623)-(I623-H623)),
                                                                                                                                                                                      IF($F623="Decremental", ((H623-J623)-(H623-I623)),
                                                                                                                                                                                                            IF(OR($F623="Absolute[-](cum.)", $F623="Absolute[-](avg.)"), (I623-J623),
                                                                                                                                                                                                                             IF($F623="Absolute[+]", (J623-I623), ""
                                                                                                                                                                                                                                  )
                                                                                                                                                                                                                )
                                                                                                                                                                                          )
                                                                                                           )
                                                      )
                               )
       )</f>
        <v/>
      </c>
      <c r="N623" s="39" t="str">
        <f>IF((('Annual Plan'!N623+'Annual Plan'!O623)-('Q1 Review'!O623+'Q2 Review'!O623+'Q3 Review'!O623))=0,"",(('Annual Plan'!N623+'Annual Plan'!O623)-('Q1 Review'!O623+'Q2 Review'!O623+'Q3 Review'!O623)))</f>
        <v/>
      </c>
      <c r="O623" s="40"/>
      <c r="P623" s="41"/>
      <c r="Q623" s="41"/>
      <c r="R623" s="41"/>
      <c r="S623" s="131" t="str">
        <f xml:space="preserve"> IF(AND($F623="Incremental",G623=""),"Error - baseline data was not provided in the planning sheet.",
        IF(AND($F623="Decremental",G623=""),"Error - baseline data was not provided in the planning sheet.",""))</f>
        <v/>
      </c>
    </row>
    <row r="624" spans="1:19" s="11" customFormat="1" ht="13.2" x14ac:dyDescent="0.25">
      <c r="A624" s="59" t="str">
        <f>IF('Annual Plan'!A624="","",'Annual Plan'!A624)</f>
        <v/>
      </c>
      <c r="B624" s="59" t="str">
        <f>IF('Annual Plan'!B624="","",'Annual Plan'!B624)</f>
        <v/>
      </c>
      <c r="C624" s="59" t="str">
        <f>IF('Annual Plan'!C624="","",'Annual Plan'!C624)</f>
        <v/>
      </c>
      <c r="D624" s="2" t="str">
        <f>IF('Annual Plan'!D624&lt;&gt;"",'Annual Plan'!D624,"")</f>
        <v/>
      </c>
      <c r="E624" s="2" t="str">
        <f>IF('Annual Plan'!E624&lt;&gt;"",'Annual Plan'!E624,"")</f>
        <v/>
      </c>
      <c r="F624" s="36" t="str">
        <f>IF('Annual Plan'!F624&lt;&gt;"",'Annual Plan'!F624,"")</f>
        <v/>
      </c>
      <c r="G624" s="23" t="str">
        <f>IF('Annual Plan'!G624&lt;&gt;"",'Annual Plan'!G624,"")</f>
        <v/>
      </c>
      <c r="H624" s="23" t="str">
        <f xml:space="preserve"> IF(OR(F624="Absolute",F624="Absolute[-](cum.)"),SUM(G624,'Q1 Review'!J624,'Q2 Review'!J624,'Q3 Review'!J624),
             IF(OR(F624="Incremental",F624="Absolute[+]"),MAX(G624,'Q1 Review'!J624,'Q2 Review'!J624,'Q3 Review'!J624),
                  IF(F624="Decremental",MIN(G624,'Q1 Review'!J624,'Q2 Review'!J624,'Q3 Review'!J624),
                           IF(F624="Absolute[-](avg.)",SUM(G624,'Q1 Review'!J624,'Q2 Review'!J624,'Q3 Review'!J624)/COUNT('Annual Plan'!H624:'Annual Plan'!K624),""
                              )
                       )
                 )
      )</f>
        <v/>
      </c>
      <c r="I624" s="23" t="str">
        <f>IF('Annual Plan'!K624&lt;&gt;"",'Annual Plan'!K624,"")</f>
        <v/>
      </c>
      <c r="J624" s="37"/>
      <c r="K624" s="38" t="str">
        <f t="shared" ref="K624:K651" si="72">IF(I624="","",
                         IF(AND(I624&lt;&gt;"",J624=""),0,
                                                  IF($F624="Absolute",IF(I624=0,0, IF((J624/I624)&gt;=1,1, IF((J624/I624)&lt;=0,0,(J624/I624)))),
                                                                                                      IF($F624="Incremental", IF(AND((I624-H624)=0,J624&gt;0,I624&gt;0,J624&gt;I624),1, IF(AND((I624-H624)=0,J624&lt;=I624),0, IF(((J624-H624)/(I624-H624))&gt;=1,1, IF(((J624-H624)/(I624-H624))&lt;=0,0, ((J624-H624)/(I624-H624)))))),
                                                                                                                                                                   IF($F624="Decremental", IF(AND((H624-I624)=0,J624&gt;0,I624&gt;0,J624&lt;I624),1,  IF(AND((I624-H624)=0,J624&gt;=I624),0, IF(((H624-J624)/(H624-I624))&gt;=1,1, IF(((H624-J624)/(H624-I624))&lt;=0,0, ((H624-J624)/(H624-I624)))))),
                                                                                                                                                                                              IF(OR($F624="Absolute[-](cum.)", $F624="Absolute[-](avg.)"),IF(J624="",0, IF((J624&lt;=I624),1,IF((J624&gt;I624),0,))),
                                                                                                                                                                                                        IF($F624="Absolute[+]",IF(J624=0,0,  IF(J624&lt;=I624,(J624/I624),1)),
                                                                                                                                                                                                            )
                                                                                                                                                                                                   )
                                                                                                                                                                       )
                                                                                                          )
                                                    )
                            )
     )</f>
        <v/>
      </c>
      <c r="L624" s="38" t="str">
        <f t="shared" ref="L624:L651" si="73">IF(I624="","",
                        IF(AND(I624&lt;&gt;"",J624=""),-1,
                                                  IF($F624="Absolute", IF(I624=0,0,((J624-I624)/I624)),
                                                                               IF($F624="Incremental", IF((I624-H624)=0,0,(((J624-H624)-(I624-H624))/(I624-H624))),
                                                                                                            IF($F624="Decremental", IF((H624-I624)=0,0,(((H624-J624)-(H624-I624))/(H624-I624))),
                                                                                                                                              IF(OR($F624="Absolute[-](cum.)", $F624="Absolute[-](avg.)"), IF(J624="",0, IF(J624&gt;=0,1-(J624/I624))),
                                                                                                                                                                      IF($F624="Absolute[+]", IF(J624=0,-1,K624-1),  ""
                                                                                                                                                                                                                                          )
                                                                                                                                                                                                                          )
                                                                                                                                                                                  )
                                                                                                                   )
                                                   )
                          )
)</f>
        <v/>
      </c>
      <c r="M624" s="23" t="str">
        <f t="shared" ref="M624:M651" si="74">IF(J624="","",
                         IF(I624="", "",
                                                   IF($F624="Absolute", (J624-I624),
                                                                                                       IF($F624="Incremental", ((J624-H624)-(I624-H624)),
                                                                                                                                                                                      IF($F624="Decremental", ((H624-J624)-(H624-I624)),
                                                                                                                                                                                                            IF(OR($F624="Absolute[-](cum.)", $F624="Absolute[-](avg.)"), (I624-J624),
                                                                                                                                                                                                                             IF($F624="Absolute[+]", (J624-I624), ""
                                                                                                                                                                                                                                  )
                                                                                                                                                                                                                )
                                                                                                                                                                                          )
                                                                                                           )
                                                      )
                               )
       )</f>
        <v/>
      </c>
      <c r="N624" s="39" t="str">
        <f>IF((('Annual Plan'!N624+'Annual Plan'!O624)-('Q1 Review'!O624+'Q2 Review'!O624+'Q3 Review'!O624))=0,"",(('Annual Plan'!N624+'Annual Plan'!O624)-('Q1 Review'!O624+'Q2 Review'!O624+'Q3 Review'!O624)))</f>
        <v/>
      </c>
      <c r="O624" s="40"/>
      <c r="P624" s="41"/>
      <c r="Q624" s="41"/>
      <c r="R624" s="41"/>
      <c r="S624" s="131" t="str">
        <f t="shared" ref="S624:S651" si="75" xml:space="preserve"> IF(AND($F624="Incremental",G624=""),"Error - baseline data was not provided in the planning sheet.",
        IF(AND($F624="Decremental",G624=""),"Error - baseline data was not provided in the planning sheet.",""))</f>
        <v/>
      </c>
    </row>
    <row r="625" spans="1:19" s="11" customFormat="1" ht="13.2" x14ac:dyDescent="0.25">
      <c r="A625" s="59" t="str">
        <f>IF('Annual Plan'!A625="","",'Annual Plan'!A625)</f>
        <v/>
      </c>
      <c r="B625" s="59" t="str">
        <f>IF('Annual Plan'!B625="","",'Annual Plan'!B625)</f>
        <v/>
      </c>
      <c r="C625" s="59" t="str">
        <f>IF('Annual Plan'!C625="","",'Annual Plan'!C625)</f>
        <v/>
      </c>
      <c r="D625" s="2" t="str">
        <f>IF('Annual Plan'!D625&lt;&gt;"",'Annual Plan'!D625,"")</f>
        <v/>
      </c>
      <c r="E625" s="2" t="str">
        <f>IF('Annual Plan'!E625&lt;&gt;"",'Annual Plan'!E625,"")</f>
        <v/>
      </c>
      <c r="F625" s="36" t="str">
        <f>IF('Annual Plan'!F625&lt;&gt;"",'Annual Plan'!F625,"")</f>
        <v/>
      </c>
      <c r="G625" s="23" t="str">
        <f>IF('Annual Plan'!G625&lt;&gt;"",'Annual Plan'!G625,"")</f>
        <v/>
      </c>
      <c r="H625" s="23" t="str">
        <f xml:space="preserve"> IF(OR(F625="Absolute",F625="Absolute[-](cum.)"),SUM(G625,'Q1 Review'!J625,'Q2 Review'!J625,'Q3 Review'!J625),
             IF(OR(F625="Incremental",F625="Absolute[+]"),MAX(G625,'Q1 Review'!J625,'Q2 Review'!J625,'Q3 Review'!J625),
                  IF(F625="Decremental",MIN(G625,'Q1 Review'!J625,'Q2 Review'!J625,'Q3 Review'!J625),
                           IF(F625="Absolute[-](avg.)",SUM(G625,'Q1 Review'!J625,'Q2 Review'!J625,'Q3 Review'!J625)/COUNT('Annual Plan'!H625:'Annual Plan'!K625),""
                              )
                       )
                 )
      )</f>
        <v/>
      </c>
      <c r="I625" s="23" t="str">
        <f>IF('Annual Plan'!K625&lt;&gt;"",'Annual Plan'!K625,"")</f>
        <v/>
      </c>
      <c r="J625" s="37"/>
      <c r="K625" s="38" t="str">
        <f t="shared" si="72"/>
        <v/>
      </c>
      <c r="L625" s="38" t="str">
        <f t="shared" si="73"/>
        <v/>
      </c>
      <c r="M625" s="23" t="str">
        <f t="shared" si="74"/>
        <v/>
      </c>
      <c r="N625" s="39" t="str">
        <f>IF((('Annual Plan'!N625+'Annual Plan'!O625)-('Q1 Review'!O625+'Q2 Review'!O625+'Q3 Review'!O625))=0,"",(('Annual Plan'!N625+'Annual Plan'!O625)-('Q1 Review'!O625+'Q2 Review'!O625+'Q3 Review'!O625)))</f>
        <v/>
      </c>
      <c r="O625" s="40"/>
      <c r="P625" s="41"/>
      <c r="Q625" s="41"/>
      <c r="R625" s="41"/>
      <c r="S625" s="131" t="str">
        <f t="shared" si="75"/>
        <v/>
      </c>
    </row>
    <row r="626" spans="1:19" s="11" customFormat="1" ht="13.2" x14ac:dyDescent="0.25">
      <c r="A626" s="59" t="str">
        <f>IF('Annual Plan'!A626="","",'Annual Plan'!A626)</f>
        <v/>
      </c>
      <c r="B626" s="59" t="str">
        <f>IF('Annual Plan'!B626="","",'Annual Plan'!B626)</f>
        <v/>
      </c>
      <c r="C626" s="59" t="str">
        <f>IF('Annual Plan'!C626="","",'Annual Plan'!C626)</f>
        <v/>
      </c>
      <c r="D626" s="2" t="str">
        <f>IF('Annual Plan'!D626&lt;&gt;"",'Annual Plan'!D626,"")</f>
        <v/>
      </c>
      <c r="E626" s="2" t="str">
        <f>IF('Annual Plan'!E626&lt;&gt;"",'Annual Plan'!E626,"")</f>
        <v/>
      </c>
      <c r="F626" s="36" t="str">
        <f>IF('Annual Plan'!F626&lt;&gt;"",'Annual Plan'!F626,"")</f>
        <v/>
      </c>
      <c r="G626" s="23" t="str">
        <f>IF('Annual Plan'!G626&lt;&gt;"",'Annual Plan'!G626,"")</f>
        <v/>
      </c>
      <c r="H626" s="23" t="str">
        <f xml:space="preserve"> IF(OR(F626="Absolute",F626="Absolute[-](cum.)"),SUM(G626,'Q1 Review'!J626,'Q2 Review'!J626,'Q3 Review'!J626),
             IF(OR(F626="Incremental",F626="Absolute[+]"),MAX(G626,'Q1 Review'!J626,'Q2 Review'!J626,'Q3 Review'!J626),
                  IF(F626="Decremental",MIN(G626,'Q1 Review'!J626,'Q2 Review'!J626,'Q3 Review'!J626),
                           IF(F626="Absolute[-](avg.)",SUM(G626,'Q1 Review'!J626,'Q2 Review'!J626,'Q3 Review'!J626)/COUNT('Annual Plan'!H626:'Annual Plan'!K626),""
                              )
                       )
                 )
      )</f>
        <v/>
      </c>
      <c r="I626" s="23" t="str">
        <f>IF('Annual Plan'!K626&lt;&gt;"",'Annual Plan'!K626,"")</f>
        <v/>
      </c>
      <c r="J626" s="37"/>
      <c r="K626" s="38" t="str">
        <f t="shared" si="72"/>
        <v/>
      </c>
      <c r="L626" s="38" t="str">
        <f t="shared" si="73"/>
        <v/>
      </c>
      <c r="M626" s="23" t="str">
        <f t="shared" si="74"/>
        <v/>
      </c>
      <c r="N626" s="39" t="str">
        <f>IF((('Annual Plan'!N626+'Annual Plan'!O626)-('Q1 Review'!O626+'Q2 Review'!O626+'Q3 Review'!O626))=0,"",(('Annual Plan'!N626+'Annual Plan'!O626)-('Q1 Review'!O626+'Q2 Review'!O626+'Q3 Review'!O626)))</f>
        <v/>
      </c>
      <c r="O626" s="40"/>
      <c r="P626" s="41"/>
      <c r="Q626" s="41"/>
      <c r="R626" s="41"/>
      <c r="S626" s="131" t="str">
        <f t="shared" si="75"/>
        <v/>
      </c>
    </row>
    <row r="627" spans="1:19" s="11" customFormat="1" ht="13.2" x14ac:dyDescent="0.25">
      <c r="A627" s="59" t="str">
        <f>IF('Annual Plan'!A627="","",'Annual Plan'!A627)</f>
        <v/>
      </c>
      <c r="B627" s="59" t="str">
        <f>IF('Annual Plan'!B627="","",'Annual Plan'!B627)</f>
        <v/>
      </c>
      <c r="C627" s="59" t="str">
        <f>IF('Annual Plan'!C627="","",'Annual Plan'!C627)</f>
        <v/>
      </c>
      <c r="D627" s="2" t="str">
        <f>IF('Annual Plan'!D627&lt;&gt;"",'Annual Plan'!D627,"")</f>
        <v/>
      </c>
      <c r="E627" s="2" t="str">
        <f>IF('Annual Plan'!E627&lt;&gt;"",'Annual Plan'!E627,"")</f>
        <v/>
      </c>
      <c r="F627" s="36" t="str">
        <f>IF('Annual Plan'!F627&lt;&gt;"",'Annual Plan'!F627,"")</f>
        <v/>
      </c>
      <c r="G627" s="23" t="str">
        <f>IF('Annual Plan'!G627&lt;&gt;"",'Annual Plan'!G627,"")</f>
        <v/>
      </c>
      <c r="H627" s="23" t="str">
        <f xml:space="preserve"> IF(OR(F627="Absolute",F627="Absolute[-](cum.)"),SUM(G627,'Q1 Review'!J627,'Q2 Review'!J627,'Q3 Review'!J627),
             IF(OR(F627="Incremental",F627="Absolute[+]"),MAX(G627,'Q1 Review'!J627,'Q2 Review'!J627,'Q3 Review'!J627),
                  IF(F627="Decremental",MIN(G627,'Q1 Review'!J627,'Q2 Review'!J627,'Q3 Review'!J627),
                           IF(F627="Absolute[-](avg.)",SUM(G627,'Q1 Review'!J627,'Q2 Review'!J627,'Q3 Review'!J627)/COUNT('Annual Plan'!H627:'Annual Plan'!K627),""
                              )
                       )
                 )
      )</f>
        <v/>
      </c>
      <c r="I627" s="23" t="str">
        <f>IF('Annual Plan'!K627&lt;&gt;"",'Annual Plan'!K627,"")</f>
        <v/>
      </c>
      <c r="J627" s="37"/>
      <c r="K627" s="38" t="str">
        <f t="shared" si="72"/>
        <v/>
      </c>
      <c r="L627" s="38" t="str">
        <f t="shared" si="73"/>
        <v/>
      </c>
      <c r="M627" s="23" t="str">
        <f t="shared" si="74"/>
        <v/>
      </c>
      <c r="N627" s="39" t="str">
        <f>IF((('Annual Plan'!N627+'Annual Plan'!O627)-('Q1 Review'!O627+'Q2 Review'!O627+'Q3 Review'!O627))=0,"",(('Annual Plan'!N627+'Annual Plan'!O627)-('Q1 Review'!O627+'Q2 Review'!O627+'Q3 Review'!O627)))</f>
        <v/>
      </c>
      <c r="O627" s="40"/>
      <c r="P627" s="41"/>
      <c r="Q627" s="41"/>
      <c r="R627" s="41"/>
      <c r="S627" s="131" t="str">
        <f t="shared" si="75"/>
        <v/>
      </c>
    </row>
    <row r="628" spans="1:19" s="11" customFormat="1" ht="13.2" x14ac:dyDescent="0.25">
      <c r="A628" s="59" t="str">
        <f>IF('Annual Plan'!A628="","",'Annual Plan'!A628)</f>
        <v/>
      </c>
      <c r="B628" s="59" t="str">
        <f>IF('Annual Plan'!B628="","",'Annual Plan'!B628)</f>
        <v/>
      </c>
      <c r="C628" s="59" t="str">
        <f>IF('Annual Plan'!C628="","",'Annual Plan'!C628)</f>
        <v/>
      </c>
      <c r="D628" s="2" t="str">
        <f>IF('Annual Plan'!D628&lt;&gt;"",'Annual Plan'!D628,"")</f>
        <v/>
      </c>
      <c r="E628" s="2" t="str">
        <f>IF('Annual Plan'!E628&lt;&gt;"",'Annual Plan'!E628,"")</f>
        <v/>
      </c>
      <c r="F628" s="36" t="str">
        <f>IF('Annual Plan'!F628&lt;&gt;"",'Annual Plan'!F628,"")</f>
        <v/>
      </c>
      <c r="G628" s="23" t="str">
        <f>IF('Annual Plan'!G628&lt;&gt;"",'Annual Plan'!G628,"")</f>
        <v/>
      </c>
      <c r="H628" s="23" t="str">
        <f xml:space="preserve"> IF(OR(F628="Absolute",F628="Absolute[-](cum.)"),SUM(G628,'Q1 Review'!J628,'Q2 Review'!J628,'Q3 Review'!J628),
             IF(OR(F628="Incremental",F628="Absolute[+]"),MAX(G628,'Q1 Review'!J628,'Q2 Review'!J628,'Q3 Review'!J628),
                  IF(F628="Decremental",MIN(G628,'Q1 Review'!J628,'Q2 Review'!J628,'Q3 Review'!J628),
                           IF(F628="Absolute[-](avg.)",SUM(G628,'Q1 Review'!J628,'Q2 Review'!J628,'Q3 Review'!J628)/COUNT('Annual Plan'!H628:'Annual Plan'!K628),""
                              )
                       )
                 )
      )</f>
        <v/>
      </c>
      <c r="I628" s="23" t="str">
        <f>IF('Annual Plan'!K628&lt;&gt;"",'Annual Plan'!K628,"")</f>
        <v/>
      </c>
      <c r="J628" s="37"/>
      <c r="K628" s="38" t="str">
        <f t="shared" si="72"/>
        <v/>
      </c>
      <c r="L628" s="38" t="str">
        <f t="shared" si="73"/>
        <v/>
      </c>
      <c r="M628" s="23" t="str">
        <f t="shared" si="74"/>
        <v/>
      </c>
      <c r="N628" s="39" t="str">
        <f>IF((('Annual Plan'!N628+'Annual Plan'!O628)-('Q1 Review'!O628+'Q2 Review'!O628+'Q3 Review'!O628))=0,"",(('Annual Plan'!N628+'Annual Plan'!O628)-('Q1 Review'!O628+'Q2 Review'!O628+'Q3 Review'!O628)))</f>
        <v/>
      </c>
      <c r="O628" s="40"/>
      <c r="P628" s="41"/>
      <c r="Q628" s="41"/>
      <c r="R628" s="41"/>
      <c r="S628" s="131" t="str">
        <f t="shared" si="75"/>
        <v/>
      </c>
    </row>
    <row r="629" spans="1:19" s="11" customFormat="1" ht="13.2" x14ac:dyDescent="0.25">
      <c r="A629" s="59" t="str">
        <f>IF('Annual Plan'!A629="","",'Annual Plan'!A629)</f>
        <v/>
      </c>
      <c r="B629" s="59" t="str">
        <f>IF('Annual Plan'!B629="","",'Annual Plan'!B629)</f>
        <v/>
      </c>
      <c r="C629" s="59" t="str">
        <f>IF('Annual Plan'!C629="","",'Annual Plan'!C629)</f>
        <v/>
      </c>
      <c r="D629" s="2" t="str">
        <f>IF('Annual Plan'!D629&lt;&gt;"",'Annual Plan'!D629,"")</f>
        <v/>
      </c>
      <c r="E629" s="2" t="str">
        <f>IF('Annual Plan'!E629&lt;&gt;"",'Annual Plan'!E629,"")</f>
        <v/>
      </c>
      <c r="F629" s="36" t="str">
        <f>IF('Annual Plan'!F629&lt;&gt;"",'Annual Plan'!F629,"")</f>
        <v/>
      </c>
      <c r="G629" s="23" t="str">
        <f>IF('Annual Plan'!G629&lt;&gt;"",'Annual Plan'!G629,"")</f>
        <v/>
      </c>
      <c r="H629" s="23" t="str">
        <f xml:space="preserve"> IF(OR(F629="Absolute",F629="Absolute[-](cum.)"),SUM(G629,'Q1 Review'!J629,'Q2 Review'!J629,'Q3 Review'!J629),
             IF(OR(F629="Incremental",F629="Absolute[+]"),MAX(G629,'Q1 Review'!J629,'Q2 Review'!J629,'Q3 Review'!J629),
                  IF(F629="Decremental",MIN(G629,'Q1 Review'!J629,'Q2 Review'!J629,'Q3 Review'!J629),
                           IF(F629="Absolute[-](avg.)",SUM(G629,'Q1 Review'!J629,'Q2 Review'!J629,'Q3 Review'!J629)/COUNT('Annual Plan'!H629:'Annual Plan'!K629),""
                              )
                       )
                 )
      )</f>
        <v/>
      </c>
      <c r="I629" s="23" t="str">
        <f>IF('Annual Plan'!K629&lt;&gt;"",'Annual Plan'!K629,"")</f>
        <v/>
      </c>
      <c r="J629" s="37"/>
      <c r="K629" s="38" t="str">
        <f t="shared" si="72"/>
        <v/>
      </c>
      <c r="L629" s="38" t="str">
        <f t="shared" si="73"/>
        <v/>
      </c>
      <c r="M629" s="23" t="str">
        <f t="shared" si="74"/>
        <v/>
      </c>
      <c r="N629" s="39" t="str">
        <f>IF((('Annual Plan'!N629+'Annual Plan'!O629)-('Q1 Review'!O629+'Q2 Review'!O629+'Q3 Review'!O629))=0,"",(('Annual Plan'!N629+'Annual Plan'!O629)-('Q1 Review'!O629+'Q2 Review'!O629+'Q3 Review'!O629)))</f>
        <v/>
      </c>
      <c r="O629" s="40"/>
      <c r="P629" s="41"/>
      <c r="Q629" s="41"/>
      <c r="R629" s="41"/>
      <c r="S629" s="131" t="str">
        <f t="shared" si="75"/>
        <v/>
      </c>
    </row>
    <row r="630" spans="1:19" s="11" customFormat="1" ht="13.2" x14ac:dyDescent="0.25">
      <c r="A630" s="59" t="str">
        <f>IF('Annual Plan'!A630="","",'Annual Plan'!A630)</f>
        <v/>
      </c>
      <c r="B630" s="59" t="str">
        <f>IF('Annual Plan'!B630="","",'Annual Plan'!B630)</f>
        <v/>
      </c>
      <c r="C630" s="59" t="str">
        <f>IF('Annual Plan'!C630="","",'Annual Plan'!C630)</f>
        <v/>
      </c>
      <c r="D630" s="2" t="str">
        <f>IF('Annual Plan'!D630&lt;&gt;"",'Annual Plan'!D630,"")</f>
        <v/>
      </c>
      <c r="E630" s="2" t="str">
        <f>IF('Annual Plan'!E630&lt;&gt;"",'Annual Plan'!E630,"")</f>
        <v/>
      </c>
      <c r="F630" s="36" t="str">
        <f>IF('Annual Plan'!F630&lt;&gt;"",'Annual Plan'!F630,"")</f>
        <v/>
      </c>
      <c r="G630" s="23" t="str">
        <f>IF('Annual Plan'!G630&lt;&gt;"",'Annual Plan'!G630,"")</f>
        <v/>
      </c>
      <c r="H630" s="23" t="str">
        <f xml:space="preserve"> IF(OR(F630="Absolute",F630="Absolute[-](cum.)"),SUM(G630,'Q1 Review'!J630,'Q2 Review'!J630,'Q3 Review'!J630),
             IF(OR(F630="Incremental",F630="Absolute[+]"),MAX(G630,'Q1 Review'!J630,'Q2 Review'!J630,'Q3 Review'!J630),
                  IF(F630="Decremental",MIN(G630,'Q1 Review'!J630,'Q2 Review'!J630,'Q3 Review'!J630),
                           IF(F630="Absolute[-](avg.)",SUM(G630,'Q1 Review'!J630,'Q2 Review'!J630,'Q3 Review'!J630)/COUNT('Annual Plan'!H630:'Annual Plan'!K630),""
                              )
                       )
                 )
      )</f>
        <v/>
      </c>
      <c r="I630" s="23" t="str">
        <f>IF('Annual Plan'!K630&lt;&gt;"",'Annual Plan'!K630,"")</f>
        <v/>
      </c>
      <c r="J630" s="37"/>
      <c r="K630" s="38" t="str">
        <f t="shared" si="72"/>
        <v/>
      </c>
      <c r="L630" s="38" t="str">
        <f t="shared" si="73"/>
        <v/>
      </c>
      <c r="M630" s="23" t="str">
        <f t="shared" si="74"/>
        <v/>
      </c>
      <c r="N630" s="39" t="str">
        <f>IF((('Annual Plan'!N630+'Annual Plan'!O630)-('Q1 Review'!O630+'Q2 Review'!O630+'Q3 Review'!O630))=0,"",(('Annual Plan'!N630+'Annual Plan'!O630)-('Q1 Review'!O630+'Q2 Review'!O630+'Q3 Review'!O630)))</f>
        <v/>
      </c>
      <c r="O630" s="40"/>
      <c r="P630" s="41"/>
      <c r="Q630" s="41"/>
      <c r="R630" s="41"/>
      <c r="S630" s="131" t="str">
        <f t="shared" si="75"/>
        <v/>
      </c>
    </row>
    <row r="631" spans="1:19" s="11" customFormat="1" ht="13.2" x14ac:dyDescent="0.25">
      <c r="A631" s="59" t="str">
        <f>IF('Annual Plan'!A631="","",'Annual Plan'!A631)</f>
        <v/>
      </c>
      <c r="B631" s="59" t="str">
        <f>IF('Annual Plan'!B631="","",'Annual Plan'!B631)</f>
        <v/>
      </c>
      <c r="C631" s="59" t="str">
        <f>IF('Annual Plan'!C631="","",'Annual Plan'!C631)</f>
        <v/>
      </c>
      <c r="D631" s="2" t="str">
        <f>IF('Annual Plan'!D631&lt;&gt;"",'Annual Plan'!D631,"")</f>
        <v/>
      </c>
      <c r="E631" s="2" t="str">
        <f>IF('Annual Plan'!E631&lt;&gt;"",'Annual Plan'!E631,"")</f>
        <v/>
      </c>
      <c r="F631" s="36" t="str">
        <f>IF('Annual Plan'!F631&lt;&gt;"",'Annual Plan'!F631,"")</f>
        <v/>
      </c>
      <c r="G631" s="23" t="str">
        <f>IF('Annual Plan'!G631&lt;&gt;"",'Annual Plan'!G631,"")</f>
        <v/>
      </c>
      <c r="H631" s="23" t="str">
        <f xml:space="preserve"> IF(OR(F631="Absolute",F631="Absolute[-](cum.)"),SUM(G631,'Q1 Review'!J631,'Q2 Review'!J631,'Q3 Review'!J631),
             IF(OR(F631="Incremental",F631="Absolute[+]"),MAX(G631,'Q1 Review'!J631,'Q2 Review'!J631,'Q3 Review'!J631),
                  IF(F631="Decremental",MIN(G631,'Q1 Review'!J631,'Q2 Review'!J631,'Q3 Review'!J631),
                           IF(F631="Absolute[-](avg.)",SUM(G631,'Q1 Review'!J631,'Q2 Review'!J631,'Q3 Review'!J631)/COUNT('Annual Plan'!H631:'Annual Plan'!K631),""
                              )
                       )
                 )
      )</f>
        <v/>
      </c>
      <c r="I631" s="23" t="str">
        <f>IF('Annual Plan'!K631&lt;&gt;"",'Annual Plan'!K631,"")</f>
        <v/>
      </c>
      <c r="J631" s="37"/>
      <c r="K631" s="38" t="str">
        <f t="shared" si="72"/>
        <v/>
      </c>
      <c r="L631" s="38" t="str">
        <f t="shared" si="73"/>
        <v/>
      </c>
      <c r="M631" s="23" t="str">
        <f t="shared" si="74"/>
        <v/>
      </c>
      <c r="N631" s="39" t="str">
        <f>IF((('Annual Plan'!N631+'Annual Plan'!O631)-('Q1 Review'!O631+'Q2 Review'!O631+'Q3 Review'!O631))=0,"",(('Annual Plan'!N631+'Annual Plan'!O631)-('Q1 Review'!O631+'Q2 Review'!O631+'Q3 Review'!O631)))</f>
        <v/>
      </c>
      <c r="O631" s="40"/>
      <c r="P631" s="41"/>
      <c r="Q631" s="41"/>
      <c r="R631" s="41"/>
      <c r="S631" s="131" t="str">
        <f t="shared" si="75"/>
        <v/>
      </c>
    </row>
    <row r="632" spans="1:19" s="11" customFormat="1" ht="13.2" x14ac:dyDescent="0.25">
      <c r="A632" s="59" t="str">
        <f>IF('Annual Plan'!A632="","",'Annual Plan'!A632)</f>
        <v/>
      </c>
      <c r="B632" s="59" t="str">
        <f>IF('Annual Plan'!B632="","",'Annual Plan'!B632)</f>
        <v/>
      </c>
      <c r="C632" s="59" t="str">
        <f>IF('Annual Plan'!C632="","",'Annual Plan'!C632)</f>
        <v/>
      </c>
      <c r="D632" s="2" t="str">
        <f>IF('Annual Plan'!D632&lt;&gt;"",'Annual Plan'!D632,"")</f>
        <v/>
      </c>
      <c r="E632" s="2" t="str">
        <f>IF('Annual Plan'!E632&lt;&gt;"",'Annual Plan'!E632,"")</f>
        <v/>
      </c>
      <c r="F632" s="36" t="str">
        <f>IF('Annual Plan'!F632&lt;&gt;"",'Annual Plan'!F632,"")</f>
        <v/>
      </c>
      <c r="G632" s="23" t="str">
        <f>IF('Annual Plan'!G632&lt;&gt;"",'Annual Plan'!G632,"")</f>
        <v/>
      </c>
      <c r="H632" s="23" t="str">
        <f xml:space="preserve"> IF(OR(F632="Absolute",F632="Absolute[-](cum.)"),SUM(G632,'Q1 Review'!J632,'Q2 Review'!J632,'Q3 Review'!J632),
             IF(OR(F632="Incremental",F632="Absolute[+]"),MAX(G632,'Q1 Review'!J632,'Q2 Review'!J632,'Q3 Review'!J632),
                  IF(F632="Decremental",MIN(G632,'Q1 Review'!J632,'Q2 Review'!J632,'Q3 Review'!J632),
                           IF(F632="Absolute[-](avg.)",SUM(G632,'Q1 Review'!J632,'Q2 Review'!J632,'Q3 Review'!J632)/COUNT('Annual Plan'!H632:'Annual Plan'!K632),""
                              )
                       )
                 )
      )</f>
        <v/>
      </c>
      <c r="I632" s="23" t="str">
        <f>IF('Annual Plan'!K632&lt;&gt;"",'Annual Plan'!K632,"")</f>
        <v/>
      </c>
      <c r="J632" s="37"/>
      <c r="K632" s="38" t="str">
        <f t="shared" si="72"/>
        <v/>
      </c>
      <c r="L632" s="38" t="str">
        <f t="shared" si="73"/>
        <v/>
      </c>
      <c r="M632" s="23" t="str">
        <f t="shared" si="74"/>
        <v/>
      </c>
      <c r="N632" s="39" t="str">
        <f>IF((('Annual Plan'!N632+'Annual Plan'!O632)-('Q1 Review'!O632+'Q2 Review'!O632+'Q3 Review'!O632))=0,"",(('Annual Plan'!N632+'Annual Plan'!O632)-('Q1 Review'!O632+'Q2 Review'!O632+'Q3 Review'!O632)))</f>
        <v/>
      </c>
      <c r="O632" s="40"/>
      <c r="P632" s="41"/>
      <c r="Q632" s="41"/>
      <c r="R632" s="41"/>
      <c r="S632" s="131" t="str">
        <f t="shared" si="75"/>
        <v/>
      </c>
    </row>
    <row r="633" spans="1:19" s="11" customFormat="1" ht="13.2" x14ac:dyDescent="0.25">
      <c r="A633" s="59" t="str">
        <f>IF('Annual Plan'!A633="","",'Annual Plan'!A633)</f>
        <v/>
      </c>
      <c r="B633" s="59" t="str">
        <f>IF('Annual Plan'!B633="","",'Annual Plan'!B633)</f>
        <v/>
      </c>
      <c r="C633" s="59" t="str">
        <f>IF('Annual Plan'!C633="","",'Annual Plan'!C633)</f>
        <v/>
      </c>
      <c r="D633" s="2" t="str">
        <f>IF('Annual Plan'!D633&lt;&gt;"",'Annual Plan'!D633,"")</f>
        <v/>
      </c>
      <c r="E633" s="2" t="str">
        <f>IF('Annual Plan'!E633&lt;&gt;"",'Annual Plan'!E633,"")</f>
        <v/>
      </c>
      <c r="F633" s="36" t="str">
        <f>IF('Annual Plan'!F633&lt;&gt;"",'Annual Plan'!F633,"")</f>
        <v/>
      </c>
      <c r="G633" s="23" t="str">
        <f>IF('Annual Plan'!G633&lt;&gt;"",'Annual Plan'!G633,"")</f>
        <v/>
      </c>
      <c r="H633" s="23" t="str">
        <f xml:space="preserve"> IF(OR(F633="Absolute",F633="Absolute[-](cum.)"),SUM(G633,'Q1 Review'!J633,'Q2 Review'!J633,'Q3 Review'!J633),
             IF(OR(F633="Incremental",F633="Absolute[+]"),MAX(G633,'Q1 Review'!J633,'Q2 Review'!J633,'Q3 Review'!J633),
                  IF(F633="Decremental",MIN(G633,'Q1 Review'!J633,'Q2 Review'!J633,'Q3 Review'!J633),
                           IF(F633="Absolute[-](avg.)",SUM(G633,'Q1 Review'!J633,'Q2 Review'!J633,'Q3 Review'!J633)/COUNT('Annual Plan'!H633:'Annual Plan'!K633),""
                              )
                       )
                 )
      )</f>
        <v/>
      </c>
      <c r="I633" s="23" t="str">
        <f>IF('Annual Plan'!K633&lt;&gt;"",'Annual Plan'!K633,"")</f>
        <v/>
      </c>
      <c r="J633" s="37"/>
      <c r="K633" s="38" t="str">
        <f t="shared" si="72"/>
        <v/>
      </c>
      <c r="L633" s="38" t="str">
        <f t="shared" si="73"/>
        <v/>
      </c>
      <c r="M633" s="23" t="str">
        <f t="shared" si="74"/>
        <v/>
      </c>
      <c r="N633" s="39" t="str">
        <f>IF((('Annual Plan'!N633+'Annual Plan'!O633)-('Q1 Review'!O633+'Q2 Review'!O633+'Q3 Review'!O633))=0,"",(('Annual Plan'!N633+'Annual Plan'!O633)-('Q1 Review'!O633+'Q2 Review'!O633+'Q3 Review'!O633)))</f>
        <v/>
      </c>
      <c r="O633" s="40"/>
      <c r="P633" s="41"/>
      <c r="Q633" s="41"/>
      <c r="R633" s="41"/>
      <c r="S633" s="131" t="str">
        <f t="shared" si="75"/>
        <v/>
      </c>
    </row>
    <row r="634" spans="1:19" s="11" customFormat="1" ht="13.2" x14ac:dyDescent="0.25">
      <c r="A634" s="59" t="str">
        <f>IF('Annual Plan'!A634="","",'Annual Plan'!A634)</f>
        <v/>
      </c>
      <c r="B634" s="59" t="str">
        <f>IF('Annual Plan'!B634="","",'Annual Plan'!B634)</f>
        <v/>
      </c>
      <c r="C634" s="59" t="str">
        <f>IF('Annual Plan'!C634="","",'Annual Plan'!C634)</f>
        <v/>
      </c>
      <c r="D634" s="2" t="str">
        <f>IF('Annual Plan'!D634&lt;&gt;"",'Annual Plan'!D634,"")</f>
        <v/>
      </c>
      <c r="E634" s="2" t="str">
        <f>IF('Annual Plan'!E634&lt;&gt;"",'Annual Plan'!E634,"")</f>
        <v/>
      </c>
      <c r="F634" s="36" t="str">
        <f>IF('Annual Plan'!F634&lt;&gt;"",'Annual Plan'!F634,"")</f>
        <v/>
      </c>
      <c r="G634" s="23" t="str">
        <f>IF('Annual Plan'!G634&lt;&gt;"",'Annual Plan'!G634,"")</f>
        <v/>
      </c>
      <c r="H634" s="23" t="str">
        <f xml:space="preserve"> IF(OR(F634="Absolute",F634="Absolute[-](cum.)"),SUM(G634,'Q1 Review'!J634,'Q2 Review'!J634,'Q3 Review'!J634),
             IF(OR(F634="Incremental",F634="Absolute[+]"),MAX(G634,'Q1 Review'!J634,'Q2 Review'!J634,'Q3 Review'!J634),
                  IF(F634="Decremental",MIN(G634,'Q1 Review'!J634,'Q2 Review'!J634,'Q3 Review'!J634),
                           IF(F634="Absolute[-](avg.)",SUM(G634,'Q1 Review'!J634,'Q2 Review'!J634,'Q3 Review'!J634)/COUNT('Annual Plan'!H634:'Annual Plan'!K634),""
                              )
                       )
                 )
      )</f>
        <v/>
      </c>
      <c r="I634" s="23" t="str">
        <f>IF('Annual Plan'!K634&lt;&gt;"",'Annual Plan'!K634,"")</f>
        <v/>
      </c>
      <c r="J634" s="37"/>
      <c r="K634" s="38" t="str">
        <f t="shared" si="72"/>
        <v/>
      </c>
      <c r="L634" s="38" t="str">
        <f t="shared" si="73"/>
        <v/>
      </c>
      <c r="M634" s="23" t="str">
        <f t="shared" si="74"/>
        <v/>
      </c>
      <c r="N634" s="39" t="str">
        <f>IF((('Annual Plan'!N634+'Annual Plan'!O634)-('Q1 Review'!O634+'Q2 Review'!O634+'Q3 Review'!O634))=0,"",(('Annual Plan'!N634+'Annual Plan'!O634)-('Q1 Review'!O634+'Q2 Review'!O634+'Q3 Review'!O634)))</f>
        <v/>
      </c>
      <c r="O634" s="40"/>
      <c r="P634" s="41"/>
      <c r="Q634" s="41"/>
      <c r="R634" s="41"/>
      <c r="S634" s="131" t="str">
        <f t="shared" si="75"/>
        <v/>
      </c>
    </row>
    <row r="635" spans="1:19" s="11" customFormat="1" ht="13.2" x14ac:dyDescent="0.25">
      <c r="A635" s="59" t="str">
        <f>IF('Annual Plan'!A635="","",'Annual Plan'!A635)</f>
        <v/>
      </c>
      <c r="B635" s="59" t="str">
        <f>IF('Annual Plan'!B635="","",'Annual Plan'!B635)</f>
        <v/>
      </c>
      <c r="C635" s="59" t="str">
        <f>IF('Annual Plan'!C635="","",'Annual Plan'!C635)</f>
        <v/>
      </c>
      <c r="D635" s="2" t="str">
        <f>IF('Annual Plan'!D635&lt;&gt;"",'Annual Plan'!D635,"")</f>
        <v/>
      </c>
      <c r="E635" s="2" t="str">
        <f>IF('Annual Plan'!E635&lt;&gt;"",'Annual Plan'!E635,"")</f>
        <v/>
      </c>
      <c r="F635" s="36" t="str">
        <f>IF('Annual Plan'!F635&lt;&gt;"",'Annual Plan'!F635,"")</f>
        <v/>
      </c>
      <c r="G635" s="23" t="str">
        <f>IF('Annual Plan'!G635&lt;&gt;"",'Annual Plan'!G635,"")</f>
        <v/>
      </c>
      <c r="H635" s="23" t="str">
        <f xml:space="preserve"> IF(OR(F635="Absolute",F635="Absolute[-](cum.)"),SUM(G635,'Q1 Review'!J635,'Q2 Review'!J635,'Q3 Review'!J635),
             IF(OR(F635="Incremental",F635="Absolute[+]"),MAX(G635,'Q1 Review'!J635,'Q2 Review'!J635,'Q3 Review'!J635),
                  IF(F635="Decremental",MIN(G635,'Q1 Review'!J635,'Q2 Review'!J635,'Q3 Review'!J635),
                           IF(F635="Absolute[-](avg.)",SUM(G635,'Q1 Review'!J635,'Q2 Review'!J635,'Q3 Review'!J635)/COUNT('Annual Plan'!H635:'Annual Plan'!K635),""
                              )
                       )
                 )
      )</f>
        <v/>
      </c>
      <c r="I635" s="23" t="str">
        <f>IF('Annual Plan'!K635&lt;&gt;"",'Annual Plan'!K635,"")</f>
        <v/>
      </c>
      <c r="J635" s="37"/>
      <c r="K635" s="38" t="str">
        <f t="shared" si="72"/>
        <v/>
      </c>
      <c r="L635" s="38" t="str">
        <f t="shared" si="73"/>
        <v/>
      </c>
      <c r="M635" s="23" t="str">
        <f t="shared" si="74"/>
        <v/>
      </c>
      <c r="N635" s="39" t="str">
        <f>IF((('Annual Plan'!N635+'Annual Plan'!O635)-('Q1 Review'!O635+'Q2 Review'!O635+'Q3 Review'!O635))=0,"",(('Annual Plan'!N635+'Annual Plan'!O635)-('Q1 Review'!O635+'Q2 Review'!O635+'Q3 Review'!O635)))</f>
        <v/>
      </c>
      <c r="O635" s="40"/>
      <c r="P635" s="41"/>
      <c r="Q635" s="41"/>
      <c r="R635" s="41"/>
      <c r="S635" s="131" t="str">
        <f t="shared" si="75"/>
        <v/>
      </c>
    </row>
    <row r="636" spans="1:19" s="11" customFormat="1" ht="13.2" x14ac:dyDescent="0.25">
      <c r="A636" s="59" t="str">
        <f>IF('Annual Plan'!A636="","",'Annual Plan'!A636)</f>
        <v/>
      </c>
      <c r="B636" s="59" t="str">
        <f>IF('Annual Plan'!B636="","",'Annual Plan'!B636)</f>
        <v/>
      </c>
      <c r="C636" s="59" t="str">
        <f>IF('Annual Plan'!C636="","",'Annual Plan'!C636)</f>
        <v/>
      </c>
      <c r="D636" s="2" t="str">
        <f>IF('Annual Plan'!D636&lt;&gt;"",'Annual Plan'!D636,"")</f>
        <v/>
      </c>
      <c r="E636" s="2" t="str">
        <f>IF('Annual Plan'!E636&lt;&gt;"",'Annual Plan'!E636,"")</f>
        <v/>
      </c>
      <c r="F636" s="36" t="str">
        <f>IF('Annual Plan'!F636&lt;&gt;"",'Annual Plan'!F636,"")</f>
        <v/>
      </c>
      <c r="G636" s="23" t="str">
        <f>IF('Annual Plan'!G636&lt;&gt;"",'Annual Plan'!G636,"")</f>
        <v/>
      </c>
      <c r="H636" s="23" t="str">
        <f xml:space="preserve"> IF(OR(F636="Absolute",F636="Absolute[-](cum.)"),SUM(G636,'Q1 Review'!J636,'Q2 Review'!J636,'Q3 Review'!J636),
             IF(OR(F636="Incremental",F636="Absolute[+]"),MAX(G636,'Q1 Review'!J636,'Q2 Review'!J636,'Q3 Review'!J636),
                  IF(F636="Decremental",MIN(G636,'Q1 Review'!J636,'Q2 Review'!J636,'Q3 Review'!J636),
                           IF(F636="Absolute[-](avg.)",SUM(G636,'Q1 Review'!J636,'Q2 Review'!J636,'Q3 Review'!J636)/COUNT('Annual Plan'!H636:'Annual Plan'!K636),""
                              )
                       )
                 )
      )</f>
        <v/>
      </c>
      <c r="I636" s="23" t="str">
        <f>IF('Annual Plan'!K636&lt;&gt;"",'Annual Plan'!K636,"")</f>
        <v/>
      </c>
      <c r="J636" s="37"/>
      <c r="K636" s="38" t="str">
        <f t="shared" si="72"/>
        <v/>
      </c>
      <c r="L636" s="38" t="str">
        <f t="shared" si="73"/>
        <v/>
      </c>
      <c r="M636" s="23" t="str">
        <f t="shared" si="74"/>
        <v/>
      </c>
      <c r="N636" s="39" t="str">
        <f>IF((('Annual Plan'!N636+'Annual Plan'!O636)-('Q1 Review'!O636+'Q2 Review'!O636+'Q3 Review'!O636))=0,"",(('Annual Plan'!N636+'Annual Plan'!O636)-('Q1 Review'!O636+'Q2 Review'!O636+'Q3 Review'!O636)))</f>
        <v/>
      </c>
      <c r="O636" s="40"/>
      <c r="P636" s="41"/>
      <c r="Q636" s="41"/>
      <c r="R636" s="41"/>
      <c r="S636" s="131" t="str">
        <f t="shared" si="75"/>
        <v/>
      </c>
    </row>
    <row r="637" spans="1:19" s="11" customFormat="1" ht="13.2" x14ac:dyDescent="0.25">
      <c r="A637" s="59" t="str">
        <f>IF('Annual Plan'!A637="","",'Annual Plan'!A637)</f>
        <v/>
      </c>
      <c r="B637" s="59" t="str">
        <f>IF('Annual Plan'!B637="","",'Annual Plan'!B637)</f>
        <v/>
      </c>
      <c r="C637" s="59" t="str">
        <f>IF('Annual Plan'!C637="","",'Annual Plan'!C637)</f>
        <v/>
      </c>
      <c r="D637" s="2" t="str">
        <f>IF('Annual Plan'!D637&lt;&gt;"",'Annual Plan'!D637,"")</f>
        <v/>
      </c>
      <c r="E637" s="2" t="str">
        <f>IF('Annual Plan'!E637&lt;&gt;"",'Annual Plan'!E637,"")</f>
        <v/>
      </c>
      <c r="F637" s="36" t="str">
        <f>IF('Annual Plan'!F637&lt;&gt;"",'Annual Plan'!F637,"")</f>
        <v/>
      </c>
      <c r="G637" s="23" t="str">
        <f>IF('Annual Plan'!G637&lt;&gt;"",'Annual Plan'!G637,"")</f>
        <v/>
      </c>
      <c r="H637" s="23" t="str">
        <f xml:space="preserve"> IF(OR(F637="Absolute",F637="Absolute[-](cum.)"),SUM(G637,'Q1 Review'!J637,'Q2 Review'!J637,'Q3 Review'!J637),
             IF(OR(F637="Incremental",F637="Absolute[+]"),MAX(G637,'Q1 Review'!J637,'Q2 Review'!J637,'Q3 Review'!J637),
                  IF(F637="Decremental",MIN(G637,'Q1 Review'!J637,'Q2 Review'!J637,'Q3 Review'!J637),
                           IF(F637="Absolute[-](avg.)",SUM(G637,'Q1 Review'!J637,'Q2 Review'!J637,'Q3 Review'!J637)/COUNT('Annual Plan'!H637:'Annual Plan'!K637),""
                              )
                       )
                 )
      )</f>
        <v/>
      </c>
      <c r="I637" s="23" t="str">
        <f>IF('Annual Plan'!K637&lt;&gt;"",'Annual Plan'!K637,"")</f>
        <v/>
      </c>
      <c r="J637" s="37"/>
      <c r="K637" s="38" t="str">
        <f t="shared" si="72"/>
        <v/>
      </c>
      <c r="L637" s="38" t="str">
        <f t="shared" si="73"/>
        <v/>
      </c>
      <c r="M637" s="23" t="str">
        <f t="shared" si="74"/>
        <v/>
      </c>
      <c r="N637" s="39" t="str">
        <f>IF((('Annual Plan'!N637+'Annual Plan'!O637)-('Q1 Review'!O637+'Q2 Review'!O637+'Q3 Review'!O637))=0,"",(('Annual Plan'!N637+'Annual Plan'!O637)-('Q1 Review'!O637+'Q2 Review'!O637+'Q3 Review'!O637)))</f>
        <v/>
      </c>
      <c r="O637" s="40"/>
      <c r="P637" s="41"/>
      <c r="Q637" s="41"/>
      <c r="R637" s="41"/>
      <c r="S637" s="131" t="str">
        <f t="shared" si="75"/>
        <v/>
      </c>
    </row>
    <row r="638" spans="1:19" s="11" customFormat="1" ht="13.2" x14ac:dyDescent="0.25">
      <c r="A638" s="59" t="str">
        <f>IF('Annual Plan'!A638="","",'Annual Plan'!A638)</f>
        <v/>
      </c>
      <c r="B638" s="59" t="str">
        <f>IF('Annual Plan'!B638="","",'Annual Plan'!B638)</f>
        <v/>
      </c>
      <c r="C638" s="59" t="str">
        <f>IF('Annual Plan'!C638="","",'Annual Plan'!C638)</f>
        <v/>
      </c>
      <c r="D638" s="2" t="str">
        <f>IF('Annual Plan'!D638&lt;&gt;"",'Annual Plan'!D638,"")</f>
        <v/>
      </c>
      <c r="E638" s="2" t="str">
        <f>IF('Annual Plan'!E638&lt;&gt;"",'Annual Plan'!E638,"")</f>
        <v/>
      </c>
      <c r="F638" s="36" t="str">
        <f>IF('Annual Plan'!F638&lt;&gt;"",'Annual Plan'!F638,"")</f>
        <v/>
      </c>
      <c r="G638" s="23" t="str">
        <f>IF('Annual Plan'!G638&lt;&gt;"",'Annual Plan'!G638,"")</f>
        <v/>
      </c>
      <c r="H638" s="23" t="str">
        <f xml:space="preserve"> IF(OR(F638="Absolute",F638="Absolute[-](cum.)"),SUM(G638,'Q1 Review'!J638,'Q2 Review'!J638,'Q3 Review'!J638),
             IF(OR(F638="Incremental",F638="Absolute[+]"),MAX(G638,'Q1 Review'!J638,'Q2 Review'!J638,'Q3 Review'!J638),
                  IF(F638="Decremental",MIN(G638,'Q1 Review'!J638,'Q2 Review'!J638,'Q3 Review'!J638),
                           IF(F638="Absolute[-](avg.)",SUM(G638,'Q1 Review'!J638,'Q2 Review'!J638,'Q3 Review'!J638)/COUNT('Annual Plan'!H638:'Annual Plan'!K638),""
                              )
                       )
                 )
      )</f>
        <v/>
      </c>
      <c r="I638" s="23" t="str">
        <f>IF('Annual Plan'!K638&lt;&gt;"",'Annual Plan'!K638,"")</f>
        <v/>
      </c>
      <c r="J638" s="37"/>
      <c r="K638" s="38" t="str">
        <f t="shared" si="72"/>
        <v/>
      </c>
      <c r="L638" s="38" t="str">
        <f t="shared" si="73"/>
        <v/>
      </c>
      <c r="M638" s="23" t="str">
        <f t="shared" si="74"/>
        <v/>
      </c>
      <c r="N638" s="39" t="str">
        <f>IF((('Annual Plan'!N638+'Annual Plan'!O638)-('Q1 Review'!O638+'Q2 Review'!O638+'Q3 Review'!O638))=0,"",(('Annual Plan'!N638+'Annual Plan'!O638)-('Q1 Review'!O638+'Q2 Review'!O638+'Q3 Review'!O638)))</f>
        <v/>
      </c>
      <c r="O638" s="40"/>
      <c r="P638" s="41"/>
      <c r="Q638" s="41"/>
      <c r="R638" s="41"/>
      <c r="S638" s="131" t="str">
        <f t="shared" si="75"/>
        <v/>
      </c>
    </row>
    <row r="639" spans="1:19" s="11" customFormat="1" ht="13.2" x14ac:dyDescent="0.25">
      <c r="A639" s="59" t="str">
        <f>IF('Annual Plan'!A639="","",'Annual Plan'!A639)</f>
        <v/>
      </c>
      <c r="B639" s="59" t="str">
        <f>IF('Annual Plan'!B639="","",'Annual Plan'!B639)</f>
        <v/>
      </c>
      <c r="C639" s="59" t="str">
        <f>IF('Annual Plan'!C639="","",'Annual Plan'!C639)</f>
        <v/>
      </c>
      <c r="D639" s="2" t="str">
        <f>IF('Annual Plan'!D639&lt;&gt;"",'Annual Plan'!D639,"")</f>
        <v/>
      </c>
      <c r="E639" s="2" t="str">
        <f>IF('Annual Plan'!E639&lt;&gt;"",'Annual Plan'!E639,"")</f>
        <v/>
      </c>
      <c r="F639" s="36" t="str">
        <f>IF('Annual Plan'!F639&lt;&gt;"",'Annual Plan'!F639,"")</f>
        <v/>
      </c>
      <c r="G639" s="23" t="str">
        <f>IF('Annual Plan'!G639&lt;&gt;"",'Annual Plan'!G639,"")</f>
        <v/>
      </c>
      <c r="H639" s="23" t="str">
        <f xml:space="preserve"> IF(OR(F639="Absolute",F639="Absolute[-](cum.)"),SUM(G639,'Q1 Review'!J639,'Q2 Review'!J639,'Q3 Review'!J639),
             IF(OR(F639="Incremental",F639="Absolute[+]"),MAX(G639,'Q1 Review'!J639,'Q2 Review'!J639,'Q3 Review'!J639),
                  IF(F639="Decremental",MIN(G639,'Q1 Review'!J639,'Q2 Review'!J639,'Q3 Review'!J639),
                           IF(F639="Absolute[-](avg.)",SUM(G639,'Q1 Review'!J639,'Q2 Review'!J639,'Q3 Review'!J639)/COUNT('Annual Plan'!H639:'Annual Plan'!K639),""
                              )
                       )
                 )
      )</f>
        <v/>
      </c>
      <c r="I639" s="23" t="str">
        <f>IF('Annual Plan'!K639&lt;&gt;"",'Annual Plan'!K639,"")</f>
        <v/>
      </c>
      <c r="J639" s="37"/>
      <c r="K639" s="38" t="str">
        <f t="shared" si="72"/>
        <v/>
      </c>
      <c r="L639" s="38" t="str">
        <f t="shared" si="73"/>
        <v/>
      </c>
      <c r="M639" s="23" t="str">
        <f t="shared" si="74"/>
        <v/>
      </c>
      <c r="N639" s="39" t="str">
        <f>IF((('Annual Plan'!N639+'Annual Plan'!O639)-('Q1 Review'!O639+'Q2 Review'!O639+'Q3 Review'!O639))=0,"",(('Annual Plan'!N639+'Annual Plan'!O639)-('Q1 Review'!O639+'Q2 Review'!O639+'Q3 Review'!O639)))</f>
        <v/>
      </c>
      <c r="O639" s="40"/>
      <c r="P639" s="41"/>
      <c r="Q639" s="41"/>
      <c r="R639" s="41"/>
      <c r="S639" s="131" t="str">
        <f t="shared" si="75"/>
        <v/>
      </c>
    </row>
    <row r="640" spans="1:19" s="11" customFormat="1" ht="13.2" x14ac:dyDescent="0.25">
      <c r="A640" s="59" t="str">
        <f>IF('Annual Plan'!A640="","",'Annual Plan'!A640)</f>
        <v/>
      </c>
      <c r="B640" s="59" t="str">
        <f>IF('Annual Plan'!B640="","",'Annual Plan'!B640)</f>
        <v/>
      </c>
      <c r="C640" s="59" t="str">
        <f>IF('Annual Plan'!C640="","",'Annual Plan'!C640)</f>
        <v/>
      </c>
      <c r="D640" s="2" t="str">
        <f>IF('Annual Plan'!D640&lt;&gt;"",'Annual Plan'!D640,"")</f>
        <v/>
      </c>
      <c r="E640" s="2" t="str">
        <f>IF('Annual Plan'!E640&lt;&gt;"",'Annual Plan'!E640,"")</f>
        <v/>
      </c>
      <c r="F640" s="36" t="str">
        <f>IF('Annual Plan'!F640&lt;&gt;"",'Annual Plan'!F640,"")</f>
        <v/>
      </c>
      <c r="G640" s="23" t="str">
        <f>IF('Annual Plan'!G640&lt;&gt;"",'Annual Plan'!G640,"")</f>
        <v/>
      </c>
      <c r="H640" s="23" t="str">
        <f xml:space="preserve"> IF(OR(F640="Absolute",F640="Absolute[-](cum.)"),SUM(G640,'Q1 Review'!J640,'Q2 Review'!J640,'Q3 Review'!J640),
             IF(OR(F640="Incremental",F640="Absolute[+]"),MAX(G640,'Q1 Review'!J640,'Q2 Review'!J640,'Q3 Review'!J640),
                  IF(F640="Decremental",MIN(G640,'Q1 Review'!J640,'Q2 Review'!J640,'Q3 Review'!J640),
                           IF(F640="Absolute[-](avg.)",SUM(G640,'Q1 Review'!J640,'Q2 Review'!J640,'Q3 Review'!J640)/COUNT('Annual Plan'!H640:'Annual Plan'!K640),""
                              )
                       )
                 )
      )</f>
        <v/>
      </c>
      <c r="I640" s="23" t="str">
        <f>IF('Annual Plan'!K640&lt;&gt;"",'Annual Plan'!K640,"")</f>
        <v/>
      </c>
      <c r="J640" s="37"/>
      <c r="K640" s="38" t="str">
        <f t="shared" si="72"/>
        <v/>
      </c>
      <c r="L640" s="38" t="str">
        <f t="shared" si="73"/>
        <v/>
      </c>
      <c r="M640" s="23" t="str">
        <f t="shared" si="74"/>
        <v/>
      </c>
      <c r="N640" s="39" t="str">
        <f>IF((('Annual Plan'!N640+'Annual Plan'!O640)-('Q1 Review'!O640+'Q2 Review'!O640+'Q3 Review'!O640))=0,"",(('Annual Plan'!N640+'Annual Plan'!O640)-('Q1 Review'!O640+'Q2 Review'!O640+'Q3 Review'!O640)))</f>
        <v/>
      </c>
      <c r="O640" s="40"/>
      <c r="P640" s="41"/>
      <c r="Q640" s="41"/>
      <c r="R640" s="41"/>
      <c r="S640" s="131" t="str">
        <f t="shared" si="75"/>
        <v/>
      </c>
    </row>
    <row r="641" spans="1:19" s="11" customFormat="1" ht="13.2" x14ac:dyDescent="0.25">
      <c r="A641" s="59" t="str">
        <f>IF('Annual Plan'!A641="","",'Annual Plan'!A641)</f>
        <v/>
      </c>
      <c r="B641" s="59" t="str">
        <f>IF('Annual Plan'!B641="","",'Annual Plan'!B641)</f>
        <v/>
      </c>
      <c r="C641" s="59" t="str">
        <f>IF('Annual Plan'!C641="","",'Annual Plan'!C641)</f>
        <v/>
      </c>
      <c r="D641" s="2" t="str">
        <f>IF('Annual Plan'!D641&lt;&gt;"",'Annual Plan'!D641,"")</f>
        <v/>
      </c>
      <c r="E641" s="2" t="str">
        <f>IF('Annual Plan'!E641&lt;&gt;"",'Annual Plan'!E641,"")</f>
        <v/>
      </c>
      <c r="F641" s="36" t="str">
        <f>IF('Annual Plan'!F641&lt;&gt;"",'Annual Plan'!F641,"")</f>
        <v/>
      </c>
      <c r="G641" s="23" t="str">
        <f>IF('Annual Plan'!G641&lt;&gt;"",'Annual Plan'!G641,"")</f>
        <v/>
      </c>
      <c r="H641" s="23" t="str">
        <f xml:space="preserve"> IF(OR(F641="Absolute",F641="Absolute[-](cum.)"),SUM(G641,'Q1 Review'!J641,'Q2 Review'!J641,'Q3 Review'!J641),
             IF(OR(F641="Incremental",F641="Absolute[+]"),MAX(G641,'Q1 Review'!J641,'Q2 Review'!J641,'Q3 Review'!J641),
                  IF(F641="Decremental",MIN(G641,'Q1 Review'!J641,'Q2 Review'!J641,'Q3 Review'!J641),
                           IF(F641="Absolute[-](avg.)",SUM(G641,'Q1 Review'!J641,'Q2 Review'!J641,'Q3 Review'!J641)/COUNT('Annual Plan'!H641:'Annual Plan'!K641),""
                              )
                       )
                 )
      )</f>
        <v/>
      </c>
      <c r="I641" s="23" t="str">
        <f>IF('Annual Plan'!K641&lt;&gt;"",'Annual Plan'!K641,"")</f>
        <v/>
      </c>
      <c r="J641" s="37"/>
      <c r="K641" s="38" t="str">
        <f t="shared" si="72"/>
        <v/>
      </c>
      <c r="L641" s="38" t="str">
        <f t="shared" si="73"/>
        <v/>
      </c>
      <c r="M641" s="23" t="str">
        <f t="shared" si="74"/>
        <v/>
      </c>
      <c r="N641" s="39" t="str">
        <f>IF((('Annual Plan'!N641+'Annual Plan'!O641)-('Q1 Review'!O641+'Q2 Review'!O641+'Q3 Review'!O641))=0,"",(('Annual Plan'!N641+'Annual Plan'!O641)-('Q1 Review'!O641+'Q2 Review'!O641+'Q3 Review'!O641)))</f>
        <v/>
      </c>
      <c r="O641" s="40"/>
      <c r="P641" s="41"/>
      <c r="Q641" s="41"/>
      <c r="R641" s="41"/>
      <c r="S641" s="131" t="str">
        <f t="shared" si="75"/>
        <v/>
      </c>
    </row>
    <row r="642" spans="1:19" s="11" customFormat="1" ht="13.2" x14ac:dyDescent="0.25">
      <c r="A642" s="59" t="str">
        <f>IF('Annual Plan'!A642="","",'Annual Plan'!A642)</f>
        <v/>
      </c>
      <c r="B642" s="59" t="str">
        <f>IF('Annual Plan'!B642="","",'Annual Plan'!B642)</f>
        <v/>
      </c>
      <c r="C642" s="59" t="str">
        <f>IF('Annual Plan'!C642="","",'Annual Plan'!C642)</f>
        <v/>
      </c>
      <c r="D642" s="2" t="str">
        <f>IF('Annual Plan'!D642&lt;&gt;"",'Annual Plan'!D642,"")</f>
        <v/>
      </c>
      <c r="E642" s="2" t="str">
        <f>IF('Annual Plan'!E642&lt;&gt;"",'Annual Plan'!E642,"")</f>
        <v/>
      </c>
      <c r="F642" s="36" t="str">
        <f>IF('Annual Plan'!F642&lt;&gt;"",'Annual Plan'!F642,"")</f>
        <v/>
      </c>
      <c r="G642" s="23" t="str">
        <f>IF('Annual Plan'!G642&lt;&gt;"",'Annual Plan'!G642,"")</f>
        <v/>
      </c>
      <c r="H642" s="23" t="str">
        <f xml:space="preserve"> IF(OR(F642="Absolute",F642="Absolute[-](cum.)"),SUM(G642,'Q1 Review'!J642,'Q2 Review'!J642,'Q3 Review'!J642),
             IF(OR(F642="Incremental",F642="Absolute[+]"),MAX(G642,'Q1 Review'!J642,'Q2 Review'!J642,'Q3 Review'!J642),
                  IF(F642="Decremental",MIN(G642,'Q1 Review'!J642,'Q2 Review'!J642,'Q3 Review'!J642),
                           IF(F642="Absolute[-](avg.)",SUM(G642,'Q1 Review'!J642,'Q2 Review'!J642,'Q3 Review'!J642)/COUNT('Annual Plan'!H642:'Annual Plan'!K642),""
                              )
                       )
                 )
      )</f>
        <v/>
      </c>
      <c r="I642" s="23" t="str">
        <f>IF('Annual Plan'!K642&lt;&gt;"",'Annual Plan'!K642,"")</f>
        <v/>
      </c>
      <c r="J642" s="37"/>
      <c r="K642" s="38" t="str">
        <f t="shared" si="72"/>
        <v/>
      </c>
      <c r="L642" s="38" t="str">
        <f t="shared" si="73"/>
        <v/>
      </c>
      <c r="M642" s="23" t="str">
        <f t="shared" si="74"/>
        <v/>
      </c>
      <c r="N642" s="39" t="str">
        <f>IF((('Annual Plan'!N642+'Annual Plan'!O642)-('Q1 Review'!O642+'Q2 Review'!O642+'Q3 Review'!O642))=0,"",(('Annual Plan'!N642+'Annual Plan'!O642)-('Q1 Review'!O642+'Q2 Review'!O642+'Q3 Review'!O642)))</f>
        <v/>
      </c>
      <c r="O642" s="40"/>
      <c r="P642" s="41"/>
      <c r="Q642" s="41"/>
      <c r="R642" s="41"/>
      <c r="S642" s="131" t="str">
        <f t="shared" si="75"/>
        <v/>
      </c>
    </row>
    <row r="643" spans="1:19" s="11" customFormat="1" ht="13.2" x14ac:dyDescent="0.25">
      <c r="A643" s="59" t="str">
        <f>IF('Annual Plan'!A643="","",'Annual Plan'!A643)</f>
        <v/>
      </c>
      <c r="B643" s="59" t="str">
        <f>IF('Annual Plan'!B643="","",'Annual Plan'!B643)</f>
        <v/>
      </c>
      <c r="C643" s="59" t="str">
        <f>IF('Annual Plan'!C643="","",'Annual Plan'!C643)</f>
        <v/>
      </c>
      <c r="D643" s="2" t="str">
        <f>IF('Annual Plan'!D643&lt;&gt;"",'Annual Plan'!D643,"")</f>
        <v/>
      </c>
      <c r="E643" s="2" t="str">
        <f>IF('Annual Plan'!E643&lt;&gt;"",'Annual Plan'!E643,"")</f>
        <v/>
      </c>
      <c r="F643" s="36" t="str">
        <f>IF('Annual Plan'!F643&lt;&gt;"",'Annual Plan'!F643,"")</f>
        <v/>
      </c>
      <c r="G643" s="23" t="str">
        <f>IF('Annual Plan'!G643&lt;&gt;"",'Annual Plan'!G643,"")</f>
        <v/>
      </c>
      <c r="H643" s="23" t="str">
        <f xml:space="preserve"> IF(OR(F643="Absolute",F643="Absolute[-](cum.)"),SUM(G643,'Q1 Review'!J643,'Q2 Review'!J643,'Q3 Review'!J643),
             IF(OR(F643="Incremental",F643="Absolute[+]"),MAX(G643,'Q1 Review'!J643,'Q2 Review'!J643,'Q3 Review'!J643),
                  IF(F643="Decremental",MIN(G643,'Q1 Review'!J643,'Q2 Review'!J643,'Q3 Review'!J643),
                           IF(F643="Absolute[-](avg.)",SUM(G643,'Q1 Review'!J643,'Q2 Review'!J643,'Q3 Review'!J643)/COUNT('Annual Plan'!H643:'Annual Plan'!K643),""
                              )
                       )
                 )
      )</f>
        <v/>
      </c>
      <c r="I643" s="23" t="str">
        <f>IF('Annual Plan'!K643&lt;&gt;"",'Annual Plan'!K643,"")</f>
        <v/>
      </c>
      <c r="J643" s="37"/>
      <c r="K643" s="38" t="str">
        <f t="shared" si="72"/>
        <v/>
      </c>
      <c r="L643" s="38" t="str">
        <f t="shared" si="73"/>
        <v/>
      </c>
      <c r="M643" s="23" t="str">
        <f t="shared" si="74"/>
        <v/>
      </c>
      <c r="N643" s="39" t="str">
        <f>IF((('Annual Plan'!N643+'Annual Plan'!O643)-('Q1 Review'!O643+'Q2 Review'!O643+'Q3 Review'!O643))=0,"",(('Annual Plan'!N643+'Annual Plan'!O643)-('Q1 Review'!O643+'Q2 Review'!O643+'Q3 Review'!O643)))</f>
        <v/>
      </c>
      <c r="O643" s="40"/>
      <c r="P643" s="41"/>
      <c r="Q643" s="41"/>
      <c r="R643" s="41"/>
      <c r="S643" s="131" t="str">
        <f t="shared" si="75"/>
        <v/>
      </c>
    </row>
    <row r="644" spans="1:19" s="11" customFormat="1" ht="13.2" x14ac:dyDescent="0.25">
      <c r="A644" s="59" t="str">
        <f>IF('Annual Plan'!A644="","",'Annual Plan'!A644)</f>
        <v/>
      </c>
      <c r="B644" s="59" t="str">
        <f>IF('Annual Plan'!B644="","",'Annual Plan'!B644)</f>
        <v/>
      </c>
      <c r="C644" s="59" t="str">
        <f>IF('Annual Plan'!C644="","",'Annual Plan'!C644)</f>
        <v/>
      </c>
      <c r="D644" s="2" t="str">
        <f>IF('Annual Plan'!D644&lt;&gt;"",'Annual Plan'!D644,"")</f>
        <v/>
      </c>
      <c r="E644" s="2" t="str">
        <f>IF('Annual Plan'!E644&lt;&gt;"",'Annual Plan'!E644,"")</f>
        <v/>
      </c>
      <c r="F644" s="36" t="str">
        <f>IF('Annual Plan'!F644&lt;&gt;"",'Annual Plan'!F644,"")</f>
        <v/>
      </c>
      <c r="G644" s="23" t="str">
        <f>IF('Annual Plan'!G644&lt;&gt;"",'Annual Plan'!G644,"")</f>
        <v/>
      </c>
      <c r="H644" s="23" t="str">
        <f xml:space="preserve"> IF(OR(F644="Absolute",F644="Absolute[-](cum.)"),SUM(G644,'Q1 Review'!J644,'Q2 Review'!J644,'Q3 Review'!J644),
             IF(OR(F644="Incremental",F644="Absolute[+]"),MAX(G644,'Q1 Review'!J644,'Q2 Review'!J644,'Q3 Review'!J644),
                  IF(F644="Decremental",MIN(G644,'Q1 Review'!J644,'Q2 Review'!J644,'Q3 Review'!J644),
                           IF(F644="Absolute[-](avg.)",SUM(G644,'Q1 Review'!J644,'Q2 Review'!J644,'Q3 Review'!J644)/COUNT('Annual Plan'!H644:'Annual Plan'!K644),""
                              )
                       )
                 )
      )</f>
        <v/>
      </c>
      <c r="I644" s="23" t="str">
        <f>IF('Annual Plan'!K644&lt;&gt;"",'Annual Plan'!K644,"")</f>
        <v/>
      </c>
      <c r="J644" s="37"/>
      <c r="K644" s="38" t="str">
        <f t="shared" si="72"/>
        <v/>
      </c>
      <c r="L644" s="38" t="str">
        <f t="shared" si="73"/>
        <v/>
      </c>
      <c r="M644" s="23" t="str">
        <f t="shared" si="74"/>
        <v/>
      </c>
      <c r="N644" s="39" t="str">
        <f>IF((('Annual Plan'!N644+'Annual Plan'!O644)-('Q1 Review'!O644+'Q2 Review'!O644+'Q3 Review'!O644))=0,"",(('Annual Plan'!N644+'Annual Plan'!O644)-('Q1 Review'!O644+'Q2 Review'!O644+'Q3 Review'!O644)))</f>
        <v/>
      </c>
      <c r="O644" s="40"/>
      <c r="P644" s="41"/>
      <c r="Q644" s="41"/>
      <c r="R644" s="41"/>
      <c r="S644" s="131" t="str">
        <f t="shared" si="75"/>
        <v/>
      </c>
    </row>
    <row r="645" spans="1:19" s="11" customFormat="1" ht="13.2" x14ac:dyDescent="0.25">
      <c r="A645" s="59" t="str">
        <f>IF('Annual Plan'!A645="","",'Annual Plan'!A645)</f>
        <v/>
      </c>
      <c r="B645" s="59" t="str">
        <f>IF('Annual Plan'!B645="","",'Annual Plan'!B645)</f>
        <v/>
      </c>
      <c r="C645" s="59" t="str">
        <f>IF('Annual Plan'!C645="","",'Annual Plan'!C645)</f>
        <v/>
      </c>
      <c r="D645" s="2" t="str">
        <f>IF('Annual Plan'!D645&lt;&gt;"",'Annual Plan'!D645,"")</f>
        <v/>
      </c>
      <c r="E645" s="2" t="str">
        <f>IF('Annual Plan'!E645&lt;&gt;"",'Annual Plan'!E645,"")</f>
        <v/>
      </c>
      <c r="F645" s="36" t="str">
        <f>IF('Annual Plan'!F645&lt;&gt;"",'Annual Plan'!F645,"")</f>
        <v/>
      </c>
      <c r="G645" s="23" t="str">
        <f>IF('Annual Plan'!G645&lt;&gt;"",'Annual Plan'!G645,"")</f>
        <v/>
      </c>
      <c r="H645" s="23" t="str">
        <f xml:space="preserve"> IF(OR(F645="Absolute",F645="Absolute[-](cum.)"),SUM(G645,'Q1 Review'!J645,'Q2 Review'!J645,'Q3 Review'!J645),
             IF(OR(F645="Incremental",F645="Absolute[+]"),MAX(G645,'Q1 Review'!J645,'Q2 Review'!J645,'Q3 Review'!J645),
                  IF(F645="Decremental",MIN(G645,'Q1 Review'!J645,'Q2 Review'!J645,'Q3 Review'!J645),
                           IF(F645="Absolute[-](avg.)",SUM(G645,'Q1 Review'!J645,'Q2 Review'!J645,'Q3 Review'!J645)/COUNT('Annual Plan'!H645:'Annual Plan'!K645),""
                              )
                       )
                 )
      )</f>
        <v/>
      </c>
      <c r="I645" s="23" t="str">
        <f>IF('Annual Plan'!K645&lt;&gt;"",'Annual Plan'!K645,"")</f>
        <v/>
      </c>
      <c r="J645" s="37"/>
      <c r="K645" s="38" t="str">
        <f t="shared" si="72"/>
        <v/>
      </c>
      <c r="L645" s="38" t="str">
        <f t="shared" si="73"/>
        <v/>
      </c>
      <c r="M645" s="23" t="str">
        <f t="shared" si="74"/>
        <v/>
      </c>
      <c r="N645" s="39" t="str">
        <f>IF((('Annual Plan'!N645+'Annual Plan'!O645)-('Q1 Review'!O645+'Q2 Review'!O645+'Q3 Review'!O645))=0,"",(('Annual Plan'!N645+'Annual Plan'!O645)-('Q1 Review'!O645+'Q2 Review'!O645+'Q3 Review'!O645)))</f>
        <v/>
      </c>
      <c r="O645" s="40"/>
      <c r="P645" s="41"/>
      <c r="Q645" s="41"/>
      <c r="R645" s="41"/>
      <c r="S645" s="131" t="str">
        <f t="shared" si="75"/>
        <v/>
      </c>
    </row>
    <row r="646" spans="1:19" s="11" customFormat="1" ht="13.2" x14ac:dyDescent="0.25">
      <c r="A646" s="59" t="str">
        <f>IF('Annual Plan'!A646="","",'Annual Plan'!A646)</f>
        <v/>
      </c>
      <c r="B646" s="59" t="str">
        <f>IF('Annual Plan'!B646="","",'Annual Plan'!B646)</f>
        <v/>
      </c>
      <c r="C646" s="59" t="str">
        <f>IF('Annual Plan'!C646="","",'Annual Plan'!C646)</f>
        <v/>
      </c>
      <c r="D646" s="2" t="str">
        <f>IF('Annual Plan'!D646&lt;&gt;"",'Annual Plan'!D646,"")</f>
        <v/>
      </c>
      <c r="E646" s="2" t="str">
        <f>IF('Annual Plan'!E646&lt;&gt;"",'Annual Plan'!E646,"")</f>
        <v/>
      </c>
      <c r="F646" s="36" t="str">
        <f>IF('Annual Plan'!F646&lt;&gt;"",'Annual Plan'!F646,"")</f>
        <v/>
      </c>
      <c r="G646" s="23" t="str">
        <f>IF('Annual Plan'!G646&lt;&gt;"",'Annual Plan'!G646,"")</f>
        <v/>
      </c>
      <c r="H646" s="23" t="str">
        <f xml:space="preserve"> IF(OR(F646="Absolute",F646="Absolute[-](cum.)"),SUM(G646,'Q1 Review'!J646,'Q2 Review'!J646,'Q3 Review'!J646),
             IF(OR(F646="Incremental",F646="Absolute[+]"),MAX(G646,'Q1 Review'!J646,'Q2 Review'!J646,'Q3 Review'!J646),
                  IF(F646="Decremental",MIN(G646,'Q1 Review'!J646,'Q2 Review'!J646,'Q3 Review'!J646),
                           IF(F646="Absolute[-](avg.)",SUM(G646,'Q1 Review'!J646,'Q2 Review'!J646,'Q3 Review'!J646)/COUNT('Annual Plan'!H646:'Annual Plan'!K646),""
                              )
                       )
                 )
      )</f>
        <v/>
      </c>
      <c r="I646" s="23" t="str">
        <f>IF('Annual Plan'!K646&lt;&gt;"",'Annual Plan'!K646,"")</f>
        <v/>
      </c>
      <c r="J646" s="37"/>
      <c r="K646" s="38" t="str">
        <f t="shared" si="72"/>
        <v/>
      </c>
      <c r="L646" s="38" t="str">
        <f t="shared" si="73"/>
        <v/>
      </c>
      <c r="M646" s="23" t="str">
        <f t="shared" si="74"/>
        <v/>
      </c>
      <c r="N646" s="39" t="str">
        <f>IF((('Annual Plan'!N646+'Annual Plan'!O646)-('Q1 Review'!O646+'Q2 Review'!O646+'Q3 Review'!O646))=0,"",(('Annual Plan'!N646+'Annual Plan'!O646)-('Q1 Review'!O646+'Q2 Review'!O646+'Q3 Review'!O646)))</f>
        <v/>
      </c>
      <c r="O646" s="40"/>
      <c r="P646" s="41"/>
      <c r="Q646" s="41"/>
      <c r="R646" s="41"/>
      <c r="S646" s="131" t="str">
        <f t="shared" si="75"/>
        <v/>
      </c>
    </row>
    <row r="647" spans="1:19" s="11" customFormat="1" ht="13.2" x14ac:dyDescent="0.25">
      <c r="A647" s="59" t="str">
        <f>IF('Annual Plan'!A647="","",'Annual Plan'!A647)</f>
        <v/>
      </c>
      <c r="B647" s="59" t="str">
        <f>IF('Annual Plan'!B647="","",'Annual Plan'!B647)</f>
        <v/>
      </c>
      <c r="C647" s="59" t="str">
        <f>IF('Annual Plan'!C647="","",'Annual Plan'!C647)</f>
        <v/>
      </c>
      <c r="D647" s="2" t="str">
        <f>IF('Annual Plan'!D647&lt;&gt;"",'Annual Plan'!D647,"")</f>
        <v/>
      </c>
      <c r="E647" s="2" t="str">
        <f>IF('Annual Plan'!E647&lt;&gt;"",'Annual Plan'!E647,"")</f>
        <v/>
      </c>
      <c r="F647" s="36" t="str">
        <f>IF('Annual Plan'!F647&lt;&gt;"",'Annual Plan'!F647,"")</f>
        <v/>
      </c>
      <c r="G647" s="23" t="str">
        <f>IF('Annual Plan'!G647&lt;&gt;"",'Annual Plan'!G647,"")</f>
        <v/>
      </c>
      <c r="H647" s="23" t="str">
        <f xml:space="preserve"> IF(OR(F647="Absolute",F647="Absolute[-](cum.)"),SUM(G647,'Q1 Review'!J647,'Q2 Review'!J647,'Q3 Review'!J647),
             IF(OR(F647="Incremental",F647="Absolute[+]"),MAX(G647,'Q1 Review'!J647,'Q2 Review'!J647,'Q3 Review'!J647),
                  IF(F647="Decremental",MIN(G647,'Q1 Review'!J647,'Q2 Review'!J647,'Q3 Review'!J647),
                           IF(F647="Absolute[-](avg.)",SUM(G647,'Q1 Review'!J647,'Q2 Review'!J647,'Q3 Review'!J647)/COUNT('Annual Plan'!H647:'Annual Plan'!K647),""
                              )
                       )
                 )
      )</f>
        <v/>
      </c>
      <c r="I647" s="23" t="str">
        <f>IF('Annual Plan'!K647&lt;&gt;"",'Annual Plan'!K647,"")</f>
        <v/>
      </c>
      <c r="J647" s="37"/>
      <c r="K647" s="38" t="str">
        <f t="shared" si="72"/>
        <v/>
      </c>
      <c r="L647" s="38" t="str">
        <f t="shared" si="73"/>
        <v/>
      </c>
      <c r="M647" s="23" t="str">
        <f t="shared" si="74"/>
        <v/>
      </c>
      <c r="N647" s="39" t="str">
        <f>IF((('Annual Plan'!N647+'Annual Plan'!O647)-('Q1 Review'!O647+'Q2 Review'!O647+'Q3 Review'!O647))=0,"",(('Annual Plan'!N647+'Annual Plan'!O647)-('Q1 Review'!O647+'Q2 Review'!O647+'Q3 Review'!O647)))</f>
        <v/>
      </c>
      <c r="O647" s="40"/>
      <c r="P647" s="41"/>
      <c r="Q647" s="41"/>
      <c r="R647" s="41"/>
      <c r="S647" s="131" t="str">
        <f t="shared" si="75"/>
        <v/>
      </c>
    </row>
    <row r="648" spans="1:19" s="11" customFormat="1" ht="13.2" x14ac:dyDescent="0.25">
      <c r="A648" s="59" t="str">
        <f>IF('Annual Plan'!A648="","",'Annual Plan'!A648)</f>
        <v/>
      </c>
      <c r="B648" s="59" t="str">
        <f>IF('Annual Plan'!B648="","",'Annual Plan'!B648)</f>
        <v/>
      </c>
      <c r="C648" s="59" t="str">
        <f>IF('Annual Plan'!C648="","",'Annual Plan'!C648)</f>
        <v/>
      </c>
      <c r="D648" s="2" t="str">
        <f>IF('Annual Plan'!D648&lt;&gt;"",'Annual Plan'!D648,"")</f>
        <v/>
      </c>
      <c r="E648" s="2" t="str">
        <f>IF('Annual Plan'!E648&lt;&gt;"",'Annual Plan'!E648,"")</f>
        <v/>
      </c>
      <c r="F648" s="36" t="str">
        <f>IF('Annual Plan'!F648&lt;&gt;"",'Annual Plan'!F648,"")</f>
        <v/>
      </c>
      <c r="G648" s="23" t="str">
        <f>IF('Annual Plan'!G648&lt;&gt;"",'Annual Plan'!G648,"")</f>
        <v/>
      </c>
      <c r="H648" s="23" t="str">
        <f xml:space="preserve"> IF(OR(F648="Absolute",F648="Absolute[-](cum.)"),SUM(G648,'Q1 Review'!J648,'Q2 Review'!J648,'Q3 Review'!J648),
             IF(OR(F648="Incremental",F648="Absolute[+]"),MAX(G648,'Q1 Review'!J648,'Q2 Review'!J648,'Q3 Review'!J648),
                  IF(F648="Decremental",MIN(G648,'Q1 Review'!J648,'Q2 Review'!J648,'Q3 Review'!J648),
                           IF(F648="Absolute[-](avg.)",SUM(G648,'Q1 Review'!J648,'Q2 Review'!J648,'Q3 Review'!J648)/COUNT('Annual Plan'!H648:'Annual Plan'!K648),""
                              )
                       )
                 )
      )</f>
        <v/>
      </c>
      <c r="I648" s="23" t="str">
        <f>IF('Annual Plan'!K648&lt;&gt;"",'Annual Plan'!K648,"")</f>
        <v/>
      </c>
      <c r="J648" s="37"/>
      <c r="K648" s="38" t="str">
        <f t="shared" si="72"/>
        <v/>
      </c>
      <c r="L648" s="38" t="str">
        <f t="shared" si="73"/>
        <v/>
      </c>
      <c r="M648" s="23" t="str">
        <f t="shared" si="74"/>
        <v/>
      </c>
      <c r="N648" s="39" t="str">
        <f>IF((('Annual Plan'!N648+'Annual Plan'!O648)-('Q1 Review'!O648+'Q2 Review'!O648+'Q3 Review'!O648))=0,"",(('Annual Plan'!N648+'Annual Plan'!O648)-('Q1 Review'!O648+'Q2 Review'!O648+'Q3 Review'!O648)))</f>
        <v/>
      </c>
      <c r="O648" s="40"/>
      <c r="P648" s="41"/>
      <c r="Q648" s="41"/>
      <c r="R648" s="41"/>
      <c r="S648" s="131" t="str">
        <f t="shared" si="75"/>
        <v/>
      </c>
    </row>
    <row r="649" spans="1:19" s="11" customFormat="1" ht="13.2" x14ac:dyDescent="0.25">
      <c r="A649" s="59" t="str">
        <f>IF('Annual Plan'!A649="","",'Annual Plan'!A649)</f>
        <v/>
      </c>
      <c r="B649" s="59" t="str">
        <f>IF('Annual Plan'!B649="","",'Annual Plan'!B649)</f>
        <v/>
      </c>
      <c r="C649" s="59" t="str">
        <f>IF('Annual Plan'!C649="","",'Annual Plan'!C649)</f>
        <v/>
      </c>
      <c r="D649" s="2" t="str">
        <f>IF('Annual Plan'!D649&lt;&gt;"",'Annual Plan'!D649,"")</f>
        <v/>
      </c>
      <c r="E649" s="2" t="str">
        <f>IF('Annual Plan'!E649&lt;&gt;"",'Annual Plan'!E649,"")</f>
        <v/>
      </c>
      <c r="F649" s="36" t="str">
        <f>IF('Annual Plan'!F649&lt;&gt;"",'Annual Plan'!F649,"")</f>
        <v/>
      </c>
      <c r="G649" s="23" t="str">
        <f>IF('Annual Plan'!G649&lt;&gt;"",'Annual Plan'!G649,"")</f>
        <v/>
      </c>
      <c r="H649" s="23" t="str">
        <f xml:space="preserve"> IF(OR(F649="Absolute",F649="Absolute[-](cum.)"),SUM(G649,'Q1 Review'!J649,'Q2 Review'!J649,'Q3 Review'!J649),
             IF(OR(F649="Incremental",F649="Absolute[+]"),MAX(G649,'Q1 Review'!J649,'Q2 Review'!J649,'Q3 Review'!J649),
                  IF(F649="Decremental",MIN(G649,'Q1 Review'!J649,'Q2 Review'!J649,'Q3 Review'!J649),
                           IF(F649="Absolute[-](avg.)",SUM(G649,'Q1 Review'!J649,'Q2 Review'!J649,'Q3 Review'!J649)/COUNT('Annual Plan'!H649:'Annual Plan'!K649),""
                              )
                       )
                 )
      )</f>
        <v/>
      </c>
      <c r="I649" s="23" t="str">
        <f>IF('Annual Plan'!K649&lt;&gt;"",'Annual Plan'!K649,"")</f>
        <v/>
      </c>
      <c r="J649" s="37"/>
      <c r="K649" s="38" t="str">
        <f t="shared" si="72"/>
        <v/>
      </c>
      <c r="L649" s="38" t="str">
        <f t="shared" si="73"/>
        <v/>
      </c>
      <c r="M649" s="23" t="str">
        <f t="shared" si="74"/>
        <v/>
      </c>
      <c r="N649" s="39" t="str">
        <f>IF((('Annual Plan'!N649+'Annual Plan'!O649)-('Q1 Review'!O649+'Q2 Review'!O649+'Q3 Review'!O649))=0,"",(('Annual Plan'!N649+'Annual Plan'!O649)-('Q1 Review'!O649+'Q2 Review'!O649+'Q3 Review'!O649)))</f>
        <v/>
      </c>
      <c r="O649" s="40"/>
      <c r="P649" s="41"/>
      <c r="Q649" s="41"/>
      <c r="R649" s="41"/>
      <c r="S649" s="131" t="str">
        <f t="shared" si="75"/>
        <v/>
      </c>
    </row>
    <row r="650" spans="1:19" s="11" customFormat="1" ht="13.2" x14ac:dyDescent="0.25">
      <c r="A650" s="59" t="str">
        <f>IF('Annual Plan'!A650="","",'Annual Plan'!A650)</f>
        <v/>
      </c>
      <c r="B650" s="59" t="str">
        <f>IF('Annual Plan'!B650="","",'Annual Plan'!B650)</f>
        <v/>
      </c>
      <c r="C650" s="59" t="str">
        <f>IF('Annual Plan'!C650="","",'Annual Plan'!C650)</f>
        <v/>
      </c>
      <c r="D650" s="2" t="str">
        <f>IF('Annual Plan'!D650&lt;&gt;"",'Annual Plan'!D650,"")</f>
        <v/>
      </c>
      <c r="E650" s="2" t="str">
        <f>IF('Annual Plan'!E650&lt;&gt;"",'Annual Plan'!E650,"")</f>
        <v/>
      </c>
      <c r="F650" s="36" t="str">
        <f>IF('Annual Plan'!F650&lt;&gt;"",'Annual Plan'!F650,"")</f>
        <v/>
      </c>
      <c r="G650" s="23" t="str">
        <f>IF('Annual Plan'!G650&lt;&gt;"",'Annual Plan'!G650,"")</f>
        <v/>
      </c>
      <c r="H650" s="23" t="str">
        <f xml:space="preserve"> IF(OR(F650="Absolute",F650="Absolute[-](cum.)"),SUM(G650,'Q1 Review'!J650,'Q2 Review'!J650,'Q3 Review'!J650),
             IF(OR(F650="Incremental",F650="Absolute[+]"),MAX(G650,'Q1 Review'!J650,'Q2 Review'!J650,'Q3 Review'!J650),
                  IF(F650="Decremental",MIN(G650,'Q1 Review'!J650,'Q2 Review'!J650,'Q3 Review'!J650),
                           IF(F650="Absolute[-](avg.)",SUM(G650,'Q1 Review'!J650,'Q2 Review'!J650,'Q3 Review'!J650)/COUNT('Annual Plan'!H650:'Annual Plan'!K650),""
                              )
                       )
                 )
      )</f>
        <v/>
      </c>
      <c r="I650" s="23" t="str">
        <f>IF('Annual Plan'!K650&lt;&gt;"",'Annual Plan'!K650,"")</f>
        <v/>
      </c>
      <c r="J650" s="37"/>
      <c r="K650" s="38" t="str">
        <f t="shared" si="72"/>
        <v/>
      </c>
      <c r="L650" s="38" t="str">
        <f t="shared" si="73"/>
        <v/>
      </c>
      <c r="M650" s="23" t="str">
        <f t="shared" si="74"/>
        <v/>
      </c>
      <c r="N650" s="39" t="str">
        <f>IF((('Annual Plan'!N650+'Annual Plan'!O650)-('Q1 Review'!O650+'Q2 Review'!O650+'Q3 Review'!O650))=0,"",(('Annual Plan'!N650+'Annual Plan'!O650)-('Q1 Review'!O650+'Q2 Review'!O650+'Q3 Review'!O650)))</f>
        <v/>
      </c>
      <c r="O650" s="40"/>
      <c r="P650" s="41"/>
      <c r="Q650" s="41"/>
      <c r="R650" s="41"/>
      <c r="S650" s="131" t="str">
        <f t="shared" si="75"/>
        <v/>
      </c>
    </row>
    <row r="651" spans="1:19" s="11" customFormat="1" ht="13.2" x14ac:dyDescent="0.25">
      <c r="A651" s="59" t="str">
        <f>IF('Annual Plan'!A651="","",'Annual Plan'!A651)</f>
        <v/>
      </c>
      <c r="B651" s="59" t="str">
        <f>IF('Annual Plan'!B651="","",'Annual Plan'!B651)</f>
        <v/>
      </c>
      <c r="C651" s="59" t="str">
        <f>IF('Annual Plan'!C651="","",'Annual Plan'!C651)</f>
        <v/>
      </c>
      <c r="D651" s="2" t="str">
        <f>IF('Annual Plan'!D651&lt;&gt;"",'Annual Plan'!D651,"")</f>
        <v/>
      </c>
      <c r="E651" s="2" t="str">
        <f>IF('Annual Plan'!E651&lt;&gt;"",'Annual Plan'!E651,"")</f>
        <v/>
      </c>
      <c r="F651" s="36" t="str">
        <f>IF('Annual Plan'!F651&lt;&gt;"",'Annual Plan'!F651,"")</f>
        <v/>
      </c>
      <c r="G651" s="23" t="str">
        <f>IF('Annual Plan'!G651&lt;&gt;"",'Annual Plan'!G651,"")</f>
        <v/>
      </c>
      <c r="H651" s="23" t="str">
        <f xml:space="preserve"> IF(OR(F651="Absolute",F651="Absolute[-](cum.)"),SUM(G651,'Q1 Review'!J651,'Q2 Review'!J651,'Q3 Review'!J651),
             IF(OR(F651="Incremental",F651="Absolute[+]"),MAX(G651,'Q1 Review'!J651,'Q2 Review'!J651,'Q3 Review'!J651),
                  IF(F651="Decremental",MIN(G651,'Q1 Review'!J651,'Q2 Review'!J651,'Q3 Review'!J651),
                           IF(F651="Absolute[-](avg.)",SUM(G651,'Q1 Review'!J651,'Q2 Review'!J651,'Q3 Review'!J651)/COUNT('Annual Plan'!H651:'Annual Plan'!K651),""
                              )
                       )
                 )
      )</f>
        <v/>
      </c>
      <c r="I651" s="23" t="str">
        <f>IF('Annual Plan'!K651&lt;&gt;"",'Annual Plan'!K651,"")</f>
        <v/>
      </c>
      <c r="J651" s="37"/>
      <c r="K651" s="38" t="str">
        <f t="shared" si="72"/>
        <v/>
      </c>
      <c r="L651" s="38" t="str">
        <f t="shared" si="73"/>
        <v/>
      </c>
      <c r="M651" s="23" t="str">
        <f t="shared" si="74"/>
        <v/>
      </c>
      <c r="N651" s="39" t="str">
        <f>IF((('Annual Plan'!N651+'Annual Plan'!O651)-('Q1 Review'!O651+'Q2 Review'!O651+'Q3 Review'!O651))=0,"",(('Annual Plan'!N651+'Annual Plan'!O651)-('Q1 Review'!O651+'Q2 Review'!O651+'Q3 Review'!O651)))</f>
        <v/>
      </c>
      <c r="O651" s="40"/>
      <c r="P651" s="41"/>
      <c r="Q651" s="41"/>
      <c r="R651" s="41"/>
      <c r="S651" s="131" t="str">
        <f t="shared" si="75"/>
        <v/>
      </c>
    </row>
    <row r="652" spans="1:19" s="58" customFormat="1" ht="59.25" customHeight="1" x14ac:dyDescent="0.3">
      <c r="A652" s="256" t="s">
        <v>94</v>
      </c>
      <c r="B652" s="256"/>
      <c r="C652" s="51">
        <f>'Annual Plan'!C652</f>
        <v>0</v>
      </c>
      <c r="D652" s="62"/>
      <c r="E652" s="62"/>
      <c r="F652" s="256" t="s">
        <v>99</v>
      </c>
      <c r="G652" s="256"/>
      <c r="H652" s="256"/>
      <c r="I652" s="256"/>
      <c r="J652" s="257"/>
      <c r="K652" s="43">
        <f>IF(SUM(K623:K651)=0,0,IF(SUM(K623:K651)&gt;0,AVERAGE(K623:K651)))</f>
        <v>0</v>
      </c>
      <c r="L652" s="258"/>
      <c r="M652" s="259"/>
      <c r="N652" s="60">
        <f>SUM(N623:N651)</f>
        <v>0</v>
      </c>
      <c r="O652" s="60">
        <f>SUM(O623:O651)</f>
        <v>0</v>
      </c>
      <c r="P652" s="62"/>
      <c r="Q652" s="62"/>
      <c r="S652" s="131"/>
    </row>
    <row r="653" spans="1:19" s="61" customFormat="1" ht="15" customHeight="1" x14ac:dyDescent="0.25">
      <c r="A653" s="12"/>
      <c r="B653" s="12"/>
      <c r="C653" s="12"/>
      <c r="D653" s="12"/>
      <c r="E653" s="12"/>
      <c r="F653" s="44"/>
      <c r="G653" s="45"/>
      <c r="H653" s="45"/>
      <c r="I653" s="45"/>
      <c r="J653" s="46"/>
      <c r="K653" s="47"/>
      <c r="L653" s="47"/>
      <c r="M653" s="45"/>
      <c r="N653" s="48"/>
      <c r="O653" s="49"/>
      <c r="P653" s="50"/>
      <c r="Q653" s="50"/>
      <c r="S653" s="132"/>
    </row>
    <row r="654" spans="1:19" s="11" customFormat="1" ht="34.5" customHeight="1" x14ac:dyDescent="0.25">
      <c r="A654" s="193" t="s">
        <v>91</v>
      </c>
      <c r="B654" s="193"/>
      <c r="C654" s="193"/>
      <c r="D654" s="260" t="str">
        <f>IF('Annual Plan'!D654:P654&lt;&gt;"", 'Annual Plan'!D654:P654,"")</f>
        <v/>
      </c>
      <c r="E654" s="260"/>
      <c r="F654" s="261"/>
      <c r="G654" s="261"/>
      <c r="H654" s="261"/>
      <c r="I654" s="261"/>
      <c r="J654" s="261"/>
      <c r="K654" s="261"/>
      <c r="L654" s="261"/>
      <c r="M654" s="261"/>
      <c r="N654" s="261"/>
      <c r="O654" s="261"/>
      <c r="P654" s="260"/>
      <c r="Q654" s="260"/>
      <c r="S654" s="131"/>
    </row>
    <row r="655" spans="1:19" s="11" customFormat="1" ht="36" customHeight="1" x14ac:dyDescent="0.25">
      <c r="A655" s="202" t="s">
        <v>1</v>
      </c>
      <c r="B655" s="202" t="s">
        <v>9</v>
      </c>
      <c r="C655" s="202" t="s">
        <v>2</v>
      </c>
      <c r="D655" s="202" t="s">
        <v>10</v>
      </c>
      <c r="E655" s="203" t="s">
        <v>11</v>
      </c>
      <c r="F655" s="204" t="s">
        <v>12</v>
      </c>
      <c r="G655" s="251" t="s">
        <v>3</v>
      </c>
      <c r="H655" s="251"/>
      <c r="I655" s="253" t="s">
        <v>77</v>
      </c>
      <c r="J655" s="254"/>
      <c r="K655" s="254"/>
      <c r="L655" s="254"/>
      <c r="M655" s="255"/>
      <c r="N655" s="253" t="s">
        <v>78</v>
      </c>
      <c r="O655" s="254"/>
      <c r="P655" s="202" t="s">
        <v>95</v>
      </c>
      <c r="Q655" s="202" t="s">
        <v>96</v>
      </c>
      <c r="R655" s="202" t="s">
        <v>114</v>
      </c>
      <c r="S655" s="131"/>
    </row>
    <row r="656" spans="1:19" s="11" customFormat="1" ht="69" customHeight="1" x14ac:dyDescent="0.25">
      <c r="A656" s="202"/>
      <c r="B656" s="202"/>
      <c r="C656" s="202"/>
      <c r="D656" s="202"/>
      <c r="E656" s="203"/>
      <c r="F656" s="204"/>
      <c r="G656" s="98" t="s">
        <v>19</v>
      </c>
      <c r="H656" s="98" t="s">
        <v>61</v>
      </c>
      <c r="I656" s="7" t="s">
        <v>62</v>
      </c>
      <c r="J656" s="7" t="s">
        <v>63</v>
      </c>
      <c r="K656" s="1" t="s">
        <v>21</v>
      </c>
      <c r="L656" s="1" t="s">
        <v>22</v>
      </c>
      <c r="M656" s="1" t="s">
        <v>23</v>
      </c>
      <c r="N656" s="7" t="s">
        <v>88</v>
      </c>
      <c r="O656" s="7" t="s">
        <v>82</v>
      </c>
      <c r="P656" s="252"/>
      <c r="Q656" s="202"/>
      <c r="R656" s="202"/>
      <c r="S656" s="131"/>
    </row>
    <row r="657" spans="1:19" s="11" customFormat="1" ht="13.2" x14ac:dyDescent="0.25">
      <c r="A657" s="59" t="str">
        <f>IF('Annual Plan'!A657="","",'Annual Plan'!A657)</f>
        <v/>
      </c>
      <c r="B657" s="59" t="str">
        <f>IF('Annual Plan'!B657="","",'Annual Plan'!B657)</f>
        <v/>
      </c>
      <c r="C657" s="59" t="str">
        <f>IF('Annual Plan'!C657="","",'Annual Plan'!C657)</f>
        <v/>
      </c>
      <c r="D657" s="2" t="str">
        <f>IF('Annual Plan'!D657&lt;&gt;"",'Annual Plan'!D657,"")</f>
        <v/>
      </c>
      <c r="E657" s="2" t="str">
        <f>IF('Annual Plan'!E657&lt;&gt;"",'Annual Plan'!E657,"")</f>
        <v/>
      </c>
      <c r="F657" s="36" t="str">
        <f>IF('Annual Plan'!F657&lt;&gt;"",'Annual Plan'!F657,"")</f>
        <v/>
      </c>
      <c r="G657" s="23" t="str">
        <f>IF('Annual Plan'!G657&lt;&gt;"",'Annual Plan'!G657,"")</f>
        <v/>
      </c>
      <c r="H657" s="23" t="str">
        <f xml:space="preserve"> IF(OR(F657="Absolute",F657="Absolute[-](cum.)"),SUM(G657,'Q1 Review'!J657,'Q2 Review'!J657,'Q3 Review'!J657),
             IF(OR(F657="Incremental",F657="Absolute[+]"),MAX(G657,'Q1 Review'!J657,'Q2 Review'!J657,'Q3 Review'!J657),
                  IF(F657="Decremental",MIN(G657,'Q1 Review'!J657,'Q2 Review'!J657,'Q3 Review'!J657),
                           IF(F657="Absolute[-](avg.)",SUM(G657,'Q1 Review'!J657,'Q2 Review'!J657,'Q3 Review'!J657)/COUNT('Annual Plan'!H657:'Annual Plan'!K657),""
                              )
                       )
                 )
      )</f>
        <v/>
      </c>
      <c r="I657" s="23" t="str">
        <f>IF('Annual Plan'!K657&lt;&gt;"",'Annual Plan'!K657,"")</f>
        <v/>
      </c>
      <c r="J657" s="37"/>
      <c r="K657" s="38" t="str">
        <f>IF(I657="","",
                         IF(AND(I657&lt;&gt;"",J657=""),0,
                                                  IF($F657="Absolute",IF(I657=0,0, IF((J657/I657)&gt;=1,1, IF((J657/I657)&lt;=0,0,(J657/I657)))),
                                                                                                      IF($F657="Incremental", IF(AND((I657-H657)=0,J657&gt;0,I657&gt;0,J657&gt;I657),1, IF(AND((I657-H657)=0,J657&lt;=I657),0, IF(((J657-H657)/(I657-H657))&gt;=1,1, IF(((J657-H657)/(I657-H657))&lt;=0,0, ((J657-H657)/(I657-H657)))))),
                                                                                                                                                                   IF($F657="Decremental", IF(AND((H657-I657)=0,J657&gt;0,I657&gt;0,J657&lt;I657),1,  IF(AND((I657-H657)=0,J657&gt;=I657),0, IF(((H657-J657)/(H657-I657))&gt;=1,1, IF(((H657-J657)/(H657-I657))&lt;=0,0, ((H657-J657)/(H657-I657)))))),
                                                                                                                                                                                              IF(OR($F657="Absolute[-](cum.)", $F657="Absolute[-](avg.)"),IF(J657="",0, IF((J657&lt;=I657),1,IF((J657&gt;I657),0,))),
                                                                                                                                                                                                        IF($F657="Absolute[+]",IF(J657=0,0,  IF(J657&lt;=I657,(J657/I657),1)),
                                                                                                                                                                                                            )
                                                                                                                                                                                                   )
                                                                                                                                                                       )
                                                                                                          )
                                                    )
                            )
     )</f>
        <v/>
      </c>
      <c r="L657" s="38" t="str">
        <f>IF(I657="","",
                        IF(AND(I657&lt;&gt;"",J657=""),-1,
                                                  IF($F657="Absolute", IF(I657=0,0,((J657-I657)/I657)),
                                                                               IF($F657="Incremental", IF((I657-H657)=0,0,(((J657-H657)-(I657-H657))/(I657-H657))),
                                                                                                            IF($F657="Decremental", IF((H657-I657)=0,0,(((H657-J657)-(H657-I657))/(H657-I657))),
                                                                                                                                              IF(OR($F657="Absolute[-](cum.)", $F657="Absolute[-](avg.)"), IF(J657="",0, IF(J657&gt;=0,1-(J657/I657))),
                                                                                                                                                                      IF($F657="Absolute[+]", IF(J657=0,-1,K657-1),  ""
                                                                                                                                                                                                                                          )
                                                                                                                                                                                                                          )
                                                                                                                                                                                  )
                                                                                                                   )
                                                   )
                          )
)</f>
        <v/>
      </c>
      <c r="M657" s="23" t="str">
        <f>IF(J657="","",
                         IF(I657="", "",
                                                   IF($F657="Absolute", (J657-I657),
                                                                                                       IF($F657="Incremental", ((J657-H657)-(I657-H657)),
                                                                                                                                                                                      IF($F657="Decremental", ((H657-J657)-(H657-I657)),
                                                                                                                                                                                                            IF(OR($F657="Absolute[-](cum.)", $F657="Absolute[-](avg.)"), (I657-J657),
                                                                                                                                                                                                                             IF($F657="Absolute[+]", (J657-I657), ""
                                                                                                                                                                                                                                  )
                                                                                                                                                                                                                )
                                                                                                                                                                                          )
                                                                                                           )
                                                      )
                               )
       )</f>
        <v/>
      </c>
      <c r="N657" s="39" t="str">
        <f>IF((('Annual Plan'!N657+'Annual Plan'!O657)-('Q1 Review'!O657+'Q2 Review'!O657+'Q3 Review'!O657))=0,"",(('Annual Plan'!N657+'Annual Plan'!O657)-('Q1 Review'!O657+'Q2 Review'!O657+'Q3 Review'!O657)))</f>
        <v/>
      </c>
      <c r="O657" s="40"/>
      <c r="P657" s="41"/>
      <c r="Q657" s="41"/>
      <c r="R657" s="41"/>
      <c r="S657" s="131" t="str">
        <f xml:space="preserve"> IF(AND($F657="Incremental",G657=""),"Error - baseline data was not provided in the planning sheet.",
        IF(AND($F657="Decremental",G657=""),"Error - baseline data was not provided in the planning sheet.",""))</f>
        <v/>
      </c>
    </row>
    <row r="658" spans="1:19" s="11" customFormat="1" ht="13.2" x14ac:dyDescent="0.25">
      <c r="A658" s="59" t="str">
        <f>IF('Annual Plan'!A658="","",'Annual Plan'!A658)</f>
        <v/>
      </c>
      <c r="B658" s="59" t="str">
        <f>IF('Annual Plan'!B658="","",'Annual Plan'!B658)</f>
        <v/>
      </c>
      <c r="C658" s="59" t="str">
        <f>IF('Annual Plan'!C658="","",'Annual Plan'!C658)</f>
        <v/>
      </c>
      <c r="D658" s="2" t="str">
        <f>IF('Annual Plan'!D658&lt;&gt;"",'Annual Plan'!D658,"")</f>
        <v/>
      </c>
      <c r="E658" s="2" t="str">
        <f>IF('Annual Plan'!E658&lt;&gt;"",'Annual Plan'!E658,"")</f>
        <v/>
      </c>
      <c r="F658" s="36" t="str">
        <f>IF('Annual Plan'!F658&lt;&gt;"",'Annual Plan'!F658,"")</f>
        <v/>
      </c>
      <c r="G658" s="23" t="str">
        <f>IF('Annual Plan'!G658&lt;&gt;"",'Annual Plan'!G658,"")</f>
        <v/>
      </c>
      <c r="H658" s="23" t="str">
        <f xml:space="preserve"> IF(OR(F658="Absolute",F658="Absolute[-](cum.)"),SUM(G658,'Q1 Review'!J658,'Q2 Review'!J658,'Q3 Review'!J658),
             IF(OR(F658="Incremental",F658="Absolute[+]"),MAX(G658,'Q1 Review'!J658,'Q2 Review'!J658,'Q3 Review'!J658),
                  IF(F658="Decremental",MIN(G658,'Q1 Review'!J658,'Q2 Review'!J658,'Q3 Review'!J658),
                           IF(F658="Absolute[-](avg.)",SUM(G658,'Q1 Review'!J658,'Q2 Review'!J658,'Q3 Review'!J658)/COUNT('Annual Plan'!H658:'Annual Plan'!K658),""
                              )
                       )
                 )
      )</f>
        <v/>
      </c>
      <c r="I658" s="23" t="str">
        <f>IF('Annual Plan'!K658&lt;&gt;"",'Annual Plan'!K658,"")</f>
        <v/>
      </c>
      <c r="J658" s="37"/>
      <c r="K658" s="38" t="str">
        <f t="shared" ref="K658:K685" si="76">IF(I658="","",
                         IF(AND(I658&lt;&gt;"",J658=""),0,
                                                  IF($F658="Absolute",IF(I658=0,0, IF((J658/I658)&gt;=1,1, IF((J658/I658)&lt;=0,0,(J658/I658)))),
                                                                                                      IF($F658="Incremental", IF(AND((I658-H658)=0,J658&gt;0,I658&gt;0,J658&gt;I658),1, IF(AND((I658-H658)=0,J658&lt;=I658),0, IF(((J658-H658)/(I658-H658))&gt;=1,1, IF(((J658-H658)/(I658-H658))&lt;=0,0, ((J658-H658)/(I658-H658)))))),
                                                                                                                                                                   IF($F658="Decremental", IF(AND((H658-I658)=0,J658&gt;0,I658&gt;0,J658&lt;I658),1,  IF(AND((I658-H658)=0,J658&gt;=I658),0, IF(((H658-J658)/(H658-I658))&gt;=1,1, IF(((H658-J658)/(H658-I658))&lt;=0,0, ((H658-J658)/(H658-I658)))))),
                                                                                                                                                                                              IF(OR($F658="Absolute[-](cum.)", $F658="Absolute[-](avg.)"),IF(J658="",0, IF((J658&lt;=I658),1,IF((J658&gt;I658),0,))),
                                                                                                                                                                                                        IF($F658="Absolute[+]",IF(J658=0,0,  IF(J658&lt;=I658,(J658/I658),1)),
                                                                                                                                                                                                            )
                                                                                                                                                                                                   )
                                                                                                                                                                       )
                                                                                                          )
                                                    )
                            )
     )</f>
        <v/>
      </c>
      <c r="L658" s="38" t="str">
        <f t="shared" ref="L658:L685" si="77">IF(I658="","",
                        IF(AND(I658&lt;&gt;"",J658=""),-1,
                                                  IF($F658="Absolute", IF(I658=0,0,((J658-I658)/I658)),
                                                                               IF($F658="Incremental", IF((I658-H658)=0,0,(((J658-H658)-(I658-H658))/(I658-H658))),
                                                                                                            IF($F658="Decremental", IF((H658-I658)=0,0,(((H658-J658)-(H658-I658))/(H658-I658))),
                                                                                                                                              IF(OR($F658="Absolute[-](cum.)", $F658="Absolute[-](avg.)"), IF(J658="",0, IF(J658&gt;=0,1-(J658/I658))),
                                                                                                                                                                      IF($F658="Absolute[+]", IF(J658=0,-1,K658-1),  ""
                                                                                                                                                                                                                                          )
                                                                                                                                                                                                                          )
                                                                                                                                                                                  )
                                                                                                                   )
                                                   )
                          )
)</f>
        <v/>
      </c>
      <c r="M658" s="23" t="str">
        <f t="shared" ref="M658:M685" si="78">IF(J658="","",
                         IF(I658="", "",
                                                   IF($F658="Absolute", (J658-I658),
                                                                                                       IF($F658="Incremental", ((J658-H658)-(I658-H658)),
                                                                                                                                                                                      IF($F658="Decremental", ((H658-J658)-(H658-I658)),
                                                                                                                                                                                                            IF(OR($F658="Absolute[-](cum.)", $F658="Absolute[-](avg.)"), (I658-J658),
                                                                                                                                                                                                                             IF($F658="Absolute[+]", (J658-I658), ""
                                                                                                                                                                                                                                  )
                                                                                                                                                                                                                )
                                                                                                                                                                                          )
                                                                                                           )
                                                      )
                               )
       )</f>
        <v/>
      </c>
      <c r="N658" s="39" t="str">
        <f>IF((('Annual Plan'!N658+'Annual Plan'!O658)-('Q1 Review'!O658+'Q2 Review'!O658+'Q3 Review'!O658))=0,"",(('Annual Plan'!N658+'Annual Plan'!O658)-('Q1 Review'!O658+'Q2 Review'!O658+'Q3 Review'!O658)))</f>
        <v/>
      </c>
      <c r="O658" s="40"/>
      <c r="P658" s="41"/>
      <c r="Q658" s="41"/>
      <c r="R658" s="41"/>
      <c r="S658" s="131" t="str">
        <f t="shared" ref="S658:S685" si="79" xml:space="preserve"> IF(AND($F658="Incremental",G658=""),"Error - baseline data was not provided in the planning sheet.",
        IF(AND($F658="Decremental",G658=""),"Error - baseline data was not provided in the planning sheet.",""))</f>
        <v/>
      </c>
    </row>
    <row r="659" spans="1:19" s="11" customFormat="1" ht="13.2" x14ac:dyDescent="0.25">
      <c r="A659" s="59" t="str">
        <f>IF('Annual Plan'!A659="","",'Annual Plan'!A659)</f>
        <v/>
      </c>
      <c r="B659" s="59" t="str">
        <f>IF('Annual Plan'!B659="","",'Annual Plan'!B659)</f>
        <v/>
      </c>
      <c r="C659" s="59" t="str">
        <f>IF('Annual Plan'!C659="","",'Annual Plan'!C659)</f>
        <v/>
      </c>
      <c r="D659" s="2" t="str">
        <f>IF('Annual Plan'!D659&lt;&gt;"",'Annual Plan'!D659,"")</f>
        <v/>
      </c>
      <c r="E659" s="2" t="str">
        <f>IF('Annual Plan'!E659&lt;&gt;"",'Annual Plan'!E659,"")</f>
        <v/>
      </c>
      <c r="F659" s="36" t="str">
        <f>IF('Annual Plan'!F659&lt;&gt;"",'Annual Plan'!F659,"")</f>
        <v/>
      </c>
      <c r="G659" s="23" t="str">
        <f>IF('Annual Plan'!G659&lt;&gt;"",'Annual Plan'!G659,"")</f>
        <v/>
      </c>
      <c r="H659" s="23" t="str">
        <f xml:space="preserve"> IF(OR(F659="Absolute",F659="Absolute[-](cum.)"),SUM(G659,'Q1 Review'!J659,'Q2 Review'!J659,'Q3 Review'!J659),
             IF(OR(F659="Incremental",F659="Absolute[+]"),MAX(G659,'Q1 Review'!J659,'Q2 Review'!J659,'Q3 Review'!J659),
                  IF(F659="Decremental",MIN(G659,'Q1 Review'!J659,'Q2 Review'!J659,'Q3 Review'!J659),
                           IF(F659="Absolute[-](avg.)",SUM(G659,'Q1 Review'!J659,'Q2 Review'!J659,'Q3 Review'!J659)/COUNT('Annual Plan'!H659:'Annual Plan'!K659),""
                              )
                       )
                 )
      )</f>
        <v/>
      </c>
      <c r="I659" s="23" t="str">
        <f>IF('Annual Plan'!K659&lt;&gt;"",'Annual Plan'!K659,"")</f>
        <v/>
      </c>
      <c r="J659" s="37"/>
      <c r="K659" s="38" t="str">
        <f t="shared" si="76"/>
        <v/>
      </c>
      <c r="L659" s="38" t="str">
        <f t="shared" si="77"/>
        <v/>
      </c>
      <c r="M659" s="23" t="str">
        <f t="shared" si="78"/>
        <v/>
      </c>
      <c r="N659" s="39" t="str">
        <f>IF((('Annual Plan'!N659+'Annual Plan'!O659)-('Q1 Review'!O659+'Q2 Review'!O659+'Q3 Review'!O659))=0,"",(('Annual Plan'!N659+'Annual Plan'!O659)-('Q1 Review'!O659+'Q2 Review'!O659+'Q3 Review'!O659)))</f>
        <v/>
      </c>
      <c r="O659" s="40"/>
      <c r="P659" s="41"/>
      <c r="Q659" s="41"/>
      <c r="R659" s="41"/>
      <c r="S659" s="131" t="str">
        <f t="shared" si="79"/>
        <v/>
      </c>
    </row>
    <row r="660" spans="1:19" s="11" customFormat="1" ht="13.2" x14ac:dyDescent="0.25">
      <c r="A660" s="59" t="str">
        <f>IF('Annual Plan'!A660="","",'Annual Plan'!A660)</f>
        <v/>
      </c>
      <c r="B660" s="59" t="str">
        <f>IF('Annual Plan'!B660="","",'Annual Plan'!B660)</f>
        <v/>
      </c>
      <c r="C660" s="59" t="str">
        <f>IF('Annual Plan'!C660="","",'Annual Plan'!C660)</f>
        <v/>
      </c>
      <c r="D660" s="2" t="str">
        <f>IF('Annual Plan'!D660&lt;&gt;"",'Annual Plan'!D660,"")</f>
        <v/>
      </c>
      <c r="E660" s="2" t="str">
        <f>IF('Annual Plan'!E660&lt;&gt;"",'Annual Plan'!E660,"")</f>
        <v/>
      </c>
      <c r="F660" s="36" t="str">
        <f>IF('Annual Plan'!F660&lt;&gt;"",'Annual Plan'!F660,"")</f>
        <v/>
      </c>
      <c r="G660" s="23" t="str">
        <f>IF('Annual Plan'!G660&lt;&gt;"",'Annual Plan'!G660,"")</f>
        <v/>
      </c>
      <c r="H660" s="23" t="str">
        <f xml:space="preserve"> IF(OR(F660="Absolute",F660="Absolute[-](cum.)"),SUM(G660,'Q1 Review'!J660,'Q2 Review'!J660,'Q3 Review'!J660),
             IF(OR(F660="Incremental",F660="Absolute[+]"),MAX(G660,'Q1 Review'!J660,'Q2 Review'!J660,'Q3 Review'!J660),
                  IF(F660="Decremental",MIN(G660,'Q1 Review'!J660,'Q2 Review'!J660,'Q3 Review'!J660),
                           IF(F660="Absolute[-](avg.)",SUM(G660,'Q1 Review'!J660,'Q2 Review'!J660,'Q3 Review'!J660)/COUNT('Annual Plan'!H660:'Annual Plan'!K660),""
                              )
                       )
                 )
      )</f>
        <v/>
      </c>
      <c r="I660" s="23" t="str">
        <f>IF('Annual Plan'!K660&lt;&gt;"",'Annual Plan'!K660,"")</f>
        <v/>
      </c>
      <c r="J660" s="37"/>
      <c r="K660" s="38" t="str">
        <f t="shared" si="76"/>
        <v/>
      </c>
      <c r="L660" s="38" t="str">
        <f t="shared" si="77"/>
        <v/>
      </c>
      <c r="M660" s="23" t="str">
        <f t="shared" si="78"/>
        <v/>
      </c>
      <c r="N660" s="39" t="str">
        <f>IF((('Annual Plan'!N660+'Annual Plan'!O660)-('Q1 Review'!O660+'Q2 Review'!O660+'Q3 Review'!O660))=0,"",(('Annual Plan'!N660+'Annual Plan'!O660)-('Q1 Review'!O660+'Q2 Review'!O660+'Q3 Review'!O660)))</f>
        <v/>
      </c>
      <c r="O660" s="40"/>
      <c r="P660" s="41"/>
      <c r="Q660" s="41"/>
      <c r="R660" s="41"/>
      <c r="S660" s="131" t="str">
        <f t="shared" si="79"/>
        <v/>
      </c>
    </row>
    <row r="661" spans="1:19" s="11" customFormat="1" ht="13.2" x14ac:dyDescent="0.25">
      <c r="A661" s="59" t="str">
        <f>IF('Annual Plan'!A661="","",'Annual Plan'!A661)</f>
        <v/>
      </c>
      <c r="B661" s="59" t="str">
        <f>IF('Annual Plan'!B661="","",'Annual Plan'!B661)</f>
        <v/>
      </c>
      <c r="C661" s="59" t="str">
        <f>IF('Annual Plan'!C661="","",'Annual Plan'!C661)</f>
        <v/>
      </c>
      <c r="D661" s="2" t="str">
        <f>IF('Annual Plan'!D661&lt;&gt;"",'Annual Plan'!D661,"")</f>
        <v/>
      </c>
      <c r="E661" s="2" t="str">
        <f>IF('Annual Plan'!E661&lt;&gt;"",'Annual Plan'!E661,"")</f>
        <v/>
      </c>
      <c r="F661" s="36" t="str">
        <f>IF('Annual Plan'!F661&lt;&gt;"",'Annual Plan'!F661,"")</f>
        <v/>
      </c>
      <c r="G661" s="23" t="str">
        <f>IF('Annual Plan'!G661&lt;&gt;"",'Annual Plan'!G661,"")</f>
        <v/>
      </c>
      <c r="H661" s="23" t="str">
        <f xml:space="preserve"> IF(OR(F661="Absolute",F661="Absolute[-](cum.)"),SUM(G661,'Q1 Review'!J661,'Q2 Review'!J661,'Q3 Review'!J661),
             IF(OR(F661="Incremental",F661="Absolute[+]"),MAX(G661,'Q1 Review'!J661,'Q2 Review'!J661,'Q3 Review'!J661),
                  IF(F661="Decremental",MIN(G661,'Q1 Review'!J661,'Q2 Review'!J661,'Q3 Review'!J661),
                           IF(F661="Absolute[-](avg.)",SUM(G661,'Q1 Review'!J661,'Q2 Review'!J661,'Q3 Review'!J661)/COUNT('Annual Plan'!H661:'Annual Plan'!K661),""
                              )
                       )
                 )
      )</f>
        <v/>
      </c>
      <c r="I661" s="23" t="str">
        <f>IF('Annual Plan'!K661&lt;&gt;"",'Annual Plan'!K661,"")</f>
        <v/>
      </c>
      <c r="J661" s="37"/>
      <c r="K661" s="38" t="str">
        <f t="shared" si="76"/>
        <v/>
      </c>
      <c r="L661" s="38" t="str">
        <f t="shared" si="77"/>
        <v/>
      </c>
      <c r="M661" s="23" t="str">
        <f t="shared" si="78"/>
        <v/>
      </c>
      <c r="N661" s="39" t="str">
        <f>IF((('Annual Plan'!N661+'Annual Plan'!O661)-('Q1 Review'!O661+'Q2 Review'!O661+'Q3 Review'!O661))=0,"",(('Annual Plan'!N661+'Annual Plan'!O661)-('Q1 Review'!O661+'Q2 Review'!O661+'Q3 Review'!O661)))</f>
        <v/>
      </c>
      <c r="O661" s="40"/>
      <c r="P661" s="41"/>
      <c r="Q661" s="41"/>
      <c r="R661" s="41"/>
      <c r="S661" s="131" t="str">
        <f t="shared" si="79"/>
        <v/>
      </c>
    </row>
    <row r="662" spans="1:19" s="11" customFormat="1" ht="13.2" x14ac:dyDescent="0.25">
      <c r="A662" s="59" t="str">
        <f>IF('Annual Plan'!A662="","",'Annual Plan'!A662)</f>
        <v/>
      </c>
      <c r="B662" s="59" t="str">
        <f>IF('Annual Plan'!B662="","",'Annual Plan'!B662)</f>
        <v/>
      </c>
      <c r="C662" s="59" t="str">
        <f>IF('Annual Plan'!C662="","",'Annual Plan'!C662)</f>
        <v/>
      </c>
      <c r="D662" s="2" t="str">
        <f>IF('Annual Plan'!D662&lt;&gt;"",'Annual Plan'!D662,"")</f>
        <v/>
      </c>
      <c r="E662" s="2" t="str">
        <f>IF('Annual Plan'!E662&lt;&gt;"",'Annual Plan'!E662,"")</f>
        <v/>
      </c>
      <c r="F662" s="36" t="str">
        <f>IF('Annual Plan'!F662&lt;&gt;"",'Annual Plan'!F662,"")</f>
        <v/>
      </c>
      <c r="G662" s="23" t="str">
        <f>IF('Annual Plan'!G662&lt;&gt;"",'Annual Plan'!G662,"")</f>
        <v/>
      </c>
      <c r="H662" s="23" t="str">
        <f xml:space="preserve"> IF(OR(F662="Absolute",F662="Absolute[-](cum.)"),SUM(G662,'Q1 Review'!J662,'Q2 Review'!J662,'Q3 Review'!J662),
             IF(OR(F662="Incremental",F662="Absolute[+]"),MAX(G662,'Q1 Review'!J662,'Q2 Review'!J662,'Q3 Review'!J662),
                  IF(F662="Decremental",MIN(G662,'Q1 Review'!J662,'Q2 Review'!J662,'Q3 Review'!J662),
                           IF(F662="Absolute[-](avg.)",SUM(G662,'Q1 Review'!J662,'Q2 Review'!J662,'Q3 Review'!J662)/COUNT('Annual Plan'!H662:'Annual Plan'!K662),""
                              )
                       )
                 )
      )</f>
        <v/>
      </c>
      <c r="I662" s="23" t="str">
        <f>IF('Annual Plan'!K662&lt;&gt;"",'Annual Plan'!K662,"")</f>
        <v/>
      </c>
      <c r="J662" s="37"/>
      <c r="K662" s="38" t="str">
        <f t="shared" si="76"/>
        <v/>
      </c>
      <c r="L662" s="38" t="str">
        <f t="shared" si="77"/>
        <v/>
      </c>
      <c r="M662" s="23" t="str">
        <f t="shared" si="78"/>
        <v/>
      </c>
      <c r="N662" s="39" t="str">
        <f>IF((('Annual Plan'!N662+'Annual Plan'!O662)-('Q1 Review'!O662+'Q2 Review'!O662+'Q3 Review'!O662))=0,"",(('Annual Plan'!N662+'Annual Plan'!O662)-('Q1 Review'!O662+'Q2 Review'!O662+'Q3 Review'!O662)))</f>
        <v/>
      </c>
      <c r="O662" s="40"/>
      <c r="P662" s="41"/>
      <c r="Q662" s="41"/>
      <c r="R662" s="41"/>
      <c r="S662" s="131" t="str">
        <f t="shared" si="79"/>
        <v/>
      </c>
    </row>
    <row r="663" spans="1:19" s="11" customFormat="1" ht="13.2" x14ac:dyDescent="0.25">
      <c r="A663" s="59" t="str">
        <f>IF('Annual Plan'!A663="","",'Annual Plan'!A663)</f>
        <v/>
      </c>
      <c r="B663" s="59" t="str">
        <f>IF('Annual Plan'!B663="","",'Annual Plan'!B663)</f>
        <v/>
      </c>
      <c r="C663" s="59" t="str">
        <f>IF('Annual Plan'!C663="","",'Annual Plan'!C663)</f>
        <v/>
      </c>
      <c r="D663" s="2" t="str">
        <f>IF('Annual Plan'!D663&lt;&gt;"",'Annual Plan'!D663,"")</f>
        <v/>
      </c>
      <c r="E663" s="2" t="str">
        <f>IF('Annual Plan'!E663&lt;&gt;"",'Annual Plan'!E663,"")</f>
        <v/>
      </c>
      <c r="F663" s="36" t="str">
        <f>IF('Annual Plan'!F663&lt;&gt;"",'Annual Plan'!F663,"")</f>
        <v/>
      </c>
      <c r="G663" s="23" t="str">
        <f>IF('Annual Plan'!G663&lt;&gt;"",'Annual Plan'!G663,"")</f>
        <v/>
      </c>
      <c r="H663" s="23" t="str">
        <f xml:space="preserve"> IF(OR(F663="Absolute",F663="Absolute[-](cum.)"),SUM(G663,'Q1 Review'!J663,'Q2 Review'!J663,'Q3 Review'!J663),
             IF(OR(F663="Incremental",F663="Absolute[+]"),MAX(G663,'Q1 Review'!J663,'Q2 Review'!J663,'Q3 Review'!J663),
                  IF(F663="Decremental",MIN(G663,'Q1 Review'!J663,'Q2 Review'!J663,'Q3 Review'!J663),
                           IF(F663="Absolute[-](avg.)",SUM(G663,'Q1 Review'!J663,'Q2 Review'!J663,'Q3 Review'!J663)/COUNT('Annual Plan'!H663:'Annual Plan'!K663),""
                              )
                       )
                 )
      )</f>
        <v/>
      </c>
      <c r="I663" s="23" t="str">
        <f>IF('Annual Plan'!K663&lt;&gt;"",'Annual Plan'!K663,"")</f>
        <v/>
      </c>
      <c r="J663" s="37"/>
      <c r="K663" s="38" t="str">
        <f t="shared" si="76"/>
        <v/>
      </c>
      <c r="L663" s="38" t="str">
        <f t="shared" si="77"/>
        <v/>
      </c>
      <c r="M663" s="23" t="str">
        <f t="shared" si="78"/>
        <v/>
      </c>
      <c r="N663" s="39" t="str">
        <f>IF((('Annual Plan'!N663+'Annual Plan'!O663)-('Q1 Review'!O663+'Q2 Review'!O663+'Q3 Review'!O663))=0,"",(('Annual Plan'!N663+'Annual Plan'!O663)-('Q1 Review'!O663+'Q2 Review'!O663+'Q3 Review'!O663)))</f>
        <v/>
      </c>
      <c r="O663" s="40"/>
      <c r="P663" s="41"/>
      <c r="Q663" s="41"/>
      <c r="R663" s="41"/>
      <c r="S663" s="131" t="str">
        <f t="shared" si="79"/>
        <v/>
      </c>
    </row>
    <row r="664" spans="1:19" s="11" customFormat="1" ht="13.2" x14ac:dyDescent="0.25">
      <c r="A664" s="59" t="str">
        <f>IF('Annual Plan'!A664="","",'Annual Plan'!A664)</f>
        <v/>
      </c>
      <c r="B664" s="59" t="str">
        <f>IF('Annual Plan'!B664="","",'Annual Plan'!B664)</f>
        <v/>
      </c>
      <c r="C664" s="59" t="str">
        <f>IF('Annual Plan'!C664="","",'Annual Plan'!C664)</f>
        <v/>
      </c>
      <c r="D664" s="2" t="str">
        <f>IF('Annual Plan'!D664&lt;&gt;"",'Annual Plan'!D664,"")</f>
        <v/>
      </c>
      <c r="E664" s="2" t="str">
        <f>IF('Annual Plan'!E664&lt;&gt;"",'Annual Plan'!E664,"")</f>
        <v/>
      </c>
      <c r="F664" s="36" t="str">
        <f>IF('Annual Plan'!F664&lt;&gt;"",'Annual Plan'!F664,"")</f>
        <v/>
      </c>
      <c r="G664" s="23" t="str">
        <f>IF('Annual Plan'!G664&lt;&gt;"",'Annual Plan'!G664,"")</f>
        <v/>
      </c>
      <c r="H664" s="23" t="str">
        <f xml:space="preserve"> IF(OR(F664="Absolute",F664="Absolute[-](cum.)"),SUM(G664,'Q1 Review'!J664,'Q2 Review'!J664,'Q3 Review'!J664),
             IF(OR(F664="Incremental",F664="Absolute[+]"),MAX(G664,'Q1 Review'!J664,'Q2 Review'!J664,'Q3 Review'!J664),
                  IF(F664="Decremental",MIN(G664,'Q1 Review'!J664,'Q2 Review'!J664,'Q3 Review'!J664),
                           IF(F664="Absolute[-](avg.)",SUM(G664,'Q1 Review'!J664,'Q2 Review'!J664,'Q3 Review'!J664)/COUNT('Annual Plan'!H664:'Annual Plan'!K664),""
                              )
                       )
                 )
      )</f>
        <v/>
      </c>
      <c r="I664" s="23" t="str">
        <f>IF('Annual Plan'!K664&lt;&gt;"",'Annual Plan'!K664,"")</f>
        <v/>
      </c>
      <c r="J664" s="37"/>
      <c r="K664" s="38" t="str">
        <f t="shared" si="76"/>
        <v/>
      </c>
      <c r="L664" s="38" t="str">
        <f t="shared" si="77"/>
        <v/>
      </c>
      <c r="M664" s="23" t="str">
        <f t="shared" si="78"/>
        <v/>
      </c>
      <c r="N664" s="39" t="str">
        <f>IF((('Annual Plan'!N664+'Annual Plan'!O664)-('Q1 Review'!O664+'Q2 Review'!O664+'Q3 Review'!O664))=0,"",(('Annual Plan'!N664+'Annual Plan'!O664)-('Q1 Review'!O664+'Q2 Review'!O664+'Q3 Review'!O664)))</f>
        <v/>
      </c>
      <c r="O664" s="40"/>
      <c r="P664" s="41"/>
      <c r="Q664" s="41"/>
      <c r="R664" s="41"/>
      <c r="S664" s="131" t="str">
        <f t="shared" si="79"/>
        <v/>
      </c>
    </row>
    <row r="665" spans="1:19" s="11" customFormat="1" ht="13.2" x14ac:dyDescent="0.25">
      <c r="A665" s="59" t="str">
        <f>IF('Annual Plan'!A665="","",'Annual Plan'!A665)</f>
        <v/>
      </c>
      <c r="B665" s="59" t="str">
        <f>IF('Annual Plan'!B665="","",'Annual Plan'!B665)</f>
        <v/>
      </c>
      <c r="C665" s="59" t="str">
        <f>IF('Annual Plan'!C665="","",'Annual Plan'!C665)</f>
        <v/>
      </c>
      <c r="D665" s="2" t="str">
        <f>IF('Annual Plan'!D665&lt;&gt;"",'Annual Plan'!D665,"")</f>
        <v/>
      </c>
      <c r="E665" s="2" t="str">
        <f>IF('Annual Plan'!E665&lt;&gt;"",'Annual Plan'!E665,"")</f>
        <v/>
      </c>
      <c r="F665" s="36" t="str">
        <f>IF('Annual Plan'!F665&lt;&gt;"",'Annual Plan'!F665,"")</f>
        <v/>
      </c>
      <c r="G665" s="23" t="str">
        <f>IF('Annual Plan'!G665&lt;&gt;"",'Annual Plan'!G665,"")</f>
        <v/>
      </c>
      <c r="H665" s="23" t="str">
        <f xml:space="preserve"> IF(OR(F665="Absolute",F665="Absolute[-](cum.)"),SUM(G665,'Q1 Review'!J665,'Q2 Review'!J665,'Q3 Review'!J665),
             IF(OR(F665="Incremental",F665="Absolute[+]"),MAX(G665,'Q1 Review'!J665,'Q2 Review'!J665,'Q3 Review'!J665),
                  IF(F665="Decremental",MIN(G665,'Q1 Review'!J665,'Q2 Review'!J665,'Q3 Review'!J665),
                           IF(F665="Absolute[-](avg.)",SUM(G665,'Q1 Review'!J665,'Q2 Review'!J665,'Q3 Review'!J665)/COUNT('Annual Plan'!H665:'Annual Plan'!K665),""
                              )
                       )
                 )
      )</f>
        <v/>
      </c>
      <c r="I665" s="23" t="str">
        <f>IF('Annual Plan'!K665&lt;&gt;"",'Annual Plan'!K665,"")</f>
        <v/>
      </c>
      <c r="J665" s="37"/>
      <c r="K665" s="38" t="str">
        <f t="shared" si="76"/>
        <v/>
      </c>
      <c r="L665" s="38" t="str">
        <f t="shared" si="77"/>
        <v/>
      </c>
      <c r="M665" s="23" t="str">
        <f t="shared" si="78"/>
        <v/>
      </c>
      <c r="N665" s="39" t="str">
        <f>IF((('Annual Plan'!N665+'Annual Plan'!O665)-('Q1 Review'!O665+'Q2 Review'!O665+'Q3 Review'!O665))=0,"",(('Annual Plan'!N665+'Annual Plan'!O665)-('Q1 Review'!O665+'Q2 Review'!O665+'Q3 Review'!O665)))</f>
        <v/>
      </c>
      <c r="O665" s="40"/>
      <c r="P665" s="41"/>
      <c r="Q665" s="41"/>
      <c r="R665" s="41"/>
      <c r="S665" s="131" t="str">
        <f t="shared" si="79"/>
        <v/>
      </c>
    </row>
    <row r="666" spans="1:19" s="11" customFormat="1" ht="13.2" x14ac:dyDescent="0.25">
      <c r="A666" s="59" t="str">
        <f>IF('Annual Plan'!A666="","",'Annual Plan'!A666)</f>
        <v/>
      </c>
      <c r="B666" s="59" t="str">
        <f>IF('Annual Plan'!B666="","",'Annual Plan'!B666)</f>
        <v/>
      </c>
      <c r="C666" s="59" t="str">
        <f>IF('Annual Plan'!C666="","",'Annual Plan'!C666)</f>
        <v/>
      </c>
      <c r="D666" s="2" t="str">
        <f>IF('Annual Plan'!D666&lt;&gt;"",'Annual Plan'!D666,"")</f>
        <v/>
      </c>
      <c r="E666" s="2" t="str">
        <f>IF('Annual Plan'!E666&lt;&gt;"",'Annual Plan'!E666,"")</f>
        <v/>
      </c>
      <c r="F666" s="36" t="str">
        <f>IF('Annual Plan'!F666&lt;&gt;"",'Annual Plan'!F666,"")</f>
        <v/>
      </c>
      <c r="G666" s="23" t="str">
        <f>IF('Annual Plan'!G666&lt;&gt;"",'Annual Plan'!G666,"")</f>
        <v/>
      </c>
      <c r="H666" s="23" t="str">
        <f xml:space="preserve"> IF(OR(F666="Absolute",F666="Absolute[-](cum.)"),SUM(G666,'Q1 Review'!J666,'Q2 Review'!J666,'Q3 Review'!J666),
             IF(OR(F666="Incremental",F666="Absolute[+]"),MAX(G666,'Q1 Review'!J666,'Q2 Review'!J666,'Q3 Review'!J666),
                  IF(F666="Decremental",MIN(G666,'Q1 Review'!J666,'Q2 Review'!J666,'Q3 Review'!J666),
                           IF(F666="Absolute[-](avg.)",SUM(G666,'Q1 Review'!J666,'Q2 Review'!J666,'Q3 Review'!J666)/COUNT('Annual Plan'!H666:'Annual Plan'!K666),""
                              )
                       )
                 )
      )</f>
        <v/>
      </c>
      <c r="I666" s="23" t="str">
        <f>IF('Annual Plan'!K666&lt;&gt;"",'Annual Plan'!K666,"")</f>
        <v/>
      </c>
      <c r="J666" s="37"/>
      <c r="K666" s="38" t="str">
        <f t="shared" si="76"/>
        <v/>
      </c>
      <c r="L666" s="38" t="str">
        <f t="shared" si="77"/>
        <v/>
      </c>
      <c r="M666" s="23" t="str">
        <f t="shared" si="78"/>
        <v/>
      </c>
      <c r="N666" s="39" t="str">
        <f>IF((('Annual Plan'!N666+'Annual Plan'!O666)-('Q1 Review'!O666+'Q2 Review'!O666+'Q3 Review'!O666))=0,"",(('Annual Plan'!N666+'Annual Plan'!O666)-('Q1 Review'!O666+'Q2 Review'!O666+'Q3 Review'!O666)))</f>
        <v/>
      </c>
      <c r="O666" s="40"/>
      <c r="P666" s="41"/>
      <c r="Q666" s="41"/>
      <c r="R666" s="41"/>
      <c r="S666" s="131" t="str">
        <f t="shared" si="79"/>
        <v/>
      </c>
    </row>
    <row r="667" spans="1:19" s="11" customFormat="1" ht="13.2" x14ac:dyDescent="0.25">
      <c r="A667" s="59" t="str">
        <f>IF('Annual Plan'!A667="","",'Annual Plan'!A667)</f>
        <v/>
      </c>
      <c r="B667" s="59" t="str">
        <f>IF('Annual Plan'!B667="","",'Annual Plan'!B667)</f>
        <v/>
      </c>
      <c r="C667" s="59" t="str">
        <f>IF('Annual Plan'!C667="","",'Annual Plan'!C667)</f>
        <v/>
      </c>
      <c r="D667" s="2" t="str">
        <f>IF('Annual Plan'!D667&lt;&gt;"",'Annual Plan'!D667,"")</f>
        <v/>
      </c>
      <c r="E667" s="2" t="str">
        <f>IF('Annual Plan'!E667&lt;&gt;"",'Annual Plan'!E667,"")</f>
        <v/>
      </c>
      <c r="F667" s="36" t="str">
        <f>IF('Annual Plan'!F667&lt;&gt;"",'Annual Plan'!F667,"")</f>
        <v/>
      </c>
      <c r="G667" s="23" t="str">
        <f>IF('Annual Plan'!G667&lt;&gt;"",'Annual Plan'!G667,"")</f>
        <v/>
      </c>
      <c r="H667" s="23" t="str">
        <f xml:space="preserve"> IF(OR(F667="Absolute",F667="Absolute[-](cum.)"),SUM(G667,'Q1 Review'!J667,'Q2 Review'!J667,'Q3 Review'!J667),
             IF(OR(F667="Incremental",F667="Absolute[+]"),MAX(G667,'Q1 Review'!J667,'Q2 Review'!J667,'Q3 Review'!J667),
                  IF(F667="Decremental",MIN(G667,'Q1 Review'!J667,'Q2 Review'!J667,'Q3 Review'!J667),
                           IF(F667="Absolute[-](avg.)",SUM(G667,'Q1 Review'!J667,'Q2 Review'!J667,'Q3 Review'!J667)/COUNT('Annual Plan'!H667:'Annual Plan'!K667),""
                              )
                       )
                 )
      )</f>
        <v/>
      </c>
      <c r="I667" s="23" t="str">
        <f>IF('Annual Plan'!K667&lt;&gt;"",'Annual Plan'!K667,"")</f>
        <v/>
      </c>
      <c r="J667" s="37"/>
      <c r="K667" s="38" t="str">
        <f t="shared" si="76"/>
        <v/>
      </c>
      <c r="L667" s="38" t="str">
        <f t="shared" si="77"/>
        <v/>
      </c>
      <c r="M667" s="23" t="str">
        <f t="shared" si="78"/>
        <v/>
      </c>
      <c r="N667" s="39" t="str">
        <f>IF((('Annual Plan'!N667+'Annual Plan'!O667)-('Q1 Review'!O667+'Q2 Review'!O667+'Q3 Review'!O667))=0,"",(('Annual Plan'!N667+'Annual Plan'!O667)-('Q1 Review'!O667+'Q2 Review'!O667+'Q3 Review'!O667)))</f>
        <v/>
      </c>
      <c r="O667" s="40"/>
      <c r="P667" s="41"/>
      <c r="Q667" s="41"/>
      <c r="R667" s="41"/>
      <c r="S667" s="131" t="str">
        <f t="shared" si="79"/>
        <v/>
      </c>
    </row>
    <row r="668" spans="1:19" s="11" customFormat="1" ht="13.2" x14ac:dyDescent="0.25">
      <c r="A668" s="59" t="str">
        <f>IF('Annual Plan'!A668="","",'Annual Plan'!A668)</f>
        <v/>
      </c>
      <c r="B668" s="59" t="str">
        <f>IF('Annual Plan'!B668="","",'Annual Plan'!B668)</f>
        <v/>
      </c>
      <c r="C668" s="59" t="str">
        <f>IF('Annual Plan'!C668="","",'Annual Plan'!C668)</f>
        <v/>
      </c>
      <c r="D668" s="2" t="str">
        <f>IF('Annual Plan'!D668&lt;&gt;"",'Annual Plan'!D668,"")</f>
        <v/>
      </c>
      <c r="E668" s="2" t="str">
        <f>IF('Annual Plan'!E668&lt;&gt;"",'Annual Plan'!E668,"")</f>
        <v/>
      </c>
      <c r="F668" s="36" t="str">
        <f>IF('Annual Plan'!F668&lt;&gt;"",'Annual Plan'!F668,"")</f>
        <v/>
      </c>
      <c r="G668" s="23" t="str">
        <f>IF('Annual Plan'!G668&lt;&gt;"",'Annual Plan'!G668,"")</f>
        <v/>
      </c>
      <c r="H668" s="23" t="str">
        <f xml:space="preserve"> IF(OR(F668="Absolute",F668="Absolute[-](cum.)"),SUM(G668,'Q1 Review'!J668,'Q2 Review'!J668,'Q3 Review'!J668),
             IF(OR(F668="Incremental",F668="Absolute[+]"),MAX(G668,'Q1 Review'!J668,'Q2 Review'!J668,'Q3 Review'!J668),
                  IF(F668="Decremental",MIN(G668,'Q1 Review'!J668,'Q2 Review'!J668,'Q3 Review'!J668),
                           IF(F668="Absolute[-](avg.)",SUM(G668,'Q1 Review'!J668,'Q2 Review'!J668,'Q3 Review'!J668)/COUNT('Annual Plan'!H668:'Annual Plan'!K668),""
                              )
                       )
                 )
      )</f>
        <v/>
      </c>
      <c r="I668" s="23" t="str">
        <f>IF('Annual Plan'!K668&lt;&gt;"",'Annual Plan'!K668,"")</f>
        <v/>
      </c>
      <c r="J668" s="37"/>
      <c r="K668" s="38" t="str">
        <f t="shared" si="76"/>
        <v/>
      </c>
      <c r="L668" s="38" t="str">
        <f t="shared" si="77"/>
        <v/>
      </c>
      <c r="M668" s="23" t="str">
        <f t="shared" si="78"/>
        <v/>
      </c>
      <c r="N668" s="39" t="str">
        <f>IF((('Annual Plan'!N668+'Annual Plan'!O668)-('Q1 Review'!O668+'Q2 Review'!O668+'Q3 Review'!O668))=0,"",(('Annual Plan'!N668+'Annual Plan'!O668)-('Q1 Review'!O668+'Q2 Review'!O668+'Q3 Review'!O668)))</f>
        <v/>
      </c>
      <c r="O668" s="40"/>
      <c r="P668" s="41"/>
      <c r="Q668" s="41"/>
      <c r="R668" s="41"/>
      <c r="S668" s="131" t="str">
        <f t="shared" si="79"/>
        <v/>
      </c>
    </row>
    <row r="669" spans="1:19" s="11" customFormat="1" ht="13.2" x14ac:dyDescent="0.25">
      <c r="A669" s="59" t="str">
        <f>IF('Annual Plan'!A669="","",'Annual Plan'!A669)</f>
        <v/>
      </c>
      <c r="B669" s="59" t="str">
        <f>IF('Annual Plan'!B669="","",'Annual Plan'!B669)</f>
        <v/>
      </c>
      <c r="C669" s="59" t="str">
        <f>IF('Annual Plan'!C669="","",'Annual Plan'!C669)</f>
        <v/>
      </c>
      <c r="D669" s="2" t="str">
        <f>IF('Annual Plan'!D669&lt;&gt;"",'Annual Plan'!D669,"")</f>
        <v/>
      </c>
      <c r="E669" s="2" t="str">
        <f>IF('Annual Plan'!E669&lt;&gt;"",'Annual Plan'!E669,"")</f>
        <v/>
      </c>
      <c r="F669" s="36" t="str">
        <f>IF('Annual Plan'!F669&lt;&gt;"",'Annual Plan'!F669,"")</f>
        <v/>
      </c>
      <c r="G669" s="23" t="str">
        <f>IF('Annual Plan'!G669&lt;&gt;"",'Annual Plan'!G669,"")</f>
        <v/>
      </c>
      <c r="H669" s="23" t="str">
        <f xml:space="preserve"> IF(OR(F669="Absolute",F669="Absolute[-](cum.)"),SUM(G669,'Q1 Review'!J669,'Q2 Review'!J669,'Q3 Review'!J669),
             IF(OR(F669="Incremental",F669="Absolute[+]"),MAX(G669,'Q1 Review'!J669,'Q2 Review'!J669,'Q3 Review'!J669),
                  IF(F669="Decremental",MIN(G669,'Q1 Review'!J669,'Q2 Review'!J669,'Q3 Review'!J669),
                           IF(F669="Absolute[-](avg.)",SUM(G669,'Q1 Review'!J669,'Q2 Review'!J669,'Q3 Review'!J669)/COUNT('Annual Plan'!H669:'Annual Plan'!K669),""
                              )
                       )
                 )
      )</f>
        <v/>
      </c>
      <c r="I669" s="23" t="str">
        <f>IF('Annual Plan'!K669&lt;&gt;"",'Annual Plan'!K669,"")</f>
        <v/>
      </c>
      <c r="J669" s="37"/>
      <c r="K669" s="38" t="str">
        <f t="shared" si="76"/>
        <v/>
      </c>
      <c r="L669" s="38" t="str">
        <f t="shared" si="77"/>
        <v/>
      </c>
      <c r="M669" s="23" t="str">
        <f t="shared" si="78"/>
        <v/>
      </c>
      <c r="N669" s="39" t="str">
        <f>IF((('Annual Plan'!N669+'Annual Plan'!O669)-('Q1 Review'!O669+'Q2 Review'!O669+'Q3 Review'!O669))=0,"",(('Annual Plan'!N669+'Annual Plan'!O669)-('Q1 Review'!O669+'Q2 Review'!O669+'Q3 Review'!O669)))</f>
        <v/>
      </c>
      <c r="O669" s="40"/>
      <c r="P669" s="41"/>
      <c r="Q669" s="41"/>
      <c r="R669" s="41"/>
      <c r="S669" s="131" t="str">
        <f t="shared" si="79"/>
        <v/>
      </c>
    </row>
    <row r="670" spans="1:19" s="11" customFormat="1" ht="13.2" x14ac:dyDescent="0.25">
      <c r="A670" s="59" t="str">
        <f>IF('Annual Plan'!A670="","",'Annual Plan'!A670)</f>
        <v/>
      </c>
      <c r="B670" s="59" t="str">
        <f>IF('Annual Plan'!B670="","",'Annual Plan'!B670)</f>
        <v/>
      </c>
      <c r="C670" s="59" t="str">
        <f>IF('Annual Plan'!C670="","",'Annual Plan'!C670)</f>
        <v/>
      </c>
      <c r="D670" s="2" t="str">
        <f>IF('Annual Plan'!D670&lt;&gt;"",'Annual Plan'!D670,"")</f>
        <v/>
      </c>
      <c r="E670" s="2" t="str">
        <f>IF('Annual Plan'!E670&lt;&gt;"",'Annual Plan'!E670,"")</f>
        <v/>
      </c>
      <c r="F670" s="36" t="str">
        <f>IF('Annual Plan'!F670&lt;&gt;"",'Annual Plan'!F670,"")</f>
        <v/>
      </c>
      <c r="G670" s="23" t="str">
        <f>IF('Annual Plan'!G670&lt;&gt;"",'Annual Plan'!G670,"")</f>
        <v/>
      </c>
      <c r="H670" s="23" t="str">
        <f xml:space="preserve"> IF(OR(F670="Absolute",F670="Absolute[-](cum.)"),SUM(G670,'Q1 Review'!J670,'Q2 Review'!J670,'Q3 Review'!J670),
             IF(OR(F670="Incremental",F670="Absolute[+]"),MAX(G670,'Q1 Review'!J670,'Q2 Review'!J670,'Q3 Review'!J670),
                  IF(F670="Decremental",MIN(G670,'Q1 Review'!J670,'Q2 Review'!J670,'Q3 Review'!J670),
                           IF(F670="Absolute[-](avg.)",SUM(G670,'Q1 Review'!J670,'Q2 Review'!J670,'Q3 Review'!J670)/COUNT('Annual Plan'!H670:'Annual Plan'!K670),""
                              )
                       )
                 )
      )</f>
        <v/>
      </c>
      <c r="I670" s="23" t="str">
        <f>IF('Annual Plan'!K670&lt;&gt;"",'Annual Plan'!K670,"")</f>
        <v/>
      </c>
      <c r="J670" s="37"/>
      <c r="K670" s="38" t="str">
        <f t="shared" si="76"/>
        <v/>
      </c>
      <c r="L670" s="38" t="str">
        <f t="shared" si="77"/>
        <v/>
      </c>
      <c r="M670" s="23" t="str">
        <f t="shared" si="78"/>
        <v/>
      </c>
      <c r="N670" s="39" t="str">
        <f>IF((('Annual Plan'!N670+'Annual Plan'!O670)-('Q1 Review'!O670+'Q2 Review'!O670+'Q3 Review'!O670))=0,"",(('Annual Plan'!N670+'Annual Plan'!O670)-('Q1 Review'!O670+'Q2 Review'!O670+'Q3 Review'!O670)))</f>
        <v/>
      </c>
      <c r="O670" s="40"/>
      <c r="P670" s="41"/>
      <c r="Q670" s="41"/>
      <c r="R670" s="41"/>
      <c r="S670" s="131" t="str">
        <f t="shared" si="79"/>
        <v/>
      </c>
    </row>
    <row r="671" spans="1:19" s="11" customFormat="1" ht="13.2" x14ac:dyDescent="0.25">
      <c r="A671" s="59" t="str">
        <f>IF('Annual Plan'!A671="","",'Annual Plan'!A671)</f>
        <v/>
      </c>
      <c r="B671" s="59" t="str">
        <f>IF('Annual Plan'!B671="","",'Annual Plan'!B671)</f>
        <v/>
      </c>
      <c r="C671" s="59" t="str">
        <f>IF('Annual Plan'!C671="","",'Annual Plan'!C671)</f>
        <v/>
      </c>
      <c r="D671" s="2" t="str">
        <f>IF('Annual Plan'!D671&lt;&gt;"",'Annual Plan'!D671,"")</f>
        <v/>
      </c>
      <c r="E671" s="2" t="str">
        <f>IF('Annual Plan'!E671&lt;&gt;"",'Annual Plan'!E671,"")</f>
        <v/>
      </c>
      <c r="F671" s="36" t="str">
        <f>IF('Annual Plan'!F671&lt;&gt;"",'Annual Plan'!F671,"")</f>
        <v/>
      </c>
      <c r="G671" s="23" t="str">
        <f>IF('Annual Plan'!G671&lt;&gt;"",'Annual Plan'!G671,"")</f>
        <v/>
      </c>
      <c r="H671" s="23" t="str">
        <f xml:space="preserve"> IF(OR(F671="Absolute",F671="Absolute[-](cum.)"),SUM(G671,'Q1 Review'!J671,'Q2 Review'!J671,'Q3 Review'!J671),
             IF(OR(F671="Incremental",F671="Absolute[+]"),MAX(G671,'Q1 Review'!J671,'Q2 Review'!J671,'Q3 Review'!J671),
                  IF(F671="Decremental",MIN(G671,'Q1 Review'!J671,'Q2 Review'!J671,'Q3 Review'!J671),
                           IF(F671="Absolute[-](avg.)",SUM(G671,'Q1 Review'!J671,'Q2 Review'!J671,'Q3 Review'!J671)/COUNT('Annual Plan'!H671:'Annual Plan'!K671),""
                              )
                       )
                 )
      )</f>
        <v/>
      </c>
      <c r="I671" s="23" t="str">
        <f>IF('Annual Plan'!K671&lt;&gt;"",'Annual Plan'!K671,"")</f>
        <v/>
      </c>
      <c r="J671" s="37"/>
      <c r="K671" s="38" t="str">
        <f t="shared" si="76"/>
        <v/>
      </c>
      <c r="L671" s="38" t="str">
        <f t="shared" si="77"/>
        <v/>
      </c>
      <c r="M671" s="23" t="str">
        <f t="shared" si="78"/>
        <v/>
      </c>
      <c r="N671" s="39" t="str">
        <f>IF((('Annual Plan'!N671+'Annual Plan'!O671)-('Q1 Review'!O671+'Q2 Review'!O671+'Q3 Review'!O671))=0,"",(('Annual Plan'!N671+'Annual Plan'!O671)-('Q1 Review'!O671+'Q2 Review'!O671+'Q3 Review'!O671)))</f>
        <v/>
      </c>
      <c r="O671" s="40"/>
      <c r="P671" s="41"/>
      <c r="Q671" s="41"/>
      <c r="R671" s="41"/>
      <c r="S671" s="131" t="str">
        <f t="shared" si="79"/>
        <v/>
      </c>
    </row>
    <row r="672" spans="1:19" s="11" customFormat="1" ht="13.2" x14ac:dyDescent="0.25">
      <c r="A672" s="59" t="str">
        <f>IF('Annual Plan'!A672="","",'Annual Plan'!A672)</f>
        <v/>
      </c>
      <c r="B672" s="59" t="str">
        <f>IF('Annual Plan'!B672="","",'Annual Plan'!B672)</f>
        <v/>
      </c>
      <c r="C672" s="59" t="str">
        <f>IF('Annual Plan'!C672="","",'Annual Plan'!C672)</f>
        <v/>
      </c>
      <c r="D672" s="2" t="str">
        <f>IF('Annual Plan'!D672&lt;&gt;"",'Annual Plan'!D672,"")</f>
        <v/>
      </c>
      <c r="E672" s="2" t="str">
        <f>IF('Annual Plan'!E672&lt;&gt;"",'Annual Plan'!E672,"")</f>
        <v/>
      </c>
      <c r="F672" s="36" t="str">
        <f>IF('Annual Plan'!F672&lt;&gt;"",'Annual Plan'!F672,"")</f>
        <v/>
      </c>
      <c r="G672" s="23" t="str">
        <f>IF('Annual Plan'!G672&lt;&gt;"",'Annual Plan'!G672,"")</f>
        <v/>
      </c>
      <c r="H672" s="23" t="str">
        <f xml:space="preserve"> IF(OR(F672="Absolute",F672="Absolute[-](cum.)"),SUM(G672,'Q1 Review'!J672,'Q2 Review'!J672,'Q3 Review'!J672),
             IF(OR(F672="Incremental",F672="Absolute[+]"),MAX(G672,'Q1 Review'!J672,'Q2 Review'!J672,'Q3 Review'!J672),
                  IF(F672="Decremental",MIN(G672,'Q1 Review'!J672,'Q2 Review'!J672,'Q3 Review'!J672),
                           IF(F672="Absolute[-](avg.)",SUM(G672,'Q1 Review'!J672,'Q2 Review'!J672,'Q3 Review'!J672)/COUNT('Annual Plan'!H672:'Annual Plan'!K672),""
                              )
                       )
                 )
      )</f>
        <v/>
      </c>
      <c r="I672" s="23" t="str">
        <f>IF('Annual Plan'!K672&lt;&gt;"",'Annual Plan'!K672,"")</f>
        <v/>
      </c>
      <c r="J672" s="37"/>
      <c r="K672" s="38" t="str">
        <f t="shared" si="76"/>
        <v/>
      </c>
      <c r="L672" s="38" t="str">
        <f t="shared" si="77"/>
        <v/>
      </c>
      <c r="M672" s="23" t="str">
        <f t="shared" si="78"/>
        <v/>
      </c>
      <c r="N672" s="39" t="str">
        <f>IF((('Annual Plan'!N672+'Annual Plan'!O672)-('Q1 Review'!O672+'Q2 Review'!O672+'Q3 Review'!O672))=0,"",(('Annual Plan'!N672+'Annual Plan'!O672)-('Q1 Review'!O672+'Q2 Review'!O672+'Q3 Review'!O672)))</f>
        <v/>
      </c>
      <c r="O672" s="40"/>
      <c r="P672" s="41"/>
      <c r="Q672" s="41"/>
      <c r="R672" s="41"/>
      <c r="S672" s="131" t="str">
        <f t="shared" si="79"/>
        <v/>
      </c>
    </row>
    <row r="673" spans="1:19" s="11" customFormat="1" ht="13.2" x14ac:dyDescent="0.25">
      <c r="A673" s="59" t="str">
        <f>IF('Annual Plan'!A673="","",'Annual Plan'!A673)</f>
        <v/>
      </c>
      <c r="B673" s="59" t="str">
        <f>IF('Annual Plan'!B673="","",'Annual Plan'!B673)</f>
        <v/>
      </c>
      <c r="C673" s="59" t="str">
        <f>IF('Annual Plan'!C673="","",'Annual Plan'!C673)</f>
        <v/>
      </c>
      <c r="D673" s="2" t="str">
        <f>IF('Annual Plan'!D673&lt;&gt;"",'Annual Plan'!D673,"")</f>
        <v/>
      </c>
      <c r="E673" s="2" t="str">
        <f>IF('Annual Plan'!E673&lt;&gt;"",'Annual Plan'!E673,"")</f>
        <v/>
      </c>
      <c r="F673" s="36" t="str">
        <f>IF('Annual Plan'!F673&lt;&gt;"",'Annual Plan'!F673,"")</f>
        <v/>
      </c>
      <c r="G673" s="23" t="str">
        <f>IF('Annual Plan'!G673&lt;&gt;"",'Annual Plan'!G673,"")</f>
        <v/>
      </c>
      <c r="H673" s="23" t="str">
        <f xml:space="preserve"> IF(OR(F673="Absolute",F673="Absolute[-](cum.)"),SUM(G673,'Q1 Review'!J673,'Q2 Review'!J673,'Q3 Review'!J673),
             IF(OR(F673="Incremental",F673="Absolute[+]"),MAX(G673,'Q1 Review'!J673,'Q2 Review'!J673,'Q3 Review'!J673),
                  IF(F673="Decremental",MIN(G673,'Q1 Review'!J673,'Q2 Review'!J673,'Q3 Review'!J673),
                           IF(F673="Absolute[-](avg.)",SUM(G673,'Q1 Review'!J673,'Q2 Review'!J673,'Q3 Review'!J673)/COUNT('Annual Plan'!H673:'Annual Plan'!K673),""
                              )
                       )
                 )
      )</f>
        <v/>
      </c>
      <c r="I673" s="23" t="str">
        <f>IF('Annual Plan'!K673&lt;&gt;"",'Annual Plan'!K673,"")</f>
        <v/>
      </c>
      <c r="J673" s="37"/>
      <c r="K673" s="38" t="str">
        <f t="shared" si="76"/>
        <v/>
      </c>
      <c r="L673" s="38" t="str">
        <f t="shared" si="77"/>
        <v/>
      </c>
      <c r="M673" s="23" t="str">
        <f t="shared" si="78"/>
        <v/>
      </c>
      <c r="N673" s="39" t="str">
        <f>IF((('Annual Plan'!N673+'Annual Plan'!O673)-('Q1 Review'!O673+'Q2 Review'!O673+'Q3 Review'!O673))=0,"",(('Annual Plan'!N673+'Annual Plan'!O673)-('Q1 Review'!O673+'Q2 Review'!O673+'Q3 Review'!O673)))</f>
        <v/>
      </c>
      <c r="O673" s="40"/>
      <c r="P673" s="41"/>
      <c r="Q673" s="41"/>
      <c r="R673" s="41"/>
      <c r="S673" s="131" t="str">
        <f t="shared" si="79"/>
        <v/>
      </c>
    </row>
    <row r="674" spans="1:19" s="11" customFormat="1" ht="13.2" x14ac:dyDescent="0.25">
      <c r="A674" s="59" t="str">
        <f>IF('Annual Plan'!A674="","",'Annual Plan'!A674)</f>
        <v/>
      </c>
      <c r="B674" s="59" t="str">
        <f>IF('Annual Plan'!B674="","",'Annual Plan'!B674)</f>
        <v/>
      </c>
      <c r="C674" s="59" t="str">
        <f>IF('Annual Plan'!C674="","",'Annual Plan'!C674)</f>
        <v/>
      </c>
      <c r="D674" s="2" t="str">
        <f>IF('Annual Plan'!D674&lt;&gt;"",'Annual Plan'!D674,"")</f>
        <v/>
      </c>
      <c r="E674" s="2" t="str">
        <f>IF('Annual Plan'!E674&lt;&gt;"",'Annual Plan'!E674,"")</f>
        <v/>
      </c>
      <c r="F674" s="36" t="str">
        <f>IF('Annual Plan'!F674&lt;&gt;"",'Annual Plan'!F674,"")</f>
        <v/>
      </c>
      <c r="G674" s="23" t="str">
        <f>IF('Annual Plan'!G674&lt;&gt;"",'Annual Plan'!G674,"")</f>
        <v/>
      </c>
      <c r="H674" s="23" t="str">
        <f xml:space="preserve"> IF(OR(F674="Absolute",F674="Absolute[-](cum.)"),SUM(G674,'Q1 Review'!J674,'Q2 Review'!J674,'Q3 Review'!J674),
             IF(OR(F674="Incremental",F674="Absolute[+]"),MAX(G674,'Q1 Review'!J674,'Q2 Review'!J674,'Q3 Review'!J674),
                  IF(F674="Decremental",MIN(G674,'Q1 Review'!J674,'Q2 Review'!J674,'Q3 Review'!J674),
                           IF(F674="Absolute[-](avg.)",SUM(G674,'Q1 Review'!J674,'Q2 Review'!J674,'Q3 Review'!J674)/COUNT('Annual Plan'!H674:'Annual Plan'!K674),""
                              )
                       )
                 )
      )</f>
        <v/>
      </c>
      <c r="I674" s="23" t="str">
        <f>IF('Annual Plan'!K674&lt;&gt;"",'Annual Plan'!K674,"")</f>
        <v/>
      </c>
      <c r="J674" s="37"/>
      <c r="K674" s="38" t="str">
        <f t="shared" si="76"/>
        <v/>
      </c>
      <c r="L674" s="38" t="str">
        <f t="shared" si="77"/>
        <v/>
      </c>
      <c r="M674" s="23" t="str">
        <f t="shared" si="78"/>
        <v/>
      </c>
      <c r="N674" s="39" t="str">
        <f>IF((('Annual Plan'!N674+'Annual Plan'!O674)-('Q1 Review'!O674+'Q2 Review'!O674+'Q3 Review'!O674))=0,"",(('Annual Plan'!N674+'Annual Plan'!O674)-('Q1 Review'!O674+'Q2 Review'!O674+'Q3 Review'!O674)))</f>
        <v/>
      </c>
      <c r="O674" s="40"/>
      <c r="P674" s="41"/>
      <c r="Q674" s="41"/>
      <c r="R674" s="41"/>
      <c r="S674" s="131" t="str">
        <f t="shared" si="79"/>
        <v/>
      </c>
    </row>
    <row r="675" spans="1:19" s="11" customFormat="1" ht="13.2" x14ac:dyDescent="0.25">
      <c r="A675" s="59" t="str">
        <f>IF('Annual Plan'!A675="","",'Annual Plan'!A675)</f>
        <v/>
      </c>
      <c r="B675" s="59" t="str">
        <f>IF('Annual Plan'!B675="","",'Annual Plan'!B675)</f>
        <v/>
      </c>
      <c r="C675" s="59" t="str">
        <f>IF('Annual Plan'!C675="","",'Annual Plan'!C675)</f>
        <v/>
      </c>
      <c r="D675" s="2" t="str">
        <f>IF('Annual Plan'!D675&lt;&gt;"",'Annual Plan'!D675,"")</f>
        <v/>
      </c>
      <c r="E675" s="2" t="str">
        <f>IF('Annual Plan'!E675&lt;&gt;"",'Annual Plan'!E675,"")</f>
        <v/>
      </c>
      <c r="F675" s="36" t="str">
        <f>IF('Annual Plan'!F675&lt;&gt;"",'Annual Plan'!F675,"")</f>
        <v/>
      </c>
      <c r="G675" s="23" t="str">
        <f>IF('Annual Plan'!G675&lt;&gt;"",'Annual Plan'!G675,"")</f>
        <v/>
      </c>
      <c r="H675" s="23" t="str">
        <f xml:space="preserve"> IF(OR(F675="Absolute",F675="Absolute[-](cum.)"),SUM(G675,'Q1 Review'!J675,'Q2 Review'!J675,'Q3 Review'!J675),
             IF(OR(F675="Incremental",F675="Absolute[+]"),MAX(G675,'Q1 Review'!J675,'Q2 Review'!J675,'Q3 Review'!J675),
                  IF(F675="Decremental",MIN(G675,'Q1 Review'!J675,'Q2 Review'!J675,'Q3 Review'!J675),
                           IF(F675="Absolute[-](avg.)",SUM(G675,'Q1 Review'!J675,'Q2 Review'!J675,'Q3 Review'!J675)/COUNT('Annual Plan'!H675:'Annual Plan'!K675),""
                              )
                       )
                 )
      )</f>
        <v/>
      </c>
      <c r="I675" s="23" t="str">
        <f>IF('Annual Plan'!K675&lt;&gt;"",'Annual Plan'!K675,"")</f>
        <v/>
      </c>
      <c r="J675" s="37"/>
      <c r="K675" s="38" t="str">
        <f t="shared" si="76"/>
        <v/>
      </c>
      <c r="L675" s="38" t="str">
        <f t="shared" si="77"/>
        <v/>
      </c>
      <c r="M675" s="23" t="str">
        <f t="shared" si="78"/>
        <v/>
      </c>
      <c r="N675" s="39" t="str">
        <f>IF((('Annual Plan'!N675+'Annual Plan'!O675)-('Q1 Review'!O675+'Q2 Review'!O675+'Q3 Review'!O675))=0,"",(('Annual Plan'!N675+'Annual Plan'!O675)-('Q1 Review'!O675+'Q2 Review'!O675+'Q3 Review'!O675)))</f>
        <v/>
      </c>
      <c r="O675" s="40"/>
      <c r="P675" s="41"/>
      <c r="Q675" s="41"/>
      <c r="R675" s="41"/>
      <c r="S675" s="131" t="str">
        <f t="shared" si="79"/>
        <v/>
      </c>
    </row>
    <row r="676" spans="1:19" s="11" customFormat="1" ht="13.2" x14ac:dyDescent="0.25">
      <c r="A676" s="59" t="str">
        <f>IF('Annual Plan'!A676="","",'Annual Plan'!A676)</f>
        <v/>
      </c>
      <c r="B676" s="59" t="str">
        <f>IF('Annual Plan'!B676="","",'Annual Plan'!B676)</f>
        <v/>
      </c>
      <c r="C676" s="59" t="str">
        <f>IF('Annual Plan'!C676="","",'Annual Plan'!C676)</f>
        <v/>
      </c>
      <c r="D676" s="2" t="str">
        <f>IF('Annual Plan'!D676&lt;&gt;"",'Annual Plan'!D676,"")</f>
        <v/>
      </c>
      <c r="E676" s="2" t="str">
        <f>IF('Annual Plan'!E676&lt;&gt;"",'Annual Plan'!E676,"")</f>
        <v/>
      </c>
      <c r="F676" s="36" t="str">
        <f>IF('Annual Plan'!F676&lt;&gt;"",'Annual Plan'!F676,"")</f>
        <v/>
      </c>
      <c r="G676" s="23" t="str">
        <f>IF('Annual Plan'!G676&lt;&gt;"",'Annual Plan'!G676,"")</f>
        <v/>
      </c>
      <c r="H676" s="23" t="str">
        <f xml:space="preserve"> IF(OR(F676="Absolute",F676="Absolute[-](cum.)"),SUM(G676,'Q1 Review'!J676,'Q2 Review'!J676,'Q3 Review'!J676),
             IF(OR(F676="Incremental",F676="Absolute[+]"),MAX(G676,'Q1 Review'!J676,'Q2 Review'!J676,'Q3 Review'!J676),
                  IF(F676="Decremental",MIN(G676,'Q1 Review'!J676,'Q2 Review'!J676,'Q3 Review'!J676),
                           IF(F676="Absolute[-](avg.)",SUM(G676,'Q1 Review'!J676,'Q2 Review'!J676,'Q3 Review'!J676)/COUNT('Annual Plan'!H676:'Annual Plan'!K676),""
                              )
                       )
                 )
      )</f>
        <v/>
      </c>
      <c r="I676" s="23" t="str">
        <f>IF('Annual Plan'!K676&lt;&gt;"",'Annual Plan'!K676,"")</f>
        <v/>
      </c>
      <c r="J676" s="37"/>
      <c r="K676" s="38" t="str">
        <f t="shared" si="76"/>
        <v/>
      </c>
      <c r="L676" s="38" t="str">
        <f t="shared" si="77"/>
        <v/>
      </c>
      <c r="M676" s="23" t="str">
        <f t="shared" si="78"/>
        <v/>
      </c>
      <c r="N676" s="39" t="str">
        <f>IF((('Annual Plan'!N676+'Annual Plan'!O676)-('Q1 Review'!O676+'Q2 Review'!O676+'Q3 Review'!O676))=0,"",(('Annual Plan'!N676+'Annual Plan'!O676)-('Q1 Review'!O676+'Q2 Review'!O676+'Q3 Review'!O676)))</f>
        <v/>
      </c>
      <c r="O676" s="40"/>
      <c r="P676" s="41"/>
      <c r="Q676" s="41"/>
      <c r="R676" s="41"/>
      <c r="S676" s="131" t="str">
        <f t="shared" si="79"/>
        <v/>
      </c>
    </row>
    <row r="677" spans="1:19" s="11" customFormat="1" ht="13.2" x14ac:dyDescent="0.25">
      <c r="A677" s="59" t="str">
        <f>IF('Annual Plan'!A677="","",'Annual Plan'!A677)</f>
        <v/>
      </c>
      <c r="B677" s="59" t="str">
        <f>IF('Annual Plan'!B677="","",'Annual Plan'!B677)</f>
        <v/>
      </c>
      <c r="C677" s="59" t="str">
        <f>IF('Annual Plan'!C677="","",'Annual Plan'!C677)</f>
        <v/>
      </c>
      <c r="D677" s="2" t="str">
        <f>IF('Annual Plan'!D677&lt;&gt;"",'Annual Plan'!D677,"")</f>
        <v/>
      </c>
      <c r="E677" s="2" t="str">
        <f>IF('Annual Plan'!E677&lt;&gt;"",'Annual Plan'!E677,"")</f>
        <v/>
      </c>
      <c r="F677" s="36" t="str">
        <f>IF('Annual Plan'!F677&lt;&gt;"",'Annual Plan'!F677,"")</f>
        <v/>
      </c>
      <c r="G677" s="23" t="str">
        <f>IF('Annual Plan'!G677&lt;&gt;"",'Annual Plan'!G677,"")</f>
        <v/>
      </c>
      <c r="H677" s="23" t="str">
        <f xml:space="preserve"> IF(OR(F677="Absolute",F677="Absolute[-](cum.)"),SUM(G677,'Q1 Review'!J677,'Q2 Review'!J677,'Q3 Review'!J677),
             IF(OR(F677="Incremental",F677="Absolute[+]"),MAX(G677,'Q1 Review'!J677,'Q2 Review'!J677,'Q3 Review'!J677),
                  IF(F677="Decremental",MIN(G677,'Q1 Review'!J677,'Q2 Review'!J677,'Q3 Review'!J677),
                           IF(F677="Absolute[-](avg.)",SUM(G677,'Q1 Review'!J677,'Q2 Review'!J677,'Q3 Review'!J677)/COUNT('Annual Plan'!H677:'Annual Plan'!K677),""
                              )
                       )
                 )
      )</f>
        <v/>
      </c>
      <c r="I677" s="23" t="str">
        <f>IF('Annual Plan'!K677&lt;&gt;"",'Annual Plan'!K677,"")</f>
        <v/>
      </c>
      <c r="J677" s="37"/>
      <c r="K677" s="38" t="str">
        <f t="shared" si="76"/>
        <v/>
      </c>
      <c r="L677" s="38" t="str">
        <f t="shared" si="77"/>
        <v/>
      </c>
      <c r="M677" s="23" t="str">
        <f t="shared" si="78"/>
        <v/>
      </c>
      <c r="N677" s="39" t="str">
        <f>IF((('Annual Plan'!N677+'Annual Plan'!O677)-('Q1 Review'!O677+'Q2 Review'!O677+'Q3 Review'!O677))=0,"",(('Annual Plan'!N677+'Annual Plan'!O677)-('Q1 Review'!O677+'Q2 Review'!O677+'Q3 Review'!O677)))</f>
        <v/>
      </c>
      <c r="O677" s="40"/>
      <c r="P677" s="41"/>
      <c r="Q677" s="41"/>
      <c r="R677" s="41"/>
      <c r="S677" s="131" t="str">
        <f t="shared" si="79"/>
        <v/>
      </c>
    </row>
    <row r="678" spans="1:19" s="11" customFormat="1" ht="13.2" x14ac:dyDescent="0.25">
      <c r="A678" s="59" t="str">
        <f>IF('Annual Plan'!A678="","",'Annual Plan'!A678)</f>
        <v/>
      </c>
      <c r="B678" s="59" t="str">
        <f>IF('Annual Plan'!B678="","",'Annual Plan'!B678)</f>
        <v/>
      </c>
      <c r="C678" s="59" t="str">
        <f>IF('Annual Plan'!C678="","",'Annual Plan'!C678)</f>
        <v/>
      </c>
      <c r="D678" s="2" t="str">
        <f>IF('Annual Plan'!D678&lt;&gt;"",'Annual Plan'!D678,"")</f>
        <v/>
      </c>
      <c r="E678" s="2" t="str">
        <f>IF('Annual Plan'!E678&lt;&gt;"",'Annual Plan'!E678,"")</f>
        <v/>
      </c>
      <c r="F678" s="36" t="str">
        <f>IF('Annual Plan'!F678&lt;&gt;"",'Annual Plan'!F678,"")</f>
        <v/>
      </c>
      <c r="G678" s="23" t="str">
        <f>IF('Annual Plan'!G678&lt;&gt;"",'Annual Plan'!G678,"")</f>
        <v/>
      </c>
      <c r="H678" s="23" t="str">
        <f xml:space="preserve"> IF(OR(F678="Absolute",F678="Absolute[-](cum.)"),SUM(G678,'Q1 Review'!J678,'Q2 Review'!J678,'Q3 Review'!J678),
             IF(OR(F678="Incremental",F678="Absolute[+]"),MAX(G678,'Q1 Review'!J678,'Q2 Review'!J678,'Q3 Review'!J678),
                  IF(F678="Decremental",MIN(G678,'Q1 Review'!J678,'Q2 Review'!J678,'Q3 Review'!J678),
                           IF(F678="Absolute[-](avg.)",SUM(G678,'Q1 Review'!J678,'Q2 Review'!J678,'Q3 Review'!J678)/COUNT('Annual Plan'!H678:'Annual Plan'!K678),""
                              )
                       )
                 )
      )</f>
        <v/>
      </c>
      <c r="I678" s="23" t="str">
        <f>IF('Annual Plan'!K678&lt;&gt;"",'Annual Plan'!K678,"")</f>
        <v/>
      </c>
      <c r="J678" s="37"/>
      <c r="K678" s="38" t="str">
        <f t="shared" si="76"/>
        <v/>
      </c>
      <c r="L678" s="38" t="str">
        <f t="shared" si="77"/>
        <v/>
      </c>
      <c r="M678" s="23" t="str">
        <f t="shared" si="78"/>
        <v/>
      </c>
      <c r="N678" s="39" t="str">
        <f>IF((('Annual Plan'!N678+'Annual Plan'!O678)-('Q1 Review'!O678+'Q2 Review'!O678+'Q3 Review'!O678))=0,"",(('Annual Plan'!N678+'Annual Plan'!O678)-('Q1 Review'!O678+'Q2 Review'!O678+'Q3 Review'!O678)))</f>
        <v/>
      </c>
      <c r="O678" s="40"/>
      <c r="P678" s="41"/>
      <c r="Q678" s="41"/>
      <c r="R678" s="41"/>
      <c r="S678" s="131" t="str">
        <f t="shared" si="79"/>
        <v/>
      </c>
    </row>
    <row r="679" spans="1:19" s="11" customFormat="1" ht="13.2" x14ac:dyDescent="0.25">
      <c r="A679" s="59" t="str">
        <f>IF('Annual Plan'!A679="","",'Annual Plan'!A679)</f>
        <v/>
      </c>
      <c r="B679" s="59" t="str">
        <f>IF('Annual Plan'!B679="","",'Annual Plan'!B679)</f>
        <v/>
      </c>
      <c r="C679" s="59" t="str">
        <f>IF('Annual Plan'!C679="","",'Annual Plan'!C679)</f>
        <v/>
      </c>
      <c r="D679" s="2" t="str">
        <f>IF('Annual Plan'!D679&lt;&gt;"",'Annual Plan'!D679,"")</f>
        <v/>
      </c>
      <c r="E679" s="2" t="str">
        <f>IF('Annual Plan'!E679&lt;&gt;"",'Annual Plan'!E679,"")</f>
        <v/>
      </c>
      <c r="F679" s="36" t="str">
        <f>IF('Annual Plan'!F679&lt;&gt;"",'Annual Plan'!F679,"")</f>
        <v/>
      </c>
      <c r="G679" s="23" t="str">
        <f>IF('Annual Plan'!G679&lt;&gt;"",'Annual Plan'!G679,"")</f>
        <v/>
      </c>
      <c r="H679" s="23" t="str">
        <f xml:space="preserve"> IF(OR(F679="Absolute",F679="Absolute[-](cum.)"),SUM(G679,'Q1 Review'!J679,'Q2 Review'!J679,'Q3 Review'!J679),
             IF(OR(F679="Incremental",F679="Absolute[+]"),MAX(G679,'Q1 Review'!J679,'Q2 Review'!J679,'Q3 Review'!J679),
                  IF(F679="Decremental",MIN(G679,'Q1 Review'!J679,'Q2 Review'!J679,'Q3 Review'!J679),
                           IF(F679="Absolute[-](avg.)",SUM(G679,'Q1 Review'!J679,'Q2 Review'!J679,'Q3 Review'!J679)/COUNT('Annual Plan'!H679:'Annual Plan'!K679),""
                              )
                       )
                 )
      )</f>
        <v/>
      </c>
      <c r="I679" s="23" t="str">
        <f>IF('Annual Plan'!K679&lt;&gt;"",'Annual Plan'!K679,"")</f>
        <v/>
      </c>
      <c r="J679" s="37"/>
      <c r="K679" s="38" t="str">
        <f t="shared" si="76"/>
        <v/>
      </c>
      <c r="L679" s="38" t="str">
        <f t="shared" si="77"/>
        <v/>
      </c>
      <c r="M679" s="23" t="str">
        <f t="shared" si="78"/>
        <v/>
      </c>
      <c r="N679" s="39" t="str">
        <f>IF((('Annual Plan'!N679+'Annual Plan'!O679)-('Q1 Review'!O679+'Q2 Review'!O679+'Q3 Review'!O679))=0,"",(('Annual Plan'!N679+'Annual Plan'!O679)-('Q1 Review'!O679+'Q2 Review'!O679+'Q3 Review'!O679)))</f>
        <v/>
      </c>
      <c r="O679" s="40"/>
      <c r="P679" s="41"/>
      <c r="Q679" s="41"/>
      <c r="R679" s="41"/>
      <c r="S679" s="131" t="str">
        <f t="shared" si="79"/>
        <v/>
      </c>
    </row>
    <row r="680" spans="1:19" s="11" customFormat="1" ht="13.2" x14ac:dyDescent="0.25">
      <c r="A680" s="59" t="str">
        <f>IF('Annual Plan'!A680="","",'Annual Plan'!A680)</f>
        <v/>
      </c>
      <c r="B680" s="59" t="str">
        <f>IF('Annual Plan'!B680="","",'Annual Plan'!B680)</f>
        <v/>
      </c>
      <c r="C680" s="59" t="str">
        <f>IF('Annual Plan'!C680="","",'Annual Plan'!C680)</f>
        <v/>
      </c>
      <c r="D680" s="2" t="str">
        <f>IF('Annual Plan'!D680&lt;&gt;"",'Annual Plan'!D680,"")</f>
        <v/>
      </c>
      <c r="E680" s="2" t="str">
        <f>IF('Annual Plan'!E680&lt;&gt;"",'Annual Plan'!E680,"")</f>
        <v/>
      </c>
      <c r="F680" s="36" t="str">
        <f>IF('Annual Plan'!F680&lt;&gt;"",'Annual Plan'!F680,"")</f>
        <v/>
      </c>
      <c r="G680" s="23" t="str">
        <f>IF('Annual Plan'!G680&lt;&gt;"",'Annual Plan'!G680,"")</f>
        <v/>
      </c>
      <c r="H680" s="23" t="str">
        <f xml:space="preserve"> IF(OR(F680="Absolute",F680="Absolute[-](cum.)"),SUM(G680,'Q1 Review'!J680,'Q2 Review'!J680,'Q3 Review'!J680),
             IF(OR(F680="Incremental",F680="Absolute[+]"),MAX(G680,'Q1 Review'!J680,'Q2 Review'!J680,'Q3 Review'!J680),
                  IF(F680="Decremental",MIN(G680,'Q1 Review'!J680,'Q2 Review'!J680,'Q3 Review'!J680),
                           IF(F680="Absolute[-](avg.)",SUM(G680,'Q1 Review'!J680,'Q2 Review'!J680,'Q3 Review'!J680)/COUNT('Annual Plan'!H680:'Annual Plan'!K680),""
                              )
                       )
                 )
      )</f>
        <v/>
      </c>
      <c r="I680" s="23" t="str">
        <f>IF('Annual Plan'!K680&lt;&gt;"",'Annual Plan'!K680,"")</f>
        <v/>
      </c>
      <c r="J680" s="37"/>
      <c r="K680" s="38" t="str">
        <f t="shared" si="76"/>
        <v/>
      </c>
      <c r="L680" s="38" t="str">
        <f t="shared" si="77"/>
        <v/>
      </c>
      <c r="M680" s="23" t="str">
        <f t="shared" si="78"/>
        <v/>
      </c>
      <c r="N680" s="39" t="str">
        <f>IF((('Annual Plan'!N680+'Annual Plan'!O680)-('Q1 Review'!O680+'Q2 Review'!O680+'Q3 Review'!O680))=0,"",(('Annual Plan'!N680+'Annual Plan'!O680)-('Q1 Review'!O680+'Q2 Review'!O680+'Q3 Review'!O680)))</f>
        <v/>
      </c>
      <c r="O680" s="40"/>
      <c r="P680" s="41"/>
      <c r="Q680" s="41"/>
      <c r="R680" s="41"/>
      <c r="S680" s="131" t="str">
        <f t="shared" si="79"/>
        <v/>
      </c>
    </row>
    <row r="681" spans="1:19" s="11" customFormat="1" ht="13.2" x14ac:dyDescent="0.25">
      <c r="A681" s="59" t="str">
        <f>IF('Annual Plan'!A681="","",'Annual Plan'!A681)</f>
        <v/>
      </c>
      <c r="B681" s="59" t="str">
        <f>IF('Annual Plan'!B681="","",'Annual Plan'!B681)</f>
        <v/>
      </c>
      <c r="C681" s="59" t="str">
        <f>IF('Annual Plan'!C681="","",'Annual Plan'!C681)</f>
        <v/>
      </c>
      <c r="D681" s="2" t="str">
        <f>IF('Annual Plan'!D681&lt;&gt;"",'Annual Plan'!D681,"")</f>
        <v/>
      </c>
      <c r="E681" s="2" t="str">
        <f>IF('Annual Plan'!E681&lt;&gt;"",'Annual Plan'!E681,"")</f>
        <v/>
      </c>
      <c r="F681" s="36" t="str">
        <f>IF('Annual Plan'!F681&lt;&gt;"",'Annual Plan'!F681,"")</f>
        <v/>
      </c>
      <c r="G681" s="23" t="str">
        <f>IF('Annual Plan'!G681&lt;&gt;"",'Annual Plan'!G681,"")</f>
        <v/>
      </c>
      <c r="H681" s="23" t="str">
        <f xml:space="preserve"> IF(OR(F681="Absolute",F681="Absolute[-](cum.)"),SUM(G681,'Q1 Review'!J681,'Q2 Review'!J681,'Q3 Review'!J681),
             IF(OR(F681="Incremental",F681="Absolute[+]"),MAX(G681,'Q1 Review'!J681,'Q2 Review'!J681,'Q3 Review'!J681),
                  IF(F681="Decremental",MIN(G681,'Q1 Review'!J681,'Q2 Review'!J681,'Q3 Review'!J681),
                           IF(F681="Absolute[-](avg.)",SUM(G681,'Q1 Review'!J681,'Q2 Review'!J681,'Q3 Review'!J681)/COUNT('Annual Plan'!H681:'Annual Plan'!K681),""
                              )
                       )
                 )
      )</f>
        <v/>
      </c>
      <c r="I681" s="23" t="str">
        <f>IF('Annual Plan'!K681&lt;&gt;"",'Annual Plan'!K681,"")</f>
        <v/>
      </c>
      <c r="J681" s="37"/>
      <c r="K681" s="38" t="str">
        <f t="shared" si="76"/>
        <v/>
      </c>
      <c r="L681" s="38" t="str">
        <f t="shared" si="77"/>
        <v/>
      </c>
      <c r="M681" s="23" t="str">
        <f t="shared" si="78"/>
        <v/>
      </c>
      <c r="N681" s="39" t="str">
        <f>IF((('Annual Plan'!N681+'Annual Plan'!O681)-('Q1 Review'!O681+'Q2 Review'!O681+'Q3 Review'!O681))=0,"",(('Annual Plan'!N681+'Annual Plan'!O681)-('Q1 Review'!O681+'Q2 Review'!O681+'Q3 Review'!O681)))</f>
        <v/>
      </c>
      <c r="O681" s="40"/>
      <c r="P681" s="41"/>
      <c r="Q681" s="41"/>
      <c r="R681" s="41"/>
      <c r="S681" s="131" t="str">
        <f t="shared" si="79"/>
        <v/>
      </c>
    </row>
    <row r="682" spans="1:19" s="11" customFormat="1" ht="13.2" x14ac:dyDescent="0.25">
      <c r="A682" s="59" t="str">
        <f>IF('Annual Plan'!A682="","",'Annual Plan'!A682)</f>
        <v/>
      </c>
      <c r="B682" s="59" t="str">
        <f>IF('Annual Plan'!B682="","",'Annual Plan'!B682)</f>
        <v/>
      </c>
      <c r="C682" s="59" t="str">
        <f>IF('Annual Plan'!C682="","",'Annual Plan'!C682)</f>
        <v/>
      </c>
      <c r="D682" s="2" t="str">
        <f>IF('Annual Plan'!D682&lt;&gt;"",'Annual Plan'!D682,"")</f>
        <v/>
      </c>
      <c r="E682" s="2" t="str">
        <f>IF('Annual Plan'!E682&lt;&gt;"",'Annual Plan'!E682,"")</f>
        <v/>
      </c>
      <c r="F682" s="36" t="str">
        <f>IF('Annual Plan'!F682&lt;&gt;"",'Annual Plan'!F682,"")</f>
        <v/>
      </c>
      <c r="G682" s="23" t="str">
        <f>IF('Annual Plan'!G682&lt;&gt;"",'Annual Plan'!G682,"")</f>
        <v/>
      </c>
      <c r="H682" s="23" t="str">
        <f xml:space="preserve"> IF(OR(F682="Absolute",F682="Absolute[-](cum.)"),SUM(G682,'Q1 Review'!J682,'Q2 Review'!J682,'Q3 Review'!J682),
             IF(OR(F682="Incremental",F682="Absolute[+]"),MAX(G682,'Q1 Review'!J682,'Q2 Review'!J682,'Q3 Review'!J682),
                  IF(F682="Decremental",MIN(G682,'Q1 Review'!J682,'Q2 Review'!J682,'Q3 Review'!J682),
                           IF(F682="Absolute[-](avg.)",SUM(G682,'Q1 Review'!J682,'Q2 Review'!J682,'Q3 Review'!J682)/COUNT('Annual Plan'!H682:'Annual Plan'!K682),""
                              )
                       )
                 )
      )</f>
        <v/>
      </c>
      <c r="I682" s="23" t="str">
        <f>IF('Annual Plan'!K682&lt;&gt;"",'Annual Plan'!K682,"")</f>
        <v/>
      </c>
      <c r="J682" s="37"/>
      <c r="K682" s="38" t="str">
        <f t="shared" si="76"/>
        <v/>
      </c>
      <c r="L682" s="38" t="str">
        <f t="shared" si="77"/>
        <v/>
      </c>
      <c r="M682" s="23" t="str">
        <f t="shared" si="78"/>
        <v/>
      </c>
      <c r="N682" s="39" t="str">
        <f>IF((('Annual Plan'!N682+'Annual Plan'!O682)-('Q1 Review'!O682+'Q2 Review'!O682+'Q3 Review'!O682))=0,"",(('Annual Plan'!N682+'Annual Plan'!O682)-('Q1 Review'!O682+'Q2 Review'!O682+'Q3 Review'!O682)))</f>
        <v/>
      </c>
      <c r="O682" s="40"/>
      <c r="P682" s="41"/>
      <c r="Q682" s="41"/>
      <c r="R682" s="41"/>
      <c r="S682" s="131" t="str">
        <f t="shared" si="79"/>
        <v/>
      </c>
    </row>
    <row r="683" spans="1:19" s="11" customFormat="1" ht="13.2" x14ac:dyDescent="0.25">
      <c r="A683" s="59" t="str">
        <f>IF('Annual Plan'!A683="","",'Annual Plan'!A683)</f>
        <v/>
      </c>
      <c r="B683" s="59" t="str">
        <f>IF('Annual Plan'!B683="","",'Annual Plan'!B683)</f>
        <v/>
      </c>
      <c r="C683" s="59" t="str">
        <f>IF('Annual Plan'!C683="","",'Annual Plan'!C683)</f>
        <v/>
      </c>
      <c r="D683" s="2" t="str">
        <f>IF('Annual Plan'!D683&lt;&gt;"",'Annual Plan'!D683,"")</f>
        <v/>
      </c>
      <c r="E683" s="2" t="str">
        <f>IF('Annual Plan'!E683&lt;&gt;"",'Annual Plan'!E683,"")</f>
        <v/>
      </c>
      <c r="F683" s="36" t="str">
        <f>IF('Annual Plan'!F683&lt;&gt;"",'Annual Plan'!F683,"")</f>
        <v/>
      </c>
      <c r="G683" s="23" t="str">
        <f>IF('Annual Plan'!G683&lt;&gt;"",'Annual Plan'!G683,"")</f>
        <v/>
      </c>
      <c r="H683" s="23" t="str">
        <f xml:space="preserve"> IF(OR(F683="Absolute",F683="Absolute[-](cum.)"),SUM(G683,'Q1 Review'!J683,'Q2 Review'!J683,'Q3 Review'!J683),
             IF(OR(F683="Incremental",F683="Absolute[+]"),MAX(G683,'Q1 Review'!J683,'Q2 Review'!J683,'Q3 Review'!J683),
                  IF(F683="Decremental",MIN(G683,'Q1 Review'!J683,'Q2 Review'!J683,'Q3 Review'!J683),
                           IF(F683="Absolute[-](avg.)",SUM(G683,'Q1 Review'!J683,'Q2 Review'!J683,'Q3 Review'!J683)/COUNT('Annual Plan'!H683:'Annual Plan'!K683),""
                              )
                       )
                 )
      )</f>
        <v/>
      </c>
      <c r="I683" s="23" t="str">
        <f>IF('Annual Plan'!K683&lt;&gt;"",'Annual Plan'!K683,"")</f>
        <v/>
      </c>
      <c r="J683" s="37"/>
      <c r="K683" s="38" t="str">
        <f t="shared" si="76"/>
        <v/>
      </c>
      <c r="L683" s="38" t="str">
        <f t="shared" si="77"/>
        <v/>
      </c>
      <c r="M683" s="23" t="str">
        <f t="shared" si="78"/>
        <v/>
      </c>
      <c r="N683" s="39" t="str">
        <f>IF((('Annual Plan'!N683+'Annual Plan'!O683)-('Q1 Review'!O683+'Q2 Review'!O683+'Q3 Review'!O683))=0,"",(('Annual Plan'!N683+'Annual Plan'!O683)-('Q1 Review'!O683+'Q2 Review'!O683+'Q3 Review'!O683)))</f>
        <v/>
      </c>
      <c r="O683" s="40"/>
      <c r="P683" s="41"/>
      <c r="Q683" s="41"/>
      <c r="R683" s="41"/>
      <c r="S683" s="131" t="str">
        <f t="shared" si="79"/>
        <v/>
      </c>
    </row>
    <row r="684" spans="1:19" s="11" customFormat="1" ht="13.2" x14ac:dyDescent="0.25">
      <c r="A684" s="59" t="str">
        <f>IF('Annual Plan'!A684="","",'Annual Plan'!A684)</f>
        <v/>
      </c>
      <c r="B684" s="59" t="str">
        <f>IF('Annual Plan'!B684="","",'Annual Plan'!B684)</f>
        <v/>
      </c>
      <c r="C684" s="59" t="str">
        <f>IF('Annual Plan'!C684="","",'Annual Plan'!C684)</f>
        <v/>
      </c>
      <c r="D684" s="2" t="str">
        <f>IF('Annual Plan'!D684&lt;&gt;"",'Annual Plan'!D684,"")</f>
        <v/>
      </c>
      <c r="E684" s="2" t="str">
        <f>IF('Annual Plan'!E684&lt;&gt;"",'Annual Plan'!E684,"")</f>
        <v/>
      </c>
      <c r="F684" s="36" t="str">
        <f>IF('Annual Plan'!F684&lt;&gt;"",'Annual Plan'!F684,"")</f>
        <v/>
      </c>
      <c r="G684" s="23" t="str">
        <f>IF('Annual Plan'!G684&lt;&gt;"",'Annual Plan'!G684,"")</f>
        <v/>
      </c>
      <c r="H684" s="23" t="str">
        <f xml:space="preserve"> IF(OR(F684="Absolute",F684="Absolute[-](cum.)"),SUM(G684,'Q1 Review'!J684,'Q2 Review'!J684,'Q3 Review'!J684),
             IF(OR(F684="Incremental",F684="Absolute[+]"),MAX(G684,'Q1 Review'!J684,'Q2 Review'!J684,'Q3 Review'!J684),
                  IF(F684="Decremental",MIN(G684,'Q1 Review'!J684,'Q2 Review'!J684,'Q3 Review'!J684),
                           IF(F684="Absolute[-](avg.)",SUM(G684,'Q1 Review'!J684,'Q2 Review'!J684,'Q3 Review'!J684)/COUNT('Annual Plan'!H684:'Annual Plan'!K684),""
                              )
                       )
                 )
      )</f>
        <v/>
      </c>
      <c r="I684" s="23" t="str">
        <f>IF('Annual Plan'!K684&lt;&gt;"",'Annual Plan'!K684,"")</f>
        <v/>
      </c>
      <c r="J684" s="37"/>
      <c r="K684" s="38" t="str">
        <f t="shared" si="76"/>
        <v/>
      </c>
      <c r="L684" s="38" t="str">
        <f t="shared" si="77"/>
        <v/>
      </c>
      <c r="M684" s="23" t="str">
        <f t="shared" si="78"/>
        <v/>
      </c>
      <c r="N684" s="39" t="str">
        <f>IF((('Annual Plan'!N684+'Annual Plan'!O684)-('Q1 Review'!O684+'Q2 Review'!O684+'Q3 Review'!O684))=0,"",(('Annual Plan'!N684+'Annual Plan'!O684)-('Q1 Review'!O684+'Q2 Review'!O684+'Q3 Review'!O684)))</f>
        <v/>
      </c>
      <c r="O684" s="40"/>
      <c r="P684" s="41"/>
      <c r="Q684" s="41"/>
      <c r="R684" s="41"/>
      <c r="S684" s="131" t="str">
        <f t="shared" si="79"/>
        <v/>
      </c>
    </row>
    <row r="685" spans="1:19" s="11" customFormat="1" ht="13.2" x14ac:dyDescent="0.25">
      <c r="A685" s="59" t="str">
        <f>IF('Annual Plan'!A685="","",'Annual Plan'!A685)</f>
        <v/>
      </c>
      <c r="B685" s="59" t="str">
        <f>IF('Annual Plan'!B685="","",'Annual Plan'!B685)</f>
        <v/>
      </c>
      <c r="C685" s="59" t="str">
        <f>IF('Annual Plan'!C685="","",'Annual Plan'!C685)</f>
        <v/>
      </c>
      <c r="D685" s="2" t="str">
        <f>IF('Annual Plan'!D685&lt;&gt;"",'Annual Plan'!D685,"")</f>
        <v/>
      </c>
      <c r="E685" s="2" t="str">
        <f>IF('Annual Plan'!E685&lt;&gt;"",'Annual Plan'!E685,"")</f>
        <v/>
      </c>
      <c r="F685" s="36" t="str">
        <f>IF('Annual Plan'!F685&lt;&gt;"",'Annual Plan'!F685,"")</f>
        <v/>
      </c>
      <c r="G685" s="23" t="str">
        <f>IF('Annual Plan'!G685&lt;&gt;"",'Annual Plan'!G685,"")</f>
        <v/>
      </c>
      <c r="H685" s="23" t="str">
        <f xml:space="preserve"> IF(OR(F685="Absolute",F685="Absolute[-](cum.)"),SUM(G685,'Q1 Review'!J685,'Q2 Review'!J685,'Q3 Review'!J685),
             IF(OR(F685="Incremental",F685="Absolute[+]"),MAX(G685,'Q1 Review'!J685,'Q2 Review'!J685,'Q3 Review'!J685),
                  IF(F685="Decremental",MIN(G685,'Q1 Review'!J685,'Q2 Review'!J685,'Q3 Review'!J685),
                           IF(F685="Absolute[-](avg.)",SUM(G685,'Q1 Review'!J685,'Q2 Review'!J685,'Q3 Review'!J685)/COUNT('Annual Plan'!H685:'Annual Plan'!K685),""
                              )
                       )
                 )
      )</f>
        <v/>
      </c>
      <c r="I685" s="23" t="str">
        <f>IF('Annual Plan'!K685&lt;&gt;"",'Annual Plan'!K685,"")</f>
        <v/>
      </c>
      <c r="J685" s="37"/>
      <c r="K685" s="38" t="str">
        <f t="shared" si="76"/>
        <v/>
      </c>
      <c r="L685" s="38" t="str">
        <f t="shared" si="77"/>
        <v/>
      </c>
      <c r="M685" s="23" t="str">
        <f t="shared" si="78"/>
        <v/>
      </c>
      <c r="N685" s="39" t="str">
        <f>IF((('Annual Plan'!N685+'Annual Plan'!O685)-('Q1 Review'!O685+'Q2 Review'!O685+'Q3 Review'!O685))=0,"",(('Annual Plan'!N685+'Annual Plan'!O685)-('Q1 Review'!O685+'Q2 Review'!O685+'Q3 Review'!O685)))</f>
        <v/>
      </c>
      <c r="O685" s="40"/>
      <c r="P685" s="41"/>
      <c r="Q685" s="41"/>
      <c r="R685" s="41"/>
      <c r="S685" s="131" t="str">
        <f t="shared" si="79"/>
        <v/>
      </c>
    </row>
    <row r="686" spans="1:19" s="58" customFormat="1" ht="59.25" customHeight="1" x14ac:dyDescent="0.3">
      <c r="A686" s="256" t="s">
        <v>94</v>
      </c>
      <c r="B686" s="256"/>
      <c r="C686" s="51">
        <f>'Annual Plan'!C686</f>
        <v>0</v>
      </c>
      <c r="D686" s="62"/>
      <c r="E686" s="62"/>
      <c r="F686" s="256" t="s">
        <v>99</v>
      </c>
      <c r="G686" s="256"/>
      <c r="H686" s="256"/>
      <c r="I686" s="256"/>
      <c r="J686" s="257"/>
      <c r="K686" s="43">
        <f>IF(SUM(K657:K685)=0,0,IF(SUM(K657:K685)&gt;0,AVERAGE(K657:K685)))</f>
        <v>0</v>
      </c>
      <c r="L686" s="258"/>
      <c r="M686" s="259"/>
      <c r="N686" s="60">
        <f>SUM(N657:N685)</f>
        <v>0</v>
      </c>
      <c r="O686" s="60">
        <f>SUM(O657:O685)</f>
        <v>0</v>
      </c>
      <c r="P686" s="62"/>
      <c r="Q686" s="62"/>
      <c r="S686" s="131"/>
    </row>
    <row r="687" spans="1:19" s="11" customFormat="1" ht="13.2" x14ac:dyDescent="0.25">
      <c r="S687" s="132"/>
    </row>
    <row r="688" spans="1:19" s="63" customFormat="1" ht="59.25" customHeight="1" x14ac:dyDescent="0.25">
      <c r="A688" s="245" t="s">
        <v>28</v>
      </c>
      <c r="B688" s="246"/>
      <c r="C688" s="84">
        <f>SUM(C40,C74,C108,C142,C176,C210,C244,C278,C312,C346,C380,C414,C448,C482,C516,C550,C584,C618,C652,C686)</f>
        <v>10</v>
      </c>
      <c r="F688" s="243" t="s">
        <v>100</v>
      </c>
      <c r="G688" s="243"/>
      <c r="H688" s="243"/>
      <c r="I688" s="243"/>
      <c r="J688" s="244"/>
      <c r="K688" s="52">
        <f>IF(COUNT(I11:I39,I45:I73,I79:I107,I113:I141,I147:I175,I181:I209,I215:I243,I249:I277,I283:I311,I317:I345,I351:I379,I385:I413,I419:I447,I453:I481,I487:I515,I521:I549,I555:I583,I589:I617,I623:I651,I657:I685)&gt;0,
(SUM(K11:K39,K45:K73,K79:K107,K113:K141,K147:K175,K181:K209,K215:K243,K249:K277,K283:K311,K317:K345,K351:K379,K385:K413,K419:K447,K453:K481,K487:K515,K521:K549,K555:K583,K589:K617,K623:K651,K657:K685)/COUNT(I11:I39,I45:I73,I79:I107,I113:I141,I147:I175,I181:I209,I215:I243,I249:I277,I283:I311,I317:I345,I351:I379,I385:I413,I419:I447,I453:I481,I487:I515,I521:I549,I555:I583,I589:I617,I623:I651,I657:I685)), 0)</f>
        <v>0</v>
      </c>
      <c r="L688" s="249"/>
      <c r="M688" s="250"/>
      <c r="N688" s="64">
        <f>SUM(N40,N74,N108,N142,N176,N210,N244,N278,N312,N346,N380,N414,N448,N482,N516,N550,N584,N618,N652,N686)</f>
        <v>26530301</v>
      </c>
      <c r="O688" s="65">
        <f>SUM(O40,O74,O108,O142,O176,O210,O244,O278,O312,O346,O380,O414,O448,O482,O516,O550,O584,O618,O652,O686)</f>
        <v>0</v>
      </c>
      <c r="S688" s="133"/>
    </row>
    <row r="689" spans="1:19" s="11" customFormat="1" ht="13.2" x14ac:dyDescent="0.25">
      <c r="S689" s="131"/>
    </row>
    <row r="690" spans="1:19" s="11" customFormat="1" ht="13.2" x14ac:dyDescent="0.25">
      <c r="A690" s="248" t="s">
        <v>107</v>
      </c>
      <c r="B690" s="248"/>
      <c r="C690" s="248"/>
      <c r="D690" s="248"/>
      <c r="E690" s="248"/>
      <c r="F690" s="248"/>
      <c r="G690" s="248"/>
      <c r="H690" s="248"/>
      <c r="I690" s="248"/>
      <c r="J690" s="248"/>
      <c r="K690" s="248"/>
      <c r="L690" s="248"/>
      <c r="M690" s="248"/>
      <c r="N690" s="248"/>
      <c r="O690" s="248"/>
      <c r="P690" s="248"/>
      <c r="Q690" s="248"/>
      <c r="S690" s="131"/>
    </row>
    <row r="691" spans="1:19" s="11" customFormat="1" ht="13.2" x14ac:dyDescent="0.25">
      <c r="S691" s="131"/>
    </row>
    <row r="692" spans="1:19" s="11" customFormat="1" ht="13.2" x14ac:dyDescent="0.25">
      <c r="S692" s="131"/>
    </row>
    <row r="693" spans="1:19" s="11" customFormat="1" ht="13.2" x14ac:dyDescent="0.25">
      <c r="C693" s="53">
        <f>IF(K688&lt;&gt;"",K688,0)</f>
        <v>0</v>
      </c>
      <c r="I693" s="54"/>
      <c r="L693" s="54"/>
      <c r="S693" s="131"/>
    </row>
    <row r="694" spans="1:19" s="11" customFormat="1" ht="29.25" customHeight="1" x14ac:dyDescent="0.25">
      <c r="B694" s="247" t="s">
        <v>106</v>
      </c>
      <c r="C694" s="247"/>
      <c r="D694" s="247"/>
      <c r="E694" s="66"/>
      <c r="F694" s="66"/>
      <c r="G694" s="28"/>
      <c r="H694" s="28"/>
      <c r="I694" s="279"/>
      <c r="J694" s="279"/>
      <c r="K694" s="279"/>
      <c r="L694" s="279"/>
      <c r="M694" s="279"/>
      <c r="N694" s="279"/>
      <c r="O694" s="279"/>
      <c r="P694" s="279"/>
      <c r="S694" s="131"/>
    </row>
    <row r="695" spans="1:19" s="11" customFormat="1" ht="23.25" customHeight="1" x14ac:dyDescent="0.25">
      <c r="I695" s="90"/>
      <c r="J695" s="90"/>
      <c r="K695" s="90"/>
      <c r="L695" s="90"/>
      <c r="M695" s="90"/>
      <c r="N695" s="90"/>
      <c r="O695" s="90"/>
      <c r="P695" s="90"/>
      <c r="S695" s="131"/>
    </row>
    <row r="696" spans="1:19" s="11" customFormat="1" ht="23.25" customHeight="1" x14ac:dyDescent="0.25">
      <c r="A696" s="67"/>
      <c r="B696" s="3" t="s">
        <v>32</v>
      </c>
      <c r="C696" s="3" t="s">
        <v>33</v>
      </c>
      <c r="D696" s="3"/>
      <c r="E696" s="3"/>
      <c r="F696" s="4" t="s">
        <v>34</v>
      </c>
      <c r="G696" s="4"/>
      <c r="H696" s="3"/>
      <c r="I696" s="91"/>
      <c r="J696" s="92"/>
      <c r="K696" s="92"/>
      <c r="L696" s="93"/>
      <c r="M696" s="93"/>
      <c r="N696" s="93"/>
      <c r="O696" s="93"/>
      <c r="P696" s="93"/>
      <c r="Q696" s="67"/>
      <c r="R696" s="67"/>
      <c r="S696" s="131"/>
    </row>
    <row r="697" spans="1:19" s="11" customFormat="1" ht="23.25" customHeight="1" x14ac:dyDescent="0.25">
      <c r="A697" s="3"/>
      <c r="B697" s="241" t="s">
        <v>35</v>
      </c>
      <c r="C697" s="5" t="s">
        <v>36</v>
      </c>
      <c r="D697" s="5"/>
      <c r="E697" s="3">
        <v>0</v>
      </c>
      <c r="F697" s="3" t="s">
        <v>37</v>
      </c>
      <c r="G697" s="14">
        <f>C693*100</f>
        <v>0</v>
      </c>
      <c r="H697" s="67"/>
      <c r="I697" s="90"/>
      <c r="J697" s="280"/>
      <c r="K697" s="280"/>
      <c r="L697" s="92"/>
      <c r="M697" s="92"/>
      <c r="N697" s="92"/>
      <c r="O697" s="92"/>
      <c r="P697" s="92"/>
      <c r="Q697" s="67"/>
      <c r="R697" s="67"/>
      <c r="S697" s="131"/>
    </row>
    <row r="698" spans="1:19" s="11" customFormat="1" ht="42.75" customHeight="1" x14ac:dyDescent="0.25">
      <c r="A698" s="3"/>
      <c r="B698" s="241"/>
      <c r="C698" s="5" t="s">
        <v>38</v>
      </c>
      <c r="D698" s="5"/>
      <c r="E698" s="3">
        <v>49</v>
      </c>
      <c r="F698" s="3" t="s">
        <v>34</v>
      </c>
      <c r="G698" s="3">
        <v>1</v>
      </c>
      <c r="H698" s="67"/>
      <c r="I698" s="90"/>
      <c r="J698" s="280"/>
      <c r="K698" s="280"/>
      <c r="L698" s="94"/>
      <c r="M698" s="94"/>
      <c r="N698" s="94"/>
      <c r="O698" s="94"/>
      <c r="P698" s="94"/>
      <c r="Q698" s="67"/>
      <c r="R698" s="67"/>
      <c r="S698" s="131"/>
    </row>
    <row r="699" spans="1:19" s="11" customFormat="1" ht="36" customHeight="1" x14ac:dyDescent="0.25">
      <c r="A699" s="3"/>
      <c r="B699" s="3" t="s">
        <v>39</v>
      </c>
      <c r="C699" s="5" t="s">
        <v>40</v>
      </c>
      <c r="D699" s="5"/>
      <c r="E699" s="3">
        <v>29</v>
      </c>
      <c r="F699" s="3" t="s">
        <v>41</v>
      </c>
      <c r="G699" s="6">
        <f>200-(G697+G698)</f>
        <v>199</v>
      </c>
      <c r="H699" s="67"/>
      <c r="I699" s="90"/>
      <c r="J699" s="90"/>
      <c r="K699" s="90"/>
      <c r="L699" s="90"/>
      <c r="M699" s="90"/>
      <c r="N699" s="90"/>
      <c r="O699" s="90"/>
      <c r="P699" s="90"/>
      <c r="Q699" s="67"/>
      <c r="R699" s="67"/>
      <c r="S699" s="131"/>
    </row>
    <row r="700" spans="1:19" s="11" customFormat="1" ht="36" customHeight="1" x14ac:dyDescent="0.25">
      <c r="A700" s="3"/>
      <c r="B700" s="3" t="s">
        <v>42</v>
      </c>
      <c r="C700" s="5" t="s">
        <v>41</v>
      </c>
      <c r="D700" s="5"/>
      <c r="E700" s="3">
        <v>21</v>
      </c>
      <c r="F700" s="3"/>
      <c r="G700" s="3"/>
      <c r="H700" s="67"/>
      <c r="I700" s="90"/>
      <c r="J700" s="90"/>
      <c r="K700" s="90"/>
      <c r="L700" s="90"/>
      <c r="M700" s="90"/>
      <c r="N700" s="90"/>
      <c r="O700" s="90"/>
      <c r="P700" s="90"/>
      <c r="Q700" s="67"/>
      <c r="R700" s="67"/>
      <c r="S700" s="131"/>
    </row>
    <row r="701" spans="1:19" s="11" customFormat="1" ht="23.25" customHeight="1" x14ac:dyDescent="0.25">
      <c r="A701" s="3"/>
      <c r="B701" s="3"/>
      <c r="C701" s="5" t="s">
        <v>43</v>
      </c>
      <c r="D701" s="5"/>
      <c r="E701" s="3">
        <v>100</v>
      </c>
      <c r="F701" s="3"/>
      <c r="G701" s="3"/>
      <c r="H701" s="67"/>
      <c r="I701" s="67"/>
      <c r="J701" s="67"/>
      <c r="K701" s="67"/>
      <c r="L701" s="67"/>
      <c r="M701" s="67"/>
      <c r="N701" s="67"/>
      <c r="O701" s="67"/>
      <c r="P701" s="67"/>
      <c r="Q701" s="67"/>
      <c r="R701" s="67"/>
      <c r="S701" s="131"/>
    </row>
    <row r="702" spans="1:19" s="11" customFormat="1" ht="6.75" customHeight="1" x14ac:dyDescent="0.25">
      <c r="A702" s="61"/>
      <c r="B702" s="61"/>
      <c r="C702" s="61"/>
      <c r="D702" s="61"/>
      <c r="E702" s="61"/>
      <c r="F702" s="61"/>
      <c r="G702" s="61"/>
      <c r="S702" s="131"/>
    </row>
    <row r="703" spans="1:19" s="11" customFormat="1" ht="6.75" customHeight="1" x14ac:dyDescent="0.25">
      <c r="S703" s="131"/>
    </row>
    <row r="704" spans="1:19" s="11" customFormat="1" ht="23.25" customHeight="1" x14ac:dyDescent="0.25">
      <c r="A704" s="72" t="s">
        <v>51</v>
      </c>
      <c r="S704" s="131"/>
    </row>
    <row r="705" spans="1:19" s="11" customFormat="1" ht="13.2" x14ac:dyDescent="0.25">
      <c r="B705" s="85" t="s">
        <v>5</v>
      </c>
      <c r="C705" s="276" t="s">
        <v>6</v>
      </c>
      <c r="D705" s="276"/>
      <c r="E705" s="85" t="s">
        <v>7</v>
      </c>
      <c r="F705" s="85" t="s">
        <v>8</v>
      </c>
      <c r="S705" s="131"/>
    </row>
    <row r="706" spans="1:19" s="11" customFormat="1" ht="26.4" x14ac:dyDescent="0.25">
      <c r="A706" s="86" t="s">
        <v>52</v>
      </c>
      <c r="B706" s="87">
        <f>'Q1 Review'!C695</f>
        <v>0</v>
      </c>
      <c r="C706" s="277">
        <f>'Q2 Review'!C693</f>
        <v>0</v>
      </c>
      <c r="D706" s="277"/>
      <c r="E706" s="89">
        <f>'Q3 Review'!C693</f>
        <v>0</v>
      </c>
      <c r="F706" s="89">
        <f>C693</f>
        <v>0</v>
      </c>
      <c r="I706" s="3"/>
      <c r="J706" s="3"/>
      <c r="K706" s="3"/>
      <c r="L706" s="3"/>
      <c r="M706" s="3"/>
      <c r="N706" s="3"/>
      <c r="O706" s="3"/>
      <c r="P706" s="71"/>
      <c r="Q706" s="71"/>
      <c r="S706" s="131"/>
    </row>
    <row r="707" spans="1:19" s="11" customFormat="1" ht="13.2" x14ac:dyDescent="0.25">
      <c r="I707" s="3"/>
      <c r="J707" s="3"/>
      <c r="K707" s="3"/>
      <c r="L707" s="3"/>
      <c r="M707" s="3"/>
      <c r="N707" s="3"/>
      <c r="O707" s="3"/>
      <c r="P707" s="71"/>
      <c r="Q707" s="71"/>
      <c r="S707" s="131"/>
    </row>
    <row r="708" spans="1:19" s="11" customFormat="1" ht="13.2" x14ac:dyDescent="0.25">
      <c r="I708" s="3"/>
      <c r="J708" s="3"/>
      <c r="K708" s="3"/>
      <c r="L708" s="3"/>
      <c r="M708" s="3"/>
      <c r="N708" s="3"/>
      <c r="O708" s="3"/>
      <c r="P708" s="71"/>
      <c r="Q708" s="71"/>
      <c r="S708" s="131"/>
    </row>
    <row r="709" spans="1:19" s="11" customFormat="1" ht="13.2" x14ac:dyDescent="0.25">
      <c r="I709" s="3"/>
      <c r="J709" s="3"/>
      <c r="K709" s="3"/>
      <c r="L709" s="3"/>
      <c r="M709" s="3"/>
      <c r="N709" s="3"/>
      <c r="O709" s="3"/>
      <c r="P709" s="71"/>
      <c r="Q709" s="71"/>
      <c r="S709" s="131"/>
    </row>
    <row r="710" spans="1:19" s="11" customFormat="1" ht="13.2" x14ac:dyDescent="0.25">
      <c r="I710" s="3"/>
      <c r="J710" s="3"/>
      <c r="K710" s="3"/>
      <c r="L710" s="3"/>
      <c r="M710" s="3"/>
      <c r="N710" s="3"/>
      <c r="O710" s="3"/>
      <c r="P710" s="71"/>
      <c r="Q710" s="71"/>
      <c r="S710" s="131"/>
    </row>
    <row r="711" spans="1:19" s="11" customFormat="1" ht="13.2" x14ac:dyDescent="0.25">
      <c r="I711" s="3"/>
      <c r="J711" s="3"/>
      <c r="K711" s="3"/>
      <c r="L711" s="3"/>
      <c r="M711" s="3"/>
      <c r="N711" s="3"/>
      <c r="O711" s="3"/>
      <c r="P711" s="71"/>
      <c r="Q711" s="71"/>
      <c r="S711" s="131"/>
    </row>
    <row r="712" spans="1:19" s="11" customFormat="1" ht="23.25" customHeight="1" x14ac:dyDescent="0.25">
      <c r="I712" s="61"/>
      <c r="J712" s="61"/>
      <c r="K712" s="61"/>
      <c r="L712" s="61"/>
      <c r="M712" s="61"/>
      <c r="N712" s="61"/>
      <c r="O712" s="61"/>
      <c r="P712" s="80"/>
      <c r="Q712" s="80"/>
      <c r="S712" s="131"/>
    </row>
    <row r="713" spans="1:19" s="11" customFormat="1" ht="23.25" customHeight="1" x14ac:dyDescent="0.25">
      <c r="I713" s="18"/>
      <c r="J713" s="18"/>
      <c r="K713" s="18"/>
      <c r="L713" s="18"/>
      <c r="M713" s="18"/>
      <c r="N713" s="18"/>
      <c r="O713" s="18"/>
      <c r="S713" s="131"/>
    </row>
    <row r="714" spans="1:19" s="11" customFormat="1" ht="23.25" customHeight="1" x14ac:dyDescent="0.25">
      <c r="S714" s="131"/>
    </row>
    <row r="715" spans="1:19" s="11" customFormat="1" ht="23.25" customHeight="1" x14ac:dyDescent="0.25">
      <c r="S715" s="131"/>
    </row>
    <row r="716" spans="1:19" s="11" customFormat="1" ht="23.25" customHeight="1" x14ac:dyDescent="0.25">
      <c r="S716" s="130"/>
    </row>
    <row r="717" spans="1:19" s="11" customFormat="1" ht="23.25" customHeight="1" x14ac:dyDescent="0.25">
      <c r="S717" s="130"/>
    </row>
    <row r="718" spans="1:19" s="11" customFormat="1" ht="23.25" customHeight="1" x14ac:dyDescent="0.25">
      <c r="S718" s="130"/>
    </row>
    <row r="719" spans="1:19" s="11" customFormat="1" ht="23.25" customHeight="1" x14ac:dyDescent="0.25">
      <c r="S719" s="130"/>
    </row>
    <row r="720" spans="1:19" s="11" customFormat="1" x14ac:dyDescent="0.25">
      <c r="S720" s="130"/>
    </row>
    <row r="721" spans="1:19" s="11" customFormat="1" x14ac:dyDescent="0.25">
      <c r="S721" s="130"/>
    </row>
    <row r="722" spans="1:19" s="11" customFormat="1" x14ac:dyDescent="0.25">
      <c r="S722" s="130"/>
    </row>
    <row r="723" spans="1:19" s="11" customFormat="1" x14ac:dyDescent="0.25">
      <c r="S723" s="130"/>
    </row>
    <row r="724" spans="1:19" s="11" customFormat="1" x14ac:dyDescent="0.25">
      <c r="A724" s="67" t="s">
        <v>53</v>
      </c>
      <c r="S724" s="130"/>
    </row>
    <row r="725" spans="1:19" s="11" customFormat="1" x14ac:dyDescent="0.25">
      <c r="A725" s="72" t="s">
        <v>84</v>
      </c>
      <c r="B725" s="72"/>
      <c r="H725" s="3"/>
      <c r="S725" s="130"/>
    </row>
    <row r="726" spans="1:19" s="11" customFormat="1" ht="39.6" x14ac:dyDescent="0.25">
      <c r="A726" s="73" t="s">
        <v>73</v>
      </c>
      <c r="B726" s="73" t="s">
        <v>111</v>
      </c>
      <c r="C726" s="73" t="s">
        <v>87</v>
      </c>
      <c r="D726" s="73" t="s">
        <v>86</v>
      </c>
      <c r="E726" s="74"/>
      <c r="F726" s="74"/>
      <c r="G726" s="74"/>
      <c r="H726" s="75"/>
      <c r="S726" s="130"/>
    </row>
    <row r="727" spans="1:19" s="11" customFormat="1" x14ac:dyDescent="0.25">
      <c r="A727" s="77">
        <f>'Q1 Review'!A715</f>
        <v>26530301</v>
      </c>
      <c r="B727" s="77">
        <f>O688+'Q3 Review'!B727</f>
        <v>0</v>
      </c>
      <c r="C727" s="78">
        <f>1-D727</f>
        <v>1</v>
      </c>
      <c r="D727" s="79">
        <f>IF(B727+A727=0,0,B727/A727)</f>
        <v>0</v>
      </c>
      <c r="H727" s="61"/>
      <c r="S727" s="130"/>
    </row>
    <row r="728" spans="1:19" s="11" customFormat="1" x14ac:dyDescent="0.25">
      <c r="A728" s="18"/>
      <c r="B728" s="18"/>
      <c r="C728" s="18"/>
      <c r="D728" s="18"/>
      <c r="E728" s="18"/>
      <c r="F728" s="18"/>
      <c r="G728" s="18"/>
      <c r="H728" s="18"/>
      <c r="S728" s="130"/>
    </row>
    <row r="729" spans="1:19" s="11" customFormat="1" x14ac:dyDescent="0.25">
      <c r="S729" s="130"/>
    </row>
    <row r="730" spans="1:19" s="11" customFormat="1" x14ac:dyDescent="0.25">
      <c r="S730" s="130"/>
    </row>
    <row r="731" spans="1:19" s="11" customFormat="1" ht="16.5" customHeight="1" x14ac:dyDescent="0.25">
      <c r="S731" s="130"/>
    </row>
    <row r="732" spans="1:19" s="11" customFormat="1" ht="16.5" customHeight="1" x14ac:dyDescent="0.25">
      <c r="S732" s="130"/>
    </row>
    <row r="733" spans="1:19" s="11" customFormat="1" ht="16.5" customHeight="1" x14ac:dyDescent="0.25">
      <c r="S733" s="130"/>
    </row>
    <row r="734" spans="1:19" s="11" customFormat="1" ht="16.5" customHeight="1" x14ac:dyDescent="0.25">
      <c r="S734" s="130"/>
    </row>
    <row r="735" spans="1:19" s="11" customFormat="1" ht="16.5" customHeight="1" x14ac:dyDescent="0.25">
      <c r="S735" s="130"/>
    </row>
    <row r="736" spans="1:19" s="11" customFormat="1" ht="16.5" customHeight="1" x14ac:dyDescent="0.25">
      <c r="S736" s="130"/>
    </row>
    <row r="737" spans="1:19" s="11" customFormat="1" ht="16.5" customHeight="1" x14ac:dyDescent="0.25">
      <c r="S737" s="130"/>
    </row>
    <row r="738" spans="1:19" s="11" customFormat="1" ht="16.5" customHeight="1" x14ac:dyDescent="0.25">
      <c r="S738" s="130"/>
    </row>
    <row r="739" spans="1:19" s="11" customFormat="1" ht="16.5" customHeight="1" x14ac:dyDescent="0.25">
      <c r="S739" s="130"/>
    </row>
    <row r="740" spans="1:19" s="11" customFormat="1" ht="16.5" customHeight="1" x14ac:dyDescent="0.25">
      <c r="S740" s="130"/>
    </row>
    <row r="741" spans="1:19" s="11" customFormat="1" ht="16.5" customHeight="1" x14ac:dyDescent="0.25">
      <c r="S741" s="130"/>
    </row>
    <row r="742" spans="1:19" s="11" customFormat="1" x14ac:dyDescent="0.25">
      <c r="S742" s="130"/>
    </row>
    <row r="743" spans="1:19" s="11" customFormat="1" x14ac:dyDescent="0.25">
      <c r="S743" s="130"/>
    </row>
    <row r="744" spans="1:19" s="11" customFormat="1" x14ac:dyDescent="0.25">
      <c r="A744" s="67" t="s">
        <v>53</v>
      </c>
      <c r="S744" s="130"/>
    </row>
    <row r="745" spans="1:19" s="11" customFormat="1" x14ac:dyDescent="0.25">
      <c r="S745" s="130"/>
    </row>
  </sheetData>
  <sheetProtection algorithmName="SHA-512" hashValue="8kjsZpFf7KYnbXoLwfd/wbS2asBV6+72auZHXiPqmn0J66nwk671iyfCYK6G9NnxDAtxSbTFbawyo8nbeG801w==" saltValue="Resd+l053BsT5muUyr1kVA==" spinCount="100000" sheet="1" objects="1" scenarios="1" formatCells="0" formatColumns="0" formatRows="0"/>
  <mergeCells count="358">
    <mergeCell ref="A11:A12"/>
    <mergeCell ref="P9:P10"/>
    <mergeCell ref="I9:M9"/>
    <mergeCell ref="N9:O9"/>
    <mergeCell ref="F7:H7"/>
    <mergeCell ref="A1:Q1"/>
    <mergeCell ref="A2:Q2"/>
    <mergeCell ref="A3:Q3"/>
    <mergeCell ref="A4:Q4"/>
    <mergeCell ref="A5:Q5"/>
    <mergeCell ref="A8:C8"/>
    <mergeCell ref="D8:Q8"/>
    <mergeCell ref="R9:R10"/>
    <mergeCell ref="A40:B40"/>
    <mergeCell ref="F40:J40"/>
    <mergeCell ref="L40:M40"/>
    <mergeCell ref="A42:C42"/>
    <mergeCell ref="D42:Q42"/>
    <mergeCell ref="C705:D705"/>
    <mergeCell ref="C706:D706"/>
    <mergeCell ref="A686:B686"/>
    <mergeCell ref="F686:J686"/>
    <mergeCell ref="A690:Q690"/>
    <mergeCell ref="B694:D694"/>
    <mergeCell ref="I694:P694"/>
    <mergeCell ref="B697:B698"/>
    <mergeCell ref="J697:K697"/>
    <mergeCell ref="J698:K698"/>
    <mergeCell ref="Q9:Q10"/>
    <mergeCell ref="A9:A10"/>
    <mergeCell ref="B9:B10"/>
    <mergeCell ref="C9:C10"/>
    <mergeCell ref="D9:D10"/>
    <mergeCell ref="E9:E10"/>
    <mergeCell ref="F9:F10"/>
    <mergeCell ref="G9:H9"/>
    <mergeCell ref="Q43:Q44"/>
    <mergeCell ref="R43:R44"/>
    <mergeCell ref="A74:B74"/>
    <mergeCell ref="F74:J74"/>
    <mergeCell ref="L74:M74"/>
    <mergeCell ref="F43:F44"/>
    <mergeCell ref="G43:H43"/>
    <mergeCell ref="I43:M43"/>
    <mergeCell ref="N43:O43"/>
    <mergeCell ref="P43:P44"/>
    <mergeCell ref="A43:A44"/>
    <mergeCell ref="B43:B44"/>
    <mergeCell ref="C43:C44"/>
    <mergeCell ref="D43:D44"/>
    <mergeCell ref="E43:E44"/>
    <mergeCell ref="R77:R78"/>
    <mergeCell ref="A108:B108"/>
    <mergeCell ref="F108:J108"/>
    <mergeCell ref="L108:M108"/>
    <mergeCell ref="A110:C110"/>
    <mergeCell ref="D110:Q110"/>
    <mergeCell ref="A76:C76"/>
    <mergeCell ref="D76:Q76"/>
    <mergeCell ref="A77:A78"/>
    <mergeCell ref="B77:B78"/>
    <mergeCell ref="C77:C78"/>
    <mergeCell ref="D77:D78"/>
    <mergeCell ref="E77:E78"/>
    <mergeCell ref="F77:F78"/>
    <mergeCell ref="G77:H77"/>
    <mergeCell ref="I77:M77"/>
    <mergeCell ref="N77:O77"/>
    <mergeCell ref="P77:P78"/>
    <mergeCell ref="Q77:Q78"/>
    <mergeCell ref="Q111:Q112"/>
    <mergeCell ref="R111:R112"/>
    <mergeCell ref="A142:B142"/>
    <mergeCell ref="F142:J142"/>
    <mergeCell ref="L142:M142"/>
    <mergeCell ref="F111:F112"/>
    <mergeCell ref="G111:H111"/>
    <mergeCell ref="I111:M111"/>
    <mergeCell ref="N111:O111"/>
    <mergeCell ref="P111:P112"/>
    <mergeCell ref="A111:A112"/>
    <mergeCell ref="B111:B112"/>
    <mergeCell ref="C111:C112"/>
    <mergeCell ref="D111:D112"/>
    <mergeCell ref="E111:E112"/>
    <mergeCell ref="R145:R146"/>
    <mergeCell ref="A176:B176"/>
    <mergeCell ref="F176:J176"/>
    <mergeCell ref="L176:M176"/>
    <mergeCell ref="A178:C178"/>
    <mergeCell ref="D178:Q178"/>
    <mergeCell ref="A144:C144"/>
    <mergeCell ref="D144:Q144"/>
    <mergeCell ref="A145:A146"/>
    <mergeCell ref="B145:B146"/>
    <mergeCell ref="C145:C146"/>
    <mergeCell ref="D145:D146"/>
    <mergeCell ref="E145:E146"/>
    <mergeCell ref="F145:F146"/>
    <mergeCell ref="G145:H145"/>
    <mergeCell ref="I145:M145"/>
    <mergeCell ref="N145:O145"/>
    <mergeCell ref="P145:P146"/>
    <mergeCell ref="Q145:Q146"/>
    <mergeCell ref="Q179:Q180"/>
    <mergeCell ref="R179:R180"/>
    <mergeCell ref="A210:B210"/>
    <mergeCell ref="F210:J210"/>
    <mergeCell ref="L210:M210"/>
    <mergeCell ref="F179:F180"/>
    <mergeCell ref="G179:H179"/>
    <mergeCell ref="I179:M179"/>
    <mergeCell ref="N179:O179"/>
    <mergeCell ref="P179:P180"/>
    <mergeCell ref="A179:A180"/>
    <mergeCell ref="B179:B180"/>
    <mergeCell ref="C179:C180"/>
    <mergeCell ref="D179:D180"/>
    <mergeCell ref="E179:E180"/>
    <mergeCell ref="R213:R214"/>
    <mergeCell ref="A244:B244"/>
    <mergeCell ref="F244:J244"/>
    <mergeCell ref="L244:M244"/>
    <mergeCell ref="A246:C246"/>
    <mergeCell ref="D246:Q246"/>
    <mergeCell ref="A212:C212"/>
    <mergeCell ref="D212:Q212"/>
    <mergeCell ref="A213:A214"/>
    <mergeCell ref="B213:B214"/>
    <mergeCell ref="C213:C214"/>
    <mergeCell ref="D213:D214"/>
    <mergeCell ref="E213:E214"/>
    <mergeCell ref="F213:F214"/>
    <mergeCell ref="G213:H213"/>
    <mergeCell ref="I213:M213"/>
    <mergeCell ref="N213:O213"/>
    <mergeCell ref="P213:P214"/>
    <mergeCell ref="Q213:Q214"/>
    <mergeCell ref="Q247:Q248"/>
    <mergeCell ref="R247:R248"/>
    <mergeCell ref="A278:B278"/>
    <mergeCell ref="F278:J278"/>
    <mergeCell ref="L278:M278"/>
    <mergeCell ref="F247:F248"/>
    <mergeCell ref="G247:H247"/>
    <mergeCell ref="I247:M247"/>
    <mergeCell ref="N247:O247"/>
    <mergeCell ref="P247:P248"/>
    <mergeCell ref="A247:A248"/>
    <mergeCell ref="B247:B248"/>
    <mergeCell ref="C247:C248"/>
    <mergeCell ref="D247:D248"/>
    <mergeCell ref="E247:E248"/>
    <mergeCell ref="R281:R282"/>
    <mergeCell ref="A312:B312"/>
    <mergeCell ref="F312:J312"/>
    <mergeCell ref="L312:M312"/>
    <mergeCell ref="A314:C314"/>
    <mergeCell ref="D314:Q314"/>
    <mergeCell ref="A280:C280"/>
    <mergeCell ref="D280:Q280"/>
    <mergeCell ref="A281:A282"/>
    <mergeCell ref="B281:B282"/>
    <mergeCell ref="C281:C282"/>
    <mergeCell ref="D281:D282"/>
    <mergeCell ref="E281:E282"/>
    <mergeCell ref="F281:F282"/>
    <mergeCell ref="G281:H281"/>
    <mergeCell ref="I281:M281"/>
    <mergeCell ref="N281:O281"/>
    <mergeCell ref="P281:P282"/>
    <mergeCell ref="Q281:Q282"/>
    <mergeCell ref="Q315:Q316"/>
    <mergeCell ref="R315:R316"/>
    <mergeCell ref="A346:B346"/>
    <mergeCell ref="F346:J346"/>
    <mergeCell ref="L346:M346"/>
    <mergeCell ref="F315:F316"/>
    <mergeCell ref="G315:H315"/>
    <mergeCell ref="I315:M315"/>
    <mergeCell ref="N315:O315"/>
    <mergeCell ref="P315:P316"/>
    <mergeCell ref="A315:A316"/>
    <mergeCell ref="B315:B316"/>
    <mergeCell ref="C315:C316"/>
    <mergeCell ref="D315:D316"/>
    <mergeCell ref="E315:E316"/>
    <mergeCell ref="R349:R350"/>
    <mergeCell ref="A380:B380"/>
    <mergeCell ref="F380:J380"/>
    <mergeCell ref="L380:M380"/>
    <mergeCell ref="A382:C382"/>
    <mergeCell ref="D382:Q382"/>
    <mergeCell ref="A348:C348"/>
    <mergeCell ref="D348:Q348"/>
    <mergeCell ref="A349:A350"/>
    <mergeCell ref="B349:B350"/>
    <mergeCell ref="C349:C350"/>
    <mergeCell ref="D349:D350"/>
    <mergeCell ref="E349:E350"/>
    <mergeCell ref="F349:F350"/>
    <mergeCell ref="G349:H349"/>
    <mergeCell ref="I349:M349"/>
    <mergeCell ref="N349:O349"/>
    <mergeCell ref="P349:P350"/>
    <mergeCell ref="Q349:Q350"/>
    <mergeCell ref="Q383:Q384"/>
    <mergeCell ref="R383:R384"/>
    <mergeCell ref="A414:B414"/>
    <mergeCell ref="F414:J414"/>
    <mergeCell ref="L414:M414"/>
    <mergeCell ref="F383:F384"/>
    <mergeCell ref="G383:H383"/>
    <mergeCell ref="I383:M383"/>
    <mergeCell ref="N383:O383"/>
    <mergeCell ref="P383:P384"/>
    <mergeCell ref="A383:A384"/>
    <mergeCell ref="B383:B384"/>
    <mergeCell ref="C383:C384"/>
    <mergeCell ref="D383:D384"/>
    <mergeCell ref="E383:E384"/>
    <mergeCell ref="R417:R418"/>
    <mergeCell ref="A448:B448"/>
    <mergeCell ref="F448:J448"/>
    <mergeCell ref="L448:M448"/>
    <mergeCell ref="A450:C450"/>
    <mergeCell ref="D450:Q450"/>
    <mergeCell ref="A416:C416"/>
    <mergeCell ref="D416:Q416"/>
    <mergeCell ref="A417:A418"/>
    <mergeCell ref="B417:B418"/>
    <mergeCell ref="C417:C418"/>
    <mergeCell ref="D417:D418"/>
    <mergeCell ref="E417:E418"/>
    <mergeCell ref="F417:F418"/>
    <mergeCell ref="G417:H417"/>
    <mergeCell ref="I417:M417"/>
    <mergeCell ref="N417:O417"/>
    <mergeCell ref="P417:P418"/>
    <mergeCell ref="Q417:Q418"/>
    <mergeCell ref="Q451:Q452"/>
    <mergeCell ref="R451:R452"/>
    <mergeCell ref="A482:B482"/>
    <mergeCell ref="F482:J482"/>
    <mergeCell ref="L482:M482"/>
    <mergeCell ref="F451:F452"/>
    <mergeCell ref="G451:H451"/>
    <mergeCell ref="I451:M451"/>
    <mergeCell ref="N451:O451"/>
    <mergeCell ref="P451:P452"/>
    <mergeCell ref="A451:A452"/>
    <mergeCell ref="B451:B452"/>
    <mergeCell ref="C451:C452"/>
    <mergeCell ref="D451:D452"/>
    <mergeCell ref="E451:E452"/>
    <mergeCell ref="R485:R486"/>
    <mergeCell ref="A516:B516"/>
    <mergeCell ref="F516:J516"/>
    <mergeCell ref="L516:M516"/>
    <mergeCell ref="A518:C518"/>
    <mergeCell ref="D518:Q518"/>
    <mergeCell ref="A484:C484"/>
    <mergeCell ref="D484:Q484"/>
    <mergeCell ref="A485:A486"/>
    <mergeCell ref="B485:B486"/>
    <mergeCell ref="C485:C486"/>
    <mergeCell ref="D485:D486"/>
    <mergeCell ref="E485:E486"/>
    <mergeCell ref="F485:F486"/>
    <mergeCell ref="G485:H485"/>
    <mergeCell ref="I485:M485"/>
    <mergeCell ref="N485:O485"/>
    <mergeCell ref="P485:P486"/>
    <mergeCell ref="Q485:Q486"/>
    <mergeCell ref="Q519:Q520"/>
    <mergeCell ref="R519:R520"/>
    <mergeCell ref="A550:B550"/>
    <mergeCell ref="F550:J550"/>
    <mergeCell ref="L550:M550"/>
    <mergeCell ref="F519:F520"/>
    <mergeCell ref="G519:H519"/>
    <mergeCell ref="I519:M519"/>
    <mergeCell ref="N519:O519"/>
    <mergeCell ref="P519:P520"/>
    <mergeCell ref="A519:A520"/>
    <mergeCell ref="B519:B520"/>
    <mergeCell ref="C519:C520"/>
    <mergeCell ref="D519:D520"/>
    <mergeCell ref="E519:E520"/>
    <mergeCell ref="R553:R554"/>
    <mergeCell ref="A584:B584"/>
    <mergeCell ref="F584:J584"/>
    <mergeCell ref="L584:M584"/>
    <mergeCell ref="A586:C586"/>
    <mergeCell ref="D586:Q586"/>
    <mergeCell ref="A552:C552"/>
    <mergeCell ref="D552:Q552"/>
    <mergeCell ref="A553:A554"/>
    <mergeCell ref="B553:B554"/>
    <mergeCell ref="C553:C554"/>
    <mergeCell ref="D553:D554"/>
    <mergeCell ref="E553:E554"/>
    <mergeCell ref="F553:F554"/>
    <mergeCell ref="G553:H553"/>
    <mergeCell ref="I553:M553"/>
    <mergeCell ref="N553:O553"/>
    <mergeCell ref="P553:P554"/>
    <mergeCell ref="Q553:Q554"/>
    <mergeCell ref="Q587:Q588"/>
    <mergeCell ref="R587:R588"/>
    <mergeCell ref="A618:B618"/>
    <mergeCell ref="F618:J618"/>
    <mergeCell ref="L618:M618"/>
    <mergeCell ref="F587:F588"/>
    <mergeCell ref="G587:H587"/>
    <mergeCell ref="I587:M587"/>
    <mergeCell ref="N587:O587"/>
    <mergeCell ref="P587:P588"/>
    <mergeCell ref="A587:A588"/>
    <mergeCell ref="B587:B588"/>
    <mergeCell ref="C587:C588"/>
    <mergeCell ref="D587:D588"/>
    <mergeCell ref="E587:E588"/>
    <mergeCell ref="A620:C620"/>
    <mergeCell ref="D620:Q620"/>
    <mergeCell ref="A621:A622"/>
    <mergeCell ref="B621:B622"/>
    <mergeCell ref="C621:C622"/>
    <mergeCell ref="D621:D622"/>
    <mergeCell ref="E621:E622"/>
    <mergeCell ref="F621:F622"/>
    <mergeCell ref="G621:H621"/>
    <mergeCell ref="I621:M621"/>
    <mergeCell ref="N621:O621"/>
    <mergeCell ref="P621:P622"/>
    <mergeCell ref="Q621:Q622"/>
    <mergeCell ref="A688:B688"/>
    <mergeCell ref="F688:J688"/>
    <mergeCell ref="L688:M688"/>
    <mergeCell ref="F655:F656"/>
    <mergeCell ref="G655:H655"/>
    <mergeCell ref="I655:M655"/>
    <mergeCell ref="N655:O655"/>
    <mergeCell ref="P655:P656"/>
    <mergeCell ref="A655:A656"/>
    <mergeCell ref="B655:B656"/>
    <mergeCell ref="C655:C656"/>
    <mergeCell ref="D655:D656"/>
    <mergeCell ref="E655:E656"/>
    <mergeCell ref="R621:R622"/>
    <mergeCell ref="A652:B652"/>
    <mergeCell ref="F652:J652"/>
    <mergeCell ref="L652:M652"/>
    <mergeCell ref="A654:C654"/>
    <mergeCell ref="D654:Q654"/>
    <mergeCell ref="Q655:Q656"/>
    <mergeCell ref="R655:R656"/>
    <mergeCell ref="L686:M686"/>
  </mergeCells>
  <conditionalFormatting sqref="K40">
    <cfRule type="cellIs" dxfId="491" priority="485" operator="between">
      <formula>0</formula>
      <formula>0.49999</formula>
    </cfRule>
  </conditionalFormatting>
  <conditionalFormatting sqref="K40">
    <cfRule type="cellIs" dxfId="490" priority="482" operator="lessThanOrEqual">
      <formula>0</formula>
    </cfRule>
    <cfRule type="cellIs" dxfId="489" priority="483" operator="greaterThanOrEqual">
      <formula>0.8</formula>
    </cfRule>
    <cfRule type="cellIs" dxfId="488" priority="484" operator="between">
      <formula>0.5</formula>
      <formula>0.7999</formula>
    </cfRule>
  </conditionalFormatting>
  <conditionalFormatting sqref="K40">
    <cfRule type="containsBlanks" dxfId="487" priority="481">
      <formula>LEN(TRIM(K40))=0</formula>
    </cfRule>
  </conditionalFormatting>
  <conditionalFormatting sqref="K40">
    <cfRule type="containsBlanks" dxfId="486" priority="486">
      <formula>LEN(TRIM(K40))=0</formula>
    </cfRule>
  </conditionalFormatting>
  <conditionalFormatting sqref="K688">
    <cfRule type="containsBlanks" dxfId="485" priority="235">
      <formula>LEN(TRIM(K688))=0</formula>
    </cfRule>
  </conditionalFormatting>
  <conditionalFormatting sqref="K688">
    <cfRule type="cellIs" dxfId="484" priority="239" operator="between">
      <formula>0</formula>
      <formula>0.49999</formula>
    </cfRule>
  </conditionalFormatting>
  <conditionalFormatting sqref="K688">
    <cfRule type="cellIs" dxfId="483" priority="236" operator="lessThanOrEqual">
      <formula>0</formula>
    </cfRule>
    <cfRule type="cellIs" dxfId="482" priority="237" operator="greaterThanOrEqual">
      <formula>0.8</formula>
    </cfRule>
    <cfRule type="cellIs" dxfId="481" priority="238" operator="between">
      <formula>0.5</formula>
      <formula>0.7999</formula>
    </cfRule>
  </conditionalFormatting>
  <conditionalFormatting sqref="K688">
    <cfRule type="containsBlanks" dxfId="480" priority="240">
      <formula>LEN(TRIM(K688))=0</formula>
    </cfRule>
  </conditionalFormatting>
  <conditionalFormatting sqref="K74">
    <cfRule type="cellIs" dxfId="479" priority="233" operator="between">
      <formula>0</formula>
      <formula>0.49999</formula>
    </cfRule>
  </conditionalFormatting>
  <conditionalFormatting sqref="K74">
    <cfRule type="cellIs" dxfId="478" priority="230" operator="lessThanOrEqual">
      <formula>0</formula>
    </cfRule>
    <cfRule type="cellIs" dxfId="477" priority="231" operator="greaterThanOrEqual">
      <formula>0.8</formula>
    </cfRule>
    <cfRule type="cellIs" dxfId="476" priority="232" operator="between">
      <formula>0.5</formula>
      <formula>0.7999</formula>
    </cfRule>
  </conditionalFormatting>
  <conditionalFormatting sqref="K74">
    <cfRule type="containsBlanks" dxfId="475" priority="229">
      <formula>LEN(TRIM(K74))=0</formula>
    </cfRule>
  </conditionalFormatting>
  <conditionalFormatting sqref="K74">
    <cfRule type="containsBlanks" dxfId="474" priority="234">
      <formula>LEN(TRIM(K74))=0</formula>
    </cfRule>
  </conditionalFormatting>
  <conditionalFormatting sqref="K108">
    <cfRule type="cellIs" dxfId="473" priority="227" operator="between">
      <formula>0</formula>
      <formula>0.49999</formula>
    </cfRule>
  </conditionalFormatting>
  <conditionalFormatting sqref="K108">
    <cfRule type="cellIs" dxfId="472" priority="224" operator="lessThanOrEqual">
      <formula>0</formula>
    </cfRule>
    <cfRule type="cellIs" dxfId="471" priority="225" operator="greaterThanOrEqual">
      <formula>0.8</formula>
    </cfRule>
    <cfRule type="cellIs" dxfId="470" priority="226" operator="between">
      <formula>0.5</formula>
      <formula>0.7999</formula>
    </cfRule>
  </conditionalFormatting>
  <conditionalFormatting sqref="K108">
    <cfRule type="containsBlanks" dxfId="469" priority="223">
      <formula>LEN(TRIM(K108))=0</formula>
    </cfRule>
  </conditionalFormatting>
  <conditionalFormatting sqref="K108">
    <cfRule type="containsBlanks" dxfId="468" priority="228">
      <formula>LEN(TRIM(K108))=0</formula>
    </cfRule>
  </conditionalFormatting>
  <conditionalFormatting sqref="K142">
    <cfRule type="cellIs" dxfId="467" priority="221" operator="between">
      <formula>0</formula>
      <formula>0.49999</formula>
    </cfRule>
  </conditionalFormatting>
  <conditionalFormatting sqref="K142">
    <cfRule type="cellIs" dxfId="466" priority="218" operator="lessThanOrEqual">
      <formula>0</formula>
    </cfRule>
    <cfRule type="cellIs" dxfId="465" priority="219" operator="greaterThanOrEqual">
      <formula>0.8</formula>
    </cfRule>
    <cfRule type="cellIs" dxfId="464" priority="220" operator="between">
      <formula>0.5</formula>
      <formula>0.7999</formula>
    </cfRule>
  </conditionalFormatting>
  <conditionalFormatting sqref="K142">
    <cfRule type="containsBlanks" dxfId="463" priority="217">
      <formula>LEN(TRIM(K142))=0</formula>
    </cfRule>
  </conditionalFormatting>
  <conditionalFormatting sqref="K142">
    <cfRule type="containsBlanks" dxfId="462" priority="222">
      <formula>LEN(TRIM(K142))=0</formula>
    </cfRule>
  </conditionalFormatting>
  <conditionalFormatting sqref="K176">
    <cfRule type="cellIs" dxfId="461" priority="215" operator="between">
      <formula>0</formula>
      <formula>0.49999</formula>
    </cfRule>
  </conditionalFormatting>
  <conditionalFormatting sqref="K176">
    <cfRule type="cellIs" dxfId="460" priority="212" operator="lessThanOrEqual">
      <formula>0</formula>
    </cfRule>
    <cfRule type="cellIs" dxfId="459" priority="213" operator="greaterThanOrEqual">
      <formula>0.8</formula>
    </cfRule>
    <cfRule type="cellIs" dxfId="458" priority="214" operator="between">
      <formula>0.5</formula>
      <formula>0.7999</formula>
    </cfRule>
  </conditionalFormatting>
  <conditionalFormatting sqref="K176">
    <cfRule type="containsBlanks" dxfId="457" priority="211">
      <formula>LEN(TRIM(K176))=0</formula>
    </cfRule>
  </conditionalFormatting>
  <conditionalFormatting sqref="K176">
    <cfRule type="containsBlanks" dxfId="456" priority="216">
      <formula>LEN(TRIM(K176))=0</formula>
    </cfRule>
  </conditionalFormatting>
  <conditionalFormatting sqref="K210">
    <cfRule type="cellIs" dxfId="455" priority="209" operator="between">
      <formula>0</formula>
      <formula>0.49999</formula>
    </cfRule>
  </conditionalFormatting>
  <conditionalFormatting sqref="K210">
    <cfRule type="cellIs" dxfId="454" priority="206" operator="lessThanOrEqual">
      <formula>0</formula>
    </cfRule>
    <cfRule type="cellIs" dxfId="453" priority="207" operator="greaterThanOrEqual">
      <formula>0.8</formula>
    </cfRule>
    <cfRule type="cellIs" dxfId="452" priority="208" operator="between">
      <formula>0.5</formula>
      <formula>0.7999</formula>
    </cfRule>
  </conditionalFormatting>
  <conditionalFormatting sqref="K210">
    <cfRule type="containsBlanks" dxfId="451" priority="205">
      <formula>LEN(TRIM(K210))=0</formula>
    </cfRule>
  </conditionalFormatting>
  <conditionalFormatting sqref="K210">
    <cfRule type="containsBlanks" dxfId="450" priority="210">
      <formula>LEN(TRIM(K210))=0</formula>
    </cfRule>
  </conditionalFormatting>
  <conditionalFormatting sqref="K244">
    <cfRule type="cellIs" dxfId="449" priority="203" operator="between">
      <formula>0</formula>
      <formula>0.49999</formula>
    </cfRule>
  </conditionalFormatting>
  <conditionalFormatting sqref="K244">
    <cfRule type="cellIs" dxfId="448" priority="200" operator="lessThanOrEqual">
      <formula>0</formula>
    </cfRule>
    <cfRule type="cellIs" dxfId="447" priority="201" operator="greaterThanOrEqual">
      <formula>0.8</formula>
    </cfRule>
    <cfRule type="cellIs" dxfId="446" priority="202" operator="between">
      <formula>0.5</formula>
      <formula>0.7999</formula>
    </cfRule>
  </conditionalFormatting>
  <conditionalFormatting sqref="K244">
    <cfRule type="containsBlanks" dxfId="445" priority="199">
      <formula>LEN(TRIM(K244))=0</formula>
    </cfRule>
  </conditionalFormatting>
  <conditionalFormatting sqref="K244">
    <cfRule type="containsBlanks" dxfId="444" priority="204">
      <formula>LEN(TRIM(K244))=0</formula>
    </cfRule>
  </conditionalFormatting>
  <conditionalFormatting sqref="K278">
    <cfRule type="cellIs" dxfId="443" priority="197" operator="between">
      <formula>0</formula>
      <formula>0.49999</formula>
    </cfRule>
  </conditionalFormatting>
  <conditionalFormatting sqref="K278">
    <cfRule type="cellIs" dxfId="442" priority="194" operator="lessThanOrEqual">
      <formula>0</formula>
    </cfRule>
    <cfRule type="cellIs" dxfId="441" priority="195" operator="greaterThanOrEqual">
      <formula>0.8</formula>
    </cfRule>
    <cfRule type="cellIs" dxfId="440" priority="196" operator="between">
      <formula>0.5</formula>
      <formula>0.7999</formula>
    </cfRule>
  </conditionalFormatting>
  <conditionalFormatting sqref="K278">
    <cfRule type="containsBlanks" dxfId="439" priority="193">
      <formula>LEN(TRIM(K278))=0</formula>
    </cfRule>
  </conditionalFormatting>
  <conditionalFormatting sqref="K278">
    <cfRule type="containsBlanks" dxfId="438" priority="198">
      <formula>LEN(TRIM(K278))=0</formula>
    </cfRule>
  </conditionalFormatting>
  <conditionalFormatting sqref="K312">
    <cfRule type="cellIs" dxfId="437" priority="191" operator="between">
      <formula>0</formula>
      <formula>0.49999</formula>
    </cfRule>
  </conditionalFormatting>
  <conditionalFormatting sqref="K312">
    <cfRule type="cellIs" dxfId="436" priority="188" operator="lessThanOrEqual">
      <formula>0</formula>
    </cfRule>
    <cfRule type="cellIs" dxfId="435" priority="189" operator="greaterThanOrEqual">
      <formula>0.8</formula>
    </cfRule>
    <cfRule type="cellIs" dxfId="434" priority="190" operator="between">
      <formula>0.5</formula>
      <formula>0.7999</formula>
    </cfRule>
  </conditionalFormatting>
  <conditionalFormatting sqref="K312">
    <cfRule type="containsBlanks" dxfId="433" priority="187">
      <formula>LEN(TRIM(K312))=0</formula>
    </cfRule>
  </conditionalFormatting>
  <conditionalFormatting sqref="K312">
    <cfRule type="containsBlanks" dxfId="432" priority="192">
      <formula>LEN(TRIM(K312))=0</formula>
    </cfRule>
  </conditionalFormatting>
  <conditionalFormatting sqref="K346">
    <cfRule type="cellIs" dxfId="431" priority="185" operator="between">
      <formula>0</formula>
      <formula>0.49999</formula>
    </cfRule>
  </conditionalFormatting>
  <conditionalFormatting sqref="K346">
    <cfRule type="cellIs" dxfId="430" priority="182" operator="lessThanOrEqual">
      <formula>0</formula>
    </cfRule>
    <cfRule type="cellIs" dxfId="429" priority="183" operator="greaterThanOrEqual">
      <formula>0.8</formula>
    </cfRule>
    <cfRule type="cellIs" dxfId="428" priority="184" operator="between">
      <formula>0.5</formula>
      <formula>0.7999</formula>
    </cfRule>
  </conditionalFormatting>
  <conditionalFormatting sqref="K346">
    <cfRule type="containsBlanks" dxfId="427" priority="181">
      <formula>LEN(TRIM(K346))=0</formula>
    </cfRule>
  </conditionalFormatting>
  <conditionalFormatting sqref="K346">
    <cfRule type="containsBlanks" dxfId="426" priority="186">
      <formula>LEN(TRIM(K346))=0</formula>
    </cfRule>
  </conditionalFormatting>
  <conditionalFormatting sqref="K380">
    <cfRule type="cellIs" dxfId="425" priority="179" operator="between">
      <formula>0</formula>
      <formula>0.49999</formula>
    </cfRule>
  </conditionalFormatting>
  <conditionalFormatting sqref="K380">
    <cfRule type="cellIs" dxfId="424" priority="176" operator="lessThanOrEqual">
      <formula>0</formula>
    </cfRule>
    <cfRule type="cellIs" dxfId="423" priority="177" operator="greaterThanOrEqual">
      <formula>0.8</formula>
    </cfRule>
    <cfRule type="cellIs" dxfId="422" priority="178" operator="between">
      <formula>0.5</formula>
      <formula>0.7999</formula>
    </cfRule>
  </conditionalFormatting>
  <conditionalFormatting sqref="K380">
    <cfRule type="containsBlanks" dxfId="421" priority="175">
      <formula>LEN(TRIM(K380))=0</formula>
    </cfRule>
  </conditionalFormatting>
  <conditionalFormatting sqref="K380">
    <cfRule type="containsBlanks" dxfId="420" priority="180">
      <formula>LEN(TRIM(K380))=0</formula>
    </cfRule>
  </conditionalFormatting>
  <conditionalFormatting sqref="K414">
    <cfRule type="cellIs" dxfId="419" priority="173" operator="between">
      <formula>0</formula>
      <formula>0.49999</formula>
    </cfRule>
  </conditionalFormatting>
  <conditionalFormatting sqref="K414">
    <cfRule type="cellIs" dxfId="418" priority="170" operator="lessThanOrEqual">
      <formula>0</formula>
    </cfRule>
    <cfRule type="cellIs" dxfId="417" priority="171" operator="greaterThanOrEqual">
      <formula>0.8</formula>
    </cfRule>
    <cfRule type="cellIs" dxfId="416" priority="172" operator="between">
      <formula>0.5</formula>
      <formula>0.7999</formula>
    </cfRule>
  </conditionalFormatting>
  <conditionalFormatting sqref="K414">
    <cfRule type="containsBlanks" dxfId="415" priority="169">
      <formula>LEN(TRIM(K414))=0</formula>
    </cfRule>
  </conditionalFormatting>
  <conditionalFormatting sqref="K414">
    <cfRule type="containsBlanks" dxfId="414" priority="174">
      <formula>LEN(TRIM(K414))=0</formula>
    </cfRule>
  </conditionalFormatting>
  <conditionalFormatting sqref="K448">
    <cfRule type="cellIs" dxfId="413" priority="167" operator="between">
      <formula>0</formula>
      <formula>0.49999</formula>
    </cfRule>
  </conditionalFormatting>
  <conditionalFormatting sqref="K448">
    <cfRule type="cellIs" dxfId="412" priority="164" operator="lessThanOrEqual">
      <formula>0</formula>
    </cfRule>
    <cfRule type="cellIs" dxfId="411" priority="165" operator="greaterThanOrEqual">
      <formula>0.8</formula>
    </cfRule>
    <cfRule type="cellIs" dxfId="410" priority="166" operator="between">
      <formula>0.5</formula>
      <formula>0.7999</formula>
    </cfRule>
  </conditionalFormatting>
  <conditionalFormatting sqref="K448">
    <cfRule type="containsBlanks" dxfId="409" priority="163">
      <formula>LEN(TRIM(K448))=0</formula>
    </cfRule>
  </conditionalFormatting>
  <conditionalFormatting sqref="K448">
    <cfRule type="containsBlanks" dxfId="408" priority="168">
      <formula>LEN(TRIM(K448))=0</formula>
    </cfRule>
  </conditionalFormatting>
  <conditionalFormatting sqref="K482">
    <cfRule type="cellIs" dxfId="407" priority="161" operator="between">
      <formula>0</formula>
      <formula>0.49999</formula>
    </cfRule>
  </conditionalFormatting>
  <conditionalFormatting sqref="K482">
    <cfRule type="cellIs" dxfId="406" priority="158" operator="lessThanOrEqual">
      <formula>0</formula>
    </cfRule>
    <cfRule type="cellIs" dxfId="405" priority="159" operator="greaterThanOrEqual">
      <formula>0.8</formula>
    </cfRule>
    <cfRule type="cellIs" dxfId="404" priority="160" operator="between">
      <formula>0.5</formula>
      <formula>0.7999</formula>
    </cfRule>
  </conditionalFormatting>
  <conditionalFormatting sqref="K482">
    <cfRule type="containsBlanks" dxfId="403" priority="157">
      <formula>LEN(TRIM(K482))=0</formula>
    </cfRule>
  </conditionalFormatting>
  <conditionalFormatting sqref="K482">
    <cfRule type="containsBlanks" dxfId="402" priority="162">
      <formula>LEN(TRIM(K482))=0</formula>
    </cfRule>
  </conditionalFormatting>
  <conditionalFormatting sqref="K516">
    <cfRule type="cellIs" dxfId="401" priority="155" operator="between">
      <formula>0</formula>
      <formula>0.49999</formula>
    </cfRule>
  </conditionalFormatting>
  <conditionalFormatting sqref="K516">
    <cfRule type="cellIs" dxfId="400" priority="152" operator="lessThanOrEqual">
      <formula>0</formula>
    </cfRule>
    <cfRule type="cellIs" dxfId="399" priority="153" operator="greaterThanOrEqual">
      <formula>0.8</formula>
    </cfRule>
    <cfRule type="cellIs" dxfId="398" priority="154" operator="between">
      <formula>0.5</formula>
      <formula>0.7999</formula>
    </cfRule>
  </conditionalFormatting>
  <conditionalFormatting sqref="K516">
    <cfRule type="containsBlanks" dxfId="397" priority="151">
      <formula>LEN(TRIM(K516))=0</formula>
    </cfRule>
  </conditionalFormatting>
  <conditionalFormatting sqref="K516">
    <cfRule type="containsBlanks" dxfId="396" priority="156">
      <formula>LEN(TRIM(K516))=0</formula>
    </cfRule>
  </conditionalFormatting>
  <conditionalFormatting sqref="K550">
    <cfRule type="cellIs" dxfId="395" priority="149" operator="between">
      <formula>0</formula>
      <formula>0.49999</formula>
    </cfRule>
  </conditionalFormatting>
  <conditionalFormatting sqref="K550">
    <cfRule type="cellIs" dxfId="394" priority="146" operator="lessThanOrEqual">
      <formula>0</formula>
    </cfRule>
    <cfRule type="cellIs" dxfId="393" priority="147" operator="greaterThanOrEqual">
      <formula>0.8</formula>
    </cfRule>
    <cfRule type="cellIs" dxfId="392" priority="148" operator="between">
      <formula>0.5</formula>
      <formula>0.7999</formula>
    </cfRule>
  </conditionalFormatting>
  <conditionalFormatting sqref="K550">
    <cfRule type="containsBlanks" dxfId="391" priority="145">
      <formula>LEN(TRIM(K550))=0</formula>
    </cfRule>
  </conditionalFormatting>
  <conditionalFormatting sqref="K550">
    <cfRule type="containsBlanks" dxfId="390" priority="150">
      <formula>LEN(TRIM(K550))=0</formula>
    </cfRule>
  </conditionalFormatting>
  <conditionalFormatting sqref="K584">
    <cfRule type="cellIs" dxfId="389" priority="143" operator="between">
      <formula>0</formula>
      <formula>0.49999</formula>
    </cfRule>
  </conditionalFormatting>
  <conditionalFormatting sqref="K584">
    <cfRule type="cellIs" dxfId="388" priority="140" operator="lessThanOrEqual">
      <formula>0</formula>
    </cfRule>
    <cfRule type="cellIs" dxfId="387" priority="141" operator="greaterThanOrEqual">
      <formula>0.8</formula>
    </cfRule>
    <cfRule type="cellIs" dxfId="386" priority="142" operator="between">
      <formula>0.5</formula>
      <formula>0.7999</formula>
    </cfRule>
  </conditionalFormatting>
  <conditionalFormatting sqref="K584">
    <cfRule type="containsBlanks" dxfId="385" priority="139">
      <formula>LEN(TRIM(K584))=0</formula>
    </cfRule>
  </conditionalFormatting>
  <conditionalFormatting sqref="K584">
    <cfRule type="containsBlanks" dxfId="384" priority="144">
      <formula>LEN(TRIM(K584))=0</formula>
    </cfRule>
  </conditionalFormatting>
  <conditionalFormatting sqref="K618">
    <cfRule type="cellIs" dxfId="383" priority="137" operator="between">
      <formula>0</formula>
      <formula>0.49999</formula>
    </cfRule>
  </conditionalFormatting>
  <conditionalFormatting sqref="K618">
    <cfRule type="cellIs" dxfId="382" priority="134" operator="lessThanOrEqual">
      <formula>0</formula>
    </cfRule>
    <cfRule type="cellIs" dxfId="381" priority="135" operator="greaterThanOrEqual">
      <formula>0.8</formula>
    </cfRule>
    <cfRule type="cellIs" dxfId="380" priority="136" operator="between">
      <formula>0.5</formula>
      <formula>0.7999</formula>
    </cfRule>
  </conditionalFormatting>
  <conditionalFormatting sqref="K618">
    <cfRule type="containsBlanks" dxfId="379" priority="133">
      <formula>LEN(TRIM(K618))=0</formula>
    </cfRule>
  </conditionalFormatting>
  <conditionalFormatting sqref="K618">
    <cfRule type="containsBlanks" dxfId="378" priority="138">
      <formula>LEN(TRIM(K618))=0</formula>
    </cfRule>
  </conditionalFormatting>
  <conditionalFormatting sqref="K652">
    <cfRule type="cellIs" dxfId="377" priority="131" operator="between">
      <formula>0</formula>
      <formula>0.49999</formula>
    </cfRule>
  </conditionalFormatting>
  <conditionalFormatting sqref="K652">
    <cfRule type="cellIs" dxfId="376" priority="128" operator="lessThanOrEqual">
      <formula>0</formula>
    </cfRule>
    <cfRule type="cellIs" dxfId="375" priority="129" operator="greaterThanOrEqual">
      <formula>0.8</formula>
    </cfRule>
    <cfRule type="cellIs" dxfId="374" priority="130" operator="between">
      <formula>0.5</formula>
      <formula>0.7999</formula>
    </cfRule>
  </conditionalFormatting>
  <conditionalFormatting sqref="K652">
    <cfRule type="containsBlanks" dxfId="373" priority="127">
      <formula>LEN(TRIM(K652))=0</formula>
    </cfRule>
  </conditionalFormatting>
  <conditionalFormatting sqref="K652">
    <cfRule type="containsBlanks" dxfId="372" priority="132">
      <formula>LEN(TRIM(K652))=0</formula>
    </cfRule>
  </conditionalFormatting>
  <conditionalFormatting sqref="K686">
    <cfRule type="cellIs" dxfId="371" priority="125" operator="between">
      <formula>0</formula>
      <formula>0.49999</formula>
    </cfRule>
  </conditionalFormatting>
  <conditionalFormatting sqref="K686">
    <cfRule type="cellIs" dxfId="370" priority="122" operator="lessThanOrEqual">
      <formula>0</formula>
    </cfRule>
    <cfRule type="cellIs" dxfId="369" priority="123" operator="greaterThanOrEqual">
      <formula>0.8</formula>
    </cfRule>
    <cfRule type="cellIs" dxfId="368" priority="124" operator="between">
      <formula>0.5</formula>
      <formula>0.7999</formula>
    </cfRule>
  </conditionalFormatting>
  <conditionalFormatting sqref="K686">
    <cfRule type="containsBlanks" dxfId="367" priority="121">
      <formula>LEN(TRIM(K686))=0</formula>
    </cfRule>
  </conditionalFormatting>
  <conditionalFormatting sqref="K686">
    <cfRule type="containsBlanks" dxfId="366" priority="126">
      <formula>LEN(TRIM(K686))=0</formula>
    </cfRule>
  </conditionalFormatting>
  <conditionalFormatting sqref="K11:K39">
    <cfRule type="cellIs" dxfId="365" priority="119" operator="between">
      <formula>0</formula>
      <formula>0.49999</formula>
    </cfRule>
  </conditionalFormatting>
  <conditionalFormatting sqref="K11:K39">
    <cfRule type="cellIs" dxfId="364" priority="116" operator="lessThanOrEqual">
      <formula>0</formula>
    </cfRule>
    <cfRule type="cellIs" dxfId="363" priority="117" operator="greaterThanOrEqual">
      <formula>0.8</formula>
    </cfRule>
    <cfRule type="cellIs" dxfId="362" priority="118" operator="between">
      <formula>0.5</formula>
      <formula>0.7999</formula>
    </cfRule>
  </conditionalFormatting>
  <conditionalFormatting sqref="K11:K39">
    <cfRule type="containsBlanks" dxfId="361" priority="115">
      <formula>LEN(TRIM(K11))=0</formula>
    </cfRule>
  </conditionalFormatting>
  <conditionalFormatting sqref="K11:K39">
    <cfRule type="containsBlanks" dxfId="360" priority="120">
      <formula>LEN(TRIM(K11))=0</formula>
    </cfRule>
  </conditionalFormatting>
  <conditionalFormatting sqref="K45:K73">
    <cfRule type="cellIs" dxfId="359" priority="113" operator="between">
      <formula>0</formula>
      <formula>0.49999</formula>
    </cfRule>
  </conditionalFormatting>
  <conditionalFormatting sqref="K45:K73">
    <cfRule type="cellIs" dxfId="358" priority="110" operator="lessThanOrEqual">
      <formula>0</formula>
    </cfRule>
    <cfRule type="cellIs" dxfId="357" priority="111" operator="greaterThanOrEqual">
      <formula>0.8</formula>
    </cfRule>
    <cfRule type="cellIs" dxfId="356" priority="112" operator="between">
      <formula>0.5</formula>
      <formula>0.7999</formula>
    </cfRule>
  </conditionalFormatting>
  <conditionalFormatting sqref="K45:K73">
    <cfRule type="containsBlanks" dxfId="355" priority="109">
      <formula>LEN(TRIM(K45))=0</formula>
    </cfRule>
  </conditionalFormatting>
  <conditionalFormatting sqref="K45:K73">
    <cfRule type="containsBlanks" dxfId="354" priority="114">
      <formula>LEN(TRIM(K45))=0</formula>
    </cfRule>
  </conditionalFormatting>
  <conditionalFormatting sqref="K79:K107">
    <cfRule type="cellIs" dxfId="353" priority="107" operator="between">
      <formula>0</formula>
      <formula>0.49999</formula>
    </cfRule>
  </conditionalFormatting>
  <conditionalFormatting sqref="K79:K107">
    <cfRule type="cellIs" dxfId="352" priority="104" operator="lessThanOrEqual">
      <formula>0</formula>
    </cfRule>
    <cfRule type="cellIs" dxfId="351" priority="105" operator="greaterThanOrEqual">
      <formula>0.8</formula>
    </cfRule>
    <cfRule type="cellIs" dxfId="350" priority="106" operator="between">
      <formula>0.5</formula>
      <formula>0.7999</formula>
    </cfRule>
  </conditionalFormatting>
  <conditionalFormatting sqref="K79:K107">
    <cfRule type="containsBlanks" dxfId="349" priority="103">
      <formula>LEN(TRIM(K79))=0</formula>
    </cfRule>
  </conditionalFormatting>
  <conditionalFormatting sqref="K79:K107">
    <cfRule type="containsBlanks" dxfId="348" priority="108">
      <formula>LEN(TRIM(K79))=0</formula>
    </cfRule>
  </conditionalFormatting>
  <conditionalFormatting sqref="K113:K141">
    <cfRule type="cellIs" dxfId="347" priority="101" operator="between">
      <formula>0</formula>
      <formula>0.49999</formula>
    </cfRule>
  </conditionalFormatting>
  <conditionalFormatting sqref="K113:K141">
    <cfRule type="cellIs" dxfId="346" priority="98" operator="lessThanOrEqual">
      <formula>0</formula>
    </cfRule>
    <cfRule type="cellIs" dxfId="345" priority="99" operator="greaterThanOrEqual">
      <formula>0.8</formula>
    </cfRule>
    <cfRule type="cellIs" dxfId="344" priority="100" operator="between">
      <formula>0.5</formula>
      <formula>0.7999</formula>
    </cfRule>
  </conditionalFormatting>
  <conditionalFormatting sqref="K113:K141">
    <cfRule type="containsBlanks" dxfId="343" priority="97">
      <formula>LEN(TRIM(K113))=0</formula>
    </cfRule>
  </conditionalFormatting>
  <conditionalFormatting sqref="K113:K141">
    <cfRule type="containsBlanks" dxfId="342" priority="102">
      <formula>LEN(TRIM(K113))=0</formula>
    </cfRule>
  </conditionalFormatting>
  <conditionalFormatting sqref="K147:K175">
    <cfRule type="cellIs" dxfId="341" priority="95" operator="between">
      <formula>0</formula>
      <formula>0.49999</formula>
    </cfRule>
  </conditionalFormatting>
  <conditionalFormatting sqref="K147:K175">
    <cfRule type="cellIs" dxfId="340" priority="92" operator="lessThanOrEqual">
      <formula>0</formula>
    </cfRule>
    <cfRule type="cellIs" dxfId="339" priority="93" operator="greaterThanOrEqual">
      <formula>0.8</formula>
    </cfRule>
    <cfRule type="cellIs" dxfId="338" priority="94" operator="between">
      <formula>0.5</formula>
      <formula>0.7999</formula>
    </cfRule>
  </conditionalFormatting>
  <conditionalFormatting sqref="K147:K175">
    <cfRule type="containsBlanks" dxfId="337" priority="91">
      <formula>LEN(TRIM(K147))=0</formula>
    </cfRule>
  </conditionalFormatting>
  <conditionalFormatting sqref="K147:K175">
    <cfRule type="containsBlanks" dxfId="336" priority="96">
      <formula>LEN(TRIM(K147))=0</formula>
    </cfRule>
  </conditionalFormatting>
  <conditionalFormatting sqref="K181:K209">
    <cfRule type="cellIs" dxfId="335" priority="89" operator="between">
      <formula>0</formula>
      <formula>0.49999</formula>
    </cfRule>
  </conditionalFormatting>
  <conditionalFormatting sqref="K181:K209">
    <cfRule type="cellIs" dxfId="334" priority="86" operator="lessThanOrEqual">
      <formula>0</formula>
    </cfRule>
    <cfRule type="cellIs" dxfId="333" priority="87" operator="greaterThanOrEqual">
      <formula>0.8</formula>
    </cfRule>
    <cfRule type="cellIs" dxfId="332" priority="88" operator="between">
      <formula>0.5</formula>
      <formula>0.7999</formula>
    </cfRule>
  </conditionalFormatting>
  <conditionalFormatting sqref="K181:K209">
    <cfRule type="containsBlanks" dxfId="331" priority="85">
      <formula>LEN(TRIM(K181))=0</formula>
    </cfRule>
  </conditionalFormatting>
  <conditionalFormatting sqref="K181:K209">
    <cfRule type="containsBlanks" dxfId="330" priority="90">
      <formula>LEN(TRIM(K181))=0</formula>
    </cfRule>
  </conditionalFormatting>
  <conditionalFormatting sqref="K215:K243">
    <cfRule type="cellIs" dxfId="329" priority="83" operator="between">
      <formula>0</formula>
      <formula>0.49999</formula>
    </cfRule>
  </conditionalFormatting>
  <conditionalFormatting sqref="K215:K243">
    <cfRule type="cellIs" dxfId="328" priority="80" operator="lessThanOrEqual">
      <formula>0</formula>
    </cfRule>
    <cfRule type="cellIs" dxfId="327" priority="81" operator="greaterThanOrEqual">
      <formula>0.8</formula>
    </cfRule>
    <cfRule type="cellIs" dxfId="326" priority="82" operator="between">
      <formula>0.5</formula>
      <formula>0.7999</formula>
    </cfRule>
  </conditionalFormatting>
  <conditionalFormatting sqref="K215:K243">
    <cfRule type="containsBlanks" dxfId="325" priority="79">
      <formula>LEN(TRIM(K215))=0</formula>
    </cfRule>
  </conditionalFormatting>
  <conditionalFormatting sqref="K215:K243">
    <cfRule type="containsBlanks" dxfId="324" priority="84">
      <formula>LEN(TRIM(K215))=0</formula>
    </cfRule>
  </conditionalFormatting>
  <conditionalFormatting sqref="K249:K277">
    <cfRule type="cellIs" dxfId="323" priority="77" operator="between">
      <formula>0</formula>
      <formula>0.49999</formula>
    </cfRule>
  </conditionalFormatting>
  <conditionalFormatting sqref="K249:K277">
    <cfRule type="cellIs" dxfId="322" priority="74" operator="lessThanOrEqual">
      <formula>0</formula>
    </cfRule>
    <cfRule type="cellIs" dxfId="321" priority="75" operator="greaterThanOrEqual">
      <formula>0.8</formula>
    </cfRule>
    <cfRule type="cellIs" dxfId="320" priority="76" operator="between">
      <formula>0.5</formula>
      <formula>0.7999</formula>
    </cfRule>
  </conditionalFormatting>
  <conditionalFormatting sqref="K249:K277">
    <cfRule type="containsBlanks" dxfId="319" priority="73">
      <formula>LEN(TRIM(K249))=0</formula>
    </cfRule>
  </conditionalFormatting>
  <conditionalFormatting sqref="K249:K277">
    <cfRule type="containsBlanks" dxfId="318" priority="78">
      <formula>LEN(TRIM(K249))=0</formula>
    </cfRule>
  </conditionalFormatting>
  <conditionalFormatting sqref="K283:K311">
    <cfRule type="cellIs" dxfId="317" priority="71" operator="between">
      <formula>0</formula>
      <formula>0.49999</formula>
    </cfRule>
  </conditionalFormatting>
  <conditionalFormatting sqref="K283:K311">
    <cfRule type="cellIs" dxfId="316" priority="68" operator="lessThanOrEqual">
      <formula>0</formula>
    </cfRule>
    <cfRule type="cellIs" dxfId="315" priority="69" operator="greaterThanOrEqual">
      <formula>0.8</formula>
    </cfRule>
    <cfRule type="cellIs" dxfId="314" priority="70" operator="between">
      <formula>0.5</formula>
      <formula>0.7999</formula>
    </cfRule>
  </conditionalFormatting>
  <conditionalFormatting sqref="K283:K311">
    <cfRule type="containsBlanks" dxfId="313" priority="67">
      <formula>LEN(TRIM(K283))=0</formula>
    </cfRule>
  </conditionalFormatting>
  <conditionalFormatting sqref="K283:K311">
    <cfRule type="containsBlanks" dxfId="312" priority="72">
      <formula>LEN(TRIM(K283))=0</formula>
    </cfRule>
  </conditionalFormatting>
  <conditionalFormatting sqref="K317:K345">
    <cfRule type="cellIs" dxfId="311" priority="65" operator="between">
      <formula>0</formula>
      <formula>0.49999</formula>
    </cfRule>
  </conditionalFormatting>
  <conditionalFormatting sqref="K317:K345">
    <cfRule type="cellIs" dxfId="310" priority="62" operator="lessThanOrEqual">
      <formula>0</formula>
    </cfRule>
    <cfRule type="cellIs" dxfId="309" priority="63" operator="greaterThanOrEqual">
      <formula>0.8</formula>
    </cfRule>
    <cfRule type="cellIs" dxfId="308" priority="64" operator="between">
      <formula>0.5</formula>
      <formula>0.7999</formula>
    </cfRule>
  </conditionalFormatting>
  <conditionalFormatting sqref="K317:K345">
    <cfRule type="containsBlanks" dxfId="307" priority="61">
      <formula>LEN(TRIM(K317))=0</formula>
    </cfRule>
  </conditionalFormatting>
  <conditionalFormatting sqref="K317:K345">
    <cfRule type="containsBlanks" dxfId="306" priority="66">
      <formula>LEN(TRIM(K317))=0</formula>
    </cfRule>
  </conditionalFormatting>
  <conditionalFormatting sqref="K351:K379">
    <cfRule type="cellIs" dxfId="305" priority="59" operator="between">
      <formula>0</formula>
      <formula>0.49999</formula>
    </cfRule>
  </conditionalFormatting>
  <conditionalFormatting sqref="K351:K379">
    <cfRule type="cellIs" dxfId="304" priority="56" operator="lessThanOrEqual">
      <formula>0</formula>
    </cfRule>
    <cfRule type="cellIs" dxfId="303" priority="57" operator="greaterThanOrEqual">
      <formula>0.8</formula>
    </cfRule>
    <cfRule type="cellIs" dxfId="302" priority="58" operator="between">
      <formula>0.5</formula>
      <formula>0.7999</formula>
    </cfRule>
  </conditionalFormatting>
  <conditionalFormatting sqref="K351:K379">
    <cfRule type="containsBlanks" dxfId="301" priority="55">
      <formula>LEN(TRIM(K351))=0</formula>
    </cfRule>
  </conditionalFormatting>
  <conditionalFormatting sqref="K351:K379">
    <cfRule type="containsBlanks" dxfId="300" priority="60">
      <formula>LEN(TRIM(K351))=0</formula>
    </cfRule>
  </conditionalFormatting>
  <conditionalFormatting sqref="K385:K413">
    <cfRule type="cellIs" dxfId="299" priority="53" operator="between">
      <formula>0</formula>
      <formula>0.49999</formula>
    </cfRule>
  </conditionalFormatting>
  <conditionalFormatting sqref="K385:K413">
    <cfRule type="cellIs" dxfId="298" priority="50" operator="lessThanOrEqual">
      <formula>0</formula>
    </cfRule>
    <cfRule type="cellIs" dxfId="297" priority="51" operator="greaterThanOrEqual">
      <formula>0.8</formula>
    </cfRule>
    <cfRule type="cellIs" dxfId="296" priority="52" operator="between">
      <formula>0.5</formula>
      <formula>0.7999</formula>
    </cfRule>
  </conditionalFormatting>
  <conditionalFormatting sqref="K385:K413">
    <cfRule type="containsBlanks" dxfId="295" priority="49">
      <formula>LEN(TRIM(K385))=0</formula>
    </cfRule>
  </conditionalFormatting>
  <conditionalFormatting sqref="K385:K413">
    <cfRule type="containsBlanks" dxfId="294" priority="54">
      <formula>LEN(TRIM(K385))=0</formula>
    </cfRule>
  </conditionalFormatting>
  <conditionalFormatting sqref="K419:K447">
    <cfRule type="cellIs" dxfId="293" priority="47" operator="between">
      <formula>0</formula>
      <formula>0.49999</formula>
    </cfRule>
  </conditionalFormatting>
  <conditionalFormatting sqref="K419:K447">
    <cfRule type="cellIs" dxfId="292" priority="44" operator="lessThanOrEqual">
      <formula>0</formula>
    </cfRule>
    <cfRule type="cellIs" dxfId="291" priority="45" operator="greaterThanOrEqual">
      <formula>0.8</formula>
    </cfRule>
    <cfRule type="cellIs" dxfId="290" priority="46" operator="between">
      <formula>0.5</formula>
      <formula>0.7999</formula>
    </cfRule>
  </conditionalFormatting>
  <conditionalFormatting sqref="K419:K447">
    <cfRule type="containsBlanks" dxfId="289" priority="43">
      <formula>LEN(TRIM(K419))=0</formula>
    </cfRule>
  </conditionalFormatting>
  <conditionalFormatting sqref="K419:K447">
    <cfRule type="containsBlanks" dxfId="288" priority="48">
      <formula>LEN(TRIM(K419))=0</formula>
    </cfRule>
  </conditionalFormatting>
  <conditionalFormatting sqref="K453:K481">
    <cfRule type="cellIs" dxfId="287" priority="41" operator="between">
      <formula>0</formula>
      <formula>0.49999</formula>
    </cfRule>
  </conditionalFormatting>
  <conditionalFormatting sqref="K453:K481">
    <cfRule type="cellIs" dxfId="286" priority="38" operator="lessThanOrEqual">
      <formula>0</formula>
    </cfRule>
    <cfRule type="cellIs" dxfId="285" priority="39" operator="greaterThanOrEqual">
      <formula>0.8</formula>
    </cfRule>
    <cfRule type="cellIs" dxfId="284" priority="40" operator="between">
      <formula>0.5</formula>
      <formula>0.7999</formula>
    </cfRule>
  </conditionalFormatting>
  <conditionalFormatting sqref="K453:K481">
    <cfRule type="containsBlanks" dxfId="283" priority="37">
      <formula>LEN(TRIM(K453))=0</formula>
    </cfRule>
  </conditionalFormatting>
  <conditionalFormatting sqref="K453:K481">
    <cfRule type="containsBlanks" dxfId="282" priority="42">
      <formula>LEN(TRIM(K453))=0</formula>
    </cfRule>
  </conditionalFormatting>
  <conditionalFormatting sqref="K487:K515">
    <cfRule type="cellIs" dxfId="281" priority="35" operator="between">
      <formula>0</formula>
      <formula>0.49999</formula>
    </cfRule>
  </conditionalFormatting>
  <conditionalFormatting sqref="K487:K515">
    <cfRule type="cellIs" dxfId="280" priority="32" operator="lessThanOrEqual">
      <formula>0</formula>
    </cfRule>
    <cfRule type="cellIs" dxfId="279" priority="33" operator="greaterThanOrEqual">
      <formula>0.8</formula>
    </cfRule>
    <cfRule type="cellIs" dxfId="278" priority="34" operator="between">
      <formula>0.5</formula>
      <formula>0.7999</formula>
    </cfRule>
  </conditionalFormatting>
  <conditionalFormatting sqref="K487:K515">
    <cfRule type="containsBlanks" dxfId="277" priority="31">
      <formula>LEN(TRIM(K487))=0</formula>
    </cfRule>
  </conditionalFormatting>
  <conditionalFormatting sqref="K487:K515">
    <cfRule type="containsBlanks" dxfId="276" priority="36">
      <formula>LEN(TRIM(K487))=0</formula>
    </cfRule>
  </conditionalFormatting>
  <conditionalFormatting sqref="K521:K549">
    <cfRule type="cellIs" dxfId="275" priority="29" operator="between">
      <formula>0</formula>
      <formula>0.49999</formula>
    </cfRule>
  </conditionalFormatting>
  <conditionalFormatting sqref="K521:K549">
    <cfRule type="cellIs" dxfId="274" priority="26" operator="lessThanOrEqual">
      <formula>0</formula>
    </cfRule>
    <cfRule type="cellIs" dxfId="273" priority="27" operator="greaterThanOrEqual">
      <formula>0.8</formula>
    </cfRule>
    <cfRule type="cellIs" dxfId="272" priority="28" operator="between">
      <formula>0.5</formula>
      <formula>0.7999</formula>
    </cfRule>
  </conditionalFormatting>
  <conditionalFormatting sqref="K521:K549">
    <cfRule type="containsBlanks" dxfId="271" priority="25">
      <formula>LEN(TRIM(K521))=0</formula>
    </cfRule>
  </conditionalFormatting>
  <conditionalFormatting sqref="K521:K549">
    <cfRule type="containsBlanks" dxfId="270" priority="30">
      <formula>LEN(TRIM(K521))=0</formula>
    </cfRule>
  </conditionalFormatting>
  <conditionalFormatting sqref="K555:K583">
    <cfRule type="cellIs" dxfId="269" priority="23" operator="between">
      <formula>0</formula>
      <formula>0.49999</formula>
    </cfRule>
  </conditionalFormatting>
  <conditionalFormatting sqref="K555:K583">
    <cfRule type="cellIs" dxfId="268" priority="20" operator="lessThanOrEqual">
      <formula>0</formula>
    </cfRule>
    <cfRule type="cellIs" dxfId="267" priority="21" operator="greaterThanOrEqual">
      <formula>0.8</formula>
    </cfRule>
    <cfRule type="cellIs" dxfId="266" priority="22" operator="between">
      <formula>0.5</formula>
      <formula>0.7999</formula>
    </cfRule>
  </conditionalFormatting>
  <conditionalFormatting sqref="K555:K583">
    <cfRule type="containsBlanks" dxfId="265" priority="19">
      <formula>LEN(TRIM(K555))=0</formula>
    </cfRule>
  </conditionalFormatting>
  <conditionalFormatting sqref="K555:K583">
    <cfRule type="containsBlanks" dxfId="264" priority="24">
      <formula>LEN(TRIM(K555))=0</formula>
    </cfRule>
  </conditionalFormatting>
  <conditionalFormatting sqref="K589:K617">
    <cfRule type="cellIs" dxfId="263" priority="17" operator="between">
      <formula>0</formula>
      <formula>0.49999</formula>
    </cfRule>
  </conditionalFormatting>
  <conditionalFormatting sqref="K589:K617">
    <cfRule type="cellIs" dxfId="262" priority="14" operator="lessThanOrEqual">
      <formula>0</formula>
    </cfRule>
    <cfRule type="cellIs" dxfId="261" priority="15" operator="greaterThanOrEqual">
      <formula>0.8</formula>
    </cfRule>
    <cfRule type="cellIs" dxfId="260" priority="16" operator="between">
      <formula>0.5</formula>
      <formula>0.7999</formula>
    </cfRule>
  </conditionalFormatting>
  <conditionalFormatting sqref="K589:K617">
    <cfRule type="containsBlanks" dxfId="259" priority="13">
      <formula>LEN(TRIM(K589))=0</formula>
    </cfRule>
  </conditionalFormatting>
  <conditionalFormatting sqref="K589:K617">
    <cfRule type="containsBlanks" dxfId="258" priority="18">
      <formula>LEN(TRIM(K589))=0</formula>
    </cfRule>
  </conditionalFormatting>
  <conditionalFormatting sqref="K623:K651">
    <cfRule type="cellIs" dxfId="257" priority="11" operator="between">
      <formula>0</formula>
      <formula>0.49999</formula>
    </cfRule>
  </conditionalFormatting>
  <conditionalFormatting sqref="K623:K651">
    <cfRule type="cellIs" dxfId="256" priority="8" operator="lessThanOrEqual">
      <formula>0</formula>
    </cfRule>
    <cfRule type="cellIs" dxfId="255" priority="9" operator="greaterThanOrEqual">
      <formula>0.8</formula>
    </cfRule>
    <cfRule type="cellIs" dxfId="254" priority="10" operator="between">
      <formula>0.5</formula>
      <formula>0.7999</formula>
    </cfRule>
  </conditionalFormatting>
  <conditionalFormatting sqref="K623:K651">
    <cfRule type="containsBlanks" dxfId="253" priority="7">
      <formula>LEN(TRIM(K623))=0</formula>
    </cfRule>
  </conditionalFormatting>
  <conditionalFormatting sqref="K623:K651">
    <cfRule type="containsBlanks" dxfId="252" priority="12">
      <formula>LEN(TRIM(K623))=0</formula>
    </cfRule>
  </conditionalFormatting>
  <conditionalFormatting sqref="K657:K685">
    <cfRule type="cellIs" dxfId="251" priority="5" operator="between">
      <formula>0</formula>
      <formula>0.49999</formula>
    </cfRule>
  </conditionalFormatting>
  <conditionalFormatting sqref="K657:K685">
    <cfRule type="cellIs" dxfId="250" priority="2" operator="lessThanOrEqual">
      <formula>0</formula>
    </cfRule>
    <cfRule type="cellIs" dxfId="249" priority="3" operator="greaterThanOrEqual">
      <formula>0.8</formula>
    </cfRule>
    <cfRule type="cellIs" dxfId="248" priority="4" operator="between">
      <formula>0.5</formula>
      <formula>0.7999</formula>
    </cfRule>
  </conditionalFormatting>
  <conditionalFormatting sqref="K657:K685">
    <cfRule type="containsBlanks" dxfId="247" priority="1">
      <formula>LEN(TRIM(K657))=0</formula>
    </cfRule>
  </conditionalFormatting>
  <conditionalFormatting sqref="K657:K685">
    <cfRule type="containsBlanks" dxfId="246" priority="6">
      <formula>LEN(TRIM(K657))=0</formula>
    </cfRule>
  </conditionalFormatting>
  <dataValidations count="3">
    <dataValidation type="decimal" allowBlank="1" showInputMessage="1" showErrorMessage="1" sqref="N11:O39 N41:O41 N45:O73 N75:O75 N79:O107 N109:O109 N113:O141 N143:O143 N147:O175 N177:O177 N181:O209 N211:O211 N215:O243 N245:O245 N249:O277 N279:O279 N283:O311 N313:O313 N317:O345 N347:O347 N351:O379 N381:O381 N385:O413 N415:O415 N419:O447 N449:O449 N453:O481 N483:O483 N487:O515 N517:O517 N521:O549 N551:O551 N555:O583 N585:O585 N589:O617 N619:O619 N623:O651 N657:O685 N653:O653" xr:uid="{00000000-0002-0000-0500-000000000000}">
      <formula1>0</formula1>
      <formula2>9999999999999</formula2>
    </dataValidation>
    <dataValidation type="decimal" allowBlank="1" showInputMessage="1" showErrorMessage="1" sqref="J11:J39 J45:J73 J79:J107 J113:J141 J147:J175 J181:J209 J215:J243 J249:J277 J283:J311 J317:J345 J351:J379 J385:J413 J419:J447 J453:J481 J487:J515 J521:J549 J555:J583 J589:J617 J623:J651 J657:J685" xr:uid="{00000000-0002-0000-0500-000001000000}">
      <formula1>0</formula1>
      <formula2>999999999999999</formula2>
    </dataValidation>
    <dataValidation type="decimal" allowBlank="1" showInputMessage="1" showErrorMessage="1" sqref="J41 J75 J109 J143 J177 J211 J245 J279 J313 J347 J381 J415 J449 J483 J517 J551 J585 J619 J653" xr:uid="{00000000-0002-0000-0500-000002000000}">
      <formula1>0</formula1>
      <formula2>999999999</formula2>
    </dataValidation>
  </dataValidations>
  <hyperlinks>
    <hyperlink ref="F7" location="'Annual Report'!A1" display="Annual Report" xr:uid="{00000000-0004-0000-0500-000000000000}"/>
    <hyperlink ref="E7" location="'Q3 Review'!A1" display="Q3" xr:uid="{00000000-0004-0000-0500-000001000000}"/>
    <hyperlink ref="D7" location="'Q2 Review'!A1" display="Q2" xr:uid="{00000000-0004-0000-0500-000002000000}"/>
    <hyperlink ref="C7" location="'Q1 Review'!A1" display="Q1" xr:uid="{00000000-0004-0000-0500-000003000000}"/>
    <hyperlink ref="B7" location="'Annual Plan'!A1" display="Annual Plan" xr:uid="{00000000-0004-0000-0500-000004000000}"/>
  </hyperlinks>
  <pageMargins left="0.25" right="0.25"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_Q4_lock">
                <anchor moveWithCells="1" sizeWithCells="1">
                  <from>
                    <xdr:col>15</xdr:col>
                    <xdr:colOff>68580</xdr:colOff>
                    <xdr:row>5</xdr:row>
                    <xdr:rowOff>76200</xdr:rowOff>
                  </from>
                  <to>
                    <xdr:col>15</xdr:col>
                    <xdr:colOff>914400</xdr:colOff>
                    <xdr:row>7</xdr:row>
                    <xdr:rowOff>30480</xdr:rowOff>
                  </to>
                </anchor>
              </controlPr>
            </control>
          </mc:Choice>
        </mc:AlternateContent>
        <mc:AlternateContent xmlns:mc="http://schemas.openxmlformats.org/markup-compatibility/2006">
          <mc:Choice Requires="x14">
            <control shapeId="5122" r:id="rId5" name="Button 2">
              <controlPr defaultSize="0" print="0" autoFill="0" autoPict="0" macro="[0]!Button_Q4_unlock">
                <anchor moveWithCells="1" sizeWithCells="1">
                  <from>
                    <xdr:col>15</xdr:col>
                    <xdr:colOff>975360</xdr:colOff>
                    <xdr:row>5</xdr:row>
                    <xdr:rowOff>68580</xdr:rowOff>
                  </from>
                  <to>
                    <xdr:col>16</xdr:col>
                    <xdr:colOff>960120</xdr:colOff>
                    <xdr:row>7</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S746"/>
  <sheetViews>
    <sheetView showGridLines="0" zoomScaleNormal="100" workbookViewId="0">
      <selection activeCell="T1" sqref="T1"/>
    </sheetView>
  </sheetViews>
  <sheetFormatPr defaultColWidth="9.109375" defaultRowHeight="14.4" x14ac:dyDescent="0.3"/>
  <cols>
    <col min="1" max="1" width="13.33203125" style="8" customWidth="1"/>
    <col min="2" max="2" width="10.109375" style="8" customWidth="1"/>
    <col min="3" max="3" width="12.33203125" style="8" customWidth="1"/>
    <col min="4" max="4" width="13.5546875" style="8" customWidth="1"/>
    <col min="5" max="5" width="12.88671875" style="8" customWidth="1"/>
    <col min="6" max="6" width="7.6640625" style="8" customWidth="1"/>
    <col min="7" max="10" width="5.77734375" style="8" bestFit="1" customWidth="1"/>
    <col min="11" max="11" width="6.33203125" style="8" customWidth="1"/>
    <col min="12" max="12" width="8" style="8" bestFit="1" customWidth="1"/>
    <col min="13" max="13" width="5.21875" style="8" bestFit="1" customWidth="1"/>
    <col min="14" max="14" width="4.88671875" style="8" customWidth="1"/>
    <col min="15" max="15" width="5.109375" style="8" customWidth="1"/>
    <col min="16" max="16" width="14.88671875" style="8" customWidth="1"/>
    <col min="17" max="17" width="15.88671875" style="8" customWidth="1"/>
    <col min="18" max="18" width="14.6640625" style="8" customWidth="1"/>
    <col min="19" max="19" width="1.109375" style="130" customWidth="1"/>
    <col min="20" max="16384" width="9.109375" style="8"/>
  </cols>
  <sheetData>
    <row r="1" spans="1:19" ht="99.75" customHeight="1" x14ac:dyDescent="0.3">
      <c r="A1" s="281"/>
      <c r="B1" s="281"/>
      <c r="C1" s="281"/>
      <c r="D1" s="281"/>
      <c r="E1" s="281"/>
      <c r="F1" s="281"/>
      <c r="G1" s="281"/>
      <c r="H1" s="281"/>
      <c r="I1" s="281"/>
      <c r="J1" s="281"/>
      <c r="K1" s="281"/>
      <c r="L1" s="281"/>
      <c r="M1" s="281"/>
      <c r="N1" s="281"/>
      <c r="O1" s="281"/>
      <c r="P1" s="281"/>
      <c r="Q1" s="281"/>
    </row>
    <row r="2" spans="1:19" ht="20.25" customHeight="1" x14ac:dyDescent="0.3">
      <c r="A2" s="282"/>
      <c r="B2" s="282"/>
      <c r="C2" s="282"/>
      <c r="D2" s="282"/>
      <c r="E2" s="282"/>
      <c r="F2" s="282"/>
      <c r="G2" s="282"/>
      <c r="H2" s="282"/>
      <c r="I2" s="282"/>
      <c r="J2" s="282"/>
      <c r="K2" s="282"/>
      <c r="L2" s="282"/>
      <c r="M2" s="282"/>
      <c r="N2" s="282"/>
      <c r="O2" s="282"/>
      <c r="P2" s="282"/>
      <c r="Q2" s="282"/>
    </row>
    <row r="3" spans="1:19" ht="21" x14ac:dyDescent="0.3">
      <c r="A3" s="232" t="str">
        <f>'Annual Plan'!A3:P3</f>
        <v>MINISTRY OF HEALTH AND SOCIAL SERVICES</v>
      </c>
      <c r="B3" s="232"/>
      <c r="C3" s="232"/>
      <c r="D3" s="232"/>
      <c r="E3" s="232"/>
      <c r="F3" s="232"/>
      <c r="G3" s="232"/>
      <c r="H3" s="232"/>
      <c r="I3" s="232"/>
      <c r="J3" s="232"/>
      <c r="K3" s="232"/>
      <c r="L3" s="232"/>
      <c r="M3" s="232"/>
      <c r="N3" s="232"/>
      <c r="O3" s="232"/>
      <c r="P3" s="232"/>
      <c r="Q3" s="232"/>
    </row>
    <row r="4" spans="1:19" ht="16.2" thickBot="1" x14ac:dyDescent="0.35">
      <c r="A4" s="197" t="str">
        <f>'Annual Plan'!A4:P4</f>
        <v>2024/25 ANNUAL PLAN</v>
      </c>
      <c r="B4" s="197"/>
      <c r="C4" s="197"/>
      <c r="D4" s="197"/>
      <c r="E4" s="197"/>
      <c r="F4" s="197"/>
      <c r="G4" s="197"/>
      <c r="H4" s="197"/>
      <c r="I4" s="197"/>
      <c r="J4" s="197"/>
      <c r="K4" s="197"/>
      <c r="L4" s="197"/>
      <c r="M4" s="197"/>
      <c r="N4" s="197"/>
      <c r="O4" s="197"/>
      <c r="P4" s="197"/>
      <c r="Q4" s="197"/>
    </row>
    <row r="5" spans="1:19" s="10" customFormat="1" ht="30.75" customHeight="1" thickTop="1" thickBot="1" x14ac:dyDescent="0.35">
      <c r="A5" s="233" t="s">
        <v>155</v>
      </c>
      <c r="B5" s="234"/>
      <c r="C5" s="234"/>
      <c r="D5" s="234"/>
      <c r="E5" s="234"/>
      <c r="F5" s="234"/>
      <c r="G5" s="234"/>
      <c r="H5" s="234"/>
      <c r="I5" s="234"/>
      <c r="J5" s="234"/>
      <c r="K5" s="234"/>
      <c r="L5" s="234"/>
      <c r="M5" s="234"/>
      <c r="N5" s="234"/>
      <c r="O5" s="234"/>
      <c r="P5" s="234"/>
      <c r="Q5" s="234"/>
      <c r="S5" s="130"/>
    </row>
    <row r="6" spans="1:19" ht="6.75" customHeight="1" thickTop="1" x14ac:dyDescent="0.3"/>
    <row r="7" spans="1:19" s="11" customFormat="1" ht="21.75" customHeight="1" x14ac:dyDescent="0.25">
      <c r="A7" s="81" t="s">
        <v>24</v>
      </c>
      <c r="B7" s="82" t="s">
        <v>26</v>
      </c>
      <c r="C7" s="35" t="s">
        <v>5</v>
      </c>
      <c r="D7" s="35" t="s">
        <v>6</v>
      </c>
      <c r="E7" s="35" t="s">
        <v>7</v>
      </c>
      <c r="F7" s="198" t="s">
        <v>8</v>
      </c>
      <c r="G7" s="198"/>
      <c r="H7" s="198"/>
      <c r="S7" s="131"/>
    </row>
    <row r="8" spans="1:19" s="83" customFormat="1" ht="27.75" customHeight="1" x14ac:dyDescent="0.3">
      <c r="A8" s="278" t="s">
        <v>91</v>
      </c>
      <c r="B8" s="278"/>
      <c r="C8" s="278"/>
      <c r="D8" s="278" t="str">
        <f>IF('Annual Plan'!C8:P8&lt;&gt;"",'Annual Plan'!C8:P8,"")</f>
        <v>HEALTH INFORMATION AND RESEARCH</v>
      </c>
      <c r="E8" s="278"/>
      <c r="F8" s="278"/>
      <c r="G8" s="278"/>
      <c r="H8" s="278"/>
      <c r="I8" s="278"/>
      <c r="J8" s="278"/>
      <c r="K8" s="278"/>
      <c r="L8" s="278"/>
      <c r="M8" s="278"/>
      <c r="N8" s="278"/>
      <c r="O8" s="278"/>
      <c r="P8" s="278"/>
      <c r="Q8" s="278"/>
      <c r="S8" s="131"/>
    </row>
    <row r="9" spans="1:19" s="11" customFormat="1" ht="39" customHeight="1" x14ac:dyDescent="0.25">
      <c r="A9" s="202" t="s">
        <v>1</v>
      </c>
      <c r="B9" s="202" t="s">
        <v>9</v>
      </c>
      <c r="C9" s="202" t="s">
        <v>2</v>
      </c>
      <c r="D9" s="202" t="s">
        <v>10</v>
      </c>
      <c r="E9" s="203" t="s">
        <v>11</v>
      </c>
      <c r="F9" s="204" t="s">
        <v>12</v>
      </c>
      <c r="G9" s="251" t="s">
        <v>3</v>
      </c>
      <c r="H9" s="251"/>
      <c r="I9" s="204" t="s">
        <v>4</v>
      </c>
      <c r="J9" s="204" t="s">
        <v>70</v>
      </c>
      <c r="K9" s="202" t="s">
        <v>71</v>
      </c>
      <c r="L9" s="202"/>
      <c r="M9" s="202"/>
      <c r="N9" s="253" t="s">
        <v>83</v>
      </c>
      <c r="O9" s="254"/>
      <c r="P9" s="202" t="s">
        <v>95</v>
      </c>
      <c r="Q9" s="202" t="s">
        <v>96</v>
      </c>
      <c r="R9" s="202" t="s">
        <v>114</v>
      </c>
      <c r="S9" s="131"/>
    </row>
    <row r="10" spans="1:19" s="11" customFormat="1" ht="66.75" customHeight="1" x14ac:dyDescent="0.25">
      <c r="A10" s="202"/>
      <c r="B10" s="202"/>
      <c r="C10" s="202"/>
      <c r="D10" s="202"/>
      <c r="E10" s="203"/>
      <c r="F10" s="204"/>
      <c r="G10" s="13" t="s">
        <v>19</v>
      </c>
      <c r="H10" s="13" t="s">
        <v>64</v>
      </c>
      <c r="I10" s="204"/>
      <c r="J10" s="204"/>
      <c r="K10" s="1" t="s">
        <v>21</v>
      </c>
      <c r="L10" s="1" t="s">
        <v>22</v>
      </c>
      <c r="M10" s="1" t="s">
        <v>23</v>
      </c>
      <c r="N10" s="7" t="s">
        <v>73</v>
      </c>
      <c r="O10" s="7" t="s">
        <v>82</v>
      </c>
      <c r="P10" s="252"/>
      <c r="Q10" s="202"/>
      <c r="R10" s="202"/>
      <c r="S10" s="131"/>
    </row>
    <row r="11" spans="1:19" s="11" customFormat="1" ht="224.4" x14ac:dyDescent="0.25">
      <c r="A11" s="273" t="str">
        <f>IF('Annual Plan'!$A$11="","",'Annual Plan'!$A$11)</f>
        <v>Enhance preparedness and response' core capacities to Health Emergencies</v>
      </c>
      <c r="B11" s="114" t="str">
        <f>IF('Annual Plan'!$B$11="","",'Annual Plan'!$B$11)</f>
        <v>Establish NIPH</v>
      </c>
      <c r="C11" s="114" t="str">
        <f>IF('Annual Plan'!$C$11="","",'Annual Plan'!$C$11)</f>
        <v xml:space="preserve">NIPH Established </v>
      </c>
      <c r="D11" s="2" t="str">
        <f>IF('Annual Plan'!D11&lt;&gt;"",'Annual Plan'!D11,"")</f>
        <v xml:space="preserve">Proportion of deliverables  towards the finaliziation of Phase 1:  establishment of NIPH Department is MOHSS as per cabinet directives  followed by Phase 2 in year 3 ( NIPH sem-iautonomsous entity   </v>
      </c>
      <c r="E11" s="2" t="str">
        <f>IF('Annual Plan'!E11&lt;&gt;"",'Annual Plan'!E11,"")</f>
        <v>% of deliverables achieved divided buy deliverables planned towards establishment of the NIPH as department in MoHSS</v>
      </c>
      <c r="F11" s="36" t="str">
        <f>IF('Annual Plan'!F11&lt;&gt;"",'Annual Plan'!F11,"")</f>
        <v>Incremental</v>
      </c>
      <c r="G11" s="23">
        <f>IF('Annual Plan'!G11&lt;&gt;"",'Annual Plan'!G11,"")</f>
        <v>0.73</v>
      </c>
      <c r="H11" s="23">
        <f xml:space="preserve"> IF(OR(F11="Absolute",F11="Absolute[-](cum.)"),SUM(G11,'Q1 Review'!J11,'Q2 Review'!J11,'Q3 Review'!J11,'Q4 Review'!J11),
             IF(OR(F11="Incremental",F11="Absolute[+]"),MAX(G11,'Q1 Review'!J11,'Q2 Review'!J11,'Q3 Review'!J11,'Q4 Review'!J11),
                  IF(F11="Decremental",MIN(G11,'Q1 Review'!J11,'Q2 Review'!J11,'Q3 Review'!J11,'Q4 Review'!J11),
                         IF(F11="Absolute[-](avg.)",SUM('Q1 Review'!J11,'Q2 Review'!J11,'Q3 Review'!J11,'Q4 Review'!J11)/ COUNT('Annual Plan'!H11:'Annual Plan'!K11),""
                       )
                 )
      )
)</f>
        <v>0.73</v>
      </c>
      <c r="I11" s="23">
        <f>IF(SUM('Annual Plan'!H11:'Annual Plan'!K11)=0,"",
        IF(OR(F11="Absolute",F11="Absolute[-](cum.)"),SUM('Annual Plan'!H11:'Annual Plan'!K11),
             IF(F11="Incremental",MAX('Annual Plan'!H11:'Annual Plan'!K11),
                  IF(F11="Decremental",MIN('Annual Plan'!H11:'Annual Plan'!K11),
                         IF(F11="Absolute[+]",MAX('Annual Plan'!H11:'Annual Plan'!K11),
                              IF(F11="Absolute[-](avg.)",AVERAGE('Annual Plan'!H11:'Annual Plan'!K11),"")
                              )
                       )
                  )
           )
     )</f>
        <v>0.82</v>
      </c>
      <c r="J11" s="95">
        <f xml:space="preserve"> IF(OR(F11="Absolute",F11="Absolute[-](cum.)"),SUM('Q1 Review'!J11,'Q2 Review'!J11,'Q3 Review'!J11,'Q4 Review'!J11),
             IF(OR(F11="Incremental",F11="Absolute[+]"),MAX('Q1 Review'!J11,'Q2 Review'!J11,'Q3 Review'!J11,'Q4 Review'!J11),
                  IF(F11="Decremental",MIN('Q1 Review'!J11,'Q2 Review'!J11,'Q3 Review'!J11,'Q4 Review'!J11),
                         IF(F11="Absolute[-](avg.)",IF(COUNT('Q1 Review'!J11,'Q2 Review'!J11,'Q3 Review'!J11,'Q4 Review'!J11)=0,0,AVERAGE('Q1 Review'!J11,'Q2 Review'!J11,'Q3 Review'!J11,'Q4 Review'!J11)),""
                       )
                 )
      )
)</f>
        <v>0</v>
      </c>
      <c r="K11" s="38">
        <f>IF(I11="","",
                         IF(AND(I11&lt;&gt;"",J11=""),0,
                                                  IF($F11="Absolute",IF(I11=0,0, IF((J11/I11)&gt;=1,1, IF((J11/I11)&lt;=0,0,(J11/I11)))),
                                                                                                      IF($F11="Incremental", IF(AND((I11-G11)=0,J11&gt;0,I11&gt;0,J11&gt;I11),1, IF(AND((I11-G11)=0,J11&lt;=I11),0, IF(((J11-G11)/(I11-G11))&gt;=1,1, IF(((J11-G11)/(I11-G11))&lt;=0,0, ((J11-G11)/(I11-G11)))))),
                                                                                                                                                                   IF($F11="Decremental", IF(AND((G11-I11)=0,J11&gt;0,I11&gt;0,J11&lt;I11),1,  IF(AND((I11-G11)=0,J11&gt;=I11),0, IF(((G11-J11)/(G11-I11))&gt;=1,1, IF(((G11-J11)/(G11-I11))&lt;=0,0, ((G11-J11)/(G11-I11)))))),
                                                                                                                                                                                              IF(OR($F11="Absolute[-](cum.)", $F11="Absolute[-](avg.)"),IF(J11="",0, IF((J11&lt;=I11),1,IF((J11&gt;I11),0,))),
                                                                                                                                                                                                        IF($F11="Absolute[+]",IF(J11=0,0,  IF(J11&lt;=I11,(J11/I11),1)),
                                                                                                                                                                                                            )
                                                                                                                                                                                                   )
                                                                                                                                                                       )
                                                                                                          )
                                                    )
                            )
     )</f>
        <v>0</v>
      </c>
      <c r="L11" s="38">
        <f>IF(I11="","",
                        IF(AND(I11&lt;&gt;"",J11=""),-1,
                                                  IF($F11="Absolute", IF(I11=0,0,((J11-I11)/I11)),
                                                                               IF($F11="Incremental", IF((I11-G11)=0,0,(((J11-G11)-(I11-G11))/(I11-G11))),
                                                                                                            IF($F11="Decremental", IF((G11-I11)=0,0,(((G11-J11)-(G11-I11))/(G11-I11))),
                                                                                                                                              IF(OR($F11="Absolute[-](cum.)", $F11="Absolute[-](avg.)"), IF(J11="",0, IF(J11&gt;=0,1-(J11/I11))),
                                                                                                                                                                      IF($F11="Absolute[+]", IF(J11=0,-1,K11-1),  ""
                                                                                                                                                                                                                                          )
                                                                                                                                                                                                                          )
                                                                                                                                                                                  )
                                                                                                                   )
                                                   )
                          )
)</f>
        <v>-9.1111111111111143</v>
      </c>
      <c r="M11" s="23">
        <f>IF(J11="","",
                         IF(I11="", "",
                                                   IF($F11="Absolute", (J11-I11),
                                                                                                       IF($F11="Incremental", ((J11-G11)-(I11-G11)),
                                                                                                                                                                                      IF($F11="Decremental", ((G11-J11)-(G11-I11)),
                                                                                                                                                                                                            IF(OR($F11="Absolute[-](cum.)", $F11="Absolute[-](avg.)"), (I11-J11),
                                                                                                                                                                                                                             IF($F11="Absolute[+]", (J11-I11), ""
                                                                                                                                                                                                                                  )
                                                                                                                                                                                                                )
                                                                                                                                                                                          )
                                                                                                           )
                                                      )
                               )
       )</f>
        <v>-0.82</v>
      </c>
      <c r="N11" s="23">
        <f>IF('Annual Plan'!N11+'Annual Plan'!O11=0,"",'Annual Plan'!N11+'Annual Plan'!O11)</f>
        <v>300000</v>
      </c>
      <c r="O11" s="23" t="str">
        <f>IF(('Q1 Review'!O11+'Q2 Review'!O11+'Q3 Review'!O11+'Q4 Review'!O11)=0,"",('Q1 Review'!O11+'Q2 Review'!O11+'Q3 Review'!O11+'Q4 Review'!O11))</f>
        <v/>
      </c>
      <c r="P11" s="41"/>
      <c r="Q11" s="41"/>
      <c r="R11" s="41"/>
      <c r="S11" s="131" t="str">
        <f xml:space="preserve"> IF(AND($F11="Incremental",G11=""),"Error - baseline data was not provided in the planning sheet.",
        IF(AND($F11="Decremental",G11=""),"Error - baseline data was not provided in the planning sheet.",""))</f>
        <v/>
      </c>
    </row>
    <row r="12" spans="1:19" s="11" customFormat="1" ht="79.2" x14ac:dyDescent="0.25">
      <c r="A12" s="274"/>
      <c r="B12" s="114" t="str">
        <f>IF('Annual Plan'!$B$12="","",'Annual Plan'!$B$12)</f>
        <v>Implement IHR 2005</v>
      </c>
      <c r="C12" s="114" t="str">
        <f>IF('Annual Plan'!$C$12="","",'Annual Plan'!$C$12)</f>
        <v>Imlemention of IHR</v>
      </c>
      <c r="D12" s="2" t="str">
        <f>IF('Annual Plan'!D12&lt;&gt;"",'Annual Plan'!D12,"")</f>
        <v xml:space="preserve">Percentage of deliverables achieved towards the implementation of the IHR </v>
      </c>
      <c r="E12" s="2" t="str">
        <f>IF('Annual Plan'!E12&lt;&gt;"",'Annual Plan'!E12,"")</f>
        <v>% of deliverables achieved over deliverables planned</v>
      </c>
      <c r="F12" s="36" t="str">
        <f>IF('Annual Plan'!F12&lt;&gt;"",'Annual Plan'!F12,"")</f>
        <v>Incremental</v>
      </c>
      <c r="G12" s="23">
        <f>IF('Annual Plan'!G12&lt;&gt;"",'Annual Plan'!G12,"")</f>
        <v>0.65</v>
      </c>
      <c r="H12" s="23">
        <f xml:space="preserve"> IF(OR(F12="Absolute",F12="Absolute[-](cum.)"),SUM(G12,'Q1 Review'!J12,'Q2 Review'!J12,'Q3 Review'!J12,'Q4 Review'!J12),
             IF(OR(F12="Incremental",F12="Absolute[+]"),MAX(G12,'Q1 Review'!J12,'Q2 Review'!J12,'Q3 Review'!J12,'Q4 Review'!J12),
                  IF(F12="Decremental",MIN(G12,'Q1 Review'!J12,'Q2 Review'!J12,'Q3 Review'!J12,'Q4 Review'!J12),
                         IF(F12="Absolute[-](avg.)",SUM('Q1 Review'!J12,'Q2 Review'!J12,'Q3 Review'!J12,'Q4 Review'!J12)/ COUNT('Annual Plan'!H12:'Annual Plan'!K12),""
                       )
                 )
      )
)</f>
        <v>0.65</v>
      </c>
      <c r="I12" s="23">
        <f>IF(SUM('Annual Plan'!H12:'Annual Plan'!K12)=0,"",
        IF(OR(F12="Absolute",F12="Absolute[-](cum.)"),SUM('Annual Plan'!H12:'Annual Plan'!K12),
             IF(F12="Incremental",MAX('Annual Plan'!H12:'Annual Plan'!K12),
                  IF(F12="Decremental",MIN('Annual Plan'!H12:'Annual Plan'!K12),
                         IF(F12="Absolute[+]",MAX('Annual Plan'!H12:'Annual Plan'!K12),
                              IF(F12="Absolute[-](avg.)",AVERAGE('Annual Plan'!H12:'Annual Plan'!K12),"")
                              )
                       )
                  )
           )
     )</f>
        <v>0.7</v>
      </c>
      <c r="J12" s="95">
        <f xml:space="preserve"> IF(OR(F12="Absolute",F12="Absolute[-](cum.)"),SUM('Q1 Review'!J12,'Q2 Review'!J12,'Q3 Review'!J12,'Q4 Review'!J12),
             IF(OR(F12="Incremental",F12="Absolute[+]"),MAX('Q1 Review'!J12,'Q2 Review'!J12,'Q3 Review'!J12,'Q4 Review'!J12),
                  IF(F12="Decremental",MIN('Q1 Review'!J12,'Q2 Review'!J12,'Q3 Review'!J12,'Q4 Review'!J12),
                         IF(F12="Absolute[-](avg.)",IF(COUNT('Q1 Review'!J12,'Q2 Review'!J12,'Q3 Review'!J12,'Q4 Review'!J12)=0,0,AVERAGE('Q1 Review'!J12,'Q2 Review'!J12,'Q3 Review'!J12,'Q4 Review'!J12)),""
                       )
                 )
      )
)</f>
        <v>0</v>
      </c>
      <c r="K12" s="38">
        <f t="shared" ref="K12:K39" si="0">IF(I12="","",
                         IF(AND(I12&lt;&gt;"",J12=""),0,
                                                  IF($F12="Absolute",IF(I12=0,0, IF((J12/I12)&gt;=1,1, IF((J12/I12)&lt;=0,0,(J12/I12)))),
                                                                                                      IF($F12="Incremental", IF(AND((I12-G12)=0,J12&gt;0,I12&gt;0,J12&gt;I12),1, IF(AND((I12-G12)=0,J12&lt;=I12),0, IF(((J12-G12)/(I12-G12))&gt;=1,1, IF(((J12-G12)/(I12-G12))&lt;=0,0, ((J12-G12)/(I12-G12)))))),
                                                                                                                                                                   IF($F12="Decremental", IF(AND((G12-I12)=0,J12&gt;0,I12&gt;0,J12&lt;I12),1,  IF(AND((I12-G12)=0,J12&gt;=I12),0, IF(((G12-J12)/(G12-I12))&gt;=1,1, IF(((G12-J12)/(G12-I12))&lt;=0,0, ((G12-J12)/(G12-I12)))))),
                                                                                                                                                                                              IF(OR($F12="Absolute[-](cum.)", $F12="Absolute[-](avg.)"),IF(J12="",0, IF((J12&lt;=I12),1,IF((J12&gt;I12),0,))),
                                                                                                                                                                                                        IF($F12="Absolute[+]",IF(J12=0,0,  IF(J12&lt;=I12,(J12/I12),1)),
                                                                                                                                                                                                            )
                                                                                                                                                                                                   )
                                                                                                                                                                       )
                                                                                                          )
                                                    )
                            )
     )</f>
        <v>0</v>
      </c>
      <c r="L12" s="38">
        <f t="shared" ref="L12:L39" si="1">IF(I12="","",
                        IF(AND(I12&lt;&gt;"",J12=""),-1,
                                                  IF($F12="Absolute", IF(I12=0,0,((J12-I12)/I12)),
                                                                               IF($F12="Incremental", IF((I12-G12)=0,0,(((J12-G12)-(I12-G12))/(I12-G12))),
                                                                                                            IF($F12="Decremental", IF((G12-I12)=0,0,(((G12-J12)-(G12-I12))/(G12-I12))),
                                                                                                                                              IF(OR($F12="Absolute[-](cum.)", $F12="Absolute[-](avg.)"), IF(J12="",0, IF(J12&gt;=0,1-(J12/I12))),
                                                                                                                                                                      IF($F12="Absolute[+]", IF(J12=0,-1,K12-1),  ""
                                                                                                                                                                                                                                          )
                                                                                                                                                                                                                          )
                                                                                                                                                                                  )
                                                                                                                   )
                                                   )
                          )
)</f>
        <v>-14.000000000000018</v>
      </c>
      <c r="M12" s="23">
        <f t="shared" ref="M12:M39" si="2">IF(J12="","",
                         IF(I12="", "",
                                                   IF($F12="Absolute", (J12-I12),
                                                                                                       IF($F12="Incremental", ((J12-G12)-(I12-G12)),
                                                                                                                                                                                      IF($F12="Decremental", ((G12-J12)-(G12-I12)),
                                                                                                                                                                                                            IF(OR($F12="Absolute[-](cum.)", $F12="Absolute[-](avg.)"), (I12-J12),
                                                                                                                                                                                                                             IF($F12="Absolute[+]", (J12-I12), ""
                                                                                                                                                                                                                                  )
                                                                                                                                                                                                                )
                                                                                                                                                                                          )
                                                                                                           )
                                                      )
                               )
       )</f>
        <v>-0.7</v>
      </c>
      <c r="N12" s="23">
        <f>IF('Annual Plan'!N12+'Annual Plan'!O12=0,"",'Annual Plan'!N12+'Annual Plan'!O12)</f>
        <v>800000</v>
      </c>
      <c r="O12" s="23" t="str">
        <f>IF(('Q1 Review'!O12+'Q2 Review'!O12+'Q3 Review'!O12+'Q4 Review'!O12)=0,"",('Q1 Review'!O12+'Q2 Review'!O12+'Q3 Review'!O12+'Q4 Review'!O12))</f>
        <v/>
      </c>
      <c r="P12" s="41"/>
      <c r="Q12" s="41"/>
      <c r="R12" s="41"/>
      <c r="S12" s="131" t="str">
        <f t="shared" ref="S12:S39" si="3" xml:space="preserve"> IF(AND($F12="Incremental",G12=""),"Error - baseline data was not provided in the planning sheet.",
        IF(AND($F12="Decremental",G12=""),"Error - baseline data was not provided in the planning sheet.",""))</f>
        <v/>
      </c>
    </row>
    <row r="13" spans="1:19" s="11" customFormat="1" ht="198" x14ac:dyDescent="0.25">
      <c r="A13" s="114" t="str">
        <f>IF('Annual Plan'!$A$13="","",'Annual Plan'!$A$13)</f>
        <v>Enhance research capacity to improve evidence-based decision making and innovation</v>
      </c>
      <c r="B13" s="114" t="str">
        <f>IF('Annual Plan'!$B$13="","",'Annual Plan'!$B$13)</f>
        <v>Demographic and Health Survey (DHS)</v>
      </c>
      <c r="C13" s="114" t="str">
        <f>IF('Annual Plan'!$C$13="","",'Annual Plan'!$C$13)</f>
        <v>Namibia Demographic Health Survey (DHS) conducted</v>
      </c>
      <c r="D13" s="2" t="str">
        <f>IF('Annual Plan'!D13&lt;&gt;"",'Annual Plan'!D13,"")</f>
        <v>% progress made towards the Implementation of the NDHS</v>
      </c>
      <c r="E13" s="2" t="str">
        <f>IF('Annual Plan'!E13&lt;&gt;"",'Annual Plan'!E13,"")</f>
        <v>Survey to collect and disseminate selected health and population indicators. For the 2025/26 financial year the target is to have atleast 50% of the survey activities completed</v>
      </c>
      <c r="F13" s="36" t="str">
        <f>IF('Annual Plan'!F13&lt;&gt;"",'Annual Plan'!F13,"")</f>
        <v>Absolute</v>
      </c>
      <c r="G13" s="23">
        <f>IF('Annual Plan'!G13&lt;&gt;"",'Annual Plan'!G13,"")</f>
        <v>0</v>
      </c>
      <c r="H13" s="23">
        <f xml:space="preserve"> IF(OR(F13="Absolute",F13="Absolute[-](cum.)"),SUM(G13,'Q1 Review'!J13,'Q2 Review'!J13,'Q3 Review'!J13,'Q4 Review'!J13),
             IF(OR(F13="Incremental",F13="Absolute[+]"),MAX(G13,'Q1 Review'!J13,'Q2 Review'!J13,'Q3 Review'!J13,'Q4 Review'!J13),
                  IF(F13="Decremental",MIN(G13,'Q1 Review'!J13,'Q2 Review'!J13,'Q3 Review'!J13,'Q4 Review'!J13),
                         IF(F13="Absolute[-](avg.)",SUM('Q1 Review'!J13,'Q2 Review'!J13,'Q3 Review'!J13,'Q4 Review'!J13)/ COUNT('Annual Plan'!H13:'Annual Plan'!K13),""
                       )
                 )
      )
)</f>
        <v>0</v>
      </c>
      <c r="I13" s="23">
        <f>IF(SUM('Annual Plan'!H13:'Annual Plan'!K13)=0,"",
        IF(OR(F13="Absolute",F13="Absolute[-](cum.)"),SUM('Annual Plan'!H13:'Annual Plan'!K13),
             IF(F13="Incremental",MAX('Annual Plan'!H13:'Annual Plan'!K13),
                  IF(F13="Decremental",MIN('Annual Plan'!H13:'Annual Plan'!K13),
                         IF(F13="Absolute[+]",MAX('Annual Plan'!H13:'Annual Plan'!K13),
                              IF(F13="Absolute[-](avg.)",AVERAGE('Annual Plan'!H13:'Annual Plan'!K13),"")
                              )
                       )
                  )
           )
     )</f>
        <v>0.7</v>
      </c>
      <c r="J13" s="95">
        <f xml:space="preserve"> IF(OR(F13="Absolute",F13="Absolute[-](cum.)"),SUM('Q1 Review'!J13,'Q2 Review'!J13,'Q3 Review'!J13,'Q4 Review'!J13),
             IF(OR(F13="Incremental",F13="Absolute[+]"),MAX('Q1 Review'!J13,'Q2 Review'!J13,'Q3 Review'!J13,'Q4 Review'!J13),
                  IF(F13="Decremental",MIN('Q1 Review'!J13,'Q2 Review'!J13,'Q3 Review'!J13,'Q4 Review'!J13),
                         IF(F13="Absolute[-](avg.)",IF(COUNT('Q1 Review'!J13,'Q2 Review'!J13,'Q3 Review'!J13,'Q4 Review'!J13)=0,0,AVERAGE('Q1 Review'!J13,'Q2 Review'!J13,'Q3 Review'!J13,'Q4 Review'!J13)),""
                       )
                 )
      )
)</f>
        <v>0</v>
      </c>
      <c r="K13" s="38">
        <f t="shared" si="0"/>
        <v>0</v>
      </c>
      <c r="L13" s="38">
        <f t="shared" si="1"/>
        <v>-1</v>
      </c>
      <c r="M13" s="23">
        <f t="shared" si="2"/>
        <v>-0.7</v>
      </c>
      <c r="N13" s="23">
        <f>IF('Annual Plan'!N13+'Annual Plan'!O13=0,"",'Annual Plan'!N13+'Annual Plan'!O13)</f>
        <v>24730301</v>
      </c>
      <c r="O13" s="23" t="str">
        <f>IF(('Q1 Review'!O13+'Q2 Review'!O13+'Q3 Review'!O13+'Q4 Review'!O13)=0,"",('Q1 Review'!O13+'Q2 Review'!O13+'Q3 Review'!O13+'Q4 Review'!O13))</f>
        <v/>
      </c>
      <c r="P13" s="41"/>
      <c r="Q13" s="41"/>
      <c r="R13" s="41"/>
      <c r="S13" s="131" t="str">
        <f t="shared" si="3"/>
        <v/>
      </c>
    </row>
    <row r="14" spans="1:19" s="11" customFormat="1" ht="158.4" x14ac:dyDescent="0.25">
      <c r="A14" s="114" t="str">
        <f>IF('Annual Plan'!$A$14="","",'Annual Plan'!$A$14)</f>
        <v/>
      </c>
      <c r="B14" s="114" t="str">
        <f>IF('Annual Plan'!$B$14="","",'Annual Plan'!$B$14)</f>
        <v>Development of the National Health Research Strategic Plan</v>
      </c>
      <c r="C14" s="59" t="str">
        <f>IF('Annual Plan'!C14="","",'Annual Plan'!C14)</f>
        <v>Development of the National Health Research Strategic Plan</v>
      </c>
      <c r="D14" s="2" t="str">
        <f>IF('Annual Plan'!D14&lt;&gt;"",'Annual Plan'!D14,"")</f>
        <v xml:space="preserve">% of the National Strategic Health Research achieved </v>
      </c>
      <c r="E14" s="2" t="str">
        <f>IF('Annual Plan'!E14&lt;&gt;"",'Annual Plan'!E14,"")</f>
        <v>A five years Strategic Plan for Health Research funded by WHO for MoHSS, 2025 - 2029 finalized and disseminated by the end of Quarter two</v>
      </c>
      <c r="F14" s="36" t="str">
        <f>IF('Annual Plan'!F14&lt;&gt;"",'Annual Plan'!F14,"")</f>
        <v>Incremental</v>
      </c>
      <c r="G14" s="23">
        <f>IF('Annual Plan'!G14&lt;&gt;"",'Annual Plan'!G14,"")</f>
        <v>0.8</v>
      </c>
      <c r="H14" s="23">
        <f xml:space="preserve"> IF(OR(F14="Absolute",F14="Absolute[-](cum.)"),SUM(G14,'Q1 Review'!J14,'Q2 Review'!J14,'Q3 Review'!J14,'Q4 Review'!J14),
             IF(OR(F14="Incremental",F14="Absolute[+]"),MAX(G14,'Q1 Review'!J14,'Q2 Review'!J14,'Q3 Review'!J14,'Q4 Review'!J14),
                  IF(F14="Decremental",MIN(G14,'Q1 Review'!J14,'Q2 Review'!J14,'Q3 Review'!J14,'Q4 Review'!J14),
                         IF(F14="Absolute[-](avg.)",SUM('Q1 Review'!J14,'Q2 Review'!J14,'Q3 Review'!J14,'Q4 Review'!J14)/ COUNT('Annual Plan'!H14:'Annual Plan'!K14),""
                       )
                 )
      )
)</f>
        <v>0.8</v>
      </c>
      <c r="I14" s="23">
        <f>IF(SUM('Annual Plan'!H14:'Annual Plan'!K14)=0,"",
        IF(OR(F14="Absolute",F14="Absolute[-](cum.)"),SUM('Annual Plan'!H14:'Annual Plan'!K14),
             IF(F14="Incremental",MAX('Annual Plan'!H14:'Annual Plan'!K14),
                  IF(F14="Decremental",MIN('Annual Plan'!H14:'Annual Plan'!K14),
                         IF(F14="Absolute[+]",MAX('Annual Plan'!H14:'Annual Plan'!K14),
                              IF(F14="Absolute[-](avg.)",AVERAGE('Annual Plan'!H14:'Annual Plan'!K14),"")
                              )
                       )
                  )
           )
     )</f>
        <v>1</v>
      </c>
      <c r="J14" s="95">
        <f xml:space="preserve"> IF(OR(F14="Absolute",F14="Absolute[-](cum.)"),SUM('Q1 Review'!J14,'Q2 Review'!J14,'Q3 Review'!J14,'Q4 Review'!J14),
             IF(OR(F14="Incremental",F14="Absolute[+]"),MAX('Q1 Review'!J14,'Q2 Review'!J14,'Q3 Review'!J14,'Q4 Review'!J14),
                  IF(F14="Decremental",MIN('Q1 Review'!J14,'Q2 Review'!J14,'Q3 Review'!J14,'Q4 Review'!J14),
                         IF(F14="Absolute[-](avg.)",IF(COUNT('Q1 Review'!J14,'Q2 Review'!J14,'Q3 Review'!J14,'Q4 Review'!J14)=0,0,AVERAGE('Q1 Review'!J14,'Q2 Review'!J14,'Q3 Review'!J14,'Q4 Review'!J14)),""
                       )
                 )
      )
)</f>
        <v>0</v>
      </c>
      <c r="K14" s="38">
        <f t="shared" si="0"/>
        <v>0</v>
      </c>
      <c r="L14" s="38">
        <f t="shared" si="1"/>
        <v>-5.0000000000000009</v>
      </c>
      <c r="M14" s="23">
        <f t="shared" si="2"/>
        <v>-1</v>
      </c>
      <c r="N14" s="23">
        <f>IF('Annual Plan'!N14+'Annual Plan'!O14=0,"",'Annual Plan'!N14+'Annual Plan'!O14)</f>
        <v>200000</v>
      </c>
      <c r="O14" s="23" t="str">
        <f>IF(('Q1 Review'!O14+'Q2 Review'!O14+'Q3 Review'!O14+'Q4 Review'!O14)=0,"",('Q1 Review'!O14+'Q2 Review'!O14+'Q3 Review'!O14+'Q4 Review'!O14))</f>
        <v/>
      </c>
      <c r="P14" s="41"/>
      <c r="Q14" s="41"/>
      <c r="R14" s="41"/>
      <c r="S14" s="131" t="str">
        <f t="shared" si="3"/>
        <v/>
      </c>
    </row>
    <row r="15" spans="1:19" s="11" customFormat="1" ht="343.2" x14ac:dyDescent="0.25">
      <c r="A15" s="114" t="str">
        <f>IF('Annual Plan'!$A$15="","",'Annual Plan'!$A$15)</f>
        <v/>
      </c>
      <c r="B15" s="114" t="str">
        <f>IF('Annual Plan'!$B$15="","",'Annual Plan'!$B$15)</f>
        <v>Development of a Knowledge Hub</v>
      </c>
      <c r="C15" s="59" t="str">
        <f>IF('Annual Plan'!C15="","",'Annual Plan'!C15)</f>
        <v>Knowledge hub developed</v>
      </c>
      <c r="D15" s="2" t="str">
        <f>IF('Annual Plan'!D15&lt;&gt;"",'Annual Plan'!D15,"")</f>
        <v xml:space="preserve">% of milestones achieved towards the establishment of the knowledge Hub </v>
      </c>
      <c r="E15" s="2" t="str">
        <f>IF('Annual Plan'!E15&lt;&gt;"",'Annual Plan'!E15,"")</f>
        <v xml:space="preserve">Milestone achieved against the planned activities aimed at realising the development of theKnowledge Hub. 
This will be a centralized system designed to gather, organize, share, and facilitate access to knowledge, information, and expertise within the health sector.
</v>
      </c>
      <c r="F15" s="36" t="str">
        <f>IF('Annual Plan'!F15&lt;&gt;"",'Annual Plan'!F15,"")</f>
        <v>Absolute</v>
      </c>
      <c r="G15" s="23">
        <f>IF('Annual Plan'!G15&lt;&gt;"",'Annual Plan'!G15,"")</f>
        <v>0</v>
      </c>
      <c r="H15" s="23">
        <f xml:space="preserve"> IF(OR(F15="Absolute",F15="Absolute[-](cum.)"),SUM(G15,'Q1 Review'!J15,'Q2 Review'!J15,'Q3 Review'!J15,'Q4 Review'!J15),
             IF(OR(F15="Incremental",F15="Absolute[+]"),MAX(G15,'Q1 Review'!J15,'Q2 Review'!J15,'Q3 Review'!J15,'Q4 Review'!J15),
                  IF(F15="Decremental",MIN(G15,'Q1 Review'!J15,'Q2 Review'!J15,'Q3 Review'!J15,'Q4 Review'!J15),
                         IF(F15="Absolute[-](avg.)",SUM('Q1 Review'!J15,'Q2 Review'!J15,'Q3 Review'!J15,'Q4 Review'!J15)/ COUNT('Annual Plan'!H15:'Annual Plan'!K15),""
                       )
                 )
      )
)</f>
        <v>0</v>
      </c>
      <c r="I15" s="23">
        <f>IF(SUM('Annual Plan'!H15:'Annual Plan'!K15)=0,"",
        IF(OR(F15="Absolute",F15="Absolute[-](cum.)"),SUM('Annual Plan'!H15:'Annual Plan'!K15),
             IF(F15="Incremental",MAX('Annual Plan'!H15:'Annual Plan'!K15),
                  IF(F15="Decremental",MIN('Annual Plan'!H15:'Annual Plan'!K15),
                         IF(F15="Absolute[+]",MAX('Annual Plan'!H15:'Annual Plan'!K15),
                              IF(F15="Absolute[-](avg.)",AVERAGE('Annual Plan'!H15:'Annual Plan'!K15),"")
                              )
                       )
                  )
           )
     )</f>
        <v>0.64999999999999991</v>
      </c>
      <c r="J15" s="95">
        <f xml:space="preserve"> IF(OR(F15="Absolute",F15="Absolute[-](cum.)"),SUM('Q1 Review'!J15,'Q2 Review'!J15,'Q3 Review'!J15,'Q4 Review'!J15),
             IF(OR(F15="Incremental",F15="Absolute[+]"),MAX('Q1 Review'!J15,'Q2 Review'!J15,'Q3 Review'!J15,'Q4 Review'!J15),
                  IF(F15="Decremental",MIN('Q1 Review'!J15,'Q2 Review'!J15,'Q3 Review'!J15,'Q4 Review'!J15),
                         IF(F15="Absolute[-](avg.)",IF(COUNT('Q1 Review'!J15,'Q2 Review'!J15,'Q3 Review'!J15,'Q4 Review'!J15)=0,0,AVERAGE('Q1 Review'!J15,'Q2 Review'!J15,'Q3 Review'!J15,'Q4 Review'!J15)),""
                       )
                 )
      )
)</f>
        <v>0</v>
      </c>
      <c r="K15" s="38">
        <f t="shared" si="0"/>
        <v>0</v>
      </c>
      <c r="L15" s="38">
        <f t="shared" si="1"/>
        <v>-1</v>
      </c>
      <c r="M15" s="23">
        <f t="shared" si="2"/>
        <v>-0.64999999999999991</v>
      </c>
      <c r="N15" s="23">
        <f>IF('Annual Plan'!N15+'Annual Plan'!O15=0,"",'Annual Plan'!N15+'Annual Plan'!O15)</f>
        <v>500000</v>
      </c>
      <c r="O15" s="23" t="str">
        <f>IF(('Q1 Review'!O15+'Q2 Review'!O15+'Q3 Review'!O15+'Q4 Review'!O15)=0,"",('Q1 Review'!O15+'Q2 Review'!O15+'Q3 Review'!O15+'Q4 Review'!O15))</f>
        <v/>
      </c>
      <c r="P15" s="41"/>
      <c r="Q15" s="41"/>
      <c r="R15" s="41"/>
      <c r="S15" s="131" t="str">
        <f t="shared" si="3"/>
        <v/>
      </c>
    </row>
    <row r="16" spans="1:19" s="11" customFormat="1" ht="132" x14ac:dyDescent="0.25">
      <c r="A16" s="114" t="str">
        <f>IF('Annual Plan'!$A$16="","",'Annual Plan'!$A$16)</f>
        <v>Accelerate the development and  integration  of functional ICT and HIS infrastructure and systems</v>
      </c>
      <c r="B16" s="114" t="str">
        <f>IF('Annual Plan'!$B$16="","",'Annual Plan'!$B$16)</f>
        <v>Health information Systems</v>
      </c>
      <c r="C16" s="59" t="str">
        <f>IF('Annual Plan'!C16="","",'Annual Plan'!C16)</f>
        <v>HIS Strategic plan developed</v>
      </c>
      <c r="D16" s="2" t="str">
        <f>IF('Annual Plan'!D16&lt;&gt;"",'Annual Plan'!D16,"")</f>
        <v xml:space="preserve">% of milestones achieved towards the development of the HIS stratergic plan </v>
      </c>
      <c r="E16" s="2" t="str">
        <f>IF('Annual Plan'!E16&lt;&gt;"",'Annual Plan'!E16,"")</f>
        <v>Milestone achieved against the planned activities aimed at realising the development of the HIS strategic plan</v>
      </c>
      <c r="F16" s="36" t="str">
        <f>IF('Annual Plan'!F16&lt;&gt;"",'Annual Plan'!F16,"")</f>
        <v>Incremental</v>
      </c>
      <c r="G16" s="23">
        <f>IF('Annual Plan'!G16&lt;&gt;"",'Annual Plan'!G16,"")</f>
        <v>0</v>
      </c>
      <c r="H16" s="23">
        <f xml:space="preserve"> IF(OR(F16="Absolute",F16="Absolute[-](cum.)"),SUM(G16,'Q1 Review'!J16,'Q2 Review'!J16,'Q3 Review'!J16,'Q4 Review'!J16),
             IF(OR(F16="Incremental",F16="Absolute[+]"),MAX(G16,'Q1 Review'!J16,'Q2 Review'!J16,'Q3 Review'!J16,'Q4 Review'!J16),
                  IF(F16="Decremental",MIN(G16,'Q1 Review'!J16,'Q2 Review'!J16,'Q3 Review'!J16,'Q4 Review'!J16),
                         IF(F16="Absolute[-](avg.)",SUM('Q1 Review'!J16,'Q2 Review'!J16,'Q3 Review'!J16,'Q4 Review'!J16)/ COUNT('Annual Plan'!H16:'Annual Plan'!K16),""
                       )
                 )
      )
)</f>
        <v>0</v>
      </c>
      <c r="I16" s="23">
        <f>IF(SUM('Annual Plan'!H16:'Annual Plan'!K16)=0,"",
        IF(OR(F16="Absolute",F16="Absolute[-](cum.)"),SUM('Annual Plan'!H16:'Annual Plan'!K16),
             IF(F16="Incremental",MAX('Annual Plan'!H16:'Annual Plan'!K16),
                  IF(F16="Decremental",MIN('Annual Plan'!H16:'Annual Plan'!K16),
                         IF(F16="Absolute[+]",MAX('Annual Plan'!H16:'Annual Plan'!K16),
                              IF(F16="Absolute[-](avg.)",AVERAGE('Annual Plan'!H16:'Annual Plan'!K16),"")
                              )
                       )
                  )
           )
     )</f>
        <v>1</v>
      </c>
      <c r="J16" s="95">
        <f xml:space="preserve"> IF(OR(F16="Absolute",F16="Absolute[-](cum.)"),SUM('Q1 Review'!J16,'Q2 Review'!J16,'Q3 Review'!J16,'Q4 Review'!J16),
             IF(OR(F16="Incremental",F16="Absolute[+]"),MAX('Q1 Review'!J16,'Q2 Review'!J16,'Q3 Review'!J16,'Q4 Review'!J16),
                  IF(F16="Decremental",MIN('Q1 Review'!J16,'Q2 Review'!J16,'Q3 Review'!J16,'Q4 Review'!J16),
                         IF(F16="Absolute[-](avg.)",IF(COUNT('Q1 Review'!J16,'Q2 Review'!J16,'Q3 Review'!J16,'Q4 Review'!J16)=0,0,AVERAGE('Q1 Review'!J16,'Q2 Review'!J16,'Q3 Review'!J16,'Q4 Review'!J16)),""
                       )
                 )
      )
)</f>
        <v>0</v>
      </c>
      <c r="K16" s="38">
        <f t="shared" si="0"/>
        <v>0</v>
      </c>
      <c r="L16" s="38">
        <f t="shared" si="1"/>
        <v>-1</v>
      </c>
      <c r="M16" s="23">
        <f t="shared" si="2"/>
        <v>-1</v>
      </c>
      <c r="N16" s="23" t="str">
        <f>IF('Annual Plan'!N16+'Annual Plan'!O16=0,"",'Annual Plan'!N16+'Annual Plan'!O16)</f>
        <v/>
      </c>
      <c r="O16" s="23" t="str">
        <f>IF(('Q1 Review'!O16+'Q2 Review'!O16+'Q3 Review'!O16+'Q4 Review'!O16)=0,"",('Q1 Review'!O16+'Q2 Review'!O16+'Q3 Review'!O16+'Q4 Review'!O16))</f>
        <v/>
      </c>
      <c r="P16" s="41"/>
      <c r="Q16" s="41"/>
      <c r="R16" s="41"/>
      <c r="S16" s="131" t="str">
        <f t="shared" si="3"/>
        <v/>
      </c>
    </row>
    <row r="17" spans="1:19" s="11" customFormat="1" ht="132" x14ac:dyDescent="0.25">
      <c r="A17" s="114" t="str">
        <f>IF('Annual Plan'!$A$17="","",'Annual Plan'!$A$17)</f>
        <v/>
      </c>
      <c r="B17" s="114" t="str">
        <f>IF('Annual Plan'!$B$17="","",'Annual Plan'!$B$17)</f>
        <v>Installation of network infrastructure at health facilities</v>
      </c>
      <c r="C17" s="59" t="str">
        <f>IF('Annual Plan'!C17="","",'Annual Plan'!C17)</f>
        <v>Functional Network Infrastructure</v>
      </c>
      <c r="D17" s="2" t="str">
        <f>IF('Annual Plan'!D17&lt;&gt;"",'Annual Plan'!D17,"")</f>
        <v>Percentage of Health facilities with a functional network.</v>
      </c>
      <c r="E17" s="2" t="str">
        <f>IF('Annual Plan'!E17&lt;&gt;"",'Annual Plan'!E17,"")</f>
        <v>Percentage of Health facilities with  a Local Area network (LAN) linked to a Wider area network (WAN) across the country</v>
      </c>
      <c r="F17" s="36" t="str">
        <f>IF('Annual Plan'!F17&lt;&gt;"",'Annual Plan'!F17,"")</f>
        <v>Incremental</v>
      </c>
      <c r="G17" s="23">
        <f>IF('Annual Plan'!G17&lt;&gt;"",'Annual Plan'!G17,"")</f>
        <v>0.2</v>
      </c>
      <c r="H17" s="23">
        <f xml:space="preserve"> IF(OR(F17="Absolute",F17="Absolute[-](cum.)"),SUM(G17,'Q1 Review'!J17,'Q2 Review'!J17,'Q3 Review'!J17,'Q4 Review'!J17),
             IF(OR(F17="Incremental",F17="Absolute[+]"),MAX(G17,'Q1 Review'!J17,'Q2 Review'!J17,'Q3 Review'!J17,'Q4 Review'!J17),
                  IF(F17="Decremental",MIN(G17,'Q1 Review'!J17,'Q2 Review'!J17,'Q3 Review'!J17,'Q4 Review'!J17),
                         IF(F17="Absolute[-](avg.)",SUM('Q1 Review'!J17,'Q2 Review'!J17,'Q3 Review'!J17,'Q4 Review'!J17)/ COUNT('Annual Plan'!H17:'Annual Plan'!K17),""
                       )
                 )
      )
)</f>
        <v>0.2</v>
      </c>
      <c r="I17" s="23">
        <f>IF(SUM('Annual Plan'!H17:'Annual Plan'!K17)=0,"",
        IF(OR(F17="Absolute",F17="Absolute[-](cum.)"),SUM('Annual Plan'!H17:'Annual Plan'!K17),
             IF(F17="Incremental",MAX('Annual Plan'!H17:'Annual Plan'!K17),
                  IF(F17="Decremental",MIN('Annual Plan'!H17:'Annual Plan'!K17),
                         IF(F17="Absolute[+]",MAX('Annual Plan'!H17:'Annual Plan'!K17),
                              IF(F17="Absolute[-](avg.)",AVERAGE('Annual Plan'!H17:'Annual Plan'!K17),"")
                              )
                       )
                  )
           )
     )</f>
        <v>0.4</v>
      </c>
      <c r="J17" s="95">
        <f xml:space="preserve"> IF(OR(F17="Absolute",F17="Absolute[-](cum.)"),SUM('Q1 Review'!J17,'Q2 Review'!J17,'Q3 Review'!J17,'Q4 Review'!J17),
             IF(OR(F17="Incremental",F17="Absolute[+]"),MAX('Q1 Review'!J17,'Q2 Review'!J17,'Q3 Review'!J17,'Q4 Review'!J17),
                  IF(F17="Decremental",MIN('Q1 Review'!J17,'Q2 Review'!J17,'Q3 Review'!J17,'Q4 Review'!J17),
                         IF(F17="Absolute[-](avg.)",IF(COUNT('Q1 Review'!J17,'Q2 Review'!J17,'Q3 Review'!J17,'Q4 Review'!J17)=0,0,AVERAGE('Q1 Review'!J17,'Q2 Review'!J17,'Q3 Review'!J17,'Q4 Review'!J17)),""
                       )
                 )
      )
)</f>
        <v>0</v>
      </c>
      <c r="K17" s="38">
        <f t="shared" si="0"/>
        <v>0</v>
      </c>
      <c r="L17" s="38">
        <f t="shared" si="1"/>
        <v>-2</v>
      </c>
      <c r="M17" s="23">
        <f t="shared" si="2"/>
        <v>-0.4</v>
      </c>
      <c r="N17" s="23" t="str">
        <f>IF('Annual Plan'!N17+'Annual Plan'!O17=0,"",'Annual Plan'!N17+'Annual Plan'!O17)</f>
        <v/>
      </c>
      <c r="O17" s="23" t="str">
        <f>IF(('Q1 Review'!O17+'Q2 Review'!O17+'Q3 Review'!O17+'Q4 Review'!O17)=0,"",('Q1 Review'!O17+'Q2 Review'!O17+'Q3 Review'!O17+'Q4 Review'!O17))</f>
        <v/>
      </c>
      <c r="P17" s="41"/>
      <c r="Q17" s="41"/>
      <c r="R17" s="41"/>
      <c r="S17" s="131" t="str">
        <f t="shared" si="3"/>
        <v/>
      </c>
    </row>
    <row r="18" spans="1:19" s="11" customFormat="1" ht="145.19999999999999" x14ac:dyDescent="0.25">
      <c r="A18" s="114" t="str">
        <f>IF('Annual Plan'!$A$18="","",'Annual Plan'!$A$18)</f>
        <v/>
      </c>
      <c r="B18" s="114" t="str">
        <f>IF('Annual Plan'!$B$18="","",'Annual Plan'!$B$18)</f>
        <v>e-Health System Implementation</v>
      </c>
      <c r="C18" s="59" t="str">
        <f>IF('Annual Plan'!C18="","",'Annual Plan'!C18)</f>
        <v>Functional e-Health system</v>
      </c>
      <c r="D18" s="2" t="str">
        <f>IF('Annual Plan'!D18&lt;&gt;"",'Annual Plan'!D18,"")</f>
        <v xml:space="preserve">% of milestones achieved towards the implementation of the e-Health System  </v>
      </c>
      <c r="E18" s="2" t="str">
        <f>IF('Annual Plan'!E18&lt;&gt;"",'Annual Plan'!E18,"")</f>
        <v xml:space="preserve">Milestone achieved against the planned activities aimed at realising the implementation of the e-Health System  
</v>
      </c>
      <c r="F18" s="36" t="str">
        <f>IF('Annual Plan'!F18&lt;&gt;"",'Annual Plan'!F18,"")</f>
        <v>Incremental</v>
      </c>
      <c r="G18" s="23">
        <f>IF('Annual Plan'!G18&lt;&gt;"",'Annual Plan'!G18,"")</f>
        <v>0</v>
      </c>
      <c r="H18" s="23">
        <f xml:space="preserve"> IF(OR(F18="Absolute",F18="Absolute[-](cum.)"),SUM(G18,'Q1 Review'!J18,'Q2 Review'!J18,'Q3 Review'!J18,'Q4 Review'!J18),
             IF(OR(F18="Incremental",F18="Absolute[+]"),MAX(G18,'Q1 Review'!J18,'Q2 Review'!J18,'Q3 Review'!J18,'Q4 Review'!J18),
                  IF(F18="Decremental",MIN(G18,'Q1 Review'!J18,'Q2 Review'!J18,'Q3 Review'!J18,'Q4 Review'!J18),
                         IF(F18="Absolute[-](avg.)",SUM('Q1 Review'!J18,'Q2 Review'!J18,'Q3 Review'!J18,'Q4 Review'!J18)/ COUNT('Annual Plan'!H18:'Annual Plan'!K18),""
                       )
                 )
      )
)</f>
        <v>0</v>
      </c>
      <c r="I18" s="23">
        <f>IF(SUM('Annual Plan'!H18:'Annual Plan'!K18)=0,"",
        IF(OR(F18="Absolute",F18="Absolute[-](cum.)"),SUM('Annual Plan'!H18:'Annual Plan'!K18),
             IF(F18="Incremental",MAX('Annual Plan'!H18:'Annual Plan'!K18),
                  IF(F18="Decremental",MIN('Annual Plan'!H18:'Annual Plan'!K18),
                         IF(F18="Absolute[+]",MAX('Annual Plan'!H18:'Annual Plan'!K18),
                              IF(F18="Absolute[-](avg.)",AVERAGE('Annual Plan'!H18:'Annual Plan'!K18),"")
                              )
                       )
                  )
           )
     )</f>
        <v>1</v>
      </c>
      <c r="J18" s="95">
        <f xml:space="preserve"> IF(OR(F18="Absolute",F18="Absolute[-](cum.)"),SUM('Q1 Review'!J18,'Q2 Review'!J18,'Q3 Review'!J18,'Q4 Review'!J18),
             IF(OR(F18="Incremental",F18="Absolute[+]"),MAX('Q1 Review'!J18,'Q2 Review'!J18,'Q3 Review'!J18,'Q4 Review'!J18),
                  IF(F18="Decremental",MIN('Q1 Review'!J18,'Q2 Review'!J18,'Q3 Review'!J18,'Q4 Review'!J18),
                         IF(F18="Absolute[-](avg.)",IF(COUNT('Q1 Review'!J18,'Q2 Review'!J18,'Q3 Review'!J18,'Q4 Review'!J18)=0,0,AVERAGE('Q1 Review'!J18,'Q2 Review'!J18,'Q3 Review'!J18,'Q4 Review'!J18)),""
                       )
                 )
      )
)</f>
        <v>0</v>
      </c>
      <c r="K18" s="38">
        <f t="shared" si="0"/>
        <v>0</v>
      </c>
      <c r="L18" s="38">
        <f t="shared" si="1"/>
        <v>-1</v>
      </c>
      <c r="M18" s="23">
        <f t="shared" si="2"/>
        <v>-1</v>
      </c>
      <c r="N18" s="23" t="str">
        <f>IF('Annual Plan'!N18+'Annual Plan'!O18=0,"",'Annual Plan'!N18+'Annual Plan'!O18)</f>
        <v/>
      </c>
      <c r="O18" s="23" t="str">
        <f>IF(('Q1 Review'!O18+'Q2 Review'!O18+'Q3 Review'!O18+'Q4 Review'!O18)=0,"",('Q1 Review'!O18+'Q2 Review'!O18+'Q3 Review'!O18+'Q4 Review'!O18))</f>
        <v/>
      </c>
      <c r="P18" s="41"/>
      <c r="Q18" s="41"/>
      <c r="R18" s="41"/>
      <c r="S18" s="131" t="str">
        <f t="shared" si="3"/>
        <v/>
      </c>
    </row>
    <row r="19" spans="1:19" s="11" customFormat="1" ht="66" x14ac:dyDescent="0.25">
      <c r="A19" s="59" t="str">
        <f>IF('Annual Plan'!A19="","",'Annual Plan'!A19)</f>
        <v>Enhance Organizational capacity and performance</v>
      </c>
      <c r="B19" s="59" t="str">
        <f>IF('Annual Plan'!B19="","",'Annual Plan'!B19)</f>
        <v>Financial Management and Audit Services</v>
      </c>
      <c r="C19" s="59" t="str">
        <f>IF('Annual Plan'!C19="","",'Annual Plan'!C19)</f>
        <v>Annual budget executed</v>
      </c>
      <c r="D19" s="2" t="str">
        <f>IF('Annual Plan'!D19&lt;&gt;"",'Annual Plan'!D19,"")</f>
        <v>Budget Execution rate</v>
      </c>
      <c r="E19" s="2" t="str">
        <f>IF('Annual Plan'!E19&lt;&gt;"",'Annual Plan'!E19,"")</f>
        <v>(Actual Expenditure / Approved Budget) × 100%</v>
      </c>
      <c r="F19" s="36" t="str">
        <f>IF('Annual Plan'!F19&lt;&gt;"",'Annual Plan'!F19,"")</f>
        <v>Incremental</v>
      </c>
      <c r="G19" s="23">
        <f>IF('Annual Plan'!G19&lt;&gt;"",'Annual Plan'!G19,"")</f>
        <v>0</v>
      </c>
      <c r="H19" s="23">
        <f xml:space="preserve"> IF(OR(F19="Absolute",F19="Absolute[-](cum.)"),SUM(G19,'Q1 Review'!J19,'Q2 Review'!J19,'Q3 Review'!J19,'Q4 Review'!J19),
             IF(OR(F19="Incremental",F19="Absolute[+]"),MAX(G19,'Q1 Review'!J19,'Q2 Review'!J19,'Q3 Review'!J19,'Q4 Review'!J19),
                  IF(F19="Decremental",MIN(G19,'Q1 Review'!J19,'Q2 Review'!J19,'Q3 Review'!J19,'Q4 Review'!J19),
                         IF(F19="Absolute[-](avg.)",SUM('Q1 Review'!J19,'Q2 Review'!J19,'Q3 Review'!J19,'Q4 Review'!J19)/ COUNT('Annual Plan'!H19:'Annual Plan'!K19),""
                       )
                 )
      )
)</f>
        <v>0</v>
      </c>
      <c r="I19" s="23">
        <f>IF(SUM('Annual Plan'!H19:'Annual Plan'!K19)=0,"",
        IF(OR(F19="Absolute",F19="Absolute[-](cum.)"),SUM('Annual Plan'!H19:'Annual Plan'!K19),
             IF(F19="Incremental",MAX('Annual Plan'!H19:'Annual Plan'!K19),
                  IF(F19="Decremental",MIN('Annual Plan'!H19:'Annual Plan'!K19),
                         IF(F19="Absolute[+]",MAX('Annual Plan'!H19:'Annual Plan'!K19),
                              IF(F19="Absolute[-](avg.)",AVERAGE('Annual Plan'!H19:'Annual Plan'!K19),"")
                              )
                       )
                  )
           )
     )</f>
        <v>0.95</v>
      </c>
      <c r="J19" s="95">
        <f xml:space="preserve"> IF(OR(F19="Absolute",F19="Absolute[-](cum.)"),SUM('Q1 Review'!J19,'Q2 Review'!J19,'Q3 Review'!J19,'Q4 Review'!J19),
             IF(OR(F19="Incremental",F19="Absolute[+]"),MAX('Q1 Review'!J19,'Q2 Review'!J19,'Q3 Review'!J19,'Q4 Review'!J19),
                  IF(F19="Decremental",MIN('Q1 Review'!J19,'Q2 Review'!J19,'Q3 Review'!J19,'Q4 Review'!J19),
                         IF(F19="Absolute[-](avg.)",IF(COUNT('Q1 Review'!J19,'Q2 Review'!J19,'Q3 Review'!J19,'Q4 Review'!J19)=0,0,AVERAGE('Q1 Review'!J19,'Q2 Review'!J19,'Q3 Review'!J19,'Q4 Review'!J19)),""
                       )
                 )
      )
)</f>
        <v>0</v>
      </c>
      <c r="K19" s="38">
        <f t="shared" si="0"/>
        <v>0</v>
      </c>
      <c r="L19" s="38">
        <f t="shared" si="1"/>
        <v>-1</v>
      </c>
      <c r="M19" s="23">
        <f t="shared" si="2"/>
        <v>-0.95</v>
      </c>
      <c r="N19" s="23" t="str">
        <f>IF('Annual Plan'!N19+'Annual Plan'!O19=0,"",'Annual Plan'!N19+'Annual Plan'!O19)</f>
        <v/>
      </c>
      <c r="O19" s="23" t="str">
        <f>IF(('Q1 Review'!O19+'Q2 Review'!O19+'Q3 Review'!O19+'Q4 Review'!O19)=0,"",('Q1 Review'!O19+'Q2 Review'!O19+'Q3 Review'!O19+'Q4 Review'!O19))</f>
        <v/>
      </c>
      <c r="P19" s="41"/>
      <c r="Q19" s="41"/>
      <c r="R19" s="41"/>
      <c r="S19" s="131" t="str">
        <f t="shared" si="3"/>
        <v/>
      </c>
    </row>
    <row r="20" spans="1:19" s="11" customFormat="1" ht="79.2" x14ac:dyDescent="0.25">
      <c r="A20" s="59" t="str">
        <f>IF('Annual Plan'!A20="","",'Annual Plan'!A20)</f>
        <v/>
      </c>
      <c r="B20" s="59" t="str">
        <f>IF('Annual Plan'!B20="","",'Annual Plan'!B20)</f>
        <v>Performance Management Framework</v>
      </c>
      <c r="C20" s="59" t="str">
        <f>IF('Annual Plan'!C20="","",'Annual Plan'!C20)</f>
        <v>Performance Management Framework Implemented</v>
      </c>
      <c r="D20" s="2" t="str">
        <f>IF('Annual Plan'!D20&lt;&gt;"",'Annual Plan'!D20,"")</f>
        <v xml:space="preserve"># of Performance Agreements Signed </v>
      </c>
      <c r="E20" s="2" t="str">
        <f>IF('Annual Plan'!E20&lt;&gt;"",'Annual Plan'!E20,"")</f>
        <v>The number of Performace Agreements signed vs the current staff compliment</v>
      </c>
      <c r="F20" s="36" t="str">
        <f>IF('Annual Plan'!F20&lt;&gt;"",'Annual Plan'!F20,"")</f>
        <v>Absolute</v>
      </c>
      <c r="G20" s="23">
        <f>IF('Annual Plan'!G20&lt;&gt;"",'Annual Plan'!G20,"")</f>
        <v>0</v>
      </c>
      <c r="H20" s="23">
        <f xml:space="preserve"> IF(OR(F20="Absolute",F20="Absolute[-](cum.)"),SUM(G20,'Q1 Review'!J20,'Q2 Review'!J20,'Q3 Review'!J20,'Q4 Review'!J20),
             IF(OR(F20="Incremental",F20="Absolute[+]"),MAX(G20,'Q1 Review'!J20,'Q2 Review'!J20,'Q3 Review'!J20,'Q4 Review'!J20),
                  IF(F20="Decremental",MIN(G20,'Q1 Review'!J20,'Q2 Review'!J20,'Q3 Review'!J20,'Q4 Review'!J20),
                         IF(F20="Absolute[-](avg.)",SUM('Q1 Review'!J20,'Q2 Review'!J20,'Q3 Review'!J20,'Q4 Review'!J20)/ COUNT('Annual Plan'!H20:'Annual Plan'!K20),""
                       )
                 )
      )
)</f>
        <v>0</v>
      </c>
      <c r="I20" s="23">
        <f>IF(SUM('Annual Plan'!H20:'Annual Plan'!K20)=0,"",
        IF(OR(F20="Absolute",F20="Absolute[-](cum.)"),SUM('Annual Plan'!H20:'Annual Plan'!K20),
             IF(F20="Incremental",MAX('Annual Plan'!H20:'Annual Plan'!K20),
                  IF(F20="Decremental",MIN('Annual Plan'!H20:'Annual Plan'!K20),
                         IF(F20="Absolute[+]",MAX('Annual Plan'!H20:'Annual Plan'!K20),
                              IF(F20="Absolute[-](avg.)",AVERAGE('Annual Plan'!H20:'Annual Plan'!K20),"")
                              )
                       )
                  )
           )
     )</f>
        <v>56</v>
      </c>
      <c r="J20" s="95">
        <f xml:space="preserve"> IF(OR(F20="Absolute",F20="Absolute[-](cum.)"),SUM('Q1 Review'!J20,'Q2 Review'!J20,'Q3 Review'!J20,'Q4 Review'!J20),
             IF(OR(F20="Incremental",F20="Absolute[+]"),MAX('Q1 Review'!J20,'Q2 Review'!J20,'Q3 Review'!J20,'Q4 Review'!J20),
                  IF(F20="Decremental",MIN('Q1 Review'!J20,'Q2 Review'!J20,'Q3 Review'!J20,'Q4 Review'!J20),
                         IF(F20="Absolute[-](avg.)",IF(COUNT('Q1 Review'!J20,'Q2 Review'!J20,'Q3 Review'!J20,'Q4 Review'!J20)=0,0,AVERAGE('Q1 Review'!J20,'Q2 Review'!J20,'Q3 Review'!J20,'Q4 Review'!J20)),""
                       )
                 )
      )
)</f>
        <v>0</v>
      </c>
      <c r="K20" s="38">
        <f t="shared" si="0"/>
        <v>0</v>
      </c>
      <c r="L20" s="38">
        <f t="shared" si="1"/>
        <v>-1</v>
      </c>
      <c r="M20" s="23">
        <f t="shared" si="2"/>
        <v>-56</v>
      </c>
      <c r="N20" s="23" t="str">
        <f>IF('Annual Plan'!N20+'Annual Plan'!O20=0,"",'Annual Plan'!N20+'Annual Plan'!O20)</f>
        <v/>
      </c>
      <c r="O20" s="23" t="str">
        <f>IF(('Q1 Review'!O20+'Q2 Review'!O20+'Q3 Review'!O20+'Q4 Review'!O20)=0,"",('Q1 Review'!O20+'Q2 Review'!O20+'Q3 Review'!O20+'Q4 Review'!O20))</f>
        <v/>
      </c>
      <c r="P20" s="41"/>
      <c r="Q20" s="41"/>
      <c r="R20" s="41"/>
      <c r="S20" s="131" t="str">
        <f t="shared" si="3"/>
        <v/>
      </c>
    </row>
    <row r="21" spans="1:19" s="11" customFormat="1" ht="79.2" x14ac:dyDescent="0.25">
      <c r="A21" s="59" t="str">
        <f>IF('Annual Plan'!A21="","",'Annual Plan'!A21)</f>
        <v/>
      </c>
      <c r="B21" s="59" t="str">
        <f>IF('Annual Plan'!B21="","",'Annual Plan'!B21)</f>
        <v/>
      </c>
      <c r="C21" s="59" t="str">
        <f>IF('Annual Plan'!C21="","",'Annual Plan'!C21)</f>
        <v/>
      </c>
      <c r="D21" s="2" t="str">
        <f>IF('Annual Plan'!D21&lt;&gt;"",'Annual Plan'!D21,"")</f>
        <v xml:space="preserve"># of Performance Agreements Reviewed </v>
      </c>
      <c r="E21" s="2" t="str">
        <f>IF('Annual Plan'!E21&lt;&gt;"",'Annual Plan'!E21,"")</f>
        <v>The number of Performance Agreements Reviewed vs the number of PA signed</v>
      </c>
      <c r="F21" s="36" t="str">
        <f>IF('Annual Plan'!F21&lt;&gt;"",'Annual Plan'!F21,"")</f>
        <v>Absolute</v>
      </c>
      <c r="G21" s="23">
        <f>IF('Annual Plan'!G21&lt;&gt;"",'Annual Plan'!G21,"")</f>
        <v>0</v>
      </c>
      <c r="H21" s="23">
        <f xml:space="preserve"> IF(OR(F21="Absolute",F21="Absolute[-](cum.)"),SUM(G21,'Q1 Review'!J21,'Q2 Review'!J21,'Q3 Review'!J21,'Q4 Review'!J21),
             IF(OR(F21="Incremental",F21="Absolute[+]"),MAX(G21,'Q1 Review'!J21,'Q2 Review'!J21,'Q3 Review'!J21,'Q4 Review'!J21),
                  IF(F21="Decremental",MIN(G21,'Q1 Review'!J21,'Q2 Review'!J21,'Q3 Review'!J21,'Q4 Review'!J21),
                         IF(F21="Absolute[-](avg.)",SUM('Q1 Review'!J21,'Q2 Review'!J21,'Q3 Review'!J21,'Q4 Review'!J21)/ COUNT('Annual Plan'!H21:'Annual Plan'!K21),""
                       )
                 )
      )
)</f>
        <v>0</v>
      </c>
      <c r="I21" s="23">
        <f>IF(SUM('Annual Plan'!H21:'Annual Plan'!K21)=0,"",
        IF(OR(F21="Absolute",F21="Absolute[-](cum.)"),SUM('Annual Plan'!H21:'Annual Plan'!K21),
             IF(F21="Incremental",MAX('Annual Plan'!H21:'Annual Plan'!K21),
                  IF(F21="Decremental",MIN('Annual Plan'!H21:'Annual Plan'!K21),
                         IF(F21="Absolute[+]",MAX('Annual Plan'!H21:'Annual Plan'!K21),
                              IF(F21="Absolute[-](avg.)",AVERAGE('Annual Plan'!H21:'Annual Plan'!K21),"")
                              )
                       )
                  )
           )
     )</f>
        <v>224</v>
      </c>
      <c r="J21" s="95">
        <f xml:space="preserve"> IF(OR(F21="Absolute",F21="Absolute[-](cum.)"),SUM('Q1 Review'!J21,'Q2 Review'!J21,'Q3 Review'!J21,'Q4 Review'!J21),
             IF(OR(F21="Incremental",F21="Absolute[+]"),MAX('Q1 Review'!J21,'Q2 Review'!J21,'Q3 Review'!J21,'Q4 Review'!J21),
                  IF(F21="Decremental",MIN('Q1 Review'!J21,'Q2 Review'!J21,'Q3 Review'!J21,'Q4 Review'!J21),
                         IF(F21="Absolute[-](avg.)",IF(COUNT('Q1 Review'!J21,'Q2 Review'!J21,'Q3 Review'!J21,'Q4 Review'!J21)=0,0,AVERAGE('Q1 Review'!J21,'Q2 Review'!J21,'Q3 Review'!J21,'Q4 Review'!J21)),""
                       )
                 )
      )
)</f>
        <v>0</v>
      </c>
      <c r="K21" s="38">
        <f t="shared" si="0"/>
        <v>0</v>
      </c>
      <c r="L21" s="38">
        <f t="shared" si="1"/>
        <v>-1</v>
      </c>
      <c r="M21" s="23">
        <f t="shared" si="2"/>
        <v>-224</v>
      </c>
      <c r="N21" s="23" t="str">
        <f>IF('Annual Plan'!N21+'Annual Plan'!O21=0,"",'Annual Plan'!N21+'Annual Plan'!O21)</f>
        <v/>
      </c>
      <c r="O21" s="23" t="str">
        <f>IF(('Q1 Review'!O21+'Q2 Review'!O21+'Q3 Review'!O21+'Q4 Review'!O21)=0,"",('Q1 Review'!O21+'Q2 Review'!O21+'Q3 Review'!O21+'Q4 Review'!O21))</f>
        <v/>
      </c>
      <c r="P21" s="41"/>
      <c r="Q21" s="41"/>
      <c r="R21" s="41"/>
      <c r="S21" s="131" t="str">
        <f t="shared" si="3"/>
        <v/>
      </c>
    </row>
    <row r="22" spans="1:19" s="11" customFormat="1" ht="79.2" x14ac:dyDescent="0.25">
      <c r="A22" s="59" t="str">
        <f>IF('Annual Plan'!A22="","",'Annual Plan'!A22)</f>
        <v/>
      </c>
      <c r="B22" s="59" t="str">
        <f>IF('Annual Plan'!B22="","",'Annual Plan'!B22)</f>
        <v/>
      </c>
      <c r="C22" s="59" t="str">
        <f>IF('Annual Plan'!C22="","",'Annual Plan'!C22)</f>
        <v/>
      </c>
      <c r="D22" s="2" t="str">
        <f>IF('Annual Plan'!D22&lt;&gt;"",'Annual Plan'!D22,"")</f>
        <v># of Performance Agreements Appraised</v>
      </c>
      <c r="E22" s="2" t="str">
        <f>IF('Annual Plan'!E22&lt;&gt;"",'Annual Plan'!E22,"")</f>
        <v>The number of Performance Agreements Appraised vs the number of PA Reviewed</v>
      </c>
      <c r="F22" s="36" t="str">
        <f>IF('Annual Plan'!F22&lt;&gt;"",'Annual Plan'!F22,"")</f>
        <v>Absolute</v>
      </c>
      <c r="G22" s="23">
        <f>IF('Annual Plan'!G22&lt;&gt;"",'Annual Plan'!G22,"")</f>
        <v>0</v>
      </c>
      <c r="H22" s="23">
        <f xml:space="preserve"> IF(OR(F22="Absolute",F22="Absolute[-](cum.)"),SUM(G22,'Q1 Review'!J22,'Q2 Review'!J22,'Q3 Review'!J22,'Q4 Review'!J22),
             IF(OR(F22="Incremental",F22="Absolute[+]"),MAX(G22,'Q1 Review'!J22,'Q2 Review'!J22,'Q3 Review'!J22,'Q4 Review'!J22),
                  IF(F22="Decremental",MIN(G22,'Q1 Review'!J22,'Q2 Review'!J22,'Q3 Review'!J22,'Q4 Review'!J22),
                         IF(F22="Absolute[-](avg.)",SUM('Q1 Review'!J22,'Q2 Review'!J22,'Q3 Review'!J22,'Q4 Review'!J22)/ COUNT('Annual Plan'!H22:'Annual Plan'!K22),""
                       )
                 )
      )
)</f>
        <v>0</v>
      </c>
      <c r="I22" s="23">
        <f>IF(SUM('Annual Plan'!H22:'Annual Plan'!K22)=0,"",
        IF(OR(F22="Absolute",F22="Absolute[-](cum.)"),SUM('Annual Plan'!H22:'Annual Plan'!K22),
             IF(F22="Incremental",MAX('Annual Plan'!H22:'Annual Plan'!K22),
                  IF(F22="Decremental",MIN('Annual Plan'!H22:'Annual Plan'!K22),
                         IF(F22="Absolute[+]",MAX('Annual Plan'!H22:'Annual Plan'!K22),
                              IF(F22="Absolute[-](avg.)",AVERAGE('Annual Plan'!H22:'Annual Plan'!K22),"")
                              )
                       )
                  )
           )
     )</f>
        <v>56</v>
      </c>
      <c r="J22" s="95">
        <f xml:space="preserve"> IF(OR(F22="Absolute",F22="Absolute[-](cum.)"),SUM('Q1 Review'!J22,'Q2 Review'!J22,'Q3 Review'!J22,'Q4 Review'!J22),
             IF(OR(F22="Incremental",F22="Absolute[+]"),MAX('Q1 Review'!J22,'Q2 Review'!J22,'Q3 Review'!J22,'Q4 Review'!J22),
                  IF(F22="Decremental",MIN('Q1 Review'!J22,'Q2 Review'!J22,'Q3 Review'!J22,'Q4 Review'!J22),
                         IF(F22="Absolute[-](avg.)",IF(COUNT('Q1 Review'!J22,'Q2 Review'!J22,'Q3 Review'!J22,'Q4 Review'!J22)=0,0,AVERAGE('Q1 Review'!J22,'Q2 Review'!J22,'Q3 Review'!J22,'Q4 Review'!J22)),""
                       )
                 )
      )
)</f>
        <v>0</v>
      </c>
      <c r="K22" s="38">
        <f t="shared" si="0"/>
        <v>0</v>
      </c>
      <c r="L22" s="38">
        <f t="shared" si="1"/>
        <v>-1</v>
      </c>
      <c r="M22" s="23">
        <f t="shared" si="2"/>
        <v>-56</v>
      </c>
      <c r="N22" s="23" t="str">
        <f>IF('Annual Plan'!N22+'Annual Plan'!O22=0,"",'Annual Plan'!N22+'Annual Plan'!O22)</f>
        <v/>
      </c>
      <c r="O22" s="23" t="str">
        <f>IF(('Q1 Review'!O22+'Q2 Review'!O22+'Q3 Review'!O22+'Q4 Review'!O22)=0,"",('Q1 Review'!O22+'Q2 Review'!O22+'Q3 Review'!O22+'Q4 Review'!O22))</f>
        <v/>
      </c>
      <c r="P22" s="41"/>
      <c r="Q22" s="41"/>
      <c r="R22" s="41"/>
      <c r="S22" s="131" t="str">
        <f t="shared" si="3"/>
        <v/>
      </c>
    </row>
    <row r="23" spans="1:19" s="11" customFormat="1" ht="13.2" x14ac:dyDescent="0.25">
      <c r="A23" s="59" t="str">
        <f>IF('Annual Plan'!A23="","",'Annual Plan'!A23)</f>
        <v/>
      </c>
      <c r="B23" s="59" t="str">
        <f>IF('Annual Plan'!B23="","",'Annual Plan'!B23)</f>
        <v/>
      </c>
      <c r="C23" s="59" t="str">
        <f>IF('Annual Plan'!C23="","",'Annual Plan'!C23)</f>
        <v/>
      </c>
      <c r="D23" s="2" t="str">
        <f>IF('Annual Plan'!D23&lt;&gt;"",'Annual Plan'!D23,"")</f>
        <v/>
      </c>
      <c r="E23" s="2" t="str">
        <f>IF('Annual Plan'!E23&lt;&gt;"",'Annual Plan'!E23,"")</f>
        <v/>
      </c>
      <c r="F23" s="36" t="str">
        <f>IF('Annual Plan'!F23&lt;&gt;"",'Annual Plan'!F23,"")</f>
        <v/>
      </c>
      <c r="G23" s="23" t="str">
        <f>IF('Annual Plan'!G23&lt;&gt;"",'Annual Plan'!G23,"")</f>
        <v/>
      </c>
      <c r="H23" s="23" t="str">
        <f xml:space="preserve"> IF(OR(F23="Absolute",F23="Absolute[-](cum.)"),SUM(G23,'Q1 Review'!J23,'Q2 Review'!J23,'Q3 Review'!J23,'Q4 Review'!J23),
             IF(OR(F23="Incremental",F23="Absolute[+]"),MAX(G23,'Q1 Review'!J23,'Q2 Review'!J23,'Q3 Review'!J23,'Q4 Review'!J23),
                  IF(F23="Decremental",MIN(G23,'Q1 Review'!J23,'Q2 Review'!J23,'Q3 Review'!J23,'Q4 Review'!J23),
                         IF(F23="Absolute[-](avg.)",SUM('Q1 Review'!J23,'Q2 Review'!J23,'Q3 Review'!J23,'Q4 Review'!J23)/ COUNT('Annual Plan'!H23:'Annual Plan'!K23),""
                       )
                 )
      )
)</f>
        <v/>
      </c>
      <c r="I23" s="23" t="str">
        <f>IF(SUM('Annual Plan'!H23:'Annual Plan'!K23)=0,"",
        IF(OR(F23="Absolute",F23="Absolute[-](cum.)"),SUM('Annual Plan'!H23:'Annual Plan'!K23),
             IF(F23="Incremental",MAX('Annual Plan'!H23:'Annual Plan'!K23),
                  IF(F23="Decremental",MIN('Annual Plan'!H23:'Annual Plan'!K23),
                         IF(F23="Absolute[+]",MAX('Annual Plan'!H23:'Annual Plan'!K23),
                              IF(F23="Absolute[-](avg.)",AVERAGE('Annual Plan'!H23:'Annual Plan'!K23),"")
                              )
                       )
                  )
           )
     )</f>
        <v/>
      </c>
      <c r="J23" s="95" t="str">
        <f xml:space="preserve"> IF(OR(F23="Absolute",F23="Absolute[-](cum.)"),SUM('Q1 Review'!J23,'Q2 Review'!J23,'Q3 Review'!J23,'Q4 Review'!J23),
             IF(OR(F23="Incremental",F23="Absolute[+]"),MAX('Q1 Review'!J23,'Q2 Review'!J23,'Q3 Review'!J23,'Q4 Review'!J23),
                  IF(F23="Decremental",MIN('Q1 Review'!J23,'Q2 Review'!J23,'Q3 Review'!J23,'Q4 Review'!J23),
                         IF(F23="Absolute[-](avg.)",IF(COUNT('Q1 Review'!J23,'Q2 Review'!J23,'Q3 Review'!J23,'Q4 Review'!J23)=0,0,AVERAGE('Q1 Review'!J23,'Q2 Review'!J23,'Q3 Review'!J23,'Q4 Review'!J23)),""
                       )
                 )
      )
)</f>
        <v/>
      </c>
      <c r="K23" s="38" t="str">
        <f t="shared" si="0"/>
        <v/>
      </c>
      <c r="L23" s="38" t="str">
        <f t="shared" si="1"/>
        <v/>
      </c>
      <c r="M23" s="23" t="str">
        <f t="shared" si="2"/>
        <v/>
      </c>
      <c r="N23" s="23" t="str">
        <f>IF('Annual Plan'!N23+'Annual Plan'!O23=0,"",'Annual Plan'!N23+'Annual Plan'!O23)</f>
        <v/>
      </c>
      <c r="O23" s="23" t="str">
        <f>IF(('Q1 Review'!O23+'Q2 Review'!O23+'Q3 Review'!O23+'Q4 Review'!O23)=0,"",('Q1 Review'!O23+'Q2 Review'!O23+'Q3 Review'!O23+'Q4 Review'!O23))</f>
        <v/>
      </c>
      <c r="P23" s="41"/>
      <c r="Q23" s="41"/>
      <c r="R23" s="41"/>
      <c r="S23" s="131" t="str">
        <f t="shared" si="3"/>
        <v/>
      </c>
    </row>
    <row r="24" spans="1:19" s="11" customFormat="1" ht="13.2" x14ac:dyDescent="0.25">
      <c r="A24" s="59" t="str">
        <f>IF('Annual Plan'!A24="","",'Annual Plan'!A24)</f>
        <v/>
      </c>
      <c r="B24" s="59" t="str">
        <f>IF('Annual Plan'!B24="","",'Annual Plan'!B24)</f>
        <v/>
      </c>
      <c r="C24" s="59" t="str">
        <f>IF('Annual Plan'!C24="","",'Annual Plan'!C24)</f>
        <v/>
      </c>
      <c r="D24" s="2" t="str">
        <f>IF('Annual Plan'!D24&lt;&gt;"",'Annual Plan'!D24,"")</f>
        <v/>
      </c>
      <c r="E24" s="2" t="str">
        <f>IF('Annual Plan'!E24&lt;&gt;"",'Annual Plan'!E24,"")</f>
        <v/>
      </c>
      <c r="F24" s="36" t="str">
        <f>IF('Annual Plan'!F24&lt;&gt;"",'Annual Plan'!F24,"")</f>
        <v/>
      </c>
      <c r="G24" s="23" t="str">
        <f>IF('Annual Plan'!G24&lt;&gt;"",'Annual Plan'!G24,"")</f>
        <v/>
      </c>
      <c r="H24" s="23" t="str">
        <f xml:space="preserve"> IF(OR(F24="Absolute",F24="Absolute[-](cum.)"),SUM(G24,'Q1 Review'!J24,'Q2 Review'!J24,'Q3 Review'!J24,'Q4 Review'!J24),
             IF(OR(F24="Incremental",F24="Absolute[+]"),MAX(G24,'Q1 Review'!J24,'Q2 Review'!J24,'Q3 Review'!J24,'Q4 Review'!J24),
                  IF(F24="Decremental",MIN(G24,'Q1 Review'!J24,'Q2 Review'!J24,'Q3 Review'!J24,'Q4 Review'!J24),
                         IF(F24="Absolute[-](avg.)",SUM('Q1 Review'!J24,'Q2 Review'!J24,'Q3 Review'!J24,'Q4 Review'!J24)/ COUNT('Annual Plan'!H24:'Annual Plan'!K24),""
                       )
                 )
      )
)</f>
        <v/>
      </c>
      <c r="I24" s="23" t="str">
        <f>IF(SUM('Annual Plan'!H24:'Annual Plan'!K24)=0,"",
        IF(OR(F24="Absolute",F24="Absolute[-](cum.)"),SUM('Annual Plan'!H24:'Annual Plan'!K24),
             IF(F24="Incremental",MAX('Annual Plan'!H24:'Annual Plan'!K24),
                  IF(F24="Decremental",MIN('Annual Plan'!H24:'Annual Plan'!K24),
                         IF(F24="Absolute[+]",MAX('Annual Plan'!H24:'Annual Plan'!K24),
                              IF(F24="Absolute[-](avg.)",AVERAGE('Annual Plan'!H24:'Annual Plan'!K24),"")
                              )
                       )
                  )
           )
     )</f>
        <v/>
      </c>
      <c r="J24" s="95" t="str">
        <f xml:space="preserve"> IF(OR(F24="Absolute",F24="Absolute[-](cum.)"),SUM('Q1 Review'!J24,'Q2 Review'!J24,'Q3 Review'!J24,'Q4 Review'!J24),
             IF(OR(F24="Incremental",F24="Absolute[+]"),MAX('Q1 Review'!J24,'Q2 Review'!J24,'Q3 Review'!J24,'Q4 Review'!J24),
                  IF(F24="Decremental",MIN('Q1 Review'!J24,'Q2 Review'!J24,'Q3 Review'!J24,'Q4 Review'!J24),
                         IF(F24="Absolute[-](avg.)",IF(COUNT('Q1 Review'!J24,'Q2 Review'!J24,'Q3 Review'!J24,'Q4 Review'!J24)=0,0,AVERAGE('Q1 Review'!J24,'Q2 Review'!J24,'Q3 Review'!J24,'Q4 Review'!J24)),""
                       )
                 )
      )
)</f>
        <v/>
      </c>
      <c r="K24" s="38" t="str">
        <f t="shared" si="0"/>
        <v/>
      </c>
      <c r="L24" s="38" t="str">
        <f t="shared" si="1"/>
        <v/>
      </c>
      <c r="M24" s="23" t="str">
        <f t="shared" si="2"/>
        <v/>
      </c>
      <c r="N24" s="23" t="str">
        <f>IF('Annual Plan'!N24+'Annual Plan'!O24=0,"",'Annual Plan'!N24+'Annual Plan'!O24)</f>
        <v/>
      </c>
      <c r="O24" s="23" t="str">
        <f>IF(('Q1 Review'!O24+'Q2 Review'!O24+'Q3 Review'!O24+'Q4 Review'!O24)=0,"",('Q1 Review'!O24+'Q2 Review'!O24+'Q3 Review'!O24+'Q4 Review'!O24))</f>
        <v/>
      </c>
      <c r="P24" s="41"/>
      <c r="Q24" s="41"/>
      <c r="R24" s="41"/>
      <c r="S24" s="131" t="str">
        <f t="shared" si="3"/>
        <v/>
      </c>
    </row>
    <row r="25" spans="1:19" s="11" customFormat="1" ht="13.2" x14ac:dyDescent="0.25">
      <c r="A25" s="59" t="str">
        <f>IF('Annual Plan'!A25="","",'Annual Plan'!A25)</f>
        <v/>
      </c>
      <c r="B25" s="59" t="str">
        <f>IF('Annual Plan'!B25="","",'Annual Plan'!B25)</f>
        <v/>
      </c>
      <c r="C25" s="59" t="str">
        <f>IF('Annual Plan'!C25="","",'Annual Plan'!C25)</f>
        <v/>
      </c>
      <c r="D25" s="2" t="str">
        <f>IF('Annual Plan'!D25&lt;&gt;"",'Annual Plan'!D25,"")</f>
        <v/>
      </c>
      <c r="E25" s="2" t="str">
        <f>IF('Annual Plan'!E25&lt;&gt;"",'Annual Plan'!E25,"")</f>
        <v/>
      </c>
      <c r="F25" s="36" t="str">
        <f>IF('Annual Plan'!F25&lt;&gt;"",'Annual Plan'!F25,"")</f>
        <v/>
      </c>
      <c r="G25" s="23" t="str">
        <f>IF('Annual Plan'!G25&lt;&gt;"",'Annual Plan'!G25,"")</f>
        <v/>
      </c>
      <c r="H25" s="23" t="str">
        <f xml:space="preserve"> IF(OR(F25="Absolute",F25="Absolute[-](cum.)"),SUM(G25,'Q1 Review'!J25,'Q2 Review'!J25,'Q3 Review'!J25,'Q4 Review'!J25),
             IF(OR(F25="Incremental",F25="Absolute[+]"),MAX(G25,'Q1 Review'!J25,'Q2 Review'!J25,'Q3 Review'!J25,'Q4 Review'!J25),
                  IF(F25="Decremental",MIN(G25,'Q1 Review'!J25,'Q2 Review'!J25,'Q3 Review'!J25,'Q4 Review'!J25),
                         IF(F25="Absolute[-](avg.)",SUM('Q1 Review'!J25,'Q2 Review'!J25,'Q3 Review'!J25,'Q4 Review'!J25)/ COUNT('Annual Plan'!H25:'Annual Plan'!K25),""
                       )
                 )
      )
)</f>
        <v/>
      </c>
      <c r="I25" s="23" t="str">
        <f>IF(SUM('Annual Plan'!H25:'Annual Plan'!K25)=0,"",
        IF(OR(F25="Absolute",F25="Absolute[-](cum.)"),SUM('Annual Plan'!H25:'Annual Plan'!K25),
             IF(F25="Incremental",MAX('Annual Plan'!H25:'Annual Plan'!K25),
                  IF(F25="Decremental",MIN('Annual Plan'!H25:'Annual Plan'!K25),
                         IF(F25="Absolute[+]",MAX('Annual Plan'!H25:'Annual Plan'!K25),
                              IF(F25="Absolute[-](avg.)",AVERAGE('Annual Plan'!H25:'Annual Plan'!K25),"")
                              )
                       )
                  )
           )
     )</f>
        <v/>
      </c>
      <c r="J25" s="95" t="str">
        <f xml:space="preserve"> IF(OR(F25="Absolute",F25="Absolute[-](cum.)"),SUM('Q1 Review'!J25,'Q2 Review'!J25,'Q3 Review'!J25,'Q4 Review'!J25),
             IF(OR(F25="Incremental",F25="Absolute[+]"),MAX('Q1 Review'!J25,'Q2 Review'!J25,'Q3 Review'!J25,'Q4 Review'!J25),
                  IF(F25="Decremental",MIN('Q1 Review'!J25,'Q2 Review'!J25,'Q3 Review'!J25,'Q4 Review'!J25),
                         IF(F25="Absolute[-](avg.)",IF(COUNT('Q1 Review'!J25,'Q2 Review'!J25,'Q3 Review'!J25,'Q4 Review'!J25)=0,0,AVERAGE('Q1 Review'!J25,'Q2 Review'!J25,'Q3 Review'!J25,'Q4 Review'!J25)),""
                       )
                 )
      )
)</f>
        <v/>
      </c>
      <c r="K25" s="38" t="str">
        <f t="shared" si="0"/>
        <v/>
      </c>
      <c r="L25" s="38" t="str">
        <f t="shared" si="1"/>
        <v/>
      </c>
      <c r="M25" s="23" t="str">
        <f t="shared" si="2"/>
        <v/>
      </c>
      <c r="N25" s="23" t="str">
        <f>IF('Annual Plan'!N25+'Annual Plan'!O25=0,"",'Annual Plan'!N25+'Annual Plan'!O25)</f>
        <v/>
      </c>
      <c r="O25" s="23" t="str">
        <f>IF(('Q1 Review'!O25+'Q2 Review'!O25+'Q3 Review'!O25+'Q4 Review'!O25)=0,"",('Q1 Review'!O25+'Q2 Review'!O25+'Q3 Review'!O25+'Q4 Review'!O25))</f>
        <v/>
      </c>
      <c r="P25" s="41"/>
      <c r="Q25" s="41"/>
      <c r="R25" s="41"/>
      <c r="S25" s="131" t="str">
        <f t="shared" si="3"/>
        <v/>
      </c>
    </row>
    <row r="26" spans="1:19" s="11" customFormat="1" ht="13.2" x14ac:dyDescent="0.25">
      <c r="A26" s="59" t="str">
        <f>IF('Annual Plan'!A26="","",'Annual Plan'!A26)</f>
        <v/>
      </c>
      <c r="B26" s="59" t="str">
        <f>IF('Annual Plan'!B26="","",'Annual Plan'!B26)</f>
        <v/>
      </c>
      <c r="C26" s="59" t="str">
        <f>IF('Annual Plan'!C26="","",'Annual Plan'!C26)</f>
        <v/>
      </c>
      <c r="D26" s="2" t="str">
        <f>IF('Annual Plan'!D26&lt;&gt;"",'Annual Plan'!D26,"")</f>
        <v/>
      </c>
      <c r="E26" s="2" t="str">
        <f>IF('Annual Plan'!E26&lt;&gt;"",'Annual Plan'!E26,"")</f>
        <v/>
      </c>
      <c r="F26" s="36" t="str">
        <f>IF('Annual Plan'!F26&lt;&gt;"",'Annual Plan'!F26,"")</f>
        <v/>
      </c>
      <c r="G26" s="23" t="str">
        <f>IF('Annual Plan'!G26&lt;&gt;"",'Annual Plan'!G26,"")</f>
        <v/>
      </c>
      <c r="H26" s="23" t="str">
        <f xml:space="preserve"> IF(OR(F26="Absolute",F26="Absolute[-](cum.)"),SUM(G26,'Q1 Review'!J26,'Q2 Review'!J26,'Q3 Review'!J26,'Q4 Review'!J26),
             IF(OR(F26="Incremental",F26="Absolute[+]"),MAX(G26,'Q1 Review'!J26,'Q2 Review'!J26,'Q3 Review'!J26,'Q4 Review'!J26),
                  IF(F26="Decremental",MIN(G26,'Q1 Review'!J26,'Q2 Review'!J26,'Q3 Review'!J26,'Q4 Review'!J26),
                         IF(F26="Absolute[-](avg.)",SUM('Q1 Review'!J26,'Q2 Review'!J26,'Q3 Review'!J26,'Q4 Review'!J26)/ COUNT('Annual Plan'!H26:'Annual Plan'!K26),""
                       )
                 )
      )
)</f>
        <v/>
      </c>
      <c r="I26" s="23" t="str">
        <f>IF(SUM('Annual Plan'!H26:'Annual Plan'!K26)=0,"",
        IF(OR(F26="Absolute",F26="Absolute[-](cum.)"),SUM('Annual Plan'!H26:'Annual Plan'!K26),
             IF(F26="Incremental",MAX('Annual Plan'!H26:'Annual Plan'!K26),
                  IF(F26="Decremental",MIN('Annual Plan'!H26:'Annual Plan'!K26),
                         IF(F26="Absolute[+]",MAX('Annual Plan'!H26:'Annual Plan'!K26),
                              IF(F26="Absolute[-](avg.)",AVERAGE('Annual Plan'!H26:'Annual Plan'!K26),"")
                              )
                       )
                  )
           )
     )</f>
        <v/>
      </c>
      <c r="J26" s="95" t="str">
        <f xml:space="preserve"> IF(OR(F26="Absolute",F26="Absolute[-](cum.)"),SUM('Q1 Review'!J26,'Q2 Review'!J26,'Q3 Review'!J26,'Q4 Review'!J26),
             IF(OR(F26="Incremental",F26="Absolute[+]"),MAX('Q1 Review'!J26,'Q2 Review'!J26,'Q3 Review'!J26,'Q4 Review'!J26),
                  IF(F26="Decremental",MIN('Q1 Review'!J26,'Q2 Review'!J26,'Q3 Review'!J26,'Q4 Review'!J26),
                         IF(F26="Absolute[-](avg.)",IF(COUNT('Q1 Review'!J26,'Q2 Review'!J26,'Q3 Review'!J26,'Q4 Review'!J26)=0,0,AVERAGE('Q1 Review'!J26,'Q2 Review'!J26,'Q3 Review'!J26,'Q4 Review'!J26)),""
                       )
                 )
      )
)</f>
        <v/>
      </c>
      <c r="K26" s="38" t="str">
        <f t="shared" si="0"/>
        <v/>
      </c>
      <c r="L26" s="38" t="str">
        <f t="shared" si="1"/>
        <v/>
      </c>
      <c r="M26" s="23" t="str">
        <f t="shared" si="2"/>
        <v/>
      </c>
      <c r="N26" s="23" t="str">
        <f>IF('Annual Plan'!N26+'Annual Plan'!O26=0,"",'Annual Plan'!N26+'Annual Plan'!O26)</f>
        <v/>
      </c>
      <c r="O26" s="23" t="str">
        <f>IF(('Q1 Review'!O26+'Q2 Review'!O26+'Q3 Review'!O26+'Q4 Review'!O26)=0,"",('Q1 Review'!O26+'Q2 Review'!O26+'Q3 Review'!O26+'Q4 Review'!O26))</f>
        <v/>
      </c>
      <c r="P26" s="41"/>
      <c r="Q26" s="41"/>
      <c r="R26" s="41"/>
      <c r="S26" s="131" t="str">
        <f t="shared" si="3"/>
        <v/>
      </c>
    </row>
    <row r="27" spans="1:19" s="11" customFormat="1" ht="13.2" x14ac:dyDescent="0.25">
      <c r="A27" s="59" t="str">
        <f>IF('Annual Plan'!A27="","",'Annual Plan'!A27)</f>
        <v/>
      </c>
      <c r="B27" s="59" t="str">
        <f>IF('Annual Plan'!B27="","",'Annual Plan'!B27)</f>
        <v/>
      </c>
      <c r="C27" s="59" t="str">
        <f>IF('Annual Plan'!C27="","",'Annual Plan'!C27)</f>
        <v/>
      </c>
      <c r="D27" s="2" t="str">
        <f>IF('Annual Plan'!D27&lt;&gt;"",'Annual Plan'!D27,"")</f>
        <v/>
      </c>
      <c r="E27" s="2" t="str">
        <f>IF('Annual Plan'!E27&lt;&gt;"",'Annual Plan'!E27,"")</f>
        <v/>
      </c>
      <c r="F27" s="36" t="str">
        <f>IF('Annual Plan'!F27&lt;&gt;"",'Annual Plan'!F27,"")</f>
        <v/>
      </c>
      <c r="G27" s="23" t="str">
        <f>IF('Annual Plan'!G27&lt;&gt;"",'Annual Plan'!G27,"")</f>
        <v/>
      </c>
      <c r="H27" s="23" t="str">
        <f xml:space="preserve"> IF(OR(F27="Absolute",F27="Absolute[-](cum.)"),SUM(G27,'Q1 Review'!J27,'Q2 Review'!J27,'Q3 Review'!J27,'Q4 Review'!J27),
             IF(OR(F27="Incremental",F27="Absolute[+]"),MAX(G27,'Q1 Review'!J27,'Q2 Review'!J27,'Q3 Review'!J27,'Q4 Review'!J27),
                  IF(F27="Decremental",MIN(G27,'Q1 Review'!J27,'Q2 Review'!J27,'Q3 Review'!J27,'Q4 Review'!J27),
                         IF(F27="Absolute[-](avg.)",SUM('Q1 Review'!J27,'Q2 Review'!J27,'Q3 Review'!J27,'Q4 Review'!J27)/ COUNT('Annual Plan'!H27:'Annual Plan'!K27),""
                       )
                 )
      )
)</f>
        <v/>
      </c>
      <c r="I27" s="23" t="str">
        <f>IF(SUM('Annual Plan'!H27:'Annual Plan'!K27)=0,"",
        IF(OR(F27="Absolute",F27="Absolute[-](cum.)"),SUM('Annual Plan'!H27:'Annual Plan'!K27),
             IF(F27="Incremental",MAX('Annual Plan'!H27:'Annual Plan'!K27),
                  IF(F27="Decremental",MIN('Annual Plan'!H27:'Annual Plan'!K27),
                         IF(F27="Absolute[+]",MAX('Annual Plan'!H27:'Annual Plan'!K27),
                              IF(F27="Absolute[-](avg.)",AVERAGE('Annual Plan'!H27:'Annual Plan'!K27),"")
                              )
                       )
                  )
           )
     )</f>
        <v/>
      </c>
      <c r="J27" s="95" t="str">
        <f xml:space="preserve"> IF(OR(F27="Absolute",F27="Absolute[-](cum.)"),SUM('Q1 Review'!J27,'Q2 Review'!J27,'Q3 Review'!J27,'Q4 Review'!J27),
             IF(OR(F27="Incremental",F27="Absolute[+]"),MAX('Q1 Review'!J27,'Q2 Review'!J27,'Q3 Review'!J27,'Q4 Review'!J27),
                  IF(F27="Decremental",MIN('Q1 Review'!J27,'Q2 Review'!J27,'Q3 Review'!J27,'Q4 Review'!J27),
                         IF(F27="Absolute[-](avg.)",IF(COUNT('Q1 Review'!J27,'Q2 Review'!J27,'Q3 Review'!J27,'Q4 Review'!J27)=0,0,AVERAGE('Q1 Review'!J27,'Q2 Review'!J27,'Q3 Review'!J27,'Q4 Review'!J27)),""
                       )
                 )
      )
)</f>
        <v/>
      </c>
      <c r="K27" s="38" t="str">
        <f t="shared" si="0"/>
        <v/>
      </c>
      <c r="L27" s="38" t="str">
        <f t="shared" si="1"/>
        <v/>
      </c>
      <c r="M27" s="23" t="str">
        <f t="shared" si="2"/>
        <v/>
      </c>
      <c r="N27" s="23" t="str">
        <f>IF('Annual Plan'!N27+'Annual Plan'!O27=0,"",'Annual Plan'!N27+'Annual Plan'!O27)</f>
        <v/>
      </c>
      <c r="O27" s="23" t="str">
        <f>IF(('Q1 Review'!O27+'Q2 Review'!O27+'Q3 Review'!O27+'Q4 Review'!O27)=0,"",('Q1 Review'!O27+'Q2 Review'!O27+'Q3 Review'!O27+'Q4 Review'!O27))</f>
        <v/>
      </c>
      <c r="P27" s="41"/>
      <c r="Q27" s="41"/>
      <c r="R27" s="41"/>
      <c r="S27" s="131" t="str">
        <f t="shared" si="3"/>
        <v/>
      </c>
    </row>
    <row r="28" spans="1:19" s="11" customFormat="1" ht="13.2" x14ac:dyDescent="0.25">
      <c r="A28" s="59" t="str">
        <f>IF('Annual Plan'!A28="","",'Annual Plan'!A28)</f>
        <v/>
      </c>
      <c r="B28" s="59" t="str">
        <f>IF('Annual Plan'!B28="","",'Annual Plan'!B28)</f>
        <v/>
      </c>
      <c r="C28" s="59" t="str">
        <f>IF('Annual Plan'!C28="","",'Annual Plan'!C28)</f>
        <v/>
      </c>
      <c r="D28" s="2" t="str">
        <f>IF('Annual Plan'!D28&lt;&gt;"",'Annual Plan'!D28,"")</f>
        <v/>
      </c>
      <c r="E28" s="2" t="str">
        <f>IF('Annual Plan'!E28&lt;&gt;"",'Annual Plan'!E28,"")</f>
        <v/>
      </c>
      <c r="F28" s="36" t="str">
        <f>IF('Annual Plan'!F28&lt;&gt;"",'Annual Plan'!F28,"")</f>
        <v/>
      </c>
      <c r="G28" s="23" t="str">
        <f>IF('Annual Plan'!G28&lt;&gt;"",'Annual Plan'!G28,"")</f>
        <v/>
      </c>
      <c r="H28" s="23" t="str">
        <f xml:space="preserve"> IF(OR(F28="Absolute",F28="Absolute[-](cum.)"),SUM(G28,'Q1 Review'!J28,'Q2 Review'!J28,'Q3 Review'!J28,'Q4 Review'!J28),
             IF(OR(F28="Incremental",F28="Absolute[+]"),MAX(G28,'Q1 Review'!J28,'Q2 Review'!J28,'Q3 Review'!J28,'Q4 Review'!J28),
                  IF(F28="Decremental",MIN(G28,'Q1 Review'!J28,'Q2 Review'!J28,'Q3 Review'!J28,'Q4 Review'!J28),
                         IF(F28="Absolute[-](avg.)",SUM('Q1 Review'!J28,'Q2 Review'!J28,'Q3 Review'!J28,'Q4 Review'!J28)/ COUNT('Annual Plan'!H28:'Annual Plan'!K28),""
                       )
                 )
      )
)</f>
        <v/>
      </c>
      <c r="I28" s="23" t="str">
        <f>IF(SUM('Annual Plan'!H28:'Annual Plan'!K28)=0,"",
        IF(OR(F28="Absolute",F28="Absolute[-](cum.)"),SUM('Annual Plan'!H28:'Annual Plan'!K28),
             IF(F28="Incremental",MAX('Annual Plan'!H28:'Annual Plan'!K28),
                  IF(F28="Decremental",MIN('Annual Plan'!H28:'Annual Plan'!K28),
                         IF(F28="Absolute[+]",MAX('Annual Plan'!H28:'Annual Plan'!K28),
                              IF(F28="Absolute[-](avg.)",AVERAGE('Annual Plan'!H28:'Annual Plan'!K28),"")
                              )
                       )
                  )
           )
     )</f>
        <v/>
      </c>
      <c r="J28" s="95" t="str">
        <f xml:space="preserve"> IF(OR(F28="Absolute",F28="Absolute[-](cum.)"),SUM('Q1 Review'!J28,'Q2 Review'!J28,'Q3 Review'!J28,'Q4 Review'!J28),
             IF(OR(F28="Incremental",F28="Absolute[+]"),MAX('Q1 Review'!J28,'Q2 Review'!J28,'Q3 Review'!J28,'Q4 Review'!J28),
                  IF(F28="Decremental",MIN('Q1 Review'!J28,'Q2 Review'!J28,'Q3 Review'!J28,'Q4 Review'!J28),
                         IF(F28="Absolute[-](avg.)",IF(COUNT('Q1 Review'!J28,'Q2 Review'!J28,'Q3 Review'!J28,'Q4 Review'!J28)=0,0,AVERAGE('Q1 Review'!J28,'Q2 Review'!J28,'Q3 Review'!J28,'Q4 Review'!J28)),""
                       )
                 )
      )
)</f>
        <v/>
      </c>
      <c r="K28" s="38" t="str">
        <f t="shared" si="0"/>
        <v/>
      </c>
      <c r="L28" s="38" t="str">
        <f t="shared" si="1"/>
        <v/>
      </c>
      <c r="M28" s="23" t="str">
        <f t="shared" si="2"/>
        <v/>
      </c>
      <c r="N28" s="23" t="str">
        <f>IF('Annual Plan'!N28+'Annual Plan'!O28=0,"",'Annual Plan'!N28+'Annual Plan'!O28)</f>
        <v/>
      </c>
      <c r="O28" s="23" t="str">
        <f>IF(('Q1 Review'!O28+'Q2 Review'!O28+'Q3 Review'!O28+'Q4 Review'!O28)=0,"",('Q1 Review'!O28+'Q2 Review'!O28+'Q3 Review'!O28+'Q4 Review'!O28))</f>
        <v/>
      </c>
      <c r="P28" s="41"/>
      <c r="Q28" s="41"/>
      <c r="R28" s="41"/>
      <c r="S28" s="131" t="str">
        <f t="shared" si="3"/>
        <v/>
      </c>
    </row>
    <row r="29" spans="1:19" s="11" customFormat="1" ht="13.2" x14ac:dyDescent="0.25">
      <c r="A29" s="59" t="str">
        <f>IF('Annual Plan'!A29="","",'Annual Plan'!A29)</f>
        <v/>
      </c>
      <c r="B29" s="59" t="str">
        <f>IF('Annual Plan'!B29="","",'Annual Plan'!B29)</f>
        <v/>
      </c>
      <c r="C29" s="59" t="str">
        <f>IF('Annual Plan'!C29="","",'Annual Plan'!C29)</f>
        <v/>
      </c>
      <c r="D29" s="2" t="str">
        <f>IF('Annual Plan'!D29&lt;&gt;"",'Annual Plan'!D29,"")</f>
        <v/>
      </c>
      <c r="E29" s="2" t="str">
        <f>IF('Annual Plan'!E29&lt;&gt;"",'Annual Plan'!E29,"")</f>
        <v/>
      </c>
      <c r="F29" s="36" t="str">
        <f>IF('Annual Plan'!F29&lt;&gt;"",'Annual Plan'!F29,"")</f>
        <v/>
      </c>
      <c r="G29" s="23" t="str">
        <f>IF('Annual Plan'!G29&lt;&gt;"",'Annual Plan'!G29,"")</f>
        <v/>
      </c>
      <c r="H29" s="23" t="str">
        <f xml:space="preserve"> IF(OR(F29="Absolute",F29="Absolute[-](cum.)"),SUM(G29,'Q1 Review'!J29,'Q2 Review'!J29,'Q3 Review'!J29,'Q4 Review'!J29),
             IF(OR(F29="Incremental",F29="Absolute[+]"),MAX(G29,'Q1 Review'!J29,'Q2 Review'!J29,'Q3 Review'!J29,'Q4 Review'!J29),
                  IF(F29="Decremental",MIN(G29,'Q1 Review'!J29,'Q2 Review'!J29,'Q3 Review'!J29,'Q4 Review'!J29),
                         IF(F29="Absolute[-](avg.)",SUM('Q1 Review'!J29,'Q2 Review'!J29,'Q3 Review'!J29,'Q4 Review'!J29)/ COUNT('Annual Plan'!H29:'Annual Plan'!K29),""
                       )
                 )
      )
)</f>
        <v/>
      </c>
      <c r="I29" s="23" t="str">
        <f>IF(SUM('Annual Plan'!H29:'Annual Plan'!K29)=0,"",
        IF(OR(F29="Absolute",F29="Absolute[-](cum.)"),SUM('Annual Plan'!H29:'Annual Plan'!K29),
             IF(F29="Incremental",MAX('Annual Plan'!H29:'Annual Plan'!K29),
                  IF(F29="Decremental",MIN('Annual Plan'!H29:'Annual Plan'!K29),
                         IF(F29="Absolute[+]",MAX('Annual Plan'!H29:'Annual Plan'!K29),
                              IF(F29="Absolute[-](avg.)",AVERAGE('Annual Plan'!H29:'Annual Plan'!K29),"")
                              )
                       )
                  )
           )
     )</f>
        <v/>
      </c>
      <c r="J29" s="95" t="str">
        <f xml:space="preserve"> IF(OR(F29="Absolute",F29="Absolute[-](cum.)"),SUM('Q1 Review'!J29,'Q2 Review'!J29,'Q3 Review'!J29,'Q4 Review'!J29),
             IF(OR(F29="Incremental",F29="Absolute[+]"),MAX('Q1 Review'!J29,'Q2 Review'!J29,'Q3 Review'!J29,'Q4 Review'!J29),
                  IF(F29="Decremental",MIN('Q1 Review'!J29,'Q2 Review'!J29,'Q3 Review'!J29,'Q4 Review'!J29),
                         IF(F29="Absolute[-](avg.)",IF(COUNT('Q1 Review'!J29,'Q2 Review'!J29,'Q3 Review'!J29,'Q4 Review'!J29)=0,0,AVERAGE('Q1 Review'!J29,'Q2 Review'!J29,'Q3 Review'!J29,'Q4 Review'!J29)),""
                       )
                 )
      )
)</f>
        <v/>
      </c>
      <c r="K29" s="38" t="str">
        <f t="shared" si="0"/>
        <v/>
      </c>
      <c r="L29" s="38" t="str">
        <f t="shared" si="1"/>
        <v/>
      </c>
      <c r="M29" s="23" t="str">
        <f t="shared" si="2"/>
        <v/>
      </c>
      <c r="N29" s="23" t="str">
        <f>IF('Annual Plan'!N29+'Annual Plan'!O29=0,"",'Annual Plan'!N29+'Annual Plan'!O29)</f>
        <v/>
      </c>
      <c r="O29" s="23" t="str">
        <f>IF(('Q1 Review'!O29+'Q2 Review'!O29+'Q3 Review'!O29+'Q4 Review'!O29)=0,"",('Q1 Review'!O29+'Q2 Review'!O29+'Q3 Review'!O29+'Q4 Review'!O29))</f>
        <v/>
      </c>
      <c r="P29" s="41"/>
      <c r="Q29" s="41"/>
      <c r="R29" s="41"/>
      <c r="S29" s="131" t="str">
        <f t="shared" si="3"/>
        <v/>
      </c>
    </row>
    <row r="30" spans="1:19" s="11" customFormat="1" ht="13.2" x14ac:dyDescent="0.25">
      <c r="A30" s="59" t="str">
        <f>IF('Annual Plan'!A30="","",'Annual Plan'!A30)</f>
        <v/>
      </c>
      <c r="B30" s="59" t="str">
        <f>IF('Annual Plan'!B30="","",'Annual Plan'!B30)</f>
        <v/>
      </c>
      <c r="C30" s="59" t="str">
        <f>IF('Annual Plan'!C30="","",'Annual Plan'!C30)</f>
        <v/>
      </c>
      <c r="D30" s="2" t="str">
        <f>IF('Annual Plan'!D30&lt;&gt;"",'Annual Plan'!D30,"")</f>
        <v/>
      </c>
      <c r="E30" s="2" t="str">
        <f>IF('Annual Plan'!E30&lt;&gt;"",'Annual Plan'!E30,"")</f>
        <v/>
      </c>
      <c r="F30" s="36" t="str">
        <f>IF('Annual Plan'!F30&lt;&gt;"",'Annual Plan'!F30,"")</f>
        <v/>
      </c>
      <c r="G30" s="23" t="str">
        <f>IF('Annual Plan'!G30&lt;&gt;"",'Annual Plan'!G30,"")</f>
        <v/>
      </c>
      <c r="H30" s="23" t="str">
        <f xml:space="preserve"> IF(OR(F30="Absolute",F30="Absolute[-](cum.)"),SUM(G30,'Q1 Review'!J30,'Q2 Review'!J30,'Q3 Review'!J30,'Q4 Review'!J30),
             IF(OR(F30="Incremental",F30="Absolute[+]"),MAX(G30,'Q1 Review'!J30,'Q2 Review'!J30,'Q3 Review'!J30,'Q4 Review'!J30),
                  IF(F30="Decremental",MIN(G30,'Q1 Review'!J30,'Q2 Review'!J30,'Q3 Review'!J30,'Q4 Review'!J30),
                         IF(F30="Absolute[-](avg.)",SUM('Q1 Review'!J30,'Q2 Review'!J30,'Q3 Review'!J30,'Q4 Review'!J30)/ COUNT('Annual Plan'!H30:'Annual Plan'!K30),""
                       )
                 )
      )
)</f>
        <v/>
      </c>
      <c r="I30" s="23" t="str">
        <f>IF(SUM('Annual Plan'!H30:'Annual Plan'!K30)=0,"",
        IF(OR(F30="Absolute",F30="Absolute[-](cum.)"),SUM('Annual Plan'!H30:'Annual Plan'!K30),
             IF(F30="Incremental",MAX('Annual Plan'!H30:'Annual Plan'!K30),
                  IF(F30="Decremental",MIN('Annual Plan'!H30:'Annual Plan'!K30),
                         IF(F30="Absolute[+]",MAX('Annual Plan'!H30:'Annual Plan'!K30),
                              IF(F30="Absolute[-](avg.)",AVERAGE('Annual Plan'!H30:'Annual Plan'!K30),"")
                              )
                       )
                  )
           )
     )</f>
        <v/>
      </c>
      <c r="J30" s="95" t="str">
        <f xml:space="preserve"> IF(OR(F30="Absolute",F30="Absolute[-](cum.)"),SUM('Q1 Review'!J30,'Q2 Review'!J30,'Q3 Review'!J30,'Q4 Review'!J30),
             IF(OR(F30="Incremental",F30="Absolute[+]"),MAX('Q1 Review'!J30,'Q2 Review'!J30,'Q3 Review'!J30,'Q4 Review'!J30),
                  IF(F30="Decremental",MIN('Q1 Review'!J30,'Q2 Review'!J30,'Q3 Review'!J30,'Q4 Review'!J30),
                         IF(F30="Absolute[-](avg.)",IF(COUNT('Q1 Review'!J30,'Q2 Review'!J30,'Q3 Review'!J30,'Q4 Review'!J30)=0,0,AVERAGE('Q1 Review'!J30,'Q2 Review'!J30,'Q3 Review'!J30,'Q4 Review'!J30)),""
                       )
                 )
      )
)</f>
        <v/>
      </c>
      <c r="K30" s="38" t="str">
        <f t="shared" si="0"/>
        <v/>
      </c>
      <c r="L30" s="38" t="str">
        <f t="shared" si="1"/>
        <v/>
      </c>
      <c r="M30" s="23" t="str">
        <f t="shared" si="2"/>
        <v/>
      </c>
      <c r="N30" s="23" t="str">
        <f>IF('Annual Plan'!N30+'Annual Plan'!O30=0,"",'Annual Plan'!N30+'Annual Plan'!O30)</f>
        <v/>
      </c>
      <c r="O30" s="23" t="str">
        <f>IF(('Q1 Review'!O30+'Q2 Review'!O30+'Q3 Review'!O30+'Q4 Review'!O30)=0,"",('Q1 Review'!O30+'Q2 Review'!O30+'Q3 Review'!O30+'Q4 Review'!O30))</f>
        <v/>
      </c>
      <c r="P30" s="41"/>
      <c r="Q30" s="41"/>
      <c r="R30" s="41"/>
      <c r="S30" s="131" t="str">
        <f t="shared" si="3"/>
        <v/>
      </c>
    </row>
    <row r="31" spans="1:19" s="11" customFormat="1" ht="13.2" x14ac:dyDescent="0.25">
      <c r="A31" s="59" t="str">
        <f>IF('Annual Plan'!A31="","",'Annual Plan'!A31)</f>
        <v/>
      </c>
      <c r="B31" s="59" t="str">
        <f>IF('Annual Plan'!B31="","",'Annual Plan'!B31)</f>
        <v/>
      </c>
      <c r="C31" s="59" t="str">
        <f>IF('Annual Plan'!C31="","",'Annual Plan'!C31)</f>
        <v/>
      </c>
      <c r="D31" s="2" t="str">
        <f>IF('Annual Plan'!D31&lt;&gt;"",'Annual Plan'!D31,"")</f>
        <v/>
      </c>
      <c r="E31" s="2" t="str">
        <f>IF('Annual Plan'!E31&lt;&gt;"",'Annual Plan'!E31,"")</f>
        <v/>
      </c>
      <c r="F31" s="36" t="str">
        <f>IF('Annual Plan'!F31&lt;&gt;"",'Annual Plan'!F31,"")</f>
        <v/>
      </c>
      <c r="G31" s="23" t="str">
        <f>IF('Annual Plan'!G31&lt;&gt;"",'Annual Plan'!G31,"")</f>
        <v/>
      </c>
      <c r="H31" s="23" t="str">
        <f xml:space="preserve"> IF(OR(F31="Absolute",F31="Absolute[-](cum.)"),SUM(G31,'Q1 Review'!J31,'Q2 Review'!J31,'Q3 Review'!J31,'Q4 Review'!J31),
             IF(OR(F31="Incremental",F31="Absolute[+]"),MAX(G31,'Q1 Review'!J31,'Q2 Review'!J31,'Q3 Review'!J31,'Q4 Review'!J31),
                  IF(F31="Decremental",MIN(G31,'Q1 Review'!J31,'Q2 Review'!J31,'Q3 Review'!J31,'Q4 Review'!J31),
                         IF(F31="Absolute[-](avg.)",SUM('Q1 Review'!J31,'Q2 Review'!J31,'Q3 Review'!J31,'Q4 Review'!J31)/ COUNT('Annual Plan'!H31:'Annual Plan'!K31),""
                       )
                 )
      )
)</f>
        <v/>
      </c>
      <c r="I31" s="23" t="str">
        <f>IF(SUM('Annual Plan'!H31:'Annual Plan'!K31)=0,"",
        IF(OR(F31="Absolute",F31="Absolute[-](cum.)"),SUM('Annual Plan'!H31:'Annual Plan'!K31),
             IF(F31="Incremental",MAX('Annual Plan'!H31:'Annual Plan'!K31),
                  IF(F31="Decremental",MIN('Annual Plan'!H31:'Annual Plan'!K31),
                         IF(F31="Absolute[+]",MAX('Annual Plan'!H31:'Annual Plan'!K31),
                              IF(F31="Absolute[-](avg.)",AVERAGE('Annual Plan'!H31:'Annual Plan'!K31),"")
                              )
                       )
                  )
           )
     )</f>
        <v/>
      </c>
      <c r="J31" s="95" t="str">
        <f xml:space="preserve"> IF(OR(F31="Absolute",F31="Absolute[-](cum.)"),SUM('Q1 Review'!J31,'Q2 Review'!J31,'Q3 Review'!J31,'Q4 Review'!J31),
             IF(OR(F31="Incremental",F31="Absolute[+]"),MAX('Q1 Review'!J31,'Q2 Review'!J31,'Q3 Review'!J31,'Q4 Review'!J31),
                  IF(F31="Decremental",MIN('Q1 Review'!J31,'Q2 Review'!J31,'Q3 Review'!J31,'Q4 Review'!J31),
                         IF(F31="Absolute[-](avg.)",IF(COUNT('Q1 Review'!J31,'Q2 Review'!J31,'Q3 Review'!J31,'Q4 Review'!J31)=0,0,AVERAGE('Q1 Review'!J31,'Q2 Review'!J31,'Q3 Review'!J31,'Q4 Review'!J31)),""
                       )
                 )
      )
)</f>
        <v/>
      </c>
      <c r="K31" s="38" t="str">
        <f t="shared" si="0"/>
        <v/>
      </c>
      <c r="L31" s="38" t="str">
        <f t="shared" si="1"/>
        <v/>
      </c>
      <c r="M31" s="23" t="str">
        <f t="shared" si="2"/>
        <v/>
      </c>
      <c r="N31" s="23" t="str">
        <f>IF('Annual Plan'!N31+'Annual Plan'!O31=0,"",'Annual Plan'!N31+'Annual Plan'!O31)</f>
        <v/>
      </c>
      <c r="O31" s="23" t="str">
        <f>IF(('Q1 Review'!O31+'Q2 Review'!O31+'Q3 Review'!O31+'Q4 Review'!O31)=0,"",('Q1 Review'!O31+'Q2 Review'!O31+'Q3 Review'!O31+'Q4 Review'!O31))</f>
        <v/>
      </c>
      <c r="P31" s="41"/>
      <c r="Q31" s="41"/>
      <c r="R31" s="41"/>
      <c r="S31" s="131" t="str">
        <f t="shared" si="3"/>
        <v/>
      </c>
    </row>
    <row r="32" spans="1:19" s="11" customFormat="1" ht="13.2" x14ac:dyDescent="0.25">
      <c r="A32" s="59" t="str">
        <f>IF('Annual Plan'!A32="","",'Annual Plan'!A32)</f>
        <v/>
      </c>
      <c r="B32" s="59" t="str">
        <f>IF('Annual Plan'!B32="","",'Annual Plan'!B32)</f>
        <v/>
      </c>
      <c r="C32" s="59" t="str">
        <f>IF('Annual Plan'!C32="","",'Annual Plan'!C32)</f>
        <v/>
      </c>
      <c r="D32" s="2" t="str">
        <f>IF('Annual Plan'!D32&lt;&gt;"",'Annual Plan'!D32,"")</f>
        <v/>
      </c>
      <c r="E32" s="2" t="str">
        <f>IF('Annual Plan'!E32&lt;&gt;"",'Annual Plan'!E32,"")</f>
        <v/>
      </c>
      <c r="F32" s="36" t="str">
        <f>IF('Annual Plan'!F32&lt;&gt;"",'Annual Plan'!F32,"")</f>
        <v/>
      </c>
      <c r="G32" s="23" t="str">
        <f>IF('Annual Plan'!G32&lt;&gt;"",'Annual Plan'!G32,"")</f>
        <v/>
      </c>
      <c r="H32" s="23" t="str">
        <f xml:space="preserve"> IF(OR(F32="Absolute",F32="Absolute[-](cum.)"),SUM(G32,'Q1 Review'!J32,'Q2 Review'!J32,'Q3 Review'!J32,'Q4 Review'!J32),
             IF(OR(F32="Incremental",F32="Absolute[+]"),MAX(G32,'Q1 Review'!J32,'Q2 Review'!J32,'Q3 Review'!J32,'Q4 Review'!J32),
                  IF(F32="Decremental",MIN(G32,'Q1 Review'!J32,'Q2 Review'!J32,'Q3 Review'!J32,'Q4 Review'!J32),
                         IF(F32="Absolute[-](avg.)",SUM('Q1 Review'!J32,'Q2 Review'!J32,'Q3 Review'!J32,'Q4 Review'!J32)/ COUNT('Annual Plan'!H32:'Annual Plan'!K32),""
                       )
                 )
      )
)</f>
        <v/>
      </c>
      <c r="I32" s="23" t="str">
        <f>IF(SUM('Annual Plan'!H32:'Annual Plan'!K32)=0,"",
        IF(OR(F32="Absolute",F32="Absolute[-](cum.)"),SUM('Annual Plan'!H32:'Annual Plan'!K32),
             IF(F32="Incremental",MAX('Annual Plan'!H32:'Annual Plan'!K32),
                  IF(F32="Decremental",MIN('Annual Plan'!H32:'Annual Plan'!K32),
                         IF(F32="Absolute[+]",MAX('Annual Plan'!H32:'Annual Plan'!K32),
                              IF(F32="Absolute[-](avg.)",AVERAGE('Annual Plan'!H32:'Annual Plan'!K32),"")
                              )
                       )
                  )
           )
     )</f>
        <v/>
      </c>
      <c r="J32" s="95" t="str">
        <f xml:space="preserve"> IF(OR(F32="Absolute",F32="Absolute[-](cum.)"),SUM('Q1 Review'!J32,'Q2 Review'!J32,'Q3 Review'!J32,'Q4 Review'!J32),
             IF(OR(F32="Incremental",F32="Absolute[+]"),MAX('Q1 Review'!J32,'Q2 Review'!J32,'Q3 Review'!J32,'Q4 Review'!J32),
                  IF(F32="Decremental",MIN('Q1 Review'!J32,'Q2 Review'!J32,'Q3 Review'!J32,'Q4 Review'!J32),
                         IF(F32="Absolute[-](avg.)",IF(COUNT('Q1 Review'!J32,'Q2 Review'!J32,'Q3 Review'!J32,'Q4 Review'!J32)=0,0,AVERAGE('Q1 Review'!J32,'Q2 Review'!J32,'Q3 Review'!J32,'Q4 Review'!J32)),""
                       )
                 )
      )
)</f>
        <v/>
      </c>
      <c r="K32" s="38" t="str">
        <f t="shared" si="0"/>
        <v/>
      </c>
      <c r="L32" s="38" t="str">
        <f t="shared" si="1"/>
        <v/>
      </c>
      <c r="M32" s="23" t="str">
        <f t="shared" si="2"/>
        <v/>
      </c>
      <c r="N32" s="23" t="str">
        <f>IF('Annual Plan'!N32+'Annual Plan'!O32=0,"",'Annual Plan'!N32+'Annual Plan'!O32)</f>
        <v/>
      </c>
      <c r="O32" s="23" t="str">
        <f>IF(('Q1 Review'!O32+'Q2 Review'!O32+'Q3 Review'!O32+'Q4 Review'!O32)=0,"",('Q1 Review'!O32+'Q2 Review'!O32+'Q3 Review'!O32+'Q4 Review'!O32))</f>
        <v/>
      </c>
      <c r="P32" s="41"/>
      <c r="Q32" s="41"/>
      <c r="R32" s="41"/>
      <c r="S32" s="131" t="str">
        <f t="shared" si="3"/>
        <v/>
      </c>
    </row>
    <row r="33" spans="1:19" s="11" customFormat="1" ht="13.2" x14ac:dyDescent="0.25">
      <c r="A33" s="59" t="str">
        <f>IF('Annual Plan'!A33="","",'Annual Plan'!A33)</f>
        <v/>
      </c>
      <c r="B33" s="59" t="str">
        <f>IF('Annual Plan'!B33="","",'Annual Plan'!B33)</f>
        <v/>
      </c>
      <c r="C33" s="59" t="str">
        <f>IF('Annual Plan'!C33="","",'Annual Plan'!C33)</f>
        <v/>
      </c>
      <c r="D33" s="2" t="str">
        <f>IF('Annual Plan'!D33&lt;&gt;"",'Annual Plan'!D33,"")</f>
        <v/>
      </c>
      <c r="E33" s="2" t="str">
        <f>IF('Annual Plan'!E33&lt;&gt;"",'Annual Plan'!E33,"")</f>
        <v/>
      </c>
      <c r="F33" s="36" t="str">
        <f>IF('Annual Plan'!F33&lt;&gt;"",'Annual Plan'!F33,"")</f>
        <v/>
      </c>
      <c r="G33" s="23" t="str">
        <f>IF('Annual Plan'!G33&lt;&gt;"",'Annual Plan'!G33,"")</f>
        <v/>
      </c>
      <c r="H33" s="23" t="str">
        <f xml:space="preserve"> IF(OR(F33="Absolute",F33="Absolute[-](cum.)"),SUM(G33,'Q1 Review'!J33,'Q2 Review'!J33,'Q3 Review'!J33,'Q4 Review'!J33),
             IF(OR(F33="Incremental",F33="Absolute[+]"),MAX(G33,'Q1 Review'!J33,'Q2 Review'!J33,'Q3 Review'!J33,'Q4 Review'!J33),
                  IF(F33="Decremental",MIN(G33,'Q1 Review'!J33,'Q2 Review'!J33,'Q3 Review'!J33,'Q4 Review'!J33),
                         IF(F33="Absolute[-](avg.)",SUM('Q1 Review'!J33,'Q2 Review'!J33,'Q3 Review'!J33,'Q4 Review'!J33)/ COUNT('Annual Plan'!H33:'Annual Plan'!K33),""
                       )
                 )
      )
)</f>
        <v/>
      </c>
      <c r="I33" s="23" t="str">
        <f>IF(SUM('Annual Plan'!H33:'Annual Plan'!K33)=0,"",
        IF(OR(F33="Absolute",F33="Absolute[-](cum.)"),SUM('Annual Plan'!H33:'Annual Plan'!K33),
             IF(F33="Incremental",MAX('Annual Plan'!H33:'Annual Plan'!K33),
                  IF(F33="Decremental",MIN('Annual Plan'!H33:'Annual Plan'!K33),
                         IF(F33="Absolute[+]",MAX('Annual Plan'!H33:'Annual Plan'!K33),
                              IF(F33="Absolute[-](avg.)",AVERAGE('Annual Plan'!H33:'Annual Plan'!K33),"")
                              )
                       )
                  )
           )
     )</f>
        <v/>
      </c>
      <c r="J33" s="95" t="str">
        <f xml:space="preserve"> IF(OR(F33="Absolute",F33="Absolute[-](cum.)"),SUM('Q1 Review'!J33,'Q2 Review'!J33,'Q3 Review'!J33,'Q4 Review'!J33),
             IF(OR(F33="Incremental",F33="Absolute[+]"),MAX('Q1 Review'!J33,'Q2 Review'!J33,'Q3 Review'!J33,'Q4 Review'!J33),
                  IF(F33="Decremental",MIN('Q1 Review'!J33,'Q2 Review'!J33,'Q3 Review'!J33,'Q4 Review'!J33),
                         IF(F33="Absolute[-](avg.)",IF(COUNT('Q1 Review'!J33,'Q2 Review'!J33,'Q3 Review'!J33,'Q4 Review'!J33)=0,0,AVERAGE('Q1 Review'!J33,'Q2 Review'!J33,'Q3 Review'!J33,'Q4 Review'!J33)),""
                       )
                 )
      )
)</f>
        <v/>
      </c>
      <c r="K33" s="38" t="str">
        <f t="shared" si="0"/>
        <v/>
      </c>
      <c r="L33" s="38" t="str">
        <f t="shared" si="1"/>
        <v/>
      </c>
      <c r="M33" s="23" t="str">
        <f t="shared" si="2"/>
        <v/>
      </c>
      <c r="N33" s="23" t="str">
        <f>IF('Annual Plan'!N33+'Annual Plan'!O33=0,"",'Annual Plan'!N33+'Annual Plan'!O33)</f>
        <v/>
      </c>
      <c r="O33" s="23" t="str">
        <f>IF(('Q1 Review'!O33+'Q2 Review'!O33+'Q3 Review'!O33+'Q4 Review'!O33)=0,"",('Q1 Review'!O33+'Q2 Review'!O33+'Q3 Review'!O33+'Q4 Review'!O33))</f>
        <v/>
      </c>
      <c r="P33" s="41"/>
      <c r="Q33" s="41"/>
      <c r="R33" s="41"/>
      <c r="S33" s="131" t="str">
        <f t="shared" si="3"/>
        <v/>
      </c>
    </row>
    <row r="34" spans="1:19" s="11" customFormat="1" ht="13.2" x14ac:dyDescent="0.25">
      <c r="A34" s="59" t="str">
        <f>IF('Annual Plan'!A34="","",'Annual Plan'!A34)</f>
        <v/>
      </c>
      <c r="B34" s="59" t="str">
        <f>IF('Annual Plan'!B34="","",'Annual Plan'!B34)</f>
        <v/>
      </c>
      <c r="C34" s="59" t="str">
        <f>IF('Annual Plan'!C34="","",'Annual Plan'!C34)</f>
        <v/>
      </c>
      <c r="D34" s="2" t="str">
        <f>IF('Annual Plan'!D34&lt;&gt;"",'Annual Plan'!D34,"")</f>
        <v/>
      </c>
      <c r="E34" s="2" t="str">
        <f>IF('Annual Plan'!E34&lt;&gt;"",'Annual Plan'!E34,"")</f>
        <v/>
      </c>
      <c r="F34" s="36" t="str">
        <f>IF('Annual Plan'!F34&lt;&gt;"",'Annual Plan'!F34,"")</f>
        <v/>
      </c>
      <c r="G34" s="23" t="str">
        <f>IF('Annual Plan'!G34&lt;&gt;"",'Annual Plan'!G34,"")</f>
        <v/>
      </c>
      <c r="H34" s="23" t="str">
        <f xml:space="preserve"> IF(OR(F34="Absolute",F34="Absolute[-](cum.)"),SUM(G34,'Q1 Review'!J34,'Q2 Review'!J34,'Q3 Review'!J34,'Q4 Review'!J34),
             IF(OR(F34="Incremental",F34="Absolute[+]"),MAX(G34,'Q1 Review'!J34,'Q2 Review'!J34,'Q3 Review'!J34,'Q4 Review'!J34),
                  IF(F34="Decremental",MIN(G34,'Q1 Review'!J34,'Q2 Review'!J34,'Q3 Review'!J34,'Q4 Review'!J34),
                         IF(F34="Absolute[-](avg.)",SUM('Q1 Review'!J34,'Q2 Review'!J34,'Q3 Review'!J34,'Q4 Review'!J34)/ COUNT('Annual Plan'!H34:'Annual Plan'!K34),""
                       )
                 )
      )
)</f>
        <v/>
      </c>
      <c r="I34" s="23" t="str">
        <f>IF(SUM('Annual Plan'!H34:'Annual Plan'!K34)=0,"",
        IF(OR(F34="Absolute",F34="Absolute[-](cum.)"),SUM('Annual Plan'!H34:'Annual Plan'!K34),
             IF(F34="Incremental",MAX('Annual Plan'!H34:'Annual Plan'!K34),
                  IF(F34="Decremental",MIN('Annual Plan'!H34:'Annual Plan'!K34),
                         IF(F34="Absolute[+]",MAX('Annual Plan'!H34:'Annual Plan'!K34),
                              IF(F34="Absolute[-](avg.)",AVERAGE('Annual Plan'!H34:'Annual Plan'!K34),"")
                              )
                       )
                  )
           )
     )</f>
        <v/>
      </c>
      <c r="J34" s="95" t="str">
        <f xml:space="preserve"> IF(OR(F34="Absolute",F34="Absolute[-](cum.)"),SUM('Q1 Review'!J34,'Q2 Review'!J34,'Q3 Review'!J34,'Q4 Review'!J34),
             IF(OR(F34="Incremental",F34="Absolute[+]"),MAX('Q1 Review'!J34,'Q2 Review'!J34,'Q3 Review'!J34,'Q4 Review'!J34),
                  IF(F34="Decremental",MIN('Q1 Review'!J34,'Q2 Review'!J34,'Q3 Review'!J34,'Q4 Review'!J34),
                         IF(F34="Absolute[-](avg.)",IF(COUNT('Q1 Review'!J34,'Q2 Review'!J34,'Q3 Review'!J34,'Q4 Review'!J34)=0,0,AVERAGE('Q1 Review'!J34,'Q2 Review'!J34,'Q3 Review'!J34,'Q4 Review'!J34)),""
                       )
                 )
      )
)</f>
        <v/>
      </c>
      <c r="K34" s="38" t="str">
        <f t="shared" si="0"/>
        <v/>
      </c>
      <c r="L34" s="38" t="str">
        <f t="shared" si="1"/>
        <v/>
      </c>
      <c r="M34" s="23" t="str">
        <f t="shared" si="2"/>
        <v/>
      </c>
      <c r="N34" s="23" t="str">
        <f>IF('Annual Plan'!N34+'Annual Plan'!O34=0,"",'Annual Plan'!N34+'Annual Plan'!O34)</f>
        <v/>
      </c>
      <c r="O34" s="23" t="str">
        <f>IF(('Q1 Review'!O34+'Q2 Review'!O34+'Q3 Review'!O34+'Q4 Review'!O34)=0,"",('Q1 Review'!O34+'Q2 Review'!O34+'Q3 Review'!O34+'Q4 Review'!O34))</f>
        <v/>
      </c>
      <c r="P34" s="41"/>
      <c r="Q34" s="41"/>
      <c r="R34" s="41"/>
      <c r="S34" s="131" t="str">
        <f t="shared" si="3"/>
        <v/>
      </c>
    </row>
    <row r="35" spans="1:19" s="11" customFormat="1" ht="13.2" x14ac:dyDescent="0.25">
      <c r="A35" s="59" t="str">
        <f>IF('Annual Plan'!A35="","",'Annual Plan'!A35)</f>
        <v/>
      </c>
      <c r="B35" s="59" t="str">
        <f>IF('Annual Plan'!B35="","",'Annual Plan'!B35)</f>
        <v/>
      </c>
      <c r="C35" s="59" t="str">
        <f>IF('Annual Plan'!C35="","",'Annual Plan'!C35)</f>
        <v/>
      </c>
      <c r="D35" s="2" t="str">
        <f>IF('Annual Plan'!D35&lt;&gt;"",'Annual Plan'!D35,"")</f>
        <v/>
      </c>
      <c r="E35" s="2" t="str">
        <f>IF('Annual Plan'!E35&lt;&gt;"",'Annual Plan'!E35,"")</f>
        <v/>
      </c>
      <c r="F35" s="36" t="str">
        <f>IF('Annual Plan'!F35&lt;&gt;"",'Annual Plan'!F35,"")</f>
        <v/>
      </c>
      <c r="G35" s="23" t="str">
        <f>IF('Annual Plan'!G35&lt;&gt;"",'Annual Plan'!G35,"")</f>
        <v/>
      </c>
      <c r="H35" s="23" t="str">
        <f xml:space="preserve"> IF(OR(F35="Absolute",F35="Absolute[-](cum.)"),SUM(G35,'Q1 Review'!J35,'Q2 Review'!J35,'Q3 Review'!J35,'Q4 Review'!J35),
             IF(OR(F35="Incremental",F35="Absolute[+]"),MAX(G35,'Q1 Review'!J35,'Q2 Review'!J35,'Q3 Review'!J35,'Q4 Review'!J35),
                  IF(F35="Decremental",MIN(G35,'Q1 Review'!J35,'Q2 Review'!J35,'Q3 Review'!J35,'Q4 Review'!J35),
                         IF(F35="Absolute[-](avg.)",SUM('Q1 Review'!J35,'Q2 Review'!J35,'Q3 Review'!J35,'Q4 Review'!J35)/ COUNT('Annual Plan'!H35:'Annual Plan'!K35),""
                       )
                 )
      )
)</f>
        <v/>
      </c>
      <c r="I35" s="23" t="str">
        <f>IF(SUM('Annual Plan'!H35:'Annual Plan'!K35)=0,"",
        IF(OR(F35="Absolute",F35="Absolute[-](cum.)"),SUM('Annual Plan'!H35:'Annual Plan'!K35),
             IF(F35="Incremental",MAX('Annual Plan'!H35:'Annual Plan'!K35),
                  IF(F35="Decremental",MIN('Annual Plan'!H35:'Annual Plan'!K35),
                         IF(F35="Absolute[+]",MAX('Annual Plan'!H35:'Annual Plan'!K35),
                              IF(F35="Absolute[-](avg.)",AVERAGE('Annual Plan'!H35:'Annual Plan'!K35),"")
                              )
                       )
                  )
           )
     )</f>
        <v/>
      </c>
      <c r="J35" s="95" t="str">
        <f xml:space="preserve"> IF(OR(F35="Absolute",F35="Absolute[-](cum.)"),SUM('Q1 Review'!J35,'Q2 Review'!J35,'Q3 Review'!J35,'Q4 Review'!J35),
             IF(OR(F35="Incremental",F35="Absolute[+]"),MAX('Q1 Review'!J35,'Q2 Review'!J35,'Q3 Review'!J35,'Q4 Review'!J35),
                  IF(F35="Decremental",MIN('Q1 Review'!J35,'Q2 Review'!J35,'Q3 Review'!J35,'Q4 Review'!J35),
                         IF(F35="Absolute[-](avg.)",IF(COUNT('Q1 Review'!J35,'Q2 Review'!J35,'Q3 Review'!J35,'Q4 Review'!J35)=0,0,AVERAGE('Q1 Review'!J35,'Q2 Review'!J35,'Q3 Review'!J35,'Q4 Review'!J35)),""
                       )
                 )
      )
)</f>
        <v/>
      </c>
      <c r="K35" s="38" t="str">
        <f t="shared" si="0"/>
        <v/>
      </c>
      <c r="L35" s="38" t="str">
        <f t="shared" si="1"/>
        <v/>
      </c>
      <c r="M35" s="23" t="str">
        <f t="shared" si="2"/>
        <v/>
      </c>
      <c r="N35" s="23" t="str">
        <f>IF('Annual Plan'!N35+'Annual Plan'!O35=0,"",'Annual Plan'!N35+'Annual Plan'!O35)</f>
        <v/>
      </c>
      <c r="O35" s="23" t="str">
        <f>IF(('Q1 Review'!O35+'Q2 Review'!O35+'Q3 Review'!O35+'Q4 Review'!O35)=0,"",('Q1 Review'!O35+'Q2 Review'!O35+'Q3 Review'!O35+'Q4 Review'!O35))</f>
        <v/>
      </c>
      <c r="P35" s="41"/>
      <c r="Q35" s="41"/>
      <c r="R35" s="41"/>
      <c r="S35" s="131" t="str">
        <f t="shared" si="3"/>
        <v/>
      </c>
    </row>
    <row r="36" spans="1:19" s="11" customFormat="1" ht="13.2" x14ac:dyDescent="0.25">
      <c r="A36" s="59" t="str">
        <f>IF('Annual Plan'!A36="","",'Annual Plan'!A36)</f>
        <v/>
      </c>
      <c r="B36" s="59" t="str">
        <f>IF('Annual Plan'!B36="","",'Annual Plan'!B36)</f>
        <v/>
      </c>
      <c r="C36" s="59" t="str">
        <f>IF('Annual Plan'!C36="","",'Annual Plan'!C36)</f>
        <v/>
      </c>
      <c r="D36" s="2" t="str">
        <f>IF('Annual Plan'!D36&lt;&gt;"",'Annual Plan'!D36,"")</f>
        <v/>
      </c>
      <c r="E36" s="2" t="str">
        <f>IF('Annual Plan'!E36&lt;&gt;"",'Annual Plan'!E36,"")</f>
        <v/>
      </c>
      <c r="F36" s="36" t="str">
        <f>IF('Annual Plan'!F36&lt;&gt;"",'Annual Plan'!F36,"")</f>
        <v/>
      </c>
      <c r="G36" s="23" t="str">
        <f>IF('Annual Plan'!G36&lt;&gt;"",'Annual Plan'!G36,"")</f>
        <v/>
      </c>
      <c r="H36" s="23" t="str">
        <f xml:space="preserve"> IF(OR(F36="Absolute",F36="Absolute[-](cum.)"),SUM(G36,'Q1 Review'!J36,'Q2 Review'!J36,'Q3 Review'!J36,'Q4 Review'!J36),
             IF(OR(F36="Incremental",F36="Absolute[+]"),MAX(G36,'Q1 Review'!J36,'Q2 Review'!J36,'Q3 Review'!J36,'Q4 Review'!J36),
                  IF(F36="Decremental",MIN(G36,'Q1 Review'!J36,'Q2 Review'!J36,'Q3 Review'!J36,'Q4 Review'!J36),
                         IF(F36="Absolute[-](avg.)",SUM('Q1 Review'!J36,'Q2 Review'!J36,'Q3 Review'!J36,'Q4 Review'!J36)/ COUNT('Annual Plan'!H36:'Annual Plan'!K36),""
                       )
                 )
      )
)</f>
        <v/>
      </c>
      <c r="I36" s="23" t="str">
        <f>IF(SUM('Annual Plan'!H36:'Annual Plan'!K36)=0,"",
        IF(OR(F36="Absolute",F36="Absolute[-](cum.)"),SUM('Annual Plan'!H36:'Annual Plan'!K36),
             IF(F36="Incremental",MAX('Annual Plan'!H36:'Annual Plan'!K36),
                  IF(F36="Decremental",MIN('Annual Plan'!H36:'Annual Plan'!K36),
                         IF(F36="Absolute[+]",MAX('Annual Plan'!H36:'Annual Plan'!K36),
                              IF(F36="Absolute[-](avg.)",AVERAGE('Annual Plan'!H36:'Annual Plan'!K36),"")
                              )
                       )
                  )
           )
     )</f>
        <v/>
      </c>
      <c r="J36" s="95" t="str">
        <f xml:space="preserve"> IF(OR(F36="Absolute",F36="Absolute[-](cum.)"),SUM('Q1 Review'!J36,'Q2 Review'!J36,'Q3 Review'!J36,'Q4 Review'!J36),
             IF(OR(F36="Incremental",F36="Absolute[+]"),MAX('Q1 Review'!J36,'Q2 Review'!J36,'Q3 Review'!J36,'Q4 Review'!J36),
                  IF(F36="Decremental",MIN('Q1 Review'!J36,'Q2 Review'!J36,'Q3 Review'!J36,'Q4 Review'!J36),
                         IF(F36="Absolute[-](avg.)",IF(COUNT('Q1 Review'!J36,'Q2 Review'!J36,'Q3 Review'!J36,'Q4 Review'!J36)=0,0,AVERAGE('Q1 Review'!J36,'Q2 Review'!J36,'Q3 Review'!J36,'Q4 Review'!J36)),""
                       )
                 )
      )
)</f>
        <v/>
      </c>
      <c r="K36" s="38" t="str">
        <f t="shared" si="0"/>
        <v/>
      </c>
      <c r="L36" s="38" t="str">
        <f t="shared" si="1"/>
        <v/>
      </c>
      <c r="M36" s="23" t="str">
        <f t="shared" si="2"/>
        <v/>
      </c>
      <c r="N36" s="23" t="str">
        <f>IF('Annual Plan'!N36+'Annual Plan'!O36=0,"",'Annual Plan'!N36+'Annual Plan'!O36)</f>
        <v/>
      </c>
      <c r="O36" s="23" t="str">
        <f>IF(('Q1 Review'!O36+'Q2 Review'!O36+'Q3 Review'!O36+'Q4 Review'!O36)=0,"",('Q1 Review'!O36+'Q2 Review'!O36+'Q3 Review'!O36+'Q4 Review'!O36))</f>
        <v/>
      </c>
      <c r="P36" s="41"/>
      <c r="Q36" s="41"/>
      <c r="R36" s="41"/>
      <c r="S36" s="131" t="str">
        <f t="shared" si="3"/>
        <v/>
      </c>
    </row>
    <row r="37" spans="1:19" s="11" customFormat="1" ht="13.2" x14ac:dyDescent="0.25">
      <c r="A37" s="59" t="str">
        <f>IF('Annual Plan'!A37="","",'Annual Plan'!A37)</f>
        <v/>
      </c>
      <c r="B37" s="59" t="str">
        <f>IF('Annual Plan'!B37="","",'Annual Plan'!B37)</f>
        <v/>
      </c>
      <c r="C37" s="59" t="str">
        <f>IF('Annual Plan'!C37="","",'Annual Plan'!C37)</f>
        <v/>
      </c>
      <c r="D37" s="2" t="str">
        <f>IF('Annual Plan'!D37&lt;&gt;"",'Annual Plan'!D37,"")</f>
        <v/>
      </c>
      <c r="E37" s="2" t="str">
        <f>IF('Annual Plan'!E37&lt;&gt;"",'Annual Plan'!E37,"")</f>
        <v/>
      </c>
      <c r="F37" s="36" t="str">
        <f>IF('Annual Plan'!F37&lt;&gt;"",'Annual Plan'!F37,"")</f>
        <v/>
      </c>
      <c r="G37" s="23" t="str">
        <f>IF('Annual Plan'!G37&lt;&gt;"",'Annual Plan'!G37,"")</f>
        <v/>
      </c>
      <c r="H37" s="23" t="str">
        <f xml:space="preserve"> IF(OR(F37="Absolute",F37="Absolute[-](cum.)"),SUM(G37,'Q1 Review'!J37,'Q2 Review'!J37,'Q3 Review'!J37,'Q4 Review'!J37),
             IF(OR(F37="Incremental",F37="Absolute[+]"),MAX(G37,'Q1 Review'!J37,'Q2 Review'!J37,'Q3 Review'!J37,'Q4 Review'!J37),
                  IF(F37="Decremental",MIN(G37,'Q1 Review'!J37,'Q2 Review'!J37,'Q3 Review'!J37,'Q4 Review'!J37),
                         IF(F37="Absolute[-](avg.)",SUM('Q1 Review'!J37,'Q2 Review'!J37,'Q3 Review'!J37,'Q4 Review'!J37)/ COUNT('Annual Plan'!H37:'Annual Plan'!K37),""
                       )
                 )
      )
)</f>
        <v/>
      </c>
      <c r="I37" s="23" t="str">
        <f>IF(SUM('Annual Plan'!H37:'Annual Plan'!K37)=0,"",
        IF(OR(F37="Absolute",F37="Absolute[-](cum.)"),SUM('Annual Plan'!H37:'Annual Plan'!K37),
             IF(F37="Incremental",MAX('Annual Plan'!H37:'Annual Plan'!K37),
                  IF(F37="Decremental",MIN('Annual Plan'!H37:'Annual Plan'!K37),
                         IF(F37="Absolute[+]",MAX('Annual Plan'!H37:'Annual Plan'!K37),
                              IF(F37="Absolute[-](avg.)",AVERAGE('Annual Plan'!H37:'Annual Plan'!K37),"")
                              )
                       )
                  )
           )
     )</f>
        <v/>
      </c>
      <c r="J37" s="95" t="str">
        <f xml:space="preserve"> IF(OR(F37="Absolute",F37="Absolute[-](cum.)"),SUM('Q1 Review'!J37,'Q2 Review'!J37,'Q3 Review'!J37,'Q4 Review'!J37),
             IF(OR(F37="Incremental",F37="Absolute[+]"),MAX('Q1 Review'!J37,'Q2 Review'!J37,'Q3 Review'!J37,'Q4 Review'!J37),
                  IF(F37="Decremental",MIN('Q1 Review'!J37,'Q2 Review'!J37,'Q3 Review'!J37,'Q4 Review'!J37),
                         IF(F37="Absolute[-](avg.)",IF(COUNT('Q1 Review'!J37,'Q2 Review'!J37,'Q3 Review'!J37,'Q4 Review'!J37)=0,0,AVERAGE('Q1 Review'!J37,'Q2 Review'!J37,'Q3 Review'!J37,'Q4 Review'!J37)),""
                       )
                 )
      )
)</f>
        <v/>
      </c>
      <c r="K37" s="38" t="str">
        <f t="shared" si="0"/>
        <v/>
      </c>
      <c r="L37" s="38" t="str">
        <f t="shared" si="1"/>
        <v/>
      </c>
      <c r="M37" s="23" t="str">
        <f t="shared" si="2"/>
        <v/>
      </c>
      <c r="N37" s="23" t="str">
        <f>IF('Annual Plan'!N37+'Annual Plan'!O37=0,"",'Annual Plan'!N37+'Annual Plan'!O37)</f>
        <v/>
      </c>
      <c r="O37" s="23" t="str">
        <f>IF(('Q1 Review'!O37+'Q2 Review'!O37+'Q3 Review'!O37+'Q4 Review'!O37)=0,"",('Q1 Review'!O37+'Q2 Review'!O37+'Q3 Review'!O37+'Q4 Review'!O37))</f>
        <v/>
      </c>
      <c r="P37" s="41"/>
      <c r="Q37" s="41"/>
      <c r="R37" s="41"/>
      <c r="S37" s="131" t="str">
        <f t="shared" si="3"/>
        <v/>
      </c>
    </row>
    <row r="38" spans="1:19" s="11" customFormat="1" ht="13.2" x14ac:dyDescent="0.25">
      <c r="A38" s="59" t="str">
        <f>IF('Annual Plan'!A38="","",'Annual Plan'!A38)</f>
        <v/>
      </c>
      <c r="B38" s="59" t="str">
        <f>IF('Annual Plan'!B38="","",'Annual Plan'!B38)</f>
        <v/>
      </c>
      <c r="C38" s="59" t="str">
        <f>IF('Annual Plan'!C38="","",'Annual Plan'!C38)</f>
        <v/>
      </c>
      <c r="D38" s="2" t="str">
        <f>IF('Annual Plan'!D38&lt;&gt;"",'Annual Plan'!D38,"")</f>
        <v/>
      </c>
      <c r="E38" s="2" t="str">
        <f>IF('Annual Plan'!E38&lt;&gt;"",'Annual Plan'!E38,"")</f>
        <v/>
      </c>
      <c r="F38" s="36" t="str">
        <f>IF('Annual Plan'!F38&lt;&gt;"",'Annual Plan'!F38,"")</f>
        <v/>
      </c>
      <c r="G38" s="23" t="str">
        <f>IF('Annual Plan'!G38&lt;&gt;"",'Annual Plan'!G38,"")</f>
        <v/>
      </c>
      <c r="H38" s="23" t="str">
        <f xml:space="preserve"> IF(OR(F38="Absolute",F38="Absolute[-](cum.)"),SUM(G38,'Q1 Review'!J38,'Q2 Review'!J38,'Q3 Review'!J38,'Q4 Review'!J38),
             IF(OR(F38="Incremental",F38="Absolute[+]"),MAX(G38,'Q1 Review'!J38,'Q2 Review'!J38,'Q3 Review'!J38,'Q4 Review'!J38),
                  IF(F38="Decremental",MIN(G38,'Q1 Review'!J38,'Q2 Review'!J38,'Q3 Review'!J38,'Q4 Review'!J38),
                         IF(F38="Absolute[-](avg.)",SUM('Q1 Review'!J38,'Q2 Review'!J38,'Q3 Review'!J38,'Q4 Review'!J38)/ COUNT('Annual Plan'!H38:'Annual Plan'!K38),""
                       )
                 )
      )
)</f>
        <v/>
      </c>
      <c r="I38" s="23" t="str">
        <f>IF(SUM('Annual Plan'!H38:'Annual Plan'!K38)=0,"",
        IF(OR(F38="Absolute",F38="Absolute[-](cum.)"),SUM('Annual Plan'!H38:'Annual Plan'!K38),
             IF(F38="Incremental",MAX('Annual Plan'!H38:'Annual Plan'!K38),
                  IF(F38="Decremental",MIN('Annual Plan'!H38:'Annual Plan'!K38),
                         IF(F38="Absolute[+]",MAX('Annual Plan'!H38:'Annual Plan'!K38),
                              IF(F38="Absolute[-](avg.)",AVERAGE('Annual Plan'!H38:'Annual Plan'!K38),"")
                              )
                       )
                  )
           )
     )</f>
        <v/>
      </c>
      <c r="J38" s="95" t="str">
        <f xml:space="preserve"> IF(OR(F38="Absolute",F38="Absolute[-](cum.)"),SUM('Q1 Review'!J38,'Q2 Review'!J38,'Q3 Review'!J38,'Q4 Review'!J38),
             IF(OR(F38="Incremental",F38="Absolute[+]"),MAX('Q1 Review'!J38,'Q2 Review'!J38,'Q3 Review'!J38,'Q4 Review'!J38),
                  IF(F38="Decremental",MIN('Q1 Review'!J38,'Q2 Review'!J38,'Q3 Review'!J38,'Q4 Review'!J38),
                         IF(F38="Absolute[-](avg.)",IF(COUNT('Q1 Review'!J38,'Q2 Review'!J38,'Q3 Review'!J38,'Q4 Review'!J38)=0,0,AVERAGE('Q1 Review'!J38,'Q2 Review'!J38,'Q3 Review'!J38,'Q4 Review'!J38)),""
                       )
                 )
      )
)</f>
        <v/>
      </c>
      <c r="K38" s="38" t="str">
        <f t="shared" si="0"/>
        <v/>
      </c>
      <c r="L38" s="38" t="str">
        <f t="shared" si="1"/>
        <v/>
      </c>
      <c r="M38" s="23" t="str">
        <f t="shared" si="2"/>
        <v/>
      </c>
      <c r="N38" s="23" t="str">
        <f>IF('Annual Plan'!N38+'Annual Plan'!O38=0,"",'Annual Plan'!N38+'Annual Plan'!O38)</f>
        <v/>
      </c>
      <c r="O38" s="23" t="str">
        <f>IF(('Q1 Review'!O38+'Q2 Review'!O38+'Q3 Review'!O38+'Q4 Review'!O38)=0,"",('Q1 Review'!O38+'Q2 Review'!O38+'Q3 Review'!O38+'Q4 Review'!O38))</f>
        <v/>
      </c>
      <c r="P38" s="41"/>
      <c r="Q38" s="41"/>
      <c r="R38" s="41"/>
      <c r="S38" s="131" t="str">
        <f t="shared" si="3"/>
        <v/>
      </c>
    </row>
    <row r="39" spans="1:19" s="11" customFormat="1" ht="13.2" x14ac:dyDescent="0.25">
      <c r="A39" s="59" t="str">
        <f>IF('Annual Plan'!A39="","",'Annual Plan'!A39)</f>
        <v/>
      </c>
      <c r="B39" s="59" t="str">
        <f>IF('Annual Plan'!B39="","",'Annual Plan'!B39)</f>
        <v/>
      </c>
      <c r="C39" s="59" t="str">
        <f>IF('Annual Plan'!C39="","",'Annual Plan'!C39)</f>
        <v/>
      </c>
      <c r="D39" s="2" t="str">
        <f>IF('Annual Plan'!D39&lt;&gt;"",'Annual Plan'!D39,"")</f>
        <v/>
      </c>
      <c r="E39" s="2" t="str">
        <f>IF('Annual Plan'!E39&lt;&gt;"",'Annual Plan'!E39,"")</f>
        <v/>
      </c>
      <c r="F39" s="36" t="str">
        <f>IF('Annual Plan'!F39&lt;&gt;"",'Annual Plan'!F39,"")</f>
        <v/>
      </c>
      <c r="G39" s="23" t="str">
        <f>IF('Annual Plan'!G39&lt;&gt;"",'Annual Plan'!G39,"")</f>
        <v/>
      </c>
      <c r="H39" s="23" t="str">
        <f xml:space="preserve"> IF(OR(F39="Absolute",F39="Absolute[-](cum.)"),SUM(G39,'Q1 Review'!J39,'Q2 Review'!J39,'Q3 Review'!J39,'Q4 Review'!J39),
             IF(OR(F39="Incremental",F39="Absolute[+]"),MAX(G39,'Q1 Review'!J39,'Q2 Review'!J39,'Q3 Review'!J39,'Q4 Review'!J39),
                  IF(F39="Decremental",MIN(G39,'Q1 Review'!J39,'Q2 Review'!J39,'Q3 Review'!J39,'Q4 Review'!J39),
                         IF(F39="Absolute[-](avg.)",SUM('Q1 Review'!J39,'Q2 Review'!J39,'Q3 Review'!J39,'Q4 Review'!J39)/ COUNT('Annual Plan'!H39:'Annual Plan'!K39),""
                       )
                 )
      )
)</f>
        <v/>
      </c>
      <c r="I39" s="23" t="str">
        <f>IF(SUM('Annual Plan'!H39:'Annual Plan'!K39)=0,"",
        IF(OR(F39="Absolute",F39="Absolute[-](cum.)"),SUM('Annual Plan'!H39:'Annual Plan'!K39),
             IF(F39="Incremental",MAX('Annual Plan'!H39:'Annual Plan'!K39),
                  IF(F39="Decremental",MIN('Annual Plan'!H39:'Annual Plan'!K39),
                         IF(F39="Absolute[+]",MAX('Annual Plan'!H39:'Annual Plan'!K39),
                              IF(F39="Absolute[-](avg.)",AVERAGE('Annual Plan'!H39:'Annual Plan'!K39),"")
                              )
                       )
                  )
           )
     )</f>
        <v/>
      </c>
      <c r="J39" s="95" t="str">
        <f xml:space="preserve"> IF(OR(F39="Absolute",F39="Absolute[-](cum.)"),SUM('Q1 Review'!J39,'Q2 Review'!J39,'Q3 Review'!J39,'Q4 Review'!J39),
             IF(OR(F39="Incremental",F39="Absolute[+]"),MAX('Q1 Review'!J39,'Q2 Review'!J39,'Q3 Review'!J39,'Q4 Review'!J39),
                  IF(F39="Decremental",MIN('Q1 Review'!J39,'Q2 Review'!J39,'Q3 Review'!J39,'Q4 Review'!J39),
                         IF(F39="Absolute[-](avg.)",IF(COUNT('Q1 Review'!J39,'Q2 Review'!J39,'Q3 Review'!J39,'Q4 Review'!J39)=0,0,AVERAGE('Q1 Review'!J39,'Q2 Review'!J39,'Q3 Review'!J39,'Q4 Review'!J39)),""
                       )
                 )
      )
)</f>
        <v/>
      </c>
      <c r="K39" s="38" t="str">
        <f t="shared" si="0"/>
        <v/>
      </c>
      <c r="L39" s="38" t="str">
        <f t="shared" si="1"/>
        <v/>
      </c>
      <c r="M39" s="23" t="str">
        <f t="shared" si="2"/>
        <v/>
      </c>
      <c r="N39" s="23" t="str">
        <f>IF('Annual Plan'!N39+'Annual Plan'!O39=0,"",'Annual Plan'!N39+'Annual Plan'!O39)</f>
        <v/>
      </c>
      <c r="O39" s="23" t="str">
        <f>IF(('Q1 Review'!O39+'Q2 Review'!O39+'Q3 Review'!O39+'Q4 Review'!O39)=0,"",('Q1 Review'!O39+'Q2 Review'!O39+'Q3 Review'!O39+'Q4 Review'!O39))</f>
        <v/>
      </c>
      <c r="P39" s="41"/>
      <c r="Q39" s="41"/>
      <c r="R39" s="41"/>
      <c r="S39" s="131" t="str">
        <f t="shared" si="3"/>
        <v/>
      </c>
    </row>
    <row r="40" spans="1:19" s="58" customFormat="1" ht="59.25" customHeight="1" x14ac:dyDescent="0.3">
      <c r="A40" s="201" t="s">
        <v>94</v>
      </c>
      <c r="B40" s="201"/>
      <c r="C40" s="42">
        <f>'Annual Plan'!C40</f>
        <v>10</v>
      </c>
      <c r="D40" s="28"/>
      <c r="E40" s="28"/>
      <c r="F40" s="256" t="s">
        <v>97</v>
      </c>
      <c r="G40" s="256"/>
      <c r="H40" s="256"/>
      <c r="I40" s="256"/>
      <c r="J40" s="257"/>
      <c r="K40" s="43">
        <f>IF(SUM(K11:K39)=0,0,IF(SUM(K11:K39)&gt;0,AVERAGE(K11:K39)))</f>
        <v>0</v>
      </c>
      <c r="L40" s="258"/>
      <c r="M40" s="259"/>
      <c r="N40" s="60">
        <f>SUM(N11:N39)</f>
        <v>26530301</v>
      </c>
      <c r="O40" s="60">
        <f>SUM(O11:O39)</f>
        <v>0</v>
      </c>
      <c r="P40" s="28"/>
      <c r="Q40" s="28"/>
      <c r="S40" s="131"/>
    </row>
    <row r="41" spans="1:19" s="61" customFormat="1" ht="15" customHeight="1" x14ac:dyDescent="0.25">
      <c r="A41" s="12"/>
      <c r="B41" s="12"/>
      <c r="C41" s="12"/>
      <c r="D41" s="12"/>
      <c r="E41" s="12"/>
      <c r="F41" s="44"/>
      <c r="G41" s="45"/>
      <c r="H41" s="45"/>
      <c r="I41" s="45"/>
      <c r="J41" s="46"/>
      <c r="K41" s="47"/>
      <c r="L41" s="47"/>
      <c r="M41" s="45"/>
      <c r="N41" s="48"/>
      <c r="O41" s="49"/>
      <c r="P41" s="50"/>
      <c r="Q41" s="50"/>
      <c r="S41" s="132"/>
    </row>
    <row r="42" spans="1:19" s="11" customFormat="1" ht="34.5" customHeight="1" x14ac:dyDescent="0.25">
      <c r="A42" s="193" t="s">
        <v>91</v>
      </c>
      <c r="B42" s="193"/>
      <c r="C42" s="193"/>
      <c r="D42" s="260" t="str">
        <f>IF('Annual Plan'!C42:P42&lt;&gt;"", 'Annual Plan'!C42:P42,"")</f>
        <v/>
      </c>
      <c r="E42" s="260"/>
      <c r="F42" s="261"/>
      <c r="G42" s="261"/>
      <c r="H42" s="261"/>
      <c r="I42" s="261"/>
      <c r="J42" s="261"/>
      <c r="K42" s="261"/>
      <c r="L42" s="261"/>
      <c r="M42" s="261"/>
      <c r="N42" s="261"/>
      <c r="O42" s="261"/>
      <c r="P42" s="260"/>
      <c r="Q42" s="260"/>
      <c r="S42" s="131"/>
    </row>
    <row r="43" spans="1:19" s="11" customFormat="1" ht="39" customHeight="1" x14ac:dyDescent="0.25">
      <c r="A43" s="209" t="s">
        <v>1</v>
      </c>
      <c r="B43" s="209" t="s">
        <v>9</v>
      </c>
      <c r="C43" s="209" t="s">
        <v>2</v>
      </c>
      <c r="D43" s="209" t="s">
        <v>10</v>
      </c>
      <c r="E43" s="210" t="s">
        <v>11</v>
      </c>
      <c r="F43" s="204" t="s">
        <v>12</v>
      </c>
      <c r="G43" s="251" t="s">
        <v>3</v>
      </c>
      <c r="H43" s="251"/>
      <c r="I43" s="204" t="s">
        <v>4</v>
      </c>
      <c r="J43" s="204" t="s">
        <v>70</v>
      </c>
      <c r="K43" s="202" t="s">
        <v>71</v>
      </c>
      <c r="L43" s="202"/>
      <c r="M43" s="202"/>
      <c r="N43" s="253" t="s">
        <v>83</v>
      </c>
      <c r="O43" s="254"/>
      <c r="P43" s="209" t="s">
        <v>95</v>
      </c>
      <c r="Q43" s="209" t="s">
        <v>96</v>
      </c>
      <c r="R43" s="202" t="s">
        <v>114</v>
      </c>
      <c r="S43" s="131"/>
    </row>
    <row r="44" spans="1:19" s="11" customFormat="1" ht="66.75" customHeight="1" x14ac:dyDescent="0.25">
      <c r="A44" s="209"/>
      <c r="B44" s="209"/>
      <c r="C44" s="209"/>
      <c r="D44" s="209"/>
      <c r="E44" s="210"/>
      <c r="F44" s="204"/>
      <c r="G44" s="98" t="s">
        <v>19</v>
      </c>
      <c r="H44" s="98" t="s">
        <v>64</v>
      </c>
      <c r="I44" s="204"/>
      <c r="J44" s="204"/>
      <c r="K44" s="1" t="s">
        <v>21</v>
      </c>
      <c r="L44" s="1" t="s">
        <v>22</v>
      </c>
      <c r="M44" s="1" t="s">
        <v>23</v>
      </c>
      <c r="N44" s="7" t="s">
        <v>73</v>
      </c>
      <c r="O44" s="7" t="s">
        <v>82</v>
      </c>
      <c r="P44" s="268"/>
      <c r="Q44" s="209"/>
      <c r="R44" s="202"/>
      <c r="S44" s="131"/>
    </row>
    <row r="45" spans="1:19" s="11" customFormat="1" ht="13.2" x14ac:dyDescent="0.25">
      <c r="A45" s="59" t="str">
        <f>IF('Annual Plan'!A45="","",'Annual Plan'!A45)</f>
        <v/>
      </c>
      <c r="B45" s="59" t="str">
        <f>IF('Annual Plan'!B45="","",'Annual Plan'!B45)</f>
        <v/>
      </c>
      <c r="C45" s="59" t="str">
        <f>IF('Annual Plan'!C45="","",'Annual Plan'!C45)</f>
        <v/>
      </c>
      <c r="D45" s="2" t="str">
        <f>IF('Annual Plan'!D45&lt;&gt;"",'Annual Plan'!D45,"")</f>
        <v/>
      </c>
      <c r="E45" s="2" t="str">
        <f>IF('Annual Plan'!E45&lt;&gt;"",'Annual Plan'!E45,"")</f>
        <v/>
      </c>
      <c r="F45" s="36" t="str">
        <f>IF('Annual Plan'!F45&lt;&gt;"",'Annual Plan'!F45,"")</f>
        <v/>
      </c>
      <c r="G45" s="23" t="str">
        <f>IF('Annual Plan'!G45&lt;&gt;"",'Annual Plan'!G45,"")</f>
        <v/>
      </c>
      <c r="H45" s="23" t="str">
        <f xml:space="preserve"> IF(OR(F45="Absolute",F45="Absolute[-](cum.)"),SUM(G45,'Q1 Review'!J45,'Q2 Review'!J45,'Q3 Review'!J45,'Q4 Review'!J45),
             IF(OR(F45="Incremental",F45="Absolute[+]"),MAX(G45,'Q1 Review'!J45,'Q2 Review'!J45,'Q3 Review'!J45,'Q4 Review'!J45),
                  IF(F45="Decremental",MIN(G45,'Q1 Review'!J45,'Q2 Review'!J45,'Q3 Review'!J45,'Q4 Review'!J45),
                         IF(F45="Absolute[-](avg.)",SUM('Q1 Review'!J45,'Q2 Review'!J45,'Q3 Review'!J45,'Q4 Review'!J45)/ COUNT('Annual Plan'!H45:'Annual Plan'!K45),""
                       )
                 )
      )
)</f>
        <v/>
      </c>
      <c r="I45" s="23" t="str">
        <f>IF(SUM('Annual Plan'!H45:'Annual Plan'!K45)=0,"",
        IF(OR(F45="Absolute",F45="Absolute[-](cum.)"),SUM('Annual Plan'!H45:'Annual Plan'!K45),
             IF(F45="Incremental",MAX('Annual Plan'!H45:'Annual Plan'!K45),
                  IF(F45="Decremental",MIN('Annual Plan'!H45:'Annual Plan'!K45),
                         IF(F45="Absolute[+]",MAX('Annual Plan'!H45:'Annual Plan'!K45),
                              IF(F45="Absolute[-](avg.)",AVERAGE('Annual Plan'!H45:'Annual Plan'!K45),"")
                              )
                       )
                  )
           )
     )</f>
        <v/>
      </c>
      <c r="J45" s="95" t="str">
        <f xml:space="preserve"> IF(OR(F45="Absolute",F45="Absolute[-](cum.)"),SUM('Q1 Review'!J45,'Q2 Review'!J45,'Q3 Review'!J45,'Q4 Review'!J45),
             IF(OR(F45="Incremental",F45="Absolute[+]"),MAX('Q1 Review'!J45,'Q2 Review'!J45,'Q3 Review'!J45,'Q4 Review'!J45),
                  IF(F45="Decremental",MIN('Q1 Review'!J45,'Q2 Review'!J45,'Q3 Review'!J45,'Q4 Review'!J45),
                         IF(F45="Absolute[-](avg.)",SUM('Q1 Review'!J45,'Q2 Review'!J45,'Q3 Review'!J45,'Q4 Review'!J45)/ COUNT('Annual Plan'!H45:'Annual Plan'!K45),""
                       )
                 )
      )
)</f>
        <v/>
      </c>
      <c r="K45" s="38" t="str">
        <f>IF(I45="","",
                         IF(AND(I45&lt;&gt;"",J45=""),0,
                                                  IF($F45="Absolute",IF(I45=0,0, IF((J45/I45)&gt;=1,1, IF((J45/I45)&lt;=0,0,(J45/I45)))),
                                                                                                      IF($F45="Incremental", IF(AND((I45-G45)=0,J45&gt;0,I45&gt;0,J45&gt;I45),1, IF(AND((I45-G45)=0,J45&lt;=I45),0, IF(((J45-G45)/(I45-G45))&gt;=1,1, IF(((J45-G45)/(I45-G45))&lt;=0,0, ((J45-G45)/(I45-G45)))))),
                                                                                                                                                                   IF($F45="Decremental", IF(AND((G45-I45)=0,J45&gt;0,I45&gt;0,J45&lt;I45),1,  IF(AND((I45-G45)=0,J45&gt;=I45),0, IF(((G45-J45)/(G45-I45))&gt;=1,1, IF(((G45-J45)/(G45-I45))&lt;=0,0, ((G45-J45)/(G45-I45)))))),
                                                                                                                                                                                              IF(OR($F45="Absolute[-](cum.)", $F45="Absolute[-](avg.)"),IF(J45="",0, IF((J45&lt;=I45),1,IF((J45&gt;I45),0,))),
                                                                                                                                                                                                        IF($F45="Absolute[+]",IF(J45=0,0,  IF(J45&lt;=I45,(J45/I45),1)),
                                                                                                                                                                                                            )
                                                                                                                                                                                                   )
                                                                                                                                                                       )
                                                                                                          )
                                                    )
                            )
     )</f>
        <v/>
      </c>
      <c r="L45" s="38" t="str">
        <f>IF(I45="","",
                        IF(AND(I45&lt;&gt;"",J45=""),-1,
                                                  IF($F45="Absolute", IF(I45=0,0,((J45-I45)/I45)),
                                                                               IF($F45="Incremental", IF((I45-G45)=0,0,(((J45-G45)-(I45-G45))/(I45-G45))),
                                                                                                            IF($F45="Decremental", IF((G45-I45)=0,0,(((G45-J45)-(G45-I45))/(G45-I45))),
                                                                                                                                              IF(OR($F45="Absolute[-](cum.)", $F45="Absolute[-](avg.)"), IF(J45="",0, IF(J45&gt;=0,1-(J45/I45))),
                                                                                                                                                                      IF($F45="Absolute[+]", IF(J45=0,-1,K45-1),  ""
                                                                                                                                                                                                                                          )
                                                                                                                                                                                                                          )
                                                                                                                                                                                  )
                                                                                                                   )
                                                   )
                          )
)</f>
        <v/>
      </c>
      <c r="M45" s="23" t="str">
        <f>IF(J45="","",
                         IF(I45="", "",
                                                   IF($F45="Absolute", (J45-I45),
                                                                                                       IF($F45="Incremental", ((J45-G45)-(I45-G45)),
                                                                                                                                                                                      IF($F45="Decremental", ((G45-J45)-(G45-I45)),
                                                                                                                                                                                                            IF(OR($F45="Absolute[-](cum.)", $F45="Absolute[-](avg.)"), (I45-J45),
                                                                                                                                                                                                                             IF($F45="Absolute[+]", (J45-I45), ""
                                                                                                                                                                                                                                  )
                                                                                                                                                                                                                )
                                                                                                                                                                                          )
                                                                                                           )
                                                      )
                               )
       )</f>
        <v/>
      </c>
      <c r="N45" s="23" t="str">
        <f>IF('Annual Plan'!N45+'Annual Plan'!O45=0,"",'Annual Plan'!N45+'Annual Plan'!O45)</f>
        <v/>
      </c>
      <c r="O45" s="23" t="str">
        <f>IF(('Q1 Review'!O45+'Q2 Review'!O45+'Q3 Review'!O45+'Q4 Review'!O45)=0,"",('Q1 Review'!O45+'Q2 Review'!O45+'Q3 Review'!O45+'Q4 Review'!O45))</f>
        <v/>
      </c>
      <c r="P45" s="41"/>
      <c r="Q45" s="41"/>
      <c r="R45" s="41"/>
      <c r="S45" s="131" t="str">
        <f xml:space="preserve"> IF(AND($F45="Incremental",G45=""),"Error - baseline data was not provided in the planning sheet.",
        IF(AND($F45="Decremental",G45=""),"Error - baseline data was not provided in the planning sheet.",""))</f>
        <v/>
      </c>
    </row>
    <row r="46" spans="1:19" s="11" customFormat="1" ht="13.2" x14ac:dyDescent="0.25">
      <c r="A46" s="59" t="str">
        <f>IF('Annual Plan'!A46="","",'Annual Plan'!A46)</f>
        <v/>
      </c>
      <c r="B46" s="59" t="str">
        <f>IF('Annual Plan'!B46="","",'Annual Plan'!B46)</f>
        <v/>
      </c>
      <c r="C46" s="59" t="str">
        <f>IF('Annual Plan'!C46="","",'Annual Plan'!C46)</f>
        <v/>
      </c>
      <c r="D46" s="2" t="str">
        <f>IF('Annual Plan'!D46&lt;&gt;"",'Annual Plan'!D46,"")</f>
        <v/>
      </c>
      <c r="E46" s="2" t="str">
        <f>IF('Annual Plan'!E46&lt;&gt;"",'Annual Plan'!E46,"")</f>
        <v/>
      </c>
      <c r="F46" s="36" t="str">
        <f>IF('Annual Plan'!F46&lt;&gt;"",'Annual Plan'!F46,"")</f>
        <v/>
      </c>
      <c r="G46" s="23" t="str">
        <f>IF('Annual Plan'!G46&lt;&gt;"",'Annual Plan'!G46,"")</f>
        <v/>
      </c>
      <c r="H46" s="23" t="str">
        <f xml:space="preserve"> IF(OR(F46="Absolute",F46="Absolute[-](cum.)"),SUM(G46,'Q1 Review'!J46,'Q2 Review'!J46,'Q3 Review'!J46,'Q4 Review'!J46),
             IF(OR(F46="Incremental",F46="Absolute[+]"),MAX(G46,'Q1 Review'!J46,'Q2 Review'!J46,'Q3 Review'!J46,'Q4 Review'!J46),
                  IF(F46="Decremental",MIN(G46,'Q1 Review'!J46,'Q2 Review'!J46,'Q3 Review'!J46,'Q4 Review'!J46),
                         IF(F46="Absolute[-](avg.)",SUM('Q1 Review'!J46,'Q2 Review'!J46,'Q3 Review'!J46,'Q4 Review'!J46)/ COUNT('Annual Plan'!H46:'Annual Plan'!K46),""
                       )
                 )
      )
)</f>
        <v/>
      </c>
      <c r="I46" s="23" t="str">
        <f>IF(SUM('Annual Plan'!H46:'Annual Plan'!K46)=0,"",
        IF(OR(F46="Absolute",F46="Absolute[-](cum.)"),SUM('Annual Plan'!H46:'Annual Plan'!K46),
             IF(F46="Incremental",MAX('Annual Plan'!H46:'Annual Plan'!K46),
                  IF(F46="Decremental",MIN('Annual Plan'!H46:'Annual Plan'!K46),
                         IF(F46="Absolute[+]",MAX('Annual Plan'!H46:'Annual Plan'!K46),
                              IF(F46="Absolute[-](avg.)",AVERAGE('Annual Plan'!H46:'Annual Plan'!K46),"")
                              )
                       )
                  )
           )
     )</f>
        <v/>
      </c>
      <c r="J46" s="95" t="str">
        <f xml:space="preserve"> IF(OR(F46="Absolute",F46="Absolute[-](cum.)"),SUM('Q1 Review'!J46,'Q2 Review'!J46,'Q3 Review'!J46,'Q4 Review'!J46),
             IF(OR(F46="Incremental",F46="Absolute[+]"),MAX('Q1 Review'!J46,'Q2 Review'!J46,'Q3 Review'!J46,'Q4 Review'!J46),
                  IF(F46="Decremental",MIN('Q1 Review'!J46,'Q2 Review'!J46,'Q3 Review'!J46,'Q4 Review'!J46),
                         IF(F46="Absolute[-](avg.)",SUM('Q1 Review'!J46,'Q2 Review'!J46,'Q3 Review'!J46,'Q4 Review'!J46)/ COUNT('Annual Plan'!H46:'Annual Plan'!K46),""
                       )
                 )
      )
)</f>
        <v/>
      </c>
      <c r="K46" s="38" t="str">
        <f t="shared" ref="K46:K73" si="4">IF(I46="","",
                         IF(AND(I46&lt;&gt;"",J46=""),0,
                                                  IF($F46="Absolute",IF(I46=0,0, IF((J46/I46)&gt;=1,1, IF((J46/I46)&lt;=0,0,(J46/I46)))),
                                                                                                      IF($F46="Incremental", IF(AND((I46-G46)=0,J46&gt;0,I46&gt;0,J46&gt;I46),1, IF(AND((I46-G46)=0,J46&lt;=I46),0, IF(((J46-G46)/(I46-G46))&gt;=1,1, IF(((J46-G46)/(I46-G46))&lt;=0,0, ((J46-G46)/(I46-G46)))))),
                                                                                                                                                                   IF($F46="Decremental", IF(AND((G46-I46)=0,J46&gt;0,I46&gt;0,J46&lt;I46),1,  IF(AND((I46-G46)=0,J46&gt;=I46),0, IF(((G46-J46)/(G46-I46))&gt;=1,1, IF(((G46-J46)/(G46-I46))&lt;=0,0, ((G46-J46)/(G46-I46)))))),
                                                                                                                                                                                              IF(OR($F46="Absolute[-](cum.)", $F46="Absolute[-](avg.)"),IF(J46="",0, IF((J46&lt;=I46),1,IF((J46&gt;I46),0,))),
                                                                                                                                                                                                        IF($F46="Absolute[+]",IF(J46=0,0,  IF(J46&lt;=I46,(J46/I46),1)),
                                                                                                                                                                                                            )
                                                                                                                                                                                                   )
                                                                                                                                                                       )
                                                                                                          )
                                                    )
                            )
     )</f>
        <v/>
      </c>
      <c r="L46" s="38" t="str">
        <f t="shared" ref="L46:L73" si="5">IF(I46="","",
                        IF(AND(I46&lt;&gt;"",J46=""),-1,
                                                  IF($F46="Absolute", IF(I46=0,0,((J46-I46)/I46)),
                                                                               IF($F46="Incremental", IF((I46-G46)=0,0,(((J46-G46)-(I46-G46))/(I46-G46))),
                                                                                                            IF($F46="Decremental", IF((G46-I46)=0,0,(((G46-J46)-(G46-I46))/(G46-I46))),
                                                                                                                                              IF(OR($F46="Absolute[-](cum.)", $F46="Absolute[-](avg.)"), IF(J46="",0, IF(J46&gt;=0,1-(J46/I46))),
                                                                                                                                                                      IF($F46="Absolute[+]", IF(J46=0,-1,K46-1),  ""
                                                                                                                                                                                                                                          )
                                                                                                                                                                                                                          )
                                                                                                                                                                                  )
                                                                                                                   )
                                                   )
                          )
)</f>
        <v/>
      </c>
      <c r="M46" s="23" t="str">
        <f t="shared" ref="M46:M73" si="6">IF(J46="","",
                         IF(I46="", "",
                                                   IF($F46="Absolute", (J46-I46),
                                                                                                       IF($F46="Incremental", ((J46-G46)-(I46-G46)),
                                                                                                                                                                                      IF($F46="Decremental", ((G46-J46)-(G46-I46)),
                                                                                                                                                                                                            IF(OR($F46="Absolute[-](cum.)", $F46="Absolute[-](avg.)"), (I46-J46),
                                                                                                                                                                                                                             IF($F46="Absolute[+]", (J46-I46), ""
                                                                                                                                                                                                                                  )
                                                                                                                                                                                                                )
                                                                                                                                                                                          )
                                                                                                           )
                                                      )
                               )
       )</f>
        <v/>
      </c>
      <c r="N46" s="23" t="str">
        <f>IF('Annual Plan'!N46+'Annual Plan'!O46=0,"",'Annual Plan'!N46+'Annual Plan'!O46)</f>
        <v/>
      </c>
      <c r="O46" s="23" t="str">
        <f>IF(('Q1 Review'!O46+'Q2 Review'!O46+'Q3 Review'!O46+'Q4 Review'!O46)=0,"",('Q1 Review'!O46+'Q2 Review'!O46+'Q3 Review'!O46+'Q4 Review'!O46))</f>
        <v/>
      </c>
      <c r="P46" s="41"/>
      <c r="Q46" s="41"/>
      <c r="R46" s="41"/>
      <c r="S46" s="131" t="str">
        <f t="shared" ref="S46:S73" si="7" xml:space="preserve"> IF(AND($F46="Incremental",G46=""),"Error - baseline data was not provided in the planning sheet.",
        IF(AND($F46="Decremental",G46=""),"Error - baseline data was not provided in the planning sheet.",""))</f>
        <v/>
      </c>
    </row>
    <row r="47" spans="1:19" s="11" customFormat="1" ht="13.2" x14ac:dyDescent="0.25">
      <c r="A47" s="59" t="str">
        <f>IF('Annual Plan'!A47="","",'Annual Plan'!A47)</f>
        <v/>
      </c>
      <c r="B47" s="59" t="str">
        <f>IF('Annual Plan'!B47="","",'Annual Plan'!B47)</f>
        <v/>
      </c>
      <c r="C47" s="59" t="str">
        <f>IF('Annual Plan'!C47="","",'Annual Plan'!C47)</f>
        <v/>
      </c>
      <c r="D47" s="2" t="str">
        <f>IF('Annual Plan'!D47&lt;&gt;"",'Annual Plan'!D47,"")</f>
        <v/>
      </c>
      <c r="E47" s="2" t="str">
        <f>IF('Annual Plan'!E47&lt;&gt;"",'Annual Plan'!E47,"")</f>
        <v/>
      </c>
      <c r="F47" s="36" t="str">
        <f>IF('Annual Plan'!F47&lt;&gt;"",'Annual Plan'!F47,"")</f>
        <v/>
      </c>
      <c r="G47" s="23" t="str">
        <f>IF('Annual Plan'!G47&lt;&gt;"",'Annual Plan'!G47,"")</f>
        <v/>
      </c>
      <c r="H47" s="23" t="str">
        <f xml:space="preserve"> IF(OR(F47="Absolute",F47="Absolute[-](cum.)"),SUM(G47,'Q1 Review'!J47,'Q2 Review'!J47,'Q3 Review'!J47,'Q4 Review'!J47),
             IF(OR(F47="Incremental",F47="Absolute[+]"),MAX(G47,'Q1 Review'!J47,'Q2 Review'!J47,'Q3 Review'!J47,'Q4 Review'!J47),
                  IF(F47="Decremental",MIN(G47,'Q1 Review'!J47,'Q2 Review'!J47,'Q3 Review'!J47,'Q4 Review'!J47),
                         IF(F47="Absolute[-](avg.)",SUM('Q1 Review'!J47,'Q2 Review'!J47,'Q3 Review'!J47,'Q4 Review'!J47)/ COUNT('Annual Plan'!H47:'Annual Plan'!K47),""
                       )
                 )
      )
)</f>
        <v/>
      </c>
      <c r="I47" s="23" t="str">
        <f>IF(SUM('Annual Plan'!H47:'Annual Plan'!K47)=0,"",
        IF(OR(F47="Absolute",F47="Absolute[-](cum.)"),SUM('Annual Plan'!H47:'Annual Plan'!K47),
             IF(F47="Incremental",MAX('Annual Plan'!H47:'Annual Plan'!K47),
                  IF(F47="Decremental",MIN('Annual Plan'!H47:'Annual Plan'!K47),
                         IF(F47="Absolute[+]",MAX('Annual Plan'!H47:'Annual Plan'!K47),
                              IF(F47="Absolute[-](avg.)",AVERAGE('Annual Plan'!H47:'Annual Plan'!K47),"")
                              )
                       )
                  )
           )
     )</f>
        <v/>
      </c>
      <c r="J47" s="95" t="str">
        <f xml:space="preserve"> IF(OR(F47="Absolute",F47="Absolute[-](cum.)"),SUM('Q1 Review'!J47,'Q2 Review'!J47,'Q3 Review'!J47,'Q4 Review'!J47),
             IF(OR(F47="Incremental",F47="Absolute[+]"),MAX('Q1 Review'!J47,'Q2 Review'!J47,'Q3 Review'!J47,'Q4 Review'!J47),
                  IF(F47="Decremental",MIN('Q1 Review'!J47,'Q2 Review'!J47,'Q3 Review'!J47,'Q4 Review'!J47),
                         IF(F47="Absolute[-](avg.)",SUM('Q1 Review'!J47,'Q2 Review'!J47,'Q3 Review'!J47,'Q4 Review'!J47)/ COUNT('Annual Plan'!H47:'Annual Plan'!K47),""
                       )
                 )
      )
)</f>
        <v/>
      </c>
      <c r="K47" s="38" t="str">
        <f t="shared" si="4"/>
        <v/>
      </c>
      <c r="L47" s="38" t="str">
        <f t="shared" si="5"/>
        <v/>
      </c>
      <c r="M47" s="23" t="str">
        <f t="shared" si="6"/>
        <v/>
      </c>
      <c r="N47" s="23" t="str">
        <f>IF('Annual Plan'!N47+'Annual Plan'!O47=0,"",'Annual Plan'!N47+'Annual Plan'!O47)</f>
        <v/>
      </c>
      <c r="O47" s="23" t="str">
        <f>IF(('Q1 Review'!O47+'Q2 Review'!O47+'Q3 Review'!O47+'Q4 Review'!O47)=0,"",('Q1 Review'!O47+'Q2 Review'!O47+'Q3 Review'!O47+'Q4 Review'!O47))</f>
        <v/>
      </c>
      <c r="P47" s="41"/>
      <c r="Q47" s="41"/>
      <c r="R47" s="41"/>
      <c r="S47" s="131" t="str">
        <f t="shared" si="7"/>
        <v/>
      </c>
    </row>
    <row r="48" spans="1:19" s="11" customFormat="1" ht="13.2" x14ac:dyDescent="0.25">
      <c r="A48" s="59" t="str">
        <f>IF('Annual Plan'!A48="","",'Annual Plan'!A48)</f>
        <v/>
      </c>
      <c r="B48" s="59" t="str">
        <f>IF('Annual Plan'!B48="","",'Annual Plan'!B48)</f>
        <v/>
      </c>
      <c r="C48" s="59" t="str">
        <f>IF('Annual Plan'!C48="","",'Annual Plan'!C48)</f>
        <v/>
      </c>
      <c r="D48" s="2" t="str">
        <f>IF('Annual Plan'!D48&lt;&gt;"",'Annual Plan'!D48,"")</f>
        <v/>
      </c>
      <c r="E48" s="2" t="str">
        <f>IF('Annual Plan'!E48&lt;&gt;"",'Annual Plan'!E48,"")</f>
        <v/>
      </c>
      <c r="F48" s="36" t="str">
        <f>IF('Annual Plan'!F48&lt;&gt;"",'Annual Plan'!F48,"")</f>
        <v/>
      </c>
      <c r="G48" s="23" t="str">
        <f>IF('Annual Plan'!G48&lt;&gt;"",'Annual Plan'!G48,"")</f>
        <v/>
      </c>
      <c r="H48" s="23" t="str">
        <f xml:space="preserve"> IF(OR(F48="Absolute",F48="Absolute[-](cum.)"),SUM(G48,'Q1 Review'!J48,'Q2 Review'!J48,'Q3 Review'!J48,'Q4 Review'!J48),
             IF(OR(F48="Incremental",F48="Absolute[+]"),MAX(G48,'Q1 Review'!J48,'Q2 Review'!J48,'Q3 Review'!J48,'Q4 Review'!J48),
                  IF(F48="Decremental",MIN(G48,'Q1 Review'!J48,'Q2 Review'!J48,'Q3 Review'!J48,'Q4 Review'!J48),
                         IF(F48="Absolute[-](avg.)",SUM('Q1 Review'!J48,'Q2 Review'!J48,'Q3 Review'!J48,'Q4 Review'!J48)/ COUNT('Annual Plan'!H48:'Annual Plan'!K48),""
                       )
                 )
      )
)</f>
        <v/>
      </c>
      <c r="I48" s="23" t="str">
        <f>IF(SUM('Annual Plan'!H48:'Annual Plan'!K48)=0,"",
        IF(OR(F48="Absolute",F48="Absolute[-](cum.)"),SUM('Annual Plan'!H48:'Annual Plan'!K48),
             IF(F48="Incremental",MAX('Annual Plan'!H48:'Annual Plan'!K48),
                  IF(F48="Decremental",MIN('Annual Plan'!H48:'Annual Plan'!K48),
                         IF(F48="Absolute[+]",MAX('Annual Plan'!H48:'Annual Plan'!K48),
                              IF(F48="Absolute[-](avg.)",AVERAGE('Annual Plan'!H48:'Annual Plan'!K48),"")
                              )
                       )
                  )
           )
     )</f>
        <v/>
      </c>
      <c r="J48" s="95" t="str">
        <f xml:space="preserve"> IF(OR(F48="Absolute",F48="Absolute[-](cum.)"),SUM('Q1 Review'!J48,'Q2 Review'!J48,'Q3 Review'!J48,'Q4 Review'!J48),
             IF(OR(F48="Incremental",F48="Absolute[+]"),MAX('Q1 Review'!J48,'Q2 Review'!J48,'Q3 Review'!J48,'Q4 Review'!J48),
                  IF(F48="Decremental",MIN('Q1 Review'!J48,'Q2 Review'!J48,'Q3 Review'!J48,'Q4 Review'!J48),
                         IF(F48="Absolute[-](avg.)",SUM('Q1 Review'!J48,'Q2 Review'!J48,'Q3 Review'!J48,'Q4 Review'!J48)/ COUNT('Annual Plan'!H48:'Annual Plan'!K48),""
                       )
                 )
      )
)</f>
        <v/>
      </c>
      <c r="K48" s="38" t="str">
        <f t="shared" si="4"/>
        <v/>
      </c>
      <c r="L48" s="38" t="str">
        <f t="shared" si="5"/>
        <v/>
      </c>
      <c r="M48" s="23" t="str">
        <f t="shared" si="6"/>
        <v/>
      </c>
      <c r="N48" s="23" t="str">
        <f>IF('Annual Plan'!N48+'Annual Plan'!O48=0,"",'Annual Plan'!N48+'Annual Plan'!O48)</f>
        <v/>
      </c>
      <c r="O48" s="23" t="str">
        <f>IF(('Q1 Review'!O48+'Q2 Review'!O48+'Q3 Review'!O48+'Q4 Review'!O48)=0,"",('Q1 Review'!O48+'Q2 Review'!O48+'Q3 Review'!O48+'Q4 Review'!O48))</f>
        <v/>
      </c>
      <c r="P48" s="41"/>
      <c r="Q48" s="41"/>
      <c r="R48" s="41"/>
      <c r="S48" s="131" t="str">
        <f t="shared" si="7"/>
        <v/>
      </c>
    </row>
    <row r="49" spans="1:19" s="11" customFormat="1" ht="13.2" x14ac:dyDescent="0.25">
      <c r="A49" s="59" t="str">
        <f>IF('Annual Plan'!A49="","",'Annual Plan'!A49)</f>
        <v/>
      </c>
      <c r="B49" s="59" t="str">
        <f>IF('Annual Plan'!B49="","",'Annual Plan'!B49)</f>
        <v/>
      </c>
      <c r="C49" s="59" t="str">
        <f>IF('Annual Plan'!C49="","",'Annual Plan'!C49)</f>
        <v/>
      </c>
      <c r="D49" s="2" t="str">
        <f>IF('Annual Plan'!D49&lt;&gt;"",'Annual Plan'!D49,"")</f>
        <v/>
      </c>
      <c r="E49" s="2" t="str">
        <f>IF('Annual Plan'!E49&lt;&gt;"",'Annual Plan'!E49,"")</f>
        <v/>
      </c>
      <c r="F49" s="36" t="str">
        <f>IF('Annual Plan'!F49&lt;&gt;"",'Annual Plan'!F49,"")</f>
        <v/>
      </c>
      <c r="G49" s="23" t="str">
        <f>IF('Annual Plan'!G49&lt;&gt;"",'Annual Plan'!G49,"")</f>
        <v/>
      </c>
      <c r="H49" s="23" t="str">
        <f xml:space="preserve"> IF(OR(F49="Absolute",F49="Absolute[-](cum.)"),SUM(G49,'Q1 Review'!J49,'Q2 Review'!J49,'Q3 Review'!J49,'Q4 Review'!J49),
             IF(OR(F49="Incremental",F49="Absolute[+]"),MAX(G49,'Q1 Review'!J49,'Q2 Review'!J49,'Q3 Review'!J49,'Q4 Review'!J49),
                  IF(F49="Decremental",MIN(G49,'Q1 Review'!J49,'Q2 Review'!J49,'Q3 Review'!J49,'Q4 Review'!J49),
                         IF(F49="Absolute[-](avg.)",SUM('Q1 Review'!J49,'Q2 Review'!J49,'Q3 Review'!J49,'Q4 Review'!J49)/ COUNT('Annual Plan'!H49:'Annual Plan'!K49),""
                       )
                 )
      )
)</f>
        <v/>
      </c>
      <c r="I49" s="23" t="str">
        <f>IF(SUM('Annual Plan'!H49:'Annual Plan'!K49)=0,"",
        IF(OR(F49="Absolute",F49="Absolute[-](cum.)"),SUM('Annual Plan'!H49:'Annual Plan'!K49),
             IF(F49="Incremental",MAX('Annual Plan'!H49:'Annual Plan'!K49),
                  IF(F49="Decremental",MIN('Annual Plan'!H49:'Annual Plan'!K49),
                         IF(F49="Absolute[+]",MAX('Annual Plan'!H49:'Annual Plan'!K49),
                              IF(F49="Absolute[-](avg.)",AVERAGE('Annual Plan'!H49:'Annual Plan'!K49),"")
                              )
                       )
                  )
           )
     )</f>
        <v/>
      </c>
      <c r="J49" s="95" t="str">
        <f xml:space="preserve"> IF(OR(F49="Absolute",F49="Absolute[-](cum.)"),SUM('Q1 Review'!J49,'Q2 Review'!J49,'Q3 Review'!J49,'Q4 Review'!J49),
             IF(OR(F49="Incremental",F49="Absolute[+]"),MAX('Q1 Review'!J49,'Q2 Review'!J49,'Q3 Review'!J49,'Q4 Review'!J49),
                  IF(F49="Decremental",MIN('Q1 Review'!J49,'Q2 Review'!J49,'Q3 Review'!J49,'Q4 Review'!J49),
                         IF(F49="Absolute[-](avg.)",SUM('Q1 Review'!J49,'Q2 Review'!J49,'Q3 Review'!J49,'Q4 Review'!J49)/ COUNT('Annual Plan'!H49:'Annual Plan'!K49),""
                       )
                 )
      )
)</f>
        <v/>
      </c>
      <c r="K49" s="38" t="str">
        <f t="shared" si="4"/>
        <v/>
      </c>
      <c r="L49" s="38" t="str">
        <f t="shared" si="5"/>
        <v/>
      </c>
      <c r="M49" s="23" t="str">
        <f t="shared" si="6"/>
        <v/>
      </c>
      <c r="N49" s="23" t="str">
        <f>IF('Annual Plan'!N49+'Annual Plan'!O49=0,"",'Annual Plan'!N49+'Annual Plan'!O49)</f>
        <v/>
      </c>
      <c r="O49" s="23" t="str">
        <f>IF(('Q1 Review'!O49+'Q2 Review'!O49+'Q3 Review'!O49+'Q4 Review'!O49)=0,"",('Q1 Review'!O49+'Q2 Review'!O49+'Q3 Review'!O49+'Q4 Review'!O49))</f>
        <v/>
      </c>
      <c r="P49" s="41"/>
      <c r="Q49" s="41"/>
      <c r="R49" s="41"/>
      <c r="S49" s="131" t="str">
        <f t="shared" si="7"/>
        <v/>
      </c>
    </row>
    <row r="50" spans="1:19" s="11" customFormat="1" ht="13.2" x14ac:dyDescent="0.25">
      <c r="A50" s="59" t="str">
        <f>IF('Annual Plan'!A50="","",'Annual Plan'!A50)</f>
        <v/>
      </c>
      <c r="B50" s="59" t="str">
        <f>IF('Annual Plan'!B50="","",'Annual Plan'!B50)</f>
        <v/>
      </c>
      <c r="C50" s="59" t="str">
        <f>IF('Annual Plan'!C50="","",'Annual Plan'!C50)</f>
        <v/>
      </c>
      <c r="D50" s="2" t="str">
        <f>IF('Annual Plan'!D50&lt;&gt;"",'Annual Plan'!D50,"")</f>
        <v/>
      </c>
      <c r="E50" s="2" t="str">
        <f>IF('Annual Plan'!E50&lt;&gt;"",'Annual Plan'!E50,"")</f>
        <v/>
      </c>
      <c r="F50" s="36" t="str">
        <f>IF('Annual Plan'!F50&lt;&gt;"",'Annual Plan'!F50,"")</f>
        <v/>
      </c>
      <c r="G50" s="23" t="str">
        <f>IF('Annual Plan'!G50&lt;&gt;"",'Annual Plan'!G50,"")</f>
        <v/>
      </c>
      <c r="H50" s="23" t="str">
        <f xml:space="preserve"> IF(OR(F50="Absolute",F50="Absolute[-](cum.)"),SUM(G50,'Q1 Review'!J50,'Q2 Review'!J50,'Q3 Review'!J50,'Q4 Review'!J50),
             IF(OR(F50="Incremental",F50="Absolute[+]"),MAX(G50,'Q1 Review'!J50,'Q2 Review'!J50,'Q3 Review'!J50,'Q4 Review'!J50),
                  IF(F50="Decremental",MIN(G50,'Q1 Review'!J50,'Q2 Review'!J50,'Q3 Review'!J50,'Q4 Review'!J50),
                         IF(F50="Absolute[-](avg.)",SUM('Q1 Review'!J50,'Q2 Review'!J50,'Q3 Review'!J50,'Q4 Review'!J50)/ COUNT('Annual Plan'!H50:'Annual Plan'!K50),""
                       )
                 )
      )
)</f>
        <v/>
      </c>
      <c r="I50" s="23" t="str">
        <f>IF(SUM('Annual Plan'!H50:'Annual Plan'!K50)=0,"",
        IF(OR(F50="Absolute",F50="Absolute[-](cum.)"),SUM('Annual Plan'!H50:'Annual Plan'!K50),
             IF(F50="Incremental",MAX('Annual Plan'!H50:'Annual Plan'!K50),
                  IF(F50="Decremental",MIN('Annual Plan'!H50:'Annual Plan'!K50),
                         IF(F50="Absolute[+]",MAX('Annual Plan'!H50:'Annual Plan'!K50),
                              IF(F50="Absolute[-](avg.)",AVERAGE('Annual Plan'!H50:'Annual Plan'!K50),"")
                              )
                       )
                  )
           )
     )</f>
        <v/>
      </c>
      <c r="J50" s="95" t="str">
        <f xml:space="preserve"> IF(OR(F50="Absolute",F50="Absolute[-](cum.)"),SUM('Q1 Review'!J50,'Q2 Review'!J50,'Q3 Review'!J50,'Q4 Review'!J50),
             IF(OR(F50="Incremental",F50="Absolute[+]"),MAX('Q1 Review'!J50,'Q2 Review'!J50,'Q3 Review'!J50,'Q4 Review'!J50),
                  IF(F50="Decremental",MIN('Q1 Review'!J50,'Q2 Review'!J50,'Q3 Review'!J50,'Q4 Review'!J50),
                         IF(F50="Absolute[-](avg.)",SUM('Q1 Review'!J50,'Q2 Review'!J50,'Q3 Review'!J50,'Q4 Review'!J50)/ COUNT('Annual Plan'!H50:'Annual Plan'!K50),""
                       )
                 )
      )
)</f>
        <v/>
      </c>
      <c r="K50" s="38" t="str">
        <f t="shared" si="4"/>
        <v/>
      </c>
      <c r="L50" s="38" t="str">
        <f t="shared" si="5"/>
        <v/>
      </c>
      <c r="M50" s="23" t="str">
        <f t="shared" si="6"/>
        <v/>
      </c>
      <c r="N50" s="23" t="str">
        <f>IF('Annual Plan'!N50+'Annual Plan'!O50=0,"",'Annual Plan'!N50+'Annual Plan'!O50)</f>
        <v/>
      </c>
      <c r="O50" s="23" t="str">
        <f>IF(('Q1 Review'!O50+'Q2 Review'!O50+'Q3 Review'!O50+'Q4 Review'!O50)=0,"",('Q1 Review'!O50+'Q2 Review'!O50+'Q3 Review'!O50+'Q4 Review'!O50))</f>
        <v/>
      </c>
      <c r="P50" s="41"/>
      <c r="Q50" s="41"/>
      <c r="R50" s="41"/>
      <c r="S50" s="131" t="str">
        <f t="shared" si="7"/>
        <v/>
      </c>
    </row>
    <row r="51" spans="1:19" s="11" customFormat="1" ht="13.2" x14ac:dyDescent="0.25">
      <c r="A51" s="59" t="str">
        <f>IF('Annual Plan'!A51="","",'Annual Plan'!A51)</f>
        <v/>
      </c>
      <c r="B51" s="59" t="str">
        <f>IF('Annual Plan'!B51="","",'Annual Plan'!B51)</f>
        <v/>
      </c>
      <c r="C51" s="59" t="str">
        <f>IF('Annual Plan'!C51="","",'Annual Plan'!C51)</f>
        <v/>
      </c>
      <c r="D51" s="2" t="str">
        <f>IF('Annual Plan'!D51&lt;&gt;"",'Annual Plan'!D51,"")</f>
        <v/>
      </c>
      <c r="E51" s="2" t="str">
        <f>IF('Annual Plan'!E51&lt;&gt;"",'Annual Plan'!E51,"")</f>
        <v/>
      </c>
      <c r="F51" s="36" t="str">
        <f>IF('Annual Plan'!F51&lt;&gt;"",'Annual Plan'!F51,"")</f>
        <v/>
      </c>
      <c r="G51" s="23" t="str">
        <f>IF('Annual Plan'!G51&lt;&gt;"",'Annual Plan'!G51,"")</f>
        <v/>
      </c>
      <c r="H51" s="23" t="str">
        <f xml:space="preserve"> IF(OR(F51="Absolute",F51="Absolute[-](cum.)"),SUM(G51,'Q1 Review'!J51,'Q2 Review'!J51,'Q3 Review'!J51,'Q4 Review'!J51),
             IF(OR(F51="Incremental",F51="Absolute[+]"),MAX(G51,'Q1 Review'!J51,'Q2 Review'!J51,'Q3 Review'!J51,'Q4 Review'!J51),
                  IF(F51="Decremental",MIN(G51,'Q1 Review'!J51,'Q2 Review'!J51,'Q3 Review'!J51,'Q4 Review'!J51),
                         IF(F51="Absolute[-](avg.)",SUM('Q1 Review'!J51,'Q2 Review'!J51,'Q3 Review'!J51,'Q4 Review'!J51)/ COUNT('Annual Plan'!H51:'Annual Plan'!K51),""
                       )
                 )
      )
)</f>
        <v/>
      </c>
      <c r="I51" s="23" t="str">
        <f>IF(SUM('Annual Plan'!H51:'Annual Plan'!K51)=0,"",
        IF(OR(F51="Absolute",F51="Absolute[-](cum.)"),SUM('Annual Plan'!H51:'Annual Plan'!K51),
             IF(F51="Incremental",MAX('Annual Plan'!H51:'Annual Plan'!K51),
                  IF(F51="Decremental",MIN('Annual Plan'!H51:'Annual Plan'!K51),
                         IF(F51="Absolute[+]",MAX('Annual Plan'!H51:'Annual Plan'!K51),
                              IF(F51="Absolute[-](avg.)",AVERAGE('Annual Plan'!H51:'Annual Plan'!K51),"")
                              )
                       )
                  )
           )
     )</f>
        <v/>
      </c>
      <c r="J51" s="95" t="str">
        <f xml:space="preserve"> IF(OR(F51="Absolute",F51="Absolute[-](cum.)"),SUM('Q1 Review'!J51,'Q2 Review'!J51,'Q3 Review'!J51,'Q4 Review'!J51),
             IF(OR(F51="Incremental",F51="Absolute[+]"),MAX('Q1 Review'!J51,'Q2 Review'!J51,'Q3 Review'!J51,'Q4 Review'!J51),
                  IF(F51="Decremental",MIN('Q1 Review'!J51,'Q2 Review'!J51,'Q3 Review'!J51,'Q4 Review'!J51),
                         IF(F51="Absolute[-](avg.)",SUM('Q1 Review'!J51,'Q2 Review'!J51,'Q3 Review'!J51,'Q4 Review'!J51)/ COUNT('Annual Plan'!H51:'Annual Plan'!K51),""
                       )
                 )
      )
)</f>
        <v/>
      </c>
      <c r="K51" s="38" t="str">
        <f t="shared" si="4"/>
        <v/>
      </c>
      <c r="L51" s="38" t="str">
        <f t="shared" si="5"/>
        <v/>
      </c>
      <c r="M51" s="23" t="str">
        <f t="shared" si="6"/>
        <v/>
      </c>
      <c r="N51" s="23" t="str">
        <f>IF('Annual Plan'!N51+'Annual Plan'!O51=0,"",'Annual Plan'!N51+'Annual Plan'!O51)</f>
        <v/>
      </c>
      <c r="O51" s="23" t="str">
        <f>IF(('Q1 Review'!O51+'Q2 Review'!O51+'Q3 Review'!O51+'Q4 Review'!O51)=0,"",('Q1 Review'!O51+'Q2 Review'!O51+'Q3 Review'!O51+'Q4 Review'!O51))</f>
        <v/>
      </c>
      <c r="P51" s="41"/>
      <c r="Q51" s="41"/>
      <c r="R51" s="41"/>
      <c r="S51" s="131" t="str">
        <f t="shared" si="7"/>
        <v/>
      </c>
    </row>
    <row r="52" spans="1:19" s="11" customFormat="1" ht="13.2" x14ac:dyDescent="0.25">
      <c r="A52" s="59" t="str">
        <f>IF('Annual Plan'!A52="","",'Annual Plan'!A52)</f>
        <v/>
      </c>
      <c r="B52" s="59" t="str">
        <f>IF('Annual Plan'!B52="","",'Annual Plan'!B52)</f>
        <v/>
      </c>
      <c r="C52" s="59" t="str">
        <f>IF('Annual Plan'!C52="","",'Annual Plan'!C52)</f>
        <v/>
      </c>
      <c r="D52" s="2" t="str">
        <f>IF('Annual Plan'!D52&lt;&gt;"",'Annual Plan'!D52,"")</f>
        <v/>
      </c>
      <c r="E52" s="2" t="str">
        <f>IF('Annual Plan'!E52&lt;&gt;"",'Annual Plan'!E52,"")</f>
        <v/>
      </c>
      <c r="F52" s="36" t="str">
        <f>IF('Annual Plan'!F52&lt;&gt;"",'Annual Plan'!F52,"")</f>
        <v/>
      </c>
      <c r="G52" s="23" t="str">
        <f>IF('Annual Plan'!G52&lt;&gt;"",'Annual Plan'!G52,"")</f>
        <v/>
      </c>
      <c r="H52" s="23" t="str">
        <f xml:space="preserve"> IF(OR(F52="Absolute",F52="Absolute[-](cum.)"),SUM(G52,'Q1 Review'!J52,'Q2 Review'!J52,'Q3 Review'!J52,'Q4 Review'!J52),
             IF(OR(F52="Incremental",F52="Absolute[+]"),MAX(G52,'Q1 Review'!J52,'Q2 Review'!J52,'Q3 Review'!J52,'Q4 Review'!J52),
                  IF(F52="Decremental",MIN(G52,'Q1 Review'!J52,'Q2 Review'!J52,'Q3 Review'!J52,'Q4 Review'!J52),
                         IF(F52="Absolute[-](avg.)",SUM('Q1 Review'!J52,'Q2 Review'!J52,'Q3 Review'!J52,'Q4 Review'!J52)/ COUNT('Annual Plan'!H52:'Annual Plan'!K52),""
                       )
                 )
      )
)</f>
        <v/>
      </c>
      <c r="I52" s="23" t="str">
        <f>IF(SUM('Annual Plan'!H52:'Annual Plan'!K52)=0,"",
        IF(OR(F52="Absolute",F52="Absolute[-](cum.)"),SUM('Annual Plan'!H52:'Annual Plan'!K52),
             IF(F52="Incremental",MAX('Annual Plan'!H52:'Annual Plan'!K52),
                  IF(F52="Decremental",MIN('Annual Plan'!H52:'Annual Plan'!K52),
                         IF(F52="Absolute[+]",MAX('Annual Plan'!H52:'Annual Plan'!K52),
                              IF(F52="Absolute[-](avg.)",AVERAGE('Annual Plan'!H52:'Annual Plan'!K52),"")
                              )
                       )
                  )
           )
     )</f>
        <v/>
      </c>
      <c r="J52" s="95" t="str">
        <f xml:space="preserve"> IF(OR(F52="Absolute",F52="Absolute[-](cum.)"),SUM('Q1 Review'!J52,'Q2 Review'!J52,'Q3 Review'!J52,'Q4 Review'!J52),
             IF(OR(F52="Incremental",F52="Absolute[+]"),MAX('Q1 Review'!J52,'Q2 Review'!J52,'Q3 Review'!J52,'Q4 Review'!J52),
                  IF(F52="Decremental",MIN('Q1 Review'!J52,'Q2 Review'!J52,'Q3 Review'!J52,'Q4 Review'!J52),
                         IF(F52="Absolute[-](avg.)",SUM('Q1 Review'!J52,'Q2 Review'!J52,'Q3 Review'!J52,'Q4 Review'!J52)/ COUNT('Annual Plan'!H52:'Annual Plan'!K52),""
                       )
                 )
      )
)</f>
        <v/>
      </c>
      <c r="K52" s="38" t="str">
        <f t="shared" si="4"/>
        <v/>
      </c>
      <c r="L52" s="38" t="str">
        <f t="shared" si="5"/>
        <v/>
      </c>
      <c r="M52" s="23" t="str">
        <f t="shared" si="6"/>
        <v/>
      </c>
      <c r="N52" s="23" t="str">
        <f>IF('Annual Plan'!N52+'Annual Plan'!O52=0,"",'Annual Plan'!N52+'Annual Plan'!O52)</f>
        <v/>
      </c>
      <c r="O52" s="23" t="str">
        <f>IF(('Q1 Review'!O52+'Q2 Review'!O52+'Q3 Review'!O52+'Q4 Review'!O52)=0,"",('Q1 Review'!O52+'Q2 Review'!O52+'Q3 Review'!O52+'Q4 Review'!O52))</f>
        <v/>
      </c>
      <c r="P52" s="41"/>
      <c r="Q52" s="41"/>
      <c r="R52" s="41"/>
      <c r="S52" s="131" t="str">
        <f t="shared" si="7"/>
        <v/>
      </c>
    </row>
    <row r="53" spans="1:19" s="11" customFormat="1" ht="13.2" x14ac:dyDescent="0.25">
      <c r="A53" s="59" t="str">
        <f>IF('Annual Plan'!A53="","",'Annual Plan'!A53)</f>
        <v/>
      </c>
      <c r="B53" s="59" t="str">
        <f>IF('Annual Plan'!B53="","",'Annual Plan'!B53)</f>
        <v/>
      </c>
      <c r="C53" s="59" t="str">
        <f>IF('Annual Plan'!C53="","",'Annual Plan'!C53)</f>
        <v/>
      </c>
      <c r="D53" s="2" t="str">
        <f>IF('Annual Plan'!D53&lt;&gt;"",'Annual Plan'!D53,"")</f>
        <v/>
      </c>
      <c r="E53" s="2" t="str">
        <f>IF('Annual Plan'!E53&lt;&gt;"",'Annual Plan'!E53,"")</f>
        <v/>
      </c>
      <c r="F53" s="36" t="str">
        <f>IF('Annual Plan'!F53&lt;&gt;"",'Annual Plan'!F53,"")</f>
        <v/>
      </c>
      <c r="G53" s="23" t="str">
        <f>IF('Annual Plan'!G53&lt;&gt;"",'Annual Plan'!G53,"")</f>
        <v/>
      </c>
      <c r="H53" s="23" t="str">
        <f xml:space="preserve"> IF(OR(F53="Absolute",F53="Absolute[-](cum.)"),SUM(G53,'Q1 Review'!J53,'Q2 Review'!J53,'Q3 Review'!J53,'Q4 Review'!J53),
             IF(OR(F53="Incremental",F53="Absolute[+]"),MAX(G53,'Q1 Review'!J53,'Q2 Review'!J53,'Q3 Review'!J53,'Q4 Review'!J53),
                  IF(F53="Decremental",MIN(G53,'Q1 Review'!J53,'Q2 Review'!J53,'Q3 Review'!J53,'Q4 Review'!J53),
                         IF(F53="Absolute[-](avg.)",SUM('Q1 Review'!J53,'Q2 Review'!J53,'Q3 Review'!J53,'Q4 Review'!J53)/ COUNT('Annual Plan'!H53:'Annual Plan'!K53),""
                       )
                 )
      )
)</f>
        <v/>
      </c>
      <c r="I53" s="23" t="str">
        <f>IF(SUM('Annual Plan'!H53:'Annual Plan'!K53)=0,"",
        IF(OR(F53="Absolute",F53="Absolute[-](cum.)"),SUM('Annual Plan'!H53:'Annual Plan'!K53),
             IF(F53="Incremental",MAX('Annual Plan'!H53:'Annual Plan'!K53),
                  IF(F53="Decremental",MIN('Annual Plan'!H53:'Annual Plan'!K53),
                         IF(F53="Absolute[+]",MAX('Annual Plan'!H53:'Annual Plan'!K53),
                              IF(F53="Absolute[-](avg.)",AVERAGE('Annual Plan'!H53:'Annual Plan'!K53),"")
                              )
                       )
                  )
           )
     )</f>
        <v/>
      </c>
      <c r="J53" s="95" t="str">
        <f xml:space="preserve"> IF(OR(F53="Absolute",F53="Absolute[-](cum.)"),SUM('Q1 Review'!J53,'Q2 Review'!J53,'Q3 Review'!J53,'Q4 Review'!J53),
             IF(OR(F53="Incremental",F53="Absolute[+]"),MAX('Q1 Review'!J53,'Q2 Review'!J53,'Q3 Review'!J53,'Q4 Review'!J53),
                  IF(F53="Decremental",MIN('Q1 Review'!J53,'Q2 Review'!J53,'Q3 Review'!J53,'Q4 Review'!J53),
                         IF(F53="Absolute[-](avg.)",SUM('Q1 Review'!J53,'Q2 Review'!J53,'Q3 Review'!J53,'Q4 Review'!J53)/ COUNT('Annual Plan'!H53:'Annual Plan'!K53),""
                       )
                 )
      )
)</f>
        <v/>
      </c>
      <c r="K53" s="38" t="str">
        <f t="shared" si="4"/>
        <v/>
      </c>
      <c r="L53" s="38" t="str">
        <f t="shared" si="5"/>
        <v/>
      </c>
      <c r="M53" s="23" t="str">
        <f t="shared" si="6"/>
        <v/>
      </c>
      <c r="N53" s="23" t="str">
        <f>IF('Annual Plan'!N53+'Annual Plan'!O53=0,"",'Annual Plan'!N53+'Annual Plan'!O53)</f>
        <v/>
      </c>
      <c r="O53" s="23" t="str">
        <f>IF(('Q1 Review'!O53+'Q2 Review'!O53+'Q3 Review'!O53+'Q4 Review'!O53)=0,"",('Q1 Review'!O53+'Q2 Review'!O53+'Q3 Review'!O53+'Q4 Review'!O53))</f>
        <v/>
      </c>
      <c r="P53" s="41"/>
      <c r="Q53" s="41"/>
      <c r="R53" s="41"/>
      <c r="S53" s="131" t="str">
        <f t="shared" si="7"/>
        <v/>
      </c>
    </row>
    <row r="54" spans="1:19" s="11" customFormat="1" ht="13.2" x14ac:dyDescent="0.25">
      <c r="A54" s="59" t="str">
        <f>IF('Annual Plan'!A54="","",'Annual Plan'!A54)</f>
        <v/>
      </c>
      <c r="B54" s="59" t="str">
        <f>IF('Annual Plan'!B54="","",'Annual Plan'!B54)</f>
        <v/>
      </c>
      <c r="C54" s="59" t="str">
        <f>IF('Annual Plan'!C54="","",'Annual Plan'!C54)</f>
        <v/>
      </c>
      <c r="D54" s="2" t="str">
        <f>IF('Annual Plan'!D54&lt;&gt;"",'Annual Plan'!D54,"")</f>
        <v/>
      </c>
      <c r="E54" s="2" t="str">
        <f>IF('Annual Plan'!E54&lt;&gt;"",'Annual Plan'!E54,"")</f>
        <v/>
      </c>
      <c r="F54" s="36" t="str">
        <f>IF('Annual Plan'!F54&lt;&gt;"",'Annual Plan'!F54,"")</f>
        <v/>
      </c>
      <c r="G54" s="23" t="str">
        <f>IF('Annual Plan'!G54&lt;&gt;"",'Annual Plan'!G54,"")</f>
        <v/>
      </c>
      <c r="H54" s="23" t="str">
        <f xml:space="preserve"> IF(OR(F54="Absolute",F54="Absolute[-](cum.)"),SUM(G54,'Q1 Review'!J54,'Q2 Review'!J54,'Q3 Review'!J54,'Q4 Review'!J54),
             IF(OR(F54="Incremental",F54="Absolute[+]"),MAX(G54,'Q1 Review'!J54,'Q2 Review'!J54,'Q3 Review'!J54,'Q4 Review'!J54),
                  IF(F54="Decremental",MIN(G54,'Q1 Review'!J54,'Q2 Review'!J54,'Q3 Review'!J54,'Q4 Review'!J54),
                         IF(F54="Absolute[-](avg.)",SUM('Q1 Review'!J54,'Q2 Review'!J54,'Q3 Review'!J54,'Q4 Review'!J54)/ COUNT('Annual Plan'!H54:'Annual Plan'!K54),""
                       )
                 )
      )
)</f>
        <v/>
      </c>
      <c r="I54" s="23" t="str">
        <f>IF(SUM('Annual Plan'!H54:'Annual Plan'!K54)=0,"",
        IF(OR(F54="Absolute",F54="Absolute[-](cum.)"),SUM('Annual Plan'!H54:'Annual Plan'!K54),
             IF(F54="Incremental",MAX('Annual Plan'!H54:'Annual Plan'!K54),
                  IF(F54="Decremental",MIN('Annual Plan'!H54:'Annual Plan'!K54),
                         IF(F54="Absolute[+]",MAX('Annual Plan'!H54:'Annual Plan'!K54),
                              IF(F54="Absolute[-](avg.)",AVERAGE('Annual Plan'!H54:'Annual Plan'!K54),"")
                              )
                       )
                  )
           )
     )</f>
        <v/>
      </c>
      <c r="J54" s="95" t="str">
        <f xml:space="preserve"> IF(OR(F54="Absolute",F54="Absolute[-](cum.)"),SUM('Q1 Review'!J54,'Q2 Review'!J54,'Q3 Review'!J54,'Q4 Review'!J54),
             IF(OR(F54="Incremental",F54="Absolute[+]"),MAX('Q1 Review'!J54,'Q2 Review'!J54,'Q3 Review'!J54,'Q4 Review'!J54),
                  IF(F54="Decremental",MIN('Q1 Review'!J54,'Q2 Review'!J54,'Q3 Review'!J54,'Q4 Review'!J54),
                         IF(F54="Absolute[-](avg.)",SUM('Q1 Review'!J54,'Q2 Review'!J54,'Q3 Review'!J54,'Q4 Review'!J54)/ COUNT('Annual Plan'!H54:'Annual Plan'!K54),""
                       )
                 )
      )
)</f>
        <v/>
      </c>
      <c r="K54" s="38" t="str">
        <f t="shared" si="4"/>
        <v/>
      </c>
      <c r="L54" s="38" t="str">
        <f t="shared" si="5"/>
        <v/>
      </c>
      <c r="M54" s="23" t="str">
        <f t="shared" si="6"/>
        <v/>
      </c>
      <c r="N54" s="23" t="str">
        <f>IF('Annual Plan'!N54+'Annual Plan'!O54=0,"",'Annual Plan'!N54+'Annual Plan'!O54)</f>
        <v/>
      </c>
      <c r="O54" s="23" t="str">
        <f>IF(('Q1 Review'!O54+'Q2 Review'!O54+'Q3 Review'!O54+'Q4 Review'!O54)=0,"",('Q1 Review'!O54+'Q2 Review'!O54+'Q3 Review'!O54+'Q4 Review'!O54))</f>
        <v/>
      </c>
      <c r="P54" s="41"/>
      <c r="Q54" s="41"/>
      <c r="R54" s="41"/>
      <c r="S54" s="131" t="str">
        <f t="shared" si="7"/>
        <v/>
      </c>
    </row>
    <row r="55" spans="1:19" s="11" customFormat="1" ht="13.2" x14ac:dyDescent="0.25">
      <c r="A55" s="59" t="str">
        <f>IF('Annual Plan'!A55="","",'Annual Plan'!A55)</f>
        <v/>
      </c>
      <c r="B55" s="59" t="str">
        <f>IF('Annual Plan'!B55="","",'Annual Plan'!B55)</f>
        <v/>
      </c>
      <c r="C55" s="59" t="str">
        <f>IF('Annual Plan'!C55="","",'Annual Plan'!C55)</f>
        <v/>
      </c>
      <c r="D55" s="2" t="str">
        <f>IF('Annual Plan'!D55&lt;&gt;"",'Annual Plan'!D55,"")</f>
        <v/>
      </c>
      <c r="E55" s="2" t="str">
        <f>IF('Annual Plan'!E55&lt;&gt;"",'Annual Plan'!E55,"")</f>
        <v/>
      </c>
      <c r="F55" s="36" t="str">
        <f>IF('Annual Plan'!F55&lt;&gt;"",'Annual Plan'!F55,"")</f>
        <v/>
      </c>
      <c r="G55" s="23" t="str">
        <f>IF('Annual Plan'!G55&lt;&gt;"",'Annual Plan'!G55,"")</f>
        <v/>
      </c>
      <c r="H55" s="23" t="str">
        <f xml:space="preserve"> IF(OR(F55="Absolute",F55="Absolute[-](cum.)"),SUM(G55,'Q1 Review'!J55,'Q2 Review'!J55,'Q3 Review'!J55,'Q4 Review'!J55),
             IF(OR(F55="Incremental",F55="Absolute[+]"),MAX(G55,'Q1 Review'!J55,'Q2 Review'!J55,'Q3 Review'!J55,'Q4 Review'!J55),
                  IF(F55="Decremental",MIN(G55,'Q1 Review'!J55,'Q2 Review'!J55,'Q3 Review'!J55,'Q4 Review'!J55),
                         IF(F55="Absolute[-](avg.)",SUM('Q1 Review'!J55,'Q2 Review'!J55,'Q3 Review'!J55,'Q4 Review'!J55)/ COUNT('Annual Plan'!H55:'Annual Plan'!K55),""
                       )
                 )
      )
)</f>
        <v/>
      </c>
      <c r="I55" s="23" t="str">
        <f>IF(SUM('Annual Plan'!H55:'Annual Plan'!K55)=0,"",
        IF(OR(F55="Absolute",F55="Absolute[-](cum.)"),SUM('Annual Plan'!H55:'Annual Plan'!K55),
             IF(F55="Incremental",MAX('Annual Plan'!H55:'Annual Plan'!K55),
                  IF(F55="Decremental",MIN('Annual Plan'!H55:'Annual Plan'!K55),
                         IF(F55="Absolute[+]",MAX('Annual Plan'!H55:'Annual Plan'!K55),
                              IF(F55="Absolute[-](avg.)",AVERAGE('Annual Plan'!H55:'Annual Plan'!K55),"")
                              )
                       )
                  )
           )
     )</f>
        <v/>
      </c>
      <c r="J55" s="95" t="str">
        <f xml:space="preserve"> IF(OR(F55="Absolute",F55="Absolute[-](cum.)"),SUM('Q1 Review'!J55,'Q2 Review'!J55,'Q3 Review'!J55,'Q4 Review'!J55),
             IF(OR(F55="Incremental",F55="Absolute[+]"),MAX('Q1 Review'!J55,'Q2 Review'!J55,'Q3 Review'!J55,'Q4 Review'!J55),
                  IF(F55="Decremental",MIN('Q1 Review'!J55,'Q2 Review'!J55,'Q3 Review'!J55,'Q4 Review'!J55),
                         IF(F55="Absolute[-](avg.)",SUM('Q1 Review'!J55,'Q2 Review'!J55,'Q3 Review'!J55,'Q4 Review'!J55)/ COUNT('Annual Plan'!H55:'Annual Plan'!K55),""
                       )
                 )
      )
)</f>
        <v/>
      </c>
      <c r="K55" s="38" t="str">
        <f t="shared" si="4"/>
        <v/>
      </c>
      <c r="L55" s="38" t="str">
        <f t="shared" si="5"/>
        <v/>
      </c>
      <c r="M55" s="23" t="str">
        <f t="shared" si="6"/>
        <v/>
      </c>
      <c r="N55" s="23" t="str">
        <f>IF('Annual Plan'!N55+'Annual Plan'!O55=0,"",'Annual Plan'!N55+'Annual Plan'!O55)</f>
        <v/>
      </c>
      <c r="O55" s="23" t="str">
        <f>IF(('Q1 Review'!O55+'Q2 Review'!O55+'Q3 Review'!O55+'Q4 Review'!O55)=0,"",('Q1 Review'!O55+'Q2 Review'!O55+'Q3 Review'!O55+'Q4 Review'!O55))</f>
        <v/>
      </c>
      <c r="P55" s="41"/>
      <c r="Q55" s="41"/>
      <c r="R55" s="41"/>
      <c r="S55" s="131" t="str">
        <f t="shared" si="7"/>
        <v/>
      </c>
    </row>
    <row r="56" spans="1:19" s="11" customFormat="1" ht="13.2" x14ac:dyDescent="0.25">
      <c r="A56" s="59" t="str">
        <f>IF('Annual Plan'!A56="","",'Annual Plan'!A56)</f>
        <v/>
      </c>
      <c r="B56" s="59" t="str">
        <f>IF('Annual Plan'!B56="","",'Annual Plan'!B56)</f>
        <v/>
      </c>
      <c r="C56" s="59" t="str">
        <f>IF('Annual Plan'!C56="","",'Annual Plan'!C56)</f>
        <v/>
      </c>
      <c r="D56" s="2" t="str">
        <f>IF('Annual Plan'!D56&lt;&gt;"",'Annual Plan'!D56,"")</f>
        <v/>
      </c>
      <c r="E56" s="2" t="str">
        <f>IF('Annual Plan'!E56&lt;&gt;"",'Annual Plan'!E56,"")</f>
        <v/>
      </c>
      <c r="F56" s="36" t="str">
        <f>IF('Annual Plan'!F56&lt;&gt;"",'Annual Plan'!F56,"")</f>
        <v/>
      </c>
      <c r="G56" s="23" t="str">
        <f>IF('Annual Plan'!G56&lt;&gt;"",'Annual Plan'!G56,"")</f>
        <v/>
      </c>
      <c r="H56" s="23" t="str">
        <f xml:space="preserve"> IF(OR(F56="Absolute",F56="Absolute[-](cum.)"),SUM(G56,'Q1 Review'!J56,'Q2 Review'!J56,'Q3 Review'!J56,'Q4 Review'!J56),
             IF(OR(F56="Incremental",F56="Absolute[+]"),MAX(G56,'Q1 Review'!J56,'Q2 Review'!J56,'Q3 Review'!J56,'Q4 Review'!J56),
                  IF(F56="Decremental",MIN(G56,'Q1 Review'!J56,'Q2 Review'!J56,'Q3 Review'!J56,'Q4 Review'!J56),
                         IF(F56="Absolute[-](avg.)",SUM('Q1 Review'!J56,'Q2 Review'!J56,'Q3 Review'!J56,'Q4 Review'!J56)/ COUNT('Annual Plan'!H56:'Annual Plan'!K56),""
                       )
                 )
      )
)</f>
        <v/>
      </c>
      <c r="I56" s="23" t="str">
        <f>IF(SUM('Annual Plan'!H56:'Annual Plan'!K56)=0,"",
        IF(OR(F56="Absolute",F56="Absolute[-](cum.)"),SUM('Annual Plan'!H56:'Annual Plan'!K56),
             IF(F56="Incremental",MAX('Annual Plan'!H56:'Annual Plan'!K56),
                  IF(F56="Decremental",MIN('Annual Plan'!H56:'Annual Plan'!K56),
                         IF(F56="Absolute[+]",MAX('Annual Plan'!H56:'Annual Plan'!K56),
                              IF(F56="Absolute[-](avg.)",AVERAGE('Annual Plan'!H56:'Annual Plan'!K56),"")
                              )
                       )
                  )
           )
     )</f>
        <v/>
      </c>
      <c r="J56" s="95" t="str">
        <f xml:space="preserve"> IF(OR(F56="Absolute",F56="Absolute[-](cum.)"),SUM('Q1 Review'!J56,'Q2 Review'!J56,'Q3 Review'!J56,'Q4 Review'!J56),
             IF(OR(F56="Incremental",F56="Absolute[+]"),MAX('Q1 Review'!J56,'Q2 Review'!J56,'Q3 Review'!J56,'Q4 Review'!J56),
                  IF(F56="Decremental",MIN('Q1 Review'!J56,'Q2 Review'!J56,'Q3 Review'!J56,'Q4 Review'!J56),
                         IF(F56="Absolute[-](avg.)",SUM('Q1 Review'!J56,'Q2 Review'!J56,'Q3 Review'!J56,'Q4 Review'!J56)/ COUNT('Annual Plan'!H56:'Annual Plan'!K56),""
                       )
                 )
      )
)</f>
        <v/>
      </c>
      <c r="K56" s="38" t="str">
        <f t="shared" si="4"/>
        <v/>
      </c>
      <c r="L56" s="38" t="str">
        <f t="shared" si="5"/>
        <v/>
      </c>
      <c r="M56" s="23" t="str">
        <f t="shared" si="6"/>
        <v/>
      </c>
      <c r="N56" s="23" t="str">
        <f>IF('Annual Plan'!N56+'Annual Plan'!O56=0,"",'Annual Plan'!N56+'Annual Plan'!O56)</f>
        <v/>
      </c>
      <c r="O56" s="23" t="str">
        <f>IF(('Q1 Review'!O56+'Q2 Review'!O56+'Q3 Review'!O56+'Q4 Review'!O56)=0,"",('Q1 Review'!O56+'Q2 Review'!O56+'Q3 Review'!O56+'Q4 Review'!O56))</f>
        <v/>
      </c>
      <c r="P56" s="41"/>
      <c r="Q56" s="41"/>
      <c r="R56" s="41"/>
      <c r="S56" s="131" t="str">
        <f t="shared" si="7"/>
        <v/>
      </c>
    </row>
    <row r="57" spans="1:19" s="11" customFormat="1" ht="13.2" x14ac:dyDescent="0.25">
      <c r="A57" s="59" t="str">
        <f>IF('Annual Plan'!A57="","",'Annual Plan'!A57)</f>
        <v/>
      </c>
      <c r="B57" s="59" t="str">
        <f>IF('Annual Plan'!B57="","",'Annual Plan'!B57)</f>
        <v/>
      </c>
      <c r="C57" s="59" t="str">
        <f>IF('Annual Plan'!C57="","",'Annual Plan'!C57)</f>
        <v/>
      </c>
      <c r="D57" s="2" t="str">
        <f>IF('Annual Plan'!D57&lt;&gt;"",'Annual Plan'!D57,"")</f>
        <v/>
      </c>
      <c r="E57" s="2" t="str">
        <f>IF('Annual Plan'!E57&lt;&gt;"",'Annual Plan'!E57,"")</f>
        <v/>
      </c>
      <c r="F57" s="36" t="str">
        <f>IF('Annual Plan'!F57&lt;&gt;"",'Annual Plan'!F57,"")</f>
        <v/>
      </c>
      <c r="G57" s="23" t="str">
        <f>IF('Annual Plan'!G57&lt;&gt;"",'Annual Plan'!G57,"")</f>
        <v/>
      </c>
      <c r="H57" s="23" t="str">
        <f xml:space="preserve"> IF(OR(F57="Absolute",F57="Absolute[-](cum.)"),SUM(G57,'Q1 Review'!J57,'Q2 Review'!J57,'Q3 Review'!J57,'Q4 Review'!J57),
             IF(OR(F57="Incremental",F57="Absolute[+]"),MAX(G57,'Q1 Review'!J57,'Q2 Review'!J57,'Q3 Review'!J57,'Q4 Review'!J57),
                  IF(F57="Decremental",MIN(G57,'Q1 Review'!J57,'Q2 Review'!J57,'Q3 Review'!J57,'Q4 Review'!J57),
                         IF(F57="Absolute[-](avg.)",SUM('Q1 Review'!J57,'Q2 Review'!J57,'Q3 Review'!J57,'Q4 Review'!J57)/ COUNT('Annual Plan'!H57:'Annual Plan'!K57),""
                       )
                 )
      )
)</f>
        <v/>
      </c>
      <c r="I57" s="23" t="str">
        <f>IF(SUM('Annual Plan'!H57:'Annual Plan'!K57)=0,"",
        IF(OR(F57="Absolute",F57="Absolute[-](cum.)"),SUM('Annual Plan'!H57:'Annual Plan'!K57),
             IF(F57="Incremental",MAX('Annual Plan'!H57:'Annual Plan'!K57),
                  IF(F57="Decremental",MIN('Annual Plan'!H57:'Annual Plan'!K57),
                         IF(F57="Absolute[+]",MAX('Annual Plan'!H57:'Annual Plan'!K57),
                              IF(F57="Absolute[-](avg.)",AVERAGE('Annual Plan'!H57:'Annual Plan'!K57),"")
                              )
                       )
                  )
           )
     )</f>
        <v/>
      </c>
      <c r="J57" s="95" t="str">
        <f xml:space="preserve"> IF(OR(F57="Absolute",F57="Absolute[-](cum.)"),SUM('Q1 Review'!J57,'Q2 Review'!J57,'Q3 Review'!J57,'Q4 Review'!J57),
             IF(OR(F57="Incremental",F57="Absolute[+]"),MAX('Q1 Review'!J57,'Q2 Review'!J57,'Q3 Review'!J57,'Q4 Review'!J57),
                  IF(F57="Decremental",MIN('Q1 Review'!J57,'Q2 Review'!J57,'Q3 Review'!J57,'Q4 Review'!J57),
                         IF(F57="Absolute[-](avg.)",SUM('Q1 Review'!J57,'Q2 Review'!J57,'Q3 Review'!J57,'Q4 Review'!J57)/ COUNT('Annual Plan'!H57:'Annual Plan'!K57),""
                       )
                 )
      )
)</f>
        <v/>
      </c>
      <c r="K57" s="38" t="str">
        <f t="shared" si="4"/>
        <v/>
      </c>
      <c r="L57" s="38" t="str">
        <f t="shared" si="5"/>
        <v/>
      </c>
      <c r="M57" s="23" t="str">
        <f t="shared" si="6"/>
        <v/>
      </c>
      <c r="N57" s="23" t="str">
        <f>IF('Annual Plan'!N57+'Annual Plan'!O57=0,"",'Annual Plan'!N57+'Annual Plan'!O57)</f>
        <v/>
      </c>
      <c r="O57" s="23" t="str">
        <f>IF(('Q1 Review'!O57+'Q2 Review'!O57+'Q3 Review'!O57+'Q4 Review'!O57)=0,"",('Q1 Review'!O57+'Q2 Review'!O57+'Q3 Review'!O57+'Q4 Review'!O57))</f>
        <v/>
      </c>
      <c r="P57" s="41"/>
      <c r="Q57" s="41"/>
      <c r="R57" s="41"/>
      <c r="S57" s="131" t="str">
        <f t="shared" si="7"/>
        <v/>
      </c>
    </row>
    <row r="58" spans="1:19" s="11" customFormat="1" ht="13.2" x14ac:dyDescent="0.25">
      <c r="A58" s="59" t="str">
        <f>IF('Annual Plan'!A58="","",'Annual Plan'!A58)</f>
        <v/>
      </c>
      <c r="B58" s="59" t="str">
        <f>IF('Annual Plan'!B58="","",'Annual Plan'!B58)</f>
        <v/>
      </c>
      <c r="C58" s="59" t="str">
        <f>IF('Annual Plan'!C58="","",'Annual Plan'!C58)</f>
        <v/>
      </c>
      <c r="D58" s="2" t="str">
        <f>IF('Annual Plan'!D58&lt;&gt;"",'Annual Plan'!D58,"")</f>
        <v/>
      </c>
      <c r="E58" s="2" t="str">
        <f>IF('Annual Plan'!E58&lt;&gt;"",'Annual Plan'!E58,"")</f>
        <v/>
      </c>
      <c r="F58" s="36" t="str">
        <f>IF('Annual Plan'!F58&lt;&gt;"",'Annual Plan'!F58,"")</f>
        <v/>
      </c>
      <c r="G58" s="23" t="str">
        <f>IF('Annual Plan'!G58&lt;&gt;"",'Annual Plan'!G58,"")</f>
        <v/>
      </c>
      <c r="H58" s="23" t="str">
        <f xml:space="preserve"> IF(OR(F58="Absolute",F58="Absolute[-](cum.)"),SUM(G58,'Q1 Review'!J58,'Q2 Review'!J58,'Q3 Review'!J58,'Q4 Review'!J58),
             IF(OR(F58="Incremental",F58="Absolute[+]"),MAX(G58,'Q1 Review'!J58,'Q2 Review'!J58,'Q3 Review'!J58,'Q4 Review'!J58),
                  IF(F58="Decremental",MIN(G58,'Q1 Review'!J58,'Q2 Review'!J58,'Q3 Review'!J58,'Q4 Review'!J58),
                         IF(F58="Absolute[-](avg.)",SUM('Q1 Review'!J58,'Q2 Review'!J58,'Q3 Review'!J58,'Q4 Review'!J58)/ COUNT('Annual Plan'!H58:'Annual Plan'!K58),""
                       )
                 )
      )
)</f>
        <v/>
      </c>
      <c r="I58" s="23" t="str">
        <f>IF(SUM('Annual Plan'!H58:'Annual Plan'!K58)=0,"",
        IF(OR(F58="Absolute",F58="Absolute[-](cum.)"),SUM('Annual Plan'!H58:'Annual Plan'!K58),
             IF(F58="Incremental",MAX('Annual Plan'!H58:'Annual Plan'!K58),
                  IF(F58="Decremental",MIN('Annual Plan'!H58:'Annual Plan'!K58),
                         IF(F58="Absolute[+]",MAX('Annual Plan'!H58:'Annual Plan'!K58),
                              IF(F58="Absolute[-](avg.)",AVERAGE('Annual Plan'!H58:'Annual Plan'!K58),"")
                              )
                       )
                  )
           )
     )</f>
        <v/>
      </c>
      <c r="J58" s="95" t="str">
        <f xml:space="preserve"> IF(OR(F58="Absolute",F58="Absolute[-](cum.)"),SUM('Q1 Review'!J58,'Q2 Review'!J58,'Q3 Review'!J58,'Q4 Review'!J58),
             IF(OR(F58="Incremental",F58="Absolute[+]"),MAX('Q1 Review'!J58,'Q2 Review'!J58,'Q3 Review'!J58,'Q4 Review'!J58),
                  IF(F58="Decremental",MIN('Q1 Review'!J58,'Q2 Review'!J58,'Q3 Review'!J58,'Q4 Review'!J58),
                         IF(F58="Absolute[-](avg.)",SUM('Q1 Review'!J58,'Q2 Review'!J58,'Q3 Review'!J58,'Q4 Review'!J58)/ COUNT('Annual Plan'!H58:'Annual Plan'!K58),""
                       )
                 )
      )
)</f>
        <v/>
      </c>
      <c r="K58" s="38" t="str">
        <f t="shared" si="4"/>
        <v/>
      </c>
      <c r="L58" s="38" t="str">
        <f t="shared" si="5"/>
        <v/>
      </c>
      <c r="M58" s="23" t="str">
        <f t="shared" si="6"/>
        <v/>
      </c>
      <c r="N58" s="23" t="str">
        <f>IF('Annual Plan'!N58+'Annual Plan'!O58=0,"",'Annual Plan'!N58+'Annual Plan'!O58)</f>
        <v/>
      </c>
      <c r="O58" s="23" t="str">
        <f>IF(('Q1 Review'!O58+'Q2 Review'!O58+'Q3 Review'!O58+'Q4 Review'!O58)=0,"",('Q1 Review'!O58+'Q2 Review'!O58+'Q3 Review'!O58+'Q4 Review'!O58))</f>
        <v/>
      </c>
      <c r="P58" s="41"/>
      <c r="Q58" s="41"/>
      <c r="R58" s="41"/>
      <c r="S58" s="131" t="str">
        <f t="shared" si="7"/>
        <v/>
      </c>
    </row>
    <row r="59" spans="1:19" s="11" customFormat="1" ht="13.2" x14ac:dyDescent="0.25">
      <c r="A59" s="59" t="str">
        <f>IF('Annual Plan'!A59="","",'Annual Plan'!A59)</f>
        <v/>
      </c>
      <c r="B59" s="59" t="str">
        <f>IF('Annual Plan'!B59="","",'Annual Plan'!B59)</f>
        <v/>
      </c>
      <c r="C59" s="59" t="str">
        <f>IF('Annual Plan'!C59="","",'Annual Plan'!C59)</f>
        <v/>
      </c>
      <c r="D59" s="2" t="str">
        <f>IF('Annual Plan'!D59&lt;&gt;"",'Annual Plan'!D59,"")</f>
        <v/>
      </c>
      <c r="E59" s="2" t="str">
        <f>IF('Annual Plan'!E59&lt;&gt;"",'Annual Plan'!E59,"")</f>
        <v/>
      </c>
      <c r="F59" s="36" t="str">
        <f>IF('Annual Plan'!F59&lt;&gt;"",'Annual Plan'!F59,"")</f>
        <v/>
      </c>
      <c r="G59" s="23" t="str">
        <f>IF('Annual Plan'!G59&lt;&gt;"",'Annual Plan'!G59,"")</f>
        <v/>
      </c>
      <c r="H59" s="23" t="str">
        <f xml:space="preserve"> IF(OR(F59="Absolute",F59="Absolute[-](cum.)"),SUM(G59,'Q1 Review'!J59,'Q2 Review'!J59,'Q3 Review'!J59,'Q4 Review'!J59),
             IF(OR(F59="Incremental",F59="Absolute[+]"),MAX(G59,'Q1 Review'!J59,'Q2 Review'!J59,'Q3 Review'!J59,'Q4 Review'!J59),
                  IF(F59="Decremental",MIN(G59,'Q1 Review'!J59,'Q2 Review'!J59,'Q3 Review'!J59,'Q4 Review'!J59),
                         IF(F59="Absolute[-](avg.)",SUM('Q1 Review'!J59,'Q2 Review'!J59,'Q3 Review'!J59,'Q4 Review'!J59)/ COUNT('Annual Plan'!H59:'Annual Plan'!K59),""
                       )
                 )
      )
)</f>
        <v/>
      </c>
      <c r="I59" s="23" t="str">
        <f>IF(SUM('Annual Plan'!H59:'Annual Plan'!K59)=0,"",
        IF(OR(F59="Absolute",F59="Absolute[-](cum.)"),SUM('Annual Plan'!H59:'Annual Plan'!K59),
             IF(F59="Incremental",MAX('Annual Plan'!H59:'Annual Plan'!K59),
                  IF(F59="Decremental",MIN('Annual Plan'!H59:'Annual Plan'!K59),
                         IF(F59="Absolute[+]",MAX('Annual Plan'!H59:'Annual Plan'!K59),
                              IF(F59="Absolute[-](avg.)",AVERAGE('Annual Plan'!H59:'Annual Plan'!K59),"")
                              )
                       )
                  )
           )
     )</f>
        <v/>
      </c>
      <c r="J59" s="95" t="str">
        <f xml:space="preserve"> IF(OR(F59="Absolute",F59="Absolute[-](cum.)"),SUM('Q1 Review'!J59,'Q2 Review'!J59,'Q3 Review'!J59,'Q4 Review'!J59),
             IF(OR(F59="Incremental",F59="Absolute[+]"),MAX('Q1 Review'!J59,'Q2 Review'!J59,'Q3 Review'!J59,'Q4 Review'!J59),
                  IF(F59="Decremental",MIN('Q1 Review'!J59,'Q2 Review'!J59,'Q3 Review'!J59,'Q4 Review'!J59),
                         IF(F59="Absolute[-](avg.)",SUM('Q1 Review'!J59,'Q2 Review'!J59,'Q3 Review'!J59,'Q4 Review'!J59)/ COUNT('Annual Plan'!H59:'Annual Plan'!K59),""
                       )
                 )
      )
)</f>
        <v/>
      </c>
      <c r="K59" s="38" t="str">
        <f t="shared" si="4"/>
        <v/>
      </c>
      <c r="L59" s="38" t="str">
        <f t="shared" si="5"/>
        <v/>
      </c>
      <c r="M59" s="23" t="str">
        <f t="shared" si="6"/>
        <v/>
      </c>
      <c r="N59" s="23" t="str">
        <f>IF('Annual Plan'!N59+'Annual Plan'!O59=0,"",'Annual Plan'!N59+'Annual Plan'!O59)</f>
        <v/>
      </c>
      <c r="O59" s="23" t="str">
        <f>IF(('Q1 Review'!O59+'Q2 Review'!O59+'Q3 Review'!O59+'Q4 Review'!O59)=0,"",('Q1 Review'!O59+'Q2 Review'!O59+'Q3 Review'!O59+'Q4 Review'!O59))</f>
        <v/>
      </c>
      <c r="P59" s="41"/>
      <c r="Q59" s="41"/>
      <c r="R59" s="41"/>
      <c r="S59" s="131" t="str">
        <f t="shared" si="7"/>
        <v/>
      </c>
    </row>
    <row r="60" spans="1:19" s="11" customFormat="1" ht="13.2" x14ac:dyDescent="0.25">
      <c r="A60" s="59" t="str">
        <f>IF('Annual Plan'!A60="","",'Annual Plan'!A60)</f>
        <v/>
      </c>
      <c r="B60" s="59" t="str">
        <f>IF('Annual Plan'!B60="","",'Annual Plan'!B60)</f>
        <v/>
      </c>
      <c r="C60" s="59" t="str">
        <f>IF('Annual Plan'!C60="","",'Annual Plan'!C60)</f>
        <v/>
      </c>
      <c r="D60" s="2" t="str">
        <f>IF('Annual Plan'!D60&lt;&gt;"",'Annual Plan'!D60,"")</f>
        <v/>
      </c>
      <c r="E60" s="2" t="str">
        <f>IF('Annual Plan'!E60&lt;&gt;"",'Annual Plan'!E60,"")</f>
        <v/>
      </c>
      <c r="F60" s="36" t="str">
        <f>IF('Annual Plan'!F60&lt;&gt;"",'Annual Plan'!F60,"")</f>
        <v/>
      </c>
      <c r="G60" s="23" t="str">
        <f>IF('Annual Plan'!G60&lt;&gt;"",'Annual Plan'!G60,"")</f>
        <v/>
      </c>
      <c r="H60" s="23" t="str">
        <f xml:space="preserve"> IF(OR(F60="Absolute",F60="Absolute[-](cum.)"),SUM(G60,'Q1 Review'!J60,'Q2 Review'!J60,'Q3 Review'!J60,'Q4 Review'!J60),
             IF(OR(F60="Incremental",F60="Absolute[+]"),MAX(G60,'Q1 Review'!J60,'Q2 Review'!J60,'Q3 Review'!J60,'Q4 Review'!J60),
                  IF(F60="Decremental",MIN(G60,'Q1 Review'!J60,'Q2 Review'!J60,'Q3 Review'!J60,'Q4 Review'!J60),
                         IF(F60="Absolute[-](avg.)",SUM('Q1 Review'!J60,'Q2 Review'!J60,'Q3 Review'!J60,'Q4 Review'!J60)/ COUNT('Annual Plan'!H60:'Annual Plan'!K60),""
                       )
                 )
      )
)</f>
        <v/>
      </c>
      <c r="I60" s="23" t="str">
        <f>IF(SUM('Annual Plan'!H60:'Annual Plan'!K60)=0,"",
        IF(OR(F60="Absolute",F60="Absolute[-](cum.)"),SUM('Annual Plan'!H60:'Annual Plan'!K60),
             IF(F60="Incremental",MAX('Annual Plan'!H60:'Annual Plan'!K60),
                  IF(F60="Decremental",MIN('Annual Plan'!H60:'Annual Plan'!K60),
                         IF(F60="Absolute[+]",MAX('Annual Plan'!H60:'Annual Plan'!K60),
                              IF(F60="Absolute[-](avg.)",AVERAGE('Annual Plan'!H60:'Annual Plan'!K60),"")
                              )
                       )
                  )
           )
     )</f>
        <v/>
      </c>
      <c r="J60" s="95" t="str">
        <f xml:space="preserve"> IF(OR(F60="Absolute",F60="Absolute[-](cum.)"),SUM('Q1 Review'!J60,'Q2 Review'!J60,'Q3 Review'!J60,'Q4 Review'!J60),
             IF(OR(F60="Incremental",F60="Absolute[+]"),MAX('Q1 Review'!J60,'Q2 Review'!J60,'Q3 Review'!J60,'Q4 Review'!J60),
                  IF(F60="Decremental",MIN('Q1 Review'!J60,'Q2 Review'!J60,'Q3 Review'!J60,'Q4 Review'!J60),
                         IF(F60="Absolute[-](avg.)",SUM('Q1 Review'!J60,'Q2 Review'!J60,'Q3 Review'!J60,'Q4 Review'!J60)/ COUNT('Annual Plan'!H60:'Annual Plan'!K60),""
                       )
                 )
      )
)</f>
        <v/>
      </c>
      <c r="K60" s="38" t="str">
        <f t="shared" si="4"/>
        <v/>
      </c>
      <c r="L60" s="38" t="str">
        <f t="shared" si="5"/>
        <v/>
      </c>
      <c r="M60" s="23" t="str">
        <f t="shared" si="6"/>
        <v/>
      </c>
      <c r="N60" s="23" t="str">
        <f>IF('Annual Plan'!N60+'Annual Plan'!O60=0,"",'Annual Plan'!N60+'Annual Plan'!O60)</f>
        <v/>
      </c>
      <c r="O60" s="23" t="str">
        <f>IF(('Q1 Review'!O60+'Q2 Review'!O60+'Q3 Review'!O60+'Q4 Review'!O60)=0,"",('Q1 Review'!O60+'Q2 Review'!O60+'Q3 Review'!O60+'Q4 Review'!O60))</f>
        <v/>
      </c>
      <c r="P60" s="41"/>
      <c r="Q60" s="41"/>
      <c r="R60" s="41"/>
      <c r="S60" s="131" t="str">
        <f t="shared" si="7"/>
        <v/>
      </c>
    </row>
    <row r="61" spans="1:19" s="11" customFormat="1" ht="13.2" x14ac:dyDescent="0.25">
      <c r="A61" s="59" t="str">
        <f>IF('Annual Plan'!A61="","",'Annual Plan'!A61)</f>
        <v/>
      </c>
      <c r="B61" s="59" t="str">
        <f>IF('Annual Plan'!B61="","",'Annual Plan'!B61)</f>
        <v/>
      </c>
      <c r="C61" s="59" t="str">
        <f>IF('Annual Plan'!C61="","",'Annual Plan'!C61)</f>
        <v/>
      </c>
      <c r="D61" s="2" t="str">
        <f>IF('Annual Plan'!D61&lt;&gt;"",'Annual Plan'!D61,"")</f>
        <v/>
      </c>
      <c r="E61" s="2" t="str">
        <f>IF('Annual Plan'!E61&lt;&gt;"",'Annual Plan'!E61,"")</f>
        <v/>
      </c>
      <c r="F61" s="36" t="str">
        <f>IF('Annual Plan'!F61&lt;&gt;"",'Annual Plan'!F61,"")</f>
        <v/>
      </c>
      <c r="G61" s="23" t="str">
        <f>IF('Annual Plan'!G61&lt;&gt;"",'Annual Plan'!G61,"")</f>
        <v/>
      </c>
      <c r="H61" s="23" t="str">
        <f xml:space="preserve"> IF(OR(F61="Absolute",F61="Absolute[-](cum.)"),SUM(G61,'Q1 Review'!J61,'Q2 Review'!J61,'Q3 Review'!J61,'Q4 Review'!J61),
             IF(OR(F61="Incremental",F61="Absolute[+]"),MAX(G61,'Q1 Review'!J61,'Q2 Review'!J61,'Q3 Review'!J61,'Q4 Review'!J61),
                  IF(F61="Decremental",MIN(G61,'Q1 Review'!J61,'Q2 Review'!J61,'Q3 Review'!J61,'Q4 Review'!J61),
                         IF(F61="Absolute[-](avg.)",SUM('Q1 Review'!J61,'Q2 Review'!J61,'Q3 Review'!J61,'Q4 Review'!J61)/ COUNT('Annual Plan'!H61:'Annual Plan'!K61),""
                       )
                 )
      )
)</f>
        <v/>
      </c>
      <c r="I61" s="23" t="str">
        <f>IF(SUM('Annual Plan'!H61:'Annual Plan'!K61)=0,"",
        IF(OR(F61="Absolute",F61="Absolute[-](cum.)"),SUM('Annual Plan'!H61:'Annual Plan'!K61),
             IF(F61="Incremental",MAX('Annual Plan'!H61:'Annual Plan'!K61),
                  IF(F61="Decremental",MIN('Annual Plan'!H61:'Annual Plan'!K61),
                         IF(F61="Absolute[+]",MAX('Annual Plan'!H61:'Annual Plan'!K61),
                              IF(F61="Absolute[-](avg.)",AVERAGE('Annual Plan'!H61:'Annual Plan'!K61),"")
                              )
                       )
                  )
           )
     )</f>
        <v/>
      </c>
      <c r="J61" s="95" t="str">
        <f xml:space="preserve"> IF(OR(F61="Absolute",F61="Absolute[-](cum.)"),SUM('Q1 Review'!J61,'Q2 Review'!J61,'Q3 Review'!J61,'Q4 Review'!J61),
             IF(OR(F61="Incremental",F61="Absolute[+]"),MAX('Q1 Review'!J61,'Q2 Review'!J61,'Q3 Review'!J61,'Q4 Review'!J61),
                  IF(F61="Decremental",MIN('Q1 Review'!J61,'Q2 Review'!J61,'Q3 Review'!J61,'Q4 Review'!J61),
                         IF(F61="Absolute[-](avg.)",SUM('Q1 Review'!J61,'Q2 Review'!J61,'Q3 Review'!J61,'Q4 Review'!J61)/ COUNT('Annual Plan'!H61:'Annual Plan'!K61),""
                       )
                 )
      )
)</f>
        <v/>
      </c>
      <c r="K61" s="38" t="str">
        <f t="shared" si="4"/>
        <v/>
      </c>
      <c r="L61" s="38" t="str">
        <f t="shared" si="5"/>
        <v/>
      </c>
      <c r="M61" s="23" t="str">
        <f t="shared" si="6"/>
        <v/>
      </c>
      <c r="N61" s="23" t="str">
        <f>IF('Annual Plan'!N61+'Annual Plan'!O61=0,"",'Annual Plan'!N61+'Annual Plan'!O61)</f>
        <v/>
      </c>
      <c r="O61" s="23" t="str">
        <f>IF(('Q1 Review'!O61+'Q2 Review'!O61+'Q3 Review'!O61+'Q4 Review'!O61)=0,"",('Q1 Review'!O61+'Q2 Review'!O61+'Q3 Review'!O61+'Q4 Review'!O61))</f>
        <v/>
      </c>
      <c r="P61" s="41"/>
      <c r="Q61" s="41"/>
      <c r="R61" s="41"/>
      <c r="S61" s="131" t="str">
        <f t="shared" si="7"/>
        <v/>
      </c>
    </row>
    <row r="62" spans="1:19" s="11" customFormat="1" ht="13.2" x14ac:dyDescent="0.25">
      <c r="A62" s="59" t="str">
        <f>IF('Annual Plan'!A62="","",'Annual Plan'!A62)</f>
        <v/>
      </c>
      <c r="B62" s="59" t="str">
        <f>IF('Annual Plan'!B62="","",'Annual Plan'!B62)</f>
        <v/>
      </c>
      <c r="C62" s="59" t="str">
        <f>IF('Annual Plan'!C62="","",'Annual Plan'!C62)</f>
        <v/>
      </c>
      <c r="D62" s="2" t="str">
        <f>IF('Annual Plan'!D62&lt;&gt;"",'Annual Plan'!D62,"")</f>
        <v/>
      </c>
      <c r="E62" s="2" t="str">
        <f>IF('Annual Plan'!E62&lt;&gt;"",'Annual Plan'!E62,"")</f>
        <v/>
      </c>
      <c r="F62" s="36" t="str">
        <f>IF('Annual Plan'!F62&lt;&gt;"",'Annual Plan'!F62,"")</f>
        <v/>
      </c>
      <c r="G62" s="23" t="str">
        <f>IF('Annual Plan'!G62&lt;&gt;"",'Annual Plan'!G62,"")</f>
        <v/>
      </c>
      <c r="H62" s="23" t="str">
        <f xml:space="preserve"> IF(OR(F62="Absolute",F62="Absolute[-](cum.)"),SUM(G62,'Q1 Review'!J62,'Q2 Review'!J62,'Q3 Review'!J62,'Q4 Review'!J62),
             IF(OR(F62="Incremental",F62="Absolute[+]"),MAX(G62,'Q1 Review'!J62,'Q2 Review'!J62,'Q3 Review'!J62,'Q4 Review'!J62),
                  IF(F62="Decremental",MIN(G62,'Q1 Review'!J62,'Q2 Review'!J62,'Q3 Review'!J62,'Q4 Review'!J62),
                         IF(F62="Absolute[-](avg.)",SUM('Q1 Review'!J62,'Q2 Review'!J62,'Q3 Review'!J62,'Q4 Review'!J62)/ COUNT('Annual Plan'!H62:'Annual Plan'!K62),""
                       )
                 )
      )
)</f>
        <v/>
      </c>
      <c r="I62" s="23" t="str">
        <f>IF(SUM('Annual Plan'!H62:'Annual Plan'!K62)=0,"",
        IF(OR(F62="Absolute",F62="Absolute[-](cum.)"),SUM('Annual Plan'!H62:'Annual Plan'!K62),
             IF(F62="Incremental",MAX('Annual Plan'!H62:'Annual Plan'!K62),
                  IF(F62="Decremental",MIN('Annual Plan'!H62:'Annual Plan'!K62),
                         IF(F62="Absolute[+]",MAX('Annual Plan'!H62:'Annual Plan'!K62),
                              IF(F62="Absolute[-](avg.)",AVERAGE('Annual Plan'!H62:'Annual Plan'!K62),"")
                              )
                       )
                  )
           )
     )</f>
        <v/>
      </c>
      <c r="J62" s="95" t="str">
        <f xml:space="preserve"> IF(OR(F62="Absolute",F62="Absolute[-](cum.)"),SUM('Q1 Review'!J62,'Q2 Review'!J62,'Q3 Review'!J62,'Q4 Review'!J62),
             IF(OR(F62="Incremental",F62="Absolute[+]"),MAX('Q1 Review'!J62,'Q2 Review'!J62,'Q3 Review'!J62,'Q4 Review'!J62),
                  IF(F62="Decremental",MIN('Q1 Review'!J62,'Q2 Review'!J62,'Q3 Review'!J62,'Q4 Review'!J62),
                         IF(F62="Absolute[-](avg.)",SUM('Q1 Review'!J62,'Q2 Review'!J62,'Q3 Review'!J62,'Q4 Review'!J62)/ COUNT('Annual Plan'!H62:'Annual Plan'!K62),""
                       )
                 )
      )
)</f>
        <v/>
      </c>
      <c r="K62" s="38" t="str">
        <f t="shared" si="4"/>
        <v/>
      </c>
      <c r="L62" s="38" t="str">
        <f t="shared" si="5"/>
        <v/>
      </c>
      <c r="M62" s="23" t="str">
        <f t="shared" si="6"/>
        <v/>
      </c>
      <c r="N62" s="23" t="str">
        <f>IF('Annual Plan'!N62+'Annual Plan'!O62=0,"",'Annual Plan'!N62+'Annual Plan'!O62)</f>
        <v/>
      </c>
      <c r="O62" s="23" t="str">
        <f>IF(('Q1 Review'!O62+'Q2 Review'!O62+'Q3 Review'!O62+'Q4 Review'!O62)=0,"",('Q1 Review'!O62+'Q2 Review'!O62+'Q3 Review'!O62+'Q4 Review'!O62))</f>
        <v/>
      </c>
      <c r="P62" s="41"/>
      <c r="Q62" s="41"/>
      <c r="R62" s="41"/>
      <c r="S62" s="131" t="str">
        <f t="shared" si="7"/>
        <v/>
      </c>
    </row>
    <row r="63" spans="1:19" s="11" customFormat="1" ht="13.2" x14ac:dyDescent="0.25">
      <c r="A63" s="59" t="str">
        <f>IF('Annual Plan'!A63="","",'Annual Plan'!A63)</f>
        <v/>
      </c>
      <c r="B63" s="59" t="str">
        <f>IF('Annual Plan'!B63="","",'Annual Plan'!B63)</f>
        <v/>
      </c>
      <c r="C63" s="59" t="str">
        <f>IF('Annual Plan'!C63="","",'Annual Plan'!C63)</f>
        <v/>
      </c>
      <c r="D63" s="2" t="str">
        <f>IF('Annual Plan'!D63&lt;&gt;"",'Annual Plan'!D63,"")</f>
        <v/>
      </c>
      <c r="E63" s="2" t="str">
        <f>IF('Annual Plan'!E63&lt;&gt;"",'Annual Plan'!E63,"")</f>
        <v/>
      </c>
      <c r="F63" s="36" t="str">
        <f>IF('Annual Plan'!F63&lt;&gt;"",'Annual Plan'!F63,"")</f>
        <v/>
      </c>
      <c r="G63" s="23" t="str">
        <f>IF('Annual Plan'!G63&lt;&gt;"",'Annual Plan'!G63,"")</f>
        <v/>
      </c>
      <c r="H63" s="23" t="str">
        <f xml:space="preserve"> IF(OR(F63="Absolute",F63="Absolute[-](cum.)"),SUM(G63,'Q1 Review'!J63,'Q2 Review'!J63,'Q3 Review'!J63,'Q4 Review'!J63),
             IF(OR(F63="Incremental",F63="Absolute[+]"),MAX(G63,'Q1 Review'!J63,'Q2 Review'!J63,'Q3 Review'!J63,'Q4 Review'!J63),
                  IF(F63="Decremental",MIN(G63,'Q1 Review'!J63,'Q2 Review'!J63,'Q3 Review'!J63,'Q4 Review'!J63),
                         IF(F63="Absolute[-](avg.)",SUM('Q1 Review'!J63,'Q2 Review'!J63,'Q3 Review'!J63,'Q4 Review'!J63)/ COUNT('Annual Plan'!H63:'Annual Plan'!K63),""
                       )
                 )
      )
)</f>
        <v/>
      </c>
      <c r="I63" s="23" t="str">
        <f>IF(SUM('Annual Plan'!H63:'Annual Plan'!K63)=0,"",
        IF(OR(F63="Absolute",F63="Absolute[-](cum.)"),SUM('Annual Plan'!H63:'Annual Plan'!K63),
             IF(F63="Incremental",MAX('Annual Plan'!H63:'Annual Plan'!K63),
                  IF(F63="Decremental",MIN('Annual Plan'!H63:'Annual Plan'!K63),
                         IF(F63="Absolute[+]",MAX('Annual Plan'!H63:'Annual Plan'!K63),
                              IF(F63="Absolute[-](avg.)",AVERAGE('Annual Plan'!H63:'Annual Plan'!K63),"")
                              )
                       )
                  )
           )
     )</f>
        <v/>
      </c>
      <c r="J63" s="95" t="str">
        <f xml:space="preserve"> IF(OR(F63="Absolute",F63="Absolute[-](cum.)"),SUM('Q1 Review'!J63,'Q2 Review'!J63,'Q3 Review'!J63,'Q4 Review'!J63),
             IF(OR(F63="Incremental",F63="Absolute[+]"),MAX('Q1 Review'!J63,'Q2 Review'!J63,'Q3 Review'!J63,'Q4 Review'!J63),
                  IF(F63="Decremental",MIN('Q1 Review'!J63,'Q2 Review'!J63,'Q3 Review'!J63,'Q4 Review'!J63),
                         IF(F63="Absolute[-](avg.)",SUM('Q1 Review'!J63,'Q2 Review'!J63,'Q3 Review'!J63,'Q4 Review'!J63)/ COUNT('Annual Plan'!H63:'Annual Plan'!K63),""
                       )
                 )
      )
)</f>
        <v/>
      </c>
      <c r="K63" s="38" t="str">
        <f t="shared" si="4"/>
        <v/>
      </c>
      <c r="L63" s="38" t="str">
        <f t="shared" si="5"/>
        <v/>
      </c>
      <c r="M63" s="23" t="str">
        <f t="shared" si="6"/>
        <v/>
      </c>
      <c r="N63" s="23" t="str">
        <f>IF('Annual Plan'!N63+'Annual Plan'!O63=0,"",'Annual Plan'!N63+'Annual Plan'!O63)</f>
        <v/>
      </c>
      <c r="O63" s="23" t="str">
        <f>IF(('Q1 Review'!O63+'Q2 Review'!O63+'Q3 Review'!O63+'Q4 Review'!O63)=0,"",('Q1 Review'!O63+'Q2 Review'!O63+'Q3 Review'!O63+'Q4 Review'!O63))</f>
        <v/>
      </c>
      <c r="P63" s="41"/>
      <c r="Q63" s="41"/>
      <c r="R63" s="41"/>
      <c r="S63" s="131" t="str">
        <f t="shared" si="7"/>
        <v/>
      </c>
    </row>
    <row r="64" spans="1:19" s="11" customFormat="1" ht="13.2" x14ac:dyDescent="0.25">
      <c r="A64" s="59" t="str">
        <f>IF('Annual Plan'!A64="","",'Annual Plan'!A64)</f>
        <v/>
      </c>
      <c r="B64" s="59" t="str">
        <f>IF('Annual Plan'!B64="","",'Annual Plan'!B64)</f>
        <v/>
      </c>
      <c r="C64" s="59" t="str">
        <f>IF('Annual Plan'!C64="","",'Annual Plan'!C64)</f>
        <v/>
      </c>
      <c r="D64" s="2" t="str">
        <f>IF('Annual Plan'!D64&lt;&gt;"",'Annual Plan'!D64,"")</f>
        <v/>
      </c>
      <c r="E64" s="2" t="str">
        <f>IF('Annual Plan'!E64&lt;&gt;"",'Annual Plan'!E64,"")</f>
        <v/>
      </c>
      <c r="F64" s="36" t="str">
        <f>IF('Annual Plan'!F64&lt;&gt;"",'Annual Plan'!F64,"")</f>
        <v/>
      </c>
      <c r="G64" s="23" t="str">
        <f>IF('Annual Plan'!G64&lt;&gt;"",'Annual Plan'!G64,"")</f>
        <v/>
      </c>
      <c r="H64" s="23" t="str">
        <f xml:space="preserve"> IF(OR(F64="Absolute",F64="Absolute[-](cum.)"),SUM(G64,'Q1 Review'!J64,'Q2 Review'!J64,'Q3 Review'!J64,'Q4 Review'!J64),
             IF(OR(F64="Incremental",F64="Absolute[+]"),MAX(G64,'Q1 Review'!J64,'Q2 Review'!J64,'Q3 Review'!J64,'Q4 Review'!J64),
                  IF(F64="Decremental",MIN(G64,'Q1 Review'!J64,'Q2 Review'!J64,'Q3 Review'!J64,'Q4 Review'!J64),
                         IF(F64="Absolute[-](avg.)",SUM('Q1 Review'!J64,'Q2 Review'!J64,'Q3 Review'!J64,'Q4 Review'!J64)/ COUNT('Annual Plan'!H64:'Annual Plan'!K64),""
                       )
                 )
      )
)</f>
        <v/>
      </c>
      <c r="I64" s="23" t="str">
        <f>IF(SUM('Annual Plan'!H64:'Annual Plan'!K64)=0,"",
        IF(OR(F64="Absolute",F64="Absolute[-](cum.)"),SUM('Annual Plan'!H64:'Annual Plan'!K64),
             IF(F64="Incremental",MAX('Annual Plan'!H64:'Annual Plan'!K64),
                  IF(F64="Decremental",MIN('Annual Plan'!H64:'Annual Plan'!K64),
                         IF(F64="Absolute[+]",MAX('Annual Plan'!H64:'Annual Plan'!K64),
                              IF(F64="Absolute[-](avg.)",AVERAGE('Annual Plan'!H64:'Annual Plan'!K64),"")
                              )
                       )
                  )
           )
     )</f>
        <v/>
      </c>
      <c r="J64" s="95" t="str">
        <f xml:space="preserve"> IF(OR(F64="Absolute",F64="Absolute[-](cum.)"),SUM('Q1 Review'!J64,'Q2 Review'!J64,'Q3 Review'!J64,'Q4 Review'!J64),
             IF(OR(F64="Incremental",F64="Absolute[+]"),MAX('Q1 Review'!J64,'Q2 Review'!J64,'Q3 Review'!J64,'Q4 Review'!J64),
                  IF(F64="Decremental",MIN('Q1 Review'!J64,'Q2 Review'!J64,'Q3 Review'!J64,'Q4 Review'!J64),
                         IF(F64="Absolute[-](avg.)",SUM('Q1 Review'!J64,'Q2 Review'!J64,'Q3 Review'!J64,'Q4 Review'!J64)/ COUNT('Annual Plan'!H64:'Annual Plan'!K64),""
                       )
                 )
      )
)</f>
        <v/>
      </c>
      <c r="K64" s="38" t="str">
        <f t="shared" si="4"/>
        <v/>
      </c>
      <c r="L64" s="38" t="str">
        <f t="shared" si="5"/>
        <v/>
      </c>
      <c r="M64" s="23" t="str">
        <f t="shared" si="6"/>
        <v/>
      </c>
      <c r="N64" s="23" t="str">
        <f>IF('Annual Plan'!N64+'Annual Plan'!O64=0,"",'Annual Plan'!N64+'Annual Plan'!O64)</f>
        <v/>
      </c>
      <c r="O64" s="23" t="str">
        <f>IF(('Q1 Review'!O64+'Q2 Review'!O64+'Q3 Review'!O64+'Q4 Review'!O64)=0,"",('Q1 Review'!O64+'Q2 Review'!O64+'Q3 Review'!O64+'Q4 Review'!O64))</f>
        <v/>
      </c>
      <c r="P64" s="41"/>
      <c r="Q64" s="41"/>
      <c r="R64" s="41"/>
      <c r="S64" s="131" t="str">
        <f t="shared" si="7"/>
        <v/>
      </c>
    </row>
    <row r="65" spans="1:19" s="11" customFormat="1" ht="13.2" x14ac:dyDescent="0.25">
      <c r="A65" s="59" t="str">
        <f>IF('Annual Plan'!A65="","",'Annual Plan'!A65)</f>
        <v/>
      </c>
      <c r="B65" s="59" t="str">
        <f>IF('Annual Plan'!B65="","",'Annual Plan'!B65)</f>
        <v/>
      </c>
      <c r="C65" s="59" t="str">
        <f>IF('Annual Plan'!C65="","",'Annual Plan'!C65)</f>
        <v/>
      </c>
      <c r="D65" s="2" t="str">
        <f>IF('Annual Plan'!D65&lt;&gt;"",'Annual Plan'!D65,"")</f>
        <v/>
      </c>
      <c r="E65" s="2" t="str">
        <f>IF('Annual Plan'!E65&lt;&gt;"",'Annual Plan'!E65,"")</f>
        <v/>
      </c>
      <c r="F65" s="36" t="str">
        <f>IF('Annual Plan'!F65&lt;&gt;"",'Annual Plan'!F65,"")</f>
        <v/>
      </c>
      <c r="G65" s="23" t="str">
        <f>IF('Annual Plan'!G65&lt;&gt;"",'Annual Plan'!G65,"")</f>
        <v/>
      </c>
      <c r="H65" s="23" t="str">
        <f xml:space="preserve"> IF(OR(F65="Absolute",F65="Absolute[-](cum.)"),SUM(G65,'Q1 Review'!J65,'Q2 Review'!J65,'Q3 Review'!J65,'Q4 Review'!J65),
             IF(OR(F65="Incremental",F65="Absolute[+]"),MAX(G65,'Q1 Review'!J65,'Q2 Review'!J65,'Q3 Review'!J65,'Q4 Review'!J65),
                  IF(F65="Decremental",MIN(G65,'Q1 Review'!J65,'Q2 Review'!J65,'Q3 Review'!J65,'Q4 Review'!J65),
                         IF(F65="Absolute[-](avg.)",SUM('Q1 Review'!J65,'Q2 Review'!J65,'Q3 Review'!J65,'Q4 Review'!J65)/ COUNT('Annual Plan'!H65:'Annual Plan'!K65),""
                       )
                 )
      )
)</f>
        <v/>
      </c>
      <c r="I65" s="23" t="str">
        <f>IF(SUM('Annual Plan'!H65:'Annual Plan'!K65)=0,"",
        IF(OR(F65="Absolute",F65="Absolute[-](cum.)"),SUM('Annual Plan'!H65:'Annual Plan'!K65),
             IF(F65="Incremental",MAX('Annual Plan'!H65:'Annual Plan'!K65),
                  IF(F65="Decremental",MIN('Annual Plan'!H65:'Annual Plan'!K65),
                         IF(F65="Absolute[+]",MAX('Annual Plan'!H65:'Annual Plan'!K65),
                              IF(F65="Absolute[-](avg.)",AVERAGE('Annual Plan'!H65:'Annual Plan'!K65),"")
                              )
                       )
                  )
           )
     )</f>
        <v/>
      </c>
      <c r="J65" s="95" t="str">
        <f xml:space="preserve"> IF(OR(F65="Absolute",F65="Absolute[-](cum.)"),SUM('Q1 Review'!J65,'Q2 Review'!J65,'Q3 Review'!J65,'Q4 Review'!J65),
             IF(OR(F65="Incremental",F65="Absolute[+]"),MAX('Q1 Review'!J65,'Q2 Review'!J65,'Q3 Review'!J65,'Q4 Review'!J65),
                  IF(F65="Decremental",MIN('Q1 Review'!J65,'Q2 Review'!J65,'Q3 Review'!J65,'Q4 Review'!J65),
                         IF(F65="Absolute[-](avg.)",SUM('Q1 Review'!J65,'Q2 Review'!J65,'Q3 Review'!J65,'Q4 Review'!J65)/ COUNT('Annual Plan'!H65:'Annual Plan'!K65),""
                       )
                 )
      )
)</f>
        <v/>
      </c>
      <c r="K65" s="38" t="str">
        <f t="shared" si="4"/>
        <v/>
      </c>
      <c r="L65" s="38" t="str">
        <f t="shared" si="5"/>
        <v/>
      </c>
      <c r="M65" s="23" t="str">
        <f t="shared" si="6"/>
        <v/>
      </c>
      <c r="N65" s="23" t="str">
        <f>IF('Annual Plan'!N65+'Annual Plan'!O65=0,"",'Annual Plan'!N65+'Annual Plan'!O65)</f>
        <v/>
      </c>
      <c r="O65" s="23" t="str">
        <f>IF(('Q1 Review'!O65+'Q2 Review'!O65+'Q3 Review'!O65+'Q4 Review'!O65)=0,"",('Q1 Review'!O65+'Q2 Review'!O65+'Q3 Review'!O65+'Q4 Review'!O65))</f>
        <v/>
      </c>
      <c r="P65" s="41"/>
      <c r="Q65" s="41"/>
      <c r="R65" s="41"/>
      <c r="S65" s="131" t="str">
        <f t="shared" si="7"/>
        <v/>
      </c>
    </row>
    <row r="66" spans="1:19" s="11" customFormat="1" ht="13.2" x14ac:dyDescent="0.25">
      <c r="A66" s="59" t="str">
        <f>IF('Annual Plan'!A66="","",'Annual Plan'!A66)</f>
        <v/>
      </c>
      <c r="B66" s="59" t="str">
        <f>IF('Annual Plan'!B66="","",'Annual Plan'!B66)</f>
        <v/>
      </c>
      <c r="C66" s="59" t="str">
        <f>IF('Annual Plan'!C66="","",'Annual Plan'!C66)</f>
        <v/>
      </c>
      <c r="D66" s="2" t="str">
        <f>IF('Annual Plan'!D66&lt;&gt;"",'Annual Plan'!D66,"")</f>
        <v/>
      </c>
      <c r="E66" s="2" t="str">
        <f>IF('Annual Plan'!E66&lt;&gt;"",'Annual Plan'!E66,"")</f>
        <v/>
      </c>
      <c r="F66" s="36" t="str">
        <f>IF('Annual Plan'!F66&lt;&gt;"",'Annual Plan'!F66,"")</f>
        <v/>
      </c>
      <c r="G66" s="23" t="str">
        <f>IF('Annual Plan'!G66&lt;&gt;"",'Annual Plan'!G66,"")</f>
        <v/>
      </c>
      <c r="H66" s="23" t="str">
        <f xml:space="preserve"> IF(OR(F66="Absolute",F66="Absolute[-](cum.)"),SUM(G66,'Q1 Review'!J66,'Q2 Review'!J66,'Q3 Review'!J66,'Q4 Review'!J66),
             IF(OR(F66="Incremental",F66="Absolute[+]"),MAX(G66,'Q1 Review'!J66,'Q2 Review'!J66,'Q3 Review'!J66,'Q4 Review'!J66),
                  IF(F66="Decremental",MIN(G66,'Q1 Review'!J66,'Q2 Review'!J66,'Q3 Review'!J66,'Q4 Review'!J66),
                         IF(F66="Absolute[-](avg.)",SUM('Q1 Review'!J66,'Q2 Review'!J66,'Q3 Review'!J66,'Q4 Review'!J66)/ COUNT('Annual Plan'!H66:'Annual Plan'!K66),""
                       )
                 )
      )
)</f>
        <v/>
      </c>
      <c r="I66" s="23" t="str">
        <f>IF(SUM('Annual Plan'!H66:'Annual Plan'!K66)=0,"",
        IF(OR(F66="Absolute",F66="Absolute[-](cum.)"),SUM('Annual Plan'!H66:'Annual Plan'!K66),
             IF(F66="Incremental",MAX('Annual Plan'!H66:'Annual Plan'!K66),
                  IF(F66="Decremental",MIN('Annual Plan'!H66:'Annual Plan'!K66),
                         IF(F66="Absolute[+]",MAX('Annual Plan'!H66:'Annual Plan'!K66),
                              IF(F66="Absolute[-](avg.)",AVERAGE('Annual Plan'!H66:'Annual Plan'!K66),"")
                              )
                       )
                  )
           )
     )</f>
        <v/>
      </c>
      <c r="J66" s="95" t="str">
        <f xml:space="preserve"> IF(OR(F66="Absolute",F66="Absolute[-](cum.)"),SUM('Q1 Review'!J66,'Q2 Review'!J66,'Q3 Review'!J66,'Q4 Review'!J66),
             IF(OR(F66="Incremental",F66="Absolute[+]"),MAX('Q1 Review'!J66,'Q2 Review'!J66,'Q3 Review'!J66,'Q4 Review'!J66),
                  IF(F66="Decremental",MIN('Q1 Review'!J66,'Q2 Review'!J66,'Q3 Review'!J66,'Q4 Review'!J66),
                         IF(F66="Absolute[-](avg.)",SUM('Q1 Review'!J66,'Q2 Review'!J66,'Q3 Review'!J66,'Q4 Review'!J66)/ COUNT('Annual Plan'!H66:'Annual Plan'!K66),""
                       )
                 )
      )
)</f>
        <v/>
      </c>
      <c r="K66" s="38" t="str">
        <f t="shared" si="4"/>
        <v/>
      </c>
      <c r="L66" s="38" t="str">
        <f t="shared" si="5"/>
        <v/>
      </c>
      <c r="M66" s="23" t="str">
        <f t="shared" si="6"/>
        <v/>
      </c>
      <c r="N66" s="23" t="str">
        <f>IF('Annual Plan'!N66+'Annual Plan'!O66=0,"",'Annual Plan'!N66+'Annual Plan'!O66)</f>
        <v/>
      </c>
      <c r="O66" s="23" t="str">
        <f>IF(('Q1 Review'!O66+'Q2 Review'!O66+'Q3 Review'!O66+'Q4 Review'!O66)=0,"",('Q1 Review'!O66+'Q2 Review'!O66+'Q3 Review'!O66+'Q4 Review'!O66))</f>
        <v/>
      </c>
      <c r="P66" s="41"/>
      <c r="Q66" s="41"/>
      <c r="R66" s="41"/>
      <c r="S66" s="131" t="str">
        <f t="shared" si="7"/>
        <v/>
      </c>
    </row>
    <row r="67" spans="1:19" s="11" customFormat="1" ht="13.2" x14ac:dyDescent="0.25">
      <c r="A67" s="59" t="str">
        <f>IF('Annual Plan'!A67="","",'Annual Plan'!A67)</f>
        <v/>
      </c>
      <c r="B67" s="59" t="str">
        <f>IF('Annual Plan'!B67="","",'Annual Plan'!B67)</f>
        <v/>
      </c>
      <c r="C67" s="59" t="str">
        <f>IF('Annual Plan'!C67="","",'Annual Plan'!C67)</f>
        <v/>
      </c>
      <c r="D67" s="2" t="str">
        <f>IF('Annual Plan'!D67&lt;&gt;"",'Annual Plan'!D67,"")</f>
        <v/>
      </c>
      <c r="E67" s="2" t="str">
        <f>IF('Annual Plan'!E67&lt;&gt;"",'Annual Plan'!E67,"")</f>
        <v/>
      </c>
      <c r="F67" s="36" t="str">
        <f>IF('Annual Plan'!F67&lt;&gt;"",'Annual Plan'!F67,"")</f>
        <v/>
      </c>
      <c r="G67" s="23" t="str">
        <f>IF('Annual Plan'!G67&lt;&gt;"",'Annual Plan'!G67,"")</f>
        <v/>
      </c>
      <c r="H67" s="23" t="str">
        <f xml:space="preserve"> IF(OR(F67="Absolute",F67="Absolute[-](cum.)"),SUM(G67,'Q1 Review'!J67,'Q2 Review'!J67,'Q3 Review'!J67,'Q4 Review'!J67),
             IF(OR(F67="Incremental",F67="Absolute[+]"),MAX(G67,'Q1 Review'!J67,'Q2 Review'!J67,'Q3 Review'!J67,'Q4 Review'!J67),
                  IF(F67="Decremental",MIN(G67,'Q1 Review'!J67,'Q2 Review'!J67,'Q3 Review'!J67,'Q4 Review'!J67),
                         IF(F67="Absolute[-](avg.)",SUM('Q1 Review'!J67,'Q2 Review'!J67,'Q3 Review'!J67,'Q4 Review'!J67)/ COUNT('Annual Plan'!H67:'Annual Plan'!K67),""
                       )
                 )
      )
)</f>
        <v/>
      </c>
      <c r="I67" s="23" t="str">
        <f>IF(SUM('Annual Plan'!H67:'Annual Plan'!K67)=0,"",
        IF(OR(F67="Absolute",F67="Absolute[-](cum.)"),SUM('Annual Plan'!H67:'Annual Plan'!K67),
             IF(F67="Incremental",MAX('Annual Plan'!H67:'Annual Plan'!K67),
                  IF(F67="Decremental",MIN('Annual Plan'!H67:'Annual Plan'!K67),
                         IF(F67="Absolute[+]",MAX('Annual Plan'!H67:'Annual Plan'!K67),
                              IF(F67="Absolute[-](avg.)",AVERAGE('Annual Plan'!H67:'Annual Plan'!K67),"")
                              )
                       )
                  )
           )
     )</f>
        <v/>
      </c>
      <c r="J67" s="95" t="str">
        <f xml:space="preserve"> IF(OR(F67="Absolute",F67="Absolute[-](cum.)"),SUM('Q1 Review'!J67,'Q2 Review'!J67,'Q3 Review'!J67,'Q4 Review'!J67),
             IF(OR(F67="Incremental",F67="Absolute[+]"),MAX('Q1 Review'!J67,'Q2 Review'!J67,'Q3 Review'!J67,'Q4 Review'!J67),
                  IF(F67="Decremental",MIN('Q1 Review'!J67,'Q2 Review'!J67,'Q3 Review'!J67,'Q4 Review'!J67),
                         IF(F67="Absolute[-](avg.)",SUM('Q1 Review'!J67,'Q2 Review'!J67,'Q3 Review'!J67,'Q4 Review'!J67)/ COUNT('Annual Plan'!H67:'Annual Plan'!K67),""
                       )
                 )
      )
)</f>
        <v/>
      </c>
      <c r="K67" s="38" t="str">
        <f t="shared" si="4"/>
        <v/>
      </c>
      <c r="L67" s="38" t="str">
        <f t="shared" si="5"/>
        <v/>
      </c>
      <c r="M67" s="23" t="str">
        <f t="shared" si="6"/>
        <v/>
      </c>
      <c r="N67" s="23" t="str">
        <f>IF('Annual Plan'!N67+'Annual Plan'!O67=0,"",'Annual Plan'!N67+'Annual Plan'!O67)</f>
        <v/>
      </c>
      <c r="O67" s="23" t="str">
        <f>IF(('Q1 Review'!O67+'Q2 Review'!O67+'Q3 Review'!O67+'Q4 Review'!O67)=0,"",('Q1 Review'!O67+'Q2 Review'!O67+'Q3 Review'!O67+'Q4 Review'!O67))</f>
        <v/>
      </c>
      <c r="P67" s="41"/>
      <c r="Q67" s="41"/>
      <c r="R67" s="41"/>
      <c r="S67" s="131" t="str">
        <f t="shared" si="7"/>
        <v/>
      </c>
    </row>
    <row r="68" spans="1:19" s="11" customFormat="1" ht="13.2" x14ac:dyDescent="0.25">
      <c r="A68" s="59" t="str">
        <f>IF('Annual Plan'!A68="","",'Annual Plan'!A68)</f>
        <v/>
      </c>
      <c r="B68" s="59" t="str">
        <f>IF('Annual Plan'!B68="","",'Annual Plan'!B68)</f>
        <v/>
      </c>
      <c r="C68" s="59" t="str">
        <f>IF('Annual Plan'!C68="","",'Annual Plan'!C68)</f>
        <v/>
      </c>
      <c r="D68" s="2" t="str">
        <f>IF('Annual Plan'!D68&lt;&gt;"",'Annual Plan'!D68,"")</f>
        <v/>
      </c>
      <c r="E68" s="2" t="str">
        <f>IF('Annual Plan'!E68&lt;&gt;"",'Annual Plan'!E68,"")</f>
        <v/>
      </c>
      <c r="F68" s="36" t="str">
        <f>IF('Annual Plan'!F68&lt;&gt;"",'Annual Plan'!F68,"")</f>
        <v/>
      </c>
      <c r="G68" s="23" t="str">
        <f>IF('Annual Plan'!G68&lt;&gt;"",'Annual Plan'!G68,"")</f>
        <v/>
      </c>
      <c r="H68" s="23" t="str">
        <f xml:space="preserve"> IF(OR(F68="Absolute",F68="Absolute[-](cum.)"),SUM(G68,'Q1 Review'!J68,'Q2 Review'!J68,'Q3 Review'!J68,'Q4 Review'!J68),
             IF(OR(F68="Incremental",F68="Absolute[+]"),MAX(G68,'Q1 Review'!J68,'Q2 Review'!J68,'Q3 Review'!J68,'Q4 Review'!J68),
                  IF(F68="Decremental",MIN(G68,'Q1 Review'!J68,'Q2 Review'!J68,'Q3 Review'!J68,'Q4 Review'!J68),
                         IF(F68="Absolute[-](avg.)",SUM('Q1 Review'!J68,'Q2 Review'!J68,'Q3 Review'!J68,'Q4 Review'!J68)/ COUNT('Annual Plan'!H68:'Annual Plan'!K68),""
                       )
                 )
      )
)</f>
        <v/>
      </c>
      <c r="I68" s="23" t="str">
        <f>IF(SUM('Annual Plan'!H68:'Annual Plan'!K68)=0,"",
        IF(OR(F68="Absolute",F68="Absolute[-](cum.)"),SUM('Annual Plan'!H68:'Annual Plan'!K68),
             IF(F68="Incremental",MAX('Annual Plan'!H68:'Annual Plan'!K68),
                  IF(F68="Decremental",MIN('Annual Plan'!H68:'Annual Plan'!K68),
                         IF(F68="Absolute[+]",MAX('Annual Plan'!H68:'Annual Plan'!K68),
                              IF(F68="Absolute[-](avg.)",AVERAGE('Annual Plan'!H68:'Annual Plan'!K68),"")
                              )
                       )
                  )
           )
     )</f>
        <v/>
      </c>
      <c r="J68" s="95" t="str">
        <f xml:space="preserve"> IF(OR(F68="Absolute",F68="Absolute[-](cum.)"),SUM('Q1 Review'!J68,'Q2 Review'!J68,'Q3 Review'!J68,'Q4 Review'!J68),
             IF(OR(F68="Incremental",F68="Absolute[+]"),MAX('Q1 Review'!J68,'Q2 Review'!J68,'Q3 Review'!J68,'Q4 Review'!J68),
                  IF(F68="Decremental",MIN('Q1 Review'!J68,'Q2 Review'!J68,'Q3 Review'!J68,'Q4 Review'!J68),
                         IF(F68="Absolute[-](avg.)",SUM('Q1 Review'!J68,'Q2 Review'!J68,'Q3 Review'!J68,'Q4 Review'!J68)/ COUNT('Annual Plan'!H68:'Annual Plan'!K68),""
                       )
                 )
      )
)</f>
        <v/>
      </c>
      <c r="K68" s="38" t="str">
        <f t="shared" si="4"/>
        <v/>
      </c>
      <c r="L68" s="38" t="str">
        <f t="shared" si="5"/>
        <v/>
      </c>
      <c r="M68" s="23" t="str">
        <f t="shared" si="6"/>
        <v/>
      </c>
      <c r="N68" s="23" t="str">
        <f>IF('Annual Plan'!N68+'Annual Plan'!O68=0,"",'Annual Plan'!N68+'Annual Plan'!O68)</f>
        <v/>
      </c>
      <c r="O68" s="23" t="str">
        <f>IF(('Q1 Review'!O68+'Q2 Review'!O68+'Q3 Review'!O68+'Q4 Review'!O68)=0,"",('Q1 Review'!O68+'Q2 Review'!O68+'Q3 Review'!O68+'Q4 Review'!O68))</f>
        <v/>
      </c>
      <c r="P68" s="41"/>
      <c r="Q68" s="41"/>
      <c r="R68" s="41"/>
      <c r="S68" s="131" t="str">
        <f t="shared" si="7"/>
        <v/>
      </c>
    </row>
    <row r="69" spans="1:19" s="11" customFormat="1" ht="13.2" x14ac:dyDescent="0.25">
      <c r="A69" s="59" t="str">
        <f>IF('Annual Plan'!A69="","",'Annual Plan'!A69)</f>
        <v/>
      </c>
      <c r="B69" s="59" t="str">
        <f>IF('Annual Plan'!B69="","",'Annual Plan'!B69)</f>
        <v/>
      </c>
      <c r="C69" s="59" t="str">
        <f>IF('Annual Plan'!C69="","",'Annual Plan'!C69)</f>
        <v/>
      </c>
      <c r="D69" s="2" t="str">
        <f>IF('Annual Plan'!D69&lt;&gt;"",'Annual Plan'!D69,"")</f>
        <v/>
      </c>
      <c r="E69" s="2" t="str">
        <f>IF('Annual Plan'!E69&lt;&gt;"",'Annual Plan'!E69,"")</f>
        <v/>
      </c>
      <c r="F69" s="36" t="str">
        <f>IF('Annual Plan'!F69&lt;&gt;"",'Annual Plan'!F69,"")</f>
        <v/>
      </c>
      <c r="G69" s="23" t="str">
        <f>IF('Annual Plan'!G69&lt;&gt;"",'Annual Plan'!G69,"")</f>
        <v/>
      </c>
      <c r="H69" s="23" t="str">
        <f xml:space="preserve"> IF(OR(F69="Absolute",F69="Absolute[-](cum.)"),SUM(G69,'Q1 Review'!J69,'Q2 Review'!J69,'Q3 Review'!J69,'Q4 Review'!J69),
             IF(OR(F69="Incremental",F69="Absolute[+]"),MAX(G69,'Q1 Review'!J69,'Q2 Review'!J69,'Q3 Review'!J69,'Q4 Review'!J69),
                  IF(F69="Decremental",MIN(G69,'Q1 Review'!J69,'Q2 Review'!J69,'Q3 Review'!J69,'Q4 Review'!J69),
                         IF(F69="Absolute[-](avg.)",SUM('Q1 Review'!J69,'Q2 Review'!J69,'Q3 Review'!J69,'Q4 Review'!J69)/ COUNT('Annual Plan'!H69:'Annual Plan'!K69),""
                       )
                 )
      )
)</f>
        <v/>
      </c>
      <c r="I69" s="23" t="str">
        <f>IF(SUM('Annual Plan'!H69:'Annual Plan'!K69)=0,"",
        IF(OR(F69="Absolute",F69="Absolute[-](cum.)"),SUM('Annual Plan'!H69:'Annual Plan'!K69),
             IF(F69="Incremental",MAX('Annual Plan'!H69:'Annual Plan'!K69),
                  IF(F69="Decremental",MIN('Annual Plan'!H69:'Annual Plan'!K69),
                         IF(F69="Absolute[+]",MAX('Annual Plan'!H69:'Annual Plan'!K69),
                              IF(F69="Absolute[-](avg.)",AVERAGE('Annual Plan'!H69:'Annual Plan'!K69),"")
                              )
                       )
                  )
           )
     )</f>
        <v/>
      </c>
      <c r="J69" s="95" t="str">
        <f xml:space="preserve"> IF(OR(F69="Absolute",F69="Absolute[-](cum.)"),SUM('Q1 Review'!J69,'Q2 Review'!J69,'Q3 Review'!J69,'Q4 Review'!J69),
             IF(OR(F69="Incremental",F69="Absolute[+]"),MAX('Q1 Review'!J69,'Q2 Review'!J69,'Q3 Review'!J69,'Q4 Review'!J69),
                  IF(F69="Decremental",MIN('Q1 Review'!J69,'Q2 Review'!J69,'Q3 Review'!J69,'Q4 Review'!J69),
                         IF(F69="Absolute[-](avg.)",SUM('Q1 Review'!J69,'Q2 Review'!J69,'Q3 Review'!J69,'Q4 Review'!J69)/ COUNT('Annual Plan'!H69:'Annual Plan'!K69),""
                       )
                 )
      )
)</f>
        <v/>
      </c>
      <c r="K69" s="38" t="str">
        <f t="shared" si="4"/>
        <v/>
      </c>
      <c r="L69" s="38" t="str">
        <f t="shared" si="5"/>
        <v/>
      </c>
      <c r="M69" s="23" t="str">
        <f t="shared" si="6"/>
        <v/>
      </c>
      <c r="N69" s="23" t="str">
        <f>IF('Annual Plan'!N69+'Annual Plan'!O69=0,"",'Annual Plan'!N69+'Annual Plan'!O69)</f>
        <v/>
      </c>
      <c r="O69" s="23" t="str">
        <f>IF(('Q1 Review'!O69+'Q2 Review'!O69+'Q3 Review'!O69+'Q4 Review'!O69)=0,"",('Q1 Review'!O69+'Q2 Review'!O69+'Q3 Review'!O69+'Q4 Review'!O69))</f>
        <v/>
      </c>
      <c r="P69" s="41"/>
      <c r="Q69" s="41"/>
      <c r="R69" s="41"/>
      <c r="S69" s="131" t="str">
        <f t="shared" si="7"/>
        <v/>
      </c>
    </row>
    <row r="70" spans="1:19" s="11" customFormat="1" ht="13.2" x14ac:dyDescent="0.25">
      <c r="A70" s="59" t="str">
        <f>IF('Annual Plan'!A70="","",'Annual Plan'!A70)</f>
        <v/>
      </c>
      <c r="B70" s="59" t="str">
        <f>IF('Annual Plan'!B70="","",'Annual Plan'!B70)</f>
        <v/>
      </c>
      <c r="C70" s="59" t="str">
        <f>IF('Annual Plan'!C70="","",'Annual Plan'!C70)</f>
        <v/>
      </c>
      <c r="D70" s="2" t="str">
        <f>IF('Annual Plan'!D70&lt;&gt;"",'Annual Plan'!D70,"")</f>
        <v/>
      </c>
      <c r="E70" s="2" t="str">
        <f>IF('Annual Plan'!E70&lt;&gt;"",'Annual Plan'!E70,"")</f>
        <v/>
      </c>
      <c r="F70" s="36" t="str">
        <f>IF('Annual Plan'!F70&lt;&gt;"",'Annual Plan'!F70,"")</f>
        <v/>
      </c>
      <c r="G70" s="23" t="str">
        <f>IF('Annual Plan'!G70&lt;&gt;"",'Annual Plan'!G70,"")</f>
        <v/>
      </c>
      <c r="H70" s="23" t="str">
        <f xml:space="preserve"> IF(OR(F70="Absolute",F70="Absolute[-](cum.)"),SUM(G70,'Q1 Review'!J70,'Q2 Review'!J70,'Q3 Review'!J70,'Q4 Review'!J70),
             IF(OR(F70="Incremental",F70="Absolute[+]"),MAX(G70,'Q1 Review'!J70,'Q2 Review'!J70,'Q3 Review'!J70,'Q4 Review'!J70),
                  IF(F70="Decremental",MIN(G70,'Q1 Review'!J70,'Q2 Review'!J70,'Q3 Review'!J70,'Q4 Review'!J70),
                         IF(F70="Absolute[-](avg.)",SUM('Q1 Review'!J70,'Q2 Review'!J70,'Q3 Review'!J70,'Q4 Review'!J70)/ COUNT('Annual Plan'!H70:'Annual Plan'!K70),""
                       )
                 )
      )
)</f>
        <v/>
      </c>
      <c r="I70" s="23" t="str">
        <f>IF(SUM('Annual Plan'!H70:'Annual Plan'!K70)=0,"",
        IF(OR(F70="Absolute",F70="Absolute[-](cum.)"),SUM('Annual Plan'!H70:'Annual Plan'!K70),
             IF(F70="Incremental",MAX('Annual Plan'!H70:'Annual Plan'!K70),
                  IF(F70="Decremental",MIN('Annual Plan'!H70:'Annual Plan'!K70),
                         IF(F70="Absolute[+]",MAX('Annual Plan'!H70:'Annual Plan'!K70),
                              IF(F70="Absolute[-](avg.)",AVERAGE('Annual Plan'!H70:'Annual Plan'!K70),"")
                              )
                       )
                  )
           )
     )</f>
        <v/>
      </c>
      <c r="J70" s="95" t="str">
        <f xml:space="preserve"> IF(OR(F70="Absolute",F70="Absolute[-](cum.)"),SUM('Q1 Review'!J70,'Q2 Review'!J70,'Q3 Review'!J70,'Q4 Review'!J70),
             IF(OR(F70="Incremental",F70="Absolute[+]"),MAX('Q1 Review'!J70,'Q2 Review'!J70,'Q3 Review'!J70,'Q4 Review'!J70),
                  IF(F70="Decremental",MIN('Q1 Review'!J70,'Q2 Review'!J70,'Q3 Review'!J70,'Q4 Review'!J70),
                         IF(F70="Absolute[-](avg.)",SUM('Q1 Review'!J70,'Q2 Review'!J70,'Q3 Review'!J70,'Q4 Review'!J70)/ COUNT('Annual Plan'!H70:'Annual Plan'!K70),""
                       )
                 )
      )
)</f>
        <v/>
      </c>
      <c r="K70" s="38" t="str">
        <f t="shared" si="4"/>
        <v/>
      </c>
      <c r="L70" s="38" t="str">
        <f t="shared" si="5"/>
        <v/>
      </c>
      <c r="M70" s="23" t="str">
        <f t="shared" si="6"/>
        <v/>
      </c>
      <c r="N70" s="23" t="str">
        <f>IF('Annual Plan'!N70+'Annual Plan'!O70=0,"",'Annual Plan'!N70+'Annual Plan'!O70)</f>
        <v/>
      </c>
      <c r="O70" s="23" t="str">
        <f>IF(('Q1 Review'!O70+'Q2 Review'!O70+'Q3 Review'!O70+'Q4 Review'!O70)=0,"",('Q1 Review'!O70+'Q2 Review'!O70+'Q3 Review'!O70+'Q4 Review'!O70))</f>
        <v/>
      </c>
      <c r="P70" s="41"/>
      <c r="Q70" s="41"/>
      <c r="R70" s="41"/>
      <c r="S70" s="131" t="str">
        <f t="shared" si="7"/>
        <v/>
      </c>
    </row>
    <row r="71" spans="1:19" s="11" customFormat="1" ht="13.2" x14ac:dyDescent="0.25">
      <c r="A71" s="59" t="str">
        <f>IF('Annual Plan'!A71="","",'Annual Plan'!A71)</f>
        <v/>
      </c>
      <c r="B71" s="59" t="str">
        <f>IF('Annual Plan'!B71="","",'Annual Plan'!B71)</f>
        <v/>
      </c>
      <c r="C71" s="59" t="str">
        <f>IF('Annual Plan'!C71="","",'Annual Plan'!C71)</f>
        <v/>
      </c>
      <c r="D71" s="2" t="str">
        <f>IF('Annual Plan'!D71&lt;&gt;"",'Annual Plan'!D71,"")</f>
        <v/>
      </c>
      <c r="E71" s="2" t="str">
        <f>IF('Annual Plan'!E71&lt;&gt;"",'Annual Plan'!E71,"")</f>
        <v/>
      </c>
      <c r="F71" s="36" t="str">
        <f>IF('Annual Plan'!F71&lt;&gt;"",'Annual Plan'!F71,"")</f>
        <v/>
      </c>
      <c r="G71" s="23" t="str">
        <f>IF('Annual Plan'!G71&lt;&gt;"",'Annual Plan'!G71,"")</f>
        <v/>
      </c>
      <c r="H71" s="23" t="str">
        <f xml:space="preserve"> IF(OR(F71="Absolute",F71="Absolute[-](cum.)"),SUM(G71,'Q1 Review'!J71,'Q2 Review'!J71,'Q3 Review'!J71,'Q4 Review'!J71),
             IF(OR(F71="Incremental",F71="Absolute[+]"),MAX(G71,'Q1 Review'!J71,'Q2 Review'!J71,'Q3 Review'!J71,'Q4 Review'!J71),
                  IF(F71="Decremental",MIN(G71,'Q1 Review'!J71,'Q2 Review'!J71,'Q3 Review'!J71,'Q4 Review'!J71),
                         IF(F71="Absolute[-](avg.)",SUM('Q1 Review'!J71,'Q2 Review'!J71,'Q3 Review'!J71,'Q4 Review'!J71)/ COUNT('Annual Plan'!H71:'Annual Plan'!K71),""
                       )
                 )
      )
)</f>
        <v/>
      </c>
      <c r="I71" s="23" t="str">
        <f>IF(SUM('Annual Plan'!H71:'Annual Plan'!K71)=0,"",
        IF(OR(F71="Absolute",F71="Absolute[-](cum.)"),SUM('Annual Plan'!H71:'Annual Plan'!K71),
             IF(F71="Incremental",MAX('Annual Plan'!H71:'Annual Plan'!K71),
                  IF(F71="Decremental",MIN('Annual Plan'!H71:'Annual Plan'!K71),
                         IF(F71="Absolute[+]",MAX('Annual Plan'!H71:'Annual Plan'!K71),
                              IF(F71="Absolute[-](avg.)",AVERAGE('Annual Plan'!H71:'Annual Plan'!K71),"")
                              )
                       )
                  )
           )
     )</f>
        <v/>
      </c>
      <c r="J71" s="95" t="str">
        <f xml:space="preserve"> IF(OR(F71="Absolute",F71="Absolute[-](cum.)"),SUM('Q1 Review'!J71,'Q2 Review'!J71,'Q3 Review'!J71,'Q4 Review'!J71),
             IF(OR(F71="Incremental",F71="Absolute[+]"),MAX('Q1 Review'!J71,'Q2 Review'!J71,'Q3 Review'!J71,'Q4 Review'!J71),
                  IF(F71="Decremental",MIN('Q1 Review'!J71,'Q2 Review'!J71,'Q3 Review'!J71,'Q4 Review'!J71),
                         IF(F71="Absolute[-](avg.)",SUM('Q1 Review'!J71,'Q2 Review'!J71,'Q3 Review'!J71,'Q4 Review'!J71)/ COUNT('Annual Plan'!H71:'Annual Plan'!K71),""
                       )
                 )
      )
)</f>
        <v/>
      </c>
      <c r="K71" s="38" t="str">
        <f t="shared" si="4"/>
        <v/>
      </c>
      <c r="L71" s="38" t="str">
        <f t="shared" si="5"/>
        <v/>
      </c>
      <c r="M71" s="23" t="str">
        <f t="shared" si="6"/>
        <v/>
      </c>
      <c r="N71" s="23" t="str">
        <f>IF('Annual Plan'!N71+'Annual Plan'!O71=0,"",'Annual Plan'!N71+'Annual Plan'!O71)</f>
        <v/>
      </c>
      <c r="O71" s="23" t="str">
        <f>IF(('Q1 Review'!O71+'Q2 Review'!O71+'Q3 Review'!O71+'Q4 Review'!O71)=0,"",('Q1 Review'!O71+'Q2 Review'!O71+'Q3 Review'!O71+'Q4 Review'!O71))</f>
        <v/>
      </c>
      <c r="P71" s="41"/>
      <c r="Q71" s="41"/>
      <c r="R71" s="41"/>
      <c r="S71" s="131" t="str">
        <f t="shared" si="7"/>
        <v/>
      </c>
    </row>
    <row r="72" spans="1:19" s="11" customFormat="1" ht="13.2" x14ac:dyDescent="0.25">
      <c r="A72" s="59" t="str">
        <f>IF('Annual Plan'!A72="","",'Annual Plan'!A72)</f>
        <v/>
      </c>
      <c r="B72" s="59" t="str">
        <f>IF('Annual Plan'!B72="","",'Annual Plan'!B72)</f>
        <v/>
      </c>
      <c r="C72" s="59" t="str">
        <f>IF('Annual Plan'!C72="","",'Annual Plan'!C72)</f>
        <v/>
      </c>
      <c r="D72" s="2" t="str">
        <f>IF('Annual Plan'!D72&lt;&gt;"",'Annual Plan'!D72,"")</f>
        <v/>
      </c>
      <c r="E72" s="2" t="str">
        <f>IF('Annual Plan'!E72&lt;&gt;"",'Annual Plan'!E72,"")</f>
        <v/>
      </c>
      <c r="F72" s="36" t="str">
        <f>IF('Annual Plan'!F72&lt;&gt;"",'Annual Plan'!F72,"")</f>
        <v/>
      </c>
      <c r="G72" s="23" t="str">
        <f>IF('Annual Plan'!G72&lt;&gt;"",'Annual Plan'!G72,"")</f>
        <v/>
      </c>
      <c r="H72" s="23" t="str">
        <f xml:space="preserve"> IF(OR(F72="Absolute",F72="Absolute[-](cum.)"),SUM(G72,'Q1 Review'!J72,'Q2 Review'!J72,'Q3 Review'!J72,'Q4 Review'!J72),
             IF(OR(F72="Incremental",F72="Absolute[+]"),MAX(G72,'Q1 Review'!J72,'Q2 Review'!J72,'Q3 Review'!J72,'Q4 Review'!J72),
                  IF(F72="Decremental",MIN(G72,'Q1 Review'!J72,'Q2 Review'!J72,'Q3 Review'!J72,'Q4 Review'!J72),
                         IF(F72="Absolute[-](avg.)",SUM('Q1 Review'!J72,'Q2 Review'!J72,'Q3 Review'!J72,'Q4 Review'!J72)/ COUNT('Annual Plan'!H72:'Annual Plan'!K72),""
                       )
                 )
      )
)</f>
        <v/>
      </c>
      <c r="I72" s="23" t="str">
        <f>IF(SUM('Annual Plan'!H72:'Annual Plan'!K72)=0,"",
        IF(OR(F72="Absolute",F72="Absolute[-](cum.)"),SUM('Annual Plan'!H72:'Annual Plan'!K72),
             IF(F72="Incremental",MAX('Annual Plan'!H72:'Annual Plan'!K72),
                  IF(F72="Decremental",MIN('Annual Plan'!H72:'Annual Plan'!K72),
                         IF(F72="Absolute[+]",MAX('Annual Plan'!H72:'Annual Plan'!K72),
                              IF(F72="Absolute[-](avg.)",AVERAGE('Annual Plan'!H72:'Annual Plan'!K72),"")
                              )
                       )
                  )
           )
     )</f>
        <v/>
      </c>
      <c r="J72" s="95" t="str">
        <f xml:space="preserve"> IF(OR(F72="Absolute",F72="Absolute[-](cum.)"),SUM('Q1 Review'!J72,'Q2 Review'!J72,'Q3 Review'!J72,'Q4 Review'!J72),
             IF(OR(F72="Incremental",F72="Absolute[+]"),MAX('Q1 Review'!J72,'Q2 Review'!J72,'Q3 Review'!J72,'Q4 Review'!J72),
                  IF(F72="Decremental",MIN('Q1 Review'!J72,'Q2 Review'!J72,'Q3 Review'!J72,'Q4 Review'!J72),
                         IF(F72="Absolute[-](avg.)",SUM('Q1 Review'!J72,'Q2 Review'!J72,'Q3 Review'!J72,'Q4 Review'!J72)/ COUNT('Annual Plan'!H72:'Annual Plan'!K72),""
                       )
                 )
      )
)</f>
        <v/>
      </c>
      <c r="K72" s="38" t="str">
        <f t="shared" si="4"/>
        <v/>
      </c>
      <c r="L72" s="38" t="str">
        <f t="shared" si="5"/>
        <v/>
      </c>
      <c r="M72" s="23" t="str">
        <f t="shared" si="6"/>
        <v/>
      </c>
      <c r="N72" s="23" t="str">
        <f>IF('Annual Plan'!N72+'Annual Plan'!O72=0,"",'Annual Plan'!N72+'Annual Plan'!O72)</f>
        <v/>
      </c>
      <c r="O72" s="23" t="str">
        <f>IF(('Q1 Review'!O72+'Q2 Review'!O72+'Q3 Review'!O72+'Q4 Review'!O72)=0,"",('Q1 Review'!O72+'Q2 Review'!O72+'Q3 Review'!O72+'Q4 Review'!O72))</f>
        <v/>
      </c>
      <c r="P72" s="41"/>
      <c r="Q72" s="41"/>
      <c r="R72" s="41"/>
      <c r="S72" s="131" t="str">
        <f t="shared" si="7"/>
        <v/>
      </c>
    </row>
    <row r="73" spans="1:19" s="11" customFormat="1" ht="13.2" x14ac:dyDescent="0.25">
      <c r="A73" s="59" t="str">
        <f>IF('Annual Plan'!A73="","",'Annual Plan'!A73)</f>
        <v/>
      </c>
      <c r="B73" s="59" t="str">
        <f>IF('Annual Plan'!B73="","",'Annual Plan'!B73)</f>
        <v/>
      </c>
      <c r="C73" s="59" t="str">
        <f>IF('Annual Plan'!C73="","",'Annual Plan'!C73)</f>
        <v/>
      </c>
      <c r="D73" s="2" t="str">
        <f>IF('Annual Plan'!D73&lt;&gt;"",'Annual Plan'!D73,"")</f>
        <v/>
      </c>
      <c r="E73" s="2" t="str">
        <f>IF('Annual Plan'!E73&lt;&gt;"",'Annual Plan'!E73,"")</f>
        <v/>
      </c>
      <c r="F73" s="36" t="str">
        <f>IF('Annual Plan'!F73&lt;&gt;"",'Annual Plan'!F73,"")</f>
        <v/>
      </c>
      <c r="G73" s="23" t="str">
        <f>IF('Annual Plan'!G73&lt;&gt;"",'Annual Plan'!G73,"")</f>
        <v/>
      </c>
      <c r="H73" s="23" t="str">
        <f xml:space="preserve"> IF(OR(F73="Absolute",F73="Absolute[-](cum.)"),SUM(G73,'Q1 Review'!J73,'Q2 Review'!J73,'Q3 Review'!J73,'Q4 Review'!J73),
             IF(OR(F73="Incremental",F73="Absolute[+]"),MAX(G73,'Q1 Review'!J73,'Q2 Review'!J73,'Q3 Review'!J73,'Q4 Review'!J73),
                  IF(F73="Decremental",MIN(G73,'Q1 Review'!J73,'Q2 Review'!J73,'Q3 Review'!J73,'Q4 Review'!J73),
                         IF(F73="Absolute[-](avg.)",SUM('Q1 Review'!J73,'Q2 Review'!J73,'Q3 Review'!J73,'Q4 Review'!J73)/ COUNT('Annual Plan'!H73:'Annual Plan'!K73),""
                       )
                 )
      )
)</f>
        <v/>
      </c>
      <c r="I73" s="23" t="str">
        <f>IF(SUM('Annual Plan'!H73:'Annual Plan'!K73)=0,"",
        IF(OR(F73="Absolute",F73="Absolute[-](cum.)"),SUM('Annual Plan'!H73:'Annual Plan'!K73),
             IF(F73="Incremental",MAX('Annual Plan'!H73:'Annual Plan'!K73),
                  IF(F73="Decremental",MIN('Annual Plan'!H73:'Annual Plan'!K73),
                         IF(F73="Absolute[+]",MAX('Annual Plan'!H73:'Annual Plan'!K73),
                              IF(F73="Absolute[-](avg.)",AVERAGE('Annual Plan'!H73:'Annual Plan'!K73),"")
                              )
                       )
                  )
           )
     )</f>
        <v/>
      </c>
      <c r="J73" s="95" t="str">
        <f xml:space="preserve"> IF(OR(F73="Absolute",F73="Absolute[-](cum.)"),SUM('Q1 Review'!J73,'Q2 Review'!J73,'Q3 Review'!J73,'Q4 Review'!J73),
             IF(OR(F73="Incremental",F73="Absolute[+]"),MAX('Q1 Review'!J73,'Q2 Review'!J73,'Q3 Review'!J73,'Q4 Review'!J73),
                  IF(F73="Decremental",MIN('Q1 Review'!J73,'Q2 Review'!J73,'Q3 Review'!J73,'Q4 Review'!J73),
                         IF(F73="Absolute[-](avg.)",SUM('Q1 Review'!J73,'Q2 Review'!J73,'Q3 Review'!J73,'Q4 Review'!J73)/ COUNT('Annual Plan'!H73:'Annual Plan'!K73),""
                       )
                 )
      )
)</f>
        <v/>
      </c>
      <c r="K73" s="38" t="str">
        <f t="shared" si="4"/>
        <v/>
      </c>
      <c r="L73" s="38" t="str">
        <f t="shared" si="5"/>
        <v/>
      </c>
      <c r="M73" s="23" t="str">
        <f t="shared" si="6"/>
        <v/>
      </c>
      <c r="N73" s="23" t="str">
        <f>IF('Annual Plan'!N73+'Annual Plan'!O73=0,"",'Annual Plan'!N73+'Annual Plan'!O73)</f>
        <v/>
      </c>
      <c r="O73" s="23" t="str">
        <f>IF(('Q1 Review'!O73+'Q2 Review'!O73+'Q3 Review'!O73+'Q4 Review'!O73)=0,"",('Q1 Review'!O73+'Q2 Review'!O73+'Q3 Review'!O73+'Q4 Review'!O73))</f>
        <v/>
      </c>
      <c r="P73" s="41"/>
      <c r="Q73" s="41"/>
      <c r="R73" s="41"/>
      <c r="S73" s="131" t="str">
        <f t="shared" si="7"/>
        <v/>
      </c>
    </row>
    <row r="74" spans="1:19" s="58" customFormat="1" ht="59.25" customHeight="1" x14ac:dyDescent="0.3">
      <c r="A74" s="201" t="s">
        <v>94</v>
      </c>
      <c r="B74" s="201"/>
      <c r="C74" s="42">
        <f>'Annual Plan'!C74</f>
        <v>0</v>
      </c>
      <c r="D74" s="28"/>
      <c r="E74" s="28"/>
      <c r="F74" s="256" t="s">
        <v>97</v>
      </c>
      <c r="G74" s="256"/>
      <c r="H74" s="256"/>
      <c r="I74" s="256"/>
      <c r="J74" s="257"/>
      <c r="K74" s="43">
        <f>IF(SUM(K45:K73)=0,0,IF(SUM(K45:K73)&gt;0,AVERAGE(K45:K73)))</f>
        <v>0</v>
      </c>
      <c r="L74" s="258"/>
      <c r="M74" s="259"/>
      <c r="N74" s="60">
        <f>SUM(N45:N73)</f>
        <v>0</v>
      </c>
      <c r="O74" s="60">
        <f>SUM(O45:O73)</f>
        <v>0</v>
      </c>
      <c r="P74" s="28"/>
      <c r="Q74" s="28"/>
      <c r="S74" s="131"/>
    </row>
    <row r="75" spans="1:19" s="61" customFormat="1" ht="15" customHeight="1" x14ac:dyDescent="0.25">
      <c r="A75" s="12"/>
      <c r="B75" s="12"/>
      <c r="C75" s="12"/>
      <c r="D75" s="12"/>
      <c r="E75" s="12"/>
      <c r="F75" s="44"/>
      <c r="G75" s="45"/>
      <c r="H75" s="45"/>
      <c r="I75" s="45"/>
      <c r="J75" s="46"/>
      <c r="K75" s="47"/>
      <c r="L75" s="47"/>
      <c r="M75" s="45"/>
      <c r="N75" s="48"/>
      <c r="O75" s="49"/>
      <c r="P75" s="50"/>
      <c r="Q75" s="50"/>
      <c r="S75" s="132"/>
    </row>
    <row r="76" spans="1:19" s="11" customFormat="1" ht="34.5" customHeight="1" x14ac:dyDescent="0.25">
      <c r="A76" s="193" t="s">
        <v>91</v>
      </c>
      <c r="B76" s="193"/>
      <c r="C76" s="193"/>
      <c r="D76" s="260" t="str">
        <f>IF('Annual Plan'!D76:P76&lt;&gt;"", 'Annual Plan'!D76:P76,"")</f>
        <v/>
      </c>
      <c r="E76" s="260"/>
      <c r="F76" s="261"/>
      <c r="G76" s="261"/>
      <c r="H76" s="261"/>
      <c r="I76" s="261"/>
      <c r="J76" s="261"/>
      <c r="K76" s="261"/>
      <c r="L76" s="261"/>
      <c r="M76" s="261"/>
      <c r="N76" s="261"/>
      <c r="O76" s="261"/>
      <c r="P76" s="260"/>
      <c r="Q76" s="260"/>
      <c r="S76" s="131"/>
    </row>
    <row r="77" spans="1:19" s="11" customFormat="1" ht="39" customHeight="1" x14ac:dyDescent="0.25">
      <c r="A77" s="209" t="s">
        <v>1</v>
      </c>
      <c r="B77" s="209" t="s">
        <v>9</v>
      </c>
      <c r="C77" s="209" t="s">
        <v>2</v>
      </c>
      <c r="D77" s="209" t="s">
        <v>10</v>
      </c>
      <c r="E77" s="210" t="s">
        <v>11</v>
      </c>
      <c r="F77" s="204" t="s">
        <v>12</v>
      </c>
      <c r="G77" s="251" t="s">
        <v>3</v>
      </c>
      <c r="H77" s="251"/>
      <c r="I77" s="204" t="s">
        <v>4</v>
      </c>
      <c r="J77" s="204" t="s">
        <v>70</v>
      </c>
      <c r="K77" s="202" t="s">
        <v>71</v>
      </c>
      <c r="L77" s="202"/>
      <c r="M77" s="202"/>
      <c r="N77" s="253" t="s">
        <v>83</v>
      </c>
      <c r="O77" s="254"/>
      <c r="P77" s="209" t="s">
        <v>95</v>
      </c>
      <c r="Q77" s="209" t="s">
        <v>96</v>
      </c>
      <c r="R77" s="202" t="s">
        <v>114</v>
      </c>
      <c r="S77" s="131"/>
    </row>
    <row r="78" spans="1:19" s="11" customFormat="1" ht="66.75" customHeight="1" x14ac:dyDescent="0.25">
      <c r="A78" s="209"/>
      <c r="B78" s="209"/>
      <c r="C78" s="209"/>
      <c r="D78" s="209"/>
      <c r="E78" s="210"/>
      <c r="F78" s="204"/>
      <c r="G78" s="98" t="s">
        <v>19</v>
      </c>
      <c r="H78" s="98" t="s">
        <v>64</v>
      </c>
      <c r="I78" s="204"/>
      <c r="J78" s="204"/>
      <c r="K78" s="1" t="s">
        <v>21</v>
      </c>
      <c r="L78" s="1" t="s">
        <v>22</v>
      </c>
      <c r="M78" s="1" t="s">
        <v>23</v>
      </c>
      <c r="N78" s="7" t="s">
        <v>73</v>
      </c>
      <c r="O78" s="7" t="s">
        <v>82</v>
      </c>
      <c r="P78" s="268"/>
      <c r="Q78" s="209"/>
      <c r="R78" s="202"/>
      <c r="S78" s="131"/>
    </row>
    <row r="79" spans="1:19" s="11" customFormat="1" ht="13.2" x14ac:dyDescent="0.25">
      <c r="A79" s="59" t="str">
        <f>IF('Annual Plan'!A79="","",'Annual Plan'!A79)</f>
        <v/>
      </c>
      <c r="B79" s="59" t="str">
        <f>IF('Annual Plan'!B79="","",'Annual Plan'!B79)</f>
        <v/>
      </c>
      <c r="C79" s="59" t="str">
        <f>IF('Annual Plan'!C79="","",'Annual Plan'!C79)</f>
        <v/>
      </c>
      <c r="D79" s="2" t="str">
        <f>IF('Annual Plan'!D79&lt;&gt;"",'Annual Plan'!D79,"")</f>
        <v/>
      </c>
      <c r="E79" s="2" t="str">
        <f>IF('Annual Plan'!E79&lt;&gt;"",'Annual Plan'!E79,"")</f>
        <v/>
      </c>
      <c r="F79" s="36" t="str">
        <f>IF('Annual Plan'!F79&lt;&gt;"",'Annual Plan'!F79,"")</f>
        <v/>
      </c>
      <c r="G79" s="23" t="str">
        <f>IF('Annual Plan'!G79&lt;&gt;"",'Annual Plan'!G79,"")</f>
        <v/>
      </c>
      <c r="H79" s="23" t="str">
        <f xml:space="preserve"> IF(OR(F79="Absolute",F79="Absolute[-](cum.)"),SUM(G79,'Q1 Review'!J79,'Q2 Review'!J79,'Q3 Review'!J79,'Q4 Review'!J79),
             IF(OR(F79="Incremental",F79="Absolute[+]"),MAX(G79,'Q1 Review'!J79,'Q2 Review'!J79,'Q3 Review'!J79,'Q4 Review'!J79),
                  IF(F79="Decremental",MIN(G79,'Q1 Review'!J79,'Q2 Review'!J79,'Q3 Review'!J79,'Q4 Review'!J79),
                         IF(F79="Absolute[-](avg.)",SUM('Q1 Review'!J79,'Q2 Review'!J79,'Q3 Review'!J79,'Q4 Review'!J79)/ COUNT('Annual Plan'!H79:'Annual Plan'!K79),""
                       )
                 )
      )
)</f>
        <v/>
      </c>
      <c r="I79" s="23" t="str">
        <f>IF(SUM('Annual Plan'!H79:'Annual Plan'!K79)=0,"",
        IF(OR(F79="Absolute",F79="Absolute[-](cum.)"),SUM('Annual Plan'!H79:'Annual Plan'!K79),
             IF(F79="Incremental",MAX('Annual Plan'!H79:'Annual Plan'!K79),
                  IF(F79="Decremental",MIN('Annual Plan'!H79:'Annual Plan'!K79),
                         IF(F79="Absolute[+]",MAX('Annual Plan'!H79:'Annual Plan'!K79),
                              IF(F79="Absolute[-](avg.)",AVERAGE('Annual Plan'!H79:'Annual Plan'!K79),"")
                              )
                       )
                  )
           )
     )</f>
        <v/>
      </c>
      <c r="J79" s="95" t="str">
        <f xml:space="preserve"> IF(OR(F79="Absolute",F79="Absolute[-](cum.)"),SUM('Q1 Review'!J79,'Q2 Review'!J79,'Q3 Review'!J79,'Q4 Review'!J79),
             IF(OR(F79="Incremental",F79="Absolute[+]"),MAX('Q1 Review'!J79,'Q2 Review'!J79,'Q3 Review'!J79,'Q4 Review'!J79),
                  IF(F79="Decremental",MIN('Q1 Review'!J79,'Q2 Review'!J79,'Q3 Review'!J79,'Q4 Review'!J79),
                         IF(F79="Absolute[-](avg.)",SUM('Q1 Review'!J79,'Q2 Review'!J79,'Q3 Review'!J79,'Q4 Review'!J79)/ COUNT('Annual Plan'!H79:'Annual Plan'!K79),""
                       )
                 )
      )
)</f>
        <v/>
      </c>
      <c r="K79" s="38" t="str">
        <f>IF(I79="","",
                         IF(AND(I79&lt;&gt;"",J79=""),0,
                                                  IF($F79="Absolute",IF(I79=0,0, IF((J79/I79)&gt;=1,1, IF((J79/I79)&lt;=0,0,(J79/I79)))),
                                                                                                      IF($F79="Incremental", IF(AND((I79-G79)=0,J79&gt;0,I79&gt;0,J79&gt;I79),1, IF(AND((I79-G79)=0,J79&lt;=I79),0, IF(((J79-G79)/(I79-G79))&gt;=1,1, IF(((J79-G79)/(I79-G79))&lt;=0,0, ((J79-G79)/(I79-G79)))))),
                                                                                                                                                                   IF($F79="Decremental", IF(AND((G79-I79)=0,J79&gt;0,I79&gt;0,J79&lt;I79),1,  IF(AND((I79-G79)=0,J79&gt;=I79),0, IF(((G79-J79)/(G79-I79))&gt;=1,1, IF(((G79-J79)/(G79-I79))&lt;=0,0, ((G79-J79)/(G79-I79)))))),
                                                                                                                                                                                              IF(OR($F79="Absolute[-](cum.)", $F79="Absolute[-](avg.)"),IF(J79="",0, IF((J79&lt;=I79),1,IF((J79&gt;I79),0,))),
                                                                                                                                                                                                        IF($F79="Absolute[+]",IF(J79=0,0,  IF(J79&lt;=I79,(J79/I79),1)),
                                                                                                                                                                                                            )
                                                                                                                                                                                                   )
                                                                                                                                                                       )
                                                                                                          )
                                                    )
                            )
     )</f>
        <v/>
      </c>
      <c r="L79" s="38" t="str">
        <f>IF(I79="","",
                        IF(AND(I79&lt;&gt;"",J79=""),-1,
                                                  IF($F79="Absolute", IF(I79=0,0,((J79-I79)/I79)),
                                                                               IF($F79="Incremental", IF((I79-G79)=0,0,(((J79-G79)-(I79-G79))/(I79-G79))),
                                                                                                            IF($F79="Decremental", IF((G79-I79)=0,0,(((G79-J79)-(G79-I79))/(G79-I79))),
                                                                                                                                              IF(OR($F79="Absolute[-](cum.)", $F79="Absolute[-](avg.)"), IF(J79="",0, IF(J79&gt;=0,1-(J79/I79))),
                                                                                                                                                                      IF($F79="Absolute[+]", IF(J79=0,-1,K79-1),  ""
                                                                                                                                                                                                                                          )
                                                                                                                                                                                                                          )
                                                                                                                                                                                  )
                                                                                                                   )
                                                   )
                          )
)</f>
        <v/>
      </c>
      <c r="M79" s="23" t="str">
        <f>IF(J79="","",
                         IF(I79="", "",
                                                   IF($F79="Absolute", (J79-I79),
                                                                                                       IF($F79="Incremental", ((J79-G79)-(I79-G79)),
                                                                                                                                                                                      IF($F79="Decremental", ((G79-J79)-(G79-I79)),
                                                                                                                                                                                                            IF(OR($F79="Absolute[-](cum.)", $F79="Absolute[-](avg.)"), (I79-J79),
                                                                                                                                                                                                                             IF($F79="Absolute[+]", (J79-I79), ""
                                                                                                                                                                                                                                  )
                                                                                                                                                                                                                )
                                                                                                                                                                                          )
                                                                                                           )
                                                      )
                               )
       )</f>
        <v/>
      </c>
      <c r="N79" s="23" t="str">
        <f>IF('Annual Plan'!N79+'Annual Plan'!O79=0,"",'Annual Plan'!N79+'Annual Plan'!O79)</f>
        <v/>
      </c>
      <c r="O79" s="23" t="str">
        <f>IF(('Q1 Review'!O79+'Q2 Review'!O79+'Q3 Review'!O79+'Q4 Review'!O79)=0,"",('Q1 Review'!O79+'Q2 Review'!O79+'Q3 Review'!O79+'Q4 Review'!O79))</f>
        <v/>
      </c>
      <c r="P79" s="41"/>
      <c r="Q79" s="41"/>
      <c r="R79" s="41"/>
      <c r="S79" s="131" t="str">
        <f xml:space="preserve"> IF(AND($F79="Incremental",G79=""),"Error - baseline data was not provided in the planning sheet.",
        IF(AND($F79="Decremental",G79=""),"Error - baseline data was not provided in the planning sheet.",""))</f>
        <v/>
      </c>
    </row>
    <row r="80" spans="1:19" s="11" customFormat="1" ht="13.2" x14ac:dyDescent="0.25">
      <c r="A80" s="59" t="str">
        <f>IF('Annual Plan'!A80="","",'Annual Plan'!A80)</f>
        <v/>
      </c>
      <c r="B80" s="59" t="str">
        <f>IF('Annual Plan'!B80="","",'Annual Plan'!B80)</f>
        <v/>
      </c>
      <c r="C80" s="59" t="str">
        <f>IF('Annual Plan'!C80="","",'Annual Plan'!C80)</f>
        <v/>
      </c>
      <c r="D80" s="2" t="str">
        <f>IF('Annual Plan'!D80&lt;&gt;"",'Annual Plan'!D80,"")</f>
        <v/>
      </c>
      <c r="E80" s="2" t="str">
        <f>IF('Annual Plan'!E80&lt;&gt;"",'Annual Plan'!E80,"")</f>
        <v/>
      </c>
      <c r="F80" s="36" t="str">
        <f>IF('Annual Plan'!F80&lt;&gt;"",'Annual Plan'!F80,"")</f>
        <v/>
      </c>
      <c r="G80" s="23" t="str">
        <f>IF('Annual Plan'!G80&lt;&gt;"",'Annual Plan'!G80,"")</f>
        <v/>
      </c>
      <c r="H80" s="23" t="str">
        <f xml:space="preserve"> IF(OR(F80="Absolute",F80="Absolute[-](cum.)"),SUM(G80,'Q1 Review'!J80,'Q2 Review'!J80,'Q3 Review'!J80,'Q4 Review'!J80),
             IF(OR(F80="Incremental",F80="Absolute[+]"),MAX(G80,'Q1 Review'!J80,'Q2 Review'!J80,'Q3 Review'!J80,'Q4 Review'!J80),
                  IF(F80="Decremental",MIN(G80,'Q1 Review'!J80,'Q2 Review'!J80,'Q3 Review'!J80,'Q4 Review'!J80),
                         IF(F80="Absolute[-](avg.)",SUM('Q1 Review'!J80,'Q2 Review'!J80,'Q3 Review'!J80,'Q4 Review'!J80)/ COUNT('Annual Plan'!H80:'Annual Plan'!K80),""
                       )
                 )
      )
)</f>
        <v/>
      </c>
      <c r="I80" s="23" t="str">
        <f>IF(SUM('Annual Plan'!H80:'Annual Plan'!K80)=0,"",
        IF(OR(F80="Absolute",F80="Absolute[-](cum.)"),SUM('Annual Plan'!H80:'Annual Plan'!K80),
             IF(F80="Incremental",MAX('Annual Plan'!H80:'Annual Plan'!K80),
                  IF(F80="Decremental",MIN('Annual Plan'!H80:'Annual Plan'!K80),
                         IF(F80="Absolute[+]",MAX('Annual Plan'!H80:'Annual Plan'!K80),
                              IF(F80="Absolute[-](avg.)",AVERAGE('Annual Plan'!H80:'Annual Plan'!K80),"")
                              )
                       )
                  )
           )
     )</f>
        <v/>
      </c>
      <c r="J80" s="95" t="str">
        <f xml:space="preserve"> IF(OR(F80="Absolute",F80="Absolute[-](cum.)"),SUM('Q1 Review'!J80,'Q2 Review'!J80,'Q3 Review'!J80,'Q4 Review'!J80),
             IF(OR(F80="Incremental",F80="Absolute[+]"),MAX('Q1 Review'!J80,'Q2 Review'!J80,'Q3 Review'!J80,'Q4 Review'!J80),
                  IF(F80="Decremental",MIN('Q1 Review'!J80,'Q2 Review'!J80,'Q3 Review'!J80,'Q4 Review'!J80),
                         IF(F80="Absolute[-](avg.)",SUM('Q1 Review'!J80,'Q2 Review'!J80,'Q3 Review'!J80,'Q4 Review'!J80)/ COUNT('Annual Plan'!H80:'Annual Plan'!K80),""
                       )
                 )
      )
)</f>
        <v/>
      </c>
      <c r="K80" s="38" t="str">
        <f t="shared" ref="K80:K107" si="8">IF(I80="","",
                         IF(AND(I80&lt;&gt;"",J80=""),0,
                                                  IF($F80="Absolute",IF(I80=0,0, IF((J80/I80)&gt;=1,1, IF((J80/I80)&lt;=0,0,(J80/I80)))),
                                                                                                      IF($F80="Incremental", IF(AND((I80-G80)=0,J80&gt;0,I80&gt;0,J80&gt;I80),1, IF(AND((I80-G80)=0,J80&lt;=I80),0, IF(((J80-G80)/(I80-G80))&gt;=1,1, IF(((J80-G80)/(I80-G80))&lt;=0,0, ((J80-G80)/(I80-G80)))))),
                                                                                                                                                                   IF($F80="Decremental", IF(AND((G80-I80)=0,J80&gt;0,I80&gt;0,J80&lt;I80),1,  IF(AND((I80-G80)=0,J80&gt;=I80),0, IF(((G80-J80)/(G80-I80))&gt;=1,1, IF(((G80-J80)/(G80-I80))&lt;=0,0, ((G80-J80)/(G80-I80)))))),
                                                                                                                                                                                              IF(OR($F80="Absolute[-](cum.)", $F80="Absolute[-](avg.)"),IF(J80="",0, IF((J80&lt;=I80),1,IF((J80&gt;I80),0,))),
                                                                                                                                                                                                        IF($F80="Absolute[+]",IF(J80=0,0,  IF(J80&lt;=I80,(J80/I80),1)),
                                                                                                                                                                                                            )
                                                                                                                                                                                                   )
                                                                                                                                                                       )
                                                                                                          )
                                                    )
                            )
     )</f>
        <v/>
      </c>
      <c r="L80" s="38" t="str">
        <f t="shared" ref="L80:L107" si="9">IF(I80="","",
                        IF(AND(I80&lt;&gt;"",J80=""),-1,
                                                  IF($F80="Absolute", IF(I80=0,0,((J80-I80)/I80)),
                                                                               IF($F80="Incremental", IF((I80-G80)=0,0,(((J80-G80)-(I80-G80))/(I80-G80))),
                                                                                                            IF($F80="Decremental", IF((G80-I80)=0,0,(((G80-J80)-(G80-I80))/(G80-I80))),
                                                                                                                                              IF(OR($F80="Absolute[-](cum.)", $F80="Absolute[-](avg.)"), IF(J80="",0, IF(J80&gt;=0,1-(J80/I80))),
                                                                                                                                                                      IF($F80="Absolute[+]", IF(J80=0,-1,K80-1),  ""
                                                                                                                                                                                                                                          )
                                                                                                                                                                                                                          )
                                                                                                                                                                                  )
                                                                                                                   )
                                                   )
                          )
)</f>
        <v/>
      </c>
      <c r="M80" s="23" t="str">
        <f t="shared" ref="M80:M107" si="10">IF(J80="","",
                         IF(I80="", "",
                                                   IF($F80="Absolute", (J80-I80),
                                                                                                       IF($F80="Incremental", ((J80-G80)-(I80-G80)),
                                                                                                                                                                                      IF($F80="Decremental", ((G80-J80)-(G80-I80)),
                                                                                                                                                                                                            IF(OR($F80="Absolute[-](cum.)", $F80="Absolute[-](avg.)"), (I80-J80),
                                                                                                                                                                                                                             IF($F80="Absolute[+]", (J80-I80), ""
                                                                                                                                                                                                                                  )
                                                                                                                                                                                                                )
                                                                                                                                                                                          )
                                                                                                           )
                                                      )
                               )
       )</f>
        <v/>
      </c>
      <c r="N80" s="23" t="str">
        <f>IF('Annual Plan'!N80+'Annual Plan'!O80=0,"",'Annual Plan'!N80+'Annual Plan'!O80)</f>
        <v/>
      </c>
      <c r="O80" s="23" t="str">
        <f>IF(('Q1 Review'!O80+'Q2 Review'!O80+'Q3 Review'!O80+'Q4 Review'!O80)=0,"",('Q1 Review'!O80+'Q2 Review'!O80+'Q3 Review'!O80+'Q4 Review'!O80))</f>
        <v/>
      </c>
      <c r="P80" s="41"/>
      <c r="Q80" s="41"/>
      <c r="R80" s="41"/>
      <c r="S80" s="131" t="str">
        <f t="shared" ref="S80:S107" si="11" xml:space="preserve"> IF(AND($F80="Incremental",G80=""),"Error - baseline data was not provided in the planning sheet.",
        IF(AND($F80="Decremental",G80=""),"Error - baseline data was not provided in the planning sheet.",""))</f>
        <v/>
      </c>
    </row>
    <row r="81" spans="1:19" s="11" customFormat="1" ht="13.2" x14ac:dyDescent="0.25">
      <c r="A81" s="59" t="str">
        <f>IF('Annual Plan'!A81="","",'Annual Plan'!A81)</f>
        <v/>
      </c>
      <c r="B81" s="59" t="str">
        <f>IF('Annual Plan'!B81="","",'Annual Plan'!B81)</f>
        <v/>
      </c>
      <c r="C81" s="59" t="str">
        <f>IF('Annual Plan'!C81="","",'Annual Plan'!C81)</f>
        <v/>
      </c>
      <c r="D81" s="2" t="str">
        <f>IF('Annual Plan'!D81&lt;&gt;"",'Annual Plan'!D81,"")</f>
        <v/>
      </c>
      <c r="E81" s="2" t="str">
        <f>IF('Annual Plan'!E81&lt;&gt;"",'Annual Plan'!E81,"")</f>
        <v/>
      </c>
      <c r="F81" s="36" t="str">
        <f>IF('Annual Plan'!F81&lt;&gt;"",'Annual Plan'!F81,"")</f>
        <v/>
      </c>
      <c r="G81" s="23" t="str">
        <f>IF('Annual Plan'!G81&lt;&gt;"",'Annual Plan'!G81,"")</f>
        <v/>
      </c>
      <c r="H81" s="23" t="str">
        <f xml:space="preserve"> IF(OR(F81="Absolute",F81="Absolute[-](cum.)"),SUM(G81,'Q1 Review'!J81,'Q2 Review'!J81,'Q3 Review'!J81,'Q4 Review'!J81),
             IF(OR(F81="Incremental",F81="Absolute[+]"),MAX(G81,'Q1 Review'!J81,'Q2 Review'!J81,'Q3 Review'!J81,'Q4 Review'!J81),
                  IF(F81="Decremental",MIN(G81,'Q1 Review'!J81,'Q2 Review'!J81,'Q3 Review'!J81,'Q4 Review'!J81),
                         IF(F81="Absolute[-](avg.)",SUM('Q1 Review'!J81,'Q2 Review'!J81,'Q3 Review'!J81,'Q4 Review'!J81)/ COUNT('Annual Plan'!H81:'Annual Plan'!K81),""
                       )
                 )
      )
)</f>
        <v/>
      </c>
      <c r="I81" s="23" t="str">
        <f>IF(SUM('Annual Plan'!H81:'Annual Plan'!K81)=0,"",
        IF(OR(F81="Absolute",F81="Absolute[-](cum.)"),SUM('Annual Plan'!H81:'Annual Plan'!K81),
             IF(F81="Incremental",MAX('Annual Plan'!H81:'Annual Plan'!K81),
                  IF(F81="Decremental",MIN('Annual Plan'!H81:'Annual Plan'!K81),
                         IF(F81="Absolute[+]",MAX('Annual Plan'!H81:'Annual Plan'!K81),
                              IF(F81="Absolute[-](avg.)",AVERAGE('Annual Plan'!H81:'Annual Plan'!K81),"")
                              )
                       )
                  )
           )
     )</f>
        <v/>
      </c>
      <c r="J81" s="95" t="str">
        <f xml:space="preserve"> IF(OR(F81="Absolute",F81="Absolute[-](cum.)"),SUM('Q1 Review'!J81,'Q2 Review'!J81,'Q3 Review'!J81,'Q4 Review'!J81),
             IF(OR(F81="Incremental",F81="Absolute[+]"),MAX('Q1 Review'!J81,'Q2 Review'!J81,'Q3 Review'!J81,'Q4 Review'!J81),
                  IF(F81="Decremental",MIN('Q1 Review'!J81,'Q2 Review'!J81,'Q3 Review'!J81,'Q4 Review'!J81),
                         IF(F81="Absolute[-](avg.)",SUM('Q1 Review'!J81,'Q2 Review'!J81,'Q3 Review'!J81,'Q4 Review'!J81)/ COUNT('Annual Plan'!H81:'Annual Plan'!K81),""
                       )
                 )
      )
)</f>
        <v/>
      </c>
      <c r="K81" s="38" t="str">
        <f t="shared" si="8"/>
        <v/>
      </c>
      <c r="L81" s="38" t="str">
        <f t="shared" si="9"/>
        <v/>
      </c>
      <c r="M81" s="23" t="str">
        <f t="shared" si="10"/>
        <v/>
      </c>
      <c r="N81" s="23" t="str">
        <f>IF('Annual Plan'!N81+'Annual Plan'!O81=0,"",'Annual Plan'!N81+'Annual Plan'!O81)</f>
        <v/>
      </c>
      <c r="O81" s="23" t="str">
        <f>IF(('Q1 Review'!O81+'Q2 Review'!O81+'Q3 Review'!O81+'Q4 Review'!O81)=0,"",('Q1 Review'!O81+'Q2 Review'!O81+'Q3 Review'!O81+'Q4 Review'!O81))</f>
        <v/>
      </c>
      <c r="P81" s="41"/>
      <c r="Q81" s="41"/>
      <c r="R81" s="41"/>
      <c r="S81" s="131" t="str">
        <f t="shared" si="11"/>
        <v/>
      </c>
    </row>
    <row r="82" spans="1:19" s="11" customFormat="1" ht="13.2" x14ac:dyDescent="0.25">
      <c r="A82" s="59" t="str">
        <f>IF('Annual Plan'!A82="","",'Annual Plan'!A82)</f>
        <v/>
      </c>
      <c r="B82" s="59" t="str">
        <f>IF('Annual Plan'!B82="","",'Annual Plan'!B82)</f>
        <v/>
      </c>
      <c r="C82" s="59" t="str">
        <f>IF('Annual Plan'!C82="","",'Annual Plan'!C82)</f>
        <v/>
      </c>
      <c r="D82" s="2" t="str">
        <f>IF('Annual Plan'!D82&lt;&gt;"",'Annual Plan'!D82,"")</f>
        <v/>
      </c>
      <c r="E82" s="2" t="str">
        <f>IF('Annual Plan'!E82&lt;&gt;"",'Annual Plan'!E82,"")</f>
        <v/>
      </c>
      <c r="F82" s="36" t="str">
        <f>IF('Annual Plan'!F82&lt;&gt;"",'Annual Plan'!F82,"")</f>
        <v/>
      </c>
      <c r="G82" s="23" t="str">
        <f>IF('Annual Plan'!G82&lt;&gt;"",'Annual Plan'!G82,"")</f>
        <v/>
      </c>
      <c r="H82" s="23" t="str">
        <f xml:space="preserve"> IF(OR(F82="Absolute",F82="Absolute[-](cum.)"),SUM(G82,'Q1 Review'!J82,'Q2 Review'!J82,'Q3 Review'!J82,'Q4 Review'!J82),
             IF(OR(F82="Incremental",F82="Absolute[+]"),MAX(G82,'Q1 Review'!J82,'Q2 Review'!J82,'Q3 Review'!J82,'Q4 Review'!J82),
                  IF(F82="Decremental",MIN(G82,'Q1 Review'!J82,'Q2 Review'!J82,'Q3 Review'!J82,'Q4 Review'!J82),
                         IF(F82="Absolute[-](avg.)",SUM('Q1 Review'!J82,'Q2 Review'!J82,'Q3 Review'!J82,'Q4 Review'!J82)/ COUNT('Annual Plan'!H82:'Annual Plan'!K82),""
                       )
                 )
      )
)</f>
        <v/>
      </c>
      <c r="I82" s="23" t="str">
        <f>IF(SUM('Annual Plan'!H82:'Annual Plan'!K82)=0,"",
        IF(OR(F82="Absolute",F82="Absolute[-](cum.)"),SUM('Annual Plan'!H82:'Annual Plan'!K82),
             IF(F82="Incremental",MAX('Annual Plan'!H82:'Annual Plan'!K82),
                  IF(F82="Decremental",MIN('Annual Plan'!H82:'Annual Plan'!K82),
                         IF(F82="Absolute[+]",MAX('Annual Plan'!H82:'Annual Plan'!K82),
                              IF(F82="Absolute[-](avg.)",AVERAGE('Annual Plan'!H82:'Annual Plan'!K82),"")
                              )
                       )
                  )
           )
     )</f>
        <v/>
      </c>
      <c r="J82" s="95" t="str">
        <f xml:space="preserve"> IF(OR(F82="Absolute",F82="Absolute[-](cum.)"),SUM('Q1 Review'!J82,'Q2 Review'!J82,'Q3 Review'!J82,'Q4 Review'!J82),
             IF(OR(F82="Incremental",F82="Absolute[+]"),MAX('Q1 Review'!J82,'Q2 Review'!J82,'Q3 Review'!J82,'Q4 Review'!J82),
                  IF(F82="Decremental",MIN('Q1 Review'!J82,'Q2 Review'!J82,'Q3 Review'!J82,'Q4 Review'!J82),
                         IF(F82="Absolute[-](avg.)",SUM('Q1 Review'!J82,'Q2 Review'!J82,'Q3 Review'!J82,'Q4 Review'!J82)/ COUNT('Annual Plan'!H82:'Annual Plan'!K82),""
                       )
                 )
      )
)</f>
        <v/>
      </c>
      <c r="K82" s="38" t="str">
        <f t="shared" si="8"/>
        <v/>
      </c>
      <c r="L82" s="38" t="str">
        <f t="shared" si="9"/>
        <v/>
      </c>
      <c r="M82" s="23" t="str">
        <f t="shared" si="10"/>
        <v/>
      </c>
      <c r="N82" s="23" t="str">
        <f>IF('Annual Plan'!N82+'Annual Plan'!O82=0,"",'Annual Plan'!N82+'Annual Plan'!O82)</f>
        <v/>
      </c>
      <c r="O82" s="23" t="str">
        <f>IF(('Q1 Review'!O82+'Q2 Review'!O82+'Q3 Review'!O82+'Q4 Review'!O82)=0,"",('Q1 Review'!O82+'Q2 Review'!O82+'Q3 Review'!O82+'Q4 Review'!O82))</f>
        <v/>
      </c>
      <c r="P82" s="41"/>
      <c r="Q82" s="41"/>
      <c r="R82" s="41"/>
      <c r="S82" s="131" t="str">
        <f t="shared" si="11"/>
        <v/>
      </c>
    </row>
    <row r="83" spans="1:19" s="11" customFormat="1" ht="13.2" x14ac:dyDescent="0.25">
      <c r="A83" s="59" t="str">
        <f>IF('Annual Plan'!A83="","",'Annual Plan'!A83)</f>
        <v/>
      </c>
      <c r="B83" s="59" t="str">
        <f>IF('Annual Plan'!B83="","",'Annual Plan'!B83)</f>
        <v/>
      </c>
      <c r="C83" s="59" t="str">
        <f>IF('Annual Plan'!C83="","",'Annual Plan'!C83)</f>
        <v/>
      </c>
      <c r="D83" s="2" t="str">
        <f>IF('Annual Plan'!D83&lt;&gt;"",'Annual Plan'!D83,"")</f>
        <v/>
      </c>
      <c r="E83" s="2" t="str">
        <f>IF('Annual Plan'!E83&lt;&gt;"",'Annual Plan'!E83,"")</f>
        <v/>
      </c>
      <c r="F83" s="36" t="str">
        <f>IF('Annual Plan'!F83&lt;&gt;"",'Annual Plan'!F83,"")</f>
        <v/>
      </c>
      <c r="G83" s="23" t="str">
        <f>IF('Annual Plan'!G83&lt;&gt;"",'Annual Plan'!G83,"")</f>
        <v/>
      </c>
      <c r="H83" s="23" t="str">
        <f xml:space="preserve"> IF(OR(F83="Absolute",F83="Absolute[-](cum.)"),SUM(G83,'Q1 Review'!J83,'Q2 Review'!J83,'Q3 Review'!J83,'Q4 Review'!J83),
             IF(OR(F83="Incremental",F83="Absolute[+]"),MAX(G83,'Q1 Review'!J83,'Q2 Review'!J83,'Q3 Review'!J83,'Q4 Review'!J83),
                  IF(F83="Decremental",MIN(G83,'Q1 Review'!J83,'Q2 Review'!J83,'Q3 Review'!J83,'Q4 Review'!J83),
                         IF(F83="Absolute[-](avg.)",SUM('Q1 Review'!J83,'Q2 Review'!J83,'Q3 Review'!J83,'Q4 Review'!J83)/ COUNT('Annual Plan'!H83:'Annual Plan'!K83),""
                       )
                 )
      )
)</f>
        <v/>
      </c>
      <c r="I83" s="23" t="str">
        <f>IF(SUM('Annual Plan'!H83:'Annual Plan'!K83)=0,"",
        IF(OR(F83="Absolute",F83="Absolute[-](cum.)"),SUM('Annual Plan'!H83:'Annual Plan'!K83),
             IF(F83="Incremental",MAX('Annual Plan'!H83:'Annual Plan'!K83),
                  IF(F83="Decremental",MIN('Annual Plan'!H83:'Annual Plan'!K83),
                         IF(F83="Absolute[+]",MAX('Annual Plan'!H83:'Annual Plan'!K83),
                              IF(F83="Absolute[-](avg.)",AVERAGE('Annual Plan'!H83:'Annual Plan'!K83),"")
                              )
                       )
                  )
           )
     )</f>
        <v/>
      </c>
      <c r="J83" s="95" t="str">
        <f xml:space="preserve"> IF(OR(F83="Absolute",F83="Absolute[-](cum.)"),SUM('Q1 Review'!J83,'Q2 Review'!J83,'Q3 Review'!J83,'Q4 Review'!J83),
             IF(OR(F83="Incremental",F83="Absolute[+]"),MAX('Q1 Review'!J83,'Q2 Review'!J83,'Q3 Review'!J83,'Q4 Review'!J83),
                  IF(F83="Decremental",MIN('Q1 Review'!J83,'Q2 Review'!J83,'Q3 Review'!J83,'Q4 Review'!J83),
                         IF(F83="Absolute[-](avg.)",SUM('Q1 Review'!J83,'Q2 Review'!J83,'Q3 Review'!J83,'Q4 Review'!J83)/ COUNT('Annual Plan'!H83:'Annual Plan'!K83),""
                       )
                 )
      )
)</f>
        <v/>
      </c>
      <c r="K83" s="38" t="str">
        <f t="shared" si="8"/>
        <v/>
      </c>
      <c r="L83" s="38" t="str">
        <f t="shared" si="9"/>
        <v/>
      </c>
      <c r="M83" s="23" t="str">
        <f t="shared" si="10"/>
        <v/>
      </c>
      <c r="N83" s="23" t="str">
        <f>IF('Annual Plan'!N83+'Annual Plan'!O83=0,"",'Annual Plan'!N83+'Annual Plan'!O83)</f>
        <v/>
      </c>
      <c r="O83" s="23" t="str">
        <f>IF(('Q1 Review'!O83+'Q2 Review'!O83+'Q3 Review'!O83+'Q4 Review'!O83)=0,"",('Q1 Review'!O83+'Q2 Review'!O83+'Q3 Review'!O83+'Q4 Review'!O83))</f>
        <v/>
      </c>
      <c r="P83" s="41"/>
      <c r="Q83" s="41"/>
      <c r="R83" s="41"/>
      <c r="S83" s="131" t="str">
        <f t="shared" si="11"/>
        <v/>
      </c>
    </row>
    <row r="84" spans="1:19" s="11" customFormat="1" ht="13.2" x14ac:dyDescent="0.25">
      <c r="A84" s="59" t="str">
        <f>IF('Annual Plan'!A84="","",'Annual Plan'!A84)</f>
        <v/>
      </c>
      <c r="B84" s="59" t="str">
        <f>IF('Annual Plan'!B84="","",'Annual Plan'!B84)</f>
        <v/>
      </c>
      <c r="C84" s="59" t="str">
        <f>IF('Annual Plan'!C84="","",'Annual Plan'!C84)</f>
        <v/>
      </c>
      <c r="D84" s="2" t="str">
        <f>IF('Annual Plan'!D84&lt;&gt;"",'Annual Plan'!D84,"")</f>
        <v/>
      </c>
      <c r="E84" s="2" t="str">
        <f>IF('Annual Plan'!E84&lt;&gt;"",'Annual Plan'!E84,"")</f>
        <v/>
      </c>
      <c r="F84" s="36" t="str">
        <f>IF('Annual Plan'!F84&lt;&gt;"",'Annual Plan'!F84,"")</f>
        <v/>
      </c>
      <c r="G84" s="23" t="str">
        <f>IF('Annual Plan'!G84&lt;&gt;"",'Annual Plan'!G84,"")</f>
        <v/>
      </c>
      <c r="H84" s="23" t="str">
        <f xml:space="preserve"> IF(OR(F84="Absolute",F84="Absolute[-](cum.)"),SUM(G84,'Q1 Review'!J84,'Q2 Review'!J84,'Q3 Review'!J84,'Q4 Review'!J84),
             IF(OR(F84="Incremental",F84="Absolute[+]"),MAX(G84,'Q1 Review'!J84,'Q2 Review'!J84,'Q3 Review'!J84,'Q4 Review'!J84),
                  IF(F84="Decremental",MIN(G84,'Q1 Review'!J84,'Q2 Review'!J84,'Q3 Review'!J84,'Q4 Review'!J84),
                         IF(F84="Absolute[-](avg.)",SUM('Q1 Review'!J84,'Q2 Review'!J84,'Q3 Review'!J84,'Q4 Review'!J84)/ COUNT('Annual Plan'!H84:'Annual Plan'!K84),""
                       )
                 )
      )
)</f>
        <v/>
      </c>
      <c r="I84" s="23" t="str">
        <f>IF(SUM('Annual Plan'!H84:'Annual Plan'!K84)=0,"",
        IF(OR(F84="Absolute",F84="Absolute[-](cum.)"),SUM('Annual Plan'!H84:'Annual Plan'!K84),
             IF(F84="Incremental",MAX('Annual Plan'!H84:'Annual Plan'!K84),
                  IF(F84="Decremental",MIN('Annual Plan'!H84:'Annual Plan'!K84),
                         IF(F84="Absolute[+]",MAX('Annual Plan'!H84:'Annual Plan'!K84),
                              IF(F84="Absolute[-](avg.)",AVERAGE('Annual Plan'!H84:'Annual Plan'!K84),"")
                              )
                       )
                  )
           )
     )</f>
        <v/>
      </c>
      <c r="J84" s="95" t="str">
        <f xml:space="preserve"> IF(OR(F84="Absolute",F84="Absolute[-](cum.)"),SUM('Q1 Review'!J84,'Q2 Review'!J84,'Q3 Review'!J84,'Q4 Review'!J84),
             IF(OR(F84="Incremental",F84="Absolute[+]"),MAX('Q1 Review'!J84,'Q2 Review'!J84,'Q3 Review'!J84,'Q4 Review'!J84),
                  IF(F84="Decremental",MIN('Q1 Review'!J84,'Q2 Review'!J84,'Q3 Review'!J84,'Q4 Review'!J84),
                         IF(F84="Absolute[-](avg.)",SUM('Q1 Review'!J84,'Q2 Review'!J84,'Q3 Review'!J84,'Q4 Review'!J84)/ COUNT('Annual Plan'!H84:'Annual Plan'!K84),""
                       )
                 )
      )
)</f>
        <v/>
      </c>
      <c r="K84" s="38" t="str">
        <f t="shared" si="8"/>
        <v/>
      </c>
      <c r="L84" s="38" t="str">
        <f t="shared" si="9"/>
        <v/>
      </c>
      <c r="M84" s="23" t="str">
        <f t="shared" si="10"/>
        <v/>
      </c>
      <c r="N84" s="23" t="str">
        <f>IF('Annual Plan'!N84+'Annual Plan'!O84=0,"",'Annual Plan'!N84+'Annual Plan'!O84)</f>
        <v/>
      </c>
      <c r="O84" s="23" t="str">
        <f>IF(('Q1 Review'!O84+'Q2 Review'!O84+'Q3 Review'!O84+'Q4 Review'!O84)=0,"",('Q1 Review'!O84+'Q2 Review'!O84+'Q3 Review'!O84+'Q4 Review'!O84))</f>
        <v/>
      </c>
      <c r="P84" s="41"/>
      <c r="Q84" s="41"/>
      <c r="R84" s="41"/>
      <c r="S84" s="131" t="str">
        <f t="shared" si="11"/>
        <v/>
      </c>
    </row>
    <row r="85" spans="1:19" s="11" customFormat="1" ht="13.2" x14ac:dyDescent="0.25">
      <c r="A85" s="59" t="str">
        <f>IF('Annual Plan'!A85="","",'Annual Plan'!A85)</f>
        <v/>
      </c>
      <c r="B85" s="59" t="str">
        <f>IF('Annual Plan'!B85="","",'Annual Plan'!B85)</f>
        <v/>
      </c>
      <c r="C85" s="59" t="str">
        <f>IF('Annual Plan'!C85="","",'Annual Plan'!C85)</f>
        <v/>
      </c>
      <c r="D85" s="2" t="str">
        <f>IF('Annual Plan'!D85&lt;&gt;"",'Annual Plan'!D85,"")</f>
        <v/>
      </c>
      <c r="E85" s="2" t="str">
        <f>IF('Annual Plan'!E85&lt;&gt;"",'Annual Plan'!E85,"")</f>
        <v/>
      </c>
      <c r="F85" s="36" t="str">
        <f>IF('Annual Plan'!F85&lt;&gt;"",'Annual Plan'!F85,"")</f>
        <v/>
      </c>
      <c r="G85" s="23" t="str">
        <f>IF('Annual Plan'!G85&lt;&gt;"",'Annual Plan'!G85,"")</f>
        <v/>
      </c>
      <c r="H85" s="23" t="str">
        <f xml:space="preserve"> IF(OR(F85="Absolute",F85="Absolute[-](cum.)"),SUM(G85,'Q1 Review'!J85,'Q2 Review'!J85,'Q3 Review'!J85,'Q4 Review'!J85),
             IF(OR(F85="Incremental",F85="Absolute[+]"),MAX(G85,'Q1 Review'!J85,'Q2 Review'!J85,'Q3 Review'!J85,'Q4 Review'!J85),
                  IF(F85="Decremental",MIN(G85,'Q1 Review'!J85,'Q2 Review'!J85,'Q3 Review'!J85,'Q4 Review'!J85),
                         IF(F85="Absolute[-](avg.)",SUM('Q1 Review'!J85,'Q2 Review'!J85,'Q3 Review'!J85,'Q4 Review'!J85)/ COUNT('Annual Plan'!H85:'Annual Plan'!K85),""
                       )
                 )
      )
)</f>
        <v/>
      </c>
      <c r="I85" s="23" t="str">
        <f>IF(SUM('Annual Plan'!H85:'Annual Plan'!K85)=0,"",
        IF(OR(F85="Absolute",F85="Absolute[-](cum.)"),SUM('Annual Plan'!H85:'Annual Plan'!K85),
             IF(F85="Incremental",MAX('Annual Plan'!H85:'Annual Plan'!K85),
                  IF(F85="Decremental",MIN('Annual Plan'!H85:'Annual Plan'!K85),
                         IF(F85="Absolute[+]",MAX('Annual Plan'!H85:'Annual Plan'!K85),
                              IF(F85="Absolute[-](avg.)",AVERAGE('Annual Plan'!H85:'Annual Plan'!K85),"")
                              )
                       )
                  )
           )
     )</f>
        <v/>
      </c>
      <c r="J85" s="95" t="str">
        <f xml:space="preserve"> IF(OR(F85="Absolute",F85="Absolute[-](cum.)"),SUM('Q1 Review'!J85,'Q2 Review'!J85,'Q3 Review'!J85,'Q4 Review'!J85),
             IF(OR(F85="Incremental",F85="Absolute[+]"),MAX('Q1 Review'!J85,'Q2 Review'!J85,'Q3 Review'!J85,'Q4 Review'!J85),
                  IF(F85="Decremental",MIN('Q1 Review'!J85,'Q2 Review'!J85,'Q3 Review'!J85,'Q4 Review'!J85),
                         IF(F85="Absolute[-](avg.)",SUM('Q1 Review'!J85,'Q2 Review'!J85,'Q3 Review'!J85,'Q4 Review'!J85)/ COUNT('Annual Plan'!H85:'Annual Plan'!K85),""
                       )
                 )
      )
)</f>
        <v/>
      </c>
      <c r="K85" s="38" t="str">
        <f t="shared" si="8"/>
        <v/>
      </c>
      <c r="L85" s="38" t="str">
        <f t="shared" si="9"/>
        <v/>
      </c>
      <c r="M85" s="23" t="str">
        <f t="shared" si="10"/>
        <v/>
      </c>
      <c r="N85" s="23" t="str">
        <f>IF('Annual Plan'!N85+'Annual Plan'!O85=0,"",'Annual Plan'!N85+'Annual Plan'!O85)</f>
        <v/>
      </c>
      <c r="O85" s="23" t="str">
        <f>IF(('Q1 Review'!O85+'Q2 Review'!O85+'Q3 Review'!O85+'Q4 Review'!O85)=0,"",('Q1 Review'!O85+'Q2 Review'!O85+'Q3 Review'!O85+'Q4 Review'!O85))</f>
        <v/>
      </c>
      <c r="P85" s="41"/>
      <c r="Q85" s="41"/>
      <c r="R85" s="41"/>
      <c r="S85" s="131" t="str">
        <f t="shared" si="11"/>
        <v/>
      </c>
    </row>
    <row r="86" spans="1:19" s="11" customFormat="1" ht="13.2" x14ac:dyDescent="0.25">
      <c r="A86" s="59" t="str">
        <f>IF('Annual Plan'!A86="","",'Annual Plan'!A86)</f>
        <v/>
      </c>
      <c r="B86" s="59" t="str">
        <f>IF('Annual Plan'!B86="","",'Annual Plan'!B86)</f>
        <v/>
      </c>
      <c r="C86" s="59" t="str">
        <f>IF('Annual Plan'!C86="","",'Annual Plan'!C86)</f>
        <v/>
      </c>
      <c r="D86" s="2" t="str">
        <f>IF('Annual Plan'!D86&lt;&gt;"",'Annual Plan'!D86,"")</f>
        <v/>
      </c>
      <c r="E86" s="2" t="str">
        <f>IF('Annual Plan'!E86&lt;&gt;"",'Annual Plan'!E86,"")</f>
        <v/>
      </c>
      <c r="F86" s="36" t="str">
        <f>IF('Annual Plan'!F86&lt;&gt;"",'Annual Plan'!F86,"")</f>
        <v/>
      </c>
      <c r="G86" s="23" t="str">
        <f>IF('Annual Plan'!G86&lt;&gt;"",'Annual Plan'!G86,"")</f>
        <v/>
      </c>
      <c r="H86" s="23" t="str">
        <f xml:space="preserve"> IF(OR(F86="Absolute",F86="Absolute[-](cum.)"),SUM(G86,'Q1 Review'!J86,'Q2 Review'!J86,'Q3 Review'!J86,'Q4 Review'!J86),
             IF(OR(F86="Incremental",F86="Absolute[+]"),MAX(G86,'Q1 Review'!J86,'Q2 Review'!J86,'Q3 Review'!J86,'Q4 Review'!J86),
                  IF(F86="Decremental",MIN(G86,'Q1 Review'!J86,'Q2 Review'!J86,'Q3 Review'!J86,'Q4 Review'!J86),
                         IF(F86="Absolute[-](avg.)",SUM('Q1 Review'!J86,'Q2 Review'!J86,'Q3 Review'!J86,'Q4 Review'!J86)/ COUNT('Annual Plan'!H86:'Annual Plan'!K86),""
                       )
                 )
      )
)</f>
        <v/>
      </c>
      <c r="I86" s="23" t="str">
        <f>IF(SUM('Annual Plan'!H86:'Annual Plan'!K86)=0,"",
        IF(OR(F86="Absolute",F86="Absolute[-](cum.)"),SUM('Annual Plan'!H86:'Annual Plan'!K86),
             IF(F86="Incremental",MAX('Annual Plan'!H86:'Annual Plan'!K86),
                  IF(F86="Decremental",MIN('Annual Plan'!H86:'Annual Plan'!K86),
                         IF(F86="Absolute[+]",MAX('Annual Plan'!H86:'Annual Plan'!K86),
                              IF(F86="Absolute[-](avg.)",AVERAGE('Annual Plan'!H86:'Annual Plan'!K86),"")
                              )
                       )
                  )
           )
     )</f>
        <v/>
      </c>
      <c r="J86" s="95" t="str">
        <f xml:space="preserve"> IF(OR(F86="Absolute",F86="Absolute[-](cum.)"),SUM('Q1 Review'!J86,'Q2 Review'!J86,'Q3 Review'!J86,'Q4 Review'!J86),
             IF(OR(F86="Incremental",F86="Absolute[+]"),MAX('Q1 Review'!J86,'Q2 Review'!J86,'Q3 Review'!J86,'Q4 Review'!J86),
                  IF(F86="Decremental",MIN('Q1 Review'!J86,'Q2 Review'!J86,'Q3 Review'!J86,'Q4 Review'!J86),
                         IF(F86="Absolute[-](avg.)",SUM('Q1 Review'!J86,'Q2 Review'!J86,'Q3 Review'!J86,'Q4 Review'!J86)/ COUNT('Annual Plan'!H86:'Annual Plan'!K86),""
                       )
                 )
      )
)</f>
        <v/>
      </c>
      <c r="K86" s="38" t="str">
        <f t="shared" si="8"/>
        <v/>
      </c>
      <c r="L86" s="38" t="str">
        <f t="shared" si="9"/>
        <v/>
      </c>
      <c r="M86" s="23" t="str">
        <f t="shared" si="10"/>
        <v/>
      </c>
      <c r="N86" s="23" t="str">
        <f>IF('Annual Plan'!N86+'Annual Plan'!O86=0,"",'Annual Plan'!N86+'Annual Plan'!O86)</f>
        <v/>
      </c>
      <c r="O86" s="23" t="str">
        <f>IF(('Q1 Review'!O86+'Q2 Review'!O86+'Q3 Review'!O86+'Q4 Review'!O86)=0,"",('Q1 Review'!O86+'Q2 Review'!O86+'Q3 Review'!O86+'Q4 Review'!O86))</f>
        <v/>
      </c>
      <c r="P86" s="41"/>
      <c r="Q86" s="41"/>
      <c r="R86" s="41"/>
      <c r="S86" s="131" t="str">
        <f t="shared" si="11"/>
        <v/>
      </c>
    </row>
    <row r="87" spans="1:19" s="11" customFormat="1" ht="13.2" x14ac:dyDescent="0.25">
      <c r="A87" s="59" t="str">
        <f>IF('Annual Plan'!A87="","",'Annual Plan'!A87)</f>
        <v/>
      </c>
      <c r="B87" s="59" t="str">
        <f>IF('Annual Plan'!B87="","",'Annual Plan'!B87)</f>
        <v/>
      </c>
      <c r="C87" s="59" t="str">
        <f>IF('Annual Plan'!C87="","",'Annual Plan'!C87)</f>
        <v/>
      </c>
      <c r="D87" s="2" t="str">
        <f>IF('Annual Plan'!D87&lt;&gt;"",'Annual Plan'!D87,"")</f>
        <v/>
      </c>
      <c r="E87" s="2" t="str">
        <f>IF('Annual Plan'!E87&lt;&gt;"",'Annual Plan'!E87,"")</f>
        <v/>
      </c>
      <c r="F87" s="36" t="str">
        <f>IF('Annual Plan'!F87&lt;&gt;"",'Annual Plan'!F87,"")</f>
        <v/>
      </c>
      <c r="G87" s="23" t="str">
        <f>IF('Annual Plan'!G87&lt;&gt;"",'Annual Plan'!G87,"")</f>
        <v/>
      </c>
      <c r="H87" s="23" t="str">
        <f xml:space="preserve"> IF(OR(F87="Absolute",F87="Absolute[-](cum.)"),SUM(G87,'Q1 Review'!J87,'Q2 Review'!J87,'Q3 Review'!J87,'Q4 Review'!J87),
             IF(OR(F87="Incremental",F87="Absolute[+]"),MAX(G87,'Q1 Review'!J87,'Q2 Review'!J87,'Q3 Review'!J87,'Q4 Review'!J87),
                  IF(F87="Decremental",MIN(G87,'Q1 Review'!J87,'Q2 Review'!J87,'Q3 Review'!J87,'Q4 Review'!J87),
                         IF(F87="Absolute[-](avg.)",SUM('Q1 Review'!J87,'Q2 Review'!J87,'Q3 Review'!J87,'Q4 Review'!J87)/ COUNT('Annual Plan'!H87:'Annual Plan'!K87),""
                       )
                 )
      )
)</f>
        <v/>
      </c>
      <c r="I87" s="23" t="str">
        <f>IF(SUM('Annual Plan'!H87:'Annual Plan'!K87)=0,"",
        IF(OR(F87="Absolute",F87="Absolute[-](cum.)"),SUM('Annual Plan'!H87:'Annual Plan'!K87),
             IF(F87="Incremental",MAX('Annual Plan'!H87:'Annual Plan'!K87),
                  IF(F87="Decremental",MIN('Annual Plan'!H87:'Annual Plan'!K87),
                         IF(F87="Absolute[+]",MAX('Annual Plan'!H87:'Annual Plan'!K87),
                              IF(F87="Absolute[-](avg.)",AVERAGE('Annual Plan'!H87:'Annual Plan'!K87),"")
                              )
                       )
                  )
           )
     )</f>
        <v/>
      </c>
      <c r="J87" s="95" t="str">
        <f xml:space="preserve"> IF(OR(F87="Absolute",F87="Absolute[-](cum.)"),SUM('Q1 Review'!J87,'Q2 Review'!J87,'Q3 Review'!J87,'Q4 Review'!J87),
             IF(OR(F87="Incremental",F87="Absolute[+]"),MAX('Q1 Review'!J87,'Q2 Review'!J87,'Q3 Review'!J87,'Q4 Review'!J87),
                  IF(F87="Decremental",MIN('Q1 Review'!J87,'Q2 Review'!J87,'Q3 Review'!J87,'Q4 Review'!J87),
                         IF(F87="Absolute[-](avg.)",SUM('Q1 Review'!J87,'Q2 Review'!J87,'Q3 Review'!J87,'Q4 Review'!J87)/ COUNT('Annual Plan'!H87:'Annual Plan'!K87),""
                       )
                 )
      )
)</f>
        <v/>
      </c>
      <c r="K87" s="38" t="str">
        <f t="shared" si="8"/>
        <v/>
      </c>
      <c r="L87" s="38" t="str">
        <f t="shared" si="9"/>
        <v/>
      </c>
      <c r="M87" s="23" t="str">
        <f t="shared" si="10"/>
        <v/>
      </c>
      <c r="N87" s="23" t="str">
        <f>IF('Annual Plan'!N87+'Annual Plan'!O87=0,"",'Annual Plan'!N87+'Annual Plan'!O87)</f>
        <v/>
      </c>
      <c r="O87" s="23" t="str">
        <f>IF(('Q1 Review'!O87+'Q2 Review'!O87+'Q3 Review'!O87+'Q4 Review'!O87)=0,"",('Q1 Review'!O87+'Q2 Review'!O87+'Q3 Review'!O87+'Q4 Review'!O87))</f>
        <v/>
      </c>
      <c r="P87" s="41"/>
      <c r="Q87" s="41"/>
      <c r="R87" s="41"/>
      <c r="S87" s="131" t="str">
        <f t="shared" si="11"/>
        <v/>
      </c>
    </row>
    <row r="88" spans="1:19" s="11" customFormat="1" ht="13.2" x14ac:dyDescent="0.25">
      <c r="A88" s="59" t="str">
        <f>IF('Annual Plan'!A88="","",'Annual Plan'!A88)</f>
        <v/>
      </c>
      <c r="B88" s="59" t="str">
        <f>IF('Annual Plan'!B88="","",'Annual Plan'!B88)</f>
        <v/>
      </c>
      <c r="C88" s="59" t="str">
        <f>IF('Annual Plan'!C88="","",'Annual Plan'!C88)</f>
        <v/>
      </c>
      <c r="D88" s="2" t="str">
        <f>IF('Annual Plan'!D88&lt;&gt;"",'Annual Plan'!D88,"")</f>
        <v/>
      </c>
      <c r="E88" s="2" t="str">
        <f>IF('Annual Plan'!E88&lt;&gt;"",'Annual Plan'!E88,"")</f>
        <v/>
      </c>
      <c r="F88" s="36" t="str">
        <f>IF('Annual Plan'!F88&lt;&gt;"",'Annual Plan'!F88,"")</f>
        <v/>
      </c>
      <c r="G88" s="23" t="str">
        <f>IF('Annual Plan'!G88&lt;&gt;"",'Annual Plan'!G88,"")</f>
        <v/>
      </c>
      <c r="H88" s="23" t="str">
        <f xml:space="preserve"> IF(OR(F88="Absolute",F88="Absolute[-](cum.)"),SUM(G88,'Q1 Review'!J88,'Q2 Review'!J88,'Q3 Review'!J88,'Q4 Review'!J88),
             IF(OR(F88="Incremental",F88="Absolute[+]"),MAX(G88,'Q1 Review'!J88,'Q2 Review'!J88,'Q3 Review'!J88,'Q4 Review'!J88),
                  IF(F88="Decremental",MIN(G88,'Q1 Review'!J88,'Q2 Review'!J88,'Q3 Review'!J88,'Q4 Review'!J88),
                         IF(F88="Absolute[-](avg.)",SUM('Q1 Review'!J88,'Q2 Review'!J88,'Q3 Review'!J88,'Q4 Review'!J88)/ COUNT('Annual Plan'!H88:'Annual Plan'!K88),""
                       )
                 )
      )
)</f>
        <v/>
      </c>
      <c r="I88" s="23" t="str">
        <f>IF(SUM('Annual Plan'!H88:'Annual Plan'!K88)=0,"",
        IF(OR(F88="Absolute",F88="Absolute[-](cum.)"),SUM('Annual Plan'!H88:'Annual Plan'!K88),
             IF(F88="Incremental",MAX('Annual Plan'!H88:'Annual Plan'!K88),
                  IF(F88="Decremental",MIN('Annual Plan'!H88:'Annual Plan'!K88),
                         IF(F88="Absolute[+]",MAX('Annual Plan'!H88:'Annual Plan'!K88),
                              IF(F88="Absolute[-](avg.)",AVERAGE('Annual Plan'!H88:'Annual Plan'!K88),"")
                              )
                       )
                  )
           )
     )</f>
        <v/>
      </c>
      <c r="J88" s="95" t="str">
        <f xml:space="preserve"> IF(OR(F88="Absolute",F88="Absolute[-](cum.)"),SUM('Q1 Review'!J88,'Q2 Review'!J88,'Q3 Review'!J88,'Q4 Review'!J88),
             IF(OR(F88="Incremental",F88="Absolute[+]"),MAX('Q1 Review'!J88,'Q2 Review'!J88,'Q3 Review'!J88,'Q4 Review'!J88),
                  IF(F88="Decremental",MIN('Q1 Review'!J88,'Q2 Review'!J88,'Q3 Review'!J88,'Q4 Review'!J88),
                         IF(F88="Absolute[-](avg.)",SUM('Q1 Review'!J88,'Q2 Review'!J88,'Q3 Review'!J88,'Q4 Review'!J88)/ COUNT('Annual Plan'!H88:'Annual Plan'!K88),""
                       )
                 )
      )
)</f>
        <v/>
      </c>
      <c r="K88" s="38" t="str">
        <f t="shared" si="8"/>
        <v/>
      </c>
      <c r="L88" s="38" t="str">
        <f t="shared" si="9"/>
        <v/>
      </c>
      <c r="M88" s="23" t="str">
        <f t="shared" si="10"/>
        <v/>
      </c>
      <c r="N88" s="23" t="str">
        <f>IF('Annual Plan'!N88+'Annual Plan'!O88=0,"",'Annual Plan'!N88+'Annual Plan'!O88)</f>
        <v/>
      </c>
      <c r="O88" s="23" t="str">
        <f>IF(('Q1 Review'!O88+'Q2 Review'!O88+'Q3 Review'!O88+'Q4 Review'!O88)=0,"",('Q1 Review'!O88+'Q2 Review'!O88+'Q3 Review'!O88+'Q4 Review'!O88))</f>
        <v/>
      </c>
      <c r="P88" s="41"/>
      <c r="Q88" s="41"/>
      <c r="R88" s="41"/>
      <c r="S88" s="131" t="str">
        <f t="shared" si="11"/>
        <v/>
      </c>
    </row>
    <row r="89" spans="1:19" s="11" customFormat="1" ht="13.2" x14ac:dyDescent="0.25">
      <c r="A89" s="59" t="str">
        <f>IF('Annual Plan'!A89="","",'Annual Plan'!A89)</f>
        <v/>
      </c>
      <c r="B89" s="59" t="str">
        <f>IF('Annual Plan'!B89="","",'Annual Plan'!B89)</f>
        <v/>
      </c>
      <c r="C89" s="59" t="str">
        <f>IF('Annual Plan'!C89="","",'Annual Plan'!C89)</f>
        <v/>
      </c>
      <c r="D89" s="2" t="str">
        <f>IF('Annual Plan'!D89&lt;&gt;"",'Annual Plan'!D89,"")</f>
        <v/>
      </c>
      <c r="E89" s="2" t="str">
        <f>IF('Annual Plan'!E89&lt;&gt;"",'Annual Plan'!E89,"")</f>
        <v/>
      </c>
      <c r="F89" s="36" t="str">
        <f>IF('Annual Plan'!F89&lt;&gt;"",'Annual Plan'!F89,"")</f>
        <v/>
      </c>
      <c r="G89" s="23" t="str">
        <f>IF('Annual Plan'!G89&lt;&gt;"",'Annual Plan'!G89,"")</f>
        <v/>
      </c>
      <c r="H89" s="23" t="str">
        <f xml:space="preserve"> IF(OR(F89="Absolute",F89="Absolute[-](cum.)"),SUM(G89,'Q1 Review'!J89,'Q2 Review'!J89,'Q3 Review'!J89,'Q4 Review'!J89),
             IF(OR(F89="Incremental",F89="Absolute[+]"),MAX(G89,'Q1 Review'!J89,'Q2 Review'!J89,'Q3 Review'!J89,'Q4 Review'!J89),
                  IF(F89="Decremental",MIN(G89,'Q1 Review'!J89,'Q2 Review'!J89,'Q3 Review'!J89,'Q4 Review'!J89),
                         IF(F89="Absolute[-](avg.)",SUM('Q1 Review'!J89,'Q2 Review'!J89,'Q3 Review'!J89,'Q4 Review'!J89)/ COUNT('Annual Plan'!H89:'Annual Plan'!K89),""
                       )
                 )
      )
)</f>
        <v/>
      </c>
      <c r="I89" s="23" t="str">
        <f>IF(SUM('Annual Plan'!H89:'Annual Plan'!K89)=0,"",
        IF(OR(F89="Absolute",F89="Absolute[-](cum.)"),SUM('Annual Plan'!H89:'Annual Plan'!K89),
             IF(F89="Incremental",MAX('Annual Plan'!H89:'Annual Plan'!K89),
                  IF(F89="Decremental",MIN('Annual Plan'!H89:'Annual Plan'!K89),
                         IF(F89="Absolute[+]",MAX('Annual Plan'!H89:'Annual Plan'!K89),
                              IF(F89="Absolute[-](avg.)",AVERAGE('Annual Plan'!H89:'Annual Plan'!K89),"")
                              )
                       )
                  )
           )
     )</f>
        <v/>
      </c>
      <c r="J89" s="95" t="str">
        <f xml:space="preserve"> IF(OR(F89="Absolute",F89="Absolute[-](cum.)"),SUM('Q1 Review'!J89,'Q2 Review'!J89,'Q3 Review'!J89,'Q4 Review'!J89),
             IF(OR(F89="Incremental",F89="Absolute[+]"),MAX('Q1 Review'!J89,'Q2 Review'!J89,'Q3 Review'!J89,'Q4 Review'!J89),
                  IF(F89="Decremental",MIN('Q1 Review'!J89,'Q2 Review'!J89,'Q3 Review'!J89,'Q4 Review'!J89),
                         IF(F89="Absolute[-](avg.)",SUM('Q1 Review'!J89,'Q2 Review'!J89,'Q3 Review'!J89,'Q4 Review'!J89)/ COUNT('Annual Plan'!H89:'Annual Plan'!K89),""
                       )
                 )
      )
)</f>
        <v/>
      </c>
      <c r="K89" s="38" t="str">
        <f t="shared" si="8"/>
        <v/>
      </c>
      <c r="L89" s="38" t="str">
        <f t="shared" si="9"/>
        <v/>
      </c>
      <c r="M89" s="23" t="str">
        <f t="shared" si="10"/>
        <v/>
      </c>
      <c r="N89" s="23" t="str">
        <f>IF('Annual Plan'!N89+'Annual Plan'!O89=0,"",'Annual Plan'!N89+'Annual Plan'!O89)</f>
        <v/>
      </c>
      <c r="O89" s="23" t="str">
        <f>IF(('Q1 Review'!O89+'Q2 Review'!O89+'Q3 Review'!O89+'Q4 Review'!O89)=0,"",('Q1 Review'!O89+'Q2 Review'!O89+'Q3 Review'!O89+'Q4 Review'!O89))</f>
        <v/>
      </c>
      <c r="P89" s="41"/>
      <c r="Q89" s="41"/>
      <c r="R89" s="41"/>
      <c r="S89" s="131" t="str">
        <f t="shared" si="11"/>
        <v/>
      </c>
    </row>
    <row r="90" spans="1:19" s="11" customFormat="1" ht="13.2" x14ac:dyDescent="0.25">
      <c r="A90" s="59" t="str">
        <f>IF('Annual Plan'!A90="","",'Annual Plan'!A90)</f>
        <v/>
      </c>
      <c r="B90" s="59" t="str">
        <f>IF('Annual Plan'!B90="","",'Annual Plan'!B90)</f>
        <v/>
      </c>
      <c r="C90" s="59" t="str">
        <f>IF('Annual Plan'!C90="","",'Annual Plan'!C90)</f>
        <v/>
      </c>
      <c r="D90" s="2" t="str">
        <f>IF('Annual Plan'!D90&lt;&gt;"",'Annual Plan'!D90,"")</f>
        <v/>
      </c>
      <c r="E90" s="2" t="str">
        <f>IF('Annual Plan'!E90&lt;&gt;"",'Annual Plan'!E90,"")</f>
        <v/>
      </c>
      <c r="F90" s="36" t="str">
        <f>IF('Annual Plan'!F90&lt;&gt;"",'Annual Plan'!F90,"")</f>
        <v/>
      </c>
      <c r="G90" s="23" t="str">
        <f>IF('Annual Plan'!G90&lt;&gt;"",'Annual Plan'!G90,"")</f>
        <v/>
      </c>
      <c r="H90" s="23" t="str">
        <f xml:space="preserve"> IF(OR(F90="Absolute",F90="Absolute[-](cum.)"),SUM(G90,'Q1 Review'!J90,'Q2 Review'!J90,'Q3 Review'!J90,'Q4 Review'!J90),
             IF(OR(F90="Incremental",F90="Absolute[+]"),MAX(G90,'Q1 Review'!J90,'Q2 Review'!J90,'Q3 Review'!J90,'Q4 Review'!J90),
                  IF(F90="Decremental",MIN(G90,'Q1 Review'!J90,'Q2 Review'!J90,'Q3 Review'!J90,'Q4 Review'!J90),
                         IF(F90="Absolute[-](avg.)",SUM('Q1 Review'!J90,'Q2 Review'!J90,'Q3 Review'!J90,'Q4 Review'!J90)/ COUNT('Annual Plan'!H90:'Annual Plan'!K90),""
                       )
                 )
      )
)</f>
        <v/>
      </c>
      <c r="I90" s="23" t="str">
        <f>IF(SUM('Annual Plan'!H90:'Annual Plan'!K90)=0,"",
        IF(OR(F90="Absolute",F90="Absolute[-](cum.)"),SUM('Annual Plan'!H90:'Annual Plan'!K90),
             IF(F90="Incremental",MAX('Annual Plan'!H90:'Annual Plan'!K90),
                  IF(F90="Decremental",MIN('Annual Plan'!H90:'Annual Plan'!K90),
                         IF(F90="Absolute[+]",MAX('Annual Plan'!H90:'Annual Plan'!K90),
                              IF(F90="Absolute[-](avg.)",AVERAGE('Annual Plan'!H90:'Annual Plan'!K90),"")
                              )
                       )
                  )
           )
     )</f>
        <v/>
      </c>
      <c r="J90" s="95" t="str">
        <f xml:space="preserve"> IF(OR(F90="Absolute",F90="Absolute[-](cum.)"),SUM('Q1 Review'!J90,'Q2 Review'!J90,'Q3 Review'!J90,'Q4 Review'!J90),
             IF(OR(F90="Incremental",F90="Absolute[+]"),MAX('Q1 Review'!J90,'Q2 Review'!J90,'Q3 Review'!J90,'Q4 Review'!J90),
                  IF(F90="Decremental",MIN('Q1 Review'!J90,'Q2 Review'!J90,'Q3 Review'!J90,'Q4 Review'!J90),
                         IF(F90="Absolute[-](avg.)",SUM('Q1 Review'!J90,'Q2 Review'!J90,'Q3 Review'!J90,'Q4 Review'!J90)/ COUNT('Annual Plan'!H90:'Annual Plan'!K90),""
                       )
                 )
      )
)</f>
        <v/>
      </c>
      <c r="K90" s="38" t="str">
        <f t="shared" si="8"/>
        <v/>
      </c>
      <c r="L90" s="38" t="str">
        <f t="shared" si="9"/>
        <v/>
      </c>
      <c r="M90" s="23" t="str">
        <f t="shared" si="10"/>
        <v/>
      </c>
      <c r="N90" s="23" t="str">
        <f>IF('Annual Plan'!N90+'Annual Plan'!O90=0,"",'Annual Plan'!N90+'Annual Plan'!O90)</f>
        <v/>
      </c>
      <c r="O90" s="23" t="str">
        <f>IF(('Q1 Review'!O90+'Q2 Review'!O90+'Q3 Review'!O90+'Q4 Review'!O90)=0,"",('Q1 Review'!O90+'Q2 Review'!O90+'Q3 Review'!O90+'Q4 Review'!O90))</f>
        <v/>
      </c>
      <c r="P90" s="41"/>
      <c r="Q90" s="41"/>
      <c r="R90" s="41"/>
      <c r="S90" s="131" t="str">
        <f t="shared" si="11"/>
        <v/>
      </c>
    </row>
    <row r="91" spans="1:19" s="11" customFormat="1" ht="13.2" x14ac:dyDescent="0.25">
      <c r="A91" s="59" t="str">
        <f>IF('Annual Plan'!A91="","",'Annual Plan'!A91)</f>
        <v/>
      </c>
      <c r="B91" s="59" t="str">
        <f>IF('Annual Plan'!B91="","",'Annual Plan'!B91)</f>
        <v/>
      </c>
      <c r="C91" s="59" t="str">
        <f>IF('Annual Plan'!C91="","",'Annual Plan'!C91)</f>
        <v/>
      </c>
      <c r="D91" s="2" t="str">
        <f>IF('Annual Plan'!D91&lt;&gt;"",'Annual Plan'!D91,"")</f>
        <v/>
      </c>
      <c r="E91" s="2" t="str">
        <f>IF('Annual Plan'!E91&lt;&gt;"",'Annual Plan'!E91,"")</f>
        <v/>
      </c>
      <c r="F91" s="36" t="str">
        <f>IF('Annual Plan'!F91&lt;&gt;"",'Annual Plan'!F91,"")</f>
        <v/>
      </c>
      <c r="G91" s="23" t="str">
        <f>IF('Annual Plan'!G91&lt;&gt;"",'Annual Plan'!G91,"")</f>
        <v/>
      </c>
      <c r="H91" s="23" t="str">
        <f xml:space="preserve"> IF(OR(F91="Absolute",F91="Absolute[-](cum.)"),SUM(G91,'Q1 Review'!J91,'Q2 Review'!J91,'Q3 Review'!J91,'Q4 Review'!J91),
             IF(OR(F91="Incremental",F91="Absolute[+]"),MAX(G91,'Q1 Review'!J91,'Q2 Review'!J91,'Q3 Review'!J91,'Q4 Review'!J91),
                  IF(F91="Decremental",MIN(G91,'Q1 Review'!J91,'Q2 Review'!J91,'Q3 Review'!J91,'Q4 Review'!J91),
                         IF(F91="Absolute[-](avg.)",SUM('Q1 Review'!J91,'Q2 Review'!J91,'Q3 Review'!J91,'Q4 Review'!J91)/ COUNT('Annual Plan'!H91:'Annual Plan'!K91),""
                       )
                 )
      )
)</f>
        <v/>
      </c>
      <c r="I91" s="23" t="str">
        <f>IF(SUM('Annual Plan'!H91:'Annual Plan'!K91)=0,"",
        IF(OR(F91="Absolute",F91="Absolute[-](cum.)"),SUM('Annual Plan'!H91:'Annual Plan'!K91),
             IF(F91="Incremental",MAX('Annual Plan'!H91:'Annual Plan'!K91),
                  IF(F91="Decremental",MIN('Annual Plan'!H91:'Annual Plan'!K91),
                         IF(F91="Absolute[+]",MAX('Annual Plan'!H91:'Annual Plan'!K91),
                              IF(F91="Absolute[-](avg.)",AVERAGE('Annual Plan'!H91:'Annual Plan'!K91),"")
                              )
                       )
                  )
           )
     )</f>
        <v/>
      </c>
      <c r="J91" s="95" t="str">
        <f xml:space="preserve"> IF(OR(F91="Absolute",F91="Absolute[-](cum.)"),SUM('Q1 Review'!J91,'Q2 Review'!J91,'Q3 Review'!J91,'Q4 Review'!J91),
             IF(OR(F91="Incremental",F91="Absolute[+]"),MAX('Q1 Review'!J91,'Q2 Review'!J91,'Q3 Review'!J91,'Q4 Review'!J91),
                  IF(F91="Decremental",MIN('Q1 Review'!J91,'Q2 Review'!J91,'Q3 Review'!J91,'Q4 Review'!J91),
                         IF(F91="Absolute[-](avg.)",SUM('Q1 Review'!J91,'Q2 Review'!J91,'Q3 Review'!J91,'Q4 Review'!J91)/ COUNT('Annual Plan'!H91:'Annual Plan'!K91),""
                       )
                 )
      )
)</f>
        <v/>
      </c>
      <c r="K91" s="38" t="str">
        <f t="shared" si="8"/>
        <v/>
      </c>
      <c r="L91" s="38" t="str">
        <f t="shared" si="9"/>
        <v/>
      </c>
      <c r="M91" s="23" t="str">
        <f t="shared" si="10"/>
        <v/>
      </c>
      <c r="N91" s="23" t="str">
        <f>IF('Annual Plan'!N91+'Annual Plan'!O91=0,"",'Annual Plan'!N91+'Annual Plan'!O91)</f>
        <v/>
      </c>
      <c r="O91" s="23" t="str">
        <f>IF(('Q1 Review'!O91+'Q2 Review'!O91+'Q3 Review'!O91+'Q4 Review'!O91)=0,"",('Q1 Review'!O91+'Q2 Review'!O91+'Q3 Review'!O91+'Q4 Review'!O91))</f>
        <v/>
      </c>
      <c r="P91" s="41"/>
      <c r="Q91" s="41"/>
      <c r="R91" s="41"/>
      <c r="S91" s="131" t="str">
        <f t="shared" si="11"/>
        <v/>
      </c>
    </row>
    <row r="92" spans="1:19" s="11" customFormat="1" ht="13.2" x14ac:dyDescent="0.25">
      <c r="A92" s="59" t="str">
        <f>IF('Annual Plan'!A92="","",'Annual Plan'!A92)</f>
        <v/>
      </c>
      <c r="B92" s="59" t="str">
        <f>IF('Annual Plan'!B92="","",'Annual Plan'!B92)</f>
        <v/>
      </c>
      <c r="C92" s="59" t="str">
        <f>IF('Annual Plan'!C92="","",'Annual Plan'!C92)</f>
        <v/>
      </c>
      <c r="D92" s="2" t="str">
        <f>IF('Annual Plan'!D92&lt;&gt;"",'Annual Plan'!D92,"")</f>
        <v/>
      </c>
      <c r="E92" s="2" t="str">
        <f>IF('Annual Plan'!E92&lt;&gt;"",'Annual Plan'!E92,"")</f>
        <v/>
      </c>
      <c r="F92" s="36" t="str">
        <f>IF('Annual Plan'!F92&lt;&gt;"",'Annual Plan'!F92,"")</f>
        <v/>
      </c>
      <c r="G92" s="23" t="str">
        <f>IF('Annual Plan'!G92&lt;&gt;"",'Annual Plan'!G92,"")</f>
        <v/>
      </c>
      <c r="H92" s="23" t="str">
        <f xml:space="preserve"> IF(OR(F92="Absolute",F92="Absolute[-](cum.)"),SUM(G92,'Q1 Review'!J92,'Q2 Review'!J92,'Q3 Review'!J92,'Q4 Review'!J92),
             IF(OR(F92="Incremental",F92="Absolute[+]"),MAX(G92,'Q1 Review'!J92,'Q2 Review'!J92,'Q3 Review'!J92,'Q4 Review'!J92),
                  IF(F92="Decremental",MIN(G92,'Q1 Review'!J92,'Q2 Review'!J92,'Q3 Review'!J92,'Q4 Review'!J92),
                         IF(F92="Absolute[-](avg.)",SUM('Q1 Review'!J92,'Q2 Review'!J92,'Q3 Review'!J92,'Q4 Review'!J92)/ COUNT('Annual Plan'!H92:'Annual Plan'!K92),""
                       )
                 )
      )
)</f>
        <v/>
      </c>
      <c r="I92" s="23" t="str">
        <f>IF(SUM('Annual Plan'!H92:'Annual Plan'!K92)=0,"",
        IF(OR(F92="Absolute",F92="Absolute[-](cum.)"),SUM('Annual Plan'!H92:'Annual Plan'!K92),
             IF(F92="Incremental",MAX('Annual Plan'!H92:'Annual Plan'!K92),
                  IF(F92="Decremental",MIN('Annual Plan'!H92:'Annual Plan'!K92),
                         IF(F92="Absolute[+]",MAX('Annual Plan'!H92:'Annual Plan'!K92),
                              IF(F92="Absolute[-](avg.)",AVERAGE('Annual Plan'!H92:'Annual Plan'!K92),"")
                              )
                       )
                  )
           )
     )</f>
        <v/>
      </c>
      <c r="J92" s="95" t="str">
        <f xml:space="preserve"> IF(OR(F92="Absolute",F92="Absolute[-](cum.)"),SUM('Q1 Review'!J92,'Q2 Review'!J92,'Q3 Review'!J92,'Q4 Review'!J92),
             IF(OR(F92="Incremental",F92="Absolute[+]"),MAX('Q1 Review'!J92,'Q2 Review'!J92,'Q3 Review'!J92,'Q4 Review'!J92),
                  IF(F92="Decremental",MIN('Q1 Review'!J92,'Q2 Review'!J92,'Q3 Review'!J92,'Q4 Review'!J92),
                         IF(F92="Absolute[-](avg.)",SUM('Q1 Review'!J92,'Q2 Review'!J92,'Q3 Review'!J92,'Q4 Review'!J92)/ COUNT('Annual Plan'!H92:'Annual Plan'!K92),""
                       )
                 )
      )
)</f>
        <v/>
      </c>
      <c r="K92" s="38" t="str">
        <f t="shared" si="8"/>
        <v/>
      </c>
      <c r="L92" s="38" t="str">
        <f t="shared" si="9"/>
        <v/>
      </c>
      <c r="M92" s="23" t="str">
        <f t="shared" si="10"/>
        <v/>
      </c>
      <c r="N92" s="23" t="str">
        <f>IF('Annual Plan'!N92+'Annual Plan'!O92=0,"",'Annual Plan'!N92+'Annual Plan'!O92)</f>
        <v/>
      </c>
      <c r="O92" s="23" t="str">
        <f>IF(('Q1 Review'!O92+'Q2 Review'!O92+'Q3 Review'!O92+'Q4 Review'!O92)=0,"",('Q1 Review'!O92+'Q2 Review'!O92+'Q3 Review'!O92+'Q4 Review'!O92))</f>
        <v/>
      </c>
      <c r="P92" s="41"/>
      <c r="Q92" s="41"/>
      <c r="R92" s="41"/>
      <c r="S92" s="131" t="str">
        <f t="shared" si="11"/>
        <v/>
      </c>
    </row>
    <row r="93" spans="1:19" s="11" customFormat="1" ht="13.2" x14ac:dyDescent="0.25">
      <c r="A93" s="59" t="str">
        <f>IF('Annual Plan'!A93="","",'Annual Plan'!A93)</f>
        <v/>
      </c>
      <c r="B93" s="59" t="str">
        <f>IF('Annual Plan'!B93="","",'Annual Plan'!B93)</f>
        <v/>
      </c>
      <c r="C93" s="59" t="str">
        <f>IF('Annual Plan'!C93="","",'Annual Plan'!C93)</f>
        <v/>
      </c>
      <c r="D93" s="2" t="str">
        <f>IF('Annual Plan'!D93&lt;&gt;"",'Annual Plan'!D93,"")</f>
        <v/>
      </c>
      <c r="E93" s="2" t="str">
        <f>IF('Annual Plan'!E93&lt;&gt;"",'Annual Plan'!E93,"")</f>
        <v/>
      </c>
      <c r="F93" s="36" t="str">
        <f>IF('Annual Plan'!F93&lt;&gt;"",'Annual Plan'!F93,"")</f>
        <v/>
      </c>
      <c r="G93" s="23" t="str">
        <f>IF('Annual Plan'!G93&lt;&gt;"",'Annual Plan'!G93,"")</f>
        <v/>
      </c>
      <c r="H93" s="23" t="str">
        <f xml:space="preserve"> IF(OR(F93="Absolute",F93="Absolute[-](cum.)"),SUM(G93,'Q1 Review'!J93,'Q2 Review'!J93,'Q3 Review'!J93,'Q4 Review'!J93),
             IF(OR(F93="Incremental",F93="Absolute[+]"),MAX(G93,'Q1 Review'!J93,'Q2 Review'!J93,'Q3 Review'!J93,'Q4 Review'!J93),
                  IF(F93="Decremental",MIN(G93,'Q1 Review'!J93,'Q2 Review'!J93,'Q3 Review'!J93,'Q4 Review'!J93),
                         IF(F93="Absolute[-](avg.)",SUM('Q1 Review'!J93,'Q2 Review'!J93,'Q3 Review'!J93,'Q4 Review'!J93)/ COUNT('Annual Plan'!H93:'Annual Plan'!K93),""
                       )
                 )
      )
)</f>
        <v/>
      </c>
      <c r="I93" s="23" t="str">
        <f>IF(SUM('Annual Plan'!H93:'Annual Plan'!K93)=0,"",
        IF(OR(F93="Absolute",F93="Absolute[-](cum.)"),SUM('Annual Plan'!H93:'Annual Plan'!K93),
             IF(F93="Incremental",MAX('Annual Plan'!H93:'Annual Plan'!K93),
                  IF(F93="Decremental",MIN('Annual Plan'!H93:'Annual Plan'!K93),
                         IF(F93="Absolute[+]",MAX('Annual Plan'!H93:'Annual Plan'!K93),
                              IF(F93="Absolute[-](avg.)",AVERAGE('Annual Plan'!H93:'Annual Plan'!K93),"")
                              )
                       )
                  )
           )
     )</f>
        <v/>
      </c>
      <c r="J93" s="95" t="str">
        <f xml:space="preserve"> IF(OR(F93="Absolute",F93="Absolute[-](cum.)"),SUM('Q1 Review'!J93,'Q2 Review'!J93,'Q3 Review'!J93,'Q4 Review'!J93),
             IF(OR(F93="Incremental",F93="Absolute[+]"),MAX('Q1 Review'!J93,'Q2 Review'!J93,'Q3 Review'!J93,'Q4 Review'!J93),
                  IF(F93="Decremental",MIN('Q1 Review'!J93,'Q2 Review'!J93,'Q3 Review'!J93,'Q4 Review'!J93),
                         IF(F93="Absolute[-](avg.)",SUM('Q1 Review'!J93,'Q2 Review'!J93,'Q3 Review'!J93,'Q4 Review'!J93)/ COUNT('Annual Plan'!H93:'Annual Plan'!K93),""
                       )
                 )
      )
)</f>
        <v/>
      </c>
      <c r="K93" s="38" t="str">
        <f t="shared" si="8"/>
        <v/>
      </c>
      <c r="L93" s="38" t="str">
        <f t="shared" si="9"/>
        <v/>
      </c>
      <c r="M93" s="23" t="str">
        <f t="shared" si="10"/>
        <v/>
      </c>
      <c r="N93" s="23" t="str">
        <f>IF('Annual Plan'!N93+'Annual Plan'!O93=0,"",'Annual Plan'!N93+'Annual Plan'!O93)</f>
        <v/>
      </c>
      <c r="O93" s="23" t="str">
        <f>IF(('Q1 Review'!O93+'Q2 Review'!O93+'Q3 Review'!O93+'Q4 Review'!O93)=0,"",('Q1 Review'!O93+'Q2 Review'!O93+'Q3 Review'!O93+'Q4 Review'!O93))</f>
        <v/>
      </c>
      <c r="P93" s="41"/>
      <c r="Q93" s="41"/>
      <c r="R93" s="41"/>
      <c r="S93" s="131" t="str">
        <f t="shared" si="11"/>
        <v/>
      </c>
    </row>
    <row r="94" spans="1:19" s="11" customFormat="1" ht="13.2" x14ac:dyDescent="0.25">
      <c r="A94" s="59" t="str">
        <f>IF('Annual Plan'!A94="","",'Annual Plan'!A94)</f>
        <v/>
      </c>
      <c r="B94" s="59" t="str">
        <f>IF('Annual Plan'!B94="","",'Annual Plan'!B94)</f>
        <v/>
      </c>
      <c r="C94" s="59" t="str">
        <f>IF('Annual Plan'!C94="","",'Annual Plan'!C94)</f>
        <v/>
      </c>
      <c r="D94" s="2" t="str">
        <f>IF('Annual Plan'!D94&lt;&gt;"",'Annual Plan'!D94,"")</f>
        <v/>
      </c>
      <c r="E94" s="2" t="str">
        <f>IF('Annual Plan'!E94&lt;&gt;"",'Annual Plan'!E94,"")</f>
        <v/>
      </c>
      <c r="F94" s="36" t="str">
        <f>IF('Annual Plan'!F94&lt;&gt;"",'Annual Plan'!F94,"")</f>
        <v/>
      </c>
      <c r="G94" s="23" t="str">
        <f>IF('Annual Plan'!G94&lt;&gt;"",'Annual Plan'!G94,"")</f>
        <v/>
      </c>
      <c r="H94" s="23" t="str">
        <f xml:space="preserve"> IF(OR(F94="Absolute",F94="Absolute[-](cum.)"),SUM(G94,'Q1 Review'!J94,'Q2 Review'!J94,'Q3 Review'!J94,'Q4 Review'!J94),
             IF(OR(F94="Incremental",F94="Absolute[+]"),MAX(G94,'Q1 Review'!J94,'Q2 Review'!J94,'Q3 Review'!J94,'Q4 Review'!J94),
                  IF(F94="Decremental",MIN(G94,'Q1 Review'!J94,'Q2 Review'!J94,'Q3 Review'!J94,'Q4 Review'!J94),
                         IF(F94="Absolute[-](avg.)",SUM('Q1 Review'!J94,'Q2 Review'!J94,'Q3 Review'!J94,'Q4 Review'!J94)/ COUNT('Annual Plan'!H94:'Annual Plan'!K94),""
                       )
                 )
      )
)</f>
        <v/>
      </c>
      <c r="I94" s="23" t="str">
        <f>IF(SUM('Annual Plan'!H94:'Annual Plan'!K94)=0,"",
        IF(OR(F94="Absolute",F94="Absolute[-](cum.)"),SUM('Annual Plan'!H94:'Annual Plan'!K94),
             IF(F94="Incremental",MAX('Annual Plan'!H94:'Annual Plan'!K94),
                  IF(F94="Decremental",MIN('Annual Plan'!H94:'Annual Plan'!K94),
                         IF(F94="Absolute[+]",MAX('Annual Plan'!H94:'Annual Plan'!K94),
                              IF(F94="Absolute[-](avg.)",AVERAGE('Annual Plan'!H94:'Annual Plan'!K94),"")
                              )
                       )
                  )
           )
     )</f>
        <v/>
      </c>
      <c r="J94" s="95" t="str">
        <f xml:space="preserve"> IF(OR(F94="Absolute",F94="Absolute[-](cum.)"),SUM('Q1 Review'!J94,'Q2 Review'!J94,'Q3 Review'!J94,'Q4 Review'!J94),
             IF(OR(F94="Incremental",F94="Absolute[+]"),MAX('Q1 Review'!J94,'Q2 Review'!J94,'Q3 Review'!J94,'Q4 Review'!J94),
                  IF(F94="Decremental",MIN('Q1 Review'!J94,'Q2 Review'!J94,'Q3 Review'!J94,'Q4 Review'!J94),
                         IF(F94="Absolute[-](avg.)",SUM('Q1 Review'!J94,'Q2 Review'!J94,'Q3 Review'!J94,'Q4 Review'!J94)/ COUNT('Annual Plan'!H94:'Annual Plan'!K94),""
                       )
                 )
      )
)</f>
        <v/>
      </c>
      <c r="K94" s="38" t="str">
        <f t="shared" si="8"/>
        <v/>
      </c>
      <c r="L94" s="38" t="str">
        <f t="shared" si="9"/>
        <v/>
      </c>
      <c r="M94" s="23" t="str">
        <f t="shared" si="10"/>
        <v/>
      </c>
      <c r="N94" s="23" t="str">
        <f>IF('Annual Plan'!N94+'Annual Plan'!O94=0,"",'Annual Plan'!N94+'Annual Plan'!O94)</f>
        <v/>
      </c>
      <c r="O94" s="23" t="str">
        <f>IF(('Q1 Review'!O94+'Q2 Review'!O94+'Q3 Review'!O94+'Q4 Review'!O94)=0,"",('Q1 Review'!O94+'Q2 Review'!O94+'Q3 Review'!O94+'Q4 Review'!O94))</f>
        <v/>
      </c>
      <c r="P94" s="41"/>
      <c r="Q94" s="41"/>
      <c r="R94" s="41"/>
      <c r="S94" s="131" t="str">
        <f t="shared" si="11"/>
        <v/>
      </c>
    </row>
    <row r="95" spans="1:19" s="11" customFormat="1" ht="13.2" x14ac:dyDescent="0.25">
      <c r="A95" s="59" t="str">
        <f>IF('Annual Plan'!A95="","",'Annual Plan'!A95)</f>
        <v/>
      </c>
      <c r="B95" s="59" t="str">
        <f>IF('Annual Plan'!B95="","",'Annual Plan'!B95)</f>
        <v/>
      </c>
      <c r="C95" s="59" t="str">
        <f>IF('Annual Plan'!C95="","",'Annual Plan'!C95)</f>
        <v/>
      </c>
      <c r="D95" s="2" t="str">
        <f>IF('Annual Plan'!D95&lt;&gt;"",'Annual Plan'!D95,"")</f>
        <v/>
      </c>
      <c r="E95" s="2" t="str">
        <f>IF('Annual Plan'!E95&lt;&gt;"",'Annual Plan'!E95,"")</f>
        <v/>
      </c>
      <c r="F95" s="36" t="str">
        <f>IF('Annual Plan'!F95&lt;&gt;"",'Annual Plan'!F95,"")</f>
        <v/>
      </c>
      <c r="G95" s="23" t="str">
        <f>IF('Annual Plan'!G95&lt;&gt;"",'Annual Plan'!G95,"")</f>
        <v/>
      </c>
      <c r="H95" s="23" t="str">
        <f xml:space="preserve"> IF(OR(F95="Absolute",F95="Absolute[-](cum.)"),SUM(G95,'Q1 Review'!J95,'Q2 Review'!J95,'Q3 Review'!J95,'Q4 Review'!J95),
             IF(OR(F95="Incremental",F95="Absolute[+]"),MAX(G95,'Q1 Review'!J95,'Q2 Review'!J95,'Q3 Review'!J95,'Q4 Review'!J95),
                  IF(F95="Decremental",MIN(G95,'Q1 Review'!J95,'Q2 Review'!J95,'Q3 Review'!J95,'Q4 Review'!J95),
                         IF(F95="Absolute[-](avg.)",SUM('Q1 Review'!J95,'Q2 Review'!J95,'Q3 Review'!J95,'Q4 Review'!J95)/ COUNT('Annual Plan'!H95:'Annual Plan'!K95),""
                       )
                 )
      )
)</f>
        <v/>
      </c>
      <c r="I95" s="23" t="str">
        <f>IF(SUM('Annual Plan'!H95:'Annual Plan'!K95)=0,"",
        IF(OR(F95="Absolute",F95="Absolute[-](cum.)"),SUM('Annual Plan'!H95:'Annual Plan'!K95),
             IF(F95="Incremental",MAX('Annual Plan'!H95:'Annual Plan'!K95),
                  IF(F95="Decremental",MIN('Annual Plan'!H95:'Annual Plan'!K95),
                         IF(F95="Absolute[+]",MAX('Annual Plan'!H95:'Annual Plan'!K95),
                              IF(F95="Absolute[-](avg.)",AVERAGE('Annual Plan'!H95:'Annual Plan'!K95),"")
                              )
                       )
                  )
           )
     )</f>
        <v/>
      </c>
      <c r="J95" s="95" t="str">
        <f xml:space="preserve"> IF(OR(F95="Absolute",F95="Absolute[-](cum.)"),SUM('Q1 Review'!J95,'Q2 Review'!J95,'Q3 Review'!J95,'Q4 Review'!J95),
             IF(OR(F95="Incremental",F95="Absolute[+]"),MAX('Q1 Review'!J95,'Q2 Review'!J95,'Q3 Review'!J95,'Q4 Review'!J95),
                  IF(F95="Decremental",MIN('Q1 Review'!J95,'Q2 Review'!J95,'Q3 Review'!J95,'Q4 Review'!J95),
                         IF(F95="Absolute[-](avg.)",SUM('Q1 Review'!J95,'Q2 Review'!J95,'Q3 Review'!J95,'Q4 Review'!J95)/ COUNT('Annual Plan'!H95:'Annual Plan'!K95),""
                       )
                 )
      )
)</f>
        <v/>
      </c>
      <c r="K95" s="38" t="str">
        <f t="shared" si="8"/>
        <v/>
      </c>
      <c r="L95" s="38" t="str">
        <f t="shared" si="9"/>
        <v/>
      </c>
      <c r="M95" s="23" t="str">
        <f t="shared" si="10"/>
        <v/>
      </c>
      <c r="N95" s="23" t="str">
        <f>IF('Annual Plan'!N95+'Annual Plan'!O95=0,"",'Annual Plan'!N95+'Annual Plan'!O95)</f>
        <v/>
      </c>
      <c r="O95" s="23" t="str">
        <f>IF(('Q1 Review'!O95+'Q2 Review'!O95+'Q3 Review'!O95+'Q4 Review'!O95)=0,"",('Q1 Review'!O95+'Q2 Review'!O95+'Q3 Review'!O95+'Q4 Review'!O95))</f>
        <v/>
      </c>
      <c r="P95" s="41"/>
      <c r="Q95" s="41"/>
      <c r="R95" s="41"/>
      <c r="S95" s="131" t="str">
        <f t="shared" si="11"/>
        <v/>
      </c>
    </row>
    <row r="96" spans="1:19" s="11" customFormat="1" ht="13.2" x14ac:dyDescent="0.25">
      <c r="A96" s="59" t="str">
        <f>IF('Annual Plan'!A96="","",'Annual Plan'!A96)</f>
        <v/>
      </c>
      <c r="B96" s="59" t="str">
        <f>IF('Annual Plan'!B96="","",'Annual Plan'!B96)</f>
        <v/>
      </c>
      <c r="C96" s="59" t="str">
        <f>IF('Annual Plan'!C96="","",'Annual Plan'!C96)</f>
        <v/>
      </c>
      <c r="D96" s="2" t="str">
        <f>IF('Annual Plan'!D96&lt;&gt;"",'Annual Plan'!D96,"")</f>
        <v/>
      </c>
      <c r="E96" s="2" t="str">
        <f>IF('Annual Plan'!E96&lt;&gt;"",'Annual Plan'!E96,"")</f>
        <v/>
      </c>
      <c r="F96" s="36" t="str">
        <f>IF('Annual Plan'!F96&lt;&gt;"",'Annual Plan'!F96,"")</f>
        <v/>
      </c>
      <c r="G96" s="23" t="str">
        <f>IF('Annual Plan'!G96&lt;&gt;"",'Annual Plan'!G96,"")</f>
        <v/>
      </c>
      <c r="H96" s="23" t="str">
        <f xml:space="preserve"> IF(OR(F96="Absolute",F96="Absolute[-](cum.)"),SUM(G96,'Q1 Review'!J96,'Q2 Review'!J96,'Q3 Review'!J96,'Q4 Review'!J96),
             IF(OR(F96="Incremental",F96="Absolute[+]"),MAX(G96,'Q1 Review'!J96,'Q2 Review'!J96,'Q3 Review'!J96,'Q4 Review'!J96),
                  IF(F96="Decremental",MIN(G96,'Q1 Review'!J96,'Q2 Review'!J96,'Q3 Review'!J96,'Q4 Review'!J96),
                         IF(F96="Absolute[-](avg.)",SUM('Q1 Review'!J96,'Q2 Review'!J96,'Q3 Review'!J96,'Q4 Review'!J96)/ COUNT('Annual Plan'!H96:'Annual Plan'!K96),""
                       )
                 )
      )
)</f>
        <v/>
      </c>
      <c r="I96" s="23" t="str">
        <f>IF(SUM('Annual Plan'!H96:'Annual Plan'!K96)=0,"",
        IF(OR(F96="Absolute",F96="Absolute[-](cum.)"),SUM('Annual Plan'!H96:'Annual Plan'!K96),
             IF(F96="Incremental",MAX('Annual Plan'!H96:'Annual Plan'!K96),
                  IF(F96="Decremental",MIN('Annual Plan'!H96:'Annual Plan'!K96),
                         IF(F96="Absolute[+]",MAX('Annual Plan'!H96:'Annual Plan'!K96),
                              IF(F96="Absolute[-](avg.)",AVERAGE('Annual Plan'!H96:'Annual Plan'!K96),"")
                              )
                       )
                  )
           )
     )</f>
        <v/>
      </c>
      <c r="J96" s="95" t="str">
        <f xml:space="preserve"> IF(OR(F96="Absolute",F96="Absolute[-](cum.)"),SUM('Q1 Review'!J96,'Q2 Review'!J96,'Q3 Review'!J96,'Q4 Review'!J96),
             IF(OR(F96="Incremental",F96="Absolute[+]"),MAX('Q1 Review'!J96,'Q2 Review'!J96,'Q3 Review'!J96,'Q4 Review'!J96),
                  IF(F96="Decremental",MIN('Q1 Review'!J96,'Q2 Review'!J96,'Q3 Review'!J96,'Q4 Review'!J96),
                         IF(F96="Absolute[-](avg.)",SUM('Q1 Review'!J96,'Q2 Review'!J96,'Q3 Review'!J96,'Q4 Review'!J96)/ COUNT('Annual Plan'!H96:'Annual Plan'!K96),""
                       )
                 )
      )
)</f>
        <v/>
      </c>
      <c r="K96" s="38" t="str">
        <f t="shared" si="8"/>
        <v/>
      </c>
      <c r="L96" s="38" t="str">
        <f t="shared" si="9"/>
        <v/>
      </c>
      <c r="M96" s="23" t="str">
        <f t="shared" si="10"/>
        <v/>
      </c>
      <c r="N96" s="23" t="str">
        <f>IF('Annual Plan'!N96+'Annual Plan'!O96=0,"",'Annual Plan'!N96+'Annual Plan'!O96)</f>
        <v/>
      </c>
      <c r="O96" s="23" t="str">
        <f>IF(('Q1 Review'!O96+'Q2 Review'!O96+'Q3 Review'!O96+'Q4 Review'!O96)=0,"",('Q1 Review'!O96+'Q2 Review'!O96+'Q3 Review'!O96+'Q4 Review'!O96))</f>
        <v/>
      </c>
      <c r="P96" s="41"/>
      <c r="Q96" s="41"/>
      <c r="R96" s="41"/>
      <c r="S96" s="131" t="str">
        <f t="shared" si="11"/>
        <v/>
      </c>
    </row>
    <row r="97" spans="1:19" s="11" customFormat="1" ht="13.2" x14ac:dyDescent="0.25">
      <c r="A97" s="59" t="str">
        <f>IF('Annual Plan'!A97="","",'Annual Plan'!A97)</f>
        <v/>
      </c>
      <c r="B97" s="59" t="str">
        <f>IF('Annual Plan'!B97="","",'Annual Plan'!B97)</f>
        <v/>
      </c>
      <c r="C97" s="59" t="str">
        <f>IF('Annual Plan'!C97="","",'Annual Plan'!C97)</f>
        <v/>
      </c>
      <c r="D97" s="2" t="str">
        <f>IF('Annual Plan'!D97&lt;&gt;"",'Annual Plan'!D97,"")</f>
        <v/>
      </c>
      <c r="E97" s="2" t="str">
        <f>IF('Annual Plan'!E97&lt;&gt;"",'Annual Plan'!E97,"")</f>
        <v/>
      </c>
      <c r="F97" s="36" t="str">
        <f>IF('Annual Plan'!F97&lt;&gt;"",'Annual Plan'!F97,"")</f>
        <v/>
      </c>
      <c r="G97" s="23" t="str">
        <f>IF('Annual Plan'!G97&lt;&gt;"",'Annual Plan'!G97,"")</f>
        <v/>
      </c>
      <c r="H97" s="23" t="str">
        <f xml:space="preserve"> IF(OR(F97="Absolute",F97="Absolute[-](cum.)"),SUM(G97,'Q1 Review'!J97,'Q2 Review'!J97,'Q3 Review'!J97,'Q4 Review'!J97),
             IF(OR(F97="Incremental",F97="Absolute[+]"),MAX(G97,'Q1 Review'!J97,'Q2 Review'!J97,'Q3 Review'!J97,'Q4 Review'!J97),
                  IF(F97="Decremental",MIN(G97,'Q1 Review'!J97,'Q2 Review'!J97,'Q3 Review'!J97,'Q4 Review'!J97),
                         IF(F97="Absolute[-](avg.)",SUM('Q1 Review'!J97,'Q2 Review'!J97,'Q3 Review'!J97,'Q4 Review'!J97)/ COUNT('Annual Plan'!H97:'Annual Plan'!K97),""
                       )
                 )
      )
)</f>
        <v/>
      </c>
      <c r="I97" s="23" t="str">
        <f>IF(SUM('Annual Plan'!H97:'Annual Plan'!K97)=0,"",
        IF(OR(F97="Absolute",F97="Absolute[-](cum.)"),SUM('Annual Plan'!H97:'Annual Plan'!K97),
             IF(F97="Incremental",MAX('Annual Plan'!H97:'Annual Plan'!K97),
                  IF(F97="Decremental",MIN('Annual Plan'!H97:'Annual Plan'!K97),
                         IF(F97="Absolute[+]",MAX('Annual Plan'!H97:'Annual Plan'!K97),
                              IF(F97="Absolute[-](avg.)",AVERAGE('Annual Plan'!H97:'Annual Plan'!K97),"")
                              )
                       )
                  )
           )
     )</f>
        <v/>
      </c>
      <c r="J97" s="95" t="str">
        <f xml:space="preserve"> IF(OR(F97="Absolute",F97="Absolute[-](cum.)"),SUM('Q1 Review'!J97,'Q2 Review'!J97,'Q3 Review'!J97,'Q4 Review'!J97),
             IF(OR(F97="Incremental",F97="Absolute[+]"),MAX('Q1 Review'!J97,'Q2 Review'!J97,'Q3 Review'!J97,'Q4 Review'!J97),
                  IF(F97="Decremental",MIN('Q1 Review'!J97,'Q2 Review'!J97,'Q3 Review'!J97,'Q4 Review'!J97),
                         IF(F97="Absolute[-](avg.)",SUM('Q1 Review'!J97,'Q2 Review'!J97,'Q3 Review'!J97,'Q4 Review'!J97)/ COUNT('Annual Plan'!H97:'Annual Plan'!K97),""
                       )
                 )
      )
)</f>
        <v/>
      </c>
      <c r="K97" s="38" t="str">
        <f t="shared" si="8"/>
        <v/>
      </c>
      <c r="L97" s="38" t="str">
        <f t="shared" si="9"/>
        <v/>
      </c>
      <c r="M97" s="23" t="str">
        <f t="shared" si="10"/>
        <v/>
      </c>
      <c r="N97" s="23" t="str">
        <f>IF('Annual Plan'!N97+'Annual Plan'!O97=0,"",'Annual Plan'!N97+'Annual Plan'!O97)</f>
        <v/>
      </c>
      <c r="O97" s="23" t="str">
        <f>IF(('Q1 Review'!O97+'Q2 Review'!O97+'Q3 Review'!O97+'Q4 Review'!O97)=0,"",('Q1 Review'!O97+'Q2 Review'!O97+'Q3 Review'!O97+'Q4 Review'!O97))</f>
        <v/>
      </c>
      <c r="P97" s="41"/>
      <c r="Q97" s="41"/>
      <c r="R97" s="41"/>
      <c r="S97" s="131" t="str">
        <f t="shared" si="11"/>
        <v/>
      </c>
    </row>
    <row r="98" spans="1:19" s="11" customFormat="1" ht="13.2" x14ac:dyDescent="0.25">
      <c r="A98" s="59" t="str">
        <f>IF('Annual Plan'!A98="","",'Annual Plan'!A98)</f>
        <v/>
      </c>
      <c r="B98" s="59" t="str">
        <f>IF('Annual Plan'!B98="","",'Annual Plan'!B98)</f>
        <v/>
      </c>
      <c r="C98" s="59" t="str">
        <f>IF('Annual Plan'!C98="","",'Annual Plan'!C98)</f>
        <v/>
      </c>
      <c r="D98" s="2" t="str">
        <f>IF('Annual Plan'!D98&lt;&gt;"",'Annual Plan'!D98,"")</f>
        <v/>
      </c>
      <c r="E98" s="2" t="str">
        <f>IF('Annual Plan'!E98&lt;&gt;"",'Annual Plan'!E98,"")</f>
        <v/>
      </c>
      <c r="F98" s="36" t="str">
        <f>IF('Annual Plan'!F98&lt;&gt;"",'Annual Plan'!F98,"")</f>
        <v/>
      </c>
      <c r="G98" s="23" t="str">
        <f>IF('Annual Plan'!G98&lt;&gt;"",'Annual Plan'!G98,"")</f>
        <v/>
      </c>
      <c r="H98" s="23" t="str">
        <f xml:space="preserve"> IF(OR(F98="Absolute",F98="Absolute[-](cum.)"),SUM(G98,'Q1 Review'!J98,'Q2 Review'!J98,'Q3 Review'!J98,'Q4 Review'!J98),
             IF(OR(F98="Incremental",F98="Absolute[+]"),MAX(G98,'Q1 Review'!J98,'Q2 Review'!J98,'Q3 Review'!J98,'Q4 Review'!J98),
                  IF(F98="Decremental",MIN(G98,'Q1 Review'!J98,'Q2 Review'!J98,'Q3 Review'!J98,'Q4 Review'!J98),
                         IF(F98="Absolute[-](avg.)",SUM('Q1 Review'!J98,'Q2 Review'!J98,'Q3 Review'!J98,'Q4 Review'!J98)/ COUNT('Annual Plan'!H98:'Annual Plan'!K98),""
                       )
                 )
      )
)</f>
        <v/>
      </c>
      <c r="I98" s="23" t="str">
        <f>IF(SUM('Annual Plan'!H98:'Annual Plan'!K98)=0,"",
        IF(OR(F98="Absolute",F98="Absolute[-](cum.)"),SUM('Annual Plan'!H98:'Annual Plan'!K98),
             IF(F98="Incremental",MAX('Annual Plan'!H98:'Annual Plan'!K98),
                  IF(F98="Decremental",MIN('Annual Plan'!H98:'Annual Plan'!K98),
                         IF(F98="Absolute[+]",MAX('Annual Plan'!H98:'Annual Plan'!K98),
                              IF(F98="Absolute[-](avg.)",AVERAGE('Annual Plan'!H98:'Annual Plan'!K98),"")
                              )
                       )
                  )
           )
     )</f>
        <v/>
      </c>
      <c r="J98" s="95" t="str">
        <f xml:space="preserve"> IF(OR(F98="Absolute",F98="Absolute[-](cum.)"),SUM('Q1 Review'!J98,'Q2 Review'!J98,'Q3 Review'!J98,'Q4 Review'!J98),
             IF(OR(F98="Incremental",F98="Absolute[+]"),MAX('Q1 Review'!J98,'Q2 Review'!J98,'Q3 Review'!J98,'Q4 Review'!J98),
                  IF(F98="Decremental",MIN('Q1 Review'!J98,'Q2 Review'!J98,'Q3 Review'!J98,'Q4 Review'!J98),
                         IF(F98="Absolute[-](avg.)",SUM('Q1 Review'!J98,'Q2 Review'!J98,'Q3 Review'!J98,'Q4 Review'!J98)/ COUNT('Annual Plan'!H98:'Annual Plan'!K98),""
                       )
                 )
      )
)</f>
        <v/>
      </c>
      <c r="K98" s="38" t="str">
        <f t="shared" si="8"/>
        <v/>
      </c>
      <c r="L98" s="38" t="str">
        <f t="shared" si="9"/>
        <v/>
      </c>
      <c r="M98" s="23" t="str">
        <f t="shared" si="10"/>
        <v/>
      </c>
      <c r="N98" s="23" t="str">
        <f>IF('Annual Plan'!N98+'Annual Plan'!O98=0,"",'Annual Plan'!N98+'Annual Plan'!O98)</f>
        <v/>
      </c>
      <c r="O98" s="23" t="str">
        <f>IF(('Q1 Review'!O98+'Q2 Review'!O98+'Q3 Review'!O98+'Q4 Review'!O98)=0,"",('Q1 Review'!O98+'Q2 Review'!O98+'Q3 Review'!O98+'Q4 Review'!O98))</f>
        <v/>
      </c>
      <c r="P98" s="41"/>
      <c r="Q98" s="41"/>
      <c r="R98" s="41"/>
      <c r="S98" s="131" t="str">
        <f t="shared" si="11"/>
        <v/>
      </c>
    </row>
    <row r="99" spans="1:19" s="11" customFormat="1" ht="13.2" x14ac:dyDescent="0.25">
      <c r="A99" s="59" t="str">
        <f>IF('Annual Plan'!A99="","",'Annual Plan'!A99)</f>
        <v/>
      </c>
      <c r="B99" s="59" t="str">
        <f>IF('Annual Plan'!B99="","",'Annual Plan'!B99)</f>
        <v/>
      </c>
      <c r="C99" s="59" t="str">
        <f>IF('Annual Plan'!C99="","",'Annual Plan'!C99)</f>
        <v/>
      </c>
      <c r="D99" s="2" t="str">
        <f>IF('Annual Plan'!D99&lt;&gt;"",'Annual Plan'!D99,"")</f>
        <v/>
      </c>
      <c r="E99" s="2" t="str">
        <f>IF('Annual Plan'!E99&lt;&gt;"",'Annual Plan'!E99,"")</f>
        <v/>
      </c>
      <c r="F99" s="36" t="str">
        <f>IF('Annual Plan'!F99&lt;&gt;"",'Annual Plan'!F99,"")</f>
        <v/>
      </c>
      <c r="G99" s="23" t="str">
        <f>IF('Annual Plan'!G99&lt;&gt;"",'Annual Plan'!G99,"")</f>
        <v/>
      </c>
      <c r="H99" s="23" t="str">
        <f xml:space="preserve"> IF(OR(F99="Absolute",F99="Absolute[-](cum.)"),SUM(G99,'Q1 Review'!J99,'Q2 Review'!J99,'Q3 Review'!J99,'Q4 Review'!J99),
             IF(OR(F99="Incremental",F99="Absolute[+]"),MAX(G99,'Q1 Review'!J99,'Q2 Review'!J99,'Q3 Review'!J99,'Q4 Review'!J99),
                  IF(F99="Decremental",MIN(G99,'Q1 Review'!J99,'Q2 Review'!J99,'Q3 Review'!J99,'Q4 Review'!J99),
                         IF(F99="Absolute[-](avg.)",SUM('Q1 Review'!J99,'Q2 Review'!J99,'Q3 Review'!J99,'Q4 Review'!J99)/ COUNT('Annual Plan'!H99:'Annual Plan'!K99),""
                       )
                 )
      )
)</f>
        <v/>
      </c>
      <c r="I99" s="23" t="str">
        <f>IF(SUM('Annual Plan'!H99:'Annual Plan'!K99)=0,"",
        IF(OR(F99="Absolute",F99="Absolute[-](cum.)"),SUM('Annual Plan'!H99:'Annual Plan'!K99),
             IF(F99="Incremental",MAX('Annual Plan'!H99:'Annual Plan'!K99),
                  IF(F99="Decremental",MIN('Annual Plan'!H99:'Annual Plan'!K99),
                         IF(F99="Absolute[+]",MAX('Annual Plan'!H99:'Annual Plan'!K99),
                              IF(F99="Absolute[-](avg.)",AVERAGE('Annual Plan'!H99:'Annual Plan'!K99),"")
                              )
                       )
                  )
           )
     )</f>
        <v/>
      </c>
      <c r="J99" s="95" t="str">
        <f xml:space="preserve"> IF(OR(F99="Absolute",F99="Absolute[-](cum.)"),SUM('Q1 Review'!J99,'Q2 Review'!J99,'Q3 Review'!J99,'Q4 Review'!J99),
             IF(OR(F99="Incremental",F99="Absolute[+]"),MAX('Q1 Review'!J99,'Q2 Review'!J99,'Q3 Review'!J99,'Q4 Review'!J99),
                  IF(F99="Decremental",MIN('Q1 Review'!J99,'Q2 Review'!J99,'Q3 Review'!J99,'Q4 Review'!J99),
                         IF(F99="Absolute[-](avg.)",SUM('Q1 Review'!J99,'Q2 Review'!J99,'Q3 Review'!J99,'Q4 Review'!J99)/ COUNT('Annual Plan'!H99:'Annual Plan'!K99),""
                       )
                 )
      )
)</f>
        <v/>
      </c>
      <c r="K99" s="38" t="str">
        <f t="shared" si="8"/>
        <v/>
      </c>
      <c r="L99" s="38" t="str">
        <f t="shared" si="9"/>
        <v/>
      </c>
      <c r="M99" s="23" t="str">
        <f t="shared" si="10"/>
        <v/>
      </c>
      <c r="N99" s="23" t="str">
        <f>IF('Annual Plan'!N99+'Annual Plan'!O99=0,"",'Annual Plan'!N99+'Annual Plan'!O99)</f>
        <v/>
      </c>
      <c r="O99" s="23" t="str">
        <f>IF(('Q1 Review'!O99+'Q2 Review'!O99+'Q3 Review'!O99+'Q4 Review'!O99)=0,"",('Q1 Review'!O99+'Q2 Review'!O99+'Q3 Review'!O99+'Q4 Review'!O99))</f>
        <v/>
      </c>
      <c r="P99" s="41"/>
      <c r="Q99" s="41"/>
      <c r="R99" s="41"/>
      <c r="S99" s="131" t="str">
        <f t="shared" si="11"/>
        <v/>
      </c>
    </row>
    <row r="100" spans="1:19" s="11" customFormat="1" ht="13.2" x14ac:dyDescent="0.25">
      <c r="A100" s="59" t="str">
        <f>IF('Annual Plan'!A100="","",'Annual Plan'!A100)</f>
        <v/>
      </c>
      <c r="B100" s="59" t="str">
        <f>IF('Annual Plan'!B100="","",'Annual Plan'!B100)</f>
        <v/>
      </c>
      <c r="C100" s="59" t="str">
        <f>IF('Annual Plan'!C100="","",'Annual Plan'!C100)</f>
        <v/>
      </c>
      <c r="D100" s="2" t="str">
        <f>IF('Annual Plan'!D100&lt;&gt;"",'Annual Plan'!D100,"")</f>
        <v/>
      </c>
      <c r="E100" s="2" t="str">
        <f>IF('Annual Plan'!E100&lt;&gt;"",'Annual Plan'!E100,"")</f>
        <v/>
      </c>
      <c r="F100" s="36" t="str">
        <f>IF('Annual Plan'!F100&lt;&gt;"",'Annual Plan'!F100,"")</f>
        <v/>
      </c>
      <c r="G100" s="23" t="str">
        <f>IF('Annual Plan'!G100&lt;&gt;"",'Annual Plan'!G100,"")</f>
        <v/>
      </c>
      <c r="H100" s="23" t="str">
        <f xml:space="preserve"> IF(OR(F100="Absolute",F100="Absolute[-](cum.)"),SUM(G100,'Q1 Review'!J100,'Q2 Review'!J100,'Q3 Review'!J100,'Q4 Review'!J100),
             IF(OR(F100="Incremental",F100="Absolute[+]"),MAX(G100,'Q1 Review'!J100,'Q2 Review'!J100,'Q3 Review'!J100,'Q4 Review'!J100),
                  IF(F100="Decremental",MIN(G100,'Q1 Review'!J100,'Q2 Review'!J100,'Q3 Review'!J100,'Q4 Review'!J100),
                         IF(F100="Absolute[-](avg.)",SUM('Q1 Review'!J100,'Q2 Review'!J100,'Q3 Review'!J100,'Q4 Review'!J100)/ COUNT('Annual Plan'!H100:'Annual Plan'!K100),""
                       )
                 )
      )
)</f>
        <v/>
      </c>
      <c r="I100" s="23" t="str">
        <f>IF(SUM('Annual Plan'!H100:'Annual Plan'!K100)=0,"",
        IF(OR(F100="Absolute",F100="Absolute[-](cum.)"),SUM('Annual Plan'!H100:'Annual Plan'!K100),
             IF(F100="Incremental",MAX('Annual Plan'!H100:'Annual Plan'!K100),
                  IF(F100="Decremental",MIN('Annual Plan'!H100:'Annual Plan'!K100),
                         IF(F100="Absolute[+]",MAX('Annual Plan'!H100:'Annual Plan'!K100),
                              IF(F100="Absolute[-](avg.)",AVERAGE('Annual Plan'!H100:'Annual Plan'!K100),"")
                              )
                       )
                  )
           )
     )</f>
        <v/>
      </c>
      <c r="J100" s="95" t="str">
        <f xml:space="preserve"> IF(OR(F100="Absolute",F100="Absolute[-](cum.)"),SUM('Q1 Review'!J100,'Q2 Review'!J100,'Q3 Review'!J100,'Q4 Review'!J100),
             IF(OR(F100="Incremental",F100="Absolute[+]"),MAX('Q1 Review'!J100,'Q2 Review'!J100,'Q3 Review'!J100,'Q4 Review'!J100),
                  IF(F100="Decremental",MIN('Q1 Review'!J100,'Q2 Review'!J100,'Q3 Review'!J100,'Q4 Review'!J100),
                         IF(F100="Absolute[-](avg.)",SUM('Q1 Review'!J100,'Q2 Review'!J100,'Q3 Review'!J100,'Q4 Review'!J100)/ COUNT('Annual Plan'!H100:'Annual Plan'!K100),""
                       )
                 )
      )
)</f>
        <v/>
      </c>
      <c r="K100" s="38" t="str">
        <f t="shared" si="8"/>
        <v/>
      </c>
      <c r="L100" s="38" t="str">
        <f t="shared" si="9"/>
        <v/>
      </c>
      <c r="M100" s="23" t="str">
        <f t="shared" si="10"/>
        <v/>
      </c>
      <c r="N100" s="23" t="str">
        <f>IF('Annual Plan'!N100+'Annual Plan'!O100=0,"",'Annual Plan'!N100+'Annual Plan'!O100)</f>
        <v/>
      </c>
      <c r="O100" s="23" t="str">
        <f>IF(('Q1 Review'!O100+'Q2 Review'!O100+'Q3 Review'!O100+'Q4 Review'!O100)=0,"",('Q1 Review'!O100+'Q2 Review'!O100+'Q3 Review'!O100+'Q4 Review'!O100))</f>
        <v/>
      </c>
      <c r="P100" s="41"/>
      <c r="Q100" s="41"/>
      <c r="R100" s="41"/>
      <c r="S100" s="131" t="str">
        <f t="shared" si="11"/>
        <v/>
      </c>
    </row>
    <row r="101" spans="1:19" s="11" customFormat="1" ht="13.2" x14ac:dyDescent="0.25">
      <c r="A101" s="59" t="str">
        <f>IF('Annual Plan'!A101="","",'Annual Plan'!A101)</f>
        <v/>
      </c>
      <c r="B101" s="59" t="str">
        <f>IF('Annual Plan'!B101="","",'Annual Plan'!B101)</f>
        <v/>
      </c>
      <c r="C101" s="59" t="str">
        <f>IF('Annual Plan'!C101="","",'Annual Plan'!C101)</f>
        <v/>
      </c>
      <c r="D101" s="2" t="str">
        <f>IF('Annual Plan'!D101&lt;&gt;"",'Annual Plan'!D101,"")</f>
        <v/>
      </c>
      <c r="E101" s="2" t="str">
        <f>IF('Annual Plan'!E101&lt;&gt;"",'Annual Plan'!E101,"")</f>
        <v/>
      </c>
      <c r="F101" s="36" t="str">
        <f>IF('Annual Plan'!F101&lt;&gt;"",'Annual Plan'!F101,"")</f>
        <v/>
      </c>
      <c r="G101" s="23" t="str">
        <f>IF('Annual Plan'!G101&lt;&gt;"",'Annual Plan'!G101,"")</f>
        <v/>
      </c>
      <c r="H101" s="23" t="str">
        <f xml:space="preserve"> IF(OR(F101="Absolute",F101="Absolute[-](cum.)"),SUM(G101,'Q1 Review'!J101,'Q2 Review'!J101,'Q3 Review'!J101,'Q4 Review'!J101),
             IF(OR(F101="Incremental",F101="Absolute[+]"),MAX(G101,'Q1 Review'!J101,'Q2 Review'!J101,'Q3 Review'!J101,'Q4 Review'!J101),
                  IF(F101="Decremental",MIN(G101,'Q1 Review'!J101,'Q2 Review'!J101,'Q3 Review'!J101,'Q4 Review'!J101),
                         IF(F101="Absolute[-](avg.)",SUM('Q1 Review'!J101,'Q2 Review'!J101,'Q3 Review'!J101,'Q4 Review'!J101)/ COUNT('Annual Plan'!H101:'Annual Plan'!K101),""
                       )
                 )
      )
)</f>
        <v/>
      </c>
      <c r="I101" s="23" t="str">
        <f>IF(SUM('Annual Plan'!H101:'Annual Plan'!K101)=0,"",
        IF(OR(F101="Absolute",F101="Absolute[-](cum.)"),SUM('Annual Plan'!H101:'Annual Plan'!K101),
             IF(F101="Incremental",MAX('Annual Plan'!H101:'Annual Plan'!K101),
                  IF(F101="Decremental",MIN('Annual Plan'!H101:'Annual Plan'!K101),
                         IF(F101="Absolute[+]",MAX('Annual Plan'!H101:'Annual Plan'!K101),
                              IF(F101="Absolute[-](avg.)",AVERAGE('Annual Plan'!H101:'Annual Plan'!K101),"")
                              )
                       )
                  )
           )
     )</f>
        <v/>
      </c>
      <c r="J101" s="95" t="str">
        <f xml:space="preserve"> IF(OR(F101="Absolute",F101="Absolute[-](cum.)"),SUM('Q1 Review'!J101,'Q2 Review'!J101,'Q3 Review'!J101,'Q4 Review'!J101),
             IF(OR(F101="Incremental",F101="Absolute[+]"),MAX('Q1 Review'!J101,'Q2 Review'!J101,'Q3 Review'!J101,'Q4 Review'!J101),
                  IF(F101="Decremental",MIN('Q1 Review'!J101,'Q2 Review'!J101,'Q3 Review'!J101,'Q4 Review'!J101),
                         IF(F101="Absolute[-](avg.)",SUM('Q1 Review'!J101,'Q2 Review'!J101,'Q3 Review'!J101,'Q4 Review'!J101)/ COUNT('Annual Plan'!H101:'Annual Plan'!K101),""
                       )
                 )
      )
)</f>
        <v/>
      </c>
      <c r="K101" s="38" t="str">
        <f t="shared" si="8"/>
        <v/>
      </c>
      <c r="L101" s="38" t="str">
        <f t="shared" si="9"/>
        <v/>
      </c>
      <c r="M101" s="23" t="str">
        <f t="shared" si="10"/>
        <v/>
      </c>
      <c r="N101" s="23" t="str">
        <f>IF('Annual Plan'!N101+'Annual Plan'!O101=0,"",'Annual Plan'!N101+'Annual Plan'!O101)</f>
        <v/>
      </c>
      <c r="O101" s="23" t="str">
        <f>IF(('Q1 Review'!O101+'Q2 Review'!O101+'Q3 Review'!O101+'Q4 Review'!O101)=0,"",('Q1 Review'!O101+'Q2 Review'!O101+'Q3 Review'!O101+'Q4 Review'!O101))</f>
        <v/>
      </c>
      <c r="P101" s="41"/>
      <c r="Q101" s="41"/>
      <c r="R101" s="41"/>
      <c r="S101" s="131" t="str">
        <f t="shared" si="11"/>
        <v/>
      </c>
    </row>
    <row r="102" spans="1:19" s="11" customFormat="1" ht="13.2" x14ac:dyDescent="0.25">
      <c r="A102" s="59" t="str">
        <f>IF('Annual Plan'!A102="","",'Annual Plan'!A102)</f>
        <v/>
      </c>
      <c r="B102" s="59" t="str">
        <f>IF('Annual Plan'!B102="","",'Annual Plan'!B102)</f>
        <v/>
      </c>
      <c r="C102" s="59" t="str">
        <f>IF('Annual Plan'!C102="","",'Annual Plan'!C102)</f>
        <v/>
      </c>
      <c r="D102" s="2" t="str">
        <f>IF('Annual Plan'!D102&lt;&gt;"",'Annual Plan'!D102,"")</f>
        <v/>
      </c>
      <c r="E102" s="2" t="str">
        <f>IF('Annual Plan'!E102&lt;&gt;"",'Annual Plan'!E102,"")</f>
        <v/>
      </c>
      <c r="F102" s="36" t="str">
        <f>IF('Annual Plan'!F102&lt;&gt;"",'Annual Plan'!F102,"")</f>
        <v/>
      </c>
      <c r="G102" s="23" t="str">
        <f>IF('Annual Plan'!G102&lt;&gt;"",'Annual Plan'!G102,"")</f>
        <v/>
      </c>
      <c r="H102" s="23" t="str">
        <f xml:space="preserve"> IF(OR(F102="Absolute",F102="Absolute[-](cum.)"),SUM(G102,'Q1 Review'!J102,'Q2 Review'!J102,'Q3 Review'!J102,'Q4 Review'!J102),
             IF(OR(F102="Incremental",F102="Absolute[+]"),MAX(G102,'Q1 Review'!J102,'Q2 Review'!J102,'Q3 Review'!J102,'Q4 Review'!J102),
                  IF(F102="Decremental",MIN(G102,'Q1 Review'!J102,'Q2 Review'!J102,'Q3 Review'!J102,'Q4 Review'!J102),
                         IF(F102="Absolute[-](avg.)",SUM('Q1 Review'!J102,'Q2 Review'!J102,'Q3 Review'!J102,'Q4 Review'!J102)/ COUNT('Annual Plan'!H102:'Annual Plan'!K102),""
                       )
                 )
      )
)</f>
        <v/>
      </c>
      <c r="I102" s="23" t="str">
        <f>IF(SUM('Annual Plan'!H102:'Annual Plan'!K102)=0,"",
        IF(OR(F102="Absolute",F102="Absolute[-](cum.)"),SUM('Annual Plan'!H102:'Annual Plan'!K102),
             IF(F102="Incremental",MAX('Annual Plan'!H102:'Annual Plan'!K102),
                  IF(F102="Decremental",MIN('Annual Plan'!H102:'Annual Plan'!K102),
                         IF(F102="Absolute[+]",MAX('Annual Plan'!H102:'Annual Plan'!K102),
                              IF(F102="Absolute[-](avg.)",AVERAGE('Annual Plan'!H102:'Annual Plan'!K102),"")
                              )
                       )
                  )
           )
     )</f>
        <v/>
      </c>
      <c r="J102" s="95" t="str">
        <f xml:space="preserve"> IF(OR(F102="Absolute",F102="Absolute[-](cum.)"),SUM('Q1 Review'!J102,'Q2 Review'!J102,'Q3 Review'!J102,'Q4 Review'!J102),
             IF(OR(F102="Incremental",F102="Absolute[+]"),MAX('Q1 Review'!J102,'Q2 Review'!J102,'Q3 Review'!J102,'Q4 Review'!J102),
                  IF(F102="Decremental",MIN('Q1 Review'!J102,'Q2 Review'!J102,'Q3 Review'!J102,'Q4 Review'!J102),
                         IF(F102="Absolute[-](avg.)",SUM('Q1 Review'!J102,'Q2 Review'!J102,'Q3 Review'!J102,'Q4 Review'!J102)/ COUNT('Annual Plan'!H102:'Annual Plan'!K102),""
                       )
                 )
      )
)</f>
        <v/>
      </c>
      <c r="K102" s="38" t="str">
        <f t="shared" si="8"/>
        <v/>
      </c>
      <c r="L102" s="38" t="str">
        <f t="shared" si="9"/>
        <v/>
      </c>
      <c r="M102" s="23" t="str">
        <f t="shared" si="10"/>
        <v/>
      </c>
      <c r="N102" s="23" t="str">
        <f>IF('Annual Plan'!N102+'Annual Plan'!O102=0,"",'Annual Plan'!N102+'Annual Plan'!O102)</f>
        <v/>
      </c>
      <c r="O102" s="23" t="str">
        <f>IF(('Q1 Review'!O102+'Q2 Review'!O102+'Q3 Review'!O102+'Q4 Review'!O102)=0,"",('Q1 Review'!O102+'Q2 Review'!O102+'Q3 Review'!O102+'Q4 Review'!O102))</f>
        <v/>
      </c>
      <c r="P102" s="41"/>
      <c r="Q102" s="41"/>
      <c r="R102" s="41"/>
      <c r="S102" s="131" t="str">
        <f t="shared" si="11"/>
        <v/>
      </c>
    </row>
    <row r="103" spans="1:19" s="11" customFormat="1" ht="13.2" x14ac:dyDescent="0.25">
      <c r="A103" s="59" t="str">
        <f>IF('Annual Plan'!A103="","",'Annual Plan'!A103)</f>
        <v/>
      </c>
      <c r="B103" s="59" t="str">
        <f>IF('Annual Plan'!B103="","",'Annual Plan'!B103)</f>
        <v/>
      </c>
      <c r="C103" s="59" t="str">
        <f>IF('Annual Plan'!C103="","",'Annual Plan'!C103)</f>
        <v/>
      </c>
      <c r="D103" s="2" t="str">
        <f>IF('Annual Plan'!D103&lt;&gt;"",'Annual Plan'!D103,"")</f>
        <v/>
      </c>
      <c r="E103" s="2" t="str">
        <f>IF('Annual Plan'!E103&lt;&gt;"",'Annual Plan'!E103,"")</f>
        <v/>
      </c>
      <c r="F103" s="36" t="str">
        <f>IF('Annual Plan'!F103&lt;&gt;"",'Annual Plan'!F103,"")</f>
        <v/>
      </c>
      <c r="G103" s="23" t="str">
        <f>IF('Annual Plan'!G103&lt;&gt;"",'Annual Plan'!G103,"")</f>
        <v/>
      </c>
      <c r="H103" s="23" t="str">
        <f xml:space="preserve"> IF(OR(F103="Absolute",F103="Absolute[-](cum.)"),SUM(G103,'Q1 Review'!J103,'Q2 Review'!J103,'Q3 Review'!J103,'Q4 Review'!J103),
             IF(OR(F103="Incremental",F103="Absolute[+]"),MAX(G103,'Q1 Review'!J103,'Q2 Review'!J103,'Q3 Review'!J103,'Q4 Review'!J103),
                  IF(F103="Decremental",MIN(G103,'Q1 Review'!J103,'Q2 Review'!J103,'Q3 Review'!J103,'Q4 Review'!J103),
                         IF(F103="Absolute[-](avg.)",SUM('Q1 Review'!J103,'Q2 Review'!J103,'Q3 Review'!J103,'Q4 Review'!J103)/ COUNT('Annual Plan'!H103:'Annual Plan'!K103),""
                       )
                 )
      )
)</f>
        <v/>
      </c>
      <c r="I103" s="23" t="str">
        <f>IF(SUM('Annual Plan'!H103:'Annual Plan'!K103)=0,"",
        IF(OR(F103="Absolute",F103="Absolute[-](cum.)"),SUM('Annual Plan'!H103:'Annual Plan'!K103),
             IF(F103="Incremental",MAX('Annual Plan'!H103:'Annual Plan'!K103),
                  IF(F103="Decremental",MIN('Annual Plan'!H103:'Annual Plan'!K103),
                         IF(F103="Absolute[+]",MAX('Annual Plan'!H103:'Annual Plan'!K103),
                              IF(F103="Absolute[-](avg.)",AVERAGE('Annual Plan'!H103:'Annual Plan'!K103),"")
                              )
                       )
                  )
           )
     )</f>
        <v/>
      </c>
      <c r="J103" s="95" t="str">
        <f xml:space="preserve"> IF(OR(F103="Absolute",F103="Absolute[-](cum.)"),SUM('Q1 Review'!J103,'Q2 Review'!J103,'Q3 Review'!J103,'Q4 Review'!J103),
             IF(OR(F103="Incremental",F103="Absolute[+]"),MAX('Q1 Review'!J103,'Q2 Review'!J103,'Q3 Review'!J103,'Q4 Review'!J103),
                  IF(F103="Decremental",MIN('Q1 Review'!J103,'Q2 Review'!J103,'Q3 Review'!J103,'Q4 Review'!J103),
                         IF(F103="Absolute[-](avg.)",SUM('Q1 Review'!J103,'Q2 Review'!J103,'Q3 Review'!J103,'Q4 Review'!J103)/ COUNT('Annual Plan'!H103:'Annual Plan'!K103),""
                       )
                 )
      )
)</f>
        <v/>
      </c>
      <c r="K103" s="38" t="str">
        <f t="shared" si="8"/>
        <v/>
      </c>
      <c r="L103" s="38" t="str">
        <f t="shared" si="9"/>
        <v/>
      </c>
      <c r="M103" s="23" t="str">
        <f t="shared" si="10"/>
        <v/>
      </c>
      <c r="N103" s="23" t="str">
        <f>IF('Annual Plan'!N103+'Annual Plan'!O103=0,"",'Annual Plan'!N103+'Annual Plan'!O103)</f>
        <v/>
      </c>
      <c r="O103" s="23" t="str">
        <f>IF(('Q1 Review'!O103+'Q2 Review'!O103+'Q3 Review'!O103+'Q4 Review'!O103)=0,"",('Q1 Review'!O103+'Q2 Review'!O103+'Q3 Review'!O103+'Q4 Review'!O103))</f>
        <v/>
      </c>
      <c r="P103" s="41"/>
      <c r="Q103" s="41"/>
      <c r="R103" s="41"/>
      <c r="S103" s="131" t="str">
        <f t="shared" si="11"/>
        <v/>
      </c>
    </row>
    <row r="104" spans="1:19" s="11" customFormat="1" ht="13.2" x14ac:dyDescent="0.25">
      <c r="A104" s="59" t="str">
        <f>IF('Annual Plan'!A104="","",'Annual Plan'!A104)</f>
        <v/>
      </c>
      <c r="B104" s="59" t="str">
        <f>IF('Annual Plan'!B104="","",'Annual Plan'!B104)</f>
        <v/>
      </c>
      <c r="C104" s="59" t="str">
        <f>IF('Annual Plan'!C104="","",'Annual Plan'!C104)</f>
        <v/>
      </c>
      <c r="D104" s="2" t="str">
        <f>IF('Annual Plan'!D104&lt;&gt;"",'Annual Plan'!D104,"")</f>
        <v/>
      </c>
      <c r="E104" s="2" t="str">
        <f>IF('Annual Plan'!E104&lt;&gt;"",'Annual Plan'!E104,"")</f>
        <v/>
      </c>
      <c r="F104" s="36" t="str">
        <f>IF('Annual Plan'!F104&lt;&gt;"",'Annual Plan'!F104,"")</f>
        <v/>
      </c>
      <c r="G104" s="23" t="str">
        <f>IF('Annual Plan'!G104&lt;&gt;"",'Annual Plan'!G104,"")</f>
        <v/>
      </c>
      <c r="H104" s="23" t="str">
        <f xml:space="preserve"> IF(OR(F104="Absolute",F104="Absolute[-](cum.)"),SUM(G104,'Q1 Review'!J104,'Q2 Review'!J104,'Q3 Review'!J104,'Q4 Review'!J104),
             IF(OR(F104="Incremental",F104="Absolute[+]"),MAX(G104,'Q1 Review'!J104,'Q2 Review'!J104,'Q3 Review'!J104,'Q4 Review'!J104),
                  IF(F104="Decremental",MIN(G104,'Q1 Review'!J104,'Q2 Review'!J104,'Q3 Review'!J104,'Q4 Review'!J104),
                         IF(F104="Absolute[-](avg.)",SUM('Q1 Review'!J104,'Q2 Review'!J104,'Q3 Review'!J104,'Q4 Review'!J104)/ COUNT('Annual Plan'!H104:'Annual Plan'!K104),""
                       )
                 )
      )
)</f>
        <v/>
      </c>
      <c r="I104" s="23" t="str">
        <f>IF(SUM('Annual Plan'!H104:'Annual Plan'!K104)=0,"",
        IF(OR(F104="Absolute",F104="Absolute[-](cum.)"),SUM('Annual Plan'!H104:'Annual Plan'!K104),
             IF(F104="Incremental",MAX('Annual Plan'!H104:'Annual Plan'!K104),
                  IF(F104="Decremental",MIN('Annual Plan'!H104:'Annual Plan'!K104),
                         IF(F104="Absolute[+]",MAX('Annual Plan'!H104:'Annual Plan'!K104),
                              IF(F104="Absolute[-](avg.)",AVERAGE('Annual Plan'!H104:'Annual Plan'!K104),"")
                              )
                       )
                  )
           )
     )</f>
        <v/>
      </c>
      <c r="J104" s="95" t="str">
        <f xml:space="preserve"> IF(OR(F104="Absolute",F104="Absolute[-](cum.)"),SUM('Q1 Review'!J104,'Q2 Review'!J104,'Q3 Review'!J104,'Q4 Review'!J104),
             IF(OR(F104="Incremental",F104="Absolute[+]"),MAX('Q1 Review'!J104,'Q2 Review'!J104,'Q3 Review'!J104,'Q4 Review'!J104),
                  IF(F104="Decremental",MIN('Q1 Review'!J104,'Q2 Review'!J104,'Q3 Review'!J104,'Q4 Review'!J104),
                         IF(F104="Absolute[-](avg.)",SUM('Q1 Review'!J104,'Q2 Review'!J104,'Q3 Review'!J104,'Q4 Review'!J104)/ COUNT('Annual Plan'!H104:'Annual Plan'!K104),""
                       )
                 )
      )
)</f>
        <v/>
      </c>
      <c r="K104" s="38" t="str">
        <f t="shared" si="8"/>
        <v/>
      </c>
      <c r="L104" s="38" t="str">
        <f t="shared" si="9"/>
        <v/>
      </c>
      <c r="M104" s="23" t="str">
        <f t="shared" si="10"/>
        <v/>
      </c>
      <c r="N104" s="23" t="str">
        <f>IF('Annual Plan'!N104+'Annual Plan'!O104=0,"",'Annual Plan'!N104+'Annual Plan'!O104)</f>
        <v/>
      </c>
      <c r="O104" s="23" t="str">
        <f>IF(('Q1 Review'!O104+'Q2 Review'!O104+'Q3 Review'!O104+'Q4 Review'!O104)=0,"",('Q1 Review'!O104+'Q2 Review'!O104+'Q3 Review'!O104+'Q4 Review'!O104))</f>
        <v/>
      </c>
      <c r="P104" s="41"/>
      <c r="Q104" s="41"/>
      <c r="R104" s="41"/>
      <c r="S104" s="131" t="str">
        <f t="shared" si="11"/>
        <v/>
      </c>
    </row>
    <row r="105" spans="1:19" s="11" customFormat="1" ht="13.2" x14ac:dyDescent="0.25">
      <c r="A105" s="59" t="str">
        <f>IF('Annual Plan'!A105="","",'Annual Plan'!A105)</f>
        <v/>
      </c>
      <c r="B105" s="59" t="str">
        <f>IF('Annual Plan'!B105="","",'Annual Plan'!B105)</f>
        <v/>
      </c>
      <c r="C105" s="59" t="str">
        <f>IF('Annual Plan'!C105="","",'Annual Plan'!C105)</f>
        <v/>
      </c>
      <c r="D105" s="2" t="str">
        <f>IF('Annual Plan'!D105&lt;&gt;"",'Annual Plan'!D105,"")</f>
        <v/>
      </c>
      <c r="E105" s="2" t="str">
        <f>IF('Annual Plan'!E105&lt;&gt;"",'Annual Plan'!E105,"")</f>
        <v/>
      </c>
      <c r="F105" s="36" t="str">
        <f>IF('Annual Plan'!F105&lt;&gt;"",'Annual Plan'!F105,"")</f>
        <v/>
      </c>
      <c r="G105" s="23" t="str">
        <f>IF('Annual Plan'!G105&lt;&gt;"",'Annual Plan'!G105,"")</f>
        <v/>
      </c>
      <c r="H105" s="23" t="str">
        <f xml:space="preserve"> IF(OR(F105="Absolute",F105="Absolute[-](cum.)"),SUM(G105,'Q1 Review'!J105,'Q2 Review'!J105,'Q3 Review'!J105,'Q4 Review'!J105),
             IF(OR(F105="Incremental",F105="Absolute[+]"),MAX(G105,'Q1 Review'!J105,'Q2 Review'!J105,'Q3 Review'!J105,'Q4 Review'!J105),
                  IF(F105="Decremental",MIN(G105,'Q1 Review'!J105,'Q2 Review'!J105,'Q3 Review'!J105,'Q4 Review'!J105),
                         IF(F105="Absolute[-](avg.)",SUM('Q1 Review'!J105,'Q2 Review'!J105,'Q3 Review'!J105,'Q4 Review'!J105)/ COUNT('Annual Plan'!H105:'Annual Plan'!K105),""
                       )
                 )
      )
)</f>
        <v/>
      </c>
      <c r="I105" s="23" t="str">
        <f>IF(SUM('Annual Plan'!H105:'Annual Plan'!K105)=0,"",
        IF(OR(F105="Absolute",F105="Absolute[-](cum.)"),SUM('Annual Plan'!H105:'Annual Plan'!K105),
             IF(F105="Incremental",MAX('Annual Plan'!H105:'Annual Plan'!K105),
                  IF(F105="Decremental",MIN('Annual Plan'!H105:'Annual Plan'!K105),
                         IF(F105="Absolute[+]",MAX('Annual Plan'!H105:'Annual Plan'!K105),
                              IF(F105="Absolute[-](avg.)",AVERAGE('Annual Plan'!H105:'Annual Plan'!K105),"")
                              )
                       )
                  )
           )
     )</f>
        <v/>
      </c>
      <c r="J105" s="95" t="str">
        <f xml:space="preserve"> IF(OR(F105="Absolute",F105="Absolute[-](cum.)"),SUM('Q1 Review'!J105,'Q2 Review'!J105,'Q3 Review'!J105,'Q4 Review'!J105),
             IF(OR(F105="Incremental",F105="Absolute[+]"),MAX('Q1 Review'!J105,'Q2 Review'!J105,'Q3 Review'!J105,'Q4 Review'!J105),
                  IF(F105="Decremental",MIN('Q1 Review'!J105,'Q2 Review'!J105,'Q3 Review'!J105,'Q4 Review'!J105),
                         IF(F105="Absolute[-](avg.)",SUM('Q1 Review'!J105,'Q2 Review'!J105,'Q3 Review'!J105,'Q4 Review'!J105)/ COUNT('Annual Plan'!H105:'Annual Plan'!K105),""
                       )
                 )
      )
)</f>
        <v/>
      </c>
      <c r="K105" s="38" t="str">
        <f t="shared" si="8"/>
        <v/>
      </c>
      <c r="L105" s="38" t="str">
        <f t="shared" si="9"/>
        <v/>
      </c>
      <c r="M105" s="23" t="str">
        <f t="shared" si="10"/>
        <v/>
      </c>
      <c r="N105" s="23" t="str">
        <f>IF('Annual Plan'!N105+'Annual Plan'!O105=0,"",'Annual Plan'!N105+'Annual Plan'!O105)</f>
        <v/>
      </c>
      <c r="O105" s="23" t="str">
        <f>IF(('Q1 Review'!O105+'Q2 Review'!O105+'Q3 Review'!O105+'Q4 Review'!O105)=0,"",('Q1 Review'!O105+'Q2 Review'!O105+'Q3 Review'!O105+'Q4 Review'!O105))</f>
        <v/>
      </c>
      <c r="P105" s="41"/>
      <c r="Q105" s="41"/>
      <c r="R105" s="41"/>
      <c r="S105" s="131" t="str">
        <f t="shared" si="11"/>
        <v/>
      </c>
    </row>
    <row r="106" spans="1:19" s="11" customFormat="1" ht="13.2" x14ac:dyDescent="0.25">
      <c r="A106" s="59" t="str">
        <f>IF('Annual Plan'!A106="","",'Annual Plan'!A106)</f>
        <v/>
      </c>
      <c r="B106" s="59" t="str">
        <f>IF('Annual Plan'!B106="","",'Annual Plan'!B106)</f>
        <v/>
      </c>
      <c r="C106" s="59" t="str">
        <f>IF('Annual Plan'!C106="","",'Annual Plan'!C106)</f>
        <v/>
      </c>
      <c r="D106" s="2" t="str">
        <f>IF('Annual Plan'!D106&lt;&gt;"",'Annual Plan'!D106,"")</f>
        <v/>
      </c>
      <c r="E106" s="2" t="str">
        <f>IF('Annual Plan'!E106&lt;&gt;"",'Annual Plan'!E106,"")</f>
        <v/>
      </c>
      <c r="F106" s="36" t="str">
        <f>IF('Annual Plan'!F106&lt;&gt;"",'Annual Plan'!F106,"")</f>
        <v/>
      </c>
      <c r="G106" s="23" t="str">
        <f>IF('Annual Plan'!G106&lt;&gt;"",'Annual Plan'!G106,"")</f>
        <v/>
      </c>
      <c r="H106" s="23" t="str">
        <f xml:space="preserve"> IF(OR(F106="Absolute",F106="Absolute[-](cum.)"),SUM(G106,'Q1 Review'!J106,'Q2 Review'!J106,'Q3 Review'!J106,'Q4 Review'!J106),
             IF(OR(F106="Incremental",F106="Absolute[+]"),MAX(G106,'Q1 Review'!J106,'Q2 Review'!J106,'Q3 Review'!J106,'Q4 Review'!J106),
                  IF(F106="Decremental",MIN(G106,'Q1 Review'!J106,'Q2 Review'!J106,'Q3 Review'!J106,'Q4 Review'!J106),
                         IF(F106="Absolute[-](avg.)",SUM('Q1 Review'!J106,'Q2 Review'!J106,'Q3 Review'!J106,'Q4 Review'!J106)/ COUNT('Annual Plan'!H106:'Annual Plan'!K106),""
                       )
                 )
      )
)</f>
        <v/>
      </c>
      <c r="I106" s="23" t="str">
        <f>IF(SUM('Annual Plan'!H106:'Annual Plan'!K106)=0,"",
        IF(OR(F106="Absolute",F106="Absolute[-](cum.)"),SUM('Annual Plan'!H106:'Annual Plan'!K106),
             IF(F106="Incremental",MAX('Annual Plan'!H106:'Annual Plan'!K106),
                  IF(F106="Decremental",MIN('Annual Plan'!H106:'Annual Plan'!K106),
                         IF(F106="Absolute[+]",MAX('Annual Plan'!H106:'Annual Plan'!K106),
                              IF(F106="Absolute[-](avg.)",AVERAGE('Annual Plan'!H106:'Annual Plan'!K106),"")
                              )
                       )
                  )
           )
     )</f>
        <v/>
      </c>
      <c r="J106" s="95" t="str">
        <f xml:space="preserve"> IF(OR(F106="Absolute",F106="Absolute[-](cum.)"),SUM('Q1 Review'!J106,'Q2 Review'!J106,'Q3 Review'!J106,'Q4 Review'!J106),
             IF(OR(F106="Incremental",F106="Absolute[+]"),MAX('Q1 Review'!J106,'Q2 Review'!J106,'Q3 Review'!J106,'Q4 Review'!J106),
                  IF(F106="Decremental",MIN('Q1 Review'!J106,'Q2 Review'!J106,'Q3 Review'!J106,'Q4 Review'!J106),
                         IF(F106="Absolute[-](avg.)",SUM('Q1 Review'!J106,'Q2 Review'!J106,'Q3 Review'!J106,'Q4 Review'!J106)/ COUNT('Annual Plan'!H106:'Annual Plan'!K106),""
                       )
                 )
      )
)</f>
        <v/>
      </c>
      <c r="K106" s="38" t="str">
        <f t="shared" si="8"/>
        <v/>
      </c>
      <c r="L106" s="38" t="str">
        <f t="shared" si="9"/>
        <v/>
      </c>
      <c r="M106" s="23" t="str">
        <f t="shared" si="10"/>
        <v/>
      </c>
      <c r="N106" s="23" t="str">
        <f>IF('Annual Plan'!N106+'Annual Plan'!O106=0,"",'Annual Plan'!N106+'Annual Plan'!O106)</f>
        <v/>
      </c>
      <c r="O106" s="23" t="str">
        <f>IF(('Q1 Review'!O106+'Q2 Review'!O106+'Q3 Review'!O106+'Q4 Review'!O106)=0,"",('Q1 Review'!O106+'Q2 Review'!O106+'Q3 Review'!O106+'Q4 Review'!O106))</f>
        <v/>
      </c>
      <c r="P106" s="41"/>
      <c r="Q106" s="41"/>
      <c r="R106" s="41"/>
      <c r="S106" s="131" t="str">
        <f t="shared" si="11"/>
        <v/>
      </c>
    </row>
    <row r="107" spans="1:19" s="11" customFormat="1" ht="13.2" x14ac:dyDescent="0.25">
      <c r="A107" s="59" t="str">
        <f>IF('Annual Plan'!A107="","",'Annual Plan'!A107)</f>
        <v/>
      </c>
      <c r="B107" s="59" t="str">
        <f>IF('Annual Plan'!B107="","",'Annual Plan'!B107)</f>
        <v/>
      </c>
      <c r="C107" s="59" t="str">
        <f>IF('Annual Plan'!C107="","",'Annual Plan'!C107)</f>
        <v/>
      </c>
      <c r="D107" s="2" t="str">
        <f>IF('Annual Plan'!D107&lt;&gt;"",'Annual Plan'!D107,"")</f>
        <v/>
      </c>
      <c r="E107" s="2" t="str">
        <f>IF('Annual Plan'!E107&lt;&gt;"",'Annual Plan'!E107,"")</f>
        <v/>
      </c>
      <c r="F107" s="36" t="str">
        <f>IF('Annual Plan'!F107&lt;&gt;"",'Annual Plan'!F107,"")</f>
        <v/>
      </c>
      <c r="G107" s="23" t="str">
        <f>IF('Annual Plan'!G107&lt;&gt;"",'Annual Plan'!G107,"")</f>
        <v/>
      </c>
      <c r="H107" s="23" t="str">
        <f xml:space="preserve"> IF(OR(F107="Absolute",F107="Absolute[-](cum.)"),SUM(G107,'Q1 Review'!J107,'Q2 Review'!J107,'Q3 Review'!J107,'Q4 Review'!J107),
             IF(OR(F107="Incremental",F107="Absolute[+]"),MAX(G107,'Q1 Review'!J107,'Q2 Review'!J107,'Q3 Review'!J107,'Q4 Review'!J107),
                  IF(F107="Decremental",MIN(G107,'Q1 Review'!J107,'Q2 Review'!J107,'Q3 Review'!J107,'Q4 Review'!J107),
                         IF(F107="Absolute[-](avg.)",SUM('Q1 Review'!J107,'Q2 Review'!J107,'Q3 Review'!J107,'Q4 Review'!J107)/ COUNT('Annual Plan'!H107:'Annual Plan'!K107),""
                       )
                 )
      )
)</f>
        <v/>
      </c>
      <c r="I107" s="23" t="str">
        <f>IF(SUM('Annual Plan'!H107:'Annual Plan'!K107)=0,"",
        IF(OR(F107="Absolute",F107="Absolute[-](cum.)"),SUM('Annual Plan'!H107:'Annual Plan'!K107),
             IF(F107="Incremental",MAX('Annual Plan'!H107:'Annual Plan'!K107),
                  IF(F107="Decremental",MIN('Annual Plan'!H107:'Annual Plan'!K107),
                         IF(F107="Absolute[+]",MAX('Annual Plan'!H107:'Annual Plan'!K107),
                              IF(F107="Absolute[-](avg.)",AVERAGE('Annual Plan'!H107:'Annual Plan'!K107),"")
                              )
                       )
                  )
           )
     )</f>
        <v/>
      </c>
      <c r="J107" s="95" t="str">
        <f xml:space="preserve"> IF(OR(F107="Absolute",F107="Absolute[-](cum.)"),SUM('Q1 Review'!J107,'Q2 Review'!J107,'Q3 Review'!J107,'Q4 Review'!J107),
             IF(OR(F107="Incremental",F107="Absolute[+]"),MAX('Q1 Review'!J107,'Q2 Review'!J107,'Q3 Review'!J107,'Q4 Review'!J107),
                  IF(F107="Decremental",MIN('Q1 Review'!J107,'Q2 Review'!J107,'Q3 Review'!J107,'Q4 Review'!J107),
                         IF(F107="Absolute[-](avg.)",SUM('Q1 Review'!J107,'Q2 Review'!J107,'Q3 Review'!J107,'Q4 Review'!J107)/ COUNT('Annual Plan'!H107:'Annual Plan'!K107),""
                       )
                 )
      )
)</f>
        <v/>
      </c>
      <c r="K107" s="38" t="str">
        <f t="shared" si="8"/>
        <v/>
      </c>
      <c r="L107" s="38" t="str">
        <f t="shared" si="9"/>
        <v/>
      </c>
      <c r="M107" s="23" t="str">
        <f t="shared" si="10"/>
        <v/>
      </c>
      <c r="N107" s="23" t="str">
        <f>IF('Annual Plan'!N107+'Annual Plan'!O107=0,"",'Annual Plan'!N107+'Annual Plan'!O107)</f>
        <v/>
      </c>
      <c r="O107" s="23" t="str">
        <f>IF(('Q1 Review'!O107+'Q2 Review'!O107+'Q3 Review'!O107+'Q4 Review'!O107)=0,"",('Q1 Review'!O107+'Q2 Review'!O107+'Q3 Review'!O107+'Q4 Review'!O107))</f>
        <v/>
      </c>
      <c r="P107" s="41"/>
      <c r="Q107" s="41"/>
      <c r="R107" s="41"/>
      <c r="S107" s="131" t="str">
        <f t="shared" si="11"/>
        <v/>
      </c>
    </row>
    <row r="108" spans="1:19" s="58" customFormat="1" ht="59.25" customHeight="1" x14ac:dyDescent="0.3">
      <c r="A108" s="256" t="s">
        <v>94</v>
      </c>
      <c r="B108" s="256"/>
      <c r="C108" s="51">
        <f>'Annual Plan'!C108</f>
        <v>0</v>
      </c>
      <c r="D108" s="62"/>
      <c r="E108" s="62"/>
      <c r="F108" s="256" t="s">
        <v>97</v>
      </c>
      <c r="G108" s="256"/>
      <c r="H108" s="256"/>
      <c r="I108" s="256"/>
      <c r="J108" s="257"/>
      <c r="K108" s="43">
        <f>IF(SUM(K79:K107)=0,0,IF(SUM(K79:K107)&gt;0,AVERAGE(K79:K107)))</f>
        <v>0</v>
      </c>
      <c r="L108" s="258"/>
      <c r="M108" s="259"/>
      <c r="N108" s="60">
        <f>SUM(N79:N107)</f>
        <v>0</v>
      </c>
      <c r="O108" s="60">
        <f>SUM(O79:O107)</f>
        <v>0</v>
      </c>
      <c r="P108" s="62"/>
      <c r="Q108" s="62"/>
      <c r="S108" s="131"/>
    </row>
    <row r="109" spans="1:19" s="61" customFormat="1" ht="15" customHeight="1" x14ac:dyDescent="0.25">
      <c r="A109" s="12"/>
      <c r="B109" s="12"/>
      <c r="C109" s="12"/>
      <c r="D109" s="12"/>
      <c r="E109" s="12"/>
      <c r="F109" s="44"/>
      <c r="G109" s="45"/>
      <c r="H109" s="45"/>
      <c r="I109" s="45"/>
      <c r="J109" s="46"/>
      <c r="K109" s="47"/>
      <c r="L109" s="47"/>
      <c r="M109" s="45"/>
      <c r="N109" s="48"/>
      <c r="O109" s="49"/>
      <c r="P109" s="50"/>
      <c r="Q109" s="50"/>
      <c r="S109" s="132"/>
    </row>
    <row r="110" spans="1:19" s="11" customFormat="1" ht="34.5" customHeight="1" x14ac:dyDescent="0.25">
      <c r="A110" s="193" t="s">
        <v>91</v>
      </c>
      <c r="B110" s="193"/>
      <c r="C110" s="193"/>
      <c r="D110" s="260" t="str">
        <f>IF('Annual Plan'!D110:P110&lt;&gt;"", 'Annual Plan'!D110:P110,"")</f>
        <v/>
      </c>
      <c r="E110" s="260"/>
      <c r="F110" s="261"/>
      <c r="G110" s="261"/>
      <c r="H110" s="261"/>
      <c r="I110" s="261"/>
      <c r="J110" s="261"/>
      <c r="K110" s="261"/>
      <c r="L110" s="261"/>
      <c r="M110" s="261"/>
      <c r="N110" s="261"/>
      <c r="O110" s="261"/>
      <c r="P110" s="260"/>
      <c r="Q110" s="260"/>
      <c r="S110" s="131"/>
    </row>
    <row r="111" spans="1:19" s="11" customFormat="1" ht="39" customHeight="1" x14ac:dyDescent="0.25">
      <c r="A111" s="202" t="s">
        <v>1</v>
      </c>
      <c r="B111" s="202" t="s">
        <v>9</v>
      </c>
      <c r="C111" s="202" t="s">
        <v>2</v>
      </c>
      <c r="D111" s="202" t="s">
        <v>10</v>
      </c>
      <c r="E111" s="203" t="s">
        <v>11</v>
      </c>
      <c r="F111" s="204" t="s">
        <v>12</v>
      </c>
      <c r="G111" s="251" t="s">
        <v>3</v>
      </c>
      <c r="H111" s="251"/>
      <c r="I111" s="204" t="s">
        <v>4</v>
      </c>
      <c r="J111" s="204" t="s">
        <v>70</v>
      </c>
      <c r="K111" s="202" t="s">
        <v>71</v>
      </c>
      <c r="L111" s="202"/>
      <c r="M111" s="202"/>
      <c r="N111" s="253" t="s">
        <v>83</v>
      </c>
      <c r="O111" s="254"/>
      <c r="P111" s="202" t="s">
        <v>95</v>
      </c>
      <c r="Q111" s="202" t="s">
        <v>96</v>
      </c>
      <c r="R111" s="202" t="s">
        <v>114</v>
      </c>
      <c r="S111" s="131"/>
    </row>
    <row r="112" spans="1:19" s="11" customFormat="1" ht="66.75" customHeight="1" x14ac:dyDescent="0.25">
      <c r="A112" s="202"/>
      <c r="B112" s="202"/>
      <c r="C112" s="202"/>
      <c r="D112" s="202"/>
      <c r="E112" s="203"/>
      <c r="F112" s="204"/>
      <c r="G112" s="98" t="s">
        <v>19</v>
      </c>
      <c r="H112" s="98" t="s">
        <v>64</v>
      </c>
      <c r="I112" s="204"/>
      <c r="J112" s="204"/>
      <c r="K112" s="1" t="s">
        <v>21</v>
      </c>
      <c r="L112" s="1" t="s">
        <v>22</v>
      </c>
      <c r="M112" s="1" t="s">
        <v>23</v>
      </c>
      <c r="N112" s="7" t="s">
        <v>73</v>
      </c>
      <c r="O112" s="7" t="s">
        <v>82</v>
      </c>
      <c r="P112" s="252"/>
      <c r="Q112" s="202"/>
      <c r="R112" s="202"/>
      <c r="S112" s="131"/>
    </row>
    <row r="113" spans="1:19" s="67" customFormat="1" ht="13.2" x14ac:dyDescent="0.25">
      <c r="A113" s="59" t="str">
        <f>IF('Annual Plan'!A113="","",'Annual Plan'!A113)</f>
        <v/>
      </c>
      <c r="B113" s="59" t="str">
        <f>IF('Annual Plan'!B113="","",'Annual Plan'!B113)</f>
        <v/>
      </c>
      <c r="C113" s="59" t="str">
        <f>IF('Annual Plan'!C113="","",'Annual Plan'!C113)</f>
        <v/>
      </c>
      <c r="D113" s="2" t="str">
        <f>IF('Annual Plan'!D113&lt;&gt;"",'Annual Plan'!D113,"")</f>
        <v/>
      </c>
      <c r="E113" s="2" t="str">
        <f>IF('Annual Plan'!E113&lt;&gt;"",'Annual Plan'!E113,"")</f>
        <v/>
      </c>
      <c r="F113" s="36" t="str">
        <f>IF('Annual Plan'!F113&lt;&gt;"",'Annual Plan'!F113,"")</f>
        <v/>
      </c>
      <c r="G113" s="23" t="str">
        <f>IF('Annual Plan'!G113&lt;&gt;"",'Annual Plan'!G113,"")</f>
        <v/>
      </c>
      <c r="H113" s="23" t="str">
        <f xml:space="preserve"> IF(OR(F113="Absolute",F113="Absolute[-](cum.)"),SUM(G113,'Q1 Review'!J113,'Q2 Review'!J113,'Q3 Review'!J113,'Q4 Review'!J113),
             IF(OR(F113="Incremental",F113="Absolute[+]"),MAX(G113,'Q1 Review'!J113,'Q2 Review'!J113,'Q3 Review'!J113,'Q4 Review'!J113),
                  IF(F113="Decremental",MIN(G113,'Q1 Review'!J113,'Q2 Review'!J113,'Q3 Review'!J113,'Q4 Review'!J113),
                         IF(F113="Absolute[-](avg.)",SUM('Q1 Review'!J113,'Q2 Review'!J113,'Q3 Review'!J113,'Q4 Review'!J113)/ COUNT('Annual Plan'!H113:'Annual Plan'!K113),""
                       )
                 )
      )
)</f>
        <v/>
      </c>
      <c r="I113" s="23" t="str">
        <f>IF(SUM('Annual Plan'!H113:'Annual Plan'!K113)=0,"",
        IF(OR(F113="Absolute",F113="Absolute[-](cum.)"),SUM('Annual Plan'!H113:'Annual Plan'!K113),
             IF(F113="Incremental",MAX('Annual Plan'!H113:'Annual Plan'!K113),
                  IF(F113="Decremental",MIN('Annual Plan'!H113:'Annual Plan'!K113),
                         IF(F113="Absolute[+]",MAX('Annual Plan'!H113:'Annual Plan'!K113),
                              IF(F113="Absolute[-](avg.)",AVERAGE('Annual Plan'!H113:'Annual Plan'!K113),"")
                              )
                       )
                  )
           )
     )</f>
        <v/>
      </c>
      <c r="J113" s="95" t="str">
        <f xml:space="preserve"> IF(OR(F113="Absolute",F113="Absolute[-](cum.)"),SUM('Q1 Review'!J113,'Q2 Review'!J113,'Q3 Review'!J113,'Q4 Review'!J113),
             IF(OR(F113="Incremental",F113="Absolute[+]"),MAX('Q1 Review'!J113,'Q2 Review'!J113,'Q3 Review'!J113,'Q4 Review'!J113),
                  IF(F113="Decremental",MIN('Q1 Review'!J113,'Q2 Review'!J113,'Q3 Review'!J113,'Q4 Review'!J113),
                         IF(F113="Absolute[-](avg.)",SUM('Q1 Review'!J113,'Q2 Review'!J113,'Q3 Review'!J113,'Q4 Review'!J113)/ COUNT('Annual Plan'!H113:'Annual Plan'!K113),""
                       )
                 )
      )
)</f>
        <v/>
      </c>
      <c r="K113" s="38" t="str">
        <f>IF(I113="","",
                         IF(AND(I113&lt;&gt;"",J113=""),0,
                                                  IF($F113="Absolute",IF(I113=0,0, IF((J113/I113)&gt;=1,1, IF((J113/I113)&lt;=0,0,(J113/I113)))),
                                                                                                      IF($F113="Incremental", IF(AND((I113-G113)=0,J113&gt;0,I113&gt;0,J113&gt;I113),1, IF(AND((I113-G113)=0,J113&lt;=I113),0, IF(((J113-G113)/(I113-G113))&gt;=1,1, IF(((J113-G113)/(I113-G113))&lt;=0,0, ((J113-G113)/(I113-G113)))))),
                                                                                                                                                                   IF($F113="Decremental", IF(AND((G113-I113)=0,J113&gt;0,I113&gt;0,J113&lt;I113),1,  IF(AND((I113-G113)=0,J113&gt;=I113),0, IF(((G113-J113)/(G113-I113))&gt;=1,1, IF(((G113-J113)/(G113-I113))&lt;=0,0, ((G113-J113)/(G113-I113)))))),
                                                                                                                                                                                              IF(OR($F113="Absolute[-](cum.)", $F113="Absolute[-](avg.)"),IF(J113="",0, IF((J113&lt;=I113),1,IF((J113&gt;I113),0,))),
                                                                                                                                                                                                        IF($F113="Absolute[+]",IF(J113=0,0,  IF(J113&lt;=I113,(J113/I113),1)),
                                                                                                                                                                                                            )
                                                                                                                                                                                                   )
                                                                                                                                                                       )
                                                                                                          )
                                                    )
                            )
     )</f>
        <v/>
      </c>
      <c r="L113" s="38" t="str">
        <f>IF(I113="","",
                        IF(AND(I113&lt;&gt;"",J113=""),-1,
                                                  IF($F113="Absolute", IF(I113=0,0,((J113-I113)/I113)),
                                                                               IF($F113="Incremental", IF((I113-G113)=0,0,(((J113-G113)-(I113-G113))/(I113-G113))),
                                                                                                            IF($F113="Decremental", IF((G113-I113)=0,0,(((G113-J113)-(G113-I113))/(G113-I113))),
                                                                                                                                              IF(OR($F113="Absolute[-](cum.)", $F113="Absolute[-](avg.)"), IF(J113="",0, IF(J113&gt;=0,1-(J113/I113))),
                                                                                                                                                                      IF($F113="Absolute[+]", IF(J113=0,-1,K113-1),  ""
                                                                                                                                                                                                                                          )
                                                                                                                                                                                                                          )
                                                                                                                                                                                  )
                                                                                                                   )
                                                   )
                          )
)</f>
        <v/>
      </c>
      <c r="M113" s="23" t="str">
        <f>IF(J113="","",
                         IF(I113="", "",
                                                   IF($F113="Absolute", (J113-I113),
                                                                                                       IF($F113="Incremental", ((J113-G113)-(I113-G113)),
                                                                                                                                                                                      IF($F113="Decremental", ((G113-J113)-(G113-I113)),
                                                                                                                                                                                                            IF(OR($F113="Absolute[-](cum.)", $F113="Absolute[-](avg.)"), (I113-J113),
                                                                                                                                                                                                                             IF($F113="Absolute[+]", (J113-I113), ""
                                                                                                                                                                                                                                  )
                                                                                                                                                                                                                )
                                                                                                                                                                                          )
                                                                                                           )
                                                      )
                               )
       )</f>
        <v/>
      </c>
      <c r="N113" s="23" t="str">
        <f>IF('Annual Plan'!N113+'Annual Plan'!O113=0,"",'Annual Plan'!N113+'Annual Plan'!O113)</f>
        <v/>
      </c>
      <c r="O113" s="23" t="str">
        <f>IF(('Q1 Review'!O113+'Q2 Review'!O113+'Q3 Review'!O113+'Q4 Review'!O113)=0,"",('Q1 Review'!O113+'Q2 Review'!O113+'Q3 Review'!O113+'Q4 Review'!O113))</f>
        <v/>
      </c>
      <c r="P113" s="41"/>
      <c r="Q113" s="41"/>
      <c r="R113" s="41"/>
      <c r="S113" s="131" t="str">
        <f xml:space="preserve"> IF(AND($F113="Incremental",G113=""),"Error - baseline data was not provided in the planning sheet.",
        IF(AND($F113="Decremental",G113=""),"Error - baseline data was not provided in the planning sheet.",""))</f>
        <v/>
      </c>
    </row>
    <row r="114" spans="1:19" s="67" customFormat="1" ht="13.2" x14ac:dyDescent="0.25">
      <c r="A114" s="59" t="str">
        <f>IF('Annual Plan'!A114="","",'Annual Plan'!A114)</f>
        <v/>
      </c>
      <c r="B114" s="59" t="str">
        <f>IF('Annual Plan'!B114="","",'Annual Plan'!B114)</f>
        <v/>
      </c>
      <c r="C114" s="59" t="str">
        <f>IF('Annual Plan'!C114="","",'Annual Plan'!C114)</f>
        <v/>
      </c>
      <c r="D114" s="2" t="str">
        <f>IF('Annual Plan'!D114&lt;&gt;"",'Annual Plan'!D114,"")</f>
        <v/>
      </c>
      <c r="E114" s="2" t="str">
        <f>IF('Annual Plan'!E114&lt;&gt;"",'Annual Plan'!E114,"")</f>
        <v/>
      </c>
      <c r="F114" s="36" t="str">
        <f>IF('Annual Plan'!F114&lt;&gt;"",'Annual Plan'!F114,"")</f>
        <v/>
      </c>
      <c r="G114" s="23" t="str">
        <f>IF('Annual Plan'!G114&lt;&gt;"",'Annual Plan'!G114,"")</f>
        <v/>
      </c>
      <c r="H114" s="23" t="str">
        <f xml:space="preserve"> IF(OR(F114="Absolute",F114="Absolute[-](cum.)"),SUM(G114,'Q1 Review'!J114,'Q2 Review'!J114,'Q3 Review'!J114,'Q4 Review'!J114),
             IF(OR(F114="Incremental",F114="Absolute[+]"),MAX(G114,'Q1 Review'!J114,'Q2 Review'!J114,'Q3 Review'!J114,'Q4 Review'!J114),
                  IF(F114="Decremental",MIN(G114,'Q1 Review'!J114,'Q2 Review'!J114,'Q3 Review'!J114,'Q4 Review'!J114),
                         IF(F114="Absolute[-](avg.)",SUM('Q1 Review'!J114,'Q2 Review'!J114,'Q3 Review'!J114,'Q4 Review'!J114)/ COUNT('Annual Plan'!H114:'Annual Plan'!K114),""
                       )
                 )
      )
)</f>
        <v/>
      </c>
      <c r="I114" s="23" t="str">
        <f>IF(SUM('Annual Plan'!H114:'Annual Plan'!K114)=0,"",
        IF(OR(F114="Absolute",F114="Absolute[-](cum.)"),SUM('Annual Plan'!H114:'Annual Plan'!K114),
             IF(F114="Incremental",MAX('Annual Plan'!H114:'Annual Plan'!K114),
                  IF(F114="Decremental",MIN('Annual Plan'!H114:'Annual Plan'!K114),
                         IF(F114="Absolute[+]",MAX('Annual Plan'!H114:'Annual Plan'!K114),
                              IF(F114="Absolute[-](avg.)",AVERAGE('Annual Plan'!H114:'Annual Plan'!K114),"")
                              )
                       )
                  )
           )
     )</f>
        <v/>
      </c>
      <c r="J114" s="95" t="str">
        <f xml:space="preserve"> IF(OR(F114="Absolute",F114="Absolute[-](cum.)"),SUM('Q1 Review'!J114,'Q2 Review'!J114,'Q3 Review'!J114,'Q4 Review'!J114),
             IF(OR(F114="Incremental",F114="Absolute[+]"),MAX('Q1 Review'!J114,'Q2 Review'!J114,'Q3 Review'!J114,'Q4 Review'!J114),
                  IF(F114="Decremental",MIN('Q1 Review'!J114,'Q2 Review'!J114,'Q3 Review'!J114,'Q4 Review'!J114),
                         IF(F114="Absolute[-](avg.)",SUM('Q1 Review'!J114,'Q2 Review'!J114,'Q3 Review'!J114,'Q4 Review'!J114)/ COUNT('Annual Plan'!H114:'Annual Plan'!K114),""
                       )
                 )
      )
)</f>
        <v/>
      </c>
      <c r="K114" s="38" t="str">
        <f t="shared" ref="K114:K141" si="12">IF(I114="","",
                         IF(AND(I114&lt;&gt;"",J114=""),0,
                                                  IF($F114="Absolute",IF(I114=0,0, IF((J114/I114)&gt;=1,1, IF((J114/I114)&lt;=0,0,(J114/I114)))),
                                                                                                      IF($F114="Incremental", IF(AND((I114-G114)=0,J114&gt;0,I114&gt;0,J114&gt;I114),1, IF(AND((I114-G114)=0,J114&lt;=I114),0, IF(((J114-G114)/(I114-G114))&gt;=1,1, IF(((J114-G114)/(I114-G114))&lt;=0,0, ((J114-G114)/(I114-G114)))))),
                                                                                                                                                                   IF($F114="Decremental", IF(AND((G114-I114)=0,J114&gt;0,I114&gt;0,J114&lt;I114),1,  IF(AND((I114-G114)=0,J114&gt;=I114),0, IF(((G114-J114)/(G114-I114))&gt;=1,1, IF(((G114-J114)/(G114-I114))&lt;=0,0, ((G114-J114)/(G114-I114)))))),
                                                                                                                                                                                              IF(OR($F114="Absolute[-](cum.)", $F114="Absolute[-](avg.)"),IF(J114="",0, IF((J114&lt;=I114),1,IF((J114&gt;I114),0,))),
                                                                                                                                                                                                        IF($F114="Absolute[+]",IF(J114=0,0,  IF(J114&lt;=I114,(J114/I114),1)),
                                                                                                                                                                                                            )
                                                                                                                                                                                                   )
                                                                                                                                                                       )
                                                                                                          )
                                                    )
                            )
     )</f>
        <v/>
      </c>
      <c r="L114" s="38" t="str">
        <f t="shared" ref="L114:L141" si="13">IF(I114="","",
                        IF(AND(I114&lt;&gt;"",J114=""),-1,
                                                  IF($F114="Absolute", IF(I114=0,0,((J114-I114)/I114)),
                                                                               IF($F114="Incremental", IF((I114-G114)=0,0,(((J114-G114)-(I114-G114))/(I114-G114))),
                                                                                                            IF($F114="Decremental", IF((G114-I114)=0,0,(((G114-J114)-(G114-I114))/(G114-I114))),
                                                                                                                                              IF(OR($F114="Absolute[-](cum.)", $F114="Absolute[-](avg.)"), IF(J114="",0, IF(J114&gt;=0,1-(J114/I114))),
                                                                                                                                                                      IF($F114="Absolute[+]", IF(J114=0,-1,K114-1),  ""
                                                                                                                                                                                                                                          )
                                                                                                                                                                                                                          )
                                                                                                                                                                                  )
                                                                                                                   )
                                                   )
                          )
)</f>
        <v/>
      </c>
      <c r="M114" s="23" t="str">
        <f t="shared" ref="M114:M141" si="14">IF(J114="","",
                         IF(I114="", "",
                                                   IF($F114="Absolute", (J114-I114),
                                                                                                       IF($F114="Incremental", ((J114-G114)-(I114-G114)),
                                                                                                                                                                                      IF($F114="Decremental", ((G114-J114)-(G114-I114)),
                                                                                                                                                                                                            IF(OR($F114="Absolute[-](cum.)", $F114="Absolute[-](avg.)"), (I114-J114),
                                                                                                                                                                                                                             IF($F114="Absolute[+]", (J114-I114), ""
                                                                                                                                                                                                                                  )
                                                                                                                                                                                                                )
                                                                                                                                                                                          )
                                                                                                           )
                                                      )
                               )
       )</f>
        <v/>
      </c>
      <c r="N114" s="23" t="str">
        <f>IF('Annual Plan'!N114+'Annual Plan'!O114=0,"",'Annual Plan'!N114+'Annual Plan'!O114)</f>
        <v/>
      </c>
      <c r="O114" s="23" t="str">
        <f>IF(('Q1 Review'!O114+'Q2 Review'!O114+'Q3 Review'!O114+'Q4 Review'!O114)=0,"",('Q1 Review'!O114+'Q2 Review'!O114+'Q3 Review'!O114+'Q4 Review'!O114))</f>
        <v/>
      </c>
      <c r="P114" s="41"/>
      <c r="Q114" s="41"/>
      <c r="R114" s="41"/>
      <c r="S114" s="131" t="str">
        <f t="shared" ref="S114:S141" si="15" xml:space="preserve"> IF(AND($F114="Incremental",G114=""),"Error - baseline data was not provided in the planning sheet.",
        IF(AND($F114="Decremental",G114=""),"Error - baseline data was not provided in the planning sheet.",""))</f>
        <v/>
      </c>
    </row>
    <row r="115" spans="1:19" s="67" customFormat="1" ht="13.2" x14ac:dyDescent="0.25">
      <c r="A115" s="59" t="str">
        <f>IF('Annual Plan'!A115="","",'Annual Plan'!A115)</f>
        <v/>
      </c>
      <c r="B115" s="59" t="str">
        <f>IF('Annual Plan'!B115="","",'Annual Plan'!B115)</f>
        <v/>
      </c>
      <c r="C115" s="59" t="str">
        <f>IF('Annual Plan'!C115="","",'Annual Plan'!C115)</f>
        <v/>
      </c>
      <c r="D115" s="2" t="str">
        <f>IF('Annual Plan'!D115&lt;&gt;"",'Annual Plan'!D115,"")</f>
        <v/>
      </c>
      <c r="E115" s="2" t="str">
        <f>IF('Annual Plan'!E115&lt;&gt;"",'Annual Plan'!E115,"")</f>
        <v/>
      </c>
      <c r="F115" s="36" t="str">
        <f>IF('Annual Plan'!F115&lt;&gt;"",'Annual Plan'!F115,"")</f>
        <v/>
      </c>
      <c r="G115" s="23" t="str">
        <f>IF('Annual Plan'!G115&lt;&gt;"",'Annual Plan'!G115,"")</f>
        <v/>
      </c>
      <c r="H115" s="23" t="str">
        <f xml:space="preserve"> IF(OR(F115="Absolute",F115="Absolute[-](cum.)"),SUM(G115,'Q1 Review'!J115,'Q2 Review'!J115,'Q3 Review'!J115,'Q4 Review'!J115),
             IF(OR(F115="Incremental",F115="Absolute[+]"),MAX(G115,'Q1 Review'!J115,'Q2 Review'!J115,'Q3 Review'!J115,'Q4 Review'!J115),
                  IF(F115="Decremental",MIN(G115,'Q1 Review'!J115,'Q2 Review'!J115,'Q3 Review'!J115,'Q4 Review'!J115),
                         IF(F115="Absolute[-](avg.)",SUM('Q1 Review'!J115,'Q2 Review'!J115,'Q3 Review'!J115,'Q4 Review'!J115)/ COUNT('Annual Plan'!H115:'Annual Plan'!K115),""
                       )
                 )
      )
)</f>
        <v/>
      </c>
      <c r="I115" s="23" t="str">
        <f>IF(SUM('Annual Plan'!H115:'Annual Plan'!K115)=0,"",
        IF(OR(F115="Absolute",F115="Absolute[-](cum.)"),SUM('Annual Plan'!H115:'Annual Plan'!K115),
             IF(F115="Incremental",MAX('Annual Plan'!H115:'Annual Plan'!K115),
                  IF(F115="Decremental",MIN('Annual Plan'!H115:'Annual Plan'!K115),
                         IF(F115="Absolute[+]",MAX('Annual Plan'!H115:'Annual Plan'!K115),
                              IF(F115="Absolute[-](avg.)",AVERAGE('Annual Plan'!H115:'Annual Plan'!K115),"")
                              )
                       )
                  )
           )
     )</f>
        <v/>
      </c>
      <c r="J115" s="95" t="str">
        <f xml:space="preserve"> IF(OR(F115="Absolute",F115="Absolute[-](cum.)"),SUM('Q1 Review'!J115,'Q2 Review'!J115,'Q3 Review'!J115,'Q4 Review'!J115),
             IF(OR(F115="Incremental",F115="Absolute[+]"),MAX('Q1 Review'!J115,'Q2 Review'!J115,'Q3 Review'!J115,'Q4 Review'!J115),
                  IF(F115="Decremental",MIN('Q1 Review'!J115,'Q2 Review'!J115,'Q3 Review'!J115,'Q4 Review'!J115),
                         IF(F115="Absolute[-](avg.)",SUM('Q1 Review'!J115,'Q2 Review'!J115,'Q3 Review'!J115,'Q4 Review'!J115)/ COUNT('Annual Plan'!H115:'Annual Plan'!K115),""
                       )
                 )
      )
)</f>
        <v/>
      </c>
      <c r="K115" s="38" t="str">
        <f t="shared" si="12"/>
        <v/>
      </c>
      <c r="L115" s="38" t="str">
        <f t="shared" si="13"/>
        <v/>
      </c>
      <c r="M115" s="23" t="str">
        <f t="shared" si="14"/>
        <v/>
      </c>
      <c r="N115" s="23" t="str">
        <f>IF('Annual Plan'!N115+'Annual Plan'!O115=0,"",'Annual Plan'!N115+'Annual Plan'!O115)</f>
        <v/>
      </c>
      <c r="O115" s="23" t="str">
        <f>IF(('Q1 Review'!O115+'Q2 Review'!O115+'Q3 Review'!O115+'Q4 Review'!O115)=0,"",('Q1 Review'!O115+'Q2 Review'!O115+'Q3 Review'!O115+'Q4 Review'!O115))</f>
        <v/>
      </c>
      <c r="P115" s="41"/>
      <c r="Q115" s="41"/>
      <c r="R115" s="41"/>
      <c r="S115" s="131" t="str">
        <f t="shared" si="15"/>
        <v/>
      </c>
    </row>
    <row r="116" spans="1:19" s="67" customFormat="1" ht="13.2" x14ac:dyDescent="0.25">
      <c r="A116" s="59" t="str">
        <f>IF('Annual Plan'!A116="","",'Annual Plan'!A116)</f>
        <v/>
      </c>
      <c r="B116" s="59" t="str">
        <f>IF('Annual Plan'!B116="","",'Annual Plan'!B116)</f>
        <v/>
      </c>
      <c r="C116" s="59" t="str">
        <f>IF('Annual Plan'!C116="","",'Annual Plan'!C116)</f>
        <v/>
      </c>
      <c r="D116" s="2" t="str">
        <f>IF('Annual Plan'!D116&lt;&gt;"",'Annual Plan'!D116,"")</f>
        <v/>
      </c>
      <c r="E116" s="2" t="str">
        <f>IF('Annual Plan'!E116&lt;&gt;"",'Annual Plan'!E116,"")</f>
        <v/>
      </c>
      <c r="F116" s="36" t="str">
        <f>IF('Annual Plan'!F116&lt;&gt;"",'Annual Plan'!F116,"")</f>
        <v/>
      </c>
      <c r="G116" s="23" t="str">
        <f>IF('Annual Plan'!G116&lt;&gt;"",'Annual Plan'!G116,"")</f>
        <v/>
      </c>
      <c r="H116" s="23" t="str">
        <f xml:space="preserve"> IF(OR(F116="Absolute",F116="Absolute[-](cum.)"),SUM(G116,'Q1 Review'!J116,'Q2 Review'!J116,'Q3 Review'!J116,'Q4 Review'!J116),
             IF(OR(F116="Incremental",F116="Absolute[+]"),MAX(G116,'Q1 Review'!J116,'Q2 Review'!J116,'Q3 Review'!J116,'Q4 Review'!J116),
                  IF(F116="Decremental",MIN(G116,'Q1 Review'!J116,'Q2 Review'!J116,'Q3 Review'!J116,'Q4 Review'!J116),
                         IF(F116="Absolute[-](avg.)",SUM('Q1 Review'!J116,'Q2 Review'!J116,'Q3 Review'!J116,'Q4 Review'!J116)/ COUNT('Annual Plan'!H116:'Annual Plan'!K116),""
                       )
                 )
      )
)</f>
        <v/>
      </c>
      <c r="I116" s="23" t="str">
        <f>IF(SUM('Annual Plan'!H116:'Annual Plan'!K116)=0,"",
        IF(OR(F116="Absolute",F116="Absolute[-](cum.)"),SUM('Annual Plan'!H116:'Annual Plan'!K116),
             IF(F116="Incremental",MAX('Annual Plan'!H116:'Annual Plan'!K116),
                  IF(F116="Decremental",MIN('Annual Plan'!H116:'Annual Plan'!K116),
                         IF(F116="Absolute[+]",MAX('Annual Plan'!H116:'Annual Plan'!K116),
                              IF(F116="Absolute[-](avg.)",AVERAGE('Annual Plan'!H116:'Annual Plan'!K116),"")
                              )
                       )
                  )
           )
     )</f>
        <v/>
      </c>
      <c r="J116" s="95" t="str">
        <f xml:space="preserve"> IF(OR(F116="Absolute",F116="Absolute[-](cum.)"),SUM('Q1 Review'!J116,'Q2 Review'!J116,'Q3 Review'!J116,'Q4 Review'!J116),
             IF(OR(F116="Incremental",F116="Absolute[+]"),MAX('Q1 Review'!J116,'Q2 Review'!J116,'Q3 Review'!J116,'Q4 Review'!J116),
                  IF(F116="Decremental",MIN('Q1 Review'!J116,'Q2 Review'!J116,'Q3 Review'!J116,'Q4 Review'!J116),
                         IF(F116="Absolute[-](avg.)",SUM('Q1 Review'!J116,'Q2 Review'!J116,'Q3 Review'!J116,'Q4 Review'!J116)/ COUNT('Annual Plan'!H116:'Annual Plan'!K116),""
                       )
                 )
      )
)</f>
        <v/>
      </c>
      <c r="K116" s="38" t="str">
        <f t="shared" si="12"/>
        <v/>
      </c>
      <c r="L116" s="38" t="str">
        <f t="shared" si="13"/>
        <v/>
      </c>
      <c r="M116" s="23" t="str">
        <f t="shared" si="14"/>
        <v/>
      </c>
      <c r="N116" s="23" t="str">
        <f>IF('Annual Plan'!N116+'Annual Plan'!O116=0,"",'Annual Plan'!N116+'Annual Plan'!O116)</f>
        <v/>
      </c>
      <c r="O116" s="23" t="str">
        <f>IF(('Q1 Review'!O116+'Q2 Review'!O116+'Q3 Review'!O116+'Q4 Review'!O116)=0,"",('Q1 Review'!O116+'Q2 Review'!O116+'Q3 Review'!O116+'Q4 Review'!O116))</f>
        <v/>
      </c>
      <c r="P116" s="41"/>
      <c r="Q116" s="41"/>
      <c r="R116" s="41"/>
      <c r="S116" s="131" t="str">
        <f t="shared" si="15"/>
        <v/>
      </c>
    </row>
    <row r="117" spans="1:19" s="11" customFormat="1" ht="13.2" x14ac:dyDescent="0.25">
      <c r="A117" s="59" t="str">
        <f>IF('Annual Plan'!A117="","",'Annual Plan'!A117)</f>
        <v/>
      </c>
      <c r="B117" s="59" t="str">
        <f>IF('Annual Plan'!B117="","",'Annual Plan'!B117)</f>
        <v/>
      </c>
      <c r="C117" s="59" t="str">
        <f>IF('Annual Plan'!C117="","",'Annual Plan'!C117)</f>
        <v/>
      </c>
      <c r="D117" s="2" t="str">
        <f>IF('Annual Plan'!D117&lt;&gt;"",'Annual Plan'!D117,"")</f>
        <v/>
      </c>
      <c r="E117" s="2" t="str">
        <f>IF('Annual Plan'!E117&lt;&gt;"",'Annual Plan'!E117,"")</f>
        <v/>
      </c>
      <c r="F117" s="36" t="str">
        <f>IF('Annual Plan'!F117&lt;&gt;"",'Annual Plan'!F117,"")</f>
        <v/>
      </c>
      <c r="G117" s="23" t="str">
        <f>IF('Annual Plan'!G117&lt;&gt;"",'Annual Plan'!G117,"")</f>
        <v/>
      </c>
      <c r="H117" s="23" t="str">
        <f xml:space="preserve"> IF(OR(F117="Absolute",F117="Absolute[-](cum.)"),SUM(G117,'Q1 Review'!J117,'Q2 Review'!J117,'Q3 Review'!J117,'Q4 Review'!J117),
             IF(OR(F117="Incremental",F117="Absolute[+]"),MAX(G117,'Q1 Review'!J117,'Q2 Review'!J117,'Q3 Review'!J117,'Q4 Review'!J117),
                  IF(F117="Decremental",MIN(G117,'Q1 Review'!J117,'Q2 Review'!J117,'Q3 Review'!J117,'Q4 Review'!J117),
                         IF(F117="Absolute[-](avg.)",SUM('Q1 Review'!J117,'Q2 Review'!J117,'Q3 Review'!J117,'Q4 Review'!J117)/ COUNT('Annual Plan'!H117:'Annual Plan'!K117),""
                       )
                 )
      )
)</f>
        <v/>
      </c>
      <c r="I117" s="23" t="str">
        <f>IF(SUM('Annual Plan'!H117:'Annual Plan'!K117)=0,"",
        IF(OR(F117="Absolute",F117="Absolute[-](cum.)"),SUM('Annual Plan'!H117:'Annual Plan'!K117),
             IF(F117="Incremental",MAX('Annual Plan'!H117:'Annual Plan'!K117),
                  IF(F117="Decremental",MIN('Annual Plan'!H117:'Annual Plan'!K117),
                         IF(F117="Absolute[+]",MAX('Annual Plan'!H117:'Annual Plan'!K117),
                              IF(F117="Absolute[-](avg.)",AVERAGE('Annual Plan'!H117:'Annual Plan'!K117),"")
                              )
                       )
                  )
           )
     )</f>
        <v/>
      </c>
      <c r="J117" s="95" t="str">
        <f xml:space="preserve"> IF(OR(F117="Absolute",F117="Absolute[-](cum.)"),SUM('Q1 Review'!J117,'Q2 Review'!J117,'Q3 Review'!J117,'Q4 Review'!J117),
             IF(OR(F117="Incremental",F117="Absolute[+]"),MAX('Q1 Review'!J117,'Q2 Review'!J117,'Q3 Review'!J117,'Q4 Review'!J117),
                  IF(F117="Decremental",MIN('Q1 Review'!J117,'Q2 Review'!J117,'Q3 Review'!J117,'Q4 Review'!J117),
                         IF(F117="Absolute[-](avg.)",SUM('Q1 Review'!J117,'Q2 Review'!J117,'Q3 Review'!J117,'Q4 Review'!J117)/ COUNT('Annual Plan'!H117:'Annual Plan'!K117),""
                       )
                 )
      )
)</f>
        <v/>
      </c>
      <c r="K117" s="38" t="str">
        <f t="shared" si="12"/>
        <v/>
      </c>
      <c r="L117" s="38" t="str">
        <f t="shared" si="13"/>
        <v/>
      </c>
      <c r="M117" s="23" t="str">
        <f t="shared" si="14"/>
        <v/>
      </c>
      <c r="N117" s="23" t="str">
        <f>IF('Annual Plan'!N117+'Annual Plan'!O117=0,"",'Annual Plan'!N117+'Annual Plan'!O117)</f>
        <v/>
      </c>
      <c r="O117" s="23" t="str">
        <f>IF(('Q1 Review'!O117+'Q2 Review'!O117+'Q3 Review'!O117+'Q4 Review'!O117)=0,"",('Q1 Review'!O117+'Q2 Review'!O117+'Q3 Review'!O117+'Q4 Review'!O117))</f>
        <v/>
      </c>
      <c r="P117" s="41"/>
      <c r="Q117" s="41"/>
      <c r="R117" s="41"/>
      <c r="S117" s="131" t="str">
        <f t="shared" si="15"/>
        <v/>
      </c>
    </row>
    <row r="118" spans="1:19" s="11" customFormat="1" ht="13.2" x14ac:dyDescent="0.25">
      <c r="A118" s="59" t="str">
        <f>IF('Annual Plan'!A118="","",'Annual Plan'!A118)</f>
        <v/>
      </c>
      <c r="B118" s="59" t="str">
        <f>IF('Annual Plan'!B118="","",'Annual Plan'!B118)</f>
        <v/>
      </c>
      <c r="C118" s="59" t="str">
        <f>IF('Annual Plan'!C118="","",'Annual Plan'!C118)</f>
        <v/>
      </c>
      <c r="D118" s="2" t="str">
        <f>IF('Annual Plan'!D118&lt;&gt;"",'Annual Plan'!D118,"")</f>
        <v/>
      </c>
      <c r="E118" s="2" t="str">
        <f>IF('Annual Plan'!E118&lt;&gt;"",'Annual Plan'!E118,"")</f>
        <v/>
      </c>
      <c r="F118" s="36" t="str">
        <f>IF('Annual Plan'!F118&lt;&gt;"",'Annual Plan'!F118,"")</f>
        <v/>
      </c>
      <c r="G118" s="23" t="str">
        <f>IF('Annual Plan'!G118&lt;&gt;"",'Annual Plan'!G118,"")</f>
        <v/>
      </c>
      <c r="H118" s="23" t="str">
        <f xml:space="preserve"> IF(OR(F118="Absolute",F118="Absolute[-](cum.)"),SUM(G118,'Q1 Review'!J118,'Q2 Review'!J118,'Q3 Review'!J118,'Q4 Review'!J118),
             IF(OR(F118="Incremental",F118="Absolute[+]"),MAX(G118,'Q1 Review'!J118,'Q2 Review'!J118,'Q3 Review'!J118,'Q4 Review'!J118),
                  IF(F118="Decremental",MIN(G118,'Q1 Review'!J118,'Q2 Review'!J118,'Q3 Review'!J118,'Q4 Review'!J118),
                         IF(F118="Absolute[-](avg.)",SUM('Q1 Review'!J118,'Q2 Review'!J118,'Q3 Review'!J118,'Q4 Review'!J118)/ COUNT('Annual Plan'!H118:'Annual Plan'!K118),""
                       )
                 )
      )
)</f>
        <v/>
      </c>
      <c r="I118" s="23" t="str">
        <f>IF(SUM('Annual Plan'!H118:'Annual Plan'!K118)=0,"",
        IF(OR(F118="Absolute",F118="Absolute[-](cum.)"),SUM('Annual Plan'!H118:'Annual Plan'!K118),
             IF(F118="Incremental",MAX('Annual Plan'!H118:'Annual Plan'!K118),
                  IF(F118="Decremental",MIN('Annual Plan'!H118:'Annual Plan'!K118),
                         IF(F118="Absolute[+]",MAX('Annual Plan'!H118:'Annual Plan'!K118),
                              IF(F118="Absolute[-](avg.)",AVERAGE('Annual Plan'!H118:'Annual Plan'!K118),"")
                              )
                       )
                  )
           )
     )</f>
        <v/>
      </c>
      <c r="J118" s="95" t="str">
        <f xml:space="preserve"> IF(OR(F118="Absolute",F118="Absolute[-](cum.)"),SUM('Q1 Review'!J118,'Q2 Review'!J118,'Q3 Review'!J118,'Q4 Review'!J118),
             IF(OR(F118="Incremental",F118="Absolute[+]"),MAX('Q1 Review'!J118,'Q2 Review'!J118,'Q3 Review'!J118,'Q4 Review'!J118),
                  IF(F118="Decremental",MIN('Q1 Review'!J118,'Q2 Review'!J118,'Q3 Review'!J118,'Q4 Review'!J118),
                         IF(F118="Absolute[-](avg.)",SUM('Q1 Review'!J118,'Q2 Review'!J118,'Q3 Review'!J118,'Q4 Review'!J118)/ COUNT('Annual Plan'!H118:'Annual Plan'!K118),""
                       )
                 )
      )
)</f>
        <v/>
      </c>
      <c r="K118" s="38" t="str">
        <f t="shared" si="12"/>
        <v/>
      </c>
      <c r="L118" s="38" t="str">
        <f t="shared" si="13"/>
        <v/>
      </c>
      <c r="M118" s="23" t="str">
        <f t="shared" si="14"/>
        <v/>
      </c>
      <c r="N118" s="23" t="str">
        <f>IF('Annual Plan'!N118+'Annual Plan'!O118=0,"",'Annual Plan'!N118+'Annual Plan'!O118)</f>
        <v/>
      </c>
      <c r="O118" s="23" t="str">
        <f>IF(('Q1 Review'!O118+'Q2 Review'!O118+'Q3 Review'!O118+'Q4 Review'!O118)=0,"",('Q1 Review'!O118+'Q2 Review'!O118+'Q3 Review'!O118+'Q4 Review'!O118))</f>
        <v/>
      </c>
      <c r="P118" s="41"/>
      <c r="Q118" s="41"/>
      <c r="R118" s="41"/>
      <c r="S118" s="131" t="str">
        <f t="shared" si="15"/>
        <v/>
      </c>
    </row>
    <row r="119" spans="1:19" s="11" customFormat="1" ht="13.2" x14ac:dyDescent="0.25">
      <c r="A119" s="59" t="str">
        <f>IF('Annual Plan'!A119="","",'Annual Plan'!A119)</f>
        <v/>
      </c>
      <c r="B119" s="59" t="str">
        <f>IF('Annual Plan'!B119="","",'Annual Plan'!B119)</f>
        <v/>
      </c>
      <c r="C119" s="59" t="str">
        <f>IF('Annual Plan'!C119="","",'Annual Plan'!C119)</f>
        <v/>
      </c>
      <c r="D119" s="2" t="str">
        <f>IF('Annual Plan'!D119&lt;&gt;"",'Annual Plan'!D119,"")</f>
        <v/>
      </c>
      <c r="E119" s="2" t="str">
        <f>IF('Annual Plan'!E119&lt;&gt;"",'Annual Plan'!E119,"")</f>
        <v/>
      </c>
      <c r="F119" s="36" t="str">
        <f>IF('Annual Plan'!F119&lt;&gt;"",'Annual Plan'!F119,"")</f>
        <v/>
      </c>
      <c r="G119" s="23" t="str">
        <f>IF('Annual Plan'!G119&lt;&gt;"",'Annual Plan'!G119,"")</f>
        <v/>
      </c>
      <c r="H119" s="23" t="str">
        <f xml:space="preserve"> IF(OR(F119="Absolute",F119="Absolute[-](cum.)"),SUM(G119,'Q1 Review'!J119,'Q2 Review'!J119,'Q3 Review'!J119,'Q4 Review'!J119),
             IF(OR(F119="Incremental",F119="Absolute[+]"),MAX(G119,'Q1 Review'!J119,'Q2 Review'!J119,'Q3 Review'!J119,'Q4 Review'!J119),
                  IF(F119="Decremental",MIN(G119,'Q1 Review'!J119,'Q2 Review'!J119,'Q3 Review'!J119,'Q4 Review'!J119),
                         IF(F119="Absolute[-](avg.)",SUM('Q1 Review'!J119,'Q2 Review'!J119,'Q3 Review'!J119,'Q4 Review'!J119)/ COUNT('Annual Plan'!H119:'Annual Plan'!K119),""
                       )
                 )
      )
)</f>
        <v/>
      </c>
      <c r="I119" s="23" t="str">
        <f>IF(SUM('Annual Plan'!H119:'Annual Plan'!K119)=0,"",
        IF(OR(F119="Absolute",F119="Absolute[-](cum.)"),SUM('Annual Plan'!H119:'Annual Plan'!K119),
             IF(F119="Incremental",MAX('Annual Plan'!H119:'Annual Plan'!K119),
                  IF(F119="Decremental",MIN('Annual Plan'!H119:'Annual Plan'!K119),
                         IF(F119="Absolute[+]",MAX('Annual Plan'!H119:'Annual Plan'!K119),
                              IF(F119="Absolute[-](avg.)",AVERAGE('Annual Plan'!H119:'Annual Plan'!K119),"")
                              )
                       )
                  )
           )
     )</f>
        <v/>
      </c>
      <c r="J119" s="95" t="str">
        <f xml:space="preserve"> IF(OR(F119="Absolute",F119="Absolute[-](cum.)"),SUM('Q1 Review'!J119,'Q2 Review'!J119,'Q3 Review'!J119,'Q4 Review'!J119),
             IF(OR(F119="Incremental",F119="Absolute[+]"),MAX('Q1 Review'!J119,'Q2 Review'!J119,'Q3 Review'!J119,'Q4 Review'!J119),
                  IF(F119="Decremental",MIN('Q1 Review'!J119,'Q2 Review'!J119,'Q3 Review'!J119,'Q4 Review'!J119),
                         IF(F119="Absolute[-](avg.)",SUM('Q1 Review'!J119,'Q2 Review'!J119,'Q3 Review'!J119,'Q4 Review'!J119)/ COUNT('Annual Plan'!H119:'Annual Plan'!K119),""
                       )
                 )
      )
)</f>
        <v/>
      </c>
      <c r="K119" s="38" t="str">
        <f t="shared" si="12"/>
        <v/>
      </c>
      <c r="L119" s="38" t="str">
        <f t="shared" si="13"/>
        <v/>
      </c>
      <c r="M119" s="23" t="str">
        <f t="shared" si="14"/>
        <v/>
      </c>
      <c r="N119" s="23" t="str">
        <f>IF('Annual Plan'!N119+'Annual Plan'!O119=0,"",'Annual Plan'!N119+'Annual Plan'!O119)</f>
        <v/>
      </c>
      <c r="O119" s="23" t="str">
        <f>IF(('Q1 Review'!O119+'Q2 Review'!O119+'Q3 Review'!O119+'Q4 Review'!O119)=0,"",('Q1 Review'!O119+'Q2 Review'!O119+'Q3 Review'!O119+'Q4 Review'!O119))</f>
        <v/>
      </c>
      <c r="P119" s="41"/>
      <c r="Q119" s="41"/>
      <c r="R119" s="41"/>
      <c r="S119" s="131" t="str">
        <f t="shared" si="15"/>
        <v/>
      </c>
    </row>
    <row r="120" spans="1:19" s="11" customFormat="1" ht="13.2" x14ac:dyDescent="0.25">
      <c r="A120" s="59" t="str">
        <f>IF('Annual Plan'!A120="","",'Annual Plan'!A120)</f>
        <v/>
      </c>
      <c r="B120" s="59" t="str">
        <f>IF('Annual Plan'!B120="","",'Annual Plan'!B120)</f>
        <v/>
      </c>
      <c r="C120" s="59" t="str">
        <f>IF('Annual Plan'!C120="","",'Annual Plan'!C120)</f>
        <v/>
      </c>
      <c r="D120" s="2" t="str">
        <f>IF('Annual Plan'!D120&lt;&gt;"",'Annual Plan'!D120,"")</f>
        <v/>
      </c>
      <c r="E120" s="2" t="str">
        <f>IF('Annual Plan'!E120&lt;&gt;"",'Annual Plan'!E120,"")</f>
        <v/>
      </c>
      <c r="F120" s="36" t="str">
        <f>IF('Annual Plan'!F120&lt;&gt;"",'Annual Plan'!F120,"")</f>
        <v/>
      </c>
      <c r="G120" s="23" t="str">
        <f>IF('Annual Plan'!G120&lt;&gt;"",'Annual Plan'!G120,"")</f>
        <v/>
      </c>
      <c r="H120" s="23" t="str">
        <f xml:space="preserve"> IF(OR(F120="Absolute",F120="Absolute[-](cum.)"),SUM(G120,'Q1 Review'!J120,'Q2 Review'!J120,'Q3 Review'!J120,'Q4 Review'!J120),
             IF(OR(F120="Incremental",F120="Absolute[+]"),MAX(G120,'Q1 Review'!J120,'Q2 Review'!J120,'Q3 Review'!J120,'Q4 Review'!J120),
                  IF(F120="Decremental",MIN(G120,'Q1 Review'!J120,'Q2 Review'!J120,'Q3 Review'!J120,'Q4 Review'!J120),
                         IF(F120="Absolute[-](avg.)",SUM('Q1 Review'!J120,'Q2 Review'!J120,'Q3 Review'!J120,'Q4 Review'!J120)/ COUNT('Annual Plan'!H120:'Annual Plan'!K120),""
                       )
                 )
      )
)</f>
        <v/>
      </c>
      <c r="I120" s="23" t="str">
        <f>IF(SUM('Annual Plan'!H120:'Annual Plan'!K120)=0,"",
        IF(OR(F120="Absolute",F120="Absolute[-](cum.)"),SUM('Annual Plan'!H120:'Annual Plan'!K120),
             IF(F120="Incremental",MAX('Annual Plan'!H120:'Annual Plan'!K120),
                  IF(F120="Decremental",MIN('Annual Plan'!H120:'Annual Plan'!K120),
                         IF(F120="Absolute[+]",MAX('Annual Plan'!H120:'Annual Plan'!K120),
                              IF(F120="Absolute[-](avg.)",AVERAGE('Annual Plan'!H120:'Annual Plan'!K120),"")
                              )
                       )
                  )
           )
     )</f>
        <v/>
      </c>
      <c r="J120" s="95" t="str">
        <f xml:space="preserve"> IF(OR(F120="Absolute",F120="Absolute[-](cum.)"),SUM('Q1 Review'!J120,'Q2 Review'!J120,'Q3 Review'!J120,'Q4 Review'!J120),
             IF(OR(F120="Incremental",F120="Absolute[+]"),MAX('Q1 Review'!J120,'Q2 Review'!J120,'Q3 Review'!J120,'Q4 Review'!J120),
                  IF(F120="Decremental",MIN('Q1 Review'!J120,'Q2 Review'!J120,'Q3 Review'!J120,'Q4 Review'!J120),
                         IF(F120="Absolute[-](avg.)",SUM('Q1 Review'!J120,'Q2 Review'!J120,'Q3 Review'!J120,'Q4 Review'!J120)/ COUNT('Annual Plan'!H120:'Annual Plan'!K120),""
                       )
                 )
      )
)</f>
        <v/>
      </c>
      <c r="K120" s="38" t="str">
        <f t="shared" si="12"/>
        <v/>
      </c>
      <c r="L120" s="38" t="str">
        <f t="shared" si="13"/>
        <v/>
      </c>
      <c r="M120" s="23" t="str">
        <f t="shared" si="14"/>
        <v/>
      </c>
      <c r="N120" s="23" t="str">
        <f>IF('Annual Plan'!N120+'Annual Plan'!O120=0,"",'Annual Plan'!N120+'Annual Plan'!O120)</f>
        <v/>
      </c>
      <c r="O120" s="23" t="str">
        <f>IF(('Q1 Review'!O120+'Q2 Review'!O120+'Q3 Review'!O120+'Q4 Review'!O120)=0,"",('Q1 Review'!O120+'Q2 Review'!O120+'Q3 Review'!O120+'Q4 Review'!O120))</f>
        <v/>
      </c>
      <c r="P120" s="41"/>
      <c r="Q120" s="41"/>
      <c r="R120" s="41"/>
      <c r="S120" s="131" t="str">
        <f t="shared" si="15"/>
        <v/>
      </c>
    </row>
    <row r="121" spans="1:19" s="11" customFormat="1" ht="13.2" x14ac:dyDescent="0.25">
      <c r="A121" s="59" t="str">
        <f>IF('Annual Plan'!A121="","",'Annual Plan'!A121)</f>
        <v/>
      </c>
      <c r="B121" s="59" t="str">
        <f>IF('Annual Plan'!B121="","",'Annual Plan'!B121)</f>
        <v/>
      </c>
      <c r="C121" s="59" t="str">
        <f>IF('Annual Plan'!C121="","",'Annual Plan'!C121)</f>
        <v/>
      </c>
      <c r="D121" s="2" t="str">
        <f>IF('Annual Plan'!D121&lt;&gt;"",'Annual Plan'!D121,"")</f>
        <v/>
      </c>
      <c r="E121" s="2" t="str">
        <f>IF('Annual Plan'!E121&lt;&gt;"",'Annual Plan'!E121,"")</f>
        <v/>
      </c>
      <c r="F121" s="36" t="str">
        <f>IF('Annual Plan'!F121&lt;&gt;"",'Annual Plan'!F121,"")</f>
        <v/>
      </c>
      <c r="G121" s="23" t="str">
        <f>IF('Annual Plan'!G121&lt;&gt;"",'Annual Plan'!G121,"")</f>
        <v/>
      </c>
      <c r="H121" s="23" t="str">
        <f xml:space="preserve"> IF(OR(F121="Absolute",F121="Absolute[-](cum.)"),SUM(G121,'Q1 Review'!J121,'Q2 Review'!J121,'Q3 Review'!J121,'Q4 Review'!J121),
             IF(OR(F121="Incremental",F121="Absolute[+]"),MAX(G121,'Q1 Review'!J121,'Q2 Review'!J121,'Q3 Review'!J121,'Q4 Review'!J121),
                  IF(F121="Decremental",MIN(G121,'Q1 Review'!J121,'Q2 Review'!J121,'Q3 Review'!J121,'Q4 Review'!J121),
                         IF(F121="Absolute[-](avg.)",SUM('Q1 Review'!J121,'Q2 Review'!J121,'Q3 Review'!J121,'Q4 Review'!J121)/ COUNT('Annual Plan'!H121:'Annual Plan'!K121),""
                       )
                 )
      )
)</f>
        <v/>
      </c>
      <c r="I121" s="23" t="str">
        <f>IF(SUM('Annual Plan'!H121:'Annual Plan'!K121)=0,"",
        IF(OR(F121="Absolute",F121="Absolute[-](cum.)"),SUM('Annual Plan'!H121:'Annual Plan'!K121),
             IF(F121="Incremental",MAX('Annual Plan'!H121:'Annual Plan'!K121),
                  IF(F121="Decremental",MIN('Annual Plan'!H121:'Annual Plan'!K121),
                         IF(F121="Absolute[+]",MAX('Annual Plan'!H121:'Annual Plan'!K121),
                              IF(F121="Absolute[-](avg.)",AVERAGE('Annual Plan'!H121:'Annual Plan'!K121),"")
                              )
                       )
                  )
           )
     )</f>
        <v/>
      </c>
      <c r="J121" s="95" t="str">
        <f xml:space="preserve"> IF(OR(F121="Absolute",F121="Absolute[-](cum.)"),SUM('Q1 Review'!J121,'Q2 Review'!J121,'Q3 Review'!J121,'Q4 Review'!J121),
             IF(OR(F121="Incremental",F121="Absolute[+]"),MAX('Q1 Review'!J121,'Q2 Review'!J121,'Q3 Review'!J121,'Q4 Review'!J121),
                  IF(F121="Decremental",MIN('Q1 Review'!J121,'Q2 Review'!J121,'Q3 Review'!J121,'Q4 Review'!J121),
                         IF(F121="Absolute[-](avg.)",SUM('Q1 Review'!J121,'Q2 Review'!J121,'Q3 Review'!J121,'Q4 Review'!J121)/ COUNT('Annual Plan'!H121:'Annual Plan'!K121),""
                       )
                 )
      )
)</f>
        <v/>
      </c>
      <c r="K121" s="38" t="str">
        <f t="shared" si="12"/>
        <v/>
      </c>
      <c r="L121" s="38" t="str">
        <f t="shared" si="13"/>
        <v/>
      </c>
      <c r="M121" s="23" t="str">
        <f t="shared" si="14"/>
        <v/>
      </c>
      <c r="N121" s="23" t="str">
        <f>IF('Annual Plan'!N121+'Annual Plan'!O121=0,"",'Annual Plan'!N121+'Annual Plan'!O121)</f>
        <v/>
      </c>
      <c r="O121" s="23" t="str">
        <f>IF(('Q1 Review'!O121+'Q2 Review'!O121+'Q3 Review'!O121+'Q4 Review'!O121)=0,"",('Q1 Review'!O121+'Q2 Review'!O121+'Q3 Review'!O121+'Q4 Review'!O121))</f>
        <v/>
      </c>
      <c r="P121" s="41"/>
      <c r="Q121" s="41"/>
      <c r="R121" s="41"/>
      <c r="S121" s="131" t="str">
        <f t="shared" si="15"/>
        <v/>
      </c>
    </row>
    <row r="122" spans="1:19" s="11" customFormat="1" ht="13.2" x14ac:dyDescent="0.25">
      <c r="A122" s="59" t="str">
        <f>IF('Annual Plan'!A122="","",'Annual Plan'!A122)</f>
        <v/>
      </c>
      <c r="B122" s="59" t="str">
        <f>IF('Annual Plan'!B122="","",'Annual Plan'!B122)</f>
        <v/>
      </c>
      <c r="C122" s="59" t="str">
        <f>IF('Annual Plan'!C122="","",'Annual Plan'!C122)</f>
        <v/>
      </c>
      <c r="D122" s="2" t="str">
        <f>IF('Annual Plan'!D122&lt;&gt;"",'Annual Plan'!D122,"")</f>
        <v/>
      </c>
      <c r="E122" s="2" t="str">
        <f>IF('Annual Plan'!E122&lt;&gt;"",'Annual Plan'!E122,"")</f>
        <v/>
      </c>
      <c r="F122" s="36" t="str">
        <f>IF('Annual Plan'!F122&lt;&gt;"",'Annual Plan'!F122,"")</f>
        <v/>
      </c>
      <c r="G122" s="23" t="str">
        <f>IF('Annual Plan'!G122&lt;&gt;"",'Annual Plan'!G122,"")</f>
        <v/>
      </c>
      <c r="H122" s="23" t="str">
        <f xml:space="preserve"> IF(OR(F122="Absolute",F122="Absolute[-](cum.)"),SUM(G122,'Q1 Review'!J122,'Q2 Review'!J122,'Q3 Review'!J122,'Q4 Review'!J122),
             IF(OR(F122="Incremental",F122="Absolute[+]"),MAX(G122,'Q1 Review'!J122,'Q2 Review'!J122,'Q3 Review'!J122,'Q4 Review'!J122),
                  IF(F122="Decremental",MIN(G122,'Q1 Review'!J122,'Q2 Review'!J122,'Q3 Review'!J122,'Q4 Review'!J122),
                         IF(F122="Absolute[-](avg.)",SUM('Q1 Review'!J122,'Q2 Review'!J122,'Q3 Review'!J122,'Q4 Review'!J122)/ COUNT('Annual Plan'!H122:'Annual Plan'!K122),""
                       )
                 )
      )
)</f>
        <v/>
      </c>
      <c r="I122" s="23" t="str">
        <f>IF(SUM('Annual Plan'!H122:'Annual Plan'!K122)=0,"",
        IF(OR(F122="Absolute",F122="Absolute[-](cum.)"),SUM('Annual Plan'!H122:'Annual Plan'!K122),
             IF(F122="Incremental",MAX('Annual Plan'!H122:'Annual Plan'!K122),
                  IF(F122="Decremental",MIN('Annual Plan'!H122:'Annual Plan'!K122),
                         IF(F122="Absolute[+]",MAX('Annual Plan'!H122:'Annual Plan'!K122),
                              IF(F122="Absolute[-](avg.)",AVERAGE('Annual Plan'!H122:'Annual Plan'!K122),"")
                              )
                       )
                  )
           )
     )</f>
        <v/>
      </c>
      <c r="J122" s="95" t="str">
        <f xml:space="preserve"> IF(OR(F122="Absolute",F122="Absolute[-](cum.)"),SUM('Q1 Review'!J122,'Q2 Review'!J122,'Q3 Review'!J122,'Q4 Review'!J122),
             IF(OR(F122="Incremental",F122="Absolute[+]"),MAX('Q1 Review'!J122,'Q2 Review'!J122,'Q3 Review'!J122,'Q4 Review'!J122),
                  IF(F122="Decremental",MIN('Q1 Review'!J122,'Q2 Review'!J122,'Q3 Review'!J122,'Q4 Review'!J122),
                         IF(F122="Absolute[-](avg.)",SUM('Q1 Review'!J122,'Q2 Review'!J122,'Q3 Review'!J122,'Q4 Review'!J122)/ COUNT('Annual Plan'!H122:'Annual Plan'!K122),""
                       )
                 )
      )
)</f>
        <v/>
      </c>
      <c r="K122" s="38" t="str">
        <f t="shared" si="12"/>
        <v/>
      </c>
      <c r="L122" s="38" t="str">
        <f t="shared" si="13"/>
        <v/>
      </c>
      <c r="M122" s="23" t="str">
        <f t="shared" si="14"/>
        <v/>
      </c>
      <c r="N122" s="23" t="str">
        <f>IF('Annual Plan'!N122+'Annual Plan'!O122=0,"",'Annual Plan'!N122+'Annual Plan'!O122)</f>
        <v/>
      </c>
      <c r="O122" s="23" t="str">
        <f>IF(('Q1 Review'!O122+'Q2 Review'!O122+'Q3 Review'!O122+'Q4 Review'!O122)=0,"",('Q1 Review'!O122+'Q2 Review'!O122+'Q3 Review'!O122+'Q4 Review'!O122))</f>
        <v/>
      </c>
      <c r="P122" s="41"/>
      <c r="Q122" s="41"/>
      <c r="R122" s="41"/>
      <c r="S122" s="131" t="str">
        <f t="shared" si="15"/>
        <v/>
      </c>
    </row>
    <row r="123" spans="1:19" s="11" customFormat="1" ht="13.2" x14ac:dyDescent="0.25">
      <c r="A123" s="59" t="str">
        <f>IF('Annual Plan'!A123="","",'Annual Plan'!A123)</f>
        <v/>
      </c>
      <c r="B123" s="59" t="str">
        <f>IF('Annual Plan'!B123="","",'Annual Plan'!B123)</f>
        <v/>
      </c>
      <c r="C123" s="59" t="str">
        <f>IF('Annual Plan'!C123="","",'Annual Plan'!C123)</f>
        <v/>
      </c>
      <c r="D123" s="2" t="str">
        <f>IF('Annual Plan'!D123&lt;&gt;"",'Annual Plan'!D123,"")</f>
        <v/>
      </c>
      <c r="E123" s="2" t="str">
        <f>IF('Annual Plan'!E123&lt;&gt;"",'Annual Plan'!E123,"")</f>
        <v/>
      </c>
      <c r="F123" s="36" t="str">
        <f>IF('Annual Plan'!F123&lt;&gt;"",'Annual Plan'!F123,"")</f>
        <v/>
      </c>
      <c r="G123" s="23" t="str">
        <f>IF('Annual Plan'!G123&lt;&gt;"",'Annual Plan'!G123,"")</f>
        <v/>
      </c>
      <c r="H123" s="23" t="str">
        <f xml:space="preserve"> IF(OR(F123="Absolute",F123="Absolute[-](cum.)"),SUM(G123,'Q1 Review'!J123,'Q2 Review'!J123,'Q3 Review'!J123,'Q4 Review'!J123),
             IF(OR(F123="Incremental",F123="Absolute[+]"),MAX(G123,'Q1 Review'!J123,'Q2 Review'!J123,'Q3 Review'!J123,'Q4 Review'!J123),
                  IF(F123="Decremental",MIN(G123,'Q1 Review'!J123,'Q2 Review'!J123,'Q3 Review'!J123,'Q4 Review'!J123),
                         IF(F123="Absolute[-](avg.)",SUM('Q1 Review'!J123,'Q2 Review'!J123,'Q3 Review'!J123,'Q4 Review'!J123)/ COUNT('Annual Plan'!H123:'Annual Plan'!K123),""
                       )
                 )
      )
)</f>
        <v/>
      </c>
      <c r="I123" s="23" t="str">
        <f>IF(SUM('Annual Plan'!H123:'Annual Plan'!K123)=0,"",
        IF(OR(F123="Absolute",F123="Absolute[-](cum.)"),SUM('Annual Plan'!H123:'Annual Plan'!K123),
             IF(F123="Incremental",MAX('Annual Plan'!H123:'Annual Plan'!K123),
                  IF(F123="Decremental",MIN('Annual Plan'!H123:'Annual Plan'!K123),
                         IF(F123="Absolute[+]",MAX('Annual Plan'!H123:'Annual Plan'!K123),
                              IF(F123="Absolute[-](avg.)",AVERAGE('Annual Plan'!H123:'Annual Plan'!K123),"")
                              )
                       )
                  )
           )
     )</f>
        <v/>
      </c>
      <c r="J123" s="95" t="str">
        <f xml:space="preserve"> IF(OR(F123="Absolute",F123="Absolute[-](cum.)"),SUM('Q1 Review'!J123,'Q2 Review'!J123,'Q3 Review'!J123,'Q4 Review'!J123),
             IF(OR(F123="Incremental",F123="Absolute[+]"),MAX('Q1 Review'!J123,'Q2 Review'!J123,'Q3 Review'!J123,'Q4 Review'!J123),
                  IF(F123="Decremental",MIN('Q1 Review'!J123,'Q2 Review'!J123,'Q3 Review'!J123,'Q4 Review'!J123),
                         IF(F123="Absolute[-](avg.)",SUM('Q1 Review'!J123,'Q2 Review'!J123,'Q3 Review'!J123,'Q4 Review'!J123)/ COUNT('Annual Plan'!H123:'Annual Plan'!K123),""
                       )
                 )
      )
)</f>
        <v/>
      </c>
      <c r="K123" s="38" t="str">
        <f t="shared" si="12"/>
        <v/>
      </c>
      <c r="L123" s="38" t="str">
        <f t="shared" si="13"/>
        <v/>
      </c>
      <c r="M123" s="23" t="str">
        <f t="shared" si="14"/>
        <v/>
      </c>
      <c r="N123" s="23" t="str">
        <f>IF('Annual Plan'!N123+'Annual Plan'!O123=0,"",'Annual Plan'!N123+'Annual Plan'!O123)</f>
        <v/>
      </c>
      <c r="O123" s="23" t="str">
        <f>IF(('Q1 Review'!O123+'Q2 Review'!O123+'Q3 Review'!O123+'Q4 Review'!O123)=0,"",('Q1 Review'!O123+'Q2 Review'!O123+'Q3 Review'!O123+'Q4 Review'!O123))</f>
        <v/>
      </c>
      <c r="P123" s="41"/>
      <c r="Q123" s="41"/>
      <c r="R123" s="41"/>
      <c r="S123" s="131" t="str">
        <f t="shared" si="15"/>
        <v/>
      </c>
    </row>
    <row r="124" spans="1:19" s="11" customFormat="1" ht="13.2" x14ac:dyDescent="0.25">
      <c r="A124" s="59" t="str">
        <f>IF('Annual Plan'!A124="","",'Annual Plan'!A124)</f>
        <v/>
      </c>
      <c r="B124" s="59" t="str">
        <f>IF('Annual Plan'!B124="","",'Annual Plan'!B124)</f>
        <v/>
      </c>
      <c r="C124" s="59" t="str">
        <f>IF('Annual Plan'!C124="","",'Annual Plan'!C124)</f>
        <v/>
      </c>
      <c r="D124" s="2" t="str">
        <f>IF('Annual Plan'!D124&lt;&gt;"",'Annual Plan'!D124,"")</f>
        <v/>
      </c>
      <c r="E124" s="2" t="str">
        <f>IF('Annual Plan'!E124&lt;&gt;"",'Annual Plan'!E124,"")</f>
        <v/>
      </c>
      <c r="F124" s="36" t="str">
        <f>IF('Annual Plan'!F124&lt;&gt;"",'Annual Plan'!F124,"")</f>
        <v/>
      </c>
      <c r="G124" s="23" t="str">
        <f>IF('Annual Plan'!G124&lt;&gt;"",'Annual Plan'!G124,"")</f>
        <v/>
      </c>
      <c r="H124" s="23" t="str">
        <f xml:space="preserve"> IF(OR(F124="Absolute",F124="Absolute[-](cum.)"),SUM(G124,'Q1 Review'!J124,'Q2 Review'!J124,'Q3 Review'!J124,'Q4 Review'!J124),
             IF(OR(F124="Incremental",F124="Absolute[+]"),MAX(G124,'Q1 Review'!J124,'Q2 Review'!J124,'Q3 Review'!J124,'Q4 Review'!J124),
                  IF(F124="Decremental",MIN(G124,'Q1 Review'!J124,'Q2 Review'!J124,'Q3 Review'!J124,'Q4 Review'!J124),
                         IF(F124="Absolute[-](avg.)",SUM('Q1 Review'!J124,'Q2 Review'!J124,'Q3 Review'!J124,'Q4 Review'!J124)/ COUNT('Annual Plan'!H124:'Annual Plan'!K124),""
                       )
                 )
      )
)</f>
        <v/>
      </c>
      <c r="I124" s="23" t="str">
        <f>IF(SUM('Annual Plan'!H124:'Annual Plan'!K124)=0,"",
        IF(OR(F124="Absolute",F124="Absolute[-](cum.)"),SUM('Annual Plan'!H124:'Annual Plan'!K124),
             IF(F124="Incremental",MAX('Annual Plan'!H124:'Annual Plan'!K124),
                  IF(F124="Decremental",MIN('Annual Plan'!H124:'Annual Plan'!K124),
                         IF(F124="Absolute[+]",MAX('Annual Plan'!H124:'Annual Plan'!K124),
                              IF(F124="Absolute[-](avg.)",AVERAGE('Annual Plan'!H124:'Annual Plan'!K124),"")
                              )
                       )
                  )
           )
     )</f>
        <v/>
      </c>
      <c r="J124" s="95" t="str">
        <f xml:space="preserve"> IF(OR(F124="Absolute",F124="Absolute[-](cum.)"),SUM('Q1 Review'!J124,'Q2 Review'!J124,'Q3 Review'!J124,'Q4 Review'!J124),
             IF(OR(F124="Incremental",F124="Absolute[+]"),MAX('Q1 Review'!J124,'Q2 Review'!J124,'Q3 Review'!J124,'Q4 Review'!J124),
                  IF(F124="Decremental",MIN('Q1 Review'!J124,'Q2 Review'!J124,'Q3 Review'!J124,'Q4 Review'!J124),
                         IF(F124="Absolute[-](avg.)",SUM('Q1 Review'!J124,'Q2 Review'!J124,'Q3 Review'!J124,'Q4 Review'!J124)/ COUNT('Annual Plan'!H124:'Annual Plan'!K124),""
                       )
                 )
      )
)</f>
        <v/>
      </c>
      <c r="K124" s="38" t="str">
        <f t="shared" si="12"/>
        <v/>
      </c>
      <c r="L124" s="38" t="str">
        <f t="shared" si="13"/>
        <v/>
      </c>
      <c r="M124" s="23" t="str">
        <f t="shared" si="14"/>
        <v/>
      </c>
      <c r="N124" s="23" t="str">
        <f>IF('Annual Plan'!N124+'Annual Plan'!O124=0,"",'Annual Plan'!N124+'Annual Plan'!O124)</f>
        <v/>
      </c>
      <c r="O124" s="23" t="str">
        <f>IF(('Q1 Review'!O124+'Q2 Review'!O124+'Q3 Review'!O124+'Q4 Review'!O124)=0,"",('Q1 Review'!O124+'Q2 Review'!O124+'Q3 Review'!O124+'Q4 Review'!O124))</f>
        <v/>
      </c>
      <c r="P124" s="41"/>
      <c r="Q124" s="41"/>
      <c r="R124" s="41"/>
      <c r="S124" s="131" t="str">
        <f t="shared" si="15"/>
        <v/>
      </c>
    </row>
    <row r="125" spans="1:19" s="11" customFormat="1" ht="13.2" x14ac:dyDescent="0.25">
      <c r="A125" s="59" t="str">
        <f>IF('Annual Plan'!A125="","",'Annual Plan'!A125)</f>
        <v/>
      </c>
      <c r="B125" s="59" t="str">
        <f>IF('Annual Plan'!B125="","",'Annual Plan'!B125)</f>
        <v/>
      </c>
      <c r="C125" s="59" t="str">
        <f>IF('Annual Plan'!C125="","",'Annual Plan'!C125)</f>
        <v/>
      </c>
      <c r="D125" s="2" t="str">
        <f>IF('Annual Plan'!D125&lt;&gt;"",'Annual Plan'!D125,"")</f>
        <v/>
      </c>
      <c r="E125" s="2" t="str">
        <f>IF('Annual Plan'!E125&lt;&gt;"",'Annual Plan'!E125,"")</f>
        <v/>
      </c>
      <c r="F125" s="36" t="str">
        <f>IF('Annual Plan'!F125&lt;&gt;"",'Annual Plan'!F125,"")</f>
        <v/>
      </c>
      <c r="G125" s="23" t="str">
        <f>IF('Annual Plan'!G125&lt;&gt;"",'Annual Plan'!G125,"")</f>
        <v/>
      </c>
      <c r="H125" s="23" t="str">
        <f xml:space="preserve"> IF(OR(F125="Absolute",F125="Absolute[-](cum.)"),SUM(G125,'Q1 Review'!J125,'Q2 Review'!J125,'Q3 Review'!J125,'Q4 Review'!J125),
             IF(OR(F125="Incremental",F125="Absolute[+]"),MAX(G125,'Q1 Review'!J125,'Q2 Review'!J125,'Q3 Review'!J125,'Q4 Review'!J125),
                  IF(F125="Decremental",MIN(G125,'Q1 Review'!J125,'Q2 Review'!J125,'Q3 Review'!J125,'Q4 Review'!J125),
                         IF(F125="Absolute[-](avg.)",SUM('Q1 Review'!J125,'Q2 Review'!J125,'Q3 Review'!J125,'Q4 Review'!J125)/ COUNT('Annual Plan'!H125:'Annual Plan'!K125),""
                       )
                 )
      )
)</f>
        <v/>
      </c>
      <c r="I125" s="23" t="str">
        <f>IF(SUM('Annual Plan'!H125:'Annual Plan'!K125)=0,"",
        IF(OR(F125="Absolute",F125="Absolute[-](cum.)"),SUM('Annual Plan'!H125:'Annual Plan'!K125),
             IF(F125="Incremental",MAX('Annual Plan'!H125:'Annual Plan'!K125),
                  IF(F125="Decremental",MIN('Annual Plan'!H125:'Annual Plan'!K125),
                         IF(F125="Absolute[+]",MAX('Annual Plan'!H125:'Annual Plan'!K125),
                              IF(F125="Absolute[-](avg.)",AVERAGE('Annual Plan'!H125:'Annual Plan'!K125),"")
                              )
                       )
                  )
           )
     )</f>
        <v/>
      </c>
      <c r="J125" s="95" t="str">
        <f xml:space="preserve"> IF(OR(F125="Absolute",F125="Absolute[-](cum.)"),SUM('Q1 Review'!J125,'Q2 Review'!J125,'Q3 Review'!J125,'Q4 Review'!J125),
             IF(OR(F125="Incremental",F125="Absolute[+]"),MAX('Q1 Review'!J125,'Q2 Review'!J125,'Q3 Review'!J125,'Q4 Review'!J125),
                  IF(F125="Decremental",MIN('Q1 Review'!J125,'Q2 Review'!J125,'Q3 Review'!J125,'Q4 Review'!J125),
                         IF(F125="Absolute[-](avg.)",SUM('Q1 Review'!J125,'Q2 Review'!J125,'Q3 Review'!J125,'Q4 Review'!J125)/ COUNT('Annual Plan'!H125:'Annual Plan'!K125),""
                       )
                 )
      )
)</f>
        <v/>
      </c>
      <c r="K125" s="38" t="str">
        <f t="shared" si="12"/>
        <v/>
      </c>
      <c r="L125" s="38" t="str">
        <f t="shared" si="13"/>
        <v/>
      </c>
      <c r="M125" s="23" t="str">
        <f t="shared" si="14"/>
        <v/>
      </c>
      <c r="N125" s="23" t="str">
        <f>IF('Annual Plan'!N125+'Annual Plan'!O125=0,"",'Annual Plan'!N125+'Annual Plan'!O125)</f>
        <v/>
      </c>
      <c r="O125" s="23" t="str">
        <f>IF(('Q1 Review'!O125+'Q2 Review'!O125+'Q3 Review'!O125+'Q4 Review'!O125)=0,"",('Q1 Review'!O125+'Q2 Review'!O125+'Q3 Review'!O125+'Q4 Review'!O125))</f>
        <v/>
      </c>
      <c r="P125" s="41"/>
      <c r="Q125" s="41"/>
      <c r="R125" s="41"/>
      <c r="S125" s="131" t="str">
        <f t="shared" si="15"/>
        <v/>
      </c>
    </row>
    <row r="126" spans="1:19" s="11" customFormat="1" ht="13.2" x14ac:dyDescent="0.25">
      <c r="A126" s="59" t="str">
        <f>IF('Annual Plan'!A126="","",'Annual Plan'!A126)</f>
        <v/>
      </c>
      <c r="B126" s="59" t="str">
        <f>IF('Annual Plan'!B126="","",'Annual Plan'!B126)</f>
        <v/>
      </c>
      <c r="C126" s="59" t="str">
        <f>IF('Annual Plan'!C126="","",'Annual Plan'!C126)</f>
        <v/>
      </c>
      <c r="D126" s="2" t="str">
        <f>IF('Annual Plan'!D126&lt;&gt;"",'Annual Plan'!D126,"")</f>
        <v/>
      </c>
      <c r="E126" s="2" t="str">
        <f>IF('Annual Plan'!E126&lt;&gt;"",'Annual Plan'!E126,"")</f>
        <v/>
      </c>
      <c r="F126" s="36" t="str">
        <f>IF('Annual Plan'!F126&lt;&gt;"",'Annual Plan'!F126,"")</f>
        <v/>
      </c>
      <c r="G126" s="23" t="str">
        <f>IF('Annual Plan'!G126&lt;&gt;"",'Annual Plan'!G126,"")</f>
        <v/>
      </c>
      <c r="H126" s="23" t="str">
        <f xml:space="preserve"> IF(OR(F126="Absolute",F126="Absolute[-](cum.)"),SUM(G126,'Q1 Review'!J126,'Q2 Review'!J126,'Q3 Review'!J126,'Q4 Review'!J126),
             IF(OR(F126="Incremental",F126="Absolute[+]"),MAX(G126,'Q1 Review'!J126,'Q2 Review'!J126,'Q3 Review'!J126,'Q4 Review'!J126),
                  IF(F126="Decremental",MIN(G126,'Q1 Review'!J126,'Q2 Review'!J126,'Q3 Review'!J126,'Q4 Review'!J126),
                         IF(F126="Absolute[-](avg.)",SUM('Q1 Review'!J126,'Q2 Review'!J126,'Q3 Review'!J126,'Q4 Review'!J126)/ COUNT('Annual Plan'!H126:'Annual Plan'!K126),""
                       )
                 )
      )
)</f>
        <v/>
      </c>
      <c r="I126" s="23" t="str">
        <f>IF(SUM('Annual Plan'!H126:'Annual Plan'!K126)=0,"",
        IF(OR(F126="Absolute",F126="Absolute[-](cum.)"),SUM('Annual Plan'!H126:'Annual Plan'!K126),
             IF(F126="Incremental",MAX('Annual Plan'!H126:'Annual Plan'!K126),
                  IF(F126="Decremental",MIN('Annual Plan'!H126:'Annual Plan'!K126),
                         IF(F126="Absolute[+]",MAX('Annual Plan'!H126:'Annual Plan'!K126),
                              IF(F126="Absolute[-](avg.)",AVERAGE('Annual Plan'!H126:'Annual Plan'!K126),"")
                              )
                       )
                  )
           )
     )</f>
        <v/>
      </c>
      <c r="J126" s="95" t="str">
        <f xml:space="preserve"> IF(OR(F126="Absolute",F126="Absolute[-](cum.)"),SUM('Q1 Review'!J126,'Q2 Review'!J126,'Q3 Review'!J126,'Q4 Review'!J126),
             IF(OR(F126="Incremental",F126="Absolute[+]"),MAX('Q1 Review'!J126,'Q2 Review'!J126,'Q3 Review'!J126,'Q4 Review'!J126),
                  IF(F126="Decremental",MIN('Q1 Review'!J126,'Q2 Review'!J126,'Q3 Review'!J126,'Q4 Review'!J126),
                         IF(F126="Absolute[-](avg.)",SUM('Q1 Review'!J126,'Q2 Review'!J126,'Q3 Review'!J126,'Q4 Review'!J126)/ COUNT('Annual Plan'!H126:'Annual Plan'!K126),""
                       )
                 )
      )
)</f>
        <v/>
      </c>
      <c r="K126" s="38" t="str">
        <f t="shared" si="12"/>
        <v/>
      </c>
      <c r="L126" s="38" t="str">
        <f t="shared" si="13"/>
        <v/>
      </c>
      <c r="M126" s="23" t="str">
        <f t="shared" si="14"/>
        <v/>
      </c>
      <c r="N126" s="23" t="str">
        <f>IF('Annual Plan'!N126+'Annual Plan'!O126=0,"",'Annual Plan'!N126+'Annual Plan'!O126)</f>
        <v/>
      </c>
      <c r="O126" s="23" t="str">
        <f>IF(('Q1 Review'!O126+'Q2 Review'!O126+'Q3 Review'!O126+'Q4 Review'!O126)=0,"",('Q1 Review'!O126+'Q2 Review'!O126+'Q3 Review'!O126+'Q4 Review'!O126))</f>
        <v/>
      </c>
      <c r="P126" s="41"/>
      <c r="Q126" s="41"/>
      <c r="R126" s="41"/>
      <c r="S126" s="131" t="str">
        <f t="shared" si="15"/>
        <v/>
      </c>
    </row>
    <row r="127" spans="1:19" s="11" customFormat="1" ht="13.2" x14ac:dyDescent="0.25">
      <c r="A127" s="59" t="str">
        <f>IF('Annual Plan'!A127="","",'Annual Plan'!A127)</f>
        <v/>
      </c>
      <c r="B127" s="59" t="str">
        <f>IF('Annual Plan'!B127="","",'Annual Plan'!B127)</f>
        <v/>
      </c>
      <c r="C127" s="59" t="str">
        <f>IF('Annual Plan'!C127="","",'Annual Plan'!C127)</f>
        <v/>
      </c>
      <c r="D127" s="2" t="str">
        <f>IF('Annual Plan'!D127&lt;&gt;"",'Annual Plan'!D127,"")</f>
        <v/>
      </c>
      <c r="E127" s="2" t="str">
        <f>IF('Annual Plan'!E127&lt;&gt;"",'Annual Plan'!E127,"")</f>
        <v/>
      </c>
      <c r="F127" s="36" t="str">
        <f>IF('Annual Plan'!F127&lt;&gt;"",'Annual Plan'!F127,"")</f>
        <v/>
      </c>
      <c r="G127" s="23" t="str">
        <f>IF('Annual Plan'!G127&lt;&gt;"",'Annual Plan'!G127,"")</f>
        <v/>
      </c>
      <c r="H127" s="23" t="str">
        <f xml:space="preserve"> IF(OR(F127="Absolute",F127="Absolute[-](cum.)"),SUM(G127,'Q1 Review'!J127,'Q2 Review'!J127,'Q3 Review'!J127,'Q4 Review'!J127),
             IF(OR(F127="Incremental",F127="Absolute[+]"),MAX(G127,'Q1 Review'!J127,'Q2 Review'!J127,'Q3 Review'!J127,'Q4 Review'!J127),
                  IF(F127="Decremental",MIN(G127,'Q1 Review'!J127,'Q2 Review'!J127,'Q3 Review'!J127,'Q4 Review'!J127),
                         IF(F127="Absolute[-](avg.)",SUM('Q1 Review'!J127,'Q2 Review'!J127,'Q3 Review'!J127,'Q4 Review'!J127)/ COUNT('Annual Plan'!H127:'Annual Plan'!K127),""
                       )
                 )
      )
)</f>
        <v/>
      </c>
      <c r="I127" s="23" t="str">
        <f>IF(SUM('Annual Plan'!H127:'Annual Plan'!K127)=0,"",
        IF(OR(F127="Absolute",F127="Absolute[-](cum.)"),SUM('Annual Plan'!H127:'Annual Plan'!K127),
             IF(F127="Incremental",MAX('Annual Plan'!H127:'Annual Plan'!K127),
                  IF(F127="Decremental",MIN('Annual Plan'!H127:'Annual Plan'!K127),
                         IF(F127="Absolute[+]",MAX('Annual Plan'!H127:'Annual Plan'!K127),
                              IF(F127="Absolute[-](avg.)",AVERAGE('Annual Plan'!H127:'Annual Plan'!K127),"")
                              )
                       )
                  )
           )
     )</f>
        <v/>
      </c>
      <c r="J127" s="95" t="str">
        <f xml:space="preserve"> IF(OR(F127="Absolute",F127="Absolute[-](cum.)"),SUM('Q1 Review'!J127,'Q2 Review'!J127,'Q3 Review'!J127,'Q4 Review'!J127),
             IF(OR(F127="Incremental",F127="Absolute[+]"),MAX('Q1 Review'!J127,'Q2 Review'!J127,'Q3 Review'!J127,'Q4 Review'!J127),
                  IF(F127="Decremental",MIN('Q1 Review'!J127,'Q2 Review'!J127,'Q3 Review'!J127,'Q4 Review'!J127),
                         IF(F127="Absolute[-](avg.)",SUM('Q1 Review'!J127,'Q2 Review'!J127,'Q3 Review'!J127,'Q4 Review'!J127)/ COUNT('Annual Plan'!H127:'Annual Plan'!K127),""
                       )
                 )
      )
)</f>
        <v/>
      </c>
      <c r="K127" s="38" t="str">
        <f t="shared" si="12"/>
        <v/>
      </c>
      <c r="L127" s="38" t="str">
        <f t="shared" si="13"/>
        <v/>
      </c>
      <c r="M127" s="23" t="str">
        <f t="shared" si="14"/>
        <v/>
      </c>
      <c r="N127" s="23" t="str">
        <f>IF('Annual Plan'!N127+'Annual Plan'!O127=0,"",'Annual Plan'!N127+'Annual Plan'!O127)</f>
        <v/>
      </c>
      <c r="O127" s="23" t="str">
        <f>IF(('Q1 Review'!O127+'Q2 Review'!O127+'Q3 Review'!O127+'Q4 Review'!O127)=0,"",('Q1 Review'!O127+'Q2 Review'!O127+'Q3 Review'!O127+'Q4 Review'!O127))</f>
        <v/>
      </c>
      <c r="P127" s="41"/>
      <c r="Q127" s="41"/>
      <c r="R127" s="41"/>
      <c r="S127" s="131" t="str">
        <f t="shared" si="15"/>
        <v/>
      </c>
    </row>
    <row r="128" spans="1:19" s="11" customFormat="1" ht="13.2" x14ac:dyDescent="0.25">
      <c r="A128" s="59" t="str">
        <f>IF('Annual Plan'!A128="","",'Annual Plan'!A128)</f>
        <v/>
      </c>
      <c r="B128" s="59" t="str">
        <f>IF('Annual Plan'!B128="","",'Annual Plan'!B128)</f>
        <v/>
      </c>
      <c r="C128" s="59" t="str">
        <f>IF('Annual Plan'!C128="","",'Annual Plan'!C128)</f>
        <v/>
      </c>
      <c r="D128" s="2" t="str">
        <f>IF('Annual Plan'!D128&lt;&gt;"",'Annual Plan'!D128,"")</f>
        <v/>
      </c>
      <c r="E128" s="2" t="str">
        <f>IF('Annual Plan'!E128&lt;&gt;"",'Annual Plan'!E128,"")</f>
        <v/>
      </c>
      <c r="F128" s="36" t="str">
        <f>IF('Annual Plan'!F128&lt;&gt;"",'Annual Plan'!F128,"")</f>
        <v/>
      </c>
      <c r="G128" s="23" t="str">
        <f>IF('Annual Plan'!G128&lt;&gt;"",'Annual Plan'!G128,"")</f>
        <v/>
      </c>
      <c r="H128" s="23" t="str">
        <f xml:space="preserve"> IF(OR(F128="Absolute",F128="Absolute[-](cum.)"),SUM(G128,'Q1 Review'!J128,'Q2 Review'!J128,'Q3 Review'!J128,'Q4 Review'!J128),
             IF(OR(F128="Incremental",F128="Absolute[+]"),MAX(G128,'Q1 Review'!J128,'Q2 Review'!J128,'Q3 Review'!J128,'Q4 Review'!J128),
                  IF(F128="Decremental",MIN(G128,'Q1 Review'!J128,'Q2 Review'!J128,'Q3 Review'!J128,'Q4 Review'!J128),
                         IF(F128="Absolute[-](avg.)",SUM('Q1 Review'!J128,'Q2 Review'!J128,'Q3 Review'!J128,'Q4 Review'!J128)/ COUNT('Annual Plan'!H128:'Annual Plan'!K128),""
                       )
                 )
      )
)</f>
        <v/>
      </c>
      <c r="I128" s="23" t="str">
        <f>IF(SUM('Annual Plan'!H128:'Annual Plan'!K128)=0,"",
        IF(OR(F128="Absolute",F128="Absolute[-](cum.)"),SUM('Annual Plan'!H128:'Annual Plan'!K128),
             IF(F128="Incremental",MAX('Annual Plan'!H128:'Annual Plan'!K128),
                  IF(F128="Decremental",MIN('Annual Plan'!H128:'Annual Plan'!K128),
                         IF(F128="Absolute[+]",MAX('Annual Plan'!H128:'Annual Plan'!K128),
                              IF(F128="Absolute[-](avg.)",AVERAGE('Annual Plan'!H128:'Annual Plan'!K128),"")
                              )
                       )
                  )
           )
     )</f>
        <v/>
      </c>
      <c r="J128" s="95" t="str">
        <f xml:space="preserve"> IF(OR(F128="Absolute",F128="Absolute[-](cum.)"),SUM('Q1 Review'!J128,'Q2 Review'!J128,'Q3 Review'!J128,'Q4 Review'!J128),
             IF(OR(F128="Incremental",F128="Absolute[+]"),MAX('Q1 Review'!J128,'Q2 Review'!J128,'Q3 Review'!J128,'Q4 Review'!J128),
                  IF(F128="Decremental",MIN('Q1 Review'!J128,'Q2 Review'!J128,'Q3 Review'!J128,'Q4 Review'!J128),
                         IF(F128="Absolute[-](avg.)",SUM('Q1 Review'!J128,'Q2 Review'!J128,'Q3 Review'!J128,'Q4 Review'!J128)/ COUNT('Annual Plan'!H128:'Annual Plan'!K128),""
                       )
                 )
      )
)</f>
        <v/>
      </c>
      <c r="K128" s="38" t="str">
        <f t="shared" si="12"/>
        <v/>
      </c>
      <c r="L128" s="38" t="str">
        <f t="shared" si="13"/>
        <v/>
      </c>
      <c r="M128" s="23" t="str">
        <f t="shared" si="14"/>
        <v/>
      </c>
      <c r="N128" s="23" t="str">
        <f>IF('Annual Plan'!N128+'Annual Plan'!O128=0,"",'Annual Plan'!N128+'Annual Plan'!O128)</f>
        <v/>
      </c>
      <c r="O128" s="23" t="str">
        <f>IF(('Q1 Review'!O128+'Q2 Review'!O128+'Q3 Review'!O128+'Q4 Review'!O128)=0,"",('Q1 Review'!O128+'Q2 Review'!O128+'Q3 Review'!O128+'Q4 Review'!O128))</f>
        <v/>
      </c>
      <c r="P128" s="41"/>
      <c r="Q128" s="41"/>
      <c r="R128" s="41"/>
      <c r="S128" s="131" t="str">
        <f t="shared" si="15"/>
        <v/>
      </c>
    </row>
    <row r="129" spans="1:19" s="11" customFormat="1" ht="13.2" x14ac:dyDescent="0.25">
      <c r="A129" s="59" t="str">
        <f>IF('Annual Plan'!A129="","",'Annual Plan'!A129)</f>
        <v/>
      </c>
      <c r="B129" s="59" t="str">
        <f>IF('Annual Plan'!B129="","",'Annual Plan'!B129)</f>
        <v/>
      </c>
      <c r="C129" s="59" t="str">
        <f>IF('Annual Plan'!C129="","",'Annual Plan'!C129)</f>
        <v/>
      </c>
      <c r="D129" s="2" t="str">
        <f>IF('Annual Plan'!D129&lt;&gt;"",'Annual Plan'!D129,"")</f>
        <v/>
      </c>
      <c r="E129" s="2" t="str">
        <f>IF('Annual Plan'!E129&lt;&gt;"",'Annual Plan'!E129,"")</f>
        <v/>
      </c>
      <c r="F129" s="36" t="str">
        <f>IF('Annual Plan'!F129&lt;&gt;"",'Annual Plan'!F129,"")</f>
        <v/>
      </c>
      <c r="G129" s="23" t="str">
        <f>IF('Annual Plan'!G129&lt;&gt;"",'Annual Plan'!G129,"")</f>
        <v/>
      </c>
      <c r="H129" s="23" t="str">
        <f xml:space="preserve"> IF(OR(F129="Absolute",F129="Absolute[-](cum.)"),SUM(G129,'Q1 Review'!J129,'Q2 Review'!J129,'Q3 Review'!J129,'Q4 Review'!J129),
             IF(OR(F129="Incremental",F129="Absolute[+]"),MAX(G129,'Q1 Review'!J129,'Q2 Review'!J129,'Q3 Review'!J129,'Q4 Review'!J129),
                  IF(F129="Decremental",MIN(G129,'Q1 Review'!J129,'Q2 Review'!J129,'Q3 Review'!J129,'Q4 Review'!J129),
                         IF(F129="Absolute[-](avg.)",SUM('Q1 Review'!J129,'Q2 Review'!J129,'Q3 Review'!J129,'Q4 Review'!J129)/ COUNT('Annual Plan'!H129:'Annual Plan'!K129),""
                       )
                 )
      )
)</f>
        <v/>
      </c>
      <c r="I129" s="23" t="str">
        <f>IF(SUM('Annual Plan'!H129:'Annual Plan'!K129)=0,"",
        IF(OR(F129="Absolute",F129="Absolute[-](cum.)"),SUM('Annual Plan'!H129:'Annual Plan'!K129),
             IF(F129="Incremental",MAX('Annual Plan'!H129:'Annual Plan'!K129),
                  IF(F129="Decremental",MIN('Annual Plan'!H129:'Annual Plan'!K129),
                         IF(F129="Absolute[+]",MAX('Annual Plan'!H129:'Annual Plan'!K129),
                              IF(F129="Absolute[-](avg.)",AVERAGE('Annual Plan'!H129:'Annual Plan'!K129),"")
                              )
                       )
                  )
           )
     )</f>
        <v/>
      </c>
      <c r="J129" s="95" t="str">
        <f xml:space="preserve"> IF(OR(F129="Absolute",F129="Absolute[-](cum.)"),SUM('Q1 Review'!J129,'Q2 Review'!J129,'Q3 Review'!J129,'Q4 Review'!J129),
             IF(OR(F129="Incremental",F129="Absolute[+]"),MAX('Q1 Review'!J129,'Q2 Review'!J129,'Q3 Review'!J129,'Q4 Review'!J129),
                  IF(F129="Decremental",MIN('Q1 Review'!J129,'Q2 Review'!J129,'Q3 Review'!J129,'Q4 Review'!J129),
                         IF(F129="Absolute[-](avg.)",SUM('Q1 Review'!J129,'Q2 Review'!J129,'Q3 Review'!J129,'Q4 Review'!J129)/ COUNT('Annual Plan'!H129:'Annual Plan'!K129),""
                       )
                 )
      )
)</f>
        <v/>
      </c>
      <c r="K129" s="38" t="str">
        <f t="shared" si="12"/>
        <v/>
      </c>
      <c r="L129" s="38" t="str">
        <f t="shared" si="13"/>
        <v/>
      </c>
      <c r="M129" s="23" t="str">
        <f t="shared" si="14"/>
        <v/>
      </c>
      <c r="N129" s="23" t="str">
        <f>IF('Annual Plan'!N129+'Annual Plan'!O129=0,"",'Annual Plan'!N129+'Annual Plan'!O129)</f>
        <v/>
      </c>
      <c r="O129" s="23" t="str">
        <f>IF(('Q1 Review'!O129+'Q2 Review'!O129+'Q3 Review'!O129+'Q4 Review'!O129)=0,"",('Q1 Review'!O129+'Q2 Review'!O129+'Q3 Review'!O129+'Q4 Review'!O129))</f>
        <v/>
      </c>
      <c r="P129" s="41"/>
      <c r="Q129" s="41"/>
      <c r="R129" s="41"/>
      <c r="S129" s="131" t="str">
        <f t="shared" si="15"/>
        <v/>
      </c>
    </row>
    <row r="130" spans="1:19" s="11" customFormat="1" ht="13.2" x14ac:dyDescent="0.25">
      <c r="A130" s="59" t="str">
        <f>IF('Annual Plan'!A130="","",'Annual Plan'!A130)</f>
        <v/>
      </c>
      <c r="B130" s="59" t="str">
        <f>IF('Annual Plan'!B130="","",'Annual Plan'!B130)</f>
        <v/>
      </c>
      <c r="C130" s="59" t="str">
        <f>IF('Annual Plan'!C130="","",'Annual Plan'!C130)</f>
        <v/>
      </c>
      <c r="D130" s="2" t="str">
        <f>IF('Annual Plan'!D130&lt;&gt;"",'Annual Plan'!D130,"")</f>
        <v/>
      </c>
      <c r="E130" s="2" t="str">
        <f>IF('Annual Plan'!E130&lt;&gt;"",'Annual Plan'!E130,"")</f>
        <v/>
      </c>
      <c r="F130" s="36" t="str">
        <f>IF('Annual Plan'!F130&lt;&gt;"",'Annual Plan'!F130,"")</f>
        <v/>
      </c>
      <c r="G130" s="23" t="str">
        <f>IF('Annual Plan'!G130&lt;&gt;"",'Annual Plan'!G130,"")</f>
        <v/>
      </c>
      <c r="H130" s="23" t="str">
        <f xml:space="preserve"> IF(OR(F130="Absolute",F130="Absolute[-](cum.)"),SUM(G130,'Q1 Review'!J130,'Q2 Review'!J130,'Q3 Review'!J130,'Q4 Review'!J130),
             IF(OR(F130="Incremental",F130="Absolute[+]"),MAX(G130,'Q1 Review'!J130,'Q2 Review'!J130,'Q3 Review'!J130,'Q4 Review'!J130),
                  IF(F130="Decremental",MIN(G130,'Q1 Review'!J130,'Q2 Review'!J130,'Q3 Review'!J130,'Q4 Review'!J130),
                         IF(F130="Absolute[-](avg.)",SUM('Q1 Review'!J130,'Q2 Review'!J130,'Q3 Review'!J130,'Q4 Review'!J130)/ COUNT('Annual Plan'!H130:'Annual Plan'!K130),""
                       )
                 )
      )
)</f>
        <v/>
      </c>
      <c r="I130" s="23" t="str">
        <f>IF(SUM('Annual Plan'!H130:'Annual Plan'!K130)=0,"",
        IF(OR(F130="Absolute",F130="Absolute[-](cum.)"),SUM('Annual Plan'!H130:'Annual Plan'!K130),
             IF(F130="Incremental",MAX('Annual Plan'!H130:'Annual Plan'!K130),
                  IF(F130="Decremental",MIN('Annual Plan'!H130:'Annual Plan'!K130),
                         IF(F130="Absolute[+]",MAX('Annual Plan'!H130:'Annual Plan'!K130),
                              IF(F130="Absolute[-](avg.)",AVERAGE('Annual Plan'!H130:'Annual Plan'!K130),"")
                              )
                       )
                  )
           )
     )</f>
        <v/>
      </c>
      <c r="J130" s="95" t="str">
        <f xml:space="preserve"> IF(OR(F130="Absolute",F130="Absolute[-](cum.)"),SUM('Q1 Review'!J130,'Q2 Review'!J130,'Q3 Review'!J130,'Q4 Review'!J130),
             IF(OR(F130="Incremental",F130="Absolute[+]"),MAX('Q1 Review'!J130,'Q2 Review'!J130,'Q3 Review'!J130,'Q4 Review'!J130),
                  IF(F130="Decremental",MIN('Q1 Review'!J130,'Q2 Review'!J130,'Q3 Review'!J130,'Q4 Review'!J130),
                         IF(F130="Absolute[-](avg.)",SUM('Q1 Review'!J130,'Q2 Review'!J130,'Q3 Review'!J130,'Q4 Review'!J130)/ COUNT('Annual Plan'!H130:'Annual Plan'!K130),""
                       )
                 )
      )
)</f>
        <v/>
      </c>
      <c r="K130" s="38" t="str">
        <f t="shared" si="12"/>
        <v/>
      </c>
      <c r="L130" s="38" t="str">
        <f t="shared" si="13"/>
        <v/>
      </c>
      <c r="M130" s="23" t="str">
        <f t="shared" si="14"/>
        <v/>
      </c>
      <c r="N130" s="23" t="str">
        <f>IF('Annual Plan'!N130+'Annual Plan'!O130=0,"",'Annual Plan'!N130+'Annual Plan'!O130)</f>
        <v/>
      </c>
      <c r="O130" s="23" t="str">
        <f>IF(('Q1 Review'!O130+'Q2 Review'!O130+'Q3 Review'!O130+'Q4 Review'!O130)=0,"",('Q1 Review'!O130+'Q2 Review'!O130+'Q3 Review'!O130+'Q4 Review'!O130))</f>
        <v/>
      </c>
      <c r="P130" s="41"/>
      <c r="Q130" s="41"/>
      <c r="R130" s="41"/>
      <c r="S130" s="131" t="str">
        <f t="shared" si="15"/>
        <v/>
      </c>
    </row>
    <row r="131" spans="1:19" s="11" customFormat="1" ht="13.2" x14ac:dyDescent="0.25">
      <c r="A131" s="59" t="str">
        <f>IF('Annual Plan'!A131="","",'Annual Plan'!A131)</f>
        <v/>
      </c>
      <c r="B131" s="59" t="str">
        <f>IF('Annual Plan'!B131="","",'Annual Plan'!B131)</f>
        <v/>
      </c>
      <c r="C131" s="59" t="str">
        <f>IF('Annual Plan'!C131="","",'Annual Plan'!C131)</f>
        <v/>
      </c>
      <c r="D131" s="2" t="str">
        <f>IF('Annual Plan'!D131&lt;&gt;"",'Annual Plan'!D131,"")</f>
        <v/>
      </c>
      <c r="E131" s="2" t="str">
        <f>IF('Annual Plan'!E131&lt;&gt;"",'Annual Plan'!E131,"")</f>
        <v/>
      </c>
      <c r="F131" s="36" t="str">
        <f>IF('Annual Plan'!F131&lt;&gt;"",'Annual Plan'!F131,"")</f>
        <v/>
      </c>
      <c r="G131" s="23" t="str">
        <f>IF('Annual Plan'!G131&lt;&gt;"",'Annual Plan'!G131,"")</f>
        <v/>
      </c>
      <c r="H131" s="23" t="str">
        <f xml:space="preserve"> IF(OR(F131="Absolute",F131="Absolute[-](cum.)"),SUM(G131,'Q1 Review'!J131,'Q2 Review'!J131,'Q3 Review'!J131,'Q4 Review'!J131),
             IF(OR(F131="Incremental",F131="Absolute[+]"),MAX(G131,'Q1 Review'!J131,'Q2 Review'!J131,'Q3 Review'!J131,'Q4 Review'!J131),
                  IF(F131="Decremental",MIN(G131,'Q1 Review'!J131,'Q2 Review'!J131,'Q3 Review'!J131,'Q4 Review'!J131),
                         IF(F131="Absolute[-](avg.)",SUM('Q1 Review'!J131,'Q2 Review'!J131,'Q3 Review'!J131,'Q4 Review'!J131)/ COUNT('Annual Plan'!H131:'Annual Plan'!K131),""
                       )
                 )
      )
)</f>
        <v/>
      </c>
      <c r="I131" s="23" t="str">
        <f>IF(SUM('Annual Plan'!H131:'Annual Plan'!K131)=0,"",
        IF(OR(F131="Absolute",F131="Absolute[-](cum.)"),SUM('Annual Plan'!H131:'Annual Plan'!K131),
             IF(F131="Incremental",MAX('Annual Plan'!H131:'Annual Plan'!K131),
                  IF(F131="Decremental",MIN('Annual Plan'!H131:'Annual Plan'!K131),
                         IF(F131="Absolute[+]",MAX('Annual Plan'!H131:'Annual Plan'!K131),
                              IF(F131="Absolute[-](avg.)",AVERAGE('Annual Plan'!H131:'Annual Plan'!K131),"")
                              )
                       )
                  )
           )
     )</f>
        <v/>
      </c>
      <c r="J131" s="95" t="str">
        <f xml:space="preserve"> IF(OR(F131="Absolute",F131="Absolute[-](cum.)"),SUM('Q1 Review'!J131,'Q2 Review'!J131,'Q3 Review'!J131,'Q4 Review'!J131),
             IF(OR(F131="Incremental",F131="Absolute[+]"),MAX('Q1 Review'!J131,'Q2 Review'!J131,'Q3 Review'!J131,'Q4 Review'!J131),
                  IF(F131="Decremental",MIN('Q1 Review'!J131,'Q2 Review'!J131,'Q3 Review'!J131,'Q4 Review'!J131),
                         IF(F131="Absolute[-](avg.)",SUM('Q1 Review'!J131,'Q2 Review'!J131,'Q3 Review'!J131,'Q4 Review'!J131)/ COUNT('Annual Plan'!H131:'Annual Plan'!K131),""
                       )
                 )
      )
)</f>
        <v/>
      </c>
      <c r="K131" s="38" t="str">
        <f t="shared" si="12"/>
        <v/>
      </c>
      <c r="L131" s="38" t="str">
        <f t="shared" si="13"/>
        <v/>
      </c>
      <c r="M131" s="23" t="str">
        <f t="shared" si="14"/>
        <v/>
      </c>
      <c r="N131" s="23" t="str">
        <f>IF('Annual Plan'!N131+'Annual Plan'!O131=0,"",'Annual Plan'!N131+'Annual Plan'!O131)</f>
        <v/>
      </c>
      <c r="O131" s="23" t="str">
        <f>IF(('Q1 Review'!O131+'Q2 Review'!O131+'Q3 Review'!O131+'Q4 Review'!O131)=0,"",('Q1 Review'!O131+'Q2 Review'!O131+'Q3 Review'!O131+'Q4 Review'!O131))</f>
        <v/>
      </c>
      <c r="P131" s="41"/>
      <c r="Q131" s="41"/>
      <c r="R131" s="41"/>
      <c r="S131" s="131" t="str">
        <f t="shared" si="15"/>
        <v/>
      </c>
    </row>
    <row r="132" spans="1:19" s="11" customFormat="1" ht="13.2" x14ac:dyDescent="0.25">
      <c r="A132" s="59" t="str">
        <f>IF('Annual Plan'!A132="","",'Annual Plan'!A132)</f>
        <v/>
      </c>
      <c r="B132" s="59" t="str">
        <f>IF('Annual Plan'!B132="","",'Annual Plan'!B132)</f>
        <v/>
      </c>
      <c r="C132" s="59" t="str">
        <f>IF('Annual Plan'!C132="","",'Annual Plan'!C132)</f>
        <v/>
      </c>
      <c r="D132" s="2" t="str">
        <f>IF('Annual Plan'!D132&lt;&gt;"",'Annual Plan'!D132,"")</f>
        <v/>
      </c>
      <c r="E132" s="2" t="str">
        <f>IF('Annual Plan'!E132&lt;&gt;"",'Annual Plan'!E132,"")</f>
        <v/>
      </c>
      <c r="F132" s="36" t="str">
        <f>IF('Annual Plan'!F132&lt;&gt;"",'Annual Plan'!F132,"")</f>
        <v/>
      </c>
      <c r="G132" s="23" t="str">
        <f>IF('Annual Plan'!G132&lt;&gt;"",'Annual Plan'!G132,"")</f>
        <v/>
      </c>
      <c r="H132" s="23" t="str">
        <f xml:space="preserve"> IF(OR(F132="Absolute",F132="Absolute[-](cum.)"),SUM(G132,'Q1 Review'!J132,'Q2 Review'!J132,'Q3 Review'!J132,'Q4 Review'!J132),
             IF(OR(F132="Incremental",F132="Absolute[+]"),MAX(G132,'Q1 Review'!J132,'Q2 Review'!J132,'Q3 Review'!J132,'Q4 Review'!J132),
                  IF(F132="Decremental",MIN(G132,'Q1 Review'!J132,'Q2 Review'!J132,'Q3 Review'!J132,'Q4 Review'!J132),
                         IF(F132="Absolute[-](avg.)",SUM('Q1 Review'!J132,'Q2 Review'!J132,'Q3 Review'!J132,'Q4 Review'!J132)/ COUNT('Annual Plan'!H132:'Annual Plan'!K132),""
                       )
                 )
      )
)</f>
        <v/>
      </c>
      <c r="I132" s="23" t="str">
        <f>IF(SUM('Annual Plan'!H132:'Annual Plan'!K132)=0,"",
        IF(OR(F132="Absolute",F132="Absolute[-](cum.)"),SUM('Annual Plan'!H132:'Annual Plan'!K132),
             IF(F132="Incremental",MAX('Annual Plan'!H132:'Annual Plan'!K132),
                  IF(F132="Decremental",MIN('Annual Plan'!H132:'Annual Plan'!K132),
                         IF(F132="Absolute[+]",MAX('Annual Plan'!H132:'Annual Plan'!K132),
                              IF(F132="Absolute[-](avg.)",AVERAGE('Annual Plan'!H132:'Annual Plan'!K132),"")
                              )
                       )
                  )
           )
     )</f>
        <v/>
      </c>
      <c r="J132" s="95" t="str">
        <f xml:space="preserve"> IF(OR(F132="Absolute",F132="Absolute[-](cum.)"),SUM('Q1 Review'!J132,'Q2 Review'!J132,'Q3 Review'!J132,'Q4 Review'!J132),
             IF(OR(F132="Incremental",F132="Absolute[+]"),MAX('Q1 Review'!J132,'Q2 Review'!J132,'Q3 Review'!J132,'Q4 Review'!J132),
                  IF(F132="Decremental",MIN('Q1 Review'!J132,'Q2 Review'!J132,'Q3 Review'!J132,'Q4 Review'!J132),
                         IF(F132="Absolute[-](avg.)",SUM('Q1 Review'!J132,'Q2 Review'!J132,'Q3 Review'!J132,'Q4 Review'!J132)/ COUNT('Annual Plan'!H132:'Annual Plan'!K132),""
                       )
                 )
      )
)</f>
        <v/>
      </c>
      <c r="K132" s="38" t="str">
        <f t="shared" si="12"/>
        <v/>
      </c>
      <c r="L132" s="38" t="str">
        <f t="shared" si="13"/>
        <v/>
      </c>
      <c r="M132" s="23" t="str">
        <f t="shared" si="14"/>
        <v/>
      </c>
      <c r="N132" s="23" t="str">
        <f>IF('Annual Plan'!N132+'Annual Plan'!O132=0,"",'Annual Plan'!N132+'Annual Plan'!O132)</f>
        <v/>
      </c>
      <c r="O132" s="23" t="str">
        <f>IF(('Q1 Review'!O132+'Q2 Review'!O132+'Q3 Review'!O132+'Q4 Review'!O132)=0,"",('Q1 Review'!O132+'Q2 Review'!O132+'Q3 Review'!O132+'Q4 Review'!O132))</f>
        <v/>
      </c>
      <c r="P132" s="41"/>
      <c r="Q132" s="41"/>
      <c r="R132" s="41"/>
      <c r="S132" s="131" t="str">
        <f t="shared" si="15"/>
        <v/>
      </c>
    </row>
    <row r="133" spans="1:19" s="11" customFormat="1" ht="13.2" x14ac:dyDescent="0.25">
      <c r="A133" s="59" t="str">
        <f>IF('Annual Plan'!A133="","",'Annual Plan'!A133)</f>
        <v/>
      </c>
      <c r="B133" s="59" t="str">
        <f>IF('Annual Plan'!B133="","",'Annual Plan'!B133)</f>
        <v/>
      </c>
      <c r="C133" s="59" t="str">
        <f>IF('Annual Plan'!C133="","",'Annual Plan'!C133)</f>
        <v/>
      </c>
      <c r="D133" s="2" t="str">
        <f>IF('Annual Plan'!D133&lt;&gt;"",'Annual Plan'!D133,"")</f>
        <v/>
      </c>
      <c r="E133" s="2" t="str">
        <f>IF('Annual Plan'!E133&lt;&gt;"",'Annual Plan'!E133,"")</f>
        <v/>
      </c>
      <c r="F133" s="36" t="str">
        <f>IF('Annual Plan'!F133&lt;&gt;"",'Annual Plan'!F133,"")</f>
        <v/>
      </c>
      <c r="G133" s="23" t="str">
        <f>IF('Annual Plan'!G133&lt;&gt;"",'Annual Plan'!G133,"")</f>
        <v/>
      </c>
      <c r="H133" s="23" t="str">
        <f xml:space="preserve"> IF(OR(F133="Absolute",F133="Absolute[-](cum.)"),SUM(G133,'Q1 Review'!J133,'Q2 Review'!J133,'Q3 Review'!J133,'Q4 Review'!J133),
             IF(OR(F133="Incremental",F133="Absolute[+]"),MAX(G133,'Q1 Review'!J133,'Q2 Review'!J133,'Q3 Review'!J133,'Q4 Review'!J133),
                  IF(F133="Decremental",MIN(G133,'Q1 Review'!J133,'Q2 Review'!J133,'Q3 Review'!J133,'Q4 Review'!J133),
                         IF(F133="Absolute[-](avg.)",SUM('Q1 Review'!J133,'Q2 Review'!J133,'Q3 Review'!J133,'Q4 Review'!J133)/ COUNT('Annual Plan'!H133:'Annual Plan'!K133),""
                       )
                 )
      )
)</f>
        <v/>
      </c>
      <c r="I133" s="23" t="str">
        <f>IF(SUM('Annual Plan'!H133:'Annual Plan'!K133)=0,"",
        IF(OR(F133="Absolute",F133="Absolute[-](cum.)"),SUM('Annual Plan'!H133:'Annual Plan'!K133),
             IF(F133="Incremental",MAX('Annual Plan'!H133:'Annual Plan'!K133),
                  IF(F133="Decremental",MIN('Annual Plan'!H133:'Annual Plan'!K133),
                         IF(F133="Absolute[+]",MAX('Annual Plan'!H133:'Annual Plan'!K133),
                              IF(F133="Absolute[-](avg.)",AVERAGE('Annual Plan'!H133:'Annual Plan'!K133),"")
                              )
                       )
                  )
           )
     )</f>
        <v/>
      </c>
      <c r="J133" s="95" t="str">
        <f xml:space="preserve"> IF(OR(F133="Absolute",F133="Absolute[-](cum.)"),SUM('Q1 Review'!J133,'Q2 Review'!J133,'Q3 Review'!J133,'Q4 Review'!J133),
             IF(OR(F133="Incremental",F133="Absolute[+]"),MAX('Q1 Review'!J133,'Q2 Review'!J133,'Q3 Review'!J133,'Q4 Review'!J133),
                  IF(F133="Decremental",MIN('Q1 Review'!J133,'Q2 Review'!J133,'Q3 Review'!J133,'Q4 Review'!J133),
                         IF(F133="Absolute[-](avg.)",SUM('Q1 Review'!J133,'Q2 Review'!J133,'Q3 Review'!J133,'Q4 Review'!J133)/ COUNT('Annual Plan'!H133:'Annual Plan'!K133),""
                       )
                 )
      )
)</f>
        <v/>
      </c>
      <c r="K133" s="38" t="str">
        <f t="shared" si="12"/>
        <v/>
      </c>
      <c r="L133" s="38" t="str">
        <f t="shared" si="13"/>
        <v/>
      </c>
      <c r="M133" s="23" t="str">
        <f t="shared" si="14"/>
        <v/>
      </c>
      <c r="N133" s="23" t="str">
        <f>IF('Annual Plan'!N133+'Annual Plan'!O133=0,"",'Annual Plan'!N133+'Annual Plan'!O133)</f>
        <v/>
      </c>
      <c r="O133" s="23" t="str">
        <f>IF(('Q1 Review'!O133+'Q2 Review'!O133+'Q3 Review'!O133+'Q4 Review'!O133)=0,"",('Q1 Review'!O133+'Q2 Review'!O133+'Q3 Review'!O133+'Q4 Review'!O133))</f>
        <v/>
      </c>
      <c r="P133" s="41"/>
      <c r="Q133" s="41"/>
      <c r="R133" s="41"/>
      <c r="S133" s="131" t="str">
        <f t="shared" si="15"/>
        <v/>
      </c>
    </row>
    <row r="134" spans="1:19" s="11" customFormat="1" ht="13.2" x14ac:dyDescent="0.25">
      <c r="A134" s="59" t="str">
        <f>IF('Annual Plan'!A134="","",'Annual Plan'!A134)</f>
        <v/>
      </c>
      <c r="B134" s="59" t="str">
        <f>IF('Annual Plan'!B134="","",'Annual Plan'!B134)</f>
        <v/>
      </c>
      <c r="C134" s="59" t="str">
        <f>IF('Annual Plan'!C134="","",'Annual Plan'!C134)</f>
        <v/>
      </c>
      <c r="D134" s="2" t="str">
        <f>IF('Annual Plan'!D134&lt;&gt;"",'Annual Plan'!D134,"")</f>
        <v/>
      </c>
      <c r="E134" s="2" t="str">
        <f>IF('Annual Plan'!E134&lt;&gt;"",'Annual Plan'!E134,"")</f>
        <v/>
      </c>
      <c r="F134" s="36" t="str">
        <f>IF('Annual Plan'!F134&lt;&gt;"",'Annual Plan'!F134,"")</f>
        <v/>
      </c>
      <c r="G134" s="23" t="str">
        <f>IF('Annual Plan'!G134&lt;&gt;"",'Annual Plan'!G134,"")</f>
        <v/>
      </c>
      <c r="H134" s="23" t="str">
        <f xml:space="preserve"> IF(OR(F134="Absolute",F134="Absolute[-](cum.)"),SUM(G134,'Q1 Review'!J134,'Q2 Review'!J134,'Q3 Review'!J134,'Q4 Review'!J134),
             IF(OR(F134="Incremental",F134="Absolute[+]"),MAX(G134,'Q1 Review'!J134,'Q2 Review'!J134,'Q3 Review'!J134,'Q4 Review'!J134),
                  IF(F134="Decremental",MIN(G134,'Q1 Review'!J134,'Q2 Review'!J134,'Q3 Review'!J134,'Q4 Review'!J134),
                         IF(F134="Absolute[-](avg.)",SUM('Q1 Review'!J134,'Q2 Review'!J134,'Q3 Review'!J134,'Q4 Review'!J134)/ COUNT('Annual Plan'!H134:'Annual Plan'!K134),""
                       )
                 )
      )
)</f>
        <v/>
      </c>
      <c r="I134" s="23" t="str">
        <f>IF(SUM('Annual Plan'!H134:'Annual Plan'!K134)=0,"",
        IF(OR(F134="Absolute",F134="Absolute[-](cum.)"),SUM('Annual Plan'!H134:'Annual Plan'!K134),
             IF(F134="Incremental",MAX('Annual Plan'!H134:'Annual Plan'!K134),
                  IF(F134="Decremental",MIN('Annual Plan'!H134:'Annual Plan'!K134),
                         IF(F134="Absolute[+]",MAX('Annual Plan'!H134:'Annual Plan'!K134),
                              IF(F134="Absolute[-](avg.)",AVERAGE('Annual Plan'!H134:'Annual Plan'!K134),"")
                              )
                       )
                  )
           )
     )</f>
        <v/>
      </c>
      <c r="J134" s="95" t="str">
        <f xml:space="preserve"> IF(OR(F134="Absolute",F134="Absolute[-](cum.)"),SUM('Q1 Review'!J134,'Q2 Review'!J134,'Q3 Review'!J134,'Q4 Review'!J134),
             IF(OR(F134="Incremental",F134="Absolute[+]"),MAX('Q1 Review'!J134,'Q2 Review'!J134,'Q3 Review'!J134,'Q4 Review'!J134),
                  IF(F134="Decremental",MIN('Q1 Review'!J134,'Q2 Review'!J134,'Q3 Review'!J134,'Q4 Review'!J134),
                         IF(F134="Absolute[-](avg.)",SUM('Q1 Review'!J134,'Q2 Review'!J134,'Q3 Review'!J134,'Q4 Review'!J134)/ COUNT('Annual Plan'!H134:'Annual Plan'!K134),""
                       )
                 )
      )
)</f>
        <v/>
      </c>
      <c r="K134" s="38" t="str">
        <f t="shared" si="12"/>
        <v/>
      </c>
      <c r="L134" s="38" t="str">
        <f t="shared" si="13"/>
        <v/>
      </c>
      <c r="M134" s="23" t="str">
        <f t="shared" si="14"/>
        <v/>
      </c>
      <c r="N134" s="23" t="str">
        <f>IF('Annual Plan'!N134+'Annual Plan'!O134=0,"",'Annual Plan'!N134+'Annual Plan'!O134)</f>
        <v/>
      </c>
      <c r="O134" s="23" t="str">
        <f>IF(('Q1 Review'!O134+'Q2 Review'!O134+'Q3 Review'!O134+'Q4 Review'!O134)=0,"",('Q1 Review'!O134+'Q2 Review'!O134+'Q3 Review'!O134+'Q4 Review'!O134))</f>
        <v/>
      </c>
      <c r="P134" s="41"/>
      <c r="Q134" s="41"/>
      <c r="R134" s="41"/>
      <c r="S134" s="131" t="str">
        <f t="shared" si="15"/>
        <v/>
      </c>
    </row>
    <row r="135" spans="1:19" s="11" customFormat="1" ht="13.2" x14ac:dyDescent="0.25">
      <c r="A135" s="59" t="str">
        <f>IF('Annual Plan'!A135="","",'Annual Plan'!A135)</f>
        <v/>
      </c>
      <c r="B135" s="59" t="str">
        <f>IF('Annual Plan'!B135="","",'Annual Plan'!B135)</f>
        <v/>
      </c>
      <c r="C135" s="59" t="str">
        <f>IF('Annual Plan'!C135="","",'Annual Plan'!C135)</f>
        <v/>
      </c>
      <c r="D135" s="2" t="str">
        <f>IF('Annual Plan'!D135&lt;&gt;"",'Annual Plan'!D135,"")</f>
        <v/>
      </c>
      <c r="E135" s="2" t="str">
        <f>IF('Annual Plan'!E135&lt;&gt;"",'Annual Plan'!E135,"")</f>
        <v/>
      </c>
      <c r="F135" s="36" t="str">
        <f>IF('Annual Plan'!F135&lt;&gt;"",'Annual Plan'!F135,"")</f>
        <v/>
      </c>
      <c r="G135" s="23" t="str">
        <f>IF('Annual Plan'!G135&lt;&gt;"",'Annual Plan'!G135,"")</f>
        <v/>
      </c>
      <c r="H135" s="23" t="str">
        <f xml:space="preserve"> IF(OR(F135="Absolute",F135="Absolute[-](cum.)"),SUM(G135,'Q1 Review'!J135,'Q2 Review'!J135,'Q3 Review'!J135,'Q4 Review'!J135),
             IF(OR(F135="Incremental",F135="Absolute[+]"),MAX(G135,'Q1 Review'!J135,'Q2 Review'!J135,'Q3 Review'!J135,'Q4 Review'!J135),
                  IF(F135="Decremental",MIN(G135,'Q1 Review'!J135,'Q2 Review'!J135,'Q3 Review'!J135,'Q4 Review'!J135),
                         IF(F135="Absolute[-](avg.)",SUM('Q1 Review'!J135,'Q2 Review'!J135,'Q3 Review'!J135,'Q4 Review'!J135)/ COUNT('Annual Plan'!H135:'Annual Plan'!K135),""
                       )
                 )
      )
)</f>
        <v/>
      </c>
      <c r="I135" s="23" t="str">
        <f>IF(SUM('Annual Plan'!H135:'Annual Plan'!K135)=0,"",
        IF(OR(F135="Absolute",F135="Absolute[-](cum.)"),SUM('Annual Plan'!H135:'Annual Plan'!K135),
             IF(F135="Incremental",MAX('Annual Plan'!H135:'Annual Plan'!K135),
                  IF(F135="Decremental",MIN('Annual Plan'!H135:'Annual Plan'!K135),
                         IF(F135="Absolute[+]",MAX('Annual Plan'!H135:'Annual Plan'!K135),
                              IF(F135="Absolute[-](avg.)",AVERAGE('Annual Plan'!H135:'Annual Plan'!K135),"")
                              )
                       )
                  )
           )
     )</f>
        <v/>
      </c>
      <c r="J135" s="95" t="str">
        <f xml:space="preserve"> IF(OR(F135="Absolute",F135="Absolute[-](cum.)"),SUM('Q1 Review'!J135,'Q2 Review'!J135,'Q3 Review'!J135,'Q4 Review'!J135),
             IF(OR(F135="Incremental",F135="Absolute[+]"),MAX('Q1 Review'!J135,'Q2 Review'!J135,'Q3 Review'!J135,'Q4 Review'!J135),
                  IF(F135="Decremental",MIN('Q1 Review'!J135,'Q2 Review'!J135,'Q3 Review'!J135,'Q4 Review'!J135),
                         IF(F135="Absolute[-](avg.)",SUM('Q1 Review'!J135,'Q2 Review'!J135,'Q3 Review'!J135,'Q4 Review'!J135)/ COUNT('Annual Plan'!H135:'Annual Plan'!K135),""
                       )
                 )
      )
)</f>
        <v/>
      </c>
      <c r="K135" s="38" t="str">
        <f t="shared" si="12"/>
        <v/>
      </c>
      <c r="L135" s="38" t="str">
        <f t="shared" si="13"/>
        <v/>
      </c>
      <c r="M135" s="23" t="str">
        <f t="shared" si="14"/>
        <v/>
      </c>
      <c r="N135" s="23" t="str">
        <f>IF('Annual Plan'!N135+'Annual Plan'!O135=0,"",'Annual Plan'!N135+'Annual Plan'!O135)</f>
        <v/>
      </c>
      <c r="O135" s="23" t="str">
        <f>IF(('Q1 Review'!O135+'Q2 Review'!O135+'Q3 Review'!O135+'Q4 Review'!O135)=0,"",('Q1 Review'!O135+'Q2 Review'!O135+'Q3 Review'!O135+'Q4 Review'!O135))</f>
        <v/>
      </c>
      <c r="P135" s="41"/>
      <c r="Q135" s="41"/>
      <c r="R135" s="41"/>
      <c r="S135" s="131" t="str">
        <f t="shared" si="15"/>
        <v/>
      </c>
    </row>
    <row r="136" spans="1:19" s="11" customFormat="1" ht="13.2" x14ac:dyDescent="0.25">
      <c r="A136" s="59" t="str">
        <f>IF('Annual Plan'!A136="","",'Annual Plan'!A136)</f>
        <v/>
      </c>
      <c r="B136" s="59" t="str">
        <f>IF('Annual Plan'!B136="","",'Annual Plan'!B136)</f>
        <v/>
      </c>
      <c r="C136" s="59" t="str">
        <f>IF('Annual Plan'!C136="","",'Annual Plan'!C136)</f>
        <v/>
      </c>
      <c r="D136" s="2" t="str">
        <f>IF('Annual Plan'!D136&lt;&gt;"",'Annual Plan'!D136,"")</f>
        <v/>
      </c>
      <c r="E136" s="2" t="str">
        <f>IF('Annual Plan'!E136&lt;&gt;"",'Annual Plan'!E136,"")</f>
        <v/>
      </c>
      <c r="F136" s="36" t="str">
        <f>IF('Annual Plan'!F136&lt;&gt;"",'Annual Plan'!F136,"")</f>
        <v/>
      </c>
      <c r="G136" s="23" t="str">
        <f>IF('Annual Plan'!G136&lt;&gt;"",'Annual Plan'!G136,"")</f>
        <v/>
      </c>
      <c r="H136" s="23" t="str">
        <f xml:space="preserve"> IF(OR(F136="Absolute",F136="Absolute[-](cum.)"),SUM(G136,'Q1 Review'!J136,'Q2 Review'!J136,'Q3 Review'!J136,'Q4 Review'!J136),
             IF(OR(F136="Incremental",F136="Absolute[+]"),MAX(G136,'Q1 Review'!J136,'Q2 Review'!J136,'Q3 Review'!J136,'Q4 Review'!J136),
                  IF(F136="Decremental",MIN(G136,'Q1 Review'!J136,'Q2 Review'!J136,'Q3 Review'!J136,'Q4 Review'!J136),
                         IF(F136="Absolute[-](avg.)",SUM('Q1 Review'!J136,'Q2 Review'!J136,'Q3 Review'!J136,'Q4 Review'!J136)/ COUNT('Annual Plan'!H136:'Annual Plan'!K136),""
                       )
                 )
      )
)</f>
        <v/>
      </c>
      <c r="I136" s="23" t="str">
        <f>IF(SUM('Annual Plan'!H136:'Annual Plan'!K136)=0,"",
        IF(OR(F136="Absolute",F136="Absolute[-](cum.)"),SUM('Annual Plan'!H136:'Annual Plan'!K136),
             IF(F136="Incremental",MAX('Annual Plan'!H136:'Annual Plan'!K136),
                  IF(F136="Decremental",MIN('Annual Plan'!H136:'Annual Plan'!K136),
                         IF(F136="Absolute[+]",MAX('Annual Plan'!H136:'Annual Plan'!K136),
                              IF(F136="Absolute[-](avg.)",AVERAGE('Annual Plan'!H136:'Annual Plan'!K136),"")
                              )
                       )
                  )
           )
     )</f>
        <v/>
      </c>
      <c r="J136" s="95" t="str">
        <f xml:space="preserve"> IF(OR(F136="Absolute",F136="Absolute[-](cum.)"),SUM('Q1 Review'!J136,'Q2 Review'!J136,'Q3 Review'!J136,'Q4 Review'!J136),
             IF(OR(F136="Incremental",F136="Absolute[+]"),MAX('Q1 Review'!J136,'Q2 Review'!J136,'Q3 Review'!J136,'Q4 Review'!J136),
                  IF(F136="Decremental",MIN('Q1 Review'!J136,'Q2 Review'!J136,'Q3 Review'!J136,'Q4 Review'!J136),
                         IF(F136="Absolute[-](avg.)",SUM('Q1 Review'!J136,'Q2 Review'!J136,'Q3 Review'!J136,'Q4 Review'!J136)/ COUNT('Annual Plan'!H136:'Annual Plan'!K136),""
                       )
                 )
      )
)</f>
        <v/>
      </c>
      <c r="K136" s="38" t="str">
        <f t="shared" si="12"/>
        <v/>
      </c>
      <c r="L136" s="38" t="str">
        <f t="shared" si="13"/>
        <v/>
      </c>
      <c r="M136" s="23" t="str">
        <f t="shared" si="14"/>
        <v/>
      </c>
      <c r="N136" s="23" t="str">
        <f>IF('Annual Plan'!N136+'Annual Plan'!O136=0,"",'Annual Plan'!N136+'Annual Plan'!O136)</f>
        <v/>
      </c>
      <c r="O136" s="23" t="str">
        <f>IF(('Q1 Review'!O136+'Q2 Review'!O136+'Q3 Review'!O136+'Q4 Review'!O136)=0,"",('Q1 Review'!O136+'Q2 Review'!O136+'Q3 Review'!O136+'Q4 Review'!O136))</f>
        <v/>
      </c>
      <c r="P136" s="41"/>
      <c r="Q136" s="41"/>
      <c r="R136" s="41"/>
      <c r="S136" s="131" t="str">
        <f t="shared" si="15"/>
        <v/>
      </c>
    </row>
    <row r="137" spans="1:19" s="11" customFormat="1" ht="13.2" x14ac:dyDescent="0.25">
      <c r="A137" s="59" t="str">
        <f>IF('Annual Plan'!A137="","",'Annual Plan'!A137)</f>
        <v/>
      </c>
      <c r="B137" s="59" t="str">
        <f>IF('Annual Plan'!B137="","",'Annual Plan'!B137)</f>
        <v/>
      </c>
      <c r="C137" s="59" t="str">
        <f>IF('Annual Plan'!C137="","",'Annual Plan'!C137)</f>
        <v/>
      </c>
      <c r="D137" s="2" t="str">
        <f>IF('Annual Plan'!D137&lt;&gt;"",'Annual Plan'!D137,"")</f>
        <v/>
      </c>
      <c r="E137" s="2" t="str">
        <f>IF('Annual Plan'!E137&lt;&gt;"",'Annual Plan'!E137,"")</f>
        <v/>
      </c>
      <c r="F137" s="36" t="str">
        <f>IF('Annual Plan'!F137&lt;&gt;"",'Annual Plan'!F137,"")</f>
        <v/>
      </c>
      <c r="G137" s="23" t="str">
        <f>IF('Annual Plan'!G137&lt;&gt;"",'Annual Plan'!G137,"")</f>
        <v/>
      </c>
      <c r="H137" s="23" t="str">
        <f xml:space="preserve"> IF(OR(F137="Absolute",F137="Absolute[-](cum.)"),SUM(G137,'Q1 Review'!J137,'Q2 Review'!J137,'Q3 Review'!J137,'Q4 Review'!J137),
             IF(OR(F137="Incremental",F137="Absolute[+]"),MAX(G137,'Q1 Review'!J137,'Q2 Review'!J137,'Q3 Review'!J137,'Q4 Review'!J137),
                  IF(F137="Decremental",MIN(G137,'Q1 Review'!J137,'Q2 Review'!J137,'Q3 Review'!J137,'Q4 Review'!J137),
                         IF(F137="Absolute[-](avg.)",SUM('Q1 Review'!J137,'Q2 Review'!J137,'Q3 Review'!J137,'Q4 Review'!J137)/ COUNT('Annual Plan'!H137:'Annual Plan'!K137),""
                       )
                 )
      )
)</f>
        <v/>
      </c>
      <c r="I137" s="23" t="str">
        <f>IF(SUM('Annual Plan'!H137:'Annual Plan'!K137)=0,"",
        IF(OR(F137="Absolute",F137="Absolute[-](cum.)"),SUM('Annual Plan'!H137:'Annual Plan'!K137),
             IF(F137="Incremental",MAX('Annual Plan'!H137:'Annual Plan'!K137),
                  IF(F137="Decremental",MIN('Annual Plan'!H137:'Annual Plan'!K137),
                         IF(F137="Absolute[+]",MAX('Annual Plan'!H137:'Annual Plan'!K137),
                              IF(F137="Absolute[-](avg.)",AVERAGE('Annual Plan'!H137:'Annual Plan'!K137),"")
                              )
                       )
                  )
           )
     )</f>
        <v/>
      </c>
      <c r="J137" s="95" t="str">
        <f xml:space="preserve"> IF(OR(F137="Absolute",F137="Absolute[-](cum.)"),SUM('Q1 Review'!J137,'Q2 Review'!J137,'Q3 Review'!J137,'Q4 Review'!J137),
             IF(OR(F137="Incremental",F137="Absolute[+]"),MAX('Q1 Review'!J137,'Q2 Review'!J137,'Q3 Review'!J137,'Q4 Review'!J137),
                  IF(F137="Decremental",MIN('Q1 Review'!J137,'Q2 Review'!J137,'Q3 Review'!J137,'Q4 Review'!J137),
                         IF(F137="Absolute[-](avg.)",SUM('Q1 Review'!J137,'Q2 Review'!J137,'Q3 Review'!J137,'Q4 Review'!J137)/ COUNT('Annual Plan'!H137:'Annual Plan'!K137),""
                       )
                 )
      )
)</f>
        <v/>
      </c>
      <c r="K137" s="38" t="str">
        <f t="shared" si="12"/>
        <v/>
      </c>
      <c r="L137" s="38" t="str">
        <f t="shared" si="13"/>
        <v/>
      </c>
      <c r="M137" s="23" t="str">
        <f t="shared" si="14"/>
        <v/>
      </c>
      <c r="N137" s="23" t="str">
        <f>IF('Annual Plan'!N137+'Annual Plan'!O137=0,"",'Annual Plan'!N137+'Annual Plan'!O137)</f>
        <v/>
      </c>
      <c r="O137" s="23" t="str">
        <f>IF(('Q1 Review'!O137+'Q2 Review'!O137+'Q3 Review'!O137+'Q4 Review'!O137)=0,"",('Q1 Review'!O137+'Q2 Review'!O137+'Q3 Review'!O137+'Q4 Review'!O137))</f>
        <v/>
      </c>
      <c r="P137" s="41"/>
      <c r="Q137" s="41"/>
      <c r="R137" s="41"/>
      <c r="S137" s="131" t="str">
        <f t="shared" si="15"/>
        <v/>
      </c>
    </row>
    <row r="138" spans="1:19" s="11" customFormat="1" ht="13.2" x14ac:dyDescent="0.25">
      <c r="A138" s="59" t="str">
        <f>IF('Annual Plan'!A138="","",'Annual Plan'!A138)</f>
        <v/>
      </c>
      <c r="B138" s="59" t="str">
        <f>IF('Annual Plan'!B138="","",'Annual Plan'!B138)</f>
        <v/>
      </c>
      <c r="C138" s="59" t="str">
        <f>IF('Annual Plan'!C138="","",'Annual Plan'!C138)</f>
        <v/>
      </c>
      <c r="D138" s="2" t="str">
        <f>IF('Annual Plan'!D138&lt;&gt;"",'Annual Plan'!D138,"")</f>
        <v/>
      </c>
      <c r="E138" s="2" t="str">
        <f>IF('Annual Plan'!E138&lt;&gt;"",'Annual Plan'!E138,"")</f>
        <v/>
      </c>
      <c r="F138" s="36" t="str">
        <f>IF('Annual Plan'!F138&lt;&gt;"",'Annual Plan'!F138,"")</f>
        <v/>
      </c>
      <c r="G138" s="23" t="str">
        <f>IF('Annual Plan'!G138&lt;&gt;"",'Annual Plan'!G138,"")</f>
        <v/>
      </c>
      <c r="H138" s="23" t="str">
        <f xml:space="preserve"> IF(OR(F138="Absolute",F138="Absolute[-](cum.)"),SUM(G138,'Q1 Review'!J138,'Q2 Review'!J138,'Q3 Review'!J138,'Q4 Review'!J138),
             IF(OR(F138="Incremental",F138="Absolute[+]"),MAX(G138,'Q1 Review'!J138,'Q2 Review'!J138,'Q3 Review'!J138,'Q4 Review'!J138),
                  IF(F138="Decremental",MIN(G138,'Q1 Review'!J138,'Q2 Review'!J138,'Q3 Review'!J138,'Q4 Review'!J138),
                         IF(F138="Absolute[-](avg.)",SUM('Q1 Review'!J138,'Q2 Review'!J138,'Q3 Review'!J138,'Q4 Review'!J138)/ COUNT('Annual Plan'!H138:'Annual Plan'!K138),""
                       )
                 )
      )
)</f>
        <v/>
      </c>
      <c r="I138" s="23" t="str">
        <f>IF(SUM('Annual Plan'!H138:'Annual Plan'!K138)=0,"",
        IF(OR(F138="Absolute",F138="Absolute[-](cum.)"),SUM('Annual Plan'!H138:'Annual Plan'!K138),
             IF(F138="Incremental",MAX('Annual Plan'!H138:'Annual Plan'!K138),
                  IF(F138="Decremental",MIN('Annual Plan'!H138:'Annual Plan'!K138),
                         IF(F138="Absolute[+]",MAX('Annual Plan'!H138:'Annual Plan'!K138),
                              IF(F138="Absolute[-](avg.)",AVERAGE('Annual Plan'!H138:'Annual Plan'!K138),"")
                              )
                       )
                  )
           )
     )</f>
        <v/>
      </c>
      <c r="J138" s="95" t="str">
        <f xml:space="preserve"> IF(OR(F138="Absolute",F138="Absolute[-](cum.)"),SUM('Q1 Review'!J138,'Q2 Review'!J138,'Q3 Review'!J138,'Q4 Review'!J138),
             IF(OR(F138="Incremental",F138="Absolute[+]"),MAX('Q1 Review'!J138,'Q2 Review'!J138,'Q3 Review'!J138,'Q4 Review'!J138),
                  IF(F138="Decremental",MIN('Q1 Review'!J138,'Q2 Review'!J138,'Q3 Review'!J138,'Q4 Review'!J138),
                         IF(F138="Absolute[-](avg.)",SUM('Q1 Review'!J138,'Q2 Review'!J138,'Q3 Review'!J138,'Q4 Review'!J138)/ COUNT('Annual Plan'!H138:'Annual Plan'!K138),""
                       )
                 )
      )
)</f>
        <v/>
      </c>
      <c r="K138" s="38" t="str">
        <f t="shared" si="12"/>
        <v/>
      </c>
      <c r="L138" s="38" t="str">
        <f t="shared" si="13"/>
        <v/>
      </c>
      <c r="M138" s="23" t="str">
        <f t="shared" si="14"/>
        <v/>
      </c>
      <c r="N138" s="23" t="str">
        <f>IF('Annual Plan'!N138+'Annual Plan'!O138=0,"",'Annual Plan'!N138+'Annual Plan'!O138)</f>
        <v/>
      </c>
      <c r="O138" s="23" t="str">
        <f>IF(('Q1 Review'!O138+'Q2 Review'!O138+'Q3 Review'!O138+'Q4 Review'!O138)=0,"",('Q1 Review'!O138+'Q2 Review'!O138+'Q3 Review'!O138+'Q4 Review'!O138))</f>
        <v/>
      </c>
      <c r="P138" s="41"/>
      <c r="Q138" s="41"/>
      <c r="R138" s="41"/>
      <c r="S138" s="131" t="str">
        <f t="shared" si="15"/>
        <v/>
      </c>
    </row>
    <row r="139" spans="1:19" s="11" customFormat="1" ht="13.2" x14ac:dyDescent="0.25">
      <c r="A139" s="59" t="str">
        <f>IF('Annual Plan'!A139="","",'Annual Plan'!A139)</f>
        <v/>
      </c>
      <c r="B139" s="59" t="str">
        <f>IF('Annual Plan'!B139="","",'Annual Plan'!B139)</f>
        <v/>
      </c>
      <c r="C139" s="59" t="str">
        <f>IF('Annual Plan'!C139="","",'Annual Plan'!C139)</f>
        <v/>
      </c>
      <c r="D139" s="2" t="str">
        <f>IF('Annual Plan'!D139&lt;&gt;"",'Annual Plan'!D139,"")</f>
        <v/>
      </c>
      <c r="E139" s="2" t="str">
        <f>IF('Annual Plan'!E139&lt;&gt;"",'Annual Plan'!E139,"")</f>
        <v/>
      </c>
      <c r="F139" s="36" t="str">
        <f>IF('Annual Plan'!F139&lt;&gt;"",'Annual Plan'!F139,"")</f>
        <v/>
      </c>
      <c r="G139" s="23" t="str">
        <f>IF('Annual Plan'!G139&lt;&gt;"",'Annual Plan'!G139,"")</f>
        <v/>
      </c>
      <c r="H139" s="23" t="str">
        <f xml:space="preserve"> IF(OR(F139="Absolute",F139="Absolute[-](cum.)"),SUM(G139,'Q1 Review'!J139,'Q2 Review'!J139,'Q3 Review'!J139,'Q4 Review'!J139),
             IF(OR(F139="Incremental",F139="Absolute[+]"),MAX(G139,'Q1 Review'!J139,'Q2 Review'!J139,'Q3 Review'!J139,'Q4 Review'!J139),
                  IF(F139="Decremental",MIN(G139,'Q1 Review'!J139,'Q2 Review'!J139,'Q3 Review'!J139,'Q4 Review'!J139),
                         IF(F139="Absolute[-](avg.)",SUM('Q1 Review'!J139,'Q2 Review'!J139,'Q3 Review'!J139,'Q4 Review'!J139)/ COUNT('Annual Plan'!H139:'Annual Plan'!K139),""
                       )
                 )
      )
)</f>
        <v/>
      </c>
      <c r="I139" s="23" t="str">
        <f>IF(SUM('Annual Plan'!H139:'Annual Plan'!K139)=0,"",
        IF(OR(F139="Absolute",F139="Absolute[-](cum.)"),SUM('Annual Plan'!H139:'Annual Plan'!K139),
             IF(F139="Incremental",MAX('Annual Plan'!H139:'Annual Plan'!K139),
                  IF(F139="Decremental",MIN('Annual Plan'!H139:'Annual Plan'!K139),
                         IF(F139="Absolute[+]",MAX('Annual Plan'!H139:'Annual Plan'!K139),
                              IF(F139="Absolute[-](avg.)",AVERAGE('Annual Plan'!H139:'Annual Plan'!K139),"")
                              )
                       )
                  )
           )
     )</f>
        <v/>
      </c>
      <c r="J139" s="95" t="str">
        <f xml:space="preserve"> IF(OR(F139="Absolute",F139="Absolute[-](cum.)"),SUM('Q1 Review'!J139,'Q2 Review'!J139,'Q3 Review'!J139,'Q4 Review'!J139),
             IF(OR(F139="Incremental",F139="Absolute[+]"),MAX('Q1 Review'!J139,'Q2 Review'!J139,'Q3 Review'!J139,'Q4 Review'!J139),
                  IF(F139="Decremental",MIN('Q1 Review'!J139,'Q2 Review'!J139,'Q3 Review'!J139,'Q4 Review'!J139),
                         IF(F139="Absolute[-](avg.)",SUM('Q1 Review'!J139,'Q2 Review'!J139,'Q3 Review'!J139,'Q4 Review'!J139)/ COUNT('Annual Plan'!H139:'Annual Plan'!K139),""
                       )
                 )
      )
)</f>
        <v/>
      </c>
      <c r="K139" s="38" t="str">
        <f t="shared" si="12"/>
        <v/>
      </c>
      <c r="L139" s="38" t="str">
        <f t="shared" si="13"/>
        <v/>
      </c>
      <c r="M139" s="23" t="str">
        <f t="shared" si="14"/>
        <v/>
      </c>
      <c r="N139" s="23" t="str">
        <f>IF('Annual Plan'!N139+'Annual Plan'!O139=0,"",'Annual Plan'!N139+'Annual Plan'!O139)</f>
        <v/>
      </c>
      <c r="O139" s="23" t="str">
        <f>IF(('Q1 Review'!O139+'Q2 Review'!O139+'Q3 Review'!O139+'Q4 Review'!O139)=0,"",('Q1 Review'!O139+'Q2 Review'!O139+'Q3 Review'!O139+'Q4 Review'!O139))</f>
        <v/>
      </c>
      <c r="P139" s="41"/>
      <c r="Q139" s="41"/>
      <c r="R139" s="41"/>
      <c r="S139" s="131" t="str">
        <f t="shared" si="15"/>
        <v/>
      </c>
    </row>
    <row r="140" spans="1:19" s="11" customFormat="1" ht="13.2" x14ac:dyDescent="0.25">
      <c r="A140" s="59" t="str">
        <f>IF('Annual Plan'!A140="","",'Annual Plan'!A140)</f>
        <v/>
      </c>
      <c r="B140" s="59" t="str">
        <f>IF('Annual Plan'!B140="","",'Annual Plan'!B140)</f>
        <v/>
      </c>
      <c r="C140" s="59" t="str">
        <f>IF('Annual Plan'!C140="","",'Annual Plan'!C140)</f>
        <v/>
      </c>
      <c r="D140" s="2" t="str">
        <f>IF('Annual Plan'!D140&lt;&gt;"",'Annual Plan'!D140,"")</f>
        <v/>
      </c>
      <c r="E140" s="2" t="str">
        <f>IF('Annual Plan'!E140&lt;&gt;"",'Annual Plan'!E140,"")</f>
        <v/>
      </c>
      <c r="F140" s="36" t="str">
        <f>IF('Annual Plan'!F140&lt;&gt;"",'Annual Plan'!F140,"")</f>
        <v/>
      </c>
      <c r="G140" s="23" t="str">
        <f>IF('Annual Plan'!G140&lt;&gt;"",'Annual Plan'!G140,"")</f>
        <v/>
      </c>
      <c r="H140" s="23" t="str">
        <f xml:space="preserve"> IF(OR(F140="Absolute",F140="Absolute[-](cum.)"),SUM(G140,'Q1 Review'!J140,'Q2 Review'!J140,'Q3 Review'!J140,'Q4 Review'!J140),
             IF(OR(F140="Incremental",F140="Absolute[+]"),MAX(G140,'Q1 Review'!J140,'Q2 Review'!J140,'Q3 Review'!J140,'Q4 Review'!J140),
                  IF(F140="Decremental",MIN(G140,'Q1 Review'!J140,'Q2 Review'!J140,'Q3 Review'!J140,'Q4 Review'!J140),
                         IF(F140="Absolute[-](avg.)",SUM('Q1 Review'!J140,'Q2 Review'!J140,'Q3 Review'!J140,'Q4 Review'!J140)/ COUNT('Annual Plan'!H140:'Annual Plan'!K140),""
                       )
                 )
      )
)</f>
        <v/>
      </c>
      <c r="I140" s="23" t="str">
        <f>IF(SUM('Annual Plan'!H140:'Annual Plan'!K140)=0,"",
        IF(OR(F140="Absolute",F140="Absolute[-](cum.)"),SUM('Annual Plan'!H140:'Annual Plan'!K140),
             IF(F140="Incremental",MAX('Annual Plan'!H140:'Annual Plan'!K140),
                  IF(F140="Decremental",MIN('Annual Plan'!H140:'Annual Plan'!K140),
                         IF(F140="Absolute[+]",MAX('Annual Plan'!H140:'Annual Plan'!K140),
                              IF(F140="Absolute[-](avg.)",AVERAGE('Annual Plan'!H140:'Annual Plan'!K140),"")
                              )
                       )
                  )
           )
     )</f>
        <v/>
      </c>
      <c r="J140" s="95" t="str">
        <f xml:space="preserve"> IF(OR(F140="Absolute",F140="Absolute[-](cum.)"),SUM('Q1 Review'!J140,'Q2 Review'!J140,'Q3 Review'!J140,'Q4 Review'!J140),
             IF(OR(F140="Incremental",F140="Absolute[+]"),MAX('Q1 Review'!J140,'Q2 Review'!J140,'Q3 Review'!J140,'Q4 Review'!J140),
                  IF(F140="Decremental",MIN('Q1 Review'!J140,'Q2 Review'!J140,'Q3 Review'!J140,'Q4 Review'!J140),
                         IF(F140="Absolute[-](avg.)",SUM('Q1 Review'!J140,'Q2 Review'!J140,'Q3 Review'!J140,'Q4 Review'!J140)/ COUNT('Annual Plan'!H140:'Annual Plan'!K140),""
                       )
                 )
      )
)</f>
        <v/>
      </c>
      <c r="K140" s="38" t="str">
        <f t="shared" si="12"/>
        <v/>
      </c>
      <c r="L140" s="38" t="str">
        <f t="shared" si="13"/>
        <v/>
      </c>
      <c r="M140" s="23" t="str">
        <f t="shared" si="14"/>
        <v/>
      </c>
      <c r="N140" s="23" t="str">
        <f>IF('Annual Plan'!N140+'Annual Plan'!O140=0,"",'Annual Plan'!N140+'Annual Plan'!O140)</f>
        <v/>
      </c>
      <c r="O140" s="23" t="str">
        <f>IF(('Q1 Review'!O140+'Q2 Review'!O140+'Q3 Review'!O140+'Q4 Review'!O140)=0,"",('Q1 Review'!O140+'Q2 Review'!O140+'Q3 Review'!O140+'Q4 Review'!O140))</f>
        <v/>
      </c>
      <c r="P140" s="41"/>
      <c r="Q140" s="41"/>
      <c r="R140" s="41"/>
      <c r="S140" s="131" t="str">
        <f t="shared" si="15"/>
        <v/>
      </c>
    </row>
    <row r="141" spans="1:19" s="11" customFormat="1" ht="13.2" x14ac:dyDescent="0.25">
      <c r="A141" s="59" t="str">
        <f>IF('Annual Plan'!A141="","",'Annual Plan'!A141)</f>
        <v/>
      </c>
      <c r="B141" s="59" t="str">
        <f>IF('Annual Plan'!B141="","",'Annual Plan'!B141)</f>
        <v/>
      </c>
      <c r="C141" s="59" t="str">
        <f>IF('Annual Plan'!C141="","",'Annual Plan'!C141)</f>
        <v/>
      </c>
      <c r="D141" s="2" t="str">
        <f>IF('Annual Plan'!D141&lt;&gt;"",'Annual Plan'!D141,"")</f>
        <v/>
      </c>
      <c r="E141" s="2" t="str">
        <f>IF('Annual Plan'!E141&lt;&gt;"",'Annual Plan'!E141,"")</f>
        <v/>
      </c>
      <c r="F141" s="36" t="str">
        <f>IF('Annual Plan'!F141&lt;&gt;"",'Annual Plan'!F141,"")</f>
        <v/>
      </c>
      <c r="G141" s="23" t="str">
        <f>IF('Annual Plan'!G141&lt;&gt;"",'Annual Plan'!G141,"")</f>
        <v/>
      </c>
      <c r="H141" s="23" t="str">
        <f xml:space="preserve"> IF(OR(F141="Absolute",F141="Absolute[-](cum.)"),SUM(G141,'Q1 Review'!J141,'Q2 Review'!J141,'Q3 Review'!J141,'Q4 Review'!J141),
             IF(OR(F141="Incremental",F141="Absolute[+]"),MAX(G141,'Q1 Review'!J141,'Q2 Review'!J141,'Q3 Review'!J141,'Q4 Review'!J141),
                  IF(F141="Decremental",MIN(G141,'Q1 Review'!J141,'Q2 Review'!J141,'Q3 Review'!J141,'Q4 Review'!J141),
                         IF(F141="Absolute[-](avg.)",SUM('Q1 Review'!J141,'Q2 Review'!J141,'Q3 Review'!J141,'Q4 Review'!J141)/ COUNT('Annual Plan'!H141:'Annual Plan'!K141),""
                       )
                 )
      )
)</f>
        <v/>
      </c>
      <c r="I141" s="23" t="str">
        <f>IF(SUM('Annual Plan'!H141:'Annual Plan'!K141)=0,"",
        IF(OR(F141="Absolute",F141="Absolute[-](cum.)"),SUM('Annual Plan'!H141:'Annual Plan'!K141),
             IF(F141="Incremental",MAX('Annual Plan'!H141:'Annual Plan'!K141),
                  IF(F141="Decremental",MIN('Annual Plan'!H141:'Annual Plan'!K141),
                         IF(F141="Absolute[+]",MAX('Annual Plan'!H141:'Annual Plan'!K141),
                              IF(F141="Absolute[-](avg.)",AVERAGE('Annual Plan'!H141:'Annual Plan'!K141),"")
                              )
                       )
                  )
           )
     )</f>
        <v/>
      </c>
      <c r="J141" s="95" t="str">
        <f xml:space="preserve"> IF(OR(F141="Absolute",F141="Absolute[-](cum.)"),SUM('Q1 Review'!J141,'Q2 Review'!J141,'Q3 Review'!J141,'Q4 Review'!J141),
             IF(OR(F141="Incremental",F141="Absolute[+]"),MAX('Q1 Review'!J141,'Q2 Review'!J141,'Q3 Review'!J141,'Q4 Review'!J141),
                  IF(F141="Decremental",MIN('Q1 Review'!J141,'Q2 Review'!J141,'Q3 Review'!J141,'Q4 Review'!J141),
                         IF(F141="Absolute[-](avg.)",SUM('Q1 Review'!J141,'Q2 Review'!J141,'Q3 Review'!J141,'Q4 Review'!J141)/ COUNT('Annual Plan'!H141:'Annual Plan'!K141),""
                       )
                 )
      )
)</f>
        <v/>
      </c>
      <c r="K141" s="38" t="str">
        <f t="shared" si="12"/>
        <v/>
      </c>
      <c r="L141" s="38" t="str">
        <f t="shared" si="13"/>
        <v/>
      </c>
      <c r="M141" s="23" t="str">
        <f t="shared" si="14"/>
        <v/>
      </c>
      <c r="N141" s="23" t="str">
        <f>IF('Annual Plan'!N141+'Annual Plan'!O141=0,"",'Annual Plan'!N141+'Annual Plan'!O141)</f>
        <v/>
      </c>
      <c r="O141" s="23" t="str">
        <f>IF(('Q1 Review'!O141+'Q2 Review'!O141+'Q3 Review'!O141+'Q4 Review'!O141)=0,"",('Q1 Review'!O141+'Q2 Review'!O141+'Q3 Review'!O141+'Q4 Review'!O141))</f>
        <v/>
      </c>
      <c r="P141" s="41"/>
      <c r="Q141" s="41"/>
      <c r="R141" s="41"/>
      <c r="S141" s="131" t="str">
        <f t="shared" si="15"/>
        <v/>
      </c>
    </row>
    <row r="142" spans="1:19" s="58" customFormat="1" ht="59.25" customHeight="1" x14ac:dyDescent="0.3">
      <c r="A142" s="256" t="s">
        <v>94</v>
      </c>
      <c r="B142" s="256"/>
      <c r="C142" s="51">
        <f>'Annual Plan'!C142</f>
        <v>0</v>
      </c>
      <c r="D142" s="62"/>
      <c r="E142" s="62"/>
      <c r="F142" s="256" t="s">
        <v>97</v>
      </c>
      <c r="G142" s="256"/>
      <c r="H142" s="256"/>
      <c r="I142" s="256"/>
      <c r="J142" s="257"/>
      <c r="K142" s="43">
        <f>IF(SUM(K113:K141)=0,0,IF(SUM(K113:K141)&gt;0,AVERAGE(K113:K141)))</f>
        <v>0</v>
      </c>
      <c r="L142" s="258"/>
      <c r="M142" s="259"/>
      <c r="N142" s="60">
        <f>SUM(N113:N141)</f>
        <v>0</v>
      </c>
      <c r="O142" s="60">
        <f>SUM(O113:O141)</f>
        <v>0</v>
      </c>
      <c r="P142" s="62"/>
      <c r="Q142" s="62"/>
      <c r="S142" s="131"/>
    </row>
    <row r="143" spans="1:19" s="61" customFormat="1" ht="15" customHeight="1" x14ac:dyDescent="0.25">
      <c r="A143" s="12"/>
      <c r="B143" s="12"/>
      <c r="C143" s="12"/>
      <c r="D143" s="12"/>
      <c r="E143" s="12"/>
      <c r="F143" s="44"/>
      <c r="G143" s="45"/>
      <c r="H143" s="45"/>
      <c r="I143" s="45"/>
      <c r="J143" s="46"/>
      <c r="K143" s="47"/>
      <c r="L143" s="47"/>
      <c r="M143" s="45"/>
      <c r="N143" s="48"/>
      <c r="O143" s="49"/>
      <c r="P143" s="50"/>
      <c r="Q143" s="50"/>
      <c r="S143" s="132"/>
    </row>
    <row r="144" spans="1:19" s="11" customFormat="1" ht="34.5" customHeight="1" x14ac:dyDescent="0.25">
      <c r="A144" s="193" t="s">
        <v>91</v>
      </c>
      <c r="B144" s="193"/>
      <c r="C144" s="193"/>
      <c r="D144" s="260" t="str">
        <f>IF('Annual Plan'!D144:P144&lt;&gt;"", 'Annual Plan'!D144:P144,"")</f>
        <v/>
      </c>
      <c r="E144" s="260"/>
      <c r="F144" s="261"/>
      <c r="G144" s="261"/>
      <c r="H144" s="261"/>
      <c r="I144" s="261"/>
      <c r="J144" s="261"/>
      <c r="K144" s="261"/>
      <c r="L144" s="261"/>
      <c r="M144" s="261"/>
      <c r="N144" s="261"/>
      <c r="O144" s="261"/>
      <c r="P144" s="260"/>
      <c r="Q144" s="260"/>
      <c r="S144" s="131"/>
    </row>
    <row r="145" spans="1:19" s="11" customFormat="1" ht="39" customHeight="1" x14ac:dyDescent="0.25">
      <c r="A145" s="202" t="s">
        <v>1</v>
      </c>
      <c r="B145" s="202" t="s">
        <v>9</v>
      </c>
      <c r="C145" s="202" t="s">
        <v>2</v>
      </c>
      <c r="D145" s="202" t="s">
        <v>10</v>
      </c>
      <c r="E145" s="203" t="s">
        <v>11</v>
      </c>
      <c r="F145" s="204" t="s">
        <v>12</v>
      </c>
      <c r="G145" s="251" t="s">
        <v>3</v>
      </c>
      <c r="H145" s="251"/>
      <c r="I145" s="204" t="s">
        <v>4</v>
      </c>
      <c r="J145" s="204" t="s">
        <v>70</v>
      </c>
      <c r="K145" s="202" t="s">
        <v>71</v>
      </c>
      <c r="L145" s="202"/>
      <c r="M145" s="202"/>
      <c r="N145" s="253" t="s">
        <v>83</v>
      </c>
      <c r="O145" s="254"/>
      <c r="P145" s="202" t="s">
        <v>95</v>
      </c>
      <c r="Q145" s="202" t="s">
        <v>96</v>
      </c>
      <c r="R145" s="202" t="s">
        <v>114</v>
      </c>
      <c r="S145" s="131"/>
    </row>
    <row r="146" spans="1:19" s="11" customFormat="1" ht="66.75" customHeight="1" x14ac:dyDescent="0.25">
      <c r="A146" s="202"/>
      <c r="B146" s="202"/>
      <c r="C146" s="202"/>
      <c r="D146" s="202"/>
      <c r="E146" s="203"/>
      <c r="F146" s="204"/>
      <c r="G146" s="98" t="s">
        <v>19</v>
      </c>
      <c r="H146" s="98" t="s">
        <v>64</v>
      </c>
      <c r="I146" s="204"/>
      <c r="J146" s="204"/>
      <c r="K146" s="1" t="s">
        <v>21</v>
      </c>
      <c r="L146" s="1" t="s">
        <v>22</v>
      </c>
      <c r="M146" s="1" t="s">
        <v>23</v>
      </c>
      <c r="N146" s="7" t="s">
        <v>73</v>
      </c>
      <c r="O146" s="7" t="s">
        <v>82</v>
      </c>
      <c r="P146" s="252"/>
      <c r="Q146" s="202"/>
      <c r="R146" s="202"/>
      <c r="S146" s="131"/>
    </row>
    <row r="147" spans="1:19" s="11" customFormat="1" ht="13.2" x14ac:dyDescent="0.25">
      <c r="A147" s="59" t="str">
        <f>IF('Annual Plan'!A147="","",'Annual Plan'!A147)</f>
        <v/>
      </c>
      <c r="B147" s="59" t="str">
        <f>IF('Annual Plan'!B147="","",'Annual Plan'!B147)</f>
        <v/>
      </c>
      <c r="C147" s="59" t="str">
        <f>IF('Annual Plan'!C147="","",'Annual Plan'!C147)</f>
        <v/>
      </c>
      <c r="D147" s="2" t="str">
        <f>IF('Annual Plan'!D147&lt;&gt;"",'Annual Plan'!D147,"")</f>
        <v/>
      </c>
      <c r="E147" s="2" t="str">
        <f>IF('Annual Plan'!E147&lt;&gt;"",'Annual Plan'!E147,"")</f>
        <v/>
      </c>
      <c r="F147" s="36" t="str">
        <f>IF('Annual Plan'!F147&lt;&gt;"",'Annual Plan'!F147,"")</f>
        <v/>
      </c>
      <c r="G147" s="23" t="str">
        <f>IF('Annual Plan'!G147&lt;&gt;"",'Annual Plan'!G147,"")</f>
        <v/>
      </c>
      <c r="H147" s="23" t="str">
        <f xml:space="preserve"> IF(OR(F147="Absolute",F147="Absolute[-](cum.)"),SUM(G147,'Q1 Review'!J147,'Q2 Review'!J147,'Q3 Review'!J147,'Q4 Review'!J147),
             IF(OR(F147="Incremental",F147="Absolute[+]"),MAX(G147,'Q1 Review'!J147,'Q2 Review'!J147,'Q3 Review'!J147,'Q4 Review'!J147),
                  IF(F147="Decremental",MIN(G147,'Q1 Review'!J147,'Q2 Review'!J147,'Q3 Review'!J147,'Q4 Review'!J147),
                         IF(F147="Absolute[-](avg.)",SUM('Q1 Review'!J147,'Q2 Review'!J147,'Q3 Review'!J147,'Q4 Review'!J147)/ COUNT('Annual Plan'!H147:'Annual Plan'!K147),""
                       )
                 )
      )
)</f>
        <v/>
      </c>
      <c r="I147" s="23" t="str">
        <f>IF(SUM('Annual Plan'!H147:'Annual Plan'!K147)=0,"",
        IF(OR(F147="Absolute",F147="Absolute[-](cum.)"),SUM('Annual Plan'!H147:'Annual Plan'!K147),
             IF(F147="Incremental",MAX('Annual Plan'!H147:'Annual Plan'!K147),
                  IF(F147="Decremental",MIN('Annual Plan'!H147:'Annual Plan'!K147),
                         IF(F147="Absolute[+]",MAX('Annual Plan'!H147:'Annual Plan'!K147),
                              IF(F147="Absolute[-](avg.)",AVERAGE('Annual Plan'!H147:'Annual Plan'!K147),"")
                              )
                       )
                  )
           )
     )</f>
        <v/>
      </c>
      <c r="J147" s="95" t="str">
        <f xml:space="preserve"> IF(OR(F147="Absolute",F147="Absolute[-](cum.)"),SUM('Q1 Review'!J147,'Q2 Review'!J147,'Q3 Review'!J147,'Q4 Review'!J147),
             IF(OR(F147="Incremental",F147="Absolute[+]"),MAX('Q1 Review'!J147,'Q2 Review'!J147,'Q3 Review'!J147,'Q4 Review'!J147),
                  IF(F147="Decremental",MIN('Q1 Review'!J147,'Q2 Review'!J147,'Q3 Review'!J147,'Q4 Review'!J147),
                         IF(F147="Absolute[-](avg.)",SUM('Q1 Review'!J147,'Q2 Review'!J147,'Q3 Review'!J147,'Q4 Review'!J147)/ COUNT('Annual Plan'!H147:'Annual Plan'!K147),""
                       )
                 )
      )
)</f>
        <v/>
      </c>
      <c r="K147" s="38" t="str">
        <f>IF(I147="","",
                         IF(AND(I147&lt;&gt;"",J147=""),0,
                                                  IF($F147="Absolute",IF(I147=0,0, IF((J147/I147)&gt;=1,1, IF((J147/I147)&lt;=0,0,(J147/I147)))),
                                                                                                      IF($F147="Incremental", IF(AND((I147-G147)=0,J147&gt;0,I147&gt;0,J147&gt;I147),1, IF(AND((I147-G147)=0,J147&lt;=I147),0, IF(((J147-G147)/(I147-G147))&gt;=1,1, IF(((J147-G147)/(I147-G147))&lt;=0,0, ((J147-G147)/(I147-G147)))))),
                                                                                                                                                                   IF($F147="Decremental", IF(AND((G147-I147)=0,J147&gt;0,I147&gt;0,J147&lt;I147),1,  IF(AND((I147-G147)=0,J147&gt;=I147),0, IF(((G147-J147)/(G147-I147))&gt;=1,1, IF(((G147-J147)/(G147-I147))&lt;=0,0, ((G147-J147)/(G147-I147)))))),
                                                                                                                                                                                              IF(OR($F147="Absolute[-](cum.)", $F147="Absolute[-](avg.)"),IF(J147="",0, IF((J147&lt;=I147),1,IF((J147&gt;I147),0,))),
                                                                                                                                                                                                        IF($F147="Absolute[+]",IF(J147=0,0,  IF(J147&lt;=I147,(J147/I147),1)),
                                                                                                                                                                                                            )
                                                                                                                                                                                                   )
                                                                                                                                                                       )
                                                                                                          )
                                                    )
                            )
     )</f>
        <v/>
      </c>
      <c r="L147" s="38" t="str">
        <f>IF(I147="","",
                        IF(AND(I147&lt;&gt;"",J147=""),-1,
                                                  IF($F147="Absolute", IF(I147=0,0,((J147-I147)/I147)),
                                                                               IF($F147="Incremental", IF((I147-G147)=0,0,(((J147-G147)-(I147-G147))/(I147-G147))),
                                                                                                            IF($F147="Decremental", IF((G147-I147)=0,0,(((G147-J147)-(G147-I147))/(G147-I147))),
                                                                                                                                              IF(OR($F147="Absolute[-](cum.)", $F147="Absolute[-](avg.)"), IF(J147="",0, IF(J147&gt;=0,1-(J147/I147))),
                                                                                                                                                                      IF($F147="Absolute[+]", IF(J147=0,-1,K147-1),  ""
                                                                                                                                                                                                                                          )
                                                                                                                                                                                                                          )
                                                                                                                                                                                  )
                                                                                                                   )
                                                   )
                          )
)</f>
        <v/>
      </c>
      <c r="M147" s="23" t="str">
        <f>IF(J147="","",
                         IF(I147="", "",
                                                   IF($F147="Absolute", (J147-I147),
                                                                                                       IF($F147="Incremental", ((J147-G147)-(I147-G147)),
                                                                                                                                                                                      IF($F147="Decremental", ((G147-J147)-(G147-I147)),
                                                                                                                                                                                                            IF(OR($F147="Absolute[-](cum.)", $F147="Absolute[-](avg.)"), (I147-J147),
                                                                                                                                                                                                                             IF($F147="Absolute[+]", (J147-I147), ""
                                                                                                                                                                                                                                  )
                                                                                                                                                                                                                )
                                                                                                                                                                                          )
                                                                                                           )
                                                      )
                               )
       )</f>
        <v/>
      </c>
      <c r="N147" s="23" t="str">
        <f>IF('Annual Plan'!N147+'Annual Plan'!O147=0,"",'Annual Plan'!N147+'Annual Plan'!O147)</f>
        <v/>
      </c>
      <c r="O147" s="23" t="str">
        <f>IF(('Q1 Review'!O147+'Q2 Review'!O147+'Q3 Review'!O147+'Q4 Review'!O147)=0,"",('Q1 Review'!O147+'Q2 Review'!O147+'Q3 Review'!O147+'Q4 Review'!O147))</f>
        <v/>
      </c>
      <c r="P147" s="41"/>
      <c r="Q147" s="41"/>
      <c r="R147" s="41"/>
      <c r="S147" s="131" t="str">
        <f xml:space="preserve"> IF(AND($F147="Incremental",G147=""),"Error - baseline data was not provided in the planning sheet.",
        IF(AND($F147="Decremental",G147=""),"Error - baseline data was not provided in the planning sheet.",""))</f>
        <v/>
      </c>
    </row>
    <row r="148" spans="1:19" s="11" customFormat="1" ht="13.2" x14ac:dyDescent="0.25">
      <c r="A148" s="59" t="str">
        <f>IF('Annual Plan'!A148="","",'Annual Plan'!A148)</f>
        <v/>
      </c>
      <c r="B148" s="59" t="str">
        <f>IF('Annual Plan'!B148="","",'Annual Plan'!B148)</f>
        <v/>
      </c>
      <c r="C148" s="59" t="str">
        <f>IF('Annual Plan'!C148="","",'Annual Plan'!C148)</f>
        <v/>
      </c>
      <c r="D148" s="2" t="str">
        <f>IF('Annual Plan'!D148&lt;&gt;"",'Annual Plan'!D148,"")</f>
        <v/>
      </c>
      <c r="E148" s="2" t="str">
        <f>IF('Annual Plan'!E148&lt;&gt;"",'Annual Plan'!E148,"")</f>
        <v/>
      </c>
      <c r="F148" s="36" t="str">
        <f>IF('Annual Plan'!F148&lt;&gt;"",'Annual Plan'!F148,"")</f>
        <v/>
      </c>
      <c r="G148" s="23" t="str">
        <f>IF('Annual Plan'!G148&lt;&gt;"",'Annual Plan'!G148,"")</f>
        <v/>
      </c>
      <c r="H148" s="23" t="str">
        <f xml:space="preserve"> IF(OR(F148="Absolute",F148="Absolute[-](cum.)"),SUM(G148,'Q1 Review'!J148,'Q2 Review'!J148,'Q3 Review'!J148,'Q4 Review'!J148),
             IF(OR(F148="Incremental",F148="Absolute[+]"),MAX(G148,'Q1 Review'!J148,'Q2 Review'!J148,'Q3 Review'!J148,'Q4 Review'!J148),
                  IF(F148="Decremental",MIN(G148,'Q1 Review'!J148,'Q2 Review'!J148,'Q3 Review'!J148,'Q4 Review'!J148),
                         IF(F148="Absolute[-](avg.)",SUM('Q1 Review'!J148,'Q2 Review'!J148,'Q3 Review'!J148,'Q4 Review'!J148)/ COUNT('Annual Plan'!H148:'Annual Plan'!K148),""
                       )
                 )
      )
)</f>
        <v/>
      </c>
      <c r="I148" s="23" t="str">
        <f>IF(SUM('Annual Plan'!H148:'Annual Plan'!K148)=0,"",
        IF(OR(F148="Absolute",F148="Absolute[-](cum.)"),SUM('Annual Plan'!H148:'Annual Plan'!K148),
             IF(F148="Incremental",MAX('Annual Plan'!H148:'Annual Plan'!K148),
                  IF(F148="Decremental",MIN('Annual Plan'!H148:'Annual Plan'!K148),
                         IF(F148="Absolute[+]",MAX('Annual Plan'!H148:'Annual Plan'!K148),
                              IF(F148="Absolute[-](avg.)",AVERAGE('Annual Plan'!H148:'Annual Plan'!K148),"")
                              )
                       )
                  )
           )
     )</f>
        <v/>
      </c>
      <c r="J148" s="95" t="str">
        <f xml:space="preserve"> IF(OR(F148="Absolute",F148="Absolute[-](cum.)"),SUM('Q1 Review'!J148,'Q2 Review'!J148,'Q3 Review'!J148,'Q4 Review'!J148),
             IF(OR(F148="Incremental",F148="Absolute[+]"),MAX('Q1 Review'!J148,'Q2 Review'!J148,'Q3 Review'!J148,'Q4 Review'!J148),
                  IF(F148="Decremental",MIN('Q1 Review'!J148,'Q2 Review'!J148,'Q3 Review'!J148,'Q4 Review'!J148),
                         IF(F148="Absolute[-](avg.)",SUM('Q1 Review'!J148,'Q2 Review'!J148,'Q3 Review'!J148,'Q4 Review'!J148)/ COUNT('Annual Plan'!H148:'Annual Plan'!K148),""
                       )
                 )
      )
)</f>
        <v/>
      </c>
      <c r="K148" s="38" t="str">
        <f t="shared" ref="K148:K175" si="16">IF(I148="","",
                         IF(AND(I148&lt;&gt;"",J148=""),0,
                                                  IF($F148="Absolute",IF(I148=0,0, IF((J148/I148)&gt;=1,1, IF((J148/I148)&lt;=0,0,(J148/I148)))),
                                                                                                      IF($F148="Incremental", IF(AND((I148-G148)=0,J148&gt;0,I148&gt;0,J148&gt;I148),1, IF(AND((I148-G148)=0,J148&lt;=I148),0, IF(((J148-G148)/(I148-G148))&gt;=1,1, IF(((J148-G148)/(I148-G148))&lt;=0,0, ((J148-G148)/(I148-G148)))))),
                                                                                                                                                                   IF($F148="Decremental", IF(AND((G148-I148)=0,J148&gt;0,I148&gt;0,J148&lt;I148),1,  IF(AND((I148-G148)=0,J148&gt;=I148),0, IF(((G148-J148)/(G148-I148))&gt;=1,1, IF(((G148-J148)/(G148-I148))&lt;=0,0, ((G148-J148)/(G148-I148)))))),
                                                                                                                                                                                              IF(OR($F148="Absolute[-](cum.)", $F148="Absolute[-](avg.)"),IF(J148="",0, IF((J148&lt;=I148),1,IF((J148&gt;I148),0,))),
                                                                                                                                                                                                        IF($F148="Absolute[+]",IF(J148=0,0,  IF(J148&lt;=I148,(J148/I148),1)),
                                                                                                                                                                                                            )
                                                                                                                                                                                                   )
                                                                                                                                                                       )
                                                                                                          )
                                                    )
                            )
     )</f>
        <v/>
      </c>
      <c r="L148" s="38" t="str">
        <f t="shared" ref="L148:L175" si="17">IF(I148="","",
                        IF(AND(I148&lt;&gt;"",J148=""),-1,
                                                  IF($F148="Absolute", IF(I148=0,0,((J148-I148)/I148)),
                                                                               IF($F148="Incremental", IF((I148-G148)=0,0,(((J148-G148)-(I148-G148))/(I148-G148))),
                                                                                                            IF($F148="Decremental", IF((G148-I148)=0,0,(((G148-J148)-(G148-I148))/(G148-I148))),
                                                                                                                                              IF(OR($F148="Absolute[-](cum.)", $F148="Absolute[-](avg.)"), IF(J148="",0, IF(J148&gt;=0,1-(J148/I148))),
                                                                                                                                                                      IF($F148="Absolute[+]", IF(J148=0,-1,K148-1),  ""
                                                                                                                                                                                                                                          )
                                                                                                                                                                                                                          )
                                                                                                                                                                                  )
                                                                                                                   )
                                                   )
                          )
)</f>
        <v/>
      </c>
      <c r="M148" s="23" t="str">
        <f t="shared" ref="M148:M175" si="18">IF(J148="","",
                         IF(I148="", "",
                                                   IF($F148="Absolute", (J148-I148),
                                                                                                       IF($F148="Incremental", ((J148-G148)-(I148-G148)),
                                                                                                                                                                                      IF($F148="Decremental", ((G148-J148)-(G148-I148)),
                                                                                                                                                                                                            IF(OR($F148="Absolute[-](cum.)", $F148="Absolute[-](avg.)"), (I148-J148),
                                                                                                                                                                                                                             IF($F148="Absolute[+]", (J148-I148), ""
                                                                                                                                                                                                                                  )
                                                                                                                                                                                                                )
                                                                                                                                                                                          )
                                                                                                           )
                                                      )
                               )
       )</f>
        <v/>
      </c>
      <c r="N148" s="23" t="str">
        <f>IF('Annual Plan'!N148+'Annual Plan'!O148=0,"",'Annual Plan'!N148+'Annual Plan'!O148)</f>
        <v/>
      </c>
      <c r="O148" s="23" t="str">
        <f>IF(('Q1 Review'!O148+'Q2 Review'!O148+'Q3 Review'!O148+'Q4 Review'!O148)=0,"",('Q1 Review'!O148+'Q2 Review'!O148+'Q3 Review'!O148+'Q4 Review'!O148))</f>
        <v/>
      </c>
      <c r="P148" s="41"/>
      <c r="Q148" s="41"/>
      <c r="R148" s="41"/>
      <c r="S148" s="131" t="str">
        <f t="shared" ref="S148:S175" si="19" xml:space="preserve"> IF(AND($F148="Incremental",G148=""),"Error - baseline data was not provided in the planning sheet.",
        IF(AND($F148="Decremental",G148=""),"Error - baseline data was not provided in the planning sheet.",""))</f>
        <v/>
      </c>
    </row>
    <row r="149" spans="1:19" s="11" customFormat="1" ht="13.2" x14ac:dyDescent="0.25">
      <c r="A149" s="59" t="str">
        <f>IF('Annual Plan'!A149="","",'Annual Plan'!A149)</f>
        <v/>
      </c>
      <c r="B149" s="59" t="str">
        <f>IF('Annual Plan'!B149="","",'Annual Plan'!B149)</f>
        <v/>
      </c>
      <c r="C149" s="59" t="str">
        <f>IF('Annual Plan'!C149="","",'Annual Plan'!C149)</f>
        <v/>
      </c>
      <c r="D149" s="2" t="str">
        <f>IF('Annual Plan'!D149&lt;&gt;"",'Annual Plan'!D149,"")</f>
        <v/>
      </c>
      <c r="E149" s="2" t="str">
        <f>IF('Annual Plan'!E149&lt;&gt;"",'Annual Plan'!E149,"")</f>
        <v/>
      </c>
      <c r="F149" s="36" t="str">
        <f>IF('Annual Plan'!F149&lt;&gt;"",'Annual Plan'!F149,"")</f>
        <v/>
      </c>
      <c r="G149" s="23" t="str">
        <f>IF('Annual Plan'!G149&lt;&gt;"",'Annual Plan'!G149,"")</f>
        <v/>
      </c>
      <c r="H149" s="23" t="str">
        <f xml:space="preserve"> IF(OR(F149="Absolute",F149="Absolute[-](cum.)"),SUM(G149,'Q1 Review'!J149,'Q2 Review'!J149,'Q3 Review'!J149,'Q4 Review'!J149),
             IF(OR(F149="Incremental",F149="Absolute[+]"),MAX(G149,'Q1 Review'!J149,'Q2 Review'!J149,'Q3 Review'!J149,'Q4 Review'!J149),
                  IF(F149="Decremental",MIN(G149,'Q1 Review'!J149,'Q2 Review'!J149,'Q3 Review'!J149,'Q4 Review'!J149),
                         IF(F149="Absolute[-](avg.)",SUM('Q1 Review'!J149,'Q2 Review'!J149,'Q3 Review'!J149,'Q4 Review'!J149)/ COUNT('Annual Plan'!H149:'Annual Plan'!K149),""
                       )
                 )
      )
)</f>
        <v/>
      </c>
      <c r="I149" s="23" t="str">
        <f>IF(SUM('Annual Plan'!H149:'Annual Plan'!K149)=0,"",
        IF(OR(F149="Absolute",F149="Absolute[-](cum.)"),SUM('Annual Plan'!H149:'Annual Plan'!K149),
             IF(F149="Incremental",MAX('Annual Plan'!H149:'Annual Plan'!K149),
                  IF(F149="Decremental",MIN('Annual Plan'!H149:'Annual Plan'!K149),
                         IF(F149="Absolute[+]",MAX('Annual Plan'!H149:'Annual Plan'!K149),
                              IF(F149="Absolute[-](avg.)",AVERAGE('Annual Plan'!H149:'Annual Plan'!K149),"")
                              )
                       )
                  )
           )
     )</f>
        <v/>
      </c>
      <c r="J149" s="95" t="str">
        <f xml:space="preserve"> IF(OR(F149="Absolute",F149="Absolute[-](cum.)"),SUM('Q1 Review'!J149,'Q2 Review'!J149,'Q3 Review'!J149,'Q4 Review'!J149),
             IF(OR(F149="Incremental",F149="Absolute[+]"),MAX('Q1 Review'!J149,'Q2 Review'!J149,'Q3 Review'!J149,'Q4 Review'!J149),
                  IF(F149="Decremental",MIN('Q1 Review'!J149,'Q2 Review'!J149,'Q3 Review'!J149,'Q4 Review'!J149),
                         IF(F149="Absolute[-](avg.)",SUM('Q1 Review'!J149,'Q2 Review'!J149,'Q3 Review'!J149,'Q4 Review'!J149)/ COUNT('Annual Plan'!H149:'Annual Plan'!K149),""
                       )
                 )
      )
)</f>
        <v/>
      </c>
      <c r="K149" s="38" t="str">
        <f t="shared" si="16"/>
        <v/>
      </c>
      <c r="L149" s="38" t="str">
        <f t="shared" si="17"/>
        <v/>
      </c>
      <c r="M149" s="23" t="str">
        <f t="shared" si="18"/>
        <v/>
      </c>
      <c r="N149" s="23" t="str">
        <f>IF('Annual Plan'!N149+'Annual Plan'!O149=0,"",'Annual Plan'!N149+'Annual Plan'!O149)</f>
        <v/>
      </c>
      <c r="O149" s="23" t="str">
        <f>IF(('Q1 Review'!O149+'Q2 Review'!O149+'Q3 Review'!O149+'Q4 Review'!O149)=0,"",('Q1 Review'!O149+'Q2 Review'!O149+'Q3 Review'!O149+'Q4 Review'!O149))</f>
        <v/>
      </c>
      <c r="P149" s="41"/>
      <c r="Q149" s="41"/>
      <c r="R149" s="41"/>
      <c r="S149" s="131" t="str">
        <f t="shared" si="19"/>
        <v/>
      </c>
    </row>
    <row r="150" spans="1:19" s="11" customFormat="1" ht="13.2" x14ac:dyDescent="0.25">
      <c r="A150" s="59" t="str">
        <f>IF('Annual Plan'!A150="","",'Annual Plan'!A150)</f>
        <v/>
      </c>
      <c r="B150" s="59" t="str">
        <f>IF('Annual Plan'!B150="","",'Annual Plan'!B150)</f>
        <v/>
      </c>
      <c r="C150" s="59" t="str">
        <f>IF('Annual Plan'!C150="","",'Annual Plan'!C150)</f>
        <v/>
      </c>
      <c r="D150" s="2" t="str">
        <f>IF('Annual Plan'!D150&lt;&gt;"",'Annual Plan'!D150,"")</f>
        <v/>
      </c>
      <c r="E150" s="2" t="str">
        <f>IF('Annual Plan'!E150&lt;&gt;"",'Annual Plan'!E150,"")</f>
        <v/>
      </c>
      <c r="F150" s="36" t="str">
        <f>IF('Annual Plan'!F150&lt;&gt;"",'Annual Plan'!F150,"")</f>
        <v/>
      </c>
      <c r="G150" s="23" t="str">
        <f>IF('Annual Plan'!G150&lt;&gt;"",'Annual Plan'!G150,"")</f>
        <v/>
      </c>
      <c r="H150" s="23" t="str">
        <f xml:space="preserve"> IF(OR(F150="Absolute",F150="Absolute[-](cum.)"),SUM(G150,'Q1 Review'!J150,'Q2 Review'!J150,'Q3 Review'!J150,'Q4 Review'!J150),
             IF(OR(F150="Incremental",F150="Absolute[+]"),MAX(G150,'Q1 Review'!J150,'Q2 Review'!J150,'Q3 Review'!J150,'Q4 Review'!J150),
                  IF(F150="Decremental",MIN(G150,'Q1 Review'!J150,'Q2 Review'!J150,'Q3 Review'!J150,'Q4 Review'!J150),
                         IF(F150="Absolute[-](avg.)",SUM('Q1 Review'!J150,'Q2 Review'!J150,'Q3 Review'!J150,'Q4 Review'!J150)/ COUNT('Annual Plan'!H150:'Annual Plan'!K150),""
                       )
                 )
      )
)</f>
        <v/>
      </c>
      <c r="I150" s="23" t="str">
        <f>IF(SUM('Annual Plan'!H150:'Annual Plan'!K150)=0,"",
        IF(OR(F150="Absolute",F150="Absolute[-](cum.)"),SUM('Annual Plan'!H150:'Annual Plan'!K150),
             IF(F150="Incremental",MAX('Annual Plan'!H150:'Annual Plan'!K150),
                  IF(F150="Decremental",MIN('Annual Plan'!H150:'Annual Plan'!K150),
                         IF(F150="Absolute[+]",MAX('Annual Plan'!H150:'Annual Plan'!K150),
                              IF(F150="Absolute[-](avg.)",AVERAGE('Annual Plan'!H150:'Annual Plan'!K150),"")
                              )
                       )
                  )
           )
     )</f>
        <v/>
      </c>
      <c r="J150" s="95" t="str">
        <f xml:space="preserve"> IF(OR(F150="Absolute",F150="Absolute[-](cum.)"),SUM('Q1 Review'!J150,'Q2 Review'!J150,'Q3 Review'!J150,'Q4 Review'!J150),
             IF(OR(F150="Incremental",F150="Absolute[+]"),MAX('Q1 Review'!J150,'Q2 Review'!J150,'Q3 Review'!J150,'Q4 Review'!J150),
                  IF(F150="Decremental",MIN('Q1 Review'!J150,'Q2 Review'!J150,'Q3 Review'!J150,'Q4 Review'!J150),
                         IF(F150="Absolute[-](avg.)",SUM('Q1 Review'!J150,'Q2 Review'!J150,'Q3 Review'!J150,'Q4 Review'!J150)/ COUNT('Annual Plan'!H150:'Annual Plan'!K150),""
                       )
                 )
      )
)</f>
        <v/>
      </c>
      <c r="K150" s="38" t="str">
        <f t="shared" si="16"/>
        <v/>
      </c>
      <c r="L150" s="38" t="str">
        <f t="shared" si="17"/>
        <v/>
      </c>
      <c r="M150" s="23" t="str">
        <f t="shared" si="18"/>
        <v/>
      </c>
      <c r="N150" s="23" t="str">
        <f>IF('Annual Plan'!N150+'Annual Plan'!O150=0,"",'Annual Plan'!N150+'Annual Plan'!O150)</f>
        <v/>
      </c>
      <c r="O150" s="23" t="str">
        <f>IF(('Q1 Review'!O150+'Q2 Review'!O150+'Q3 Review'!O150+'Q4 Review'!O150)=0,"",('Q1 Review'!O150+'Q2 Review'!O150+'Q3 Review'!O150+'Q4 Review'!O150))</f>
        <v/>
      </c>
      <c r="P150" s="41"/>
      <c r="Q150" s="41"/>
      <c r="R150" s="41"/>
      <c r="S150" s="131" t="str">
        <f t="shared" si="19"/>
        <v/>
      </c>
    </row>
    <row r="151" spans="1:19" s="11" customFormat="1" ht="13.2" x14ac:dyDescent="0.25">
      <c r="A151" s="59" t="str">
        <f>IF('Annual Plan'!A151="","",'Annual Plan'!A151)</f>
        <v/>
      </c>
      <c r="B151" s="59" t="str">
        <f>IF('Annual Plan'!B151="","",'Annual Plan'!B151)</f>
        <v/>
      </c>
      <c r="C151" s="59" t="str">
        <f>IF('Annual Plan'!C151="","",'Annual Plan'!C151)</f>
        <v/>
      </c>
      <c r="D151" s="2" t="str">
        <f>IF('Annual Plan'!D151&lt;&gt;"",'Annual Plan'!D151,"")</f>
        <v/>
      </c>
      <c r="E151" s="2" t="str">
        <f>IF('Annual Plan'!E151&lt;&gt;"",'Annual Plan'!E151,"")</f>
        <v/>
      </c>
      <c r="F151" s="36" t="str">
        <f>IF('Annual Plan'!F151&lt;&gt;"",'Annual Plan'!F151,"")</f>
        <v/>
      </c>
      <c r="G151" s="23" t="str">
        <f>IF('Annual Plan'!G151&lt;&gt;"",'Annual Plan'!G151,"")</f>
        <v/>
      </c>
      <c r="H151" s="23" t="str">
        <f xml:space="preserve"> IF(OR(F151="Absolute",F151="Absolute[-](cum.)"),SUM(G151,'Q1 Review'!J151,'Q2 Review'!J151,'Q3 Review'!J151,'Q4 Review'!J151),
             IF(OR(F151="Incremental",F151="Absolute[+]"),MAX(G151,'Q1 Review'!J151,'Q2 Review'!J151,'Q3 Review'!J151,'Q4 Review'!J151),
                  IF(F151="Decremental",MIN(G151,'Q1 Review'!J151,'Q2 Review'!J151,'Q3 Review'!J151,'Q4 Review'!J151),
                         IF(F151="Absolute[-](avg.)",SUM('Q1 Review'!J151,'Q2 Review'!J151,'Q3 Review'!J151,'Q4 Review'!J151)/ COUNT('Annual Plan'!H151:'Annual Plan'!K151),""
                       )
                 )
      )
)</f>
        <v/>
      </c>
      <c r="I151" s="23" t="str">
        <f>IF(SUM('Annual Plan'!H151:'Annual Plan'!K151)=0,"",
        IF(OR(F151="Absolute",F151="Absolute[-](cum.)"),SUM('Annual Plan'!H151:'Annual Plan'!K151),
             IF(F151="Incremental",MAX('Annual Plan'!H151:'Annual Plan'!K151),
                  IF(F151="Decremental",MIN('Annual Plan'!H151:'Annual Plan'!K151),
                         IF(F151="Absolute[+]",MAX('Annual Plan'!H151:'Annual Plan'!K151),
                              IF(F151="Absolute[-](avg.)",AVERAGE('Annual Plan'!H151:'Annual Plan'!K151),"")
                              )
                       )
                  )
           )
     )</f>
        <v/>
      </c>
      <c r="J151" s="95" t="str">
        <f xml:space="preserve"> IF(OR(F151="Absolute",F151="Absolute[-](cum.)"),SUM('Q1 Review'!J151,'Q2 Review'!J151,'Q3 Review'!J151,'Q4 Review'!J151),
             IF(OR(F151="Incremental",F151="Absolute[+]"),MAX('Q1 Review'!J151,'Q2 Review'!J151,'Q3 Review'!J151,'Q4 Review'!J151),
                  IF(F151="Decremental",MIN('Q1 Review'!J151,'Q2 Review'!J151,'Q3 Review'!J151,'Q4 Review'!J151),
                         IF(F151="Absolute[-](avg.)",SUM('Q1 Review'!J151,'Q2 Review'!J151,'Q3 Review'!J151,'Q4 Review'!J151)/ COUNT('Annual Plan'!H151:'Annual Plan'!K151),""
                       )
                 )
      )
)</f>
        <v/>
      </c>
      <c r="K151" s="38" t="str">
        <f t="shared" si="16"/>
        <v/>
      </c>
      <c r="L151" s="38" t="str">
        <f t="shared" si="17"/>
        <v/>
      </c>
      <c r="M151" s="23" t="str">
        <f t="shared" si="18"/>
        <v/>
      </c>
      <c r="N151" s="23" t="str">
        <f>IF('Annual Plan'!N151+'Annual Plan'!O151=0,"",'Annual Plan'!N151+'Annual Plan'!O151)</f>
        <v/>
      </c>
      <c r="O151" s="23" t="str">
        <f>IF(('Q1 Review'!O151+'Q2 Review'!O151+'Q3 Review'!O151+'Q4 Review'!O151)=0,"",('Q1 Review'!O151+'Q2 Review'!O151+'Q3 Review'!O151+'Q4 Review'!O151))</f>
        <v/>
      </c>
      <c r="P151" s="41"/>
      <c r="Q151" s="41"/>
      <c r="R151" s="41"/>
      <c r="S151" s="131" t="str">
        <f t="shared" si="19"/>
        <v/>
      </c>
    </row>
    <row r="152" spans="1:19" s="11" customFormat="1" ht="13.2" x14ac:dyDescent="0.25">
      <c r="A152" s="59" t="str">
        <f>IF('Annual Plan'!A152="","",'Annual Plan'!A152)</f>
        <v/>
      </c>
      <c r="B152" s="59" t="str">
        <f>IF('Annual Plan'!B152="","",'Annual Plan'!B152)</f>
        <v/>
      </c>
      <c r="C152" s="59" t="str">
        <f>IF('Annual Plan'!C152="","",'Annual Plan'!C152)</f>
        <v/>
      </c>
      <c r="D152" s="2" t="str">
        <f>IF('Annual Plan'!D152&lt;&gt;"",'Annual Plan'!D152,"")</f>
        <v/>
      </c>
      <c r="E152" s="2" t="str">
        <f>IF('Annual Plan'!E152&lt;&gt;"",'Annual Plan'!E152,"")</f>
        <v/>
      </c>
      <c r="F152" s="36" t="str">
        <f>IF('Annual Plan'!F152&lt;&gt;"",'Annual Plan'!F152,"")</f>
        <v/>
      </c>
      <c r="G152" s="23" t="str">
        <f>IF('Annual Plan'!G152&lt;&gt;"",'Annual Plan'!G152,"")</f>
        <v/>
      </c>
      <c r="H152" s="23" t="str">
        <f xml:space="preserve"> IF(OR(F152="Absolute",F152="Absolute[-](cum.)"),SUM(G152,'Q1 Review'!J152,'Q2 Review'!J152,'Q3 Review'!J152,'Q4 Review'!J152),
             IF(OR(F152="Incremental",F152="Absolute[+]"),MAX(G152,'Q1 Review'!J152,'Q2 Review'!J152,'Q3 Review'!J152,'Q4 Review'!J152),
                  IF(F152="Decremental",MIN(G152,'Q1 Review'!J152,'Q2 Review'!J152,'Q3 Review'!J152,'Q4 Review'!J152),
                         IF(F152="Absolute[-](avg.)",SUM('Q1 Review'!J152,'Q2 Review'!J152,'Q3 Review'!J152,'Q4 Review'!J152)/ COUNT('Annual Plan'!H152:'Annual Plan'!K152),""
                       )
                 )
      )
)</f>
        <v/>
      </c>
      <c r="I152" s="23" t="str">
        <f>IF(SUM('Annual Plan'!H152:'Annual Plan'!K152)=0,"",
        IF(OR(F152="Absolute",F152="Absolute[-](cum.)"),SUM('Annual Plan'!H152:'Annual Plan'!K152),
             IF(F152="Incremental",MAX('Annual Plan'!H152:'Annual Plan'!K152),
                  IF(F152="Decremental",MIN('Annual Plan'!H152:'Annual Plan'!K152),
                         IF(F152="Absolute[+]",MAX('Annual Plan'!H152:'Annual Plan'!K152),
                              IF(F152="Absolute[-](avg.)",AVERAGE('Annual Plan'!H152:'Annual Plan'!K152),"")
                              )
                       )
                  )
           )
     )</f>
        <v/>
      </c>
      <c r="J152" s="95" t="str">
        <f xml:space="preserve"> IF(OR(F152="Absolute",F152="Absolute[-](cum.)"),SUM('Q1 Review'!J152,'Q2 Review'!J152,'Q3 Review'!J152,'Q4 Review'!J152),
             IF(OR(F152="Incremental",F152="Absolute[+]"),MAX('Q1 Review'!J152,'Q2 Review'!J152,'Q3 Review'!J152,'Q4 Review'!J152),
                  IF(F152="Decremental",MIN('Q1 Review'!J152,'Q2 Review'!J152,'Q3 Review'!J152,'Q4 Review'!J152),
                         IF(F152="Absolute[-](avg.)",SUM('Q1 Review'!J152,'Q2 Review'!J152,'Q3 Review'!J152,'Q4 Review'!J152)/ COUNT('Annual Plan'!H152:'Annual Plan'!K152),""
                       )
                 )
      )
)</f>
        <v/>
      </c>
      <c r="K152" s="38" t="str">
        <f t="shared" si="16"/>
        <v/>
      </c>
      <c r="L152" s="38" t="str">
        <f t="shared" si="17"/>
        <v/>
      </c>
      <c r="M152" s="23" t="str">
        <f t="shared" si="18"/>
        <v/>
      </c>
      <c r="N152" s="23" t="str">
        <f>IF('Annual Plan'!N152+'Annual Plan'!O152=0,"",'Annual Plan'!N152+'Annual Plan'!O152)</f>
        <v/>
      </c>
      <c r="O152" s="23" t="str">
        <f>IF(('Q1 Review'!O152+'Q2 Review'!O152+'Q3 Review'!O152+'Q4 Review'!O152)=0,"",('Q1 Review'!O152+'Q2 Review'!O152+'Q3 Review'!O152+'Q4 Review'!O152))</f>
        <v/>
      </c>
      <c r="P152" s="41"/>
      <c r="Q152" s="41"/>
      <c r="R152" s="41"/>
      <c r="S152" s="131" t="str">
        <f t="shared" si="19"/>
        <v/>
      </c>
    </row>
    <row r="153" spans="1:19" s="11" customFormat="1" ht="13.2" x14ac:dyDescent="0.25">
      <c r="A153" s="59" t="str">
        <f>IF('Annual Plan'!A153="","",'Annual Plan'!A153)</f>
        <v/>
      </c>
      <c r="B153" s="59" t="str">
        <f>IF('Annual Plan'!B153="","",'Annual Plan'!B153)</f>
        <v/>
      </c>
      <c r="C153" s="59" t="str">
        <f>IF('Annual Plan'!C153="","",'Annual Plan'!C153)</f>
        <v/>
      </c>
      <c r="D153" s="2" t="str">
        <f>IF('Annual Plan'!D153&lt;&gt;"",'Annual Plan'!D153,"")</f>
        <v/>
      </c>
      <c r="E153" s="2" t="str">
        <f>IF('Annual Plan'!E153&lt;&gt;"",'Annual Plan'!E153,"")</f>
        <v/>
      </c>
      <c r="F153" s="36" t="str">
        <f>IF('Annual Plan'!F153&lt;&gt;"",'Annual Plan'!F153,"")</f>
        <v/>
      </c>
      <c r="G153" s="23" t="str">
        <f>IF('Annual Plan'!G153&lt;&gt;"",'Annual Plan'!G153,"")</f>
        <v/>
      </c>
      <c r="H153" s="23" t="str">
        <f xml:space="preserve"> IF(OR(F153="Absolute",F153="Absolute[-](cum.)"),SUM(G153,'Q1 Review'!J153,'Q2 Review'!J153,'Q3 Review'!J153,'Q4 Review'!J153),
             IF(OR(F153="Incremental",F153="Absolute[+]"),MAX(G153,'Q1 Review'!J153,'Q2 Review'!J153,'Q3 Review'!J153,'Q4 Review'!J153),
                  IF(F153="Decremental",MIN(G153,'Q1 Review'!J153,'Q2 Review'!J153,'Q3 Review'!J153,'Q4 Review'!J153),
                         IF(F153="Absolute[-](avg.)",SUM('Q1 Review'!J153,'Q2 Review'!J153,'Q3 Review'!J153,'Q4 Review'!J153)/ COUNT('Annual Plan'!H153:'Annual Plan'!K153),""
                       )
                 )
      )
)</f>
        <v/>
      </c>
      <c r="I153" s="23" t="str">
        <f>IF(SUM('Annual Plan'!H153:'Annual Plan'!K153)=0,"",
        IF(OR(F153="Absolute",F153="Absolute[-](cum.)"),SUM('Annual Plan'!H153:'Annual Plan'!K153),
             IF(F153="Incremental",MAX('Annual Plan'!H153:'Annual Plan'!K153),
                  IF(F153="Decremental",MIN('Annual Plan'!H153:'Annual Plan'!K153),
                         IF(F153="Absolute[+]",MAX('Annual Plan'!H153:'Annual Plan'!K153),
                              IF(F153="Absolute[-](avg.)",AVERAGE('Annual Plan'!H153:'Annual Plan'!K153),"")
                              )
                       )
                  )
           )
     )</f>
        <v/>
      </c>
      <c r="J153" s="95" t="str">
        <f xml:space="preserve"> IF(OR(F153="Absolute",F153="Absolute[-](cum.)"),SUM('Q1 Review'!J153,'Q2 Review'!J153,'Q3 Review'!J153,'Q4 Review'!J153),
             IF(OR(F153="Incremental",F153="Absolute[+]"),MAX('Q1 Review'!J153,'Q2 Review'!J153,'Q3 Review'!J153,'Q4 Review'!J153),
                  IF(F153="Decremental",MIN('Q1 Review'!J153,'Q2 Review'!J153,'Q3 Review'!J153,'Q4 Review'!J153),
                         IF(F153="Absolute[-](avg.)",SUM('Q1 Review'!J153,'Q2 Review'!J153,'Q3 Review'!J153,'Q4 Review'!J153)/ COUNT('Annual Plan'!H153:'Annual Plan'!K153),""
                       )
                 )
      )
)</f>
        <v/>
      </c>
      <c r="K153" s="38" t="str">
        <f t="shared" si="16"/>
        <v/>
      </c>
      <c r="L153" s="38" t="str">
        <f t="shared" si="17"/>
        <v/>
      </c>
      <c r="M153" s="23" t="str">
        <f t="shared" si="18"/>
        <v/>
      </c>
      <c r="N153" s="23" t="str">
        <f>IF('Annual Plan'!N153+'Annual Plan'!O153=0,"",'Annual Plan'!N153+'Annual Plan'!O153)</f>
        <v/>
      </c>
      <c r="O153" s="23" t="str">
        <f>IF(('Q1 Review'!O153+'Q2 Review'!O153+'Q3 Review'!O153+'Q4 Review'!O153)=0,"",('Q1 Review'!O153+'Q2 Review'!O153+'Q3 Review'!O153+'Q4 Review'!O153))</f>
        <v/>
      </c>
      <c r="P153" s="41"/>
      <c r="Q153" s="41"/>
      <c r="R153" s="41"/>
      <c r="S153" s="131" t="str">
        <f t="shared" si="19"/>
        <v/>
      </c>
    </row>
    <row r="154" spans="1:19" s="11" customFormat="1" ht="13.2" x14ac:dyDescent="0.25">
      <c r="A154" s="59" t="str">
        <f>IF('Annual Plan'!A154="","",'Annual Plan'!A154)</f>
        <v/>
      </c>
      <c r="B154" s="59" t="str">
        <f>IF('Annual Plan'!B154="","",'Annual Plan'!B154)</f>
        <v/>
      </c>
      <c r="C154" s="59" t="str">
        <f>IF('Annual Plan'!C154="","",'Annual Plan'!C154)</f>
        <v/>
      </c>
      <c r="D154" s="2" t="str">
        <f>IF('Annual Plan'!D154&lt;&gt;"",'Annual Plan'!D154,"")</f>
        <v/>
      </c>
      <c r="E154" s="2" t="str">
        <f>IF('Annual Plan'!E154&lt;&gt;"",'Annual Plan'!E154,"")</f>
        <v/>
      </c>
      <c r="F154" s="36" t="str">
        <f>IF('Annual Plan'!F154&lt;&gt;"",'Annual Plan'!F154,"")</f>
        <v/>
      </c>
      <c r="G154" s="23" t="str">
        <f>IF('Annual Plan'!G154&lt;&gt;"",'Annual Plan'!G154,"")</f>
        <v/>
      </c>
      <c r="H154" s="23" t="str">
        <f xml:space="preserve"> IF(OR(F154="Absolute",F154="Absolute[-](cum.)"),SUM(G154,'Q1 Review'!J154,'Q2 Review'!J154,'Q3 Review'!J154,'Q4 Review'!J154),
             IF(OR(F154="Incremental",F154="Absolute[+]"),MAX(G154,'Q1 Review'!J154,'Q2 Review'!J154,'Q3 Review'!J154,'Q4 Review'!J154),
                  IF(F154="Decremental",MIN(G154,'Q1 Review'!J154,'Q2 Review'!J154,'Q3 Review'!J154,'Q4 Review'!J154),
                         IF(F154="Absolute[-](avg.)",SUM('Q1 Review'!J154,'Q2 Review'!J154,'Q3 Review'!J154,'Q4 Review'!J154)/ COUNT('Annual Plan'!H154:'Annual Plan'!K154),""
                       )
                 )
      )
)</f>
        <v/>
      </c>
      <c r="I154" s="23" t="str">
        <f>IF(SUM('Annual Plan'!H154:'Annual Plan'!K154)=0,"",
        IF(OR(F154="Absolute",F154="Absolute[-](cum.)"),SUM('Annual Plan'!H154:'Annual Plan'!K154),
             IF(F154="Incremental",MAX('Annual Plan'!H154:'Annual Plan'!K154),
                  IF(F154="Decremental",MIN('Annual Plan'!H154:'Annual Plan'!K154),
                         IF(F154="Absolute[+]",MAX('Annual Plan'!H154:'Annual Plan'!K154),
                              IF(F154="Absolute[-](avg.)",AVERAGE('Annual Plan'!H154:'Annual Plan'!K154),"")
                              )
                       )
                  )
           )
     )</f>
        <v/>
      </c>
      <c r="J154" s="95" t="str">
        <f xml:space="preserve"> IF(OR(F154="Absolute",F154="Absolute[-](cum.)"),SUM('Q1 Review'!J154,'Q2 Review'!J154,'Q3 Review'!J154,'Q4 Review'!J154),
             IF(OR(F154="Incremental",F154="Absolute[+]"),MAX('Q1 Review'!J154,'Q2 Review'!J154,'Q3 Review'!J154,'Q4 Review'!J154),
                  IF(F154="Decremental",MIN('Q1 Review'!J154,'Q2 Review'!J154,'Q3 Review'!J154,'Q4 Review'!J154),
                         IF(F154="Absolute[-](avg.)",SUM('Q1 Review'!J154,'Q2 Review'!J154,'Q3 Review'!J154,'Q4 Review'!J154)/ COUNT('Annual Plan'!H154:'Annual Plan'!K154),""
                       )
                 )
      )
)</f>
        <v/>
      </c>
      <c r="K154" s="38" t="str">
        <f t="shared" si="16"/>
        <v/>
      </c>
      <c r="L154" s="38" t="str">
        <f t="shared" si="17"/>
        <v/>
      </c>
      <c r="M154" s="23" t="str">
        <f t="shared" si="18"/>
        <v/>
      </c>
      <c r="N154" s="23" t="str">
        <f>IF('Annual Plan'!N154+'Annual Plan'!O154=0,"",'Annual Plan'!N154+'Annual Plan'!O154)</f>
        <v/>
      </c>
      <c r="O154" s="23" t="str">
        <f>IF(('Q1 Review'!O154+'Q2 Review'!O154+'Q3 Review'!O154+'Q4 Review'!O154)=0,"",('Q1 Review'!O154+'Q2 Review'!O154+'Q3 Review'!O154+'Q4 Review'!O154))</f>
        <v/>
      </c>
      <c r="P154" s="41"/>
      <c r="Q154" s="41"/>
      <c r="R154" s="41"/>
      <c r="S154" s="131" t="str">
        <f t="shared" si="19"/>
        <v/>
      </c>
    </row>
    <row r="155" spans="1:19" s="11" customFormat="1" ht="13.2" x14ac:dyDescent="0.25">
      <c r="A155" s="59" t="str">
        <f>IF('Annual Plan'!A155="","",'Annual Plan'!A155)</f>
        <v/>
      </c>
      <c r="B155" s="59" t="str">
        <f>IF('Annual Plan'!B155="","",'Annual Plan'!B155)</f>
        <v/>
      </c>
      <c r="C155" s="59" t="str">
        <f>IF('Annual Plan'!C155="","",'Annual Plan'!C155)</f>
        <v/>
      </c>
      <c r="D155" s="2" t="str">
        <f>IF('Annual Plan'!D155&lt;&gt;"",'Annual Plan'!D155,"")</f>
        <v/>
      </c>
      <c r="E155" s="2" t="str">
        <f>IF('Annual Plan'!E155&lt;&gt;"",'Annual Plan'!E155,"")</f>
        <v/>
      </c>
      <c r="F155" s="36" t="str">
        <f>IF('Annual Plan'!F155&lt;&gt;"",'Annual Plan'!F155,"")</f>
        <v/>
      </c>
      <c r="G155" s="23" t="str">
        <f>IF('Annual Plan'!G155&lt;&gt;"",'Annual Plan'!G155,"")</f>
        <v/>
      </c>
      <c r="H155" s="23" t="str">
        <f xml:space="preserve"> IF(OR(F155="Absolute",F155="Absolute[-](cum.)"),SUM(G155,'Q1 Review'!J155,'Q2 Review'!J155,'Q3 Review'!J155,'Q4 Review'!J155),
             IF(OR(F155="Incremental",F155="Absolute[+]"),MAX(G155,'Q1 Review'!J155,'Q2 Review'!J155,'Q3 Review'!J155,'Q4 Review'!J155),
                  IF(F155="Decremental",MIN(G155,'Q1 Review'!J155,'Q2 Review'!J155,'Q3 Review'!J155,'Q4 Review'!J155),
                         IF(F155="Absolute[-](avg.)",SUM('Q1 Review'!J155,'Q2 Review'!J155,'Q3 Review'!J155,'Q4 Review'!J155)/ COUNT('Annual Plan'!H155:'Annual Plan'!K155),""
                       )
                 )
      )
)</f>
        <v/>
      </c>
      <c r="I155" s="23" t="str">
        <f>IF(SUM('Annual Plan'!H155:'Annual Plan'!K155)=0,"",
        IF(OR(F155="Absolute",F155="Absolute[-](cum.)"),SUM('Annual Plan'!H155:'Annual Plan'!K155),
             IF(F155="Incremental",MAX('Annual Plan'!H155:'Annual Plan'!K155),
                  IF(F155="Decremental",MIN('Annual Plan'!H155:'Annual Plan'!K155),
                         IF(F155="Absolute[+]",MAX('Annual Plan'!H155:'Annual Plan'!K155),
                              IF(F155="Absolute[-](avg.)",AVERAGE('Annual Plan'!H155:'Annual Plan'!K155),"")
                              )
                       )
                  )
           )
     )</f>
        <v/>
      </c>
      <c r="J155" s="95" t="str">
        <f xml:space="preserve"> IF(OR(F155="Absolute",F155="Absolute[-](cum.)"),SUM('Q1 Review'!J155,'Q2 Review'!J155,'Q3 Review'!J155,'Q4 Review'!J155),
             IF(OR(F155="Incremental",F155="Absolute[+]"),MAX('Q1 Review'!J155,'Q2 Review'!J155,'Q3 Review'!J155,'Q4 Review'!J155),
                  IF(F155="Decremental",MIN('Q1 Review'!J155,'Q2 Review'!J155,'Q3 Review'!J155,'Q4 Review'!J155),
                         IF(F155="Absolute[-](avg.)",SUM('Q1 Review'!J155,'Q2 Review'!J155,'Q3 Review'!J155,'Q4 Review'!J155)/ COUNT('Annual Plan'!H155:'Annual Plan'!K155),""
                       )
                 )
      )
)</f>
        <v/>
      </c>
      <c r="K155" s="38" t="str">
        <f t="shared" si="16"/>
        <v/>
      </c>
      <c r="L155" s="38" t="str">
        <f t="shared" si="17"/>
        <v/>
      </c>
      <c r="M155" s="23" t="str">
        <f t="shared" si="18"/>
        <v/>
      </c>
      <c r="N155" s="23" t="str">
        <f>IF('Annual Plan'!N155+'Annual Plan'!O155=0,"",'Annual Plan'!N155+'Annual Plan'!O155)</f>
        <v/>
      </c>
      <c r="O155" s="23" t="str">
        <f>IF(('Q1 Review'!O155+'Q2 Review'!O155+'Q3 Review'!O155+'Q4 Review'!O155)=0,"",('Q1 Review'!O155+'Q2 Review'!O155+'Q3 Review'!O155+'Q4 Review'!O155))</f>
        <v/>
      </c>
      <c r="P155" s="41"/>
      <c r="Q155" s="41"/>
      <c r="R155" s="41"/>
      <c r="S155" s="131" t="str">
        <f t="shared" si="19"/>
        <v/>
      </c>
    </row>
    <row r="156" spans="1:19" s="11" customFormat="1" ht="13.2" x14ac:dyDescent="0.25">
      <c r="A156" s="59" t="str">
        <f>IF('Annual Plan'!A156="","",'Annual Plan'!A156)</f>
        <v/>
      </c>
      <c r="B156" s="59" t="str">
        <f>IF('Annual Plan'!B156="","",'Annual Plan'!B156)</f>
        <v/>
      </c>
      <c r="C156" s="59" t="str">
        <f>IF('Annual Plan'!C156="","",'Annual Plan'!C156)</f>
        <v/>
      </c>
      <c r="D156" s="2" t="str">
        <f>IF('Annual Plan'!D156&lt;&gt;"",'Annual Plan'!D156,"")</f>
        <v/>
      </c>
      <c r="E156" s="2" t="str">
        <f>IF('Annual Plan'!E156&lt;&gt;"",'Annual Plan'!E156,"")</f>
        <v/>
      </c>
      <c r="F156" s="36" t="str">
        <f>IF('Annual Plan'!F156&lt;&gt;"",'Annual Plan'!F156,"")</f>
        <v/>
      </c>
      <c r="G156" s="23" t="str">
        <f>IF('Annual Plan'!G156&lt;&gt;"",'Annual Plan'!G156,"")</f>
        <v/>
      </c>
      <c r="H156" s="23" t="str">
        <f xml:space="preserve"> IF(OR(F156="Absolute",F156="Absolute[-](cum.)"),SUM(G156,'Q1 Review'!J156,'Q2 Review'!J156,'Q3 Review'!J156,'Q4 Review'!J156),
             IF(OR(F156="Incremental",F156="Absolute[+]"),MAX(G156,'Q1 Review'!J156,'Q2 Review'!J156,'Q3 Review'!J156,'Q4 Review'!J156),
                  IF(F156="Decremental",MIN(G156,'Q1 Review'!J156,'Q2 Review'!J156,'Q3 Review'!J156,'Q4 Review'!J156),
                         IF(F156="Absolute[-](avg.)",SUM('Q1 Review'!J156,'Q2 Review'!J156,'Q3 Review'!J156,'Q4 Review'!J156)/ COUNT('Annual Plan'!H156:'Annual Plan'!K156),""
                       )
                 )
      )
)</f>
        <v/>
      </c>
      <c r="I156" s="23" t="str">
        <f>IF(SUM('Annual Plan'!H156:'Annual Plan'!K156)=0,"",
        IF(OR(F156="Absolute",F156="Absolute[-](cum.)"),SUM('Annual Plan'!H156:'Annual Plan'!K156),
             IF(F156="Incremental",MAX('Annual Plan'!H156:'Annual Plan'!K156),
                  IF(F156="Decremental",MIN('Annual Plan'!H156:'Annual Plan'!K156),
                         IF(F156="Absolute[+]",MAX('Annual Plan'!H156:'Annual Plan'!K156),
                              IF(F156="Absolute[-](avg.)",AVERAGE('Annual Plan'!H156:'Annual Plan'!K156),"")
                              )
                       )
                  )
           )
     )</f>
        <v/>
      </c>
      <c r="J156" s="95" t="str">
        <f xml:space="preserve"> IF(OR(F156="Absolute",F156="Absolute[-](cum.)"),SUM('Q1 Review'!J156,'Q2 Review'!J156,'Q3 Review'!J156,'Q4 Review'!J156),
             IF(OR(F156="Incremental",F156="Absolute[+]"),MAX('Q1 Review'!J156,'Q2 Review'!J156,'Q3 Review'!J156,'Q4 Review'!J156),
                  IF(F156="Decremental",MIN('Q1 Review'!J156,'Q2 Review'!J156,'Q3 Review'!J156,'Q4 Review'!J156),
                         IF(F156="Absolute[-](avg.)",SUM('Q1 Review'!J156,'Q2 Review'!J156,'Q3 Review'!J156,'Q4 Review'!J156)/ COUNT('Annual Plan'!H156:'Annual Plan'!K156),""
                       )
                 )
      )
)</f>
        <v/>
      </c>
      <c r="K156" s="38" t="str">
        <f t="shared" si="16"/>
        <v/>
      </c>
      <c r="L156" s="38" t="str">
        <f t="shared" si="17"/>
        <v/>
      </c>
      <c r="M156" s="23" t="str">
        <f t="shared" si="18"/>
        <v/>
      </c>
      <c r="N156" s="23" t="str">
        <f>IF('Annual Plan'!N156+'Annual Plan'!O156=0,"",'Annual Plan'!N156+'Annual Plan'!O156)</f>
        <v/>
      </c>
      <c r="O156" s="23" t="str">
        <f>IF(('Q1 Review'!O156+'Q2 Review'!O156+'Q3 Review'!O156+'Q4 Review'!O156)=0,"",('Q1 Review'!O156+'Q2 Review'!O156+'Q3 Review'!O156+'Q4 Review'!O156))</f>
        <v/>
      </c>
      <c r="P156" s="41"/>
      <c r="Q156" s="41"/>
      <c r="R156" s="41"/>
      <c r="S156" s="131" t="str">
        <f t="shared" si="19"/>
        <v/>
      </c>
    </row>
    <row r="157" spans="1:19" s="11" customFormat="1" ht="13.2" x14ac:dyDescent="0.25">
      <c r="A157" s="59" t="str">
        <f>IF('Annual Plan'!A157="","",'Annual Plan'!A157)</f>
        <v/>
      </c>
      <c r="B157" s="59" t="str">
        <f>IF('Annual Plan'!B157="","",'Annual Plan'!B157)</f>
        <v/>
      </c>
      <c r="C157" s="59" t="str">
        <f>IF('Annual Plan'!C157="","",'Annual Plan'!C157)</f>
        <v/>
      </c>
      <c r="D157" s="2" t="str">
        <f>IF('Annual Plan'!D157&lt;&gt;"",'Annual Plan'!D157,"")</f>
        <v/>
      </c>
      <c r="E157" s="2" t="str">
        <f>IF('Annual Plan'!E157&lt;&gt;"",'Annual Plan'!E157,"")</f>
        <v/>
      </c>
      <c r="F157" s="36" t="str">
        <f>IF('Annual Plan'!F157&lt;&gt;"",'Annual Plan'!F157,"")</f>
        <v/>
      </c>
      <c r="G157" s="23" t="str">
        <f>IF('Annual Plan'!G157&lt;&gt;"",'Annual Plan'!G157,"")</f>
        <v/>
      </c>
      <c r="H157" s="23" t="str">
        <f xml:space="preserve"> IF(OR(F157="Absolute",F157="Absolute[-](cum.)"),SUM(G157,'Q1 Review'!J157,'Q2 Review'!J157,'Q3 Review'!J157,'Q4 Review'!J157),
             IF(OR(F157="Incremental",F157="Absolute[+]"),MAX(G157,'Q1 Review'!J157,'Q2 Review'!J157,'Q3 Review'!J157,'Q4 Review'!J157),
                  IF(F157="Decremental",MIN(G157,'Q1 Review'!J157,'Q2 Review'!J157,'Q3 Review'!J157,'Q4 Review'!J157),
                         IF(F157="Absolute[-](avg.)",SUM('Q1 Review'!J157,'Q2 Review'!J157,'Q3 Review'!J157,'Q4 Review'!J157)/ COUNT('Annual Plan'!H157:'Annual Plan'!K157),""
                       )
                 )
      )
)</f>
        <v/>
      </c>
      <c r="I157" s="23" t="str">
        <f>IF(SUM('Annual Plan'!H157:'Annual Plan'!K157)=0,"",
        IF(OR(F157="Absolute",F157="Absolute[-](cum.)"),SUM('Annual Plan'!H157:'Annual Plan'!K157),
             IF(F157="Incremental",MAX('Annual Plan'!H157:'Annual Plan'!K157),
                  IF(F157="Decremental",MIN('Annual Plan'!H157:'Annual Plan'!K157),
                         IF(F157="Absolute[+]",MAX('Annual Plan'!H157:'Annual Plan'!K157),
                              IF(F157="Absolute[-](avg.)",AVERAGE('Annual Plan'!H157:'Annual Plan'!K157),"")
                              )
                       )
                  )
           )
     )</f>
        <v/>
      </c>
      <c r="J157" s="95" t="str">
        <f xml:space="preserve"> IF(OR(F157="Absolute",F157="Absolute[-](cum.)"),SUM('Q1 Review'!J157,'Q2 Review'!J157,'Q3 Review'!J157,'Q4 Review'!J157),
             IF(OR(F157="Incremental",F157="Absolute[+]"),MAX('Q1 Review'!J157,'Q2 Review'!J157,'Q3 Review'!J157,'Q4 Review'!J157),
                  IF(F157="Decremental",MIN('Q1 Review'!J157,'Q2 Review'!J157,'Q3 Review'!J157,'Q4 Review'!J157),
                         IF(F157="Absolute[-](avg.)",SUM('Q1 Review'!J157,'Q2 Review'!J157,'Q3 Review'!J157,'Q4 Review'!J157)/ COUNT('Annual Plan'!H157:'Annual Plan'!K157),""
                       )
                 )
      )
)</f>
        <v/>
      </c>
      <c r="K157" s="38" t="str">
        <f t="shared" si="16"/>
        <v/>
      </c>
      <c r="L157" s="38" t="str">
        <f t="shared" si="17"/>
        <v/>
      </c>
      <c r="M157" s="23" t="str">
        <f t="shared" si="18"/>
        <v/>
      </c>
      <c r="N157" s="23" t="str">
        <f>IF('Annual Plan'!N157+'Annual Plan'!O157=0,"",'Annual Plan'!N157+'Annual Plan'!O157)</f>
        <v/>
      </c>
      <c r="O157" s="23" t="str">
        <f>IF(('Q1 Review'!O157+'Q2 Review'!O157+'Q3 Review'!O157+'Q4 Review'!O157)=0,"",('Q1 Review'!O157+'Q2 Review'!O157+'Q3 Review'!O157+'Q4 Review'!O157))</f>
        <v/>
      </c>
      <c r="P157" s="41"/>
      <c r="Q157" s="41"/>
      <c r="R157" s="41"/>
      <c r="S157" s="131" t="str">
        <f t="shared" si="19"/>
        <v/>
      </c>
    </row>
    <row r="158" spans="1:19" s="11" customFormat="1" ht="13.2" x14ac:dyDescent="0.25">
      <c r="A158" s="59" t="str">
        <f>IF('Annual Plan'!A158="","",'Annual Plan'!A158)</f>
        <v/>
      </c>
      <c r="B158" s="59" t="str">
        <f>IF('Annual Plan'!B158="","",'Annual Plan'!B158)</f>
        <v/>
      </c>
      <c r="C158" s="59" t="str">
        <f>IF('Annual Plan'!C158="","",'Annual Plan'!C158)</f>
        <v/>
      </c>
      <c r="D158" s="2" t="str">
        <f>IF('Annual Plan'!D158&lt;&gt;"",'Annual Plan'!D158,"")</f>
        <v/>
      </c>
      <c r="E158" s="2" t="str">
        <f>IF('Annual Plan'!E158&lt;&gt;"",'Annual Plan'!E158,"")</f>
        <v/>
      </c>
      <c r="F158" s="36" t="str">
        <f>IF('Annual Plan'!F158&lt;&gt;"",'Annual Plan'!F158,"")</f>
        <v/>
      </c>
      <c r="G158" s="23" t="str">
        <f>IF('Annual Plan'!G158&lt;&gt;"",'Annual Plan'!G158,"")</f>
        <v/>
      </c>
      <c r="H158" s="23" t="str">
        <f xml:space="preserve"> IF(OR(F158="Absolute",F158="Absolute[-](cum.)"),SUM(G158,'Q1 Review'!J158,'Q2 Review'!J158,'Q3 Review'!J158,'Q4 Review'!J158),
             IF(OR(F158="Incremental",F158="Absolute[+]"),MAX(G158,'Q1 Review'!J158,'Q2 Review'!J158,'Q3 Review'!J158,'Q4 Review'!J158),
                  IF(F158="Decremental",MIN(G158,'Q1 Review'!J158,'Q2 Review'!J158,'Q3 Review'!J158,'Q4 Review'!J158),
                         IF(F158="Absolute[-](avg.)",SUM('Q1 Review'!J158,'Q2 Review'!J158,'Q3 Review'!J158,'Q4 Review'!J158)/ COUNT('Annual Plan'!H158:'Annual Plan'!K158),""
                       )
                 )
      )
)</f>
        <v/>
      </c>
      <c r="I158" s="23" t="str">
        <f>IF(SUM('Annual Plan'!H158:'Annual Plan'!K158)=0,"",
        IF(OR(F158="Absolute",F158="Absolute[-](cum.)"),SUM('Annual Plan'!H158:'Annual Plan'!K158),
             IF(F158="Incremental",MAX('Annual Plan'!H158:'Annual Plan'!K158),
                  IF(F158="Decremental",MIN('Annual Plan'!H158:'Annual Plan'!K158),
                         IF(F158="Absolute[+]",MAX('Annual Plan'!H158:'Annual Plan'!K158),
                              IF(F158="Absolute[-](avg.)",AVERAGE('Annual Plan'!H158:'Annual Plan'!K158),"")
                              )
                       )
                  )
           )
     )</f>
        <v/>
      </c>
      <c r="J158" s="95" t="str">
        <f xml:space="preserve"> IF(OR(F158="Absolute",F158="Absolute[-](cum.)"),SUM('Q1 Review'!J158,'Q2 Review'!J158,'Q3 Review'!J158,'Q4 Review'!J158),
             IF(OR(F158="Incremental",F158="Absolute[+]"),MAX('Q1 Review'!J158,'Q2 Review'!J158,'Q3 Review'!J158,'Q4 Review'!J158),
                  IF(F158="Decremental",MIN('Q1 Review'!J158,'Q2 Review'!J158,'Q3 Review'!J158,'Q4 Review'!J158),
                         IF(F158="Absolute[-](avg.)",SUM('Q1 Review'!J158,'Q2 Review'!J158,'Q3 Review'!J158,'Q4 Review'!J158)/ COUNT('Annual Plan'!H158:'Annual Plan'!K158),""
                       )
                 )
      )
)</f>
        <v/>
      </c>
      <c r="K158" s="38" t="str">
        <f t="shared" si="16"/>
        <v/>
      </c>
      <c r="L158" s="38" t="str">
        <f t="shared" si="17"/>
        <v/>
      </c>
      <c r="M158" s="23" t="str">
        <f t="shared" si="18"/>
        <v/>
      </c>
      <c r="N158" s="23" t="str">
        <f>IF('Annual Plan'!N158+'Annual Plan'!O158=0,"",'Annual Plan'!N158+'Annual Plan'!O158)</f>
        <v/>
      </c>
      <c r="O158" s="23" t="str">
        <f>IF(('Q1 Review'!O158+'Q2 Review'!O158+'Q3 Review'!O158+'Q4 Review'!O158)=0,"",('Q1 Review'!O158+'Q2 Review'!O158+'Q3 Review'!O158+'Q4 Review'!O158))</f>
        <v/>
      </c>
      <c r="P158" s="41"/>
      <c r="Q158" s="41"/>
      <c r="R158" s="41"/>
      <c r="S158" s="131" t="str">
        <f t="shared" si="19"/>
        <v/>
      </c>
    </row>
    <row r="159" spans="1:19" s="11" customFormat="1" ht="13.2" x14ac:dyDescent="0.25">
      <c r="A159" s="59" t="str">
        <f>IF('Annual Plan'!A159="","",'Annual Plan'!A159)</f>
        <v/>
      </c>
      <c r="B159" s="59" t="str">
        <f>IF('Annual Plan'!B159="","",'Annual Plan'!B159)</f>
        <v/>
      </c>
      <c r="C159" s="59" t="str">
        <f>IF('Annual Plan'!C159="","",'Annual Plan'!C159)</f>
        <v/>
      </c>
      <c r="D159" s="2" t="str">
        <f>IF('Annual Plan'!D159&lt;&gt;"",'Annual Plan'!D159,"")</f>
        <v/>
      </c>
      <c r="E159" s="2" t="str">
        <f>IF('Annual Plan'!E159&lt;&gt;"",'Annual Plan'!E159,"")</f>
        <v/>
      </c>
      <c r="F159" s="36" t="str">
        <f>IF('Annual Plan'!F159&lt;&gt;"",'Annual Plan'!F159,"")</f>
        <v/>
      </c>
      <c r="G159" s="23" t="str">
        <f>IF('Annual Plan'!G159&lt;&gt;"",'Annual Plan'!G159,"")</f>
        <v/>
      </c>
      <c r="H159" s="23" t="str">
        <f xml:space="preserve"> IF(OR(F159="Absolute",F159="Absolute[-](cum.)"),SUM(G159,'Q1 Review'!J159,'Q2 Review'!J159,'Q3 Review'!J159,'Q4 Review'!J159),
             IF(OR(F159="Incremental",F159="Absolute[+]"),MAX(G159,'Q1 Review'!J159,'Q2 Review'!J159,'Q3 Review'!J159,'Q4 Review'!J159),
                  IF(F159="Decremental",MIN(G159,'Q1 Review'!J159,'Q2 Review'!J159,'Q3 Review'!J159,'Q4 Review'!J159),
                         IF(F159="Absolute[-](avg.)",SUM('Q1 Review'!J159,'Q2 Review'!J159,'Q3 Review'!J159,'Q4 Review'!J159)/ COUNT('Annual Plan'!H159:'Annual Plan'!K159),""
                       )
                 )
      )
)</f>
        <v/>
      </c>
      <c r="I159" s="23" t="str">
        <f>IF(SUM('Annual Plan'!H159:'Annual Plan'!K159)=0,"",
        IF(OR(F159="Absolute",F159="Absolute[-](cum.)"),SUM('Annual Plan'!H159:'Annual Plan'!K159),
             IF(F159="Incremental",MAX('Annual Plan'!H159:'Annual Plan'!K159),
                  IF(F159="Decremental",MIN('Annual Plan'!H159:'Annual Plan'!K159),
                         IF(F159="Absolute[+]",MAX('Annual Plan'!H159:'Annual Plan'!K159),
                              IF(F159="Absolute[-](avg.)",AVERAGE('Annual Plan'!H159:'Annual Plan'!K159),"")
                              )
                       )
                  )
           )
     )</f>
        <v/>
      </c>
      <c r="J159" s="95" t="str">
        <f xml:space="preserve"> IF(OR(F159="Absolute",F159="Absolute[-](cum.)"),SUM('Q1 Review'!J159,'Q2 Review'!J159,'Q3 Review'!J159,'Q4 Review'!J159),
             IF(OR(F159="Incremental",F159="Absolute[+]"),MAX('Q1 Review'!J159,'Q2 Review'!J159,'Q3 Review'!J159,'Q4 Review'!J159),
                  IF(F159="Decremental",MIN('Q1 Review'!J159,'Q2 Review'!J159,'Q3 Review'!J159,'Q4 Review'!J159),
                         IF(F159="Absolute[-](avg.)",SUM('Q1 Review'!J159,'Q2 Review'!J159,'Q3 Review'!J159,'Q4 Review'!J159)/ COUNT('Annual Plan'!H159:'Annual Plan'!K159),""
                       )
                 )
      )
)</f>
        <v/>
      </c>
      <c r="K159" s="38" t="str">
        <f t="shared" si="16"/>
        <v/>
      </c>
      <c r="L159" s="38" t="str">
        <f t="shared" si="17"/>
        <v/>
      </c>
      <c r="M159" s="23" t="str">
        <f t="shared" si="18"/>
        <v/>
      </c>
      <c r="N159" s="23" t="str">
        <f>IF('Annual Plan'!N159+'Annual Plan'!O159=0,"",'Annual Plan'!N159+'Annual Plan'!O159)</f>
        <v/>
      </c>
      <c r="O159" s="23" t="str">
        <f>IF(('Q1 Review'!O159+'Q2 Review'!O159+'Q3 Review'!O159+'Q4 Review'!O159)=0,"",('Q1 Review'!O159+'Q2 Review'!O159+'Q3 Review'!O159+'Q4 Review'!O159))</f>
        <v/>
      </c>
      <c r="P159" s="41"/>
      <c r="Q159" s="41"/>
      <c r="R159" s="41"/>
      <c r="S159" s="131" t="str">
        <f t="shared" si="19"/>
        <v/>
      </c>
    </row>
    <row r="160" spans="1:19" s="11" customFormat="1" ht="13.2" x14ac:dyDescent="0.25">
      <c r="A160" s="59" t="str">
        <f>IF('Annual Plan'!A160="","",'Annual Plan'!A160)</f>
        <v/>
      </c>
      <c r="B160" s="59" t="str">
        <f>IF('Annual Plan'!B160="","",'Annual Plan'!B160)</f>
        <v/>
      </c>
      <c r="C160" s="59" t="str">
        <f>IF('Annual Plan'!C160="","",'Annual Plan'!C160)</f>
        <v/>
      </c>
      <c r="D160" s="2" t="str">
        <f>IF('Annual Plan'!D160&lt;&gt;"",'Annual Plan'!D160,"")</f>
        <v/>
      </c>
      <c r="E160" s="2" t="str">
        <f>IF('Annual Plan'!E160&lt;&gt;"",'Annual Plan'!E160,"")</f>
        <v/>
      </c>
      <c r="F160" s="36" t="str">
        <f>IF('Annual Plan'!F160&lt;&gt;"",'Annual Plan'!F160,"")</f>
        <v/>
      </c>
      <c r="G160" s="23" t="str">
        <f>IF('Annual Plan'!G160&lt;&gt;"",'Annual Plan'!G160,"")</f>
        <v/>
      </c>
      <c r="H160" s="23" t="str">
        <f xml:space="preserve"> IF(OR(F160="Absolute",F160="Absolute[-](cum.)"),SUM(G160,'Q1 Review'!J160,'Q2 Review'!J160,'Q3 Review'!J160,'Q4 Review'!J160),
             IF(OR(F160="Incremental",F160="Absolute[+]"),MAX(G160,'Q1 Review'!J160,'Q2 Review'!J160,'Q3 Review'!J160,'Q4 Review'!J160),
                  IF(F160="Decremental",MIN(G160,'Q1 Review'!J160,'Q2 Review'!J160,'Q3 Review'!J160,'Q4 Review'!J160),
                         IF(F160="Absolute[-](avg.)",SUM('Q1 Review'!J160,'Q2 Review'!J160,'Q3 Review'!J160,'Q4 Review'!J160)/ COUNT('Annual Plan'!H160:'Annual Plan'!K160),""
                       )
                 )
      )
)</f>
        <v/>
      </c>
      <c r="I160" s="23" t="str">
        <f>IF(SUM('Annual Plan'!H160:'Annual Plan'!K160)=0,"",
        IF(OR(F160="Absolute",F160="Absolute[-](cum.)"),SUM('Annual Plan'!H160:'Annual Plan'!K160),
             IF(F160="Incremental",MAX('Annual Plan'!H160:'Annual Plan'!K160),
                  IF(F160="Decremental",MIN('Annual Plan'!H160:'Annual Plan'!K160),
                         IF(F160="Absolute[+]",MAX('Annual Plan'!H160:'Annual Plan'!K160),
                              IF(F160="Absolute[-](avg.)",AVERAGE('Annual Plan'!H160:'Annual Plan'!K160),"")
                              )
                       )
                  )
           )
     )</f>
        <v/>
      </c>
      <c r="J160" s="95" t="str">
        <f xml:space="preserve"> IF(OR(F160="Absolute",F160="Absolute[-](cum.)"),SUM('Q1 Review'!J160,'Q2 Review'!J160,'Q3 Review'!J160,'Q4 Review'!J160),
             IF(OR(F160="Incremental",F160="Absolute[+]"),MAX('Q1 Review'!J160,'Q2 Review'!J160,'Q3 Review'!J160,'Q4 Review'!J160),
                  IF(F160="Decremental",MIN('Q1 Review'!J160,'Q2 Review'!J160,'Q3 Review'!J160,'Q4 Review'!J160),
                         IF(F160="Absolute[-](avg.)",SUM('Q1 Review'!J160,'Q2 Review'!J160,'Q3 Review'!J160,'Q4 Review'!J160)/ COUNT('Annual Plan'!H160:'Annual Plan'!K160),""
                       )
                 )
      )
)</f>
        <v/>
      </c>
      <c r="K160" s="38" t="str">
        <f t="shared" si="16"/>
        <v/>
      </c>
      <c r="L160" s="38" t="str">
        <f t="shared" si="17"/>
        <v/>
      </c>
      <c r="M160" s="23" t="str">
        <f t="shared" si="18"/>
        <v/>
      </c>
      <c r="N160" s="23" t="str">
        <f>IF('Annual Plan'!N160+'Annual Plan'!O160=0,"",'Annual Plan'!N160+'Annual Plan'!O160)</f>
        <v/>
      </c>
      <c r="O160" s="23" t="str">
        <f>IF(('Q1 Review'!O160+'Q2 Review'!O160+'Q3 Review'!O160+'Q4 Review'!O160)=0,"",('Q1 Review'!O160+'Q2 Review'!O160+'Q3 Review'!O160+'Q4 Review'!O160))</f>
        <v/>
      </c>
      <c r="P160" s="41"/>
      <c r="Q160" s="41"/>
      <c r="R160" s="41"/>
      <c r="S160" s="131" t="str">
        <f t="shared" si="19"/>
        <v/>
      </c>
    </row>
    <row r="161" spans="1:19" s="11" customFormat="1" ht="13.2" x14ac:dyDescent="0.25">
      <c r="A161" s="59" t="str">
        <f>IF('Annual Plan'!A161="","",'Annual Plan'!A161)</f>
        <v/>
      </c>
      <c r="B161" s="59" t="str">
        <f>IF('Annual Plan'!B161="","",'Annual Plan'!B161)</f>
        <v/>
      </c>
      <c r="C161" s="59" t="str">
        <f>IF('Annual Plan'!C161="","",'Annual Plan'!C161)</f>
        <v/>
      </c>
      <c r="D161" s="2" t="str">
        <f>IF('Annual Plan'!D161&lt;&gt;"",'Annual Plan'!D161,"")</f>
        <v/>
      </c>
      <c r="E161" s="2" t="str">
        <f>IF('Annual Plan'!E161&lt;&gt;"",'Annual Plan'!E161,"")</f>
        <v/>
      </c>
      <c r="F161" s="36" t="str">
        <f>IF('Annual Plan'!F161&lt;&gt;"",'Annual Plan'!F161,"")</f>
        <v/>
      </c>
      <c r="G161" s="23" t="str">
        <f>IF('Annual Plan'!G161&lt;&gt;"",'Annual Plan'!G161,"")</f>
        <v/>
      </c>
      <c r="H161" s="23" t="str">
        <f xml:space="preserve"> IF(OR(F161="Absolute",F161="Absolute[-](cum.)"),SUM(G161,'Q1 Review'!J161,'Q2 Review'!J161,'Q3 Review'!J161,'Q4 Review'!J161),
             IF(OR(F161="Incremental",F161="Absolute[+]"),MAX(G161,'Q1 Review'!J161,'Q2 Review'!J161,'Q3 Review'!J161,'Q4 Review'!J161),
                  IF(F161="Decremental",MIN(G161,'Q1 Review'!J161,'Q2 Review'!J161,'Q3 Review'!J161,'Q4 Review'!J161),
                         IF(F161="Absolute[-](avg.)",SUM('Q1 Review'!J161,'Q2 Review'!J161,'Q3 Review'!J161,'Q4 Review'!J161)/ COUNT('Annual Plan'!H161:'Annual Plan'!K161),""
                       )
                 )
      )
)</f>
        <v/>
      </c>
      <c r="I161" s="23" t="str">
        <f>IF(SUM('Annual Plan'!H161:'Annual Plan'!K161)=0,"",
        IF(OR(F161="Absolute",F161="Absolute[-](cum.)"),SUM('Annual Plan'!H161:'Annual Plan'!K161),
             IF(F161="Incremental",MAX('Annual Plan'!H161:'Annual Plan'!K161),
                  IF(F161="Decremental",MIN('Annual Plan'!H161:'Annual Plan'!K161),
                         IF(F161="Absolute[+]",MAX('Annual Plan'!H161:'Annual Plan'!K161),
                              IF(F161="Absolute[-](avg.)",AVERAGE('Annual Plan'!H161:'Annual Plan'!K161),"")
                              )
                       )
                  )
           )
     )</f>
        <v/>
      </c>
      <c r="J161" s="95" t="str">
        <f xml:space="preserve"> IF(OR(F161="Absolute",F161="Absolute[-](cum.)"),SUM('Q1 Review'!J161,'Q2 Review'!J161,'Q3 Review'!J161,'Q4 Review'!J161),
             IF(OR(F161="Incremental",F161="Absolute[+]"),MAX('Q1 Review'!J161,'Q2 Review'!J161,'Q3 Review'!J161,'Q4 Review'!J161),
                  IF(F161="Decremental",MIN('Q1 Review'!J161,'Q2 Review'!J161,'Q3 Review'!J161,'Q4 Review'!J161),
                         IF(F161="Absolute[-](avg.)",SUM('Q1 Review'!J161,'Q2 Review'!J161,'Q3 Review'!J161,'Q4 Review'!J161)/ COUNT('Annual Plan'!H161:'Annual Plan'!K161),""
                       )
                 )
      )
)</f>
        <v/>
      </c>
      <c r="K161" s="38" t="str">
        <f t="shared" si="16"/>
        <v/>
      </c>
      <c r="L161" s="38" t="str">
        <f t="shared" si="17"/>
        <v/>
      </c>
      <c r="M161" s="23" t="str">
        <f t="shared" si="18"/>
        <v/>
      </c>
      <c r="N161" s="23" t="str">
        <f>IF('Annual Plan'!N161+'Annual Plan'!O161=0,"",'Annual Plan'!N161+'Annual Plan'!O161)</f>
        <v/>
      </c>
      <c r="O161" s="23" t="str">
        <f>IF(('Q1 Review'!O161+'Q2 Review'!O161+'Q3 Review'!O161+'Q4 Review'!O161)=0,"",('Q1 Review'!O161+'Q2 Review'!O161+'Q3 Review'!O161+'Q4 Review'!O161))</f>
        <v/>
      </c>
      <c r="P161" s="41"/>
      <c r="Q161" s="41"/>
      <c r="R161" s="41"/>
      <c r="S161" s="131" t="str">
        <f t="shared" si="19"/>
        <v/>
      </c>
    </row>
    <row r="162" spans="1:19" s="11" customFormat="1" ht="13.2" x14ac:dyDescent="0.25">
      <c r="A162" s="59" t="str">
        <f>IF('Annual Plan'!A162="","",'Annual Plan'!A162)</f>
        <v/>
      </c>
      <c r="B162" s="59" t="str">
        <f>IF('Annual Plan'!B162="","",'Annual Plan'!B162)</f>
        <v/>
      </c>
      <c r="C162" s="59" t="str">
        <f>IF('Annual Plan'!C162="","",'Annual Plan'!C162)</f>
        <v/>
      </c>
      <c r="D162" s="2" t="str">
        <f>IF('Annual Plan'!D162&lt;&gt;"",'Annual Plan'!D162,"")</f>
        <v/>
      </c>
      <c r="E162" s="2" t="str">
        <f>IF('Annual Plan'!E162&lt;&gt;"",'Annual Plan'!E162,"")</f>
        <v/>
      </c>
      <c r="F162" s="36" t="str">
        <f>IF('Annual Plan'!F162&lt;&gt;"",'Annual Plan'!F162,"")</f>
        <v/>
      </c>
      <c r="G162" s="23" t="str">
        <f>IF('Annual Plan'!G162&lt;&gt;"",'Annual Plan'!G162,"")</f>
        <v/>
      </c>
      <c r="H162" s="23" t="str">
        <f xml:space="preserve"> IF(OR(F162="Absolute",F162="Absolute[-](cum.)"),SUM(G162,'Q1 Review'!J162,'Q2 Review'!J162,'Q3 Review'!J162,'Q4 Review'!J162),
             IF(OR(F162="Incremental",F162="Absolute[+]"),MAX(G162,'Q1 Review'!J162,'Q2 Review'!J162,'Q3 Review'!J162,'Q4 Review'!J162),
                  IF(F162="Decremental",MIN(G162,'Q1 Review'!J162,'Q2 Review'!J162,'Q3 Review'!J162,'Q4 Review'!J162),
                         IF(F162="Absolute[-](avg.)",SUM('Q1 Review'!J162,'Q2 Review'!J162,'Q3 Review'!J162,'Q4 Review'!J162)/ COUNT('Annual Plan'!H162:'Annual Plan'!K162),""
                       )
                 )
      )
)</f>
        <v/>
      </c>
      <c r="I162" s="23" t="str">
        <f>IF(SUM('Annual Plan'!H162:'Annual Plan'!K162)=0,"",
        IF(OR(F162="Absolute",F162="Absolute[-](cum.)"),SUM('Annual Plan'!H162:'Annual Plan'!K162),
             IF(F162="Incremental",MAX('Annual Plan'!H162:'Annual Plan'!K162),
                  IF(F162="Decremental",MIN('Annual Plan'!H162:'Annual Plan'!K162),
                         IF(F162="Absolute[+]",MAX('Annual Plan'!H162:'Annual Plan'!K162),
                              IF(F162="Absolute[-](avg.)",AVERAGE('Annual Plan'!H162:'Annual Plan'!K162),"")
                              )
                       )
                  )
           )
     )</f>
        <v/>
      </c>
      <c r="J162" s="95" t="str">
        <f xml:space="preserve"> IF(OR(F162="Absolute",F162="Absolute[-](cum.)"),SUM('Q1 Review'!J162,'Q2 Review'!J162,'Q3 Review'!J162,'Q4 Review'!J162),
             IF(OR(F162="Incremental",F162="Absolute[+]"),MAX('Q1 Review'!J162,'Q2 Review'!J162,'Q3 Review'!J162,'Q4 Review'!J162),
                  IF(F162="Decremental",MIN('Q1 Review'!J162,'Q2 Review'!J162,'Q3 Review'!J162,'Q4 Review'!J162),
                         IF(F162="Absolute[-](avg.)",SUM('Q1 Review'!J162,'Q2 Review'!J162,'Q3 Review'!J162,'Q4 Review'!J162)/ COUNT('Annual Plan'!H162:'Annual Plan'!K162),""
                       )
                 )
      )
)</f>
        <v/>
      </c>
      <c r="K162" s="38" t="str">
        <f t="shared" si="16"/>
        <v/>
      </c>
      <c r="L162" s="38" t="str">
        <f t="shared" si="17"/>
        <v/>
      </c>
      <c r="M162" s="23" t="str">
        <f t="shared" si="18"/>
        <v/>
      </c>
      <c r="N162" s="23" t="str">
        <f>IF('Annual Plan'!N162+'Annual Plan'!O162=0,"",'Annual Plan'!N162+'Annual Plan'!O162)</f>
        <v/>
      </c>
      <c r="O162" s="23" t="str">
        <f>IF(('Q1 Review'!O162+'Q2 Review'!O162+'Q3 Review'!O162+'Q4 Review'!O162)=0,"",('Q1 Review'!O162+'Q2 Review'!O162+'Q3 Review'!O162+'Q4 Review'!O162))</f>
        <v/>
      </c>
      <c r="P162" s="41"/>
      <c r="Q162" s="41"/>
      <c r="R162" s="41"/>
      <c r="S162" s="131" t="str">
        <f t="shared" si="19"/>
        <v/>
      </c>
    </row>
    <row r="163" spans="1:19" s="11" customFormat="1" ht="13.2" x14ac:dyDescent="0.25">
      <c r="A163" s="59" t="str">
        <f>IF('Annual Plan'!A163="","",'Annual Plan'!A163)</f>
        <v/>
      </c>
      <c r="B163" s="59" t="str">
        <f>IF('Annual Plan'!B163="","",'Annual Plan'!B163)</f>
        <v/>
      </c>
      <c r="C163" s="59" t="str">
        <f>IF('Annual Plan'!C163="","",'Annual Plan'!C163)</f>
        <v/>
      </c>
      <c r="D163" s="2" t="str">
        <f>IF('Annual Plan'!D163&lt;&gt;"",'Annual Plan'!D163,"")</f>
        <v/>
      </c>
      <c r="E163" s="2" t="str">
        <f>IF('Annual Plan'!E163&lt;&gt;"",'Annual Plan'!E163,"")</f>
        <v/>
      </c>
      <c r="F163" s="36" t="str">
        <f>IF('Annual Plan'!F163&lt;&gt;"",'Annual Plan'!F163,"")</f>
        <v/>
      </c>
      <c r="G163" s="23" t="str">
        <f>IF('Annual Plan'!G163&lt;&gt;"",'Annual Plan'!G163,"")</f>
        <v/>
      </c>
      <c r="H163" s="23" t="str">
        <f xml:space="preserve"> IF(OR(F163="Absolute",F163="Absolute[-](cum.)"),SUM(G163,'Q1 Review'!J163,'Q2 Review'!J163,'Q3 Review'!J163,'Q4 Review'!J163),
             IF(OR(F163="Incremental",F163="Absolute[+]"),MAX(G163,'Q1 Review'!J163,'Q2 Review'!J163,'Q3 Review'!J163,'Q4 Review'!J163),
                  IF(F163="Decremental",MIN(G163,'Q1 Review'!J163,'Q2 Review'!J163,'Q3 Review'!J163,'Q4 Review'!J163),
                         IF(F163="Absolute[-](avg.)",SUM('Q1 Review'!J163,'Q2 Review'!J163,'Q3 Review'!J163,'Q4 Review'!J163)/ COUNT('Annual Plan'!H163:'Annual Plan'!K163),""
                       )
                 )
      )
)</f>
        <v/>
      </c>
      <c r="I163" s="23" t="str">
        <f>IF(SUM('Annual Plan'!H163:'Annual Plan'!K163)=0,"",
        IF(OR(F163="Absolute",F163="Absolute[-](cum.)"),SUM('Annual Plan'!H163:'Annual Plan'!K163),
             IF(F163="Incremental",MAX('Annual Plan'!H163:'Annual Plan'!K163),
                  IF(F163="Decremental",MIN('Annual Plan'!H163:'Annual Plan'!K163),
                         IF(F163="Absolute[+]",MAX('Annual Plan'!H163:'Annual Plan'!K163),
                              IF(F163="Absolute[-](avg.)",AVERAGE('Annual Plan'!H163:'Annual Plan'!K163),"")
                              )
                       )
                  )
           )
     )</f>
        <v/>
      </c>
      <c r="J163" s="95" t="str">
        <f xml:space="preserve"> IF(OR(F163="Absolute",F163="Absolute[-](cum.)"),SUM('Q1 Review'!J163,'Q2 Review'!J163,'Q3 Review'!J163,'Q4 Review'!J163),
             IF(OR(F163="Incremental",F163="Absolute[+]"),MAX('Q1 Review'!J163,'Q2 Review'!J163,'Q3 Review'!J163,'Q4 Review'!J163),
                  IF(F163="Decremental",MIN('Q1 Review'!J163,'Q2 Review'!J163,'Q3 Review'!J163,'Q4 Review'!J163),
                         IF(F163="Absolute[-](avg.)",SUM('Q1 Review'!J163,'Q2 Review'!J163,'Q3 Review'!J163,'Q4 Review'!J163)/ COUNT('Annual Plan'!H163:'Annual Plan'!K163),""
                       )
                 )
      )
)</f>
        <v/>
      </c>
      <c r="K163" s="38" t="str">
        <f t="shared" si="16"/>
        <v/>
      </c>
      <c r="L163" s="38" t="str">
        <f t="shared" si="17"/>
        <v/>
      </c>
      <c r="M163" s="23" t="str">
        <f t="shared" si="18"/>
        <v/>
      </c>
      <c r="N163" s="23" t="str">
        <f>IF('Annual Plan'!N163+'Annual Plan'!O163=0,"",'Annual Plan'!N163+'Annual Plan'!O163)</f>
        <v/>
      </c>
      <c r="O163" s="23" t="str">
        <f>IF(('Q1 Review'!O163+'Q2 Review'!O163+'Q3 Review'!O163+'Q4 Review'!O163)=0,"",('Q1 Review'!O163+'Q2 Review'!O163+'Q3 Review'!O163+'Q4 Review'!O163))</f>
        <v/>
      </c>
      <c r="P163" s="41"/>
      <c r="Q163" s="41"/>
      <c r="R163" s="41"/>
      <c r="S163" s="131" t="str">
        <f t="shared" si="19"/>
        <v/>
      </c>
    </row>
    <row r="164" spans="1:19" s="11" customFormat="1" ht="13.2" x14ac:dyDescent="0.25">
      <c r="A164" s="59" t="str">
        <f>IF('Annual Plan'!A164="","",'Annual Plan'!A164)</f>
        <v/>
      </c>
      <c r="B164" s="59" t="str">
        <f>IF('Annual Plan'!B164="","",'Annual Plan'!B164)</f>
        <v/>
      </c>
      <c r="C164" s="59" t="str">
        <f>IF('Annual Plan'!C164="","",'Annual Plan'!C164)</f>
        <v/>
      </c>
      <c r="D164" s="2" t="str">
        <f>IF('Annual Plan'!D164&lt;&gt;"",'Annual Plan'!D164,"")</f>
        <v/>
      </c>
      <c r="E164" s="2" t="str">
        <f>IF('Annual Plan'!E164&lt;&gt;"",'Annual Plan'!E164,"")</f>
        <v/>
      </c>
      <c r="F164" s="36" t="str">
        <f>IF('Annual Plan'!F164&lt;&gt;"",'Annual Plan'!F164,"")</f>
        <v/>
      </c>
      <c r="G164" s="23" t="str">
        <f>IF('Annual Plan'!G164&lt;&gt;"",'Annual Plan'!G164,"")</f>
        <v/>
      </c>
      <c r="H164" s="23" t="str">
        <f xml:space="preserve"> IF(OR(F164="Absolute",F164="Absolute[-](cum.)"),SUM(G164,'Q1 Review'!J164,'Q2 Review'!J164,'Q3 Review'!J164,'Q4 Review'!J164),
             IF(OR(F164="Incremental",F164="Absolute[+]"),MAX(G164,'Q1 Review'!J164,'Q2 Review'!J164,'Q3 Review'!J164,'Q4 Review'!J164),
                  IF(F164="Decremental",MIN(G164,'Q1 Review'!J164,'Q2 Review'!J164,'Q3 Review'!J164,'Q4 Review'!J164),
                         IF(F164="Absolute[-](avg.)",SUM('Q1 Review'!J164,'Q2 Review'!J164,'Q3 Review'!J164,'Q4 Review'!J164)/ COUNT('Annual Plan'!H164:'Annual Plan'!K164),""
                       )
                 )
      )
)</f>
        <v/>
      </c>
      <c r="I164" s="23" t="str">
        <f>IF(SUM('Annual Plan'!H164:'Annual Plan'!K164)=0,"",
        IF(OR(F164="Absolute",F164="Absolute[-](cum.)"),SUM('Annual Plan'!H164:'Annual Plan'!K164),
             IF(F164="Incremental",MAX('Annual Plan'!H164:'Annual Plan'!K164),
                  IF(F164="Decremental",MIN('Annual Plan'!H164:'Annual Plan'!K164),
                         IF(F164="Absolute[+]",MAX('Annual Plan'!H164:'Annual Plan'!K164),
                              IF(F164="Absolute[-](avg.)",AVERAGE('Annual Plan'!H164:'Annual Plan'!K164),"")
                              )
                       )
                  )
           )
     )</f>
        <v/>
      </c>
      <c r="J164" s="95" t="str">
        <f xml:space="preserve"> IF(OR(F164="Absolute",F164="Absolute[-](cum.)"),SUM('Q1 Review'!J164,'Q2 Review'!J164,'Q3 Review'!J164,'Q4 Review'!J164),
             IF(OR(F164="Incremental",F164="Absolute[+]"),MAX('Q1 Review'!J164,'Q2 Review'!J164,'Q3 Review'!J164,'Q4 Review'!J164),
                  IF(F164="Decremental",MIN('Q1 Review'!J164,'Q2 Review'!J164,'Q3 Review'!J164,'Q4 Review'!J164),
                         IF(F164="Absolute[-](avg.)",SUM('Q1 Review'!J164,'Q2 Review'!J164,'Q3 Review'!J164,'Q4 Review'!J164)/ COUNT('Annual Plan'!H164:'Annual Plan'!K164),""
                       )
                 )
      )
)</f>
        <v/>
      </c>
      <c r="K164" s="38" t="str">
        <f t="shared" si="16"/>
        <v/>
      </c>
      <c r="L164" s="38" t="str">
        <f t="shared" si="17"/>
        <v/>
      </c>
      <c r="M164" s="23" t="str">
        <f t="shared" si="18"/>
        <v/>
      </c>
      <c r="N164" s="23" t="str">
        <f>IF('Annual Plan'!N164+'Annual Plan'!O164=0,"",'Annual Plan'!N164+'Annual Plan'!O164)</f>
        <v/>
      </c>
      <c r="O164" s="23" t="str">
        <f>IF(('Q1 Review'!O164+'Q2 Review'!O164+'Q3 Review'!O164+'Q4 Review'!O164)=0,"",('Q1 Review'!O164+'Q2 Review'!O164+'Q3 Review'!O164+'Q4 Review'!O164))</f>
        <v/>
      </c>
      <c r="P164" s="41"/>
      <c r="Q164" s="41"/>
      <c r="R164" s="41"/>
      <c r="S164" s="131" t="str">
        <f t="shared" si="19"/>
        <v/>
      </c>
    </row>
    <row r="165" spans="1:19" s="11" customFormat="1" ht="13.2" x14ac:dyDescent="0.25">
      <c r="A165" s="59" t="str">
        <f>IF('Annual Plan'!A165="","",'Annual Plan'!A165)</f>
        <v/>
      </c>
      <c r="B165" s="59" t="str">
        <f>IF('Annual Plan'!B165="","",'Annual Plan'!B165)</f>
        <v/>
      </c>
      <c r="C165" s="59" t="str">
        <f>IF('Annual Plan'!C165="","",'Annual Plan'!C165)</f>
        <v/>
      </c>
      <c r="D165" s="2" t="str">
        <f>IF('Annual Plan'!D165&lt;&gt;"",'Annual Plan'!D165,"")</f>
        <v/>
      </c>
      <c r="E165" s="2" t="str">
        <f>IF('Annual Plan'!E165&lt;&gt;"",'Annual Plan'!E165,"")</f>
        <v/>
      </c>
      <c r="F165" s="36" t="str">
        <f>IF('Annual Plan'!F165&lt;&gt;"",'Annual Plan'!F165,"")</f>
        <v/>
      </c>
      <c r="G165" s="23" t="str">
        <f>IF('Annual Plan'!G165&lt;&gt;"",'Annual Plan'!G165,"")</f>
        <v/>
      </c>
      <c r="H165" s="23" t="str">
        <f xml:space="preserve"> IF(OR(F165="Absolute",F165="Absolute[-](cum.)"),SUM(G165,'Q1 Review'!J165,'Q2 Review'!J165,'Q3 Review'!J165,'Q4 Review'!J165),
             IF(OR(F165="Incremental",F165="Absolute[+]"),MAX(G165,'Q1 Review'!J165,'Q2 Review'!J165,'Q3 Review'!J165,'Q4 Review'!J165),
                  IF(F165="Decremental",MIN(G165,'Q1 Review'!J165,'Q2 Review'!J165,'Q3 Review'!J165,'Q4 Review'!J165),
                         IF(F165="Absolute[-](avg.)",SUM('Q1 Review'!J165,'Q2 Review'!J165,'Q3 Review'!J165,'Q4 Review'!J165)/ COUNT('Annual Plan'!H165:'Annual Plan'!K165),""
                       )
                 )
      )
)</f>
        <v/>
      </c>
      <c r="I165" s="23" t="str">
        <f>IF(SUM('Annual Plan'!H165:'Annual Plan'!K165)=0,"",
        IF(OR(F165="Absolute",F165="Absolute[-](cum.)"),SUM('Annual Plan'!H165:'Annual Plan'!K165),
             IF(F165="Incremental",MAX('Annual Plan'!H165:'Annual Plan'!K165),
                  IF(F165="Decremental",MIN('Annual Plan'!H165:'Annual Plan'!K165),
                         IF(F165="Absolute[+]",MAX('Annual Plan'!H165:'Annual Plan'!K165),
                              IF(F165="Absolute[-](avg.)",AVERAGE('Annual Plan'!H165:'Annual Plan'!K165),"")
                              )
                       )
                  )
           )
     )</f>
        <v/>
      </c>
      <c r="J165" s="95" t="str">
        <f xml:space="preserve"> IF(OR(F165="Absolute",F165="Absolute[-](cum.)"),SUM('Q1 Review'!J165,'Q2 Review'!J165,'Q3 Review'!J165,'Q4 Review'!J165),
             IF(OR(F165="Incremental",F165="Absolute[+]"),MAX('Q1 Review'!J165,'Q2 Review'!J165,'Q3 Review'!J165,'Q4 Review'!J165),
                  IF(F165="Decremental",MIN('Q1 Review'!J165,'Q2 Review'!J165,'Q3 Review'!J165,'Q4 Review'!J165),
                         IF(F165="Absolute[-](avg.)",SUM('Q1 Review'!J165,'Q2 Review'!J165,'Q3 Review'!J165,'Q4 Review'!J165)/ COUNT('Annual Plan'!H165:'Annual Plan'!K165),""
                       )
                 )
      )
)</f>
        <v/>
      </c>
      <c r="K165" s="38" t="str">
        <f t="shared" si="16"/>
        <v/>
      </c>
      <c r="L165" s="38" t="str">
        <f t="shared" si="17"/>
        <v/>
      </c>
      <c r="M165" s="23" t="str">
        <f t="shared" si="18"/>
        <v/>
      </c>
      <c r="N165" s="23" t="str">
        <f>IF('Annual Plan'!N165+'Annual Plan'!O165=0,"",'Annual Plan'!N165+'Annual Plan'!O165)</f>
        <v/>
      </c>
      <c r="O165" s="23" t="str">
        <f>IF(('Q1 Review'!O165+'Q2 Review'!O165+'Q3 Review'!O165+'Q4 Review'!O165)=0,"",('Q1 Review'!O165+'Q2 Review'!O165+'Q3 Review'!O165+'Q4 Review'!O165))</f>
        <v/>
      </c>
      <c r="P165" s="41"/>
      <c r="Q165" s="41"/>
      <c r="R165" s="41"/>
      <c r="S165" s="131" t="str">
        <f t="shared" si="19"/>
        <v/>
      </c>
    </row>
    <row r="166" spans="1:19" s="11" customFormat="1" ht="13.2" x14ac:dyDescent="0.25">
      <c r="A166" s="59" t="str">
        <f>IF('Annual Plan'!A166="","",'Annual Plan'!A166)</f>
        <v/>
      </c>
      <c r="B166" s="59" t="str">
        <f>IF('Annual Plan'!B166="","",'Annual Plan'!B166)</f>
        <v/>
      </c>
      <c r="C166" s="59" t="str">
        <f>IF('Annual Plan'!C166="","",'Annual Plan'!C166)</f>
        <v/>
      </c>
      <c r="D166" s="2" t="str">
        <f>IF('Annual Plan'!D166&lt;&gt;"",'Annual Plan'!D166,"")</f>
        <v/>
      </c>
      <c r="E166" s="2" t="str">
        <f>IF('Annual Plan'!E166&lt;&gt;"",'Annual Plan'!E166,"")</f>
        <v/>
      </c>
      <c r="F166" s="36" t="str">
        <f>IF('Annual Plan'!F166&lt;&gt;"",'Annual Plan'!F166,"")</f>
        <v/>
      </c>
      <c r="G166" s="23" t="str">
        <f>IF('Annual Plan'!G166&lt;&gt;"",'Annual Plan'!G166,"")</f>
        <v/>
      </c>
      <c r="H166" s="23" t="str">
        <f xml:space="preserve"> IF(OR(F166="Absolute",F166="Absolute[-](cum.)"),SUM(G166,'Q1 Review'!J166,'Q2 Review'!J166,'Q3 Review'!J166,'Q4 Review'!J166),
             IF(OR(F166="Incremental",F166="Absolute[+]"),MAX(G166,'Q1 Review'!J166,'Q2 Review'!J166,'Q3 Review'!J166,'Q4 Review'!J166),
                  IF(F166="Decremental",MIN(G166,'Q1 Review'!J166,'Q2 Review'!J166,'Q3 Review'!J166,'Q4 Review'!J166),
                         IF(F166="Absolute[-](avg.)",SUM('Q1 Review'!J166,'Q2 Review'!J166,'Q3 Review'!J166,'Q4 Review'!J166)/ COUNT('Annual Plan'!H166:'Annual Plan'!K166),""
                       )
                 )
      )
)</f>
        <v/>
      </c>
      <c r="I166" s="23" t="str">
        <f>IF(SUM('Annual Plan'!H166:'Annual Plan'!K166)=0,"",
        IF(OR(F166="Absolute",F166="Absolute[-](cum.)"),SUM('Annual Plan'!H166:'Annual Plan'!K166),
             IF(F166="Incremental",MAX('Annual Plan'!H166:'Annual Plan'!K166),
                  IF(F166="Decremental",MIN('Annual Plan'!H166:'Annual Plan'!K166),
                         IF(F166="Absolute[+]",MAX('Annual Plan'!H166:'Annual Plan'!K166),
                              IF(F166="Absolute[-](avg.)",AVERAGE('Annual Plan'!H166:'Annual Plan'!K166),"")
                              )
                       )
                  )
           )
     )</f>
        <v/>
      </c>
      <c r="J166" s="95" t="str">
        <f xml:space="preserve"> IF(OR(F166="Absolute",F166="Absolute[-](cum.)"),SUM('Q1 Review'!J166,'Q2 Review'!J166,'Q3 Review'!J166,'Q4 Review'!J166),
             IF(OR(F166="Incremental",F166="Absolute[+]"),MAX('Q1 Review'!J166,'Q2 Review'!J166,'Q3 Review'!J166,'Q4 Review'!J166),
                  IF(F166="Decremental",MIN('Q1 Review'!J166,'Q2 Review'!J166,'Q3 Review'!J166,'Q4 Review'!J166),
                         IF(F166="Absolute[-](avg.)",SUM('Q1 Review'!J166,'Q2 Review'!J166,'Q3 Review'!J166,'Q4 Review'!J166)/ COUNT('Annual Plan'!H166:'Annual Plan'!K166),""
                       )
                 )
      )
)</f>
        <v/>
      </c>
      <c r="K166" s="38" t="str">
        <f t="shared" si="16"/>
        <v/>
      </c>
      <c r="L166" s="38" t="str">
        <f t="shared" si="17"/>
        <v/>
      </c>
      <c r="M166" s="23" t="str">
        <f t="shared" si="18"/>
        <v/>
      </c>
      <c r="N166" s="23" t="str">
        <f>IF('Annual Plan'!N166+'Annual Plan'!O166=0,"",'Annual Plan'!N166+'Annual Plan'!O166)</f>
        <v/>
      </c>
      <c r="O166" s="23" t="str">
        <f>IF(('Q1 Review'!O166+'Q2 Review'!O166+'Q3 Review'!O166+'Q4 Review'!O166)=0,"",('Q1 Review'!O166+'Q2 Review'!O166+'Q3 Review'!O166+'Q4 Review'!O166))</f>
        <v/>
      </c>
      <c r="P166" s="41"/>
      <c r="Q166" s="41"/>
      <c r="R166" s="41"/>
      <c r="S166" s="131" t="str">
        <f t="shared" si="19"/>
        <v/>
      </c>
    </row>
    <row r="167" spans="1:19" s="11" customFormat="1" ht="13.2" x14ac:dyDescent="0.25">
      <c r="A167" s="59" t="str">
        <f>IF('Annual Plan'!A167="","",'Annual Plan'!A167)</f>
        <v/>
      </c>
      <c r="B167" s="59" t="str">
        <f>IF('Annual Plan'!B167="","",'Annual Plan'!B167)</f>
        <v/>
      </c>
      <c r="C167" s="59" t="str">
        <f>IF('Annual Plan'!C167="","",'Annual Plan'!C167)</f>
        <v/>
      </c>
      <c r="D167" s="2" t="str">
        <f>IF('Annual Plan'!D167&lt;&gt;"",'Annual Plan'!D167,"")</f>
        <v/>
      </c>
      <c r="E167" s="2" t="str">
        <f>IF('Annual Plan'!E167&lt;&gt;"",'Annual Plan'!E167,"")</f>
        <v/>
      </c>
      <c r="F167" s="36" t="str">
        <f>IF('Annual Plan'!F167&lt;&gt;"",'Annual Plan'!F167,"")</f>
        <v/>
      </c>
      <c r="G167" s="23" t="str">
        <f>IF('Annual Plan'!G167&lt;&gt;"",'Annual Plan'!G167,"")</f>
        <v/>
      </c>
      <c r="H167" s="23" t="str">
        <f xml:space="preserve"> IF(OR(F167="Absolute",F167="Absolute[-](cum.)"),SUM(G167,'Q1 Review'!J167,'Q2 Review'!J167,'Q3 Review'!J167,'Q4 Review'!J167),
             IF(OR(F167="Incremental",F167="Absolute[+]"),MAX(G167,'Q1 Review'!J167,'Q2 Review'!J167,'Q3 Review'!J167,'Q4 Review'!J167),
                  IF(F167="Decremental",MIN(G167,'Q1 Review'!J167,'Q2 Review'!J167,'Q3 Review'!J167,'Q4 Review'!J167),
                         IF(F167="Absolute[-](avg.)",SUM('Q1 Review'!J167,'Q2 Review'!J167,'Q3 Review'!J167,'Q4 Review'!J167)/ COUNT('Annual Plan'!H167:'Annual Plan'!K167),""
                       )
                 )
      )
)</f>
        <v/>
      </c>
      <c r="I167" s="23" t="str">
        <f>IF(SUM('Annual Plan'!H167:'Annual Plan'!K167)=0,"",
        IF(OR(F167="Absolute",F167="Absolute[-](cum.)"),SUM('Annual Plan'!H167:'Annual Plan'!K167),
             IF(F167="Incremental",MAX('Annual Plan'!H167:'Annual Plan'!K167),
                  IF(F167="Decremental",MIN('Annual Plan'!H167:'Annual Plan'!K167),
                         IF(F167="Absolute[+]",MAX('Annual Plan'!H167:'Annual Plan'!K167),
                              IF(F167="Absolute[-](avg.)",AVERAGE('Annual Plan'!H167:'Annual Plan'!K167),"")
                              )
                       )
                  )
           )
     )</f>
        <v/>
      </c>
      <c r="J167" s="95" t="str">
        <f xml:space="preserve"> IF(OR(F167="Absolute",F167="Absolute[-](cum.)"),SUM('Q1 Review'!J167,'Q2 Review'!J167,'Q3 Review'!J167,'Q4 Review'!J167),
             IF(OR(F167="Incremental",F167="Absolute[+]"),MAX('Q1 Review'!J167,'Q2 Review'!J167,'Q3 Review'!J167,'Q4 Review'!J167),
                  IF(F167="Decremental",MIN('Q1 Review'!J167,'Q2 Review'!J167,'Q3 Review'!J167,'Q4 Review'!J167),
                         IF(F167="Absolute[-](avg.)",SUM('Q1 Review'!J167,'Q2 Review'!J167,'Q3 Review'!J167,'Q4 Review'!J167)/ COUNT('Annual Plan'!H167:'Annual Plan'!K167),""
                       )
                 )
      )
)</f>
        <v/>
      </c>
      <c r="K167" s="38" t="str">
        <f t="shared" si="16"/>
        <v/>
      </c>
      <c r="L167" s="38" t="str">
        <f t="shared" si="17"/>
        <v/>
      </c>
      <c r="M167" s="23" t="str">
        <f t="shared" si="18"/>
        <v/>
      </c>
      <c r="N167" s="23" t="str">
        <f>IF('Annual Plan'!N167+'Annual Plan'!O167=0,"",'Annual Plan'!N167+'Annual Plan'!O167)</f>
        <v/>
      </c>
      <c r="O167" s="23" t="str">
        <f>IF(('Q1 Review'!O167+'Q2 Review'!O167+'Q3 Review'!O167+'Q4 Review'!O167)=0,"",('Q1 Review'!O167+'Q2 Review'!O167+'Q3 Review'!O167+'Q4 Review'!O167))</f>
        <v/>
      </c>
      <c r="P167" s="41"/>
      <c r="Q167" s="41"/>
      <c r="R167" s="41"/>
      <c r="S167" s="131" t="str">
        <f t="shared" si="19"/>
        <v/>
      </c>
    </row>
    <row r="168" spans="1:19" s="11" customFormat="1" ht="13.2" x14ac:dyDescent="0.25">
      <c r="A168" s="59" t="str">
        <f>IF('Annual Plan'!A168="","",'Annual Plan'!A168)</f>
        <v/>
      </c>
      <c r="B168" s="59" t="str">
        <f>IF('Annual Plan'!B168="","",'Annual Plan'!B168)</f>
        <v/>
      </c>
      <c r="C168" s="59" t="str">
        <f>IF('Annual Plan'!C168="","",'Annual Plan'!C168)</f>
        <v/>
      </c>
      <c r="D168" s="2" t="str">
        <f>IF('Annual Plan'!D168&lt;&gt;"",'Annual Plan'!D168,"")</f>
        <v/>
      </c>
      <c r="E168" s="2" t="str">
        <f>IF('Annual Plan'!E168&lt;&gt;"",'Annual Plan'!E168,"")</f>
        <v/>
      </c>
      <c r="F168" s="36" t="str">
        <f>IF('Annual Plan'!F168&lt;&gt;"",'Annual Plan'!F168,"")</f>
        <v/>
      </c>
      <c r="G168" s="23" t="str">
        <f>IF('Annual Plan'!G168&lt;&gt;"",'Annual Plan'!G168,"")</f>
        <v/>
      </c>
      <c r="H168" s="23" t="str">
        <f xml:space="preserve"> IF(OR(F168="Absolute",F168="Absolute[-](cum.)"),SUM(G168,'Q1 Review'!J168,'Q2 Review'!J168,'Q3 Review'!J168,'Q4 Review'!J168),
             IF(OR(F168="Incremental",F168="Absolute[+]"),MAX(G168,'Q1 Review'!J168,'Q2 Review'!J168,'Q3 Review'!J168,'Q4 Review'!J168),
                  IF(F168="Decremental",MIN(G168,'Q1 Review'!J168,'Q2 Review'!J168,'Q3 Review'!J168,'Q4 Review'!J168),
                         IF(F168="Absolute[-](avg.)",SUM('Q1 Review'!J168,'Q2 Review'!J168,'Q3 Review'!J168,'Q4 Review'!J168)/ COUNT('Annual Plan'!H168:'Annual Plan'!K168),""
                       )
                 )
      )
)</f>
        <v/>
      </c>
      <c r="I168" s="23" t="str">
        <f>IF(SUM('Annual Plan'!H168:'Annual Plan'!K168)=0,"",
        IF(OR(F168="Absolute",F168="Absolute[-](cum.)"),SUM('Annual Plan'!H168:'Annual Plan'!K168),
             IF(F168="Incremental",MAX('Annual Plan'!H168:'Annual Plan'!K168),
                  IF(F168="Decremental",MIN('Annual Plan'!H168:'Annual Plan'!K168),
                         IF(F168="Absolute[+]",MAX('Annual Plan'!H168:'Annual Plan'!K168),
                              IF(F168="Absolute[-](avg.)",AVERAGE('Annual Plan'!H168:'Annual Plan'!K168),"")
                              )
                       )
                  )
           )
     )</f>
        <v/>
      </c>
      <c r="J168" s="95" t="str">
        <f xml:space="preserve"> IF(OR(F168="Absolute",F168="Absolute[-](cum.)"),SUM('Q1 Review'!J168,'Q2 Review'!J168,'Q3 Review'!J168,'Q4 Review'!J168),
             IF(OR(F168="Incremental",F168="Absolute[+]"),MAX('Q1 Review'!J168,'Q2 Review'!J168,'Q3 Review'!J168,'Q4 Review'!J168),
                  IF(F168="Decremental",MIN('Q1 Review'!J168,'Q2 Review'!J168,'Q3 Review'!J168,'Q4 Review'!J168),
                         IF(F168="Absolute[-](avg.)",SUM('Q1 Review'!J168,'Q2 Review'!J168,'Q3 Review'!J168,'Q4 Review'!J168)/ COUNT('Annual Plan'!H168:'Annual Plan'!K168),""
                       )
                 )
      )
)</f>
        <v/>
      </c>
      <c r="K168" s="38" t="str">
        <f t="shared" si="16"/>
        <v/>
      </c>
      <c r="L168" s="38" t="str">
        <f t="shared" si="17"/>
        <v/>
      </c>
      <c r="M168" s="23" t="str">
        <f t="shared" si="18"/>
        <v/>
      </c>
      <c r="N168" s="23" t="str">
        <f>IF('Annual Plan'!N168+'Annual Plan'!O168=0,"",'Annual Plan'!N168+'Annual Plan'!O168)</f>
        <v/>
      </c>
      <c r="O168" s="23" t="str">
        <f>IF(('Q1 Review'!O168+'Q2 Review'!O168+'Q3 Review'!O168+'Q4 Review'!O168)=0,"",('Q1 Review'!O168+'Q2 Review'!O168+'Q3 Review'!O168+'Q4 Review'!O168))</f>
        <v/>
      </c>
      <c r="P168" s="41"/>
      <c r="Q168" s="41"/>
      <c r="R168" s="41"/>
      <c r="S168" s="131" t="str">
        <f t="shared" si="19"/>
        <v/>
      </c>
    </row>
    <row r="169" spans="1:19" s="11" customFormat="1" ht="13.2" x14ac:dyDescent="0.25">
      <c r="A169" s="59" t="str">
        <f>IF('Annual Plan'!A169="","",'Annual Plan'!A169)</f>
        <v/>
      </c>
      <c r="B169" s="59" t="str">
        <f>IF('Annual Plan'!B169="","",'Annual Plan'!B169)</f>
        <v/>
      </c>
      <c r="C169" s="59" t="str">
        <f>IF('Annual Plan'!C169="","",'Annual Plan'!C169)</f>
        <v/>
      </c>
      <c r="D169" s="2" t="str">
        <f>IF('Annual Plan'!D169&lt;&gt;"",'Annual Plan'!D169,"")</f>
        <v/>
      </c>
      <c r="E169" s="2" t="str">
        <f>IF('Annual Plan'!E169&lt;&gt;"",'Annual Plan'!E169,"")</f>
        <v/>
      </c>
      <c r="F169" s="36" t="str">
        <f>IF('Annual Plan'!F169&lt;&gt;"",'Annual Plan'!F169,"")</f>
        <v/>
      </c>
      <c r="G169" s="23" t="str">
        <f>IF('Annual Plan'!G169&lt;&gt;"",'Annual Plan'!G169,"")</f>
        <v/>
      </c>
      <c r="H169" s="23" t="str">
        <f xml:space="preserve"> IF(OR(F169="Absolute",F169="Absolute[-](cum.)"),SUM(G169,'Q1 Review'!J169,'Q2 Review'!J169,'Q3 Review'!J169,'Q4 Review'!J169),
             IF(OR(F169="Incremental",F169="Absolute[+]"),MAX(G169,'Q1 Review'!J169,'Q2 Review'!J169,'Q3 Review'!J169,'Q4 Review'!J169),
                  IF(F169="Decremental",MIN(G169,'Q1 Review'!J169,'Q2 Review'!J169,'Q3 Review'!J169,'Q4 Review'!J169),
                         IF(F169="Absolute[-](avg.)",SUM('Q1 Review'!J169,'Q2 Review'!J169,'Q3 Review'!J169,'Q4 Review'!J169)/ COUNT('Annual Plan'!H169:'Annual Plan'!K169),""
                       )
                 )
      )
)</f>
        <v/>
      </c>
      <c r="I169" s="23" t="str">
        <f>IF(SUM('Annual Plan'!H169:'Annual Plan'!K169)=0,"",
        IF(OR(F169="Absolute",F169="Absolute[-](cum.)"),SUM('Annual Plan'!H169:'Annual Plan'!K169),
             IF(F169="Incremental",MAX('Annual Plan'!H169:'Annual Plan'!K169),
                  IF(F169="Decremental",MIN('Annual Plan'!H169:'Annual Plan'!K169),
                         IF(F169="Absolute[+]",MAX('Annual Plan'!H169:'Annual Plan'!K169),
                              IF(F169="Absolute[-](avg.)",AVERAGE('Annual Plan'!H169:'Annual Plan'!K169),"")
                              )
                       )
                  )
           )
     )</f>
        <v/>
      </c>
      <c r="J169" s="95" t="str">
        <f xml:space="preserve"> IF(OR(F169="Absolute",F169="Absolute[-](cum.)"),SUM('Q1 Review'!J169,'Q2 Review'!J169,'Q3 Review'!J169,'Q4 Review'!J169),
             IF(OR(F169="Incremental",F169="Absolute[+]"),MAX('Q1 Review'!J169,'Q2 Review'!J169,'Q3 Review'!J169,'Q4 Review'!J169),
                  IF(F169="Decremental",MIN('Q1 Review'!J169,'Q2 Review'!J169,'Q3 Review'!J169,'Q4 Review'!J169),
                         IF(F169="Absolute[-](avg.)",SUM('Q1 Review'!J169,'Q2 Review'!J169,'Q3 Review'!J169,'Q4 Review'!J169)/ COUNT('Annual Plan'!H169:'Annual Plan'!K169),""
                       )
                 )
      )
)</f>
        <v/>
      </c>
      <c r="K169" s="38" t="str">
        <f t="shared" si="16"/>
        <v/>
      </c>
      <c r="L169" s="38" t="str">
        <f t="shared" si="17"/>
        <v/>
      </c>
      <c r="M169" s="23" t="str">
        <f t="shared" si="18"/>
        <v/>
      </c>
      <c r="N169" s="23" t="str">
        <f>IF('Annual Plan'!N169+'Annual Plan'!O169=0,"",'Annual Plan'!N169+'Annual Plan'!O169)</f>
        <v/>
      </c>
      <c r="O169" s="23" t="str">
        <f>IF(('Q1 Review'!O169+'Q2 Review'!O169+'Q3 Review'!O169+'Q4 Review'!O169)=0,"",('Q1 Review'!O169+'Q2 Review'!O169+'Q3 Review'!O169+'Q4 Review'!O169))</f>
        <v/>
      </c>
      <c r="P169" s="41"/>
      <c r="Q169" s="41"/>
      <c r="R169" s="41"/>
      <c r="S169" s="131" t="str">
        <f t="shared" si="19"/>
        <v/>
      </c>
    </row>
    <row r="170" spans="1:19" s="11" customFormat="1" ht="13.2" x14ac:dyDescent="0.25">
      <c r="A170" s="59" t="str">
        <f>IF('Annual Plan'!A170="","",'Annual Plan'!A170)</f>
        <v/>
      </c>
      <c r="B170" s="59" t="str">
        <f>IF('Annual Plan'!B170="","",'Annual Plan'!B170)</f>
        <v/>
      </c>
      <c r="C170" s="59" t="str">
        <f>IF('Annual Plan'!C170="","",'Annual Plan'!C170)</f>
        <v/>
      </c>
      <c r="D170" s="2" t="str">
        <f>IF('Annual Plan'!D170&lt;&gt;"",'Annual Plan'!D170,"")</f>
        <v/>
      </c>
      <c r="E170" s="2" t="str">
        <f>IF('Annual Plan'!E170&lt;&gt;"",'Annual Plan'!E170,"")</f>
        <v/>
      </c>
      <c r="F170" s="36" t="str">
        <f>IF('Annual Plan'!F170&lt;&gt;"",'Annual Plan'!F170,"")</f>
        <v/>
      </c>
      <c r="G170" s="23" t="str">
        <f>IF('Annual Plan'!G170&lt;&gt;"",'Annual Plan'!G170,"")</f>
        <v/>
      </c>
      <c r="H170" s="23" t="str">
        <f xml:space="preserve"> IF(OR(F170="Absolute",F170="Absolute[-](cum.)"),SUM(G170,'Q1 Review'!J170,'Q2 Review'!J170,'Q3 Review'!J170,'Q4 Review'!J170),
             IF(OR(F170="Incremental",F170="Absolute[+]"),MAX(G170,'Q1 Review'!J170,'Q2 Review'!J170,'Q3 Review'!J170,'Q4 Review'!J170),
                  IF(F170="Decremental",MIN(G170,'Q1 Review'!J170,'Q2 Review'!J170,'Q3 Review'!J170,'Q4 Review'!J170),
                         IF(F170="Absolute[-](avg.)",SUM('Q1 Review'!J170,'Q2 Review'!J170,'Q3 Review'!J170,'Q4 Review'!J170)/ COUNT('Annual Plan'!H170:'Annual Plan'!K170),""
                       )
                 )
      )
)</f>
        <v/>
      </c>
      <c r="I170" s="23" t="str">
        <f>IF(SUM('Annual Plan'!H170:'Annual Plan'!K170)=0,"",
        IF(OR(F170="Absolute",F170="Absolute[-](cum.)"),SUM('Annual Plan'!H170:'Annual Plan'!K170),
             IF(F170="Incremental",MAX('Annual Plan'!H170:'Annual Plan'!K170),
                  IF(F170="Decremental",MIN('Annual Plan'!H170:'Annual Plan'!K170),
                         IF(F170="Absolute[+]",MAX('Annual Plan'!H170:'Annual Plan'!K170),
                              IF(F170="Absolute[-](avg.)",AVERAGE('Annual Plan'!H170:'Annual Plan'!K170),"")
                              )
                       )
                  )
           )
     )</f>
        <v/>
      </c>
      <c r="J170" s="95" t="str">
        <f xml:space="preserve"> IF(OR(F170="Absolute",F170="Absolute[-](cum.)"),SUM('Q1 Review'!J170,'Q2 Review'!J170,'Q3 Review'!J170,'Q4 Review'!J170),
             IF(OR(F170="Incremental",F170="Absolute[+]"),MAX('Q1 Review'!J170,'Q2 Review'!J170,'Q3 Review'!J170,'Q4 Review'!J170),
                  IF(F170="Decremental",MIN('Q1 Review'!J170,'Q2 Review'!J170,'Q3 Review'!J170,'Q4 Review'!J170),
                         IF(F170="Absolute[-](avg.)",SUM('Q1 Review'!J170,'Q2 Review'!J170,'Q3 Review'!J170,'Q4 Review'!J170)/ COUNT('Annual Plan'!H170:'Annual Plan'!K170),""
                       )
                 )
      )
)</f>
        <v/>
      </c>
      <c r="K170" s="38" t="str">
        <f t="shared" si="16"/>
        <v/>
      </c>
      <c r="L170" s="38" t="str">
        <f t="shared" si="17"/>
        <v/>
      </c>
      <c r="M170" s="23" t="str">
        <f t="shared" si="18"/>
        <v/>
      </c>
      <c r="N170" s="23" t="str">
        <f>IF('Annual Plan'!N170+'Annual Plan'!O170=0,"",'Annual Plan'!N170+'Annual Plan'!O170)</f>
        <v/>
      </c>
      <c r="O170" s="23" t="str">
        <f>IF(('Q1 Review'!O170+'Q2 Review'!O170+'Q3 Review'!O170+'Q4 Review'!O170)=0,"",('Q1 Review'!O170+'Q2 Review'!O170+'Q3 Review'!O170+'Q4 Review'!O170))</f>
        <v/>
      </c>
      <c r="P170" s="41"/>
      <c r="Q170" s="41"/>
      <c r="R170" s="41"/>
      <c r="S170" s="131" t="str">
        <f t="shared" si="19"/>
        <v/>
      </c>
    </row>
    <row r="171" spans="1:19" s="11" customFormat="1" ht="13.2" x14ac:dyDescent="0.25">
      <c r="A171" s="59" t="str">
        <f>IF('Annual Plan'!A171="","",'Annual Plan'!A171)</f>
        <v/>
      </c>
      <c r="B171" s="59" t="str">
        <f>IF('Annual Plan'!B171="","",'Annual Plan'!B171)</f>
        <v/>
      </c>
      <c r="C171" s="59" t="str">
        <f>IF('Annual Plan'!C171="","",'Annual Plan'!C171)</f>
        <v/>
      </c>
      <c r="D171" s="2" t="str">
        <f>IF('Annual Plan'!D171&lt;&gt;"",'Annual Plan'!D171,"")</f>
        <v/>
      </c>
      <c r="E171" s="2" t="str">
        <f>IF('Annual Plan'!E171&lt;&gt;"",'Annual Plan'!E171,"")</f>
        <v/>
      </c>
      <c r="F171" s="36" t="str">
        <f>IF('Annual Plan'!F171&lt;&gt;"",'Annual Plan'!F171,"")</f>
        <v/>
      </c>
      <c r="G171" s="23" t="str">
        <f>IF('Annual Plan'!G171&lt;&gt;"",'Annual Plan'!G171,"")</f>
        <v/>
      </c>
      <c r="H171" s="23" t="str">
        <f xml:space="preserve"> IF(OR(F171="Absolute",F171="Absolute[-](cum.)"),SUM(G171,'Q1 Review'!J171,'Q2 Review'!J171,'Q3 Review'!J171,'Q4 Review'!J171),
             IF(OR(F171="Incremental",F171="Absolute[+]"),MAX(G171,'Q1 Review'!J171,'Q2 Review'!J171,'Q3 Review'!J171,'Q4 Review'!J171),
                  IF(F171="Decremental",MIN(G171,'Q1 Review'!J171,'Q2 Review'!J171,'Q3 Review'!J171,'Q4 Review'!J171),
                         IF(F171="Absolute[-](avg.)",SUM('Q1 Review'!J171,'Q2 Review'!J171,'Q3 Review'!J171,'Q4 Review'!J171)/ COUNT('Annual Plan'!H171:'Annual Plan'!K171),""
                       )
                 )
      )
)</f>
        <v/>
      </c>
      <c r="I171" s="23" t="str">
        <f>IF(SUM('Annual Plan'!H171:'Annual Plan'!K171)=0,"",
        IF(OR(F171="Absolute",F171="Absolute[-](cum.)"),SUM('Annual Plan'!H171:'Annual Plan'!K171),
             IF(F171="Incremental",MAX('Annual Plan'!H171:'Annual Plan'!K171),
                  IF(F171="Decremental",MIN('Annual Plan'!H171:'Annual Plan'!K171),
                         IF(F171="Absolute[+]",MAX('Annual Plan'!H171:'Annual Plan'!K171),
                              IF(F171="Absolute[-](avg.)",AVERAGE('Annual Plan'!H171:'Annual Plan'!K171),"")
                              )
                       )
                  )
           )
     )</f>
        <v/>
      </c>
      <c r="J171" s="95" t="str">
        <f xml:space="preserve"> IF(OR(F171="Absolute",F171="Absolute[-](cum.)"),SUM('Q1 Review'!J171,'Q2 Review'!J171,'Q3 Review'!J171,'Q4 Review'!J171),
             IF(OR(F171="Incremental",F171="Absolute[+]"),MAX('Q1 Review'!J171,'Q2 Review'!J171,'Q3 Review'!J171,'Q4 Review'!J171),
                  IF(F171="Decremental",MIN('Q1 Review'!J171,'Q2 Review'!J171,'Q3 Review'!J171,'Q4 Review'!J171),
                         IF(F171="Absolute[-](avg.)",SUM('Q1 Review'!J171,'Q2 Review'!J171,'Q3 Review'!J171,'Q4 Review'!J171)/ COUNT('Annual Plan'!H171:'Annual Plan'!K171),""
                       )
                 )
      )
)</f>
        <v/>
      </c>
      <c r="K171" s="38" t="str">
        <f t="shared" si="16"/>
        <v/>
      </c>
      <c r="L171" s="38" t="str">
        <f t="shared" si="17"/>
        <v/>
      </c>
      <c r="M171" s="23" t="str">
        <f t="shared" si="18"/>
        <v/>
      </c>
      <c r="N171" s="23" t="str">
        <f>IF('Annual Plan'!N171+'Annual Plan'!O171=0,"",'Annual Plan'!N171+'Annual Plan'!O171)</f>
        <v/>
      </c>
      <c r="O171" s="23" t="str">
        <f>IF(('Q1 Review'!O171+'Q2 Review'!O171+'Q3 Review'!O171+'Q4 Review'!O171)=0,"",('Q1 Review'!O171+'Q2 Review'!O171+'Q3 Review'!O171+'Q4 Review'!O171))</f>
        <v/>
      </c>
      <c r="P171" s="41"/>
      <c r="Q171" s="41"/>
      <c r="R171" s="41"/>
      <c r="S171" s="131" t="str">
        <f t="shared" si="19"/>
        <v/>
      </c>
    </row>
    <row r="172" spans="1:19" s="11" customFormat="1" ht="13.2" x14ac:dyDescent="0.25">
      <c r="A172" s="59" t="str">
        <f>IF('Annual Plan'!A172="","",'Annual Plan'!A172)</f>
        <v/>
      </c>
      <c r="B172" s="59" t="str">
        <f>IF('Annual Plan'!B172="","",'Annual Plan'!B172)</f>
        <v/>
      </c>
      <c r="C172" s="59" t="str">
        <f>IF('Annual Plan'!C172="","",'Annual Plan'!C172)</f>
        <v/>
      </c>
      <c r="D172" s="2" t="str">
        <f>IF('Annual Plan'!D172&lt;&gt;"",'Annual Plan'!D172,"")</f>
        <v/>
      </c>
      <c r="E172" s="2" t="str">
        <f>IF('Annual Plan'!E172&lt;&gt;"",'Annual Plan'!E172,"")</f>
        <v/>
      </c>
      <c r="F172" s="36" t="str">
        <f>IF('Annual Plan'!F172&lt;&gt;"",'Annual Plan'!F172,"")</f>
        <v/>
      </c>
      <c r="G172" s="23" t="str">
        <f>IF('Annual Plan'!G172&lt;&gt;"",'Annual Plan'!G172,"")</f>
        <v/>
      </c>
      <c r="H172" s="23" t="str">
        <f xml:space="preserve"> IF(OR(F172="Absolute",F172="Absolute[-](cum.)"),SUM(G172,'Q1 Review'!J172,'Q2 Review'!J172,'Q3 Review'!J172,'Q4 Review'!J172),
             IF(OR(F172="Incremental",F172="Absolute[+]"),MAX(G172,'Q1 Review'!J172,'Q2 Review'!J172,'Q3 Review'!J172,'Q4 Review'!J172),
                  IF(F172="Decremental",MIN(G172,'Q1 Review'!J172,'Q2 Review'!J172,'Q3 Review'!J172,'Q4 Review'!J172),
                         IF(F172="Absolute[-](avg.)",SUM('Q1 Review'!J172,'Q2 Review'!J172,'Q3 Review'!J172,'Q4 Review'!J172)/ COUNT('Annual Plan'!H172:'Annual Plan'!K172),""
                       )
                 )
      )
)</f>
        <v/>
      </c>
      <c r="I172" s="23" t="str">
        <f>IF(SUM('Annual Plan'!H172:'Annual Plan'!K172)=0,"",
        IF(OR(F172="Absolute",F172="Absolute[-](cum.)"),SUM('Annual Plan'!H172:'Annual Plan'!K172),
             IF(F172="Incremental",MAX('Annual Plan'!H172:'Annual Plan'!K172),
                  IF(F172="Decremental",MIN('Annual Plan'!H172:'Annual Plan'!K172),
                         IF(F172="Absolute[+]",MAX('Annual Plan'!H172:'Annual Plan'!K172),
                              IF(F172="Absolute[-](avg.)",AVERAGE('Annual Plan'!H172:'Annual Plan'!K172),"")
                              )
                       )
                  )
           )
     )</f>
        <v/>
      </c>
      <c r="J172" s="95" t="str">
        <f xml:space="preserve"> IF(OR(F172="Absolute",F172="Absolute[-](cum.)"),SUM('Q1 Review'!J172,'Q2 Review'!J172,'Q3 Review'!J172,'Q4 Review'!J172),
             IF(OR(F172="Incremental",F172="Absolute[+]"),MAX('Q1 Review'!J172,'Q2 Review'!J172,'Q3 Review'!J172,'Q4 Review'!J172),
                  IF(F172="Decremental",MIN('Q1 Review'!J172,'Q2 Review'!J172,'Q3 Review'!J172,'Q4 Review'!J172),
                         IF(F172="Absolute[-](avg.)",SUM('Q1 Review'!J172,'Q2 Review'!J172,'Q3 Review'!J172,'Q4 Review'!J172)/ COUNT('Annual Plan'!H172:'Annual Plan'!K172),""
                       )
                 )
      )
)</f>
        <v/>
      </c>
      <c r="K172" s="38" t="str">
        <f t="shared" si="16"/>
        <v/>
      </c>
      <c r="L172" s="38" t="str">
        <f t="shared" si="17"/>
        <v/>
      </c>
      <c r="M172" s="23" t="str">
        <f t="shared" si="18"/>
        <v/>
      </c>
      <c r="N172" s="23" t="str">
        <f>IF('Annual Plan'!N172+'Annual Plan'!O172=0,"",'Annual Plan'!N172+'Annual Plan'!O172)</f>
        <v/>
      </c>
      <c r="O172" s="23" t="str">
        <f>IF(('Q1 Review'!O172+'Q2 Review'!O172+'Q3 Review'!O172+'Q4 Review'!O172)=0,"",('Q1 Review'!O172+'Q2 Review'!O172+'Q3 Review'!O172+'Q4 Review'!O172))</f>
        <v/>
      </c>
      <c r="P172" s="41"/>
      <c r="Q172" s="41"/>
      <c r="R172" s="41"/>
      <c r="S172" s="131" t="str">
        <f t="shared" si="19"/>
        <v/>
      </c>
    </row>
    <row r="173" spans="1:19" s="11" customFormat="1" ht="13.2" x14ac:dyDescent="0.25">
      <c r="A173" s="59" t="str">
        <f>IF('Annual Plan'!A173="","",'Annual Plan'!A173)</f>
        <v/>
      </c>
      <c r="B173" s="59" t="str">
        <f>IF('Annual Plan'!B173="","",'Annual Plan'!B173)</f>
        <v/>
      </c>
      <c r="C173" s="59" t="str">
        <f>IF('Annual Plan'!C173="","",'Annual Plan'!C173)</f>
        <v/>
      </c>
      <c r="D173" s="2" t="str">
        <f>IF('Annual Plan'!D173&lt;&gt;"",'Annual Plan'!D173,"")</f>
        <v/>
      </c>
      <c r="E173" s="2" t="str">
        <f>IF('Annual Plan'!E173&lt;&gt;"",'Annual Plan'!E173,"")</f>
        <v/>
      </c>
      <c r="F173" s="36" t="str">
        <f>IF('Annual Plan'!F173&lt;&gt;"",'Annual Plan'!F173,"")</f>
        <v/>
      </c>
      <c r="G173" s="23" t="str">
        <f>IF('Annual Plan'!G173&lt;&gt;"",'Annual Plan'!G173,"")</f>
        <v/>
      </c>
      <c r="H173" s="23" t="str">
        <f xml:space="preserve"> IF(OR(F173="Absolute",F173="Absolute[-](cum.)"),SUM(G173,'Q1 Review'!J173,'Q2 Review'!J173,'Q3 Review'!J173,'Q4 Review'!J173),
             IF(OR(F173="Incremental",F173="Absolute[+]"),MAX(G173,'Q1 Review'!J173,'Q2 Review'!J173,'Q3 Review'!J173,'Q4 Review'!J173),
                  IF(F173="Decremental",MIN(G173,'Q1 Review'!J173,'Q2 Review'!J173,'Q3 Review'!J173,'Q4 Review'!J173),
                         IF(F173="Absolute[-](avg.)",SUM('Q1 Review'!J173,'Q2 Review'!J173,'Q3 Review'!J173,'Q4 Review'!J173)/ COUNT('Annual Plan'!H173:'Annual Plan'!K173),""
                       )
                 )
      )
)</f>
        <v/>
      </c>
      <c r="I173" s="23" t="str">
        <f>IF(SUM('Annual Plan'!H173:'Annual Plan'!K173)=0,"",
        IF(OR(F173="Absolute",F173="Absolute[-](cum.)"),SUM('Annual Plan'!H173:'Annual Plan'!K173),
             IF(F173="Incremental",MAX('Annual Plan'!H173:'Annual Plan'!K173),
                  IF(F173="Decremental",MIN('Annual Plan'!H173:'Annual Plan'!K173),
                         IF(F173="Absolute[+]",MAX('Annual Plan'!H173:'Annual Plan'!K173),
                              IF(F173="Absolute[-](avg.)",AVERAGE('Annual Plan'!H173:'Annual Plan'!K173),"")
                              )
                       )
                  )
           )
     )</f>
        <v/>
      </c>
      <c r="J173" s="95" t="str">
        <f xml:space="preserve"> IF(OR(F173="Absolute",F173="Absolute[-](cum.)"),SUM('Q1 Review'!J173,'Q2 Review'!J173,'Q3 Review'!J173,'Q4 Review'!J173),
             IF(OR(F173="Incremental",F173="Absolute[+]"),MAX('Q1 Review'!J173,'Q2 Review'!J173,'Q3 Review'!J173,'Q4 Review'!J173),
                  IF(F173="Decremental",MIN('Q1 Review'!J173,'Q2 Review'!J173,'Q3 Review'!J173,'Q4 Review'!J173),
                         IF(F173="Absolute[-](avg.)",SUM('Q1 Review'!J173,'Q2 Review'!J173,'Q3 Review'!J173,'Q4 Review'!J173)/ COUNT('Annual Plan'!H173:'Annual Plan'!K173),""
                       )
                 )
      )
)</f>
        <v/>
      </c>
      <c r="K173" s="38" t="str">
        <f t="shared" si="16"/>
        <v/>
      </c>
      <c r="L173" s="38" t="str">
        <f t="shared" si="17"/>
        <v/>
      </c>
      <c r="M173" s="23" t="str">
        <f t="shared" si="18"/>
        <v/>
      </c>
      <c r="N173" s="23" t="str">
        <f>IF('Annual Plan'!N173+'Annual Plan'!O173=0,"",'Annual Plan'!N173+'Annual Plan'!O173)</f>
        <v/>
      </c>
      <c r="O173" s="23" t="str">
        <f>IF(('Q1 Review'!O173+'Q2 Review'!O173+'Q3 Review'!O173+'Q4 Review'!O173)=0,"",('Q1 Review'!O173+'Q2 Review'!O173+'Q3 Review'!O173+'Q4 Review'!O173))</f>
        <v/>
      </c>
      <c r="P173" s="41"/>
      <c r="Q173" s="41"/>
      <c r="R173" s="41"/>
      <c r="S173" s="131" t="str">
        <f t="shared" si="19"/>
        <v/>
      </c>
    </row>
    <row r="174" spans="1:19" s="11" customFormat="1" ht="13.2" x14ac:dyDescent="0.25">
      <c r="A174" s="59" t="str">
        <f>IF('Annual Plan'!A174="","",'Annual Plan'!A174)</f>
        <v/>
      </c>
      <c r="B174" s="59" t="str">
        <f>IF('Annual Plan'!B174="","",'Annual Plan'!B174)</f>
        <v/>
      </c>
      <c r="C174" s="59" t="str">
        <f>IF('Annual Plan'!C174="","",'Annual Plan'!C174)</f>
        <v/>
      </c>
      <c r="D174" s="2" t="str">
        <f>IF('Annual Plan'!D174&lt;&gt;"",'Annual Plan'!D174,"")</f>
        <v/>
      </c>
      <c r="E174" s="2" t="str">
        <f>IF('Annual Plan'!E174&lt;&gt;"",'Annual Plan'!E174,"")</f>
        <v/>
      </c>
      <c r="F174" s="36" t="str">
        <f>IF('Annual Plan'!F174&lt;&gt;"",'Annual Plan'!F174,"")</f>
        <v/>
      </c>
      <c r="G174" s="23" t="str">
        <f>IF('Annual Plan'!G174&lt;&gt;"",'Annual Plan'!G174,"")</f>
        <v/>
      </c>
      <c r="H174" s="23" t="str">
        <f xml:space="preserve"> IF(OR(F174="Absolute",F174="Absolute[-](cum.)"),SUM(G174,'Q1 Review'!J174,'Q2 Review'!J174,'Q3 Review'!J174,'Q4 Review'!J174),
             IF(OR(F174="Incremental",F174="Absolute[+]"),MAX(G174,'Q1 Review'!J174,'Q2 Review'!J174,'Q3 Review'!J174,'Q4 Review'!J174),
                  IF(F174="Decremental",MIN(G174,'Q1 Review'!J174,'Q2 Review'!J174,'Q3 Review'!J174,'Q4 Review'!J174),
                         IF(F174="Absolute[-](avg.)",SUM('Q1 Review'!J174,'Q2 Review'!J174,'Q3 Review'!J174,'Q4 Review'!J174)/ COUNT('Annual Plan'!H174:'Annual Plan'!K174),""
                       )
                 )
      )
)</f>
        <v/>
      </c>
      <c r="I174" s="23" t="str">
        <f>IF(SUM('Annual Plan'!H174:'Annual Plan'!K174)=0,"",
        IF(OR(F174="Absolute",F174="Absolute[-](cum.)"),SUM('Annual Plan'!H174:'Annual Plan'!K174),
             IF(F174="Incremental",MAX('Annual Plan'!H174:'Annual Plan'!K174),
                  IF(F174="Decremental",MIN('Annual Plan'!H174:'Annual Plan'!K174),
                         IF(F174="Absolute[+]",MAX('Annual Plan'!H174:'Annual Plan'!K174),
                              IF(F174="Absolute[-](avg.)",AVERAGE('Annual Plan'!H174:'Annual Plan'!K174),"")
                              )
                       )
                  )
           )
     )</f>
        <v/>
      </c>
      <c r="J174" s="95" t="str">
        <f xml:space="preserve"> IF(OR(F174="Absolute",F174="Absolute[-](cum.)"),SUM('Q1 Review'!J174,'Q2 Review'!J174,'Q3 Review'!J174,'Q4 Review'!J174),
             IF(OR(F174="Incremental",F174="Absolute[+]"),MAX('Q1 Review'!J174,'Q2 Review'!J174,'Q3 Review'!J174,'Q4 Review'!J174),
                  IF(F174="Decremental",MIN('Q1 Review'!J174,'Q2 Review'!J174,'Q3 Review'!J174,'Q4 Review'!J174),
                         IF(F174="Absolute[-](avg.)",SUM('Q1 Review'!J174,'Q2 Review'!J174,'Q3 Review'!J174,'Q4 Review'!J174)/ COUNT('Annual Plan'!H174:'Annual Plan'!K174),""
                       )
                 )
      )
)</f>
        <v/>
      </c>
      <c r="K174" s="38" t="str">
        <f t="shared" si="16"/>
        <v/>
      </c>
      <c r="L174" s="38" t="str">
        <f t="shared" si="17"/>
        <v/>
      </c>
      <c r="M174" s="23" t="str">
        <f t="shared" si="18"/>
        <v/>
      </c>
      <c r="N174" s="23" t="str">
        <f>IF('Annual Plan'!N174+'Annual Plan'!O174=0,"",'Annual Plan'!N174+'Annual Plan'!O174)</f>
        <v/>
      </c>
      <c r="O174" s="23" t="str">
        <f>IF(('Q1 Review'!O174+'Q2 Review'!O174+'Q3 Review'!O174+'Q4 Review'!O174)=0,"",('Q1 Review'!O174+'Q2 Review'!O174+'Q3 Review'!O174+'Q4 Review'!O174))</f>
        <v/>
      </c>
      <c r="P174" s="41"/>
      <c r="Q174" s="41"/>
      <c r="R174" s="41"/>
      <c r="S174" s="131" t="str">
        <f t="shared" si="19"/>
        <v/>
      </c>
    </row>
    <row r="175" spans="1:19" s="11" customFormat="1" ht="13.2" x14ac:dyDescent="0.25">
      <c r="A175" s="59" t="str">
        <f>IF('Annual Plan'!A175="","",'Annual Plan'!A175)</f>
        <v/>
      </c>
      <c r="B175" s="59" t="str">
        <f>IF('Annual Plan'!B175="","",'Annual Plan'!B175)</f>
        <v/>
      </c>
      <c r="C175" s="59" t="str">
        <f>IF('Annual Plan'!C175="","",'Annual Plan'!C175)</f>
        <v/>
      </c>
      <c r="D175" s="2" t="str">
        <f>IF('Annual Plan'!D175&lt;&gt;"",'Annual Plan'!D175,"")</f>
        <v/>
      </c>
      <c r="E175" s="2" t="str">
        <f>IF('Annual Plan'!E175&lt;&gt;"",'Annual Plan'!E175,"")</f>
        <v/>
      </c>
      <c r="F175" s="36" t="str">
        <f>IF('Annual Plan'!F175&lt;&gt;"",'Annual Plan'!F175,"")</f>
        <v/>
      </c>
      <c r="G175" s="23" t="str">
        <f>IF('Annual Plan'!G175&lt;&gt;"",'Annual Plan'!G175,"")</f>
        <v/>
      </c>
      <c r="H175" s="23" t="str">
        <f xml:space="preserve"> IF(OR(F175="Absolute",F175="Absolute[-](cum.)"),SUM(G175,'Q1 Review'!J175,'Q2 Review'!J175,'Q3 Review'!J175,'Q4 Review'!J175),
             IF(OR(F175="Incremental",F175="Absolute[+]"),MAX(G175,'Q1 Review'!J175,'Q2 Review'!J175,'Q3 Review'!J175,'Q4 Review'!J175),
                  IF(F175="Decremental",MIN(G175,'Q1 Review'!J175,'Q2 Review'!J175,'Q3 Review'!J175,'Q4 Review'!J175),
                         IF(F175="Absolute[-](avg.)",SUM('Q1 Review'!J175,'Q2 Review'!J175,'Q3 Review'!J175,'Q4 Review'!J175)/ COUNT('Annual Plan'!H175:'Annual Plan'!K175),""
                       )
                 )
      )
)</f>
        <v/>
      </c>
      <c r="I175" s="23" t="str">
        <f>IF(SUM('Annual Plan'!H175:'Annual Plan'!K175)=0,"",
        IF(OR(F175="Absolute",F175="Absolute[-](cum.)"),SUM('Annual Plan'!H175:'Annual Plan'!K175),
             IF(F175="Incremental",MAX('Annual Plan'!H175:'Annual Plan'!K175),
                  IF(F175="Decremental",MIN('Annual Plan'!H175:'Annual Plan'!K175),
                         IF(F175="Absolute[+]",MAX('Annual Plan'!H175:'Annual Plan'!K175),
                              IF(F175="Absolute[-](avg.)",AVERAGE('Annual Plan'!H175:'Annual Plan'!K175),"")
                              )
                       )
                  )
           )
     )</f>
        <v/>
      </c>
      <c r="J175" s="95" t="str">
        <f xml:space="preserve"> IF(OR(F175="Absolute",F175="Absolute[-](cum.)"),SUM('Q1 Review'!J175,'Q2 Review'!J175,'Q3 Review'!J175,'Q4 Review'!J175),
             IF(OR(F175="Incremental",F175="Absolute[+]"),MAX('Q1 Review'!J175,'Q2 Review'!J175,'Q3 Review'!J175,'Q4 Review'!J175),
                  IF(F175="Decremental",MIN('Q1 Review'!J175,'Q2 Review'!J175,'Q3 Review'!J175,'Q4 Review'!J175),
                         IF(F175="Absolute[-](avg.)",SUM('Q1 Review'!J175,'Q2 Review'!J175,'Q3 Review'!J175,'Q4 Review'!J175)/ COUNT('Annual Plan'!H175:'Annual Plan'!K175),""
                       )
                 )
      )
)</f>
        <v/>
      </c>
      <c r="K175" s="38" t="str">
        <f t="shared" si="16"/>
        <v/>
      </c>
      <c r="L175" s="38" t="str">
        <f t="shared" si="17"/>
        <v/>
      </c>
      <c r="M175" s="23" t="str">
        <f t="shared" si="18"/>
        <v/>
      </c>
      <c r="N175" s="23" t="str">
        <f>IF('Annual Plan'!N175+'Annual Plan'!O175=0,"",'Annual Plan'!N175+'Annual Plan'!O175)</f>
        <v/>
      </c>
      <c r="O175" s="23" t="str">
        <f>IF(('Q1 Review'!O175+'Q2 Review'!O175+'Q3 Review'!O175+'Q4 Review'!O175)=0,"",('Q1 Review'!O175+'Q2 Review'!O175+'Q3 Review'!O175+'Q4 Review'!O175))</f>
        <v/>
      </c>
      <c r="P175" s="41"/>
      <c r="Q175" s="41"/>
      <c r="R175" s="41"/>
      <c r="S175" s="131" t="str">
        <f t="shared" si="19"/>
        <v/>
      </c>
    </row>
    <row r="176" spans="1:19" s="58" customFormat="1" ht="59.25" customHeight="1" x14ac:dyDescent="0.3">
      <c r="A176" s="256" t="s">
        <v>94</v>
      </c>
      <c r="B176" s="256"/>
      <c r="C176" s="51">
        <f>'Annual Plan'!C176</f>
        <v>0</v>
      </c>
      <c r="D176" s="62"/>
      <c r="E176" s="62"/>
      <c r="F176" s="256" t="s">
        <v>97</v>
      </c>
      <c r="G176" s="256"/>
      <c r="H176" s="256"/>
      <c r="I176" s="256"/>
      <c r="J176" s="257"/>
      <c r="K176" s="43">
        <f>IF(SUM(K147:K175)=0,0,IF(SUM(K147:K175)&gt;0,AVERAGE(K147:K175)))</f>
        <v>0</v>
      </c>
      <c r="L176" s="258"/>
      <c r="M176" s="259"/>
      <c r="N176" s="60">
        <f>SUM(N147:N175)</f>
        <v>0</v>
      </c>
      <c r="O176" s="60">
        <f>SUM(O147:O175)</f>
        <v>0</v>
      </c>
      <c r="P176" s="62"/>
      <c r="Q176" s="62"/>
      <c r="S176" s="131"/>
    </row>
    <row r="177" spans="1:19" s="61" customFormat="1" ht="15" customHeight="1" x14ac:dyDescent="0.25">
      <c r="A177" s="12"/>
      <c r="B177" s="12"/>
      <c r="C177" s="12"/>
      <c r="D177" s="12"/>
      <c r="E177" s="12"/>
      <c r="F177" s="44"/>
      <c r="G177" s="45"/>
      <c r="H177" s="45"/>
      <c r="I177" s="45"/>
      <c r="J177" s="46"/>
      <c r="K177" s="47"/>
      <c r="L177" s="47"/>
      <c r="M177" s="45"/>
      <c r="N177" s="48"/>
      <c r="O177" s="49"/>
      <c r="P177" s="50"/>
      <c r="Q177" s="50"/>
      <c r="S177" s="132"/>
    </row>
    <row r="178" spans="1:19" s="11" customFormat="1" ht="34.5" customHeight="1" x14ac:dyDescent="0.25">
      <c r="A178" s="193" t="s">
        <v>91</v>
      </c>
      <c r="B178" s="193"/>
      <c r="C178" s="193"/>
      <c r="D178" s="260" t="str">
        <f>IF('Annual Plan'!D178:P178&lt;&gt;"", 'Annual Plan'!D178:P178,"")</f>
        <v/>
      </c>
      <c r="E178" s="260"/>
      <c r="F178" s="261"/>
      <c r="G178" s="261"/>
      <c r="H178" s="261"/>
      <c r="I178" s="261"/>
      <c r="J178" s="261"/>
      <c r="K178" s="261"/>
      <c r="L178" s="261"/>
      <c r="M178" s="261"/>
      <c r="N178" s="261"/>
      <c r="O178" s="261"/>
      <c r="P178" s="260"/>
      <c r="Q178" s="260"/>
      <c r="S178" s="131"/>
    </row>
    <row r="179" spans="1:19" s="11" customFormat="1" ht="39" customHeight="1" x14ac:dyDescent="0.25">
      <c r="A179" s="202" t="s">
        <v>1</v>
      </c>
      <c r="B179" s="202" t="s">
        <v>9</v>
      </c>
      <c r="C179" s="202" t="s">
        <v>2</v>
      </c>
      <c r="D179" s="202" t="s">
        <v>10</v>
      </c>
      <c r="E179" s="203" t="s">
        <v>11</v>
      </c>
      <c r="F179" s="204" t="s">
        <v>12</v>
      </c>
      <c r="G179" s="251" t="s">
        <v>3</v>
      </c>
      <c r="H179" s="251"/>
      <c r="I179" s="204" t="s">
        <v>4</v>
      </c>
      <c r="J179" s="204" t="s">
        <v>70</v>
      </c>
      <c r="K179" s="202" t="s">
        <v>71</v>
      </c>
      <c r="L179" s="202"/>
      <c r="M179" s="202"/>
      <c r="N179" s="253" t="s">
        <v>83</v>
      </c>
      <c r="O179" s="254"/>
      <c r="P179" s="202" t="s">
        <v>95</v>
      </c>
      <c r="Q179" s="202" t="s">
        <v>96</v>
      </c>
      <c r="R179" s="202" t="s">
        <v>114</v>
      </c>
      <c r="S179" s="131"/>
    </row>
    <row r="180" spans="1:19" s="11" customFormat="1" ht="66.75" customHeight="1" x14ac:dyDescent="0.25">
      <c r="A180" s="202"/>
      <c r="B180" s="202"/>
      <c r="C180" s="202"/>
      <c r="D180" s="202"/>
      <c r="E180" s="203"/>
      <c r="F180" s="204"/>
      <c r="G180" s="98" t="s">
        <v>19</v>
      </c>
      <c r="H180" s="98" t="s">
        <v>64</v>
      </c>
      <c r="I180" s="204"/>
      <c r="J180" s="204"/>
      <c r="K180" s="1" t="s">
        <v>21</v>
      </c>
      <c r="L180" s="1" t="s">
        <v>22</v>
      </c>
      <c r="M180" s="1" t="s">
        <v>23</v>
      </c>
      <c r="N180" s="7" t="s">
        <v>73</v>
      </c>
      <c r="O180" s="7" t="s">
        <v>82</v>
      </c>
      <c r="P180" s="252"/>
      <c r="Q180" s="202"/>
      <c r="R180" s="202"/>
      <c r="S180" s="131"/>
    </row>
    <row r="181" spans="1:19" s="11" customFormat="1" ht="13.2" x14ac:dyDescent="0.25">
      <c r="A181" s="59" t="str">
        <f>IF('Annual Plan'!A181="","",'Annual Plan'!A181)</f>
        <v/>
      </c>
      <c r="B181" s="59" t="str">
        <f>IF('Annual Plan'!B181="","",'Annual Plan'!B181)</f>
        <v/>
      </c>
      <c r="C181" s="59" t="str">
        <f>IF('Annual Plan'!C181="","",'Annual Plan'!C181)</f>
        <v/>
      </c>
      <c r="D181" s="2" t="str">
        <f>IF('Annual Plan'!D181&lt;&gt;"",'Annual Plan'!D181,"")</f>
        <v/>
      </c>
      <c r="E181" s="2" t="str">
        <f>IF('Annual Plan'!E181&lt;&gt;"",'Annual Plan'!E181,"")</f>
        <v/>
      </c>
      <c r="F181" s="36" t="str">
        <f>IF('Annual Plan'!F181&lt;&gt;"",'Annual Plan'!F181,"")</f>
        <v/>
      </c>
      <c r="G181" s="23" t="str">
        <f>IF('Annual Plan'!G181&lt;&gt;"",'Annual Plan'!G181,"")</f>
        <v/>
      </c>
      <c r="H181" s="23" t="str">
        <f xml:space="preserve"> IF(OR(F181="Absolute",F181="Absolute[-](cum.)"),SUM(G181,'Q1 Review'!J181,'Q2 Review'!J181,'Q3 Review'!J181,'Q4 Review'!J181),
             IF(OR(F181="Incremental",F181="Absolute[+]"),MAX(G181,'Q1 Review'!J181,'Q2 Review'!J181,'Q3 Review'!J181,'Q4 Review'!J181),
                  IF(F181="Decremental",MIN(G181,'Q1 Review'!J181,'Q2 Review'!J181,'Q3 Review'!J181,'Q4 Review'!J181),
                         IF(F181="Absolute[-](avg.)",SUM('Q1 Review'!J181,'Q2 Review'!J181,'Q3 Review'!J181,'Q4 Review'!J181)/ COUNT('Annual Plan'!H181:'Annual Plan'!K181),""
                       )
                 )
      )
)</f>
        <v/>
      </c>
      <c r="I181" s="23" t="str">
        <f>IF(SUM('Annual Plan'!H181:'Annual Plan'!K181)=0,"",
        IF(OR(F181="Absolute",F181="Absolute[-](cum.)"),SUM('Annual Plan'!H181:'Annual Plan'!K181),
             IF(F181="Incremental",MAX('Annual Plan'!H181:'Annual Plan'!K181),
                  IF(F181="Decremental",MIN('Annual Plan'!H181:'Annual Plan'!K181),
                         IF(F181="Absolute[+]",MAX('Annual Plan'!H181:'Annual Plan'!K181),
                              IF(F181="Absolute[-](avg.)",AVERAGE('Annual Plan'!H181:'Annual Plan'!K181),"")
                              )
                       )
                  )
           )
     )</f>
        <v/>
      </c>
      <c r="J181" s="95" t="str">
        <f xml:space="preserve"> IF(OR(F181="Absolute",F181="Absolute[-](cum.)"),SUM('Q1 Review'!J181,'Q2 Review'!J181,'Q3 Review'!J181,'Q4 Review'!J181),
             IF(OR(F181="Incremental",F181="Absolute[+]"),MAX('Q1 Review'!J181,'Q2 Review'!J181,'Q3 Review'!J181,'Q4 Review'!J181),
                  IF(F181="Decremental",MIN('Q1 Review'!J181,'Q2 Review'!J181,'Q3 Review'!J181,'Q4 Review'!J181),
                         IF(F181="Absolute[-](avg.)",SUM('Q1 Review'!J181,'Q2 Review'!J181,'Q3 Review'!J181,'Q4 Review'!J181)/ COUNT('Annual Plan'!H181:'Annual Plan'!K181),""
                       )
                 )
      )
)</f>
        <v/>
      </c>
      <c r="K181" s="38" t="str">
        <f>IF(I181="","",
                         IF(AND(I181&lt;&gt;"",J181=""),0,
                                                  IF($F181="Absolute",IF(I181=0,0, IF((J181/I181)&gt;=1,1, IF((J181/I181)&lt;=0,0,(J181/I181)))),
                                                                                                      IF($F181="Incremental", IF(AND((I181-G181)=0,J181&gt;0,I181&gt;0,J181&gt;I181),1, IF(AND((I181-G181)=0,J181&lt;=I181),0, IF(((J181-G181)/(I181-G181))&gt;=1,1, IF(((J181-G181)/(I181-G181))&lt;=0,0, ((J181-G181)/(I181-G181)))))),
                                                                                                                                                                   IF($F181="Decremental", IF(AND((G181-I181)=0,J181&gt;0,I181&gt;0,J181&lt;I181),1,  IF(AND((I181-G181)=0,J181&gt;=I181),0, IF(((G181-J181)/(G181-I181))&gt;=1,1, IF(((G181-J181)/(G181-I181))&lt;=0,0, ((G181-J181)/(G181-I181)))))),
                                                                                                                                                                                              IF(OR($F181="Absolute[-](cum.)", $F181="Absolute[-](avg.)"),IF(J181="",0, IF((J181&lt;=I181),1,IF((J181&gt;I181),0,))),
                                                                                                                                                                                                        IF($F181="Absolute[+]",IF(J181=0,0,  IF(J181&lt;=I181,(J181/I181),1)),
                                                                                                                                                                                                            )
                                                                                                                                                                                                   )
                                                                                                                                                                       )
                                                                                                          )
                                                    )
                            )
     )</f>
        <v/>
      </c>
      <c r="L181" s="38" t="str">
        <f>IF(I181="","",
                        IF(AND(I181&lt;&gt;"",J181=""),-1,
                                                  IF($F181="Absolute", IF(I181=0,0,((J181-I181)/I181)),
                                                                               IF($F181="Incremental", IF((I181-G181)=0,0,(((J181-G181)-(I181-G181))/(I181-G181))),
                                                                                                            IF($F181="Decremental", IF((G181-I181)=0,0,(((G181-J181)-(G181-I181))/(G181-I181))),
                                                                                                                                              IF(OR($F181="Absolute[-](cum.)", $F181="Absolute[-](avg.)"), IF(J181="",0, IF(J181&gt;=0,1-(J181/I181))),
                                                                                                                                                                      IF($F181="Absolute[+]", IF(J181=0,-1,K181-1),  ""
                                                                                                                                                                                                                                          )
                                                                                                                                                                                                                          )
                                                                                                                                                                                  )
                                                                                                                   )
                                                   )
                          )
)</f>
        <v/>
      </c>
      <c r="M181" s="23" t="str">
        <f>IF(J181="","",
                         IF(I181="", "",
                                                   IF($F181="Absolute", (J181-I181),
                                                                                                       IF($F181="Incremental", ((J181-G181)-(I181-G181)),
                                                                                                                                                                                      IF($F181="Decremental", ((G181-J181)-(G181-I181)),
                                                                                                                                                                                                            IF(OR($F181="Absolute[-](cum.)", $F181="Absolute[-](avg.)"), (I181-J181),
                                                                                                                                                                                                                             IF($F181="Absolute[+]", (J181-I181), ""
                                                                                                                                                                                                                                  )
                                                                                                                                                                                                                )
                                                                                                                                                                                          )
                                                                                                           )
                                                      )
                               )
       )</f>
        <v/>
      </c>
      <c r="N181" s="23" t="str">
        <f>IF('Annual Plan'!N181+'Annual Plan'!O181=0,"",'Annual Plan'!N181+'Annual Plan'!O181)</f>
        <v/>
      </c>
      <c r="O181" s="23" t="str">
        <f>IF(('Q1 Review'!O181+'Q2 Review'!O181+'Q3 Review'!O181+'Q4 Review'!O181)=0,"",('Q1 Review'!O181+'Q2 Review'!O181+'Q3 Review'!O181+'Q4 Review'!O181))</f>
        <v/>
      </c>
      <c r="P181" s="41"/>
      <c r="Q181" s="41"/>
      <c r="R181" s="41"/>
      <c r="S181" s="131" t="str">
        <f xml:space="preserve"> IF(AND($F181="Incremental",G181=""),"Error - baseline data was not provided in the planning sheet.",
        IF(AND($F181="Decremental",G181=""),"Error - baseline data was not provided in the planning sheet.",""))</f>
        <v/>
      </c>
    </row>
    <row r="182" spans="1:19" s="11" customFormat="1" ht="13.2" x14ac:dyDescent="0.25">
      <c r="A182" s="59" t="str">
        <f>IF('Annual Plan'!A182="","",'Annual Plan'!A182)</f>
        <v/>
      </c>
      <c r="B182" s="59" t="str">
        <f>IF('Annual Plan'!B182="","",'Annual Plan'!B182)</f>
        <v/>
      </c>
      <c r="C182" s="59" t="str">
        <f>IF('Annual Plan'!C182="","",'Annual Plan'!C182)</f>
        <v/>
      </c>
      <c r="D182" s="2" t="str">
        <f>IF('Annual Plan'!D182&lt;&gt;"",'Annual Plan'!D182,"")</f>
        <v/>
      </c>
      <c r="E182" s="2" t="str">
        <f>IF('Annual Plan'!E182&lt;&gt;"",'Annual Plan'!E182,"")</f>
        <v/>
      </c>
      <c r="F182" s="36" t="str">
        <f>IF('Annual Plan'!F182&lt;&gt;"",'Annual Plan'!F182,"")</f>
        <v/>
      </c>
      <c r="G182" s="23" t="str">
        <f>IF('Annual Plan'!G182&lt;&gt;"",'Annual Plan'!G182,"")</f>
        <v/>
      </c>
      <c r="H182" s="23" t="str">
        <f xml:space="preserve"> IF(OR(F182="Absolute",F182="Absolute[-](cum.)"),SUM(G182,'Q1 Review'!J182,'Q2 Review'!J182,'Q3 Review'!J182,'Q4 Review'!J182),
             IF(OR(F182="Incremental",F182="Absolute[+]"),MAX(G182,'Q1 Review'!J182,'Q2 Review'!J182,'Q3 Review'!J182,'Q4 Review'!J182),
                  IF(F182="Decremental",MIN(G182,'Q1 Review'!J182,'Q2 Review'!J182,'Q3 Review'!J182,'Q4 Review'!J182),
                         IF(F182="Absolute[-](avg.)",SUM('Q1 Review'!J182,'Q2 Review'!J182,'Q3 Review'!J182,'Q4 Review'!J182)/ COUNT('Annual Plan'!H182:'Annual Plan'!K182),""
                       )
                 )
      )
)</f>
        <v/>
      </c>
      <c r="I182" s="23" t="str">
        <f>IF(SUM('Annual Plan'!H182:'Annual Plan'!K182)=0,"",
        IF(OR(F182="Absolute",F182="Absolute[-](cum.)"),SUM('Annual Plan'!H182:'Annual Plan'!K182),
             IF(F182="Incremental",MAX('Annual Plan'!H182:'Annual Plan'!K182),
                  IF(F182="Decremental",MIN('Annual Plan'!H182:'Annual Plan'!K182),
                         IF(F182="Absolute[+]",MAX('Annual Plan'!H182:'Annual Plan'!K182),
                              IF(F182="Absolute[-](avg.)",AVERAGE('Annual Plan'!H182:'Annual Plan'!K182),"")
                              )
                       )
                  )
           )
     )</f>
        <v/>
      </c>
      <c r="J182" s="95" t="str">
        <f xml:space="preserve"> IF(OR(F182="Absolute",F182="Absolute[-](cum.)"),SUM('Q1 Review'!J182,'Q2 Review'!J182,'Q3 Review'!J182,'Q4 Review'!J182),
             IF(OR(F182="Incremental",F182="Absolute[+]"),MAX('Q1 Review'!J182,'Q2 Review'!J182,'Q3 Review'!J182,'Q4 Review'!J182),
                  IF(F182="Decremental",MIN('Q1 Review'!J182,'Q2 Review'!J182,'Q3 Review'!J182,'Q4 Review'!J182),
                         IF(F182="Absolute[-](avg.)",SUM('Q1 Review'!J182,'Q2 Review'!J182,'Q3 Review'!J182,'Q4 Review'!J182)/ COUNT('Annual Plan'!H182:'Annual Plan'!K182),""
                       )
                 )
      )
)</f>
        <v/>
      </c>
      <c r="K182" s="38" t="str">
        <f t="shared" ref="K182:K209" si="20">IF(I182="","",
                         IF(AND(I182&lt;&gt;"",J182=""),0,
                                                  IF($F182="Absolute",IF(I182=0,0, IF((J182/I182)&gt;=1,1, IF((J182/I182)&lt;=0,0,(J182/I182)))),
                                                                                                      IF($F182="Incremental", IF(AND((I182-G182)=0,J182&gt;0,I182&gt;0,J182&gt;I182),1, IF(AND((I182-G182)=0,J182&lt;=I182),0, IF(((J182-G182)/(I182-G182))&gt;=1,1, IF(((J182-G182)/(I182-G182))&lt;=0,0, ((J182-G182)/(I182-G182)))))),
                                                                                                                                                                   IF($F182="Decremental", IF(AND((G182-I182)=0,J182&gt;0,I182&gt;0,J182&lt;I182),1,  IF(AND((I182-G182)=0,J182&gt;=I182),0, IF(((G182-J182)/(G182-I182))&gt;=1,1, IF(((G182-J182)/(G182-I182))&lt;=0,0, ((G182-J182)/(G182-I182)))))),
                                                                                                                                                                                              IF(OR($F182="Absolute[-](cum.)", $F182="Absolute[-](avg.)"),IF(J182="",0, IF((J182&lt;=I182),1,IF((J182&gt;I182),0,))),
                                                                                                                                                                                                        IF($F182="Absolute[+]",IF(J182=0,0,  IF(J182&lt;=I182,(J182/I182),1)),
                                                                                                                                                                                                            )
                                                                                                                                                                                                   )
                                                                                                                                                                       )
                                                                                                          )
                                                    )
                            )
     )</f>
        <v/>
      </c>
      <c r="L182" s="38" t="str">
        <f t="shared" ref="L182:L209" si="21">IF(I182="","",
                        IF(AND(I182&lt;&gt;"",J182=""),-1,
                                                  IF($F182="Absolute", IF(I182=0,0,((J182-I182)/I182)),
                                                                               IF($F182="Incremental", IF((I182-G182)=0,0,(((J182-G182)-(I182-G182))/(I182-G182))),
                                                                                                            IF($F182="Decremental", IF((G182-I182)=0,0,(((G182-J182)-(G182-I182))/(G182-I182))),
                                                                                                                                              IF(OR($F182="Absolute[-](cum.)", $F182="Absolute[-](avg.)"), IF(J182="",0, IF(J182&gt;=0,1-(J182/I182))),
                                                                                                                                                                      IF($F182="Absolute[+]", IF(J182=0,-1,K182-1),  ""
                                                                                                                                                                                                                                          )
                                                                                                                                                                                                                          )
                                                                                                                                                                                  )
                                                                                                                   )
                                                   )
                          )
)</f>
        <v/>
      </c>
      <c r="M182" s="23" t="str">
        <f t="shared" ref="M182:M209" si="22">IF(J182="","",
                         IF(I182="", "",
                                                   IF($F182="Absolute", (J182-I182),
                                                                                                       IF($F182="Incremental", ((J182-G182)-(I182-G182)),
                                                                                                                                                                                      IF($F182="Decremental", ((G182-J182)-(G182-I182)),
                                                                                                                                                                                                            IF(OR($F182="Absolute[-](cum.)", $F182="Absolute[-](avg.)"), (I182-J182),
                                                                                                                                                                                                                             IF($F182="Absolute[+]", (J182-I182), ""
                                                                                                                                                                                                                                  )
                                                                                                                                                                                                                )
                                                                                                                                                                                          )
                                                                                                           )
                                                      )
                               )
       )</f>
        <v/>
      </c>
      <c r="N182" s="23" t="str">
        <f>IF('Annual Plan'!N182+'Annual Plan'!O182=0,"",'Annual Plan'!N182+'Annual Plan'!O182)</f>
        <v/>
      </c>
      <c r="O182" s="23" t="str">
        <f>IF(('Q1 Review'!O182+'Q2 Review'!O182+'Q3 Review'!O182+'Q4 Review'!O182)=0,"",('Q1 Review'!O182+'Q2 Review'!O182+'Q3 Review'!O182+'Q4 Review'!O182))</f>
        <v/>
      </c>
      <c r="P182" s="41"/>
      <c r="Q182" s="41"/>
      <c r="R182" s="41"/>
      <c r="S182" s="131" t="str">
        <f t="shared" ref="S182:S209" si="23" xml:space="preserve"> IF(AND($F182="Incremental",G182=""),"Error - baseline data was not provided in the planning sheet.",
        IF(AND($F182="Decremental",G182=""),"Error - baseline data was not provided in the planning sheet.",""))</f>
        <v/>
      </c>
    </row>
    <row r="183" spans="1:19" s="11" customFormat="1" ht="13.2" x14ac:dyDescent="0.25">
      <c r="A183" s="59" t="str">
        <f>IF('Annual Plan'!A183="","",'Annual Plan'!A183)</f>
        <v/>
      </c>
      <c r="B183" s="59" t="str">
        <f>IF('Annual Plan'!B183="","",'Annual Plan'!B183)</f>
        <v/>
      </c>
      <c r="C183" s="59" t="str">
        <f>IF('Annual Plan'!C183="","",'Annual Plan'!C183)</f>
        <v/>
      </c>
      <c r="D183" s="2" t="str">
        <f>IF('Annual Plan'!D183&lt;&gt;"",'Annual Plan'!D183,"")</f>
        <v/>
      </c>
      <c r="E183" s="2" t="str">
        <f>IF('Annual Plan'!E183&lt;&gt;"",'Annual Plan'!E183,"")</f>
        <v/>
      </c>
      <c r="F183" s="36" t="str">
        <f>IF('Annual Plan'!F183&lt;&gt;"",'Annual Plan'!F183,"")</f>
        <v/>
      </c>
      <c r="G183" s="23" t="str">
        <f>IF('Annual Plan'!G183&lt;&gt;"",'Annual Plan'!G183,"")</f>
        <v/>
      </c>
      <c r="H183" s="23" t="str">
        <f xml:space="preserve"> IF(OR(F183="Absolute",F183="Absolute[-](cum.)"),SUM(G183,'Q1 Review'!J183,'Q2 Review'!J183,'Q3 Review'!J183,'Q4 Review'!J183),
             IF(OR(F183="Incremental",F183="Absolute[+]"),MAX(G183,'Q1 Review'!J183,'Q2 Review'!J183,'Q3 Review'!J183,'Q4 Review'!J183),
                  IF(F183="Decremental",MIN(G183,'Q1 Review'!J183,'Q2 Review'!J183,'Q3 Review'!J183,'Q4 Review'!J183),
                         IF(F183="Absolute[-](avg.)",SUM('Q1 Review'!J183,'Q2 Review'!J183,'Q3 Review'!J183,'Q4 Review'!J183)/ COUNT('Annual Plan'!H183:'Annual Plan'!K183),""
                       )
                 )
      )
)</f>
        <v/>
      </c>
      <c r="I183" s="23" t="str">
        <f>IF(SUM('Annual Plan'!H183:'Annual Plan'!K183)=0,"",
        IF(OR(F183="Absolute",F183="Absolute[-](cum.)"),SUM('Annual Plan'!H183:'Annual Plan'!K183),
             IF(F183="Incremental",MAX('Annual Plan'!H183:'Annual Plan'!K183),
                  IF(F183="Decremental",MIN('Annual Plan'!H183:'Annual Plan'!K183),
                         IF(F183="Absolute[+]",MAX('Annual Plan'!H183:'Annual Plan'!K183),
                              IF(F183="Absolute[-](avg.)",AVERAGE('Annual Plan'!H183:'Annual Plan'!K183),"")
                              )
                       )
                  )
           )
     )</f>
        <v/>
      </c>
      <c r="J183" s="95" t="str">
        <f xml:space="preserve"> IF(OR(F183="Absolute",F183="Absolute[-](cum.)"),SUM('Q1 Review'!J183,'Q2 Review'!J183,'Q3 Review'!J183,'Q4 Review'!J183),
             IF(OR(F183="Incremental",F183="Absolute[+]"),MAX('Q1 Review'!J183,'Q2 Review'!J183,'Q3 Review'!J183,'Q4 Review'!J183),
                  IF(F183="Decremental",MIN('Q1 Review'!J183,'Q2 Review'!J183,'Q3 Review'!J183,'Q4 Review'!J183),
                         IF(F183="Absolute[-](avg.)",SUM('Q1 Review'!J183,'Q2 Review'!J183,'Q3 Review'!J183,'Q4 Review'!J183)/ COUNT('Annual Plan'!H183:'Annual Plan'!K183),""
                       )
                 )
      )
)</f>
        <v/>
      </c>
      <c r="K183" s="38" t="str">
        <f t="shared" si="20"/>
        <v/>
      </c>
      <c r="L183" s="38" t="str">
        <f t="shared" si="21"/>
        <v/>
      </c>
      <c r="M183" s="23" t="str">
        <f t="shared" si="22"/>
        <v/>
      </c>
      <c r="N183" s="23" t="str">
        <f>IF('Annual Plan'!N183+'Annual Plan'!O183=0,"",'Annual Plan'!N183+'Annual Plan'!O183)</f>
        <v/>
      </c>
      <c r="O183" s="23" t="str">
        <f>IF(('Q1 Review'!O183+'Q2 Review'!O183+'Q3 Review'!O183+'Q4 Review'!O183)=0,"",('Q1 Review'!O183+'Q2 Review'!O183+'Q3 Review'!O183+'Q4 Review'!O183))</f>
        <v/>
      </c>
      <c r="P183" s="41"/>
      <c r="Q183" s="41"/>
      <c r="R183" s="41"/>
      <c r="S183" s="131" t="str">
        <f t="shared" si="23"/>
        <v/>
      </c>
    </row>
    <row r="184" spans="1:19" s="11" customFormat="1" ht="13.2" x14ac:dyDescent="0.25">
      <c r="A184" s="59" t="str">
        <f>IF('Annual Plan'!A184="","",'Annual Plan'!A184)</f>
        <v/>
      </c>
      <c r="B184" s="59" t="str">
        <f>IF('Annual Plan'!B184="","",'Annual Plan'!B184)</f>
        <v/>
      </c>
      <c r="C184" s="59" t="str">
        <f>IF('Annual Plan'!C184="","",'Annual Plan'!C184)</f>
        <v/>
      </c>
      <c r="D184" s="2" t="str">
        <f>IF('Annual Plan'!D184&lt;&gt;"",'Annual Plan'!D184,"")</f>
        <v/>
      </c>
      <c r="E184" s="2" t="str">
        <f>IF('Annual Plan'!E184&lt;&gt;"",'Annual Plan'!E184,"")</f>
        <v/>
      </c>
      <c r="F184" s="36" t="str">
        <f>IF('Annual Plan'!F184&lt;&gt;"",'Annual Plan'!F184,"")</f>
        <v/>
      </c>
      <c r="G184" s="23" t="str">
        <f>IF('Annual Plan'!G184&lt;&gt;"",'Annual Plan'!G184,"")</f>
        <v/>
      </c>
      <c r="H184" s="23" t="str">
        <f xml:space="preserve"> IF(OR(F184="Absolute",F184="Absolute[-](cum.)"),SUM(G184,'Q1 Review'!J184,'Q2 Review'!J184,'Q3 Review'!J184,'Q4 Review'!J184),
             IF(OR(F184="Incremental",F184="Absolute[+]"),MAX(G184,'Q1 Review'!J184,'Q2 Review'!J184,'Q3 Review'!J184,'Q4 Review'!J184),
                  IF(F184="Decremental",MIN(G184,'Q1 Review'!J184,'Q2 Review'!J184,'Q3 Review'!J184,'Q4 Review'!J184),
                         IF(F184="Absolute[-](avg.)",SUM('Q1 Review'!J184,'Q2 Review'!J184,'Q3 Review'!J184,'Q4 Review'!J184)/ COUNT('Annual Plan'!H184:'Annual Plan'!K184),""
                       )
                 )
      )
)</f>
        <v/>
      </c>
      <c r="I184" s="23" t="str">
        <f>IF(SUM('Annual Plan'!H184:'Annual Plan'!K184)=0,"",
        IF(OR(F184="Absolute",F184="Absolute[-](cum.)"),SUM('Annual Plan'!H184:'Annual Plan'!K184),
             IF(F184="Incremental",MAX('Annual Plan'!H184:'Annual Plan'!K184),
                  IF(F184="Decremental",MIN('Annual Plan'!H184:'Annual Plan'!K184),
                         IF(F184="Absolute[+]",MAX('Annual Plan'!H184:'Annual Plan'!K184),
                              IF(F184="Absolute[-](avg.)",AVERAGE('Annual Plan'!H184:'Annual Plan'!K184),"")
                              )
                       )
                  )
           )
     )</f>
        <v/>
      </c>
      <c r="J184" s="95" t="str">
        <f xml:space="preserve"> IF(OR(F184="Absolute",F184="Absolute[-](cum.)"),SUM('Q1 Review'!J184,'Q2 Review'!J184,'Q3 Review'!J184,'Q4 Review'!J184),
             IF(OR(F184="Incremental",F184="Absolute[+]"),MAX('Q1 Review'!J184,'Q2 Review'!J184,'Q3 Review'!J184,'Q4 Review'!J184),
                  IF(F184="Decremental",MIN('Q1 Review'!J184,'Q2 Review'!J184,'Q3 Review'!J184,'Q4 Review'!J184),
                         IF(F184="Absolute[-](avg.)",SUM('Q1 Review'!J184,'Q2 Review'!J184,'Q3 Review'!J184,'Q4 Review'!J184)/ COUNT('Annual Plan'!H184:'Annual Plan'!K184),""
                       )
                 )
      )
)</f>
        <v/>
      </c>
      <c r="K184" s="38" t="str">
        <f t="shared" si="20"/>
        <v/>
      </c>
      <c r="L184" s="38" t="str">
        <f t="shared" si="21"/>
        <v/>
      </c>
      <c r="M184" s="23" t="str">
        <f t="shared" si="22"/>
        <v/>
      </c>
      <c r="N184" s="23" t="str">
        <f>IF('Annual Plan'!N184+'Annual Plan'!O184=0,"",'Annual Plan'!N184+'Annual Plan'!O184)</f>
        <v/>
      </c>
      <c r="O184" s="23" t="str">
        <f>IF(('Q1 Review'!O184+'Q2 Review'!O184+'Q3 Review'!O184+'Q4 Review'!O184)=0,"",('Q1 Review'!O184+'Q2 Review'!O184+'Q3 Review'!O184+'Q4 Review'!O184))</f>
        <v/>
      </c>
      <c r="P184" s="41"/>
      <c r="Q184" s="41"/>
      <c r="R184" s="41"/>
      <c r="S184" s="131" t="str">
        <f t="shared" si="23"/>
        <v/>
      </c>
    </row>
    <row r="185" spans="1:19" s="11" customFormat="1" ht="13.2" x14ac:dyDescent="0.25">
      <c r="A185" s="59" t="str">
        <f>IF('Annual Plan'!A185="","",'Annual Plan'!A185)</f>
        <v/>
      </c>
      <c r="B185" s="59" t="str">
        <f>IF('Annual Plan'!B185="","",'Annual Plan'!B185)</f>
        <v/>
      </c>
      <c r="C185" s="59" t="str">
        <f>IF('Annual Plan'!C185="","",'Annual Plan'!C185)</f>
        <v/>
      </c>
      <c r="D185" s="2" t="str">
        <f>IF('Annual Plan'!D185&lt;&gt;"",'Annual Plan'!D185,"")</f>
        <v/>
      </c>
      <c r="E185" s="2" t="str">
        <f>IF('Annual Plan'!E185&lt;&gt;"",'Annual Plan'!E185,"")</f>
        <v/>
      </c>
      <c r="F185" s="36" t="str">
        <f>IF('Annual Plan'!F185&lt;&gt;"",'Annual Plan'!F185,"")</f>
        <v/>
      </c>
      <c r="G185" s="23" t="str">
        <f>IF('Annual Plan'!G185&lt;&gt;"",'Annual Plan'!G185,"")</f>
        <v/>
      </c>
      <c r="H185" s="23" t="str">
        <f xml:space="preserve"> IF(OR(F185="Absolute",F185="Absolute[-](cum.)"),SUM(G185,'Q1 Review'!J185,'Q2 Review'!J185,'Q3 Review'!J185,'Q4 Review'!J185),
             IF(OR(F185="Incremental",F185="Absolute[+]"),MAX(G185,'Q1 Review'!J185,'Q2 Review'!J185,'Q3 Review'!J185,'Q4 Review'!J185),
                  IF(F185="Decremental",MIN(G185,'Q1 Review'!J185,'Q2 Review'!J185,'Q3 Review'!J185,'Q4 Review'!J185),
                         IF(F185="Absolute[-](avg.)",SUM('Q1 Review'!J185,'Q2 Review'!J185,'Q3 Review'!J185,'Q4 Review'!J185)/ COUNT('Annual Plan'!H185:'Annual Plan'!K185),""
                       )
                 )
      )
)</f>
        <v/>
      </c>
      <c r="I185" s="23" t="str">
        <f>IF(SUM('Annual Plan'!H185:'Annual Plan'!K185)=0,"",
        IF(OR(F185="Absolute",F185="Absolute[-](cum.)"),SUM('Annual Plan'!H185:'Annual Plan'!K185),
             IF(F185="Incremental",MAX('Annual Plan'!H185:'Annual Plan'!K185),
                  IF(F185="Decremental",MIN('Annual Plan'!H185:'Annual Plan'!K185),
                         IF(F185="Absolute[+]",MAX('Annual Plan'!H185:'Annual Plan'!K185),
                              IF(F185="Absolute[-](avg.)",AVERAGE('Annual Plan'!H185:'Annual Plan'!K185),"")
                              )
                       )
                  )
           )
     )</f>
        <v/>
      </c>
      <c r="J185" s="95" t="str">
        <f xml:space="preserve"> IF(OR(F185="Absolute",F185="Absolute[-](cum.)"),SUM('Q1 Review'!J185,'Q2 Review'!J185,'Q3 Review'!J185,'Q4 Review'!J185),
             IF(OR(F185="Incremental",F185="Absolute[+]"),MAX('Q1 Review'!J185,'Q2 Review'!J185,'Q3 Review'!J185,'Q4 Review'!J185),
                  IF(F185="Decremental",MIN('Q1 Review'!J185,'Q2 Review'!J185,'Q3 Review'!J185,'Q4 Review'!J185),
                         IF(F185="Absolute[-](avg.)",SUM('Q1 Review'!J185,'Q2 Review'!J185,'Q3 Review'!J185,'Q4 Review'!J185)/ COUNT('Annual Plan'!H185:'Annual Plan'!K185),""
                       )
                 )
      )
)</f>
        <v/>
      </c>
      <c r="K185" s="38" t="str">
        <f t="shared" si="20"/>
        <v/>
      </c>
      <c r="L185" s="38" t="str">
        <f t="shared" si="21"/>
        <v/>
      </c>
      <c r="M185" s="23" t="str">
        <f t="shared" si="22"/>
        <v/>
      </c>
      <c r="N185" s="23" t="str">
        <f>IF('Annual Plan'!N185+'Annual Plan'!O185=0,"",'Annual Plan'!N185+'Annual Plan'!O185)</f>
        <v/>
      </c>
      <c r="O185" s="23" t="str">
        <f>IF(('Q1 Review'!O185+'Q2 Review'!O185+'Q3 Review'!O185+'Q4 Review'!O185)=0,"",('Q1 Review'!O185+'Q2 Review'!O185+'Q3 Review'!O185+'Q4 Review'!O185))</f>
        <v/>
      </c>
      <c r="P185" s="41"/>
      <c r="Q185" s="41"/>
      <c r="R185" s="41"/>
      <c r="S185" s="131" t="str">
        <f t="shared" si="23"/>
        <v/>
      </c>
    </row>
    <row r="186" spans="1:19" s="11" customFormat="1" ht="13.2" x14ac:dyDescent="0.25">
      <c r="A186" s="59" t="str">
        <f>IF('Annual Plan'!A186="","",'Annual Plan'!A186)</f>
        <v/>
      </c>
      <c r="B186" s="59" t="str">
        <f>IF('Annual Plan'!B186="","",'Annual Plan'!B186)</f>
        <v/>
      </c>
      <c r="C186" s="59" t="str">
        <f>IF('Annual Plan'!C186="","",'Annual Plan'!C186)</f>
        <v/>
      </c>
      <c r="D186" s="2" t="str">
        <f>IF('Annual Plan'!D186&lt;&gt;"",'Annual Plan'!D186,"")</f>
        <v/>
      </c>
      <c r="E186" s="2" t="str">
        <f>IF('Annual Plan'!E186&lt;&gt;"",'Annual Plan'!E186,"")</f>
        <v/>
      </c>
      <c r="F186" s="36" t="str">
        <f>IF('Annual Plan'!F186&lt;&gt;"",'Annual Plan'!F186,"")</f>
        <v/>
      </c>
      <c r="G186" s="23" t="str">
        <f>IF('Annual Plan'!G186&lt;&gt;"",'Annual Plan'!G186,"")</f>
        <v/>
      </c>
      <c r="H186" s="23" t="str">
        <f xml:space="preserve"> IF(OR(F186="Absolute",F186="Absolute[-](cum.)"),SUM(G186,'Q1 Review'!J186,'Q2 Review'!J186,'Q3 Review'!J186,'Q4 Review'!J186),
             IF(OR(F186="Incremental",F186="Absolute[+]"),MAX(G186,'Q1 Review'!J186,'Q2 Review'!J186,'Q3 Review'!J186,'Q4 Review'!J186),
                  IF(F186="Decremental",MIN(G186,'Q1 Review'!J186,'Q2 Review'!J186,'Q3 Review'!J186,'Q4 Review'!J186),
                         IF(F186="Absolute[-](avg.)",SUM('Q1 Review'!J186,'Q2 Review'!J186,'Q3 Review'!J186,'Q4 Review'!J186)/ COUNT('Annual Plan'!H186:'Annual Plan'!K186),""
                       )
                 )
      )
)</f>
        <v/>
      </c>
      <c r="I186" s="23" t="str">
        <f>IF(SUM('Annual Plan'!H186:'Annual Plan'!K186)=0,"",
        IF(OR(F186="Absolute",F186="Absolute[-](cum.)"),SUM('Annual Plan'!H186:'Annual Plan'!K186),
             IF(F186="Incremental",MAX('Annual Plan'!H186:'Annual Plan'!K186),
                  IF(F186="Decremental",MIN('Annual Plan'!H186:'Annual Plan'!K186),
                         IF(F186="Absolute[+]",MAX('Annual Plan'!H186:'Annual Plan'!K186),
                              IF(F186="Absolute[-](avg.)",AVERAGE('Annual Plan'!H186:'Annual Plan'!K186),"")
                              )
                       )
                  )
           )
     )</f>
        <v/>
      </c>
      <c r="J186" s="95" t="str">
        <f xml:space="preserve"> IF(OR(F186="Absolute",F186="Absolute[-](cum.)"),SUM('Q1 Review'!J186,'Q2 Review'!J186,'Q3 Review'!J186,'Q4 Review'!J186),
             IF(OR(F186="Incremental",F186="Absolute[+]"),MAX('Q1 Review'!J186,'Q2 Review'!J186,'Q3 Review'!J186,'Q4 Review'!J186),
                  IF(F186="Decremental",MIN('Q1 Review'!J186,'Q2 Review'!J186,'Q3 Review'!J186,'Q4 Review'!J186),
                         IF(F186="Absolute[-](avg.)",SUM('Q1 Review'!J186,'Q2 Review'!J186,'Q3 Review'!J186,'Q4 Review'!J186)/ COUNT('Annual Plan'!H186:'Annual Plan'!K186),""
                       )
                 )
      )
)</f>
        <v/>
      </c>
      <c r="K186" s="38" t="str">
        <f t="shared" si="20"/>
        <v/>
      </c>
      <c r="L186" s="38" t="str">
        <f t="shared" si="21"/>
        <v/>
      </c>
      <c r="M186" s="23" t="str">
        <f t="shared" si="22"/>
        <v/>
      </c>
      <c r="N186" s="23" t="str">
        <f>IF('Annual Plan'!N186+'Annual Plan'!O186=0,"",'Annual Plan'!N186+'Annual Plan'!O186)</f>
        <v/>
      </c>
      <c r="O186" s="23" t="str">
        <f>IF(('Q1 Review'!O186+'Q2 Review'!O186+'Q3 Review'!O186+'Q4 Review'!O186)=0,"",('Q1 Review'!O186+'Q2 Review'!O186+'Q3 Review'!O186+'Q4 Review'!O186))</f>
        <v/>
      </c>
      <c r="P186" s="41"/>
      <c r="Q186" s="41"/>
      <c r="R186" s="41"/>
      <c r="S186" s="131" t="str">
        <f t="shared" si="23"/>
        <v/>
      </c>
    </row>
    <row r="187" spans="1:19" s="11" customFormat="1" ht="13.2" x14ac:dyDescent="0.25">
      <c r="A187" s="59" t="str">
        <f>IF('Annual Plan'!A187="","",'Annual Plan'!A187)</f>
        <v/>
      </c>
      <c r="B187" s="59" t="str">
        <f>IF('Annual Plan'!B187="","",'Annual Plan'!B187)</f>
        <v/>
      </c>
      <c r="C187" s="59" t="str">
        <f>IF('Annual Plan'!C187="","",'Annual Plan'!C187)</f>
        <v/>
      </c>
      <c r="D187" s="2" t="str">
        <f>IF('Annual Plan'!D187&lt;&gt;"",'Annual Plan'!D187,"")</f>
        <v/>
      </c>
      <c r="E187" s="2" t="str">
        <f>IF('Annual Plan'!E187&lt;&gt;"",'Annual Plan'!E187,"")</f>
        <v/>
      </c>
      <c r="F187" s="36" t="str">
        <f>IF('Annual Plan'!F187&lt;&gt;"",'Annual Plan'!F187,"")</f>
        <v/>
      </c>
      <c r="G187" s="23" t="str">
        <f>IF('Annual Plan'!G187&lt;&gt;"",'Annual Plan'!G187,"")</f>
        <v/>
      </c>
      <c r="H187" s="23" t="str">
        <f xml:space="preserve"> IF(OR(F187="Absolute",F187="Absolute[-](cum.)"),SUM(G187,'Q1 Review'!J187,'Q2 Review'!J187,'Q3 Review'!J187,'Q4 Review'!J187),
             IF(OR(F187="Incremental",F187="Absolute[+]"),MAX(G187,'Q1 Review'!J187,'Q2 Review'!J187,'Q3 Review'!J187,'Q4 Review'!J187),
                  IF(F187="Decremental",MIN(G187,'Q1 Review'!J187,'Q2 Review'!J187,'Q3 Review'!J187,'Q4 Review'!J187),
                         IF(F187="Absolute[-](avg.)",SUM('Q1 Review'!J187,'Q2 Review'!J187,'Q3 Review'!J187,'Q4 Review'!J187)/ COUNT('Annual Plan'!H187:'Annual Plan'!K187),""
                       )
                 )
      )
)</f>
        <v/>
      </c>
      <c r="I187" s="23" t="str">
        <f>IF(SUM('Annual Plan'!H187:'Annual Plan'!K187)=0,"",
        IF(OR(F187="Absolute",F187="Absolute[-](cum.)"),SUM('Annual Plan'!H187:'Annual Plan'!K187),
             IF(F187="Incremental",MAX('Annual Plan'!H187:'Annual Plan'!K187),
                  IF(F187="Decremental",MIN('Annual Plan'!H187:'Annual Plan'!K187),
                         IF(F187="Absolute[+]",MAX('Annual Plan'!H187:'Annual Plan'!K187),
                              IF(F187="Absolute[-](avg.)",AVERAGE('Annual Plan'!H187:'Annual Plan'!K187),"")
                              )
                       )
                  )
           )
     )</f>
        <v/>
      </c>
      <c r="J187" s="95" t="str">
        <f xml:space="preserve"> IF(OR(F187="Absolute",F187="Absolute[-](cum.)"),SUM('Q1 Review'!J187,'Q2 Review'!J187,'Q3 Review'!J187,'Q4 Review'!J187),
             IF(OR(F187="Incremental",F187="Absolute[+]"),MAX('Q1 Review'!J187,'Q2 Review'!J187,'Q3 Review'!J187,'Q4 Review'!J187),
                  IF(F187="Decremental",MIN('Q1 Review'!J187,'Q2 Review'!J187,'Q3 Review'!J187,'Q4 Review'!J187),
                         IF(F187="Absolute[-](avg.)",SUM('Q1 Review'!J187,'Q2 Review'!J187,'Q3 Review'!J187,'Q4 Review'!J187)/ COUNT('Annual Plan'!H187:'Annual Plan'!K187),""
                       )
                 )
      )
)</f>
        <v/>
      </c>
      <c r="K187" s="38" t="str">
        <f t="shared" si="20"/>
        <v/>
      </c>
      <c r="L187" s="38" t="str">
        <f t="shared" si="21"/>
        <v/>
      </c>
      <c r="M187" s="23" t="str">
        <f t="shared" si="22"/>
        <v/>
      </c>
      <c r="N187" s="23" t="str">
        <f>IF('Annual Plan'!N187+'Annual Plan'!O187=0,"",'Annual Plan'!N187+'Annual Plan'!O187)</f>
        <v/>
      </c>
      <c r="O187" s="23" t="str">
        <f>IF(('Q1 Review'!O187+'Q2 Review'!O187+'Q3 Review'!O187+'Q4 Review'!O187)=0,"",('Q1 Review'!O187+'Q2 Review'!O187+'Q3 Review'!O187+'Q4 Review'!O187))</f>
        <v/>
      </c>
      <c r="P187" s="41"/>
      <c r="Q187" s="41"/>
      <c r="R187" s="41"/>
      <c r="S187" s="131" t="str">
        <f t="shared" si="23"/>
        <v/>
      </c>
    </row>
    <row r="188" spans="1:19" s="11" customFormat="1" ht="13.2" x14ac:dyDescent="0.25">
      <c r="A188" s="59" t="str">
        <f>IF('Annual Plan'!A188="","",'Annual Plan'!A188)</f>
        <v/>
      </c>
      <c r="B188" s="59" t="str">
        <f>IF('Annual Plan'!B188="","",'Annual Plan'!B188)</f>
        <v/>
      </c>
      <c r="C188" s="59" t="str">
        <f>IF('Annual Plan'!C188="","",'Annual Plan'!C188)</f>
        <v/>
      </c>
      <c r="D188" s="2" t="str">
        <f>IF('Annual Plan'!D188&lt;&gt;"",'Annual Plan'!D188,"")</f>
        <v/>
      </c>
      <c r="E188" s="2" t="str">
        <f>IF('Annual Plan'!E188&lt;&gt;"",'Annual Plan'!E188,"")</f>
        <v/>
      </c>
      <c r="F188" s="36" t="str">
        <f>IF('Annual Plan'!F188&lt;&gt;"",'Annual Plan'!F188,"")</f>
        <v/>
      </c>
      <c r="G188" s="23" t="str">
        <f>IF('Annual Plan'!G188&lt;&gt;"",'Annual Plan'!G188,"")</f>
        <v/>
      </c>
      <c r="H188" s="23" t="str">
        <f xml:space="preserve"> IF(OR(F188="Absolute",F188="Absolute[-](cum.)"),SUM(G188,'Q1 Review'!J188,'Q2 Review'!J188,'Q3 Review'!J188,'Q4 Review'!J188),
             IF(OR(F188="Incremental",F188="Absolute[+]"),MAX(G188,'Q1 Review'!J188,'Q2 Review'!J188,'Q3 Review'!J188,'Q4 Review'!J188),
                  IF(F188="Decremental",MIN(G188,'Q1 Review'!J188,'Q2 Review'!J188,'Q3 Review'!J188,'Q4 Review'!J188),
                         IF(F188="Absolute[-](avg.)",SUM('Q1 Review'!J188,'Q2 Review'!J188,'Q3 Review'!J188,'Q4 Review'!J188)/ COUNT('Annual Plan'!H188:'Annual Plan'!K188),""
                       )
                 )
      )
)</f>
        <v/>
      </c>
      <c r="I188" s="23" t="str">
        <f>IF(SUM('Annual Plan'!H188:'Annual Plan'!K188)=0,"",
        IF(OR(F188="Absolute",F188="Absolute[-](cum.)"),SUM('Annual Plan'!H188:'Annual Plan'!K188),
             IF(F188="Incremental",MAX('Annual Plan'!H188:'Annual Plan'!K188),
                  IF(F188="Decremental",MIN('Annual Plan'!H188:'Annual Plan'!K188),
                         IF(F188="Absolute[+]",MAX('Annual Plan'!H188:'Annual Plan'!K188),
                              IF(F188="Absolute[-](avg.)",AVERAGE('Annual Plan'!H188:'Annual Plan'!K188),"")
                              )
                       )
                  )
           )
     )</f>
        <v/>
      </c>
      <c r="J188" s="95" t="str">
        <f xml:space="preserve"> IF(OR(F188="Absolute",F188="Absolute[-](cum.)"),SUM('Q1 Review'!J188,'Q2 Review'!J188,'Q3 Review'!J188,'Q4 Review'!J188),
             IF(OR(F188="Incremental",F188="Absolute[+]"),MAX('Q1 Review'!J188,'Q2 Review'!J188,'Q3 Review'!J188,'Q4 Review'!J188),
                  IF(F188="Decremental",MIN('Q1 Review'!J188,'Q2 Review'!J188,'Q3 Review'!J188,'Q4 Review'!J188),
                         IF(F188="Absolute[-](avg.)",SUM('Q1 Review'!J188,'Q2 Review'!J188,'Q3 Review'!J188,'Q4 Review'!J188)/ COUNT('Annual Plan'!H188:'Annual Plan'!K188),""
                       )
                 )
      )
)</f>
        <v/>
      </c>
      <c r="K188" s="38" t="str">
        <f t="shared" si="20"/>
        <v/>
      </c>
      <c r="L188" s="38" t="str">
        <f t="shared" si="21"/>
        <v/>
      </c>
      <c r="M188" s="23" t="str">
        <f t="shared" si="22"/>
        <v/>
      </c>
      <c r="N188" s="23" t="str">
        <f>IF('Annual Plan'!N188+'Annual Plan'!O188=0,"",'Annual Plan'!N188+'Annual Plan'!O188)</f>
        <v/>
      </c>
      <c r="O188" s="23" t="str">
        <f>IF(('Q1 Review'!O188+'Q2 Review'!O188+'Q3 Review'!O188+'Q4 Review'!O188)=0,"",('Q1 Review'!O188+'Q2 Review'!O188+'Q3 Review'!O188+'Q4 Review'!O188))</f>
        <v/>
      </c>
      <c r="P188" s="41"/>
      <c r="Q188" s="41"/>
      <c r="R188" s="41"/>
      <c r="S188" s="131" t="str">
        <f t="shared" si="23"/>
        <v/>
      </c>
    </row>
    <row r="189" spans="1:19" s="11" customFormat="1" ht="13.2" x14ac:dyDescent="0.25">
      <c r="A189" s="59" t="str">
        <f>IF('Annual Plan'!A189="","",'Annual Plan'!A189)</f>
        <v/>
      </c>
      <c r="B189" s="59" t="str">
        <f>IF('Annual Plan'!B189="","",'Annual Plan'!B189)</f>
        <v/>
      </c>
      <c r="C189" s="59" t="str">
        <f>IF('Annual Plan'!C189="","",'Annual Plan'!C189)</f>
        <v/>
      </c>
      <c r="D189" s="2" t="str">
        <f>IF('Annual Plan'!D189&lt;&gt;"",'Annual Plan'!D189,"")</f>
        <v/>
      </c>
      <c r="E189" s="2" t="str">
        <f>IF('Annual Plan'!E189&lt;&gt;"",'Annual Plan'!E189,"")</f>
        <v/>
      </c>
      <c r="F189" s="36" t="str">
        <f>IF('Annual Plan'!F189&lt;&gt;"",'Annual Plan'!F189,"")</f>
        <v/>
      </c>
      <c r="G189" s="23" t="str">
        <f>IF('Annual Plan'!G189&lt;&gt;"",'Annual Plan'!G189,"")</f>
        <v/>
      </c>
      <c r="H189" s="23" t="str">
        <f xml:space="preserve"> IF(OR(F189="Absolute",F189="Absolute[-](cum.)"),SUM(G189,'Q1 Review'!J189,'Q2 Review'!J189,'Q3 Review'!J189,'Q4 Review'!J189),
             IF(OR(F189="Incremental",F189="Absolute[+]"),MAX(G189,'Q1 Review'!J189,'Q2 Review'!J189,'Q3 Review'!J189,'Q4 Review'!J189),
                  IF(F189="Decremental",MIN(G189,'Q1 Review'!J189,'Q2 Review'!J189,'Q3 Review'!J189,'Q4 Review'!J189),
                         IF(F189="Absolute[-](avg.)",SUM('Q1 Review'!J189,'Q2 Review'!J189,'Q3 Review'!J189,'Q4 Review'!J189)/ COUNT('Annual Plan'!H189:'Annual Plan'!K189),""
                       )
                 )
      )
)</f>
        <v/>
      </c>
      <c r="I189" s="23" t="str">
        <f>IF(SUM('Annual Plan'!H189:'Annual Plan'!K189)=0,"",
        IF(OR(F189="Absolute",F189="Absolute[-](cum.)"),SUM('Annual Plan'!H189:'Annual Plan'!K189),
             IF(F189="Incremental",MAX('Annual Plan'!H189:'Annual Plan'!K189),
                  IF(F189="Decremental",MIN('Annual Plan'!H189:'Annual Plan'!K189),
                         IF(F189="Absolute[+]",MAX('Annual Plan'!H189:'Annual Plan'!K189),
                              IF(F189="Absolute[-](avg.)",AVERAGE('Annual Plan'!H189:'Annual Plan'!K189),"")
                              )
                       )
                  )
           )
     )</f>
        <v/>
      </c>
      <c r="J189" s="95" t="str">
        <f xml:space="preserve"> IF(OR(F189="Absolute",F189="Absolute[-](cum.)"),SUM('Q1 Review'!J189,'Q2 Review'!J189,'Q3 Review'!J189,'Q4 Review'!J189),
             IF(OR(F189="Incremental",F189="Absolute[+]"),MAX('Q1 Review'!J189,'Q2 Review'!J189,'Q3 Review'!J189,'Q4 Review'!J189),
                  IF(F189="Decremental",MIN('Q1 Review'!J189,'Q2 Review'!J189,'Q3 Review'!J189,'Q4 Review'!J189),
                         IF(F189="Absolute[-](avg.)",SUM('Q1 Review'!J189,'Q2 Review'!J189,'Q3 Review'!J189,'Q4 Review'!J189)/ COUNT('Annual Plan'!H189:'Annual Plan'!K189),""
                       )
                 )
      )
)</f>
        <v/>
      </c>
      <c r="K189" s="38" t="str">
        <f t="shared" si="20"/>
        <v/>
      </c>
      <c r="L189" s="38" t="str">
        <f t="shared" si="21"/>
        <v/>
      </c>
      <c r="M189" s="23" t="str">
        <f t="shared" si="22"/>
        <v/>
      </c>
      <c r="N189" s="23" t="str">
        <f>IF('Annual Plan'!N189+'Annual Plan'!O189=0,"",'Annual Plan'!N189+'Annual Plan'!O189)</f>
        <v/>
      </c>
      <c r="O189" s="23" t="str">
        <f>IF(('Q1 Review'!O189+'Q2 Review'!O189+'Q3 Review'!O189+'Q4 Review'!O189)=0,"",('Q1 Review'!O189+'Q2 Review'!O189+'Q3 Review'!O189+'Q4 Review'!O189))</f>
        <v/>
      </c>
      <c r="P189" s="41"/>
      <c r="Q189" s="41"/>
      <c r="R189" s="41"/>
      <c r="S189" s="131" t="str">
        <f t="shared" si="23"/>
        <v/>
      </c>
    </row>
    <row r="190" spans="1:19" s="11" customFormat="1" ht="13.2" x14ac:dyDescent="0.25">
      <c r="A190" s="59" t="str">
        <f>IF('Annual Plan'!A190="","",'Annual Plan'!A190)</f>
        <v/>
      </c>
      <c r="B190" s="59" t="str">
        <f>IF('Annual Plan'!B190="","",'Annual Plan'!B190)</f>
        <v/>
      </c>
      <c r="C190" s="59" t="str">
        <f>IF('Annual Plan'!C190="","",'Annual Plan'!C190)</f>
        <v/>
      </c>
      <c r="D190" s="2" t="str">
        <f>IF('Annual Plan'!D190&lt;&gt;"",'Annual Plan'!D190,"")</f>
        <v/>
      </c>
      <c r="E190" s="2" t="str">
        <f>IF('Annual Plan'!E190&lt;&gt;"",'Annual Plan'!E190,"")</f>
        <v/>
      </c>
      <c r="F190" s="36" t="str">
        <f>IF('Annual Plan'!F190&lt;&gt;"",'Annual Plan'!F190,"")</f>
        <v/>
      </c>
      <c r="G190" s="23" t="str">
        <f>IF('Annual Plan'!G190&lt;&gt;"",'Annual Plan'!G190,"")</f>
        <v/>
      </c>
      <c r="H190" s="23" t="str">
        <f xml:space="preserve"> IF(OR(F190="Absolute",F190="Absolute[-](cum.)"),SUM(G190,'Q1 Review'!J190,'Q2 Review'!J190,'Q3 Review'!J190,'Q4 Review'!J190),
             IF(OR(F190="Incremental",F190="Absolute[+]"),MAX(G190,'Q1 Review'!J190,'Q2 Review'!J190,'Q3 Review'!J190,'Q4 Review'!J190),
                  IF(F190="Decremental",MIN(G190,'Q1 Review'!J190,'Q2 Review'!J190,'Q3 Review'!J190,'Q4 Review'!J190),
                         IF(F190="Absolute[-](avg.)",SUM('Q1 Review'!J190,'Q2 Review'!J190,'Q3 Review'!J190,'Q4 Review'!J190)/ COUNT('Annual Plan'!H190:'Annual Plan'!K190),""
                       )
                 )
      )
)</f>
        <v/>
      </c>
      <c r="I190" s="23" t="str">
        <f>IF(SUM('Annual Plan'!H190:'Annual Plan'!K190)=0,"",
        IF(OR(F190="Absolute",F190="Absolute[-](cum.)"),SUM('Annual Plan'!H190:'Annual Plan'!K190),
             IF(F190="Incremental",MAX('Annual Plan'!H190:'Annual Plan'!K190),
                  IF(F190="Decremental",MIN('Annual Plan'!H190:'Annual Plan'!K190),
                         IF(F190="Absolute[+]",MAX('Annual Plan'!H190:'Annual Plan'!K190),
                              IF(F190="Absolute[-](avg.)",AVERAGE('Annual Plan'!H190:'Annual Plan'!K190),"")
                              )
                       )
                  )
           )
     )</f>
        <v/>
      </c>
      <c r="J190" s="95" t="str">
        <f xml:space="preserve"> IF(OR(F190="Absolute",F190="Absolute[-](cum.)"),SUM('Q1 Review'!J190,'Q2 Review'!J190,'Q3 Review'!J190,'Q4 Review'!J190),
             IF(OR(F190="Incremental",F190="Absolute[+]"),MAX('Q1 Review'!J190,'Q2 Review'!J190,'Q3 Review'!J190,'Q4 Review'!J190),
                  IF(F190="Decremental",MIN('Q1 Review'!J190,'Q2 Review'!J190,'Q3 Review'!J190,'Q4 Review'!J190),
                         IF(F190="Absolute[-](avg.)",SUM('Q1 Review'!J190,'Q2 Review'!J190,'Q3 Review'!J190,'Q4 Review'!J190)/ COUNT('Annual Plan'!H190:'Annual Plan'!K190),""
                       )
                 )
      )
)</f>
        <v/>
      </c>
      <c r="K190" s="38" t="str">
        <f t="shared" si="20"/>
        <v/>
      </c>
      <c r="L190" s="38" t="str">
        <f t="shared" si="21"/>
        <v/>
      </c>
      <c r="M190" s="23" t="str">
        <f t="shared" si="22"/>
        <v/>
      </c>
      <c r="N190" s="23" t="str">
        <f>IF('Annual Plan'!N190+'Annual Plan'!O190=0,"",'Annual Plan'!N190+'Annual Plan'!O190)</f>
        <v/>
      </c>
      <c r="O190" s="23" t="str">
        <f>IF(('Q1 Review'!O190+'Q2 Review'!O190+'Q3 Review'!O190+'Q4 Review'!O190)=0,"",('Q1 Review'!O190+'Q2 Review'!O190+'Q3 Review'!O190+'Q4 Review'!O190))</f>
        <v/>
      </c>
      <c r="P190" s="41"/>
      <c r="Q190" s="41"/>
      <c r="R190" s="41"/>
      <c r="S190" s="131" t="str">
        <f t="shared" si="23"/>
        <v/>
      </c>
    </row>
    <row r="191" spans="1:19" s="11" customFormat="1" ht="13.2" x14ac:dyDescent="0.25">
      <c r="A191" s="59" t="str">
        <f>IF('Annual Plan'!A191="","",'Annual Plan'!A191)</f>
        <v/>
      </c>
      <c r="B191" s="59" t="str">
        <f>IF('Annual Plan'!B191="","",'Annual Plan'!B191)</f>
        <v/>
      </c>
      <c r="C191" s="59" t="str">
        <f>IF('Annual Plan'!C191="","",'Annual Plan'!C191)</f>
        <v/>
      </c>
      <c r="D191" s="2" t="str">
        <f>IF('Annual Plan'!D191&lt;&gt;"",'Annual Plan'!D191,"")</f>
        <v/>
      </c>
      <c r="E191" s="2" t="str">
        <f>IF('Annual Plan'!E191&lt;&gt;"",'Annual Plan'!E191,"")</f>
        <v/>
      </c>
      <c r="F191" s="36" t="str">
        <f>IF('Annual Plan'!F191&lt;&gt;"",'Annual Plan'!F191,"")</f>
        <v/>
      </c>
      <c r="G191" s="23" t="str">
        <f>IF('Annual Plan'!G191&lt;&gt;"",'Annual Plan'!G191,"")</f>
        <v/>
      </c>
      <c r="H191" s="23" t="str">
        <f xml:space="preserve"> IF(OR(F191="Absolute",F191="Absolute[-](cum.)"),SUM(G191,'Q1 Review'!J191,'Q2 Review'!J191,'Q3 Review'!J191,'Q4 Review'!J191),
             IF(OR(F191="Incremental",F191="Absolute[+]"),MAX(G191,'Q1 Review'!J191,'Q2 Review'!J191,'Q3 Review'!J191,'Q4 Review'!J191),
                  IF(F191="Decremental",MIN(G191,'Q1 Review'!J191,'Q2 Review'!J191,'Q3 Review'!J191,'Q4 Review'!J191),
                         IF(F191="Absolute[-](avg.)",SUM('Q1 Review'!J191,'Q2 Review'!J191,'Q3 Review'!J191,'Q4 Review'!J191)/ COUNT('Annual Plan'!H191:'Annual Plan'!K191),""
                       )
                 )
      )
)</f>
        <v/>
      </c>
      <c r="I191" s="23" t="str">
        <f>IF(SUM('Annual Plan'!H191:'Annual Plan'!K191)=0,"",
        IF(OR(F191="Absolute",F191="Absolute[-](cum.)"),SUM('Annual Plan'!H191:'Annual Plan'!K191),
             IF(F191="Incremental",MAX('Annual Plan'!H191:'Annual Plan'!K191),
                  IF(F191="Decremental",MIN('Annual Plan'!H191:'Annual Plan'!K191),
                         IF(F191="Absolute[+]",MAX('Annual Plan'!H191:'Annual Plan'!K191),
                              IF(F191="Absolute[-](avg.)",AVERAGE('Annual Plan'!H191:'Annual Plan'!K191),"")
                              )
                       )
                  )
           )
     )</f>
        <v/>
      </c>
      <c r="J191" s="95" t="str">
        <f xml:space="preserve"> IF(OR(F191="Absolute",F191="Absolute[-](cum.)"),SUM('Q1 Review'!J191,'Q2 Review'!J191,'Q3 Review'!J191,'Q4 Review'!J191),
             IF(OR(F191="Incremental",F191="Absolute[+]"),MAX('Q1 Review'!J191,'Q2 Review'!J191,'Q3 Review'!J191,'Q4 Review'!J191),
                  IF(F191="Decremental",MIN('Q1 Review'!J191,'Q2 Review'!J191,'Q3 Review'!J191,'Q4 Review'!J191),
                         IF(F191="Absolute[-](avg.)",SUM('Q1 Review'!J191,'Q2 Review'!J191,'Q3 Review'!J191,'Q4 Review'!J191)/ COUNT('Annual Plan'!H191:'Annual Plan'!K191),""
                       )
                 )
      )
)</f>
        <v/>
      </c>
      <c r="K191" s="38" t="str">
        <f t="shared" si="20"/>
        <v/>
      </c>
      <c r="L191" s="38" t="str">
        <f t="shared" si="21"/>
        <v/>
      </c>
      <c r="M191" s="23" t="str">
        <f t="shared" si="22"/>
        <v/>
      </c>
      <c r="N191" s="23" t="str">
        <f>IF('Annual Plan'!N191+'Annual Plan'!O191=0,"",'Annual Plan'!N191+'Annual Plan'!O191)</f>
        <v/>
      </c>
      <c r="O191" s="23" t="str">
        <f>IF(('Q1 Review'!O191+'Q2 Review'!O191+'Q3 Review'!O191+'Q4 Review'!O191)=0,"",('Q1 Review'!O191+'Q2 Review'!O191+'Q3 Review'!O191+'Q4 Review'!O191))</f>
        <v/>
      </c>
      <c r="P191" s="41"/>
      <c r="Q191" s="41"/>
      <c r="R191" s="41"/>
      <c r="S191" s="131" t="str">
        <f t="shared" si="23"/>
        <v/>
      </c>
    </row>
    <row r="192" spans="1:19" s="11" customFormat="1" ht="13.2" x14ac:dyDescent="0.25">
      <c r="A192" s="59" t="str">
        <f>IF('Annual Plan'!A192="","",'Annual Plan'!A192)</f>
        <v/>
      </c>
      <c r="B192" s="59" t="str">
        <f>IF('Annual Plan'!B192="","",'Annual Plan'!B192)</f>
        <v/>
      </c>
      <c r="C192" s="59" t="str">
        <f>IF('Annual Plan'!C192="","",'Annual Plan'!C192)</f>
        <v/>
      </c>
      <c r="D192" s="2" t="str">
        <f>IF('Annual Plan'!D192&lt;&gt;"",'Annual Plan'!D192,"")</f>
        <v/>
      </c>
      <c r="E192" s="2" t="str">
        <f>IF('Annual Plan'!E192&lt;&gt;"",'Annual Plan'!E192,"")</f>
        <v/>
      </c>
      <c r="F192" s="36" t="str">
        <f>IF('Annual Plan'!F192&lt;&gt;"",'Annual Plan'!F192,"")</f>
        <v/>
      </c>
      <c r="G192" s="23" t="str">
        <f>IF('Annual Plan'!G192&lt;&gt;"",'Annual Plan'!G192,"")</f>
        <v/>
      </c>
      <c r="H192" s="23" t="str">
        <f xml:space="preserve"> IF(OR(F192="Absolute",F192="Absolute[-](cum.)"),SUM(G192,'Q1 Review'!J192,'Q2 Review'!J192,'Q3 Review'!J192,'Q4 Review'!J192),
             IF(OR(F192="Incremental",F192="Absolute[+]"),MAX(G192,'Q1 Review'!J192,'Q2 Review'!J192,'Q3 Review'!J192,'Q4 Review'!J192),
                  IF(F192="Decremental",MIN(G192,'Q1 Review'!J192,'Q2 Review'!J192,'Q3 Review'!J192,'Q4 Review'!J192),
                         IF(F192="Absolute[-](avg.)",SUM('Q1 Review'!J192,'Q2 Review'!J192,'Q3 Review'!J192,'Q4 Review'!J192)/ COUNT('Annual Plan'!H192:'Annual Plan'!K192),""
                       )
                 )
      )
)</f>
        <v/>
      </c>
      <c r="I192" s="23" t="str">
        <f>IF(SUM('Annual Plan'!H192:'Annual Plan'!K192)=0,"",
        IF(OR(F192="Absolute",F192="Absolute[-](cum.)"),SUM('Annual Plan'!H192:'Annual Plan'!K192),
             IF(F192="Incremental",MAX('Annual Plan'!H192:'Annual Plan'!K192),
                  IF(F192="Decremental",MIN('Annual Plan'!H192:'Annual Plan'!K192),
                         IF(F192="Absolute[+]",MAX('Annual Plan'!H192:'Annual Plan'!K192),
                              IF(F192="Absolute[-](avg.)",AVERAGE('Annual Plan'!H192:'Annual Plan'!K192),"")
                              )
                       )
                  )
           )
     )</f>
        <v/>
      </c>
      <c r="J192" s="95" t="str">
        <f xml:space="preserve"> IF(OR(F192="Absolute",F192="Absolute[-](cum.)"),SUM('Q1 Review'!J192,'Q2 Review'!J192,'Q3 Review'!J192,'Q4 Review'!J192),
             IF(OR(F192="Incremental",F192="Absolute[+]"),MAX('Q1 Review'!J192,'Q2 Review'!J192,'Q3 Review'!J192,'Q4 Review'!J192),
                  IF(F192="Decremental",MIN('Q1 Review'!J192,'Q2 Review'!J192,'Q3 Review'!J192,'Q4 Review'!J192),
                         IF(F192="Absolute[-](avg.)",SUM('Q1 Review'!J192,'Q2 Review'!J192,'Q3 Review'!J192,'Q4 Review'!J192)/ COUNT('Annual Plan'!H192:'Annual Plan'!K192),""
                       )
                 )
      )
)</f>
        <v/>
      </c>
      <c r="K192" s="38" t="str">
        <f t="shared" si="20"/>
        <v/>
      </c>
      <c r="L192" s="38" t="str">
        <f t="shared" si="21"/>
        <v/>
      </c>
      <c r="M192" s="23" t="str">
        <f t="shared" si="22"/>
        <v/>
      </c>
      <c r="N192" s="23" t="str">
        <f>IF('Annual Plan'!N192+'Annual Plan'!O192=0,"",'Annual Plan'!N192+'Annual Plan'!O192)</f>
        <v/>
      </c>
      <c r="O192" s="23" t="str">
        <f>IF(('Q1 Review'!O192+'Q2 Review'!O192+'Q3 Review'!O192+'Q4 Review'!O192)=0,"",('Q1 Review'!O192+'Q2 Review'!O192+'Q3 Review'!O192+'Q4 Review'!O192))</f>
        <v/>
      </c>
      <c r="P192" s="41"/>
      <c r="Q192" s="41"/>
      <c r="R192" s="41"/>
      <c r="S192" s="131" t="str">
        <f t="shared" si="23"/>
        <v/>
      </c>
    </row>
    <row r="193" spans="1:19" s="11" customFormat="1" ht="13.2" x14ac:dyDescent="0.25">
      <c r="A193" s="59" t="str">
        <f>IF('Annual Plan'!A193="","",'Annual Plan'!A193)</f>
        <v/>
      </c>
      <c r="B193" s="59" t="str">
        <f>IF('Annual Plan'!B193="","",'Annual Plan'!B193)</f>
        <v/>
      </c>
      <c r="C193" s="59" t="str">
        <f>IF('Annual Plan'!C193="","",'Annual Plan'!C193)</f>
        <v/>
      </c>
      <c r="D193" s="2" t="str">
        <f>IF('Annual Plan'!D193&lt;&gt;"",'Annual Plan'!D193,"")</f>
        <v/>
      </c>
      <c r="E193" s="2" t="str">
        <f>IF('Annual Plan'!E193&lt;&gt;"",'Annual Plan'!E193,"")</f>
        <v/>
      </c>
      <c r="F193" s="36" t="str">
        <f>IF('Annual Plan'!F193&lt;&gt;"",'Annual Plan'!F193,"")</f>
        <v/>
      </c>
      <c r="G193" s="23" t="str">
        <f>IF('Annual Plan'!G193&lt;&gt;"",'Annual Plan'!G193,"")</f>
        <v/>
      </c>
      <c r="H193" s="23" t="str">
        <f xml:space="preserve"> IF(OR(F193="Absolute",F193="Absolute[-](cum.)"),SUM(G193,'Q1 Review'!J193,'Q2 Review'!J193,'Q3 Review'!J193,'Q4 Review'!J193),
             IF(OR(F193="Incremental",F193="Absolute[+]"),MAX(G193,'Q1 Review'!J193,'Q2 Review'!J193,'Q3 Review'!J193,'Q4 Review'!J193),
                  IF(F193="Decremental",MIN(G193,'Q1 Review'!J193,'Q2 Review'!J193,'Q3 Review'!J193,'Q4 Review'!J193),
                         IF(F193="Absolute[-](avg.)",SUM('Q1 Review'!J193,'Q2 Review'!J193,'Q3 Review'!J193,'Q4 Review'!J193)/ COUNT('Annual Plan'!H193:'Annual Plan'!K193),""
                       )
                 )
      )
)</f>
        <v/>
      </c>
      <c r="I193" s="23" t="str">
        <f>IF(SUM('Annual Plan'!H193:'Annual Plan'!K193)=0,"",
        IF(OR(F193="Absolute",F193="Absolute[-](cum.)"),SUM('Annual Plan'!H193:'Annual Plan'!K193),
             IF(F193="Incremental",MAX('Annual Plan'!H193:'Annual Plan'!K193),
                  IF(F193="Decremental",MIN('Annual Plan'!H193:'Annual Plan'!K193),
                         IF(F193="Absolute[+]",MAX('Annual Plan'!H193:'Annual Plan'!K193),
                              IF(F193="Absolute[-](avg.)",AVERAGE('Annual Plan'!H193:'Annual Plan'!K193),"")
                              )
                       )
                  )
           )
     )</f>
        <v/>
      </c>
      <c r="J193" s="95" t="str">
        <f xml:space="preserve"> IF(OR(F193="Absolute",F193="Absolute[-](cum.)"),SUM('Q1 Review'!J193,'Q2 Review'!J193,'Q3 Review'!J193,'Q4 Review'!J193),
             IF(OR(F193="Incremental",F193="Absolute[+]"),MAX('Q1 Review'!J193,'Q2 Review'!J193,'Q3 Review'!J193,'Q4 Review'!J193),
                  IF(F193="Decremental",MIN('Q1 Review'!J193,'Q2 Review'!J193,'Q3 Review'!J193,'Q4 Review'!J193),
                         IF(F193="Absolute[-](avg.)",SUM('Q1 Review'!J193,'Q2 Review'!J193,'Q3 Review'!J193,'Q4 Review'!J193)/ COUNT('Annual Plan'!H193:'Annual Plan'!K193),""
                       )
                 )
      )
)</f>
        <v/>
      </c>
      <c r="K193" s="38" t="str">
        <f t="shared" si="20"/>
        <v/>
      </c>
      <c r="L193" s="38" t="str">
        <f t="shared" si="21"/>
        <v/>
      </c>
      <c r="M193" s="23" t="str">
        <f t="shared" si="22"/>
        <v/>
      </c>
      <c r="N193" s="23" t="str">
        <f>IF('Annual Plan'!N193+'Annual Plan'!O193=0,"",'Annual Plan'!N193+'Annual Plan'!O193)</f>
        <v/>
      </c>
      <c r="O193" s="23" t="str">
        <f>IF(('Q1 Review'!O193+'Q2 Review'!O193+'Q3 Review'!O193+'Q4 Review'!O193)=0,"",('Q1 Review'!O193+'Q2 Review'!O193+'Q3 Review'!O193+'Q4 Review'!O193))</f>
        <v/>
      </c>
      <c r="P193" s="41"/>
      <c r="Q193" s="41"/>
      <c r="R193" s="41"/>
      <c r="S193" s="131" t="str">
        <f t="shared" si="23"/>
        <v/>
      </c>
    </row>
    <row r="194" spans="1:19" s="11" customFormat="1" ht="13.2" x14ac:dyDescent="0.25">
      <c r="A194" s="59" t="str">
        <f>IF('Annual Plan'!A194="","",'Annual Plan'!A194)</f>
        <v/>
      </c>
      <c r="B194" s="59" t="str">
        <f>IF('Annual Plan'!B194="","",'Annual Plan'!B194)</f>
        <v/>
      </c>
      <c r="C194" s="59" t="str">
        <f>IF('Annual Plan'!C194="","",'Annual Plan'!C194)</f>
        <v/>
      </c>
      <c r="D194" s="2" t="str">
        <f>IF('Annual Plan'!D194&lt;&gt;"",'Annual Plan'!D194,"")</f>
        <v/>
      </c>
      <c r="E194" s="2" t="str">
        <f>IF('Annual Plan'!E194&lt;&gt;"",'Annual Plan'!E194,"")</f>
        <v/>
      </c>
      <c r="F194" s="36" t="str">
        <f>IF('Annual Plan'!F194&lt;&gt;"",'Annual Plan'!F194,"")</f>
        <v/>
      </c>
      <c r="G194" s="23" t="str">
        <f>IF('Annual Plan'!G194&lt;&gt;"",'Annual Plan'!G194,"")</f>
        <v/>
      </c>
      <c r="H194" s="23" t="str">
        <f xml:space="preserve"> IF(OR(F194="Absolute",F194="Absolute[-](cum.)"),SUM(G194,'Q1 Review'!J194,'Q2 Review'!J194,'Q3 Review'!J194,'Q4 Review'!J194),
             IF(OR(F194="Incremental",F194="Absolute[+]"),MAX(G194,'Q1 Review'!J194,'Q2 Review'!J194,'Q3 Review'!J194,'Q4 Review'!J194),
                  IF(F194="Decremental",MIN(G194,'Q1 Review'!J194,'Q2 Review'!J194,'Q3 Review'!J194,'Q4 Review'!J194),
                         IF(F194="Absolute[-](avg.)",SUM('Q1 Review'!J194,'Q2 Review'!J194,'Q3 Review'!J194,'Q4 Review'!J194)/ COUNT('Annual Plan'!H194:'Annual Plan'!K194),""
                       )
                 )
      )
)</f>
        <v/>
      </c>
      <c r="I194" s="23" t="str">
        <f>IF(SUM('Annual Plan'!H194:'Annual Plan'!K194)=0,"",
        IF(OR(F194="Absolute",F194="Absolute[-](cum.)"),SUM('Annual Plan'!H194:'Annual Plan'!K194),
             IF(F194="Incremental",MAX('Annual Plan'!H194:'Annual Plan'!K194),
                  IF(F194="Decremental",MIN('Annual Plan'!H194:'Annual Plan'!K194),
                         IF(F194="Absolute[+]",MAX('Annual Plan'!H194:'Annual Plan'!K194),
                              IF(F194="Absolute[-](avg.)",AVERAGE('Annual Plan'!H194:'Annual Plan'!K194),"")
                              )
                       )
                  )
           )
     )</f>
        <v/>
      </c>
      <c r="J194" s="95" t="str">
        <f xml:space="preserve"> IF(OR(F194="Absolute",F194="Absolute[-](cum.)"),SUM('Q1 Review'!J194,'Q2 Review'!J194,'Q3 Review'!J194,'Q4 Review'!J194),
             IF(OR(F194="Incremental",F194="Absolute[+]"),MAX('Q1 Review'!J194,'Q2 Review'!J194,'Q3 Review'!J194,'Q4 Review'!J194),
                  IF(F194="Decremental",MIN('Q1 Review'!J194,'Q2 Review'!J194,'Q3 Review'!J194,'Q4 Review'!J194),
                         IF(F194="Absolute[-](avg.)",SUM('Q1 Review'!J194,'Q2 Review'!J194,'Q3 Review'!J194,'Q4 Review'!J194)/ COUNT('Annual Plan'!H194:'Annual Plan'!K194),""
                       )
                 )
      )
)</f>
        <v/>
      </c>
      <c r="K194" s="38" t="str">
        <f t="shared" si="20"/>
        <v/>
      </c>
      <c r="L194" s="38" t="str">
        <f t="shared" si="21"/>
        <v/>
      </c>
      <c r="M194" s="23" t="str">
        <f t="shared" si="22"/>
        <v/>
      </c>
      <c r="N194" s="23" t="str">
        <f>IF('Annual Plan'!N194+'Annual Plan'!O194=0,"",'Annual Plan'!N194+'Annual Plan'!O194)</f>
        <v/>
      </c>
      <c r="O194" s="23" t="str">
        <f>IF(('Q1 Review'!O194+'Q2 Review'!O194+'Q3 Review'!O194+'Q4 Review'!O194)=0,"",('Q1 Review'!O194+'Q2 Review'!O194+'Q3 Review'!O194+'Q4 Review'!O194))</f>
        <v/>
      </c>
      <c r="P194" s="41"/>
      <c r="Q194" s="41"/>
      <c r="R194" s="41"/>
      <c r="S194" s="131" t="str">
        <f t="shared" si="23"/>
        <v/>
      </c>
    </row>
    <row r="195" spans="1:19" s="11" customFormat="1" ht="13.2" x14ac:dyDescent="0.25">
      <c r="A195" s="59" t="str">
        <f>IF('Annual Plan'!A195="","",'Annual Plan'!A195)</f>
        <v/>
      </c>
      <c r="B195" s="59" t="str">
        <f>IF('Annual Plan'!B195="","",'Annual Plan'!B195)</f>
        <v/>
      </c>
      <c r="C195" s="59" t="str">
        <f>IF('Annual Plan'!C195="","",'Annual Plan'!C195)</f>
        <v/>
      </c>
      <c r="D195" s="2" t="str">
        <f>IF('Annual Plan'!D195&lt;&gt;"",'Annual Plan'!D195,"")</f>
        <v/>
      </c>
      <c r="E195" s="2" t="str">
        <f>IF('Annual Plan'!E195&lt;&gt;"",'Annual Plan'!E195,"")</f>
        <v/>
      </c>
      <c r="F195" s="36" t="str">
        <f>IF('Annual Plan'!F195&lt;&gt;"",'Annual Plan'!F195,"")</f>
        <v/>
      </c>
      <c r="G195" s="23" t="str">
        <f>IF('Annual Plan'!G195&lt;&gt;"",'Annual Plan'!G195,"")</f>
        <v/>
      </c>
      <c r="H195" s="23" t="str">
        <f xml:space="preserve"> IF(OR(F195="Absolute",F195="Absolute[-](cum.)"),SUM(G195,'Q1 Review'!J195,'Q2 Review'!J195,'Q3 Review'!J195,'Q4 Review'!J195),
             IF(OR(F195="Incremental",F195="Absolute[+]"),MAX(G195,'Q1 Review'!J195,'Q2 Review'!J195,'Q3 Review'!J195,'Q4 Review'!J195),
                  IF(F195="Decremental",MIN(G195,'Q1 Review'!J195,'Q2 Review'!J195,'Q3 Review'!J195,'Q4 Review'!J195),
                         IF(F195="Absolute[-](avg.)",SUM('Q1 Review'!J195,'Q2 Review'!J195,'Q3 Review'!J195,'Q4 Review'!J195)/ COUNT('Annual Plan'!H195:'Annual Plan'!K195),""
                       )
                 )
      )
)</f>
        <v/>
      </c>
      <c r="I195" s="23" t="str">
        <f>IF(SUM('Annual Plan'!H195:'Annual Plan'!K195)=0,"",
        IF(OR(F195="Absolute",F195="Absolute[-](cum.)"),SUM('Annual Plan'!H195:'Annual Plan'!K195),
             IF(F195="Incremental",MAX('Annual Plan'!H195:'Annual Plan'!K195),
                  IF(F195="Decremental",MIN('Annual Plan'!H195:'Annual Plan'!K195),
                         IF(F195="Absolute[+]",MAX('Annual Plan'!H195:'Annual Plan'!K195),
                              IF(F195="Absolute[-](avg.)",AVERAGE('Annual Plan'!H195:'Annual Plan'!K195),"")
                              )
                       )
                  )
           )
     )</f>
        <v/>
      </c>
      <c r="J195" s="95" t="str">
        <f xml:space="preserve"> IF(OR(F195="Absolute",F195="Absolute[-](cum.)"),SUM('Q1 Review'!J195,'Q2 Review'!J195,'Q3 Review'!J195,'Q4 Review'!J195),
             IF(OR(F195="Incremental",F195="Absolute[+]"),MAX('Q1 Review'!J195,'Q2 Review'!J195,'Q3 Review'!J195,'Q4 Review'!J195),
                  IF(F195="Decremental",MIN('Q1 Review'!J195,'Q2 Review'!J195,'Q3 Review'!J195,'Q4 Review'!J195),
                         IF(F195="Absolute[-](avg.)",SUM('Q1 Review'!J195,'Q2 Review'!J195,'Q3 Review'!J195,'Q4 Review'!J195)/ COUNT('Annual Plan'!H195:'Annual Plan'!K195),""
                       )
                 )
      )
)</f>
        <v/>
      </c>
      <c r="K195" s="38" t="str">
        <f t="shared" si="20"/>
        <v/>
      </c>
      <c r="L195" s="38" t="str">
        <f t="shared" si="21"/>
        <v/>
      </c>
      <c r="M195" s="23" t="str">
        <f t="shared" si="22"/>
        <v/>
      </c>
      <c r="N195" s="23" t="str">
        <f>IF('Annual Plan'!N195+'Annual Plan'!O195=0,"",'Annual Plan'!N195+'Annual Plan'!O195)</f>
        <v/>
      </c>
      <c r="O195" s="23" t="str">
        <f>IF(('Q1 Review'!O195+'Q2 Review'!O195+'Q3 Review'!O195+'Q4 Review'!O195)=0,"",('Q1 Review'!O195+'Q2 Review'!O195+'Q3 Review'!O195+'Q4 Review'!O195))</f>
        <v/>
      </c>
      <c r="P195" s="41"/>
      <c r="Q195" s="41"/>
      <c r="R195" s="41"/>
      <c r="S195" s="131" t="str">
        <f t="shared" si="23"/>
        <v/>
      </c>
    </row>
    <row r="196" spans="1:19" s="11" customFormat="1" ht="13.2" x14ac:dyDescent="0.25">
      <c r="A196" s="59" t="str">
        <f>IF('Annual Plan'!A196="","",'Annual Plan'!A196)</f>
        <v/>
      </c>
      <c r="B196" s="59" t="str">
        <f>IF('Annual Plan'!B196="","",'Annual Plan'!B196)</f>
        <v/>
      </c>
      <c r="C196" s="59" t="str">
        <f>IF('Annual Plan'!C196="","",'Annual Plan'!C196)</f>
        <v/>
      </c>
      <c r="D196" s="2" t="str">
        <f>IF('Annual Plan'!D196&lt;&gt;"",'Annual Plan'!D196,"")</f>
        <v/>
      </c>
      <c r="E196" s="2" t="str">
        <f>IF('Annual Plan'!E196&lt;&gt;"",'Annual Plan'!E196,"")</f>
        <v/>
      </c>
      <c r="F196" s="36" t="str">
        <f>IF('Annual Plan'!F196&lt;&gt;"",'Annual Plan'!F196,"")</f>
        <v/>
      </c>
      <c r="G196" s="23" t="str">
        <f>IF('Annual Plan'!G196&lt;&gt;"",'Annual Plan'!G196,"")</f>
        <v/>
      </c>
      <c r="H196" s="23" t="str">
        <f xml:space="preserve"> IF(OR(F196="Absolute",F196="Absolute[-](cum.)"),SUM(G196,'Q1 Review'!J196,'Q2 Review'!J196,'Q3 Review'!J196,'Q4 Review'!J196),
             IF(OR(F196="Incremental",F196="Absolute[+]"),MAX(G196,'Q1 Review'!J196,'Q2 Review'!J196,'Q3 Review'!J196,'Q4 Review'!J196),
                  IF(F196="Decremental",MIN(G196,'Q1 Review'!J196,'Q2 Review'!J196,'Q3 Review'!J196,'Q4 Review'!J196),
                         IF(F196="Absolute[-](avg.)",SUM('Q1 Review'!J196,'Q2 Review'!J196,'Q3 Review'!J196,'Q4 Review'!J196)/ COUNT('Annual Plan'!H196:'Annual Plan'!K196),""
                       )
                 )
      )
)</f>
        <v/>
      </c>
      <c r="I196" s="23" t="str">
        <f>IF(SUM('Annual Plan'!H196:'Annual Plan'!K196)=0,"",
        IF(OR(F196="Absolute",F196="Absolute[-](cum.)"),SUM('Annual Plan'!H196:'Annual Plan'!K196),
             IF(F196="Incremental",MAX('Annual Plan'!H196:'Annual Plan'!K196),
                  IF(F196="Decremental",MIN('Annual Plan'!H196:'Annual Plan'!K196),
                         IF(F196="Absolute[+]",MAX('Annual Plan'!H196:'Annual Plan'!K196),
                              IF(F196="Absolute[-](avg.)",AVERAGE('Annual Plan'!H196:'Annual Plan'!K196),"")
                              )
                       )
                  )
           )
     )</f>
        <v/>
      </c>
      <c r="J196" s="95" t="str">
        <f xml:space="preserve"> IF(OR(F196="Absolute",F196="Absolute[-](cum.)"),SUM('Q1 Review'!J196,'Q2 Review'!J196,'Q3 Review'!J196,'Q4 Review'!J196),
             IF(OR(F196="Incremental",F196="Absolute[+]"),MAX('Q1 Review'!J196,'Q2 Review'!J196,'Q3 Review'!J196,'Q4 Review'!J196),
                  IF(F196="Decremental",MIN('Q1 Review'!J196,'Q2 Review'!J196,'Q3 Review'!J196,'Q4 Review'!J196),
                         IF(F196="Absolute[-](avg.)",SUM('Q1 Review'!J196,'Q2 Review'!J196,'Q3 Review'!J196,'Q4 Review'!J196)/ COUNT('Annual Plan'!H196:'Annual Plan'!K196),""
                       )
                 )
      )
)</f>
        <v/>
      </c>
      <c r="K196" s="38" t="str">
        <f t="shared" si="20"/>
        <v/>
      </c>
      <c r="L196" s="38" t="str">
        <f t="shared" si="21"/>
        <v/>
      </c>
      <c r="M196" s="23" t="str">
        <f t="shared" si="22"/>
        <v/>
      </c>
      <c r="N196" s="23" t="str">
        <f>IF('Annual Plan'!N196+'Annual Plan'!O196=0,"",'Annual Plan'!N196+'Annual Plan'!O196)</f>
        <v/>
      </c>
      <c r="O196" s="23" t="str">
        <f>IF(('Q1 Review'!O196+'Q2 Review'!O196+'Q3 Review'!O196+'Q4 Review'!O196)=0,"",('Q1 Review'!O196+'Q2 Review'!O196+'Q3 Review'!O196+'Q4 Review'!O196))</f>
        <v/>
      </c>
      <c r="P196" s="41"/>
      <c r="Q196" s="41"/>
      <c r="R196" s="41"/>
      <c r="S196" s="131" t="str">
        <f t="shared" si="23"/>
        <v/>
      </c>
    </row>
    <row r="197" spans="1:19" s="11" customFormat="1" ht="13.2" x14ac:dyDescent="0.25">
      <c r="A197" s="59" t="str">
        <f>IF('Annual Plan'!A197="","",'Annual Plan'!A197)</f>
        <v/>
      </c>
      <c r="B197" s="59" t="str">
        <f>IF('Annual Plan'!B197="","",'Annual Plan'!B197)</f>
        <v/>
      </c>
      <c r="C197" s="59" t="str">
        <f>IF('Annual Plan'!C197="","",'Annual Plan'!C197)</f>
        <v/>
      </c>
      <c r="D197" s="2" t="str">
        <f>IF('Annual Plan'!D197&lt;&gt;"",'Annual Plan'!D197,"")</f>
        <v/>
      </c>
      <c r="E197" s="2" t="str">
        <f>IF('Annual Plan'!E197&lt;&gt;"",'Annual Plan'!E197,"")</f>
        <v/>
      </c>
      <c r="F197" s="36" t="str">
        <f>IF('Annual Plan'!F197&lt;&gt;"",'Annual Plan'!F197,"")</f>
        <v/>
      </c>
      <c r="G197" s="23" t="str">
        <f>IF('Annual Plan'!G197&lt;&gt;"",'Annual Plan'!G197,"")</f>
        <v/>
      </c>
      <c r="H197" s="23" t="str">
        <f xml:space="preserve"> IF(OR(F197="Absolute",F197="Absolute[-](cum.)"),SUM(G197,'Q1 Review'!J197,'Q2 Review'!J197,'Q3 Review'!J197,'Q4 Review'!J197),
             IF(OR(F197="Incremental",F197="Absolute[+]"),MAX(G197,'Q1 Review'!J197,'Q2 Review'!J197,'Q3 Review'!J197,'Q4 Review'!J197),
                  IF(F197="Decremental",MIN(G197,'Q1 Review'!J197,'Q2 Review'!J197,'Q3 Review'!J197,'Q4 Review'!J197),
                         IF(F197="Absolute[-](avg.)",SUM('Q1 Review'!J197,'Q2 Review'!J197,'Q3 Review'!J197,'Q4 Review'!J197)/ COUNT('Annual Plan'!H197:'Annual Plan'!K197),""
                       )
                 )
      )
)</f>
        <v/>
      </c>
      <c r="I197" s="23" t="str">
        <f>IF(SUM('Annual Plan'!H197:'Annual Plan'!K197)=0,"",
        IF(OR(F197="Absolute",F197="Absolute[-](cum.)"),SUM('Annual Plan'!H197:'Annual Plan'!K197),
             IF(F197="Incremental",MAX('Annual Plan'!H197:'Annual Plan'!K197),
                  IF(F197="Decremental",MIN('Annual Plan'!H197:'Annual Plan'!K197),
                         IF(F197="Absolute[+]",MAX('Annual Plan'!H197:'Annual Plan'!K197),
                              IF(F197="Absolute[-](avg.)",AVERAGE('Annual Plan'!H197:'Annual Plan'!K197),"")
                              )
                       )
                  )
           )
     )</f>
        <v/>
      </c>
      <c r="J197" s="95" t="str">
        <f xml:space="preserve"> IF(OR(F197="Absolute",F197="Absolute[-](cum.)"),SUM('Q1 Review'!J197,'Q2 Review'!J197,'Q3 Review'!J197,'Q4 Review'!J197),
             IF(OR(F197="Incremental",F197="Absolute[+]"),MAX('Q1 Review'!J197,'Q2 Review'!J197,'Q3 Review'!J197,'Q4 Review'!J197),
                  IF(F197="Decremental",MIN('Q1 Review'!J197,'Q2 Review'!J197,'Q3 Review'!J197,'Q4 Review'!J197),
                         IF(F197="Absolute[-](avg.)",SUM('Q1 Review'!J197,'Q2 Review'!J197,'Q3 Review'!J197,'Q4 Review'!J197)/ COUNT('Annual Plan'!H197:'Annual Plan'!K197),""
                       )
                 )
      )
)</f>
        <v/>
      </c>
      <c r="K197" s="38" t="str">
        <f t="shared" si="20"/>
        <v/>
      </c>
      <c r="L197" s="38" t="str">
        <f t="shared" si="21"/>
        <v/>
      </c>
      <c r="M197" s="23" t="str">
        <f t="shared" si="22"/>
        <v/>
      </c>
      <c r="N197" s="23" t="str">
        <f>IF('Annual Plan'!N197+'Annual Plan'!O197=0,"",'Annual Plan'!N197+'Annual Plan'!O197)</f>
        <v/>
      </c>
      <c r="O197" s="23" t="str">
        <f>IF(('Q1 Review'!O197+'Q2 Review'!O197+'Q3 Review'!O197+'Q4 Review'!O197)=0,"",('Q1 Review'!O197+'Q2 Review'!O197+'Q3 Review'!O197+'Q4 Review'!O197))</f>
        <v/>
      </c>
      <c r="P197" s="41"/>
      <c r="Q197" s="41"/>
      <c r="R197" s="41"/>
      <c r="S197" s="131" t="str">
        <f t="shared" si="23"/>
        <v/>
      </c>
    </row>
    <row r="198" spans="1:19" s="11" customFormat="1" ht="13.2" x14ac:dyDescent="0.25">
      <c r="A198" s="59" t="str">
        <f>IF('Annual Plan'!A198="","",'Annual Plan'!A198)</f>
        <v/>
      </c>
      <c r="B198" s="59" t="str">
        <f>IF('Annual Plan'!B198="","",'Annual Plan'!B198)</f>
        <v/>
      </c>
      <c r="C198" s="59" t="str">
        <f>IF('Annual Plan'!C198="","",'Annual Plan'!C198)</f>
        <v/>
      </c>
      <c r="D198" s="2" t="str">
        <f>IF('Annual Plan'!D198&lt;&gt;"",'Annual Plan'!D198,"")</f>
        <v/>
      </c>
      <c r="E198" s="2" t="str">
        <f>IF('Annual Plan'!E198&lt;&gt;"",'Annual Plan'!E198,"")</f>
        <v/>
      </c>
      <c r="F198" s="36" t="str">
        <f>IF('Annual Plan'!F198&lt;&gt;"",'Annual Plan'!F198,"")</f>
        <v/>
      </c>
      <c r="G198" s="23" t="str">
        <f>IF('Annual Plan'!G198&lt;&gt;"",'Annual Plan'!G198,"")</f>
        <v/>
      </c>
      <c r="H198" s="23" t="str">
        <f xml:space="preserve"> IF(OR(F198="Absolute",F198="Absolute[-](cum.)"),SUM(G198,'Q1 Review'!J198,'Q2 Review'!J198,'Q3 Review'!J198,'Q4 Review'!J198),
             IF(OR(F198="Incremental",F198="Absolute[+]"),MAX(G198,'Q1 Review'!J198,'Q2 Review'!J198,'Q3 Review'!J198,'Q4 Review'!J198),
                  IF(F198="Decremental",MIN(G198,'Q1 Review'!J198,'Q2 Review'!J198,'Q3 Review'!J198,'Q4 Review'!J198),
                         IF(F198="Absolute[-](avg.)",SUM('Q1 Review'!J198,'Q2 Review'!J198,'Q3 Review'!J198,'Q4 Review'!J198)/ COUNT('Annual Plan'!H198:'Annual Plan'!K198),""
                       )
                 )
      )
)</f>
        <v/>
      </c>
      <c r="I198" s="23" t="str">
        <f>IF(SUM('Annual Plan'!H198:'Annual Plan'!K198)=0,"",
        IF(OR(F198="Absolute",F198="Absolute[-](cum.)"),SUM('Annual Plan'!H198:'Annual Plan'!K198),
             IF(F198="Incremental",MAX('Annual Plan'!H198:'Annual Plan'!K198),
                  IF(F198="Decremental",MIN('Annual Plan'!H198:'Annual Plan'!K198),
                         IF(F198="Absolute[+]",MAX('Annual Plan'!H198:'Annual Plan'!K198),
                              IF(F198="Absolute[-](avg.)",AVERAGE('Annual Plan'!H198:'Annual Plan'!K198),"")
                              )
                       )
                  )
           )
     )</f>
        <v/>
      </c>
      <c r="J198" s="95" t="str">
        <f xml:space="preserve"> IF(OR(F198="Absolute",F198="Absolute[-](cum.)"),SUM('Q1 Review'!J198,'Q2 Review'!J198,'Q3 Review'!J198,'Q4 Review'!J198),
             IF(OR(F198="Incremental",F198="Absolute[+]"),MAX('Q1 Review'!J198,'Q2 Review'!J198,'Q3 Review'!J198,'Q4 Review'!J198),
                  IF(F198="Decremental",MIN('Q1 Review'!J198,'Q2 Review'!J198,'Q3 Review'!J198,'Q4 Review'!J198),
                         IF(F198="Absolute[-](avg.)",SUM('Q1 Review'!J198,'Q2 Review'!J198,'Q3 Review'!J198,'Q4 Review'!J198)/ COUNT('Annual Plan'!H198:'Annual Plan'!K198),""
                       )
                 )
      )
)</f>
        <v/>
      </c>
      <c r="K198" s="38" t="str">
        <f t="shared" si="20"/>
        <v/>
      </c>
      <c r="L198" s="38" t="str">
        <f t="shared" si="21"/>
        <v/>
      </c>
      <c r="M198" s="23" t="str">
        <f t="shared" si="22"/>
        <v/>
      </c>
      <c r="N198" s="23" t="str">
        <f>IF('Annual Plan'!N198+'Annual Plan'!O198=0,"",'Annual Plan'!N198+'Annual Plan'!O198)</f>
        <v/>
      </c>
      <c r="O198" s="23" t="str">
        <f>IF(('Q1 Review'!O198+'Q2 Review'!O198+'Q3 Review'!O198+'Q4 Review'!O198)=0,"",('Q1 Review'!O198+'Q2 Review'!O198+'Q3 Review'!O198+'Q4 Review'!O198))</f>
        <v/>
      </c>
      <c r="P198" s="41"/>
      <c r="Q198" s="41"/>
      <c r="R198" s="41"/>
      <c r="S198" s="131" t="str">
        <f t="shared" si="23"/>
        <v/>
      </c>
    </row>
    <row r="199" spans="1:19" s="11" customFormat="1" ht="13.2" x14ac:dyDescent="0.25">
      <c r="A199" s="59" t="str">
        <f>IF('Annual Plan'!A199="","",'Annual Plan'!A199)</f>
        <v/>
      </c>
      <c r="B199" s="59" t="str">
        <f>IF('Annual Plan'!B199="","",'Annual Plan'!B199)</f>
        <v/>
      </c>
      <c r="C199" s="59" t="str">
        <f>IF('Annual Plan'!C199="","",'Annual Plan'!C199)</f>
        <v/>
      </c>
      <c r="D199" s="2" t="str">
        <f>IF('Annual Plan'!D199&lt;&gt;"",'Annual Plan'!D199,"")</f>
        <v/>
      </c>
      <c r="E199" s="2" t="str">
        <f>IF('Annual Plan'!E199&lt;&gt;"",'Annual Plan'!E199,"")</f>
        <v/>
      </c>
      <c r="F199" s="36" t="str">
        <f>IF('Annual Plan'!F199&lt;&gt;"",'Annual Plan'!F199,"")</f>
        <v/>
      </c>
      <c r="G199" s="23" t="str">
        <f>IF('Annual Plan'!G199&lt;&gt;"",'Annual Plan'!G199,"")</f>
        <v/>
      </c>
      <c r="H199" s="23" t="str">
        <f xml:space="preserve"> IF(OR(F199="Absolute",F199="Absolute[-](cum.)"),SUM(G199,'Q1 Review'!J199,'Q2 Review'!J199,'Q3 Review'!J199,'Q4 Review'!J199),
             IF(OR(F199="Incremental",F199="Absolute[+]"),MAX(G199,'Q1 Review'!J199,'Q2 Review'!J199,'Q3 Review'!J199,'Q4 Review'!J199),
                  IF(F199="Decremental",MIN(G199,'Q1 Review'!J199,'Q2 Review'!J199,'Q3 Review'!J199,'Q4 Review'!J199),
                         IF(F199="Absolute[-](avg.)",SUM('Q1 Review'!J199,'Q2 Review'!J199,'Q3 Review'!J199,'Q4 Review'!J199)/ COUNT('Annual Plan'!H199:'Annual Plan'!K199),""
                       )
                 )
      )
)</f>
        <v/>
      </c>
      <c r="I199" s="23" t="str">
        <f>IF(SUM('Annual Plan'!H199:'Annual Plan'!K199)=0,"",
        IF(OR(F199="Absolute",F199="Absolute[-](cum.)"),SUM('Annual Plan'!H199:'Annual Plan'!K199),
             IF(F199="Incremental",MAX('Annual Plan'!H199:'Annual Plan'!K199),
                  IF(F199="Decremental",MIN('Annual Plan'!H199:'Annual Plan'!K199),
                         IF(F199="Absolute[+]",MAX('Annual Plan'!H199:'Annual Plan'!K199),
                              IF(F199="Absolute[-](avg.)",AVERAGE('Annual Plan'!H199:'Annual Plan'!K199),"")
                              )
                       )
                  )
           )
     )</f>
        <v/>
      </c>
      <c r="J199" s="95" t="str">
        <f xml:space="preserve"> IF(OR(F199="Absolute",F199="Absolute[-](cum.)"),SUM('Q1 Review'!J199,'Q2 Review'!J199,'Q3 Review'!J199,'Q4 Review'!J199),
             IF(OR(F199="Incremental",F199="Absolute[+]"),MAX('Q1 Review'!J199,'Q2 Review'!J199,'Q3 Review'!J199,'Q4 Review'!J199),
                  IF(F199="Decremental",MIN('Q1 Review'!J199,'Q2 Review'!J199,'Q3 Review'!J199,'Q4 Review'!J199),
                         IF(F199="Absolute[-](avg.)",SUM('Q1 Review'!J199,'Q2 Review'!J199,'Q3 Review'!J199,'Q4 Review'!J199)/ COUNT('Annual Plan'!H199:'Annual Plan'!K199),""
                       )
                 )
      )
)</f>
        <v/>
      </c>
      <c r="K199" s="38" t="str">
        <f t="shared" si="20"/>
        <v/>
      </c>
      <c r="L199" s="38" t="str">
        <f t="shared" si="21"/>
        <v/>
      </c>
      <c r="M199" s="23" t="str">
        <f t="shared" si="22"/>
        <v/>
      </c>
      <c r="N199" s="23" t="str">
        <f>IF('Annual Plan'!N199+'Annual Plan'!O199=0,"",'Annual Plan'!N199+'Annual Plan'!O199)</f>
        <v/>
      </c>
      <c r="O199" s="23" t="str">
        <f>IF(('Q1 Review'!O199+'Q2 Review'!O199+'Q3 Review'!O199+'Q4 Review'!O199)=0,"",('Q1 Review'!O199+'Q2 Review'!O199+'Q3 Review'!O199+'Q4 Review'!O199))</f>
        <v/>
      </c>
      <c r="P199" s="41"/>
      <c r="Q199" s="41"/>
      <c r="R199" s="41"/>
      <c r="S199" s="131" t="str">
        <f t="shared" si="23"/>
        <v/>
      </c>
    </row>
    <row r="200" spans="1:19" s="11" customFormat="1" ht="13.2" x14ac:dyDescent="0.25">
      <c r="A200" s="59" t="str">
        <f>IF('Annual Plan'!A200="","",'Annual Plan'!A200)</f>
        <v/>
      </c>
      <c r="B200" s="59" t="str">
        <f>IF('Annual Plan'!B200="","",'Annual Plan'!B200)</f>
        <v/>
      </c>
      <c r="C200" s="59" t="str">
        <f>IF('Annual Plan'!C200="","",'Annual Plan'!C200)</f>
        <v/>
      </c>
      <c r="D200" s="2" t="str">
        <f>IF('Annual Plan'!D200&lt;&gt;"",'Annual Plan'!D200,"")</f>
        <v/>
      </c>
      <c r="E200" s="2" t="str">
        <f>IF('Annual Plan'!E200&lt;&gt;"",'Annual Plan'!E200,"")</f>
        <v/>
      </c>
      <c r="F200" s="36" t="str">
        <f>IF('Annual Plan'!F200&lt;&gt;"",'Annual Plan'!F200,"")</f>
        <v/>
      </c>
      <c r="G200" s="23" t="str">
        <f>IF('Annual Plan'!G200&lt;&gt;"",'Annual Plan'!G200,"")</f>
        <v/>
      </c>
      <c r="H200" s="23" t="str">
        <f xml:space="preserve"> IF(OR(F200="Absolute",F200="Absolute[-](cum.)"),SUM(G200,'Q1 Review'!J200,'Q2 Review'!J200,'Q3 Review'!J200,'Q4 Review'!J200),
             IF(OR(F200="Incremental",F200="Absolute[+]"),MAX(G200,'Q1 Review'!J200,'Q2 Review'!J200,'Q3 Review'!J200,'Q4 Review'!J200),
                  IF(F200="Decremental",MIN(G200,'Q1 Review'!J200,'Q2 Review'!J200,'Q3 Review'!J200,'Q4 Review'!J200),
                         IF(F200="Absolute[-](avg.)",SUM('Q1 Review'!J200,'Q2 Review'!J200,'Q3 Review'!J200,'Q4 Review'!J200)/ COUNT('Annual Plan'!H200:'Annual Plan'!K200),""
                       )
                 )
      )
)</f>
        <v/>
      </c>
      <c r="I200" s="23" t="str">
        <f>IF(SUM('Annual Plan'!H200:'Annual Plan'!K200)=0,"",
        IF(OR(F200="Absolute",F200="Absolute[-](cum.)"),SUM('Annual Plan'!H200:'Annual Plan'!K200),
             IF(F200="Incremental",MAX('Annual Plan'!H200:'Annual Plan'!K200),
                  IF(F200="Decremental",MIN('Annual Plan'!H200:'Annual Plan'!K200),
                         IF(F200="Absolute[+]",MAX('Annual Plan'!H200:'Annual Plan'!K200),
                              IF(F200="Absolute[-](avg.)",AVERAGE('Annual Plan'!H200:'Annual Plan'!K200),"")
                              )
                       )
                  )
           )
     )</f>
        <v/>
      </c>
      <c r="J200" s="95" t="str">
        <f xml:space="preserve"> IF(OR(F200="Absolute",F200="Absolute[-](cum.)"),SUM('Q1 Review'!J200,'Q2 Review'!J200,'Q3 Review'!J200,'Q4 Review'!J200),
             IF(OR(F200="Incremental",F200="Absolute[+]"),MAX('Q1 Review'!J200,'Q2 Review'!J200,'Q3 Review'!J200,'Q4 Review'!J200),
                  IF(F200="Decremental",MIN('Q1 Review'!J200,'Q2 Review'!J200,'Q3 Review'!J200,'Q4 Review'!J200),
                         IF(F200="Absolute[-](avg.)",SUM('Q1 Review'!J200,'Q2 Review'!J200,'Q3 Review'!J200,'Q4 Review'!J200)/ COUNT('Annual Plan'!H200:'Annual Plan'!K200),""
                       )
                 )
      )
)</f>
        <v/>
      </c>
      <c r="K200" s="38" t="str">
        <f t="shared" si="20"/>
        <v/>
      </c>
      <c r="L200" s="38" t="str">
        <f t="shared" si="21"/>
        <v/>
      </c>
      <c r="M200" s="23" t="str">
        <f t="shared" si="22"/>
        <v/>
      </c>
      <c r="N200" s="23" t="str">
        <f>IF('Annual Plan'!N200+'Annual Plan'!O200=0,"",'Annual Plan'!N200+'Annual Plan'!O200)</f>
        <v/>
      </c>
      <c r="O200" s="23" t="str">
        <f>IF(('Q1 Review'!O200+'Q2 Review'!O200+'Q3 Review'!O200+'Q4 Review'!O200)=0,"",('Q1 Review'!O200+'Q2 Review'!O200+'Q3 Review'!O200+'Q4 Review'!O200))</f>
        <v/>
      </c>
      <c r="P200" s="41"/>
      <c r="Q200" s="41"/>
      <c r="R200" s="41"/>
      <c r="S200" s="131" t="str">
        <f t="shared" si="23"/>
        <v/>
      </c>
    </row>
    <row r="201" spans="1:19" s="11" customFormat="1" ht="13.2" x14ac:dyDescent="0.25">
      <c r="A201" s="59" t="str">
        <f>IF('Annual Plan'!A201="","",'Annual Plan'!A201)</f>
        <v/>
      </c>
      <c r="B201" s="59" t="str">
        <f>IF('Annual Plan'!B201="","",'Annual Plan'!B201)</f>
        <v/>
      </c>
      <c r="C201" s="59" t="str">
        <f>IF('Annual Plan'!C201="","",'Annual Plan'!C201)</f>
        <v/>
      </c>
      <c r="D201" s="2" t="str">
        <f>IF('Annual Plan'!D201&lt;&gt;"",'Annual Plan'!D201,"")</f>
        <v/>
      </c>
      <c r="E201" s="2" t="str">
        <f>IF('Annual Plan'!E201&lt;&gt;"",'Annual Plan'!E201,"")</f>
        <v/>
      </c>
      <c r="F201" s="36" t="str">
        <f>IF('Annual Plan'!F201&lt;&gt;"",'Annual Plan'!F201,"")</f>
        <v/>
      </c>
      <c r="G201" s="23" t="str">
        <f>IF('Annual Plan'!G201&lt;&gt;"",'Annual Plan'!G201,"")</f>
        <v/>
      </c>
      <c r="H201" s="23" t="str">
        <f xml:space="preserve"> IF(OR(F201="Absolute",F201="Absolute[-](cum.)"),SUM(G201,'Q1 Review'!J201,'Q2 Review'!J201,'Q3 Review'!J201,'Q4 Review'!J201),
             IF(OR(F201="Incremental",F201="Absolute[+]"),MAX(G201,'Q1 Review'!J201,'Q2 Review'!J201,'Q3 Review'!J201,'Q4 Review'!J201),
                  IF(F201="Decremental",MIN(G201,'Q1 Review'!J201,'Q2 Review'!J201,'Q3 Review'!J201,'Q4 Review'!J201),
                         IF(F201="Absolute[-](avg.)",SUM('Q1 Review'!J201,'Q2 Review'!J201,'Q3 Review'!J201,'Q4 Review'!J201)/ COUNT('Annual Plan'!H201:'Annual Plan'!K201),""
                       )
                 )
      )
)</f>
        <v/>
      </c>
      <c r="I201" s="23" t="str">
        <f>IF(SUM('Annual Plan'!H201:'Annual Plan'!K201)=0,"",
        IF(OR(F201="Absolute",F201="Absolute[-](cum.)"),SUM('Annual Plan'!H201:'Annual Plan'!K201),
             IF(F201="Incremental",MAX('Annual Plan'!H201:'Annual Plan'!K201),
                  IF(F201="Decremental",MIN('Annual Plan'!H201:'Annual Plan'!K201),
                         IF(F201="Absolute[+]",MAX('Annual Plan'!H201:'Annual Plan'!K201),
                              IF(F201="Absolute[-](avg.)",AVERAGE('Annual Plan'!H201:'Annual Plan'!K201),"")
                              )
                       )
                  )
           )
     )</f>
        <v/>
      </c>
      <c r="J201" s="95" t="str">
        <f xml:space="preserve"> IF(OR(F201="Absolute",F201="Absolute[-](cum.)"),SUM('Q1 Review'!J201,'Q2 Review'!J201,'Q3 Review'!J201,'Q4 Review'!J201),
             IF(OR(F201="Incremental",F201="Absolute[+]"),MAX('Q1 Review'!J201,'Q2 Review'!J201,'Q3 Review'!J201,'Q4 Review'!J201),
                  IF(F201="Decremental",MIN('Q1 Review'!J201,'Q2 Review'!J201,'Q3 Review'!J201,'Q4 Review'!J201),
                         IF(F201="Absolute[-](avg.)",SUM('Q1 Review'!J201,'Q2 Review'!J201,'Q3 Review'!J201,'Q4 Review'!J201)/ COUNT('Annual Plan'!H201:'Annual Plan'!K201),""
                       )
                 )
      )
)</f>
        <v/>
      </c>
      <c r="K201" s="38" t="str">
        <f t="shared" si="20"/>
        <v/>
      </c>
      <c r="L201" s="38" t="str">
        <f t="shared" si="21"/>
        <v/>
      </c>
      <c r="M201" s="23" t="str">
        <f t="shared" si="22"/>
        <v/>
      </c>
      <c r="N201" s="23" t="str">
        <f>IF('Annual Plan'!N201+'Annual Plan'!O201=0,"",'Annual Plan'!N201+'Annual Plan'!O201)</f>
        <v/>
      </c>
      <c r="O201" s="23" t="str">
        <f>IF(('Q1 Review'!O201+'Q2 Review'!O201+'Q3 Review'!O201+'Q4 Review'!O201)=0,"",('Q1 Review'!O201+'Q2 Review'!O201+'Q3 Review'!O201+'Q4 Review'!O201))</f>
        <v/>
      </c>
      <c r="P201" s="41"/>
      <c r="Q201" s="41"/>
      <c r="R201" s="41"/>
      <c r="S201" s="131" t="str">
        <f t="shared" si="23"/>
        <v/>
      </c>
    </row>
    <row r="202" spans="1:19" s="11" customFormat="1" ht="13.2" x14ac:dyDescent="0.25">
      <c r="A202" s="59" t="str">
        <f>IF('Annual Plan'!A202="","",'Annual Plan'!A202)</f>
        <v/>
      </c>
      <c r="B202" s="59" t="str">
        <f>IF('Annual Plan'!B202="","",'Annual Plan'!B202)</f>
        <v/>
      </c>
      <c r="C202" s="59" t="str">
        <f>IF('Annual Plan'!C202="","",'Annual Plan'!C202)</f>
        <v/>
      </c>
      <c r="D202" s="2" t="str">
        <f>IF('Annual Plan'!D202&lt;&gt;"",'Annual Plan'!D202,"")</f>
        <v/>
      </c>
      <c r="E202" s="2" t="str">
        <f>IF('Annual Plan'!E202&lt;&gt;"",'Annual Plan'!E202,"")</f>
        <v/>
      </c>
      <c r="F202" s="36" t="str">
        <f>IF('Annual Plan'!F202&lt;&gt;"",'Annual Plan'!F202,"")</f>
        <v/>
      </c>
      <c r="G202" s="23" t="str">
        <f>IF('Annual Plan'!G202&lt;&gt;"",'Annual Plan'!G202,"")</f>
        <v/>
      </c>
      <c r="H202" s="23" t="str">
        <f xml:space="preserve"> IF(OR(F202="Absolute",F202="Absolute[-](cum.)"),SUM(G202,'Q1 Review'!J202,'Q2 Review'!J202,'Q3 Review'!J202,'Q4 Review'!J202),
             IF(OR(F202="Incremental",F202="Absolute[+]"),MAX(G202,'Q1 Review'!J202,'Q2 Review'!J202,'Q3 Review'!J202,'Q4 Review'!J202),
                  IF(F202="Decremental",MIN(G202,'Q1 Review'!J202,'Q2 Review'!J202,'Q3 Review'!J202,'Q4 Review'!J202),
                         IF(F202="Absolute[-](avg.)",SUM('Q1 Review'!J202,'Q2 Review'!J202,'Q3 Review'!J202,'Q4 Review'!J202)/ COUNT('Annual Plan'!H202:'Annual Plan'!K202),""
                       )
                 )
      )
)</f>
        <v/>
      </c>
      <c r="I202" s="23" t="str">
        <f>IF(SUM('Annual Plan'!H202:'Annual Plan'!K202)=0,"",
        IF(OR(F202="Absolute",F202="Absolute[-](cum.)"),SUM('Annual Plan'!H202:'Annual Plan'!K202),
             IF(F202="Incremental",MAX('Annual Plan'!H202:'Annual Plan'!K202),
                  IF(F202="Decremental",MIN('Annual Plan'!H202:'Annual Plan'!K202),
                         IF(F202="Absolute[+]",MAX('Annual Plan'!H202:'Annual Plan'!K202),
                              IF(F202="Absolute[-](avg.)",AVERAGE('Annual Plan'!H202:'Annual Plan'!K202),"")
                              )
                       )
                  )
           )
     )</f>
        <v/>
      </c>
      <c r="J202" s="95" t="str">
        <f xml:space="preserve"> IF(OR(F202="Absolute",F202="Absolute[-](cum.)"),SUM('Q1 Review'!J202,'Q2 Review'!J202,'Q3 Review'!J202,'Q4 Review'!J202),
             IF(OR(F202="Incremental",F202="Absolute[+]"),MAX('Q1 Review'!J202,'Q2 Review'!J202,'Q3 Review'!J202,'Q4 Review'!J202),
                  IF(F202="Decremental",MIN('Q1 Review'!J202,'Q2 Review'!J202,'Q3 Review'!J202,'Q4 Review'!J202),
                         IF(F202="Absolute[-](avg.)",SUM('Q1 Review'!J202,'Q2 Review'!J202,'Q3 Review'!J202,'Q4 Review'!J202)/ COUNT('Annual Plan'!H202:'Annual Plan'!K202),""
                       )
                 )
      )
)</f>
        <v/>
      </c>
      <c r="K202" s="38" t="str">
        <f t="shared" si="20"/>
        <v/>
      </c>
      <c r="L202" s="38" t="str">
        <f t="shared" si="21"/>
        <v/>
      </c>
      <c r="M202" s="23" t="str">
        <f t="shared" si="22"/>
        <v/>
      </c>
      <c r="N202" s="23" t="str">
        <f>IF('Annual Plan'!N202+'Annual Plan'!O202=0,"",'Annual Plan'!N202+'Annual Plan'!O202)</f>
        <v/>
      </c>
      <c r="O202" s="23" t="str">
        <f>IF(('Q1 Review'!O202+'Q2 Review'!O202+'Q3 Review'!O202+'Q4 Review'!O202)=0,"",('Q1 Review'!O202+'Q2 Review'!O202+'Q3 Review'!O202+'Q4 Review'!O202))</f>
        <v/>
      </c>
      <c r="P202" s="41"/>
      <c r="Q202" s="41"/>
      <c r="R202" s="41"/>
      <c r="S202" s="131" t="str">
        <f t="shared" si="23"/>
        <v/>
      </c>
    </row>
    <row r="203" spans="1:19" s="11" customFormat="1" ht="13.2" x14ac:dyDescent="0.25">
      <c r="A203" s="59" t="str">
        <f>IF('Annual Plan'!A203="","",'Annual Plan'!A203)</f>
        <v/>
      </c>
      <c r="B203" s="59" t="str">
        <f>IF('Annual Plan'!B203="","",'Annual Plan'!B203)</f>
        <v/>
      </c>
      <c r="C203" s="59" t="str">
        <f>IF('Annual Plan'!C203="","",'Annual Plan'!C203)</f>
        <v/>
      </c>
      <c r="D203" s="2" t="str">
        <f>IF('Annual Plan'!D203&lt;&gt;"",'Annual Plan'!D203,"")</f>
        <v/>
      </c>
      <c r="E203" s="2" t="str">
        <f>IF('Annual Plan'!E203&lt;&gt;"",'Annual Plan'!E203,"")</f>
        <v/>
      </c>
      <c r="F203" s="36" t="str">
        <f>IF('Annual Plan'!F203&lt;&gt;"",'Annual Plan'!F203,"")</f>
        <v/>
      </c>
      <c r="G203" s="23" t="str">
        <f>IF('Annual Plan'!G203&lt;&gt;"",'Annual Plan'!G203,"")</f>
        <v/>
      </c>
      <c r="H203" s="23" t="str">
        <f xml:space="preserve"> IF(OR(F203="Absolute",F203="Absolute[-](cum.)"),SUM(G203,'Q1 Review'!J203,'Q2 Review'!J203,'Q3 Review'!J203,'Q4 Review'!J203),
             IF(OR(F203="Incremental",F203="Absolute[+]"),MAX(G203,'Q1 Review'!J203,'Q2 Review'!J203,'Q3 Review'!J203,'Q4 Review'!J203),
                  IF(F203="Decremental",MIN(G203,'Q1 Review'!J203,'Q2 Review'!J203,'Q3 Review'!J203,'Q4 Review'!J203),
                         IF(F203="Absolute[-](avg.)",SUM('Q1 Review'!J203,'Q2 Review'!J203,'Q3 Review'!J203,'Q4 Review'!J203)/ COUNT('Annual Plan'!H203:'Annual Plan'!K203),""
                       )
                 )
      )
)</f>
        <v/>
      </c>
      <c r="I203" s="23" t="str">
        <f>IF(SUM('Annual Plan'!H203:'Annual Plan'!K203)=0,"",
        IF(OR(F203="Absolute",F203="Absolute[-](cum.)"),SUM('Annual Plan'!H203:'Annual Plan'!K203),
             IF(F203="Incremental",MAX('Annual Plan'!H203:'Annual Plan'!K203),
                  IF(F203="Decremental",MIN('Annual Plan'!H203:'Annual Plan'!K203),
                         IF(F203="Absolute[+]",MAX('Annual Plan'!H203:'Annual Plan'!K203),
                              IF(F203="Absolute[-](avg.)",AVERAGE('Annual Plan'!H203:'Annual Plan'!K203),"")
                              )
                       )
                  )
           )
     )</f>
        <v/>
      </c>
      <c r="J203" s="95" t="str">
        <f xml:space="preserve"> IF(OR(F203="Absolute",F203="Absolute[-](cum.)"),SUM('Q1 Review'!J203,'Q2 Review'!J203,'Q3 Review'!J203,'Q4 Review'!J203),
             IF(OR(F203="Incremental",F203="Absolute[+]"),MAX('Q1 Review'!J203,'Q2 Review'!J203,'Q3 Review'!J203,'Q4 Review'!J203),
                  IF(F203="Decremental",MIN('Q1 Review'!J203,'Q2 Review'!J203,'Q3 Review'!J203,'Q4 Review'!J203),
                         IF(F203="Absolute[-](avg.)",SUM('Q1 Review'!J203,'Q2 Review'!J203,'Q3 Review'!J203,'Q4 Review'!J203)/ COUNT('Annual Plan'!H203:'Annual Plan'!K203),""
                       )
                 )
      )
)</f>
        <v/>
      </c>
      <c r="K203" s="38" t="str">
        <f t="shared" si="20"/>
        <v/>
      </c>
      <c r="L203" s="38" t="str">
        <f t="shared" si="21"/>
        <v/>
      </c>
      <c r="M203" s="23" t="str">
        <f t="shared" si="22"/>
        <v/>
      </c>
      <c r="N203" s="23" t="str">
        <f>IF('Annual Plan'!N203+'Annual Plan'!O203=0,"",'Annual Plan'!N203+'Annual Plan'!O203)</f>
        <v/>
      </c>
      <c r="O203" s="23" t="str">
        <f>IF(('Q1 Review'!O203+'Q2 Review'!O203+'Q3 Review'!O203+'Q4 Review'!O203)=0,"",('Q1 Review'!O203+'Q2 Review'!O203+'Q3 Review'!O203+'Q4 Review'!O203))</f>
        <v/>
      </c>
      <c r="P203" s="41"/>
      <c r="Q203" s="41"/>
      <c r="R203" s="41"/>
      <c r="S203" s="131" t="str">
        <f t="shared" si="23"/>
        <v/>
      </c>
    </row>
    <row r="204" spans="1:19" s="11" customFormat="1" ht="13.2" x14ac:dyDescent="0.25">
      <c r="A204" s="59" t="str">
        <f>IF('Annual Plan'!A204="","",'Annual Plan'!A204)</f>
        <v/>
      </c>
      <c r="B204" s="59" t="str">
        <f>IF('Annual Plan'!B204="","",'Annual Plan'!B204)</f>
        <v/>
      </c>
      <c r="C204" s="59" t="str">
        <f>IF('Annual Plan'!C204="","",'Annual Plan'!C204)</f>
        <v/>
      </c>
      <c r="D204" s="2" t="str">
        <f>IF('Annual Plan'!D204&lt;&gt;"",'Annual Plan'!D204,"")</f>
        <v/>
      </c>
      <c r="E204" s="2" t="str">
        <f>IF('Annual Plan'!E204&lt;&gt;"",'Annual Plan'!E204,"")</f>
        <v/>
      </c>
      <c r="F204" s="36" t="str">
        <f>IF('Annual Plan'!F204&lt;&gt;"",'Annual Plan'!F204,"")</f>
        <v/>
      </c>
      <c r="G204" s="23" t="str">
        <f>IF('Annual Plan'!G204&lt;&gt;"",'Annual Plan'!G204,"")</f>
        <v/>
      </c>
      <c r="H204" s="23" t="str">
        <f xml:space="preserve"> IF(OR(F204="Absolute",F204="Absolute[-](cum.)"),SUM(G204,'Q1 Review'!J204,'Q2 Review'!J204,'Q3 Review'!J204,'Q4 Review'!J204),
             IF(OR(F204="Incremental",F204="Absolute[+]"),MAX(G204,'Q1 Review'!J204,'Q2 Review'!J204,'Q3 Review'!J204,'Q4 Review'!J204),
                  IF(F204="Decremental",MIN(G204,'Q1 Review'!J204,'Q2 Review'!J204,'Q3 Review'!J204,'Q4 Review'!J204),
                         IF(F204="Absolute[-](avg.)",SUM('Q1 Review'!J204,'Q2 Review'!J204,'Q3 Review'!J204,'Q4 Review'!J204)/ COUNT('Annual Plan'!H204:'Annual Plan'!K204),""
                       )
                 )
      )
)</f>
        <v/>
      </c>
      <c r="I204" s="23" t="str">
        <f>IF(SUM('Annual Plan'!H204:'Annual Plan'!K204)=0,"",
        IF(OR(F204="Absolute",F204="Absolute[-](cum.)"),SUM('Annual Plan'!H204:'Annual Plan'!K204),
             IF(F204="Incremental",MAX('Annual Plan'!H204:'Annual Plan'!K204),
                  IF(F204="Decremental",MIN('Annual Plan'!H204:'Annual Plan'!K204),
                         IF(F204="Absolute[+]",MAX('Annual Plan'!H204:'Annual Plan'!K204),
                              IF(F204="Absolute[-](avg.)",AVERAGE('Annual Plan'!H204:'Annual Plan'!K204),"")
                              )
                       )
                  )
           )
     )</f>
        <v/>
      </c>
      <c r="J204" s="95" t="str">
        <f xml:space="preserve"> IF(OR(F204="Absolute",F204="Absolute[-](cum.)"),SUM('Q1 Review'!J204,'Q2 Review'!J204,'Q3 Review'!J204,'Q4 Review'!J204),
             IF(OR(F204="Incremental",F204="Absolute[+]"),MAX('Q1 Review'!J204,'Q2 Review'!J204,'Q3 Review'!J204,'Q4 Review'!J204),
                  IF(F204="Decremental",MIN('Q1 Review'!J204,'Q2 Review'!J204,'Q3 Review'!J204,'Q4 Review'!J204),
                         IF(F204="Absolute[-](avg.)",SUM('Q1 Review'!J204,'Q2 Review'!J204,'Q3 Review'!J204,'Q4 Review'!J204)/ COUNT('Annual Plan'!H204:'Annual Plan'!K204),""
                       )
                 )
      )
)</f>
        <v/>
      </c>
      <c r="K204" s="38" t="str">
        <f t="shared" si="20"/>
        <v/>
      </c>
      <c r="L204" s="38" t="str">
        <f t="shared" si="21"/>
        <v/>
      </c>
      <c r="M204" s="23" t="str">
        <f t="shared" si="22"/>
        <v/>
      </c>
      <c r="N204" s="23" t="str">
        <f>IF('Annual Plan'!N204+'Annual Plan'!O204=0,"",'Annual Plan'!N204+'Annual Plan'!O204)</f>
        <v/>
      </c>
      <c r="O204" s="23" t="str">
        <f>IF(('Q1 Review'!O204+'Q2 Review'!O204+'Q3 Review'!O204+'Q4 Review'!O204)=0,"",('Q1 Review'!O204+'Q2 Review'!O204+'Q3 Review'!O204+'Q4 Review'!O204))</f>
        <v/>
      </c>
      <c r="P204" s="41"/>
      <c r="Q204" s="41"/>
      <c r="R204" s="41"/>
      <c r="S204" s="131" t="str">
        <f t="shared" si="23"/>
        <v/>
      </c>
    </row>
    <row r="205" spans="1:19" s="11" customFormat="1" ht="13.2" x14ac:dyDescent="0.25">
      <c r="A205" s="59" t="str">
        <f>IF('Annual Plan'!A205="","",'Annual Plan'!A205)</f>
        <v/>
      </c>
      <c r="B205" s="59" t="str">
        <f>IF('Annual Plan'!B205="","",'Annual Plan'!B205)</f>
        <v/>
      </c>
      <c r="C205" s="59" t="str">
        <f>IF('Annual Plan'!C205="","",'Annual Plan'!C205)</f>
        <v/>
      </c>
      <c r="D205" s="2" t="str">
        <f>IF('Annual Plan'!D205&lt;&gt;"",'Annual Plan'!D205,"")</f>
        <v/>
      </c>
      <c r="E205" s="2" t="str">
        <f>IF('Annual Plan'!E205&lt;&gt;"",'Annual Plan'!E205,"")</f>
        <v/>
      </c>
      <c r="F205" s="36" t="str">
        <f>IF('Annual Plan'!F205&lt;&gt;"",'Annual Plan'!F205,"")</f>
        <v/>
      </c>
      <c r="G205" s="23" t="str">
        <f>IF('Annual Plan'!G205&lt;&gt;"",'Annual Plan'!G205,"")</f>
        <v/>
      </c>
      <c r="H205" s="23" t="str">
        <f xml:space="preserve"> IF(OR(F205="Absolute",F205="Absolute[-](cum.)"),SUM(G205,'Q1 Review'!J205,'Q2 Review'!J205,'Q3 Review'!J205,'Q4 Review'!J205),
             IF(OR(F205="Incremental",F205="Absolute[+]"),MAX(G205,'Q1 Review'!J205,'Q2 Review'!J205,'Q3 Review'!J205,'Q4 Review'!J205),
                  IF(F205="Decremental",MIN(G205,'Q1 Review'!J205,'Q2 Review'!J205,'Q3 Review'!J205,'Q4 Review'!J205),
                         IF(F205="Absolute[-](avg.)",SUM('Q1 Review'!J205,'Q2 Review'!J205,'Q3 Review'!J205,'Q4 Review'!J205)/ COUNT('Annual Plan'!H205:'Annual Plan'!K205),""
                       )
                 )
      )
)</f>
        <v/>
      </c>
      <c r="I205" s="23" t="str">
        <f>IF(SUM('Annual Plan'!H205:'Annual Plan'!K205)=0,"",
        IF(OR(F205="Absolute",F205="Absolute[-](cum.)"),SUM('Annual Plan'!H205:'Annual Plan'!K205),
             IF(F205="Incremental",MAX('Annual Plan'!H205:'Annual Plan'!K205),
                  IF(F205="Decremental",MIN('Annual Plan'!H205:'Annual Plan'!K205),
                         IF(F205="Absolute[+]",MAX('Annual Plan'!H205:'Annual Plan'!K205),
                              IF(F205="Absolute[-](avg.)",AVERAGE('Annual Plan'!H205:'Annual Plan'!K205),"")
                              )
                       )
                  )
           )
     )</f>
        <v/>
      </c>
      <c r="J205" s="95" t="str">
        <f xml:space="preserve"> IF(OR(F205="Absolute",F205="Absolute[-](cum.)"),SUM('Q1 Review'!J205,'Q2 Review'!J205,'Q3 Review'!J205,'Q4 Review'!J205),
             IF(OR(F205="Incremental",F205="Absolute[+]"),MAX('Q1 Review'!J205,'Q2 Review'!J205,'Q3 Review'!J205,'Q4 Review'!J205),
                  IF(F205="Decremental",MIN('Q1 Review'!J205,'Q2 Review'!J205,'Q3 Review'!J205,'Q4 Review'!J205),
                         IF(F205="Absolute[-](avg.)",SUM('Q1 Review'!J205,'Q2 Review'!J205,'Q3 Review'!J205,'Q4 Review'!J205)/ COUNT('Annual Plan'!H205:'Annual Plan'!K205),""
                       )
                 )
      )
)</f>
        <v/>
      </c>
      <c r="K205" s="38" t="str">
        <f t="shared" si="20"/>
        <v/>
      </c>
      <c r="L205" s="38" t="str">
        <f t="shared" si="21"/>
        <v/>
      </c>
      <c r="M205" s="23" t="str">
        <f t="shared" si="22"/>
        <v/>
      </c>
      <c r="N205" s="23" t="str">
        <f>IF('Annual Plan'!N205+'Annual Plan'!O205=0,"",'Annual Plan'!N205+'Annual Plan'!O205)</f>
        <v/>
      </c>
      <c r="O205" s="23" t="str">
        <f>IF(('Q1 Review'!O205+'Q2 Review'!O205+'Q3 Review'!O205+'Q4 Review'!O205)=0,"",('Q1 Review'!O205+'Q2 Review'!O205+'Q3 Review'!O205+'Q4 Review'!O205))</f>
        <v/>
      </c>
      <c r="P205" s="41"/>
      <c r="Q205" s="41"/>
      <c r="R205" s="41"/>
      <c r="S205" s="131" t="str">
        <f t="shared" si="23"/>
        <v/>
      </c>
    </row>
    <row r="206" spans="1:19" s="11" customFormat="1" ht="13.2" x14ac:dyDescent="0.25">
      <c r="A206" s="59" t="str">
        <f>IF('Annual Plan'!A206="","",'Annual Plan'!A206)</f>
        <v/>
      </c>
      <c r="B206" s="59" t="str">
        <f>IF('Annual Plan'!B206="","",'Annual Plan'!B206)</f>
        <v/>
      </c>
      <c r="C206" s="59" t="str">
        <f>IF('Annual Plan'!C206="","",'Annual Plan'!C206)</f>
        <v/>
      </c>
      <c r="D206" s="2" t="str">
        <f>IF('Annual Plan'!D206&lt;&gt;"",'Annual Plan'!D206,"")</f>
        <v/>
      </c>
      <c r="E206" s="2" t="str">
        <f>IF('Annual Plan'!E206&lt;&gt;"",'Annual Plan'!E206,"")</f>
        <v/>
      </c>
      <c r="F206" s="36" t="str">
        <f>IF('Annual Plan'!F206&lt;&gt;"",'Annual Plan'!F206,"")</f>
        <v/>
      </c>
      <c r="G206" s="23" t="str">
        <f>IF('Annual Plan'!G206&lt;&gt;"",'Annual Plan'!G206,"")</f>
        <v/>
      </c>
      <c r="H206" s="23" t="str">
        <f xml:space="preserve"> IF(OR(F206="Absolute",F206="Absolute[-](cum.)"),SUM(G206,'Q1 Review'!J206,'Q2 Review'!J206,'Q3 Review'!J206,'Q4 Review'!J206),
             IF(OR(F206="Incremental",F206="Absolute[+]"),MAX(G206,'Q1 Review'!J206,'Q2 Review'!J206,'Q3 Review'!J206,'Q4 Review'!J206),
                  IF(F206="Decremental",MIN(G206,'Q1 Review'!J206,'Q2 Review'!J206,'Q3 Review'!J206,'Q4 Review'!J206),
                         IF(F206="Absolute[-](avg.)",SUM('Q1 Review'!J206,'Q2 Review'!J206,'Q3 Review'!J206,'Q4 Review'!J206)/ COUNT('Annual Plan'!H206:'Annual Plan'!K206),""
                       )
                 )
      )
)</f>
        <v/>
      </c>
      <c r="I206" s="23" t="str">
        <f>IF(SUM('Annual Plan'!H206:'Annual Plan'!K206)=0,"",
        IF(OR(F206="Absolute",F206="Absolute[-](cum.)"),SUM('Annual Plan'!H206:'Annual Plan'!K206),
             IF(F206="Incremental",MAX('Annual Plan'!H206:'Annual Plan'!K206),
                  IF(F206="Decremental",MIN('Annual Plan'!H206:'Annual Plan'!K206),
                         IF(F206="Absolute[+]",MAX('Annual Plan'!H206:'Annual Plan'!K206),
                              IF(F206="Absolute[-](avg.)",AVERAGE('Annual Plan'!H206:'Annual Plan'!K206),"")
                              )
                       )
                  )
           )
     )</f>
        <v/>
      </c>
      <c r="J206" s="95" t="str">
        <f xml:space="preserve"> IF(OR(F206="Absolute",F206="Absolute[-](cum.)"),SUM('Q1 Review'!J206,'Q2 Review'!J206,'Q3 Review'!J206,'Q4 Review'!J206),
             IF(OR(F206="Incremental",F206="Absolute[+]"),MAX('Q1 Review'!J206,'Q2 Review'!J206,'Q3 Review'!J206,'Q4 Review'!J206),
                  IF(F206="Decremental",MIN('Q1 Review'!J206,'Q2 Review'!J206,'Q3 Review'!J206,'Q4 Review'!J206),
                         IF(F206="Absolute[-](avg.)",SUM('Q1 Review'!J206,'Q2 Review'!J206,'Q3 Review'!J206,'Q4 Review'!J206)/ COUNT('Annual Plan'!H206:'Annual Plan'!K206),""
                       )
                 )
      )
)</f>
        <v/>
      </c>
      <c r="K206" s="38" t="str">
        <f t="shared" si="20"/>
        <v/>
      </c>
      <c r="L206" s="38" t="str">
        <f t="shared" si="21"/>
        <v/>
      </c>
      <c r="M206" s="23" t="str">
        <f t="shared" si="22"/>
        <v/>
      </c>
      <c r="N206" s="23" t="str">
        <f>IF('Annual Plan'!N206+'Annual Plan'!O206=0,"",'Annual Plan'!N206+'Annual Plan'!O206)</f>
        <v/>
      </c>
      <c r="O206" s="23" t="str">
        <f>IF(('Q1 Review'!O206+'Q2 Review'!O206+'Q3 Review'!O206+'Q4 Review'!O206)=0,"",('Q1 Review'!O206+'Q2 Review'!O206+'Q3 Review'!O206+'Q4 Review'!O206))</f>
        <v/>
      </c>
      <c r="P206" s="41"/>
      <c r="Q206" s="41"/>
      <c r="R206" s="41"/>
      <c r="S206" s="131" t="str">
        <f t="shared" si="23"/>
        <v/>
      </c>
    </row>
    <row r="207" spans="1:19" s="11" customFormat="1" ht="13.2" x14ac:dyDescent="0.25">
      <c r="A207" s="59" t="str">
        <f>IF('Annual Plan'!A207="","",'Annual Plan'!A207)</f>
        <v/>
      </c>
      <c r="B207" s="59" t="str">
        <f>IF('Annual Plan'!B207="","",'Annual Plan'!B207)</f>
        <v/>
      </c>
      <c r="C207" s="59" t="str">
        <f>IF('Annual Plan'!C207="","",'Annual Plan'!C207)</f>
        <v/>
      </c>
      <c r="D207" s="2" t="str">
        <f>IF('Annual Plan'!D207&lt;&gt;"",'Annual Plan'!D207,"")</f>
        <v/>
      </c>
      <c r="E207" s="2" t="str">
        <f>IF('Annual Plan'!E207&lt;&gt;"",'Annual Plan'!E207,"")</f>
        <v/>
      </c>
      <c r="F207" s="36" t="str">
        <f>IF('Annual Plan'!F207&lt;&gt;"",'Annual Plan'!F207,"")</f>
        <v/>
      </c>
      <c r="G207" s="23" t="str">
        <f>IF('Annual Plan'!G207&lt;&gt;"",'Annual Plan'!G207,"")</f>
        <v/>
      </c>
      <c r="H207" s="23" t="str">
        <f xml:space="preserve"> IF(OR(F207="Absolute",F207="Absolute[-](cum.)"),SUM(G207,'Q1 Review'!J207,'Q2 Review'!J207,'Q3 Review'!J207,'Q4 Review'!J207),
             IF(OR(F207="Incremental",F207="Absolute[+]"),MAX(G207,'Q1 Review'!J207,'Q2 Review'!J207,'Q3 Review'!J207,'Q4 Review'!J207),
                  IF(F207="Decremental",MIN(G207,'Q1 Review'!J207,'Q2 Review'!J207,'Q3 Review'!J207,'Q4 Review'!J207),
                         IF(F207="Absolute[-](avg.)",SUM('Q1 Review'!J207,'Q2 Review'!J207,'Q3 Review'!J207,'Q4 Review'!J207)/ COUNT('Annual Plan'!H207:'Annual Plan'!K207),""
                       )
                 )
      )
)</f>
        <v/>
      </c>
      <c r="I207" s="23" t="str">
        <f>IF(SUM('Annual Plan'!H207:'Annual Plan'!K207)=0,"",
        IF(OR(F207="Absolute",F207="Absolute[-](cum.)"),SUM('Annual Plan'!H207:'Annual Plan'!K207),
             IF(F207="Incremental",MAX('Annual Plan'!H207:'Annual Plan'!K207),
                  IF(F207="Decremental",MIN('Annual Plan'!H207:'Annual Plan'!K207),
                         IF(F207="Absolute[+]",MAX('Annual Plan'!H207:'Annual Plan'!K207),
                              IF(F207="Absolute[-](avg.)",AVERAGE('Annual Plan'!H207:'Annual Plan'!K207),"")
                              )
                       )
                  )
           )
     )</f>
        <v/>
      </c>
      <c r="J207" s="95" t="str">
        <f xml:space="preserve"> IF(OR(F207="Absolute",F207="Absolute[-](cum.)"),SUM('Q1 Review'!J207,'Q2 Review'!J207,'Q3 Review'!J207,'Q4 Review'!J207),
             IF(OR(F207="Incremental",F207="Absolute[+]"),MAX('Q1 Review'!J207,'Q2 Review'!J207,'Q3 Review'!J207,'Q4 Review'!J207),
                  IF(F207="Decremental",MIN('Q1 Review'!J207,'Q2 Review'!J207,'Q3 Review'!J207,'Q4 Review'!J207),
                         IF(F207="Absolute[-](avg.)",SUM('Q1 Review'!J207,'Q2 Review'!J207,'Q3 Review'!J207,'Q4 Review'!J207)/ COUNT('Annual Plan'!H207:'Annual Plan'!K207),""
                       )
                 )
      )
)</f>
        <v/>
      </c>
      <c r="K207" s="38" t="str">
        <f t="shared" si="20"/>
        <v/>
      </c>
      <c r="L207" s="38" t="str">
        <f t="shared" si="21"/>
        <v/>
      </c>
      <c r="M207" s="23" t="str">
        <f t="shared" si="22"/>
        <v/>
      </c>
      <c r="N207" s="23" t="str">
        <f>IF('Annual Plan'!N207+'Annual Plan'!O207=0,"",'Annual Plan'!N207+'Annual Plan'!O207)</f>
        <v/>
      </c>
      <c r="O207" s="23" t="str">
        <f>IF(('Q1 Review'!O207+'Q2 Review'!O207+'Q3 Review'!O207+'Q4 Review'!O207)=0,"",('Q1 Review'!O207+'Q2 Review'!O207+'Q3 Review'!O207+'Q4 Review'!O207))</f>
        <v/>
      </c>
      <c r="P207" s="41"/>
      <c r="Q207" s="41"/>
      <c r="R207" s="41"/>
      <c r="S207" s="131" t="str">
        <f t="shared" si="23"/>
        <v/>
      </c>
    </row>
    <row r="208" spans="1:19" s="11" customFormat="1" ht="13.2" x14ac:dyDescent="0.25">
      <c r="A208" s="59" t="str">
        <f>IF('Annual Plan'!A208="","",'Annual Plan'!A208)</f>
        <v/>
      </c>
      <c r="B208" s="59" t="str">
        <f>IF('Annual Plan'!B208="","",'Annual Plan'!B208)</f>
        <v/>
      </c>
      <c r="C208" s="59" t="str">
        <f>IF('Annual Plan'!C208="","",'Annual Plan'!C208)</f>
        <v/>
      </c>
      <c r="D208" s="2" t="str">
        <f>IF('Annual Plan'!D208&lt;&gt;"",'Annual Plan'!D208,"")</f>
        <v/>
      </c>
      <c r="E208" s="2" t="str">
        <f>IF('Annual Plan'!E208&lt;&gt;"",'Annual Plan'!E208,"")</f>
        <v/>
      </c>
      <c r="F208" s="36" t="str">
        <f>IF('Annual Plan'!F208&lt;&gt;"",'Annual Plan'!F208,"")</f>
        <v/>
      </c>
      <c r="G208" s="23" t="str">
        <f>IF('Annual Plan'!G208&lt;&gt;"",'Annual Plan'!G208,"")</f>
        <v/>
      </c>
      <c r="H208" s="23" t="str">
        <f xml:space="preserve"> IF(OR(F208="Absolute",F208="Absolute[-](cum.)"),SUM(G208,'Q1 Review'!J208,'Q2 Review'!J208,'Q3 Review'!J208,'Q4 Review'!J208),
             IF(OR(F208="Incremental",F208="Absolute[+]"),MAX(G208,'Q1 Review'!J208,'Q2 Review'!J208,'Q3 Review'!J208,'Q4 Review'!J208),
                  IF(F208="Decremental",MIN(G208,'Q1 Review'!J208,'Q2 Review'!J208,'Q3 Review'!J208,'Q4 Review'!J208),
                         IF(F208="Absolute[-](avg.)",SUM('Q1 Review'!J208,'Q2 Review'!J208,'Q3 Review'!J208,'Q4 Review'!J208)/ COUNT('Annual Plan'!H208:'Annual Plan'!K208),""
                       )
                 )
      )
)</f>
        <v/>
      </c>
      <c r="I208" s="23" t="str">
        <f>IF(SUM('Annual Plan'!H208:'Annual Plan'!K208)=0,"",
        IF(OR(F208="Absolute",F208="Absolute[-](cum.)"),SUM('Annual Plan'!H208:'Annual Plan'!K208),
             IF(F208="Incremental",MAX('Annual Plan'!H208:'Annual Plan'!K208),
                  IF(F208="Decremental",MIN('Annual Plan'!H208:'Annual Plan'!K208),
                         IF(F208="Absolute[+]",MAX('Annual Plan'!H208:'Annual Plan'!K208),
                              IF(F208="Absolute[-](avg.)",AVERAGE('Annual Plan'!H208:'Annual Plan'!K208),"")
                              )
                       )
                  )
           )
     )</f>
        <v/>
      </c>
      <c r="J208" s="95" t="str">
        <f xml:space="preserve"> IF(OR(F208="Absolute",F208="Absolute[-](cum.)"),SUM('Q1 Review'!J208,'Q2 Review'!J208,'Q3 Review'!J208,'Q4 Review'!J208),
             IF(OR(F208="Incremental",F208="Absolute[+]"),MAX('Q1 Review'!J208,'Q2 Review'!J208,'Q3 Review'!J208,'Q4 Review'!J208),
                  IF(F208="Decremental",MIN('Q1 Review'!J208,'Q2 Review'!J208,'Q3 Review'!J208,'Q4 Review'!J208),
                         IF(F208="Absolute[-](avg.)",SUM('Q1 Review'!J208,'Q2 Review'!J208,'Q3 Review'!J208,'Q4 Review'!J208)/ COUNT('Annual Plan'!H208:'Annual Plan'!K208),""
                       )
                 )
      )
)</f>
        <v/>
      </c>
      <c r="K208" s="38" t="str">
        <f t="shared" si="20"/>
        <v/>
      </c>
      <c r="L208" s="38" t="str">
        <f t="shared" si="21"/>
        <v/>
      </c>
      <c r="M208" s="23" t="str">
        <f t="shared" si="22"/>
        <v/>
      </c>
      <c r="N208" s="23" t="str">
        <f>IF('Annual Plan'!N208+'Annual Plan'!O208=0,"",'Annual Plan'!N208+'Annual Plan'!O208)</f>
        <v/>
      </c>
      <c r="O208" s="23" t="str">
        <f>IF(('Q1 Review'!O208+'Q2 Review'!O208+'Q3 Review'!O208+'Q4 Review'!O208)=0,"",('Q1 Review'!O208+'Q2 Review'!O208+'Q3 Review'!O208+'Q4 Review'!O208))</f>
        <v/>
      </c>
      <c r="P208" s="41"/>
      <c r="Q208" s="41"/>
      <c r="R208" s="41"/>
      <c r="S208" s="131" t="str">
        <f t="shared" si="23"/>
        <v/>
      </c>
    </row>
    <row r="209" spans="1:19" s="11" customFormat="1" ht="13.2" x14ac:dyDescent="0.25">
      <c r="A209" s="59" t="str">
        <f>IF('Annual Plan'!A209="","",'Annual Plan'!A209)</f>
        <v/>
      </c>
      <c r="B209" s="59" t="str">
        <f>IF('Annual Plan'!B209="","",'Annual Plan'!B209)</f>
        <v/>
      </c>
      <c r="C209" s="59" t="str">
        <f>IF('Annual Plan'!C209="","",'Annual Plan'!C209)</f>
        <v/>
      </c>
      <c r="D209" s="2" t="str">
        <f>IF('Annual Plan'!D209&lt;&gt;"",'Annual Plan'!D209,"")</f>
        <v/>
      </c>
      <c r="E209" s="2" t="str">
        <f>IF('Annual Plan'!E209&lt;&gt;"",'Annual Plan'!E209,"")</f>
        <v/>
      </c>
      <c r="F209" s="36" t="str">
        <f>IF('Annual Plan'!F209&lt;&gt;"",'Annual Plan'!F209,"")</f>
        <v/>
      </c>
      <c r="G209" s="23" t="str">
        <f>IF('Annual Plan'!G209&lt;&gt;"",'Annual Plan'!G209,"")</f>
        <v/>
      </c>
      <c r="H209" s="23" t="str">
        <f xml:space="preserve"> IF(OR(F209="Absolute",F209="Absolute[-](cum.)"),SUM(G209,'Q1 Review'!J209,'Q2 Review'!J209,'Q3 Review'!J209,'Q4 Review'!J209),
             IF(OR(F209="Incremental",F209="Absolute[+]"),MAX(G209,'Q1 Review'!J209,'Q2 Review'!J209,'Q3 Review'!J209,'Q4 Review'!J209),
                  IF(F209="Decremental",MIN(G209,'Q1 Review'!J209,'Q2 Review'!J209,'Q3 Review'!J209,'Q4 Review'!J209),
                         IF(F209="Absolute[-](avg.)",SUM('Q1 Review'!J209,'Q2 Review'!J209,'Q3 Review'!J209,'Q4 Review'!J209)/ COUNT('Annual Plan'!H209:'Annual Plan'!K209),""
                       )
                 )
      )
)</f>
        <v/>
      </c>
      <c r="I209" s="23" t="str">
        <f>IF(SUM('Annual Plan'!H209:'Annual Plan'!K209)=0,"",
        IF(OR(F209="Absolute",F209="Absolute[-](cum.)"),SUM('Annual Plan'!H209:'Annual Plan'!K209),
             IF(F209="Incremental",MAX('Annual Plan'!H209:'Annual Plan'!K209),
                  IF(F209="Decremental",MIN('Annual Plan'!H209:'Annual Plan'!K209),
                         IF(F209="Absolute[+]",MAX('Annual Plan'!H209:'Annual Plan'!K209),
                              IF(F209="Absolute[-](avg.)",AVERAGE('Annual Plan'!H209:'Annual Plan'!K209),"")
                              )
                       )
                  )
           )
     )</f>
        <v/>
      </c>
      <c r="J209" s="95" t="str">
        <f xml:space="preserve"> IF(OR(F209="Absolute",F209="Absolute[-](cum.)"),SUM('Q1 Review'!J209,'Q2 Review'!J209,'Q3 Review'!J209,'Q4 Review'!J209),
             IF(OR(F209="Incremental",F209="Absolute[+]"),MAX('Q1 Review'!J209,'Q2 Review'!J209,'Q3 Review'!J209,'Q4 Review'!J209),
                  IF(F209="Decremental",MIN('Q1 Review'!J209,'Q2 Review'!J209,'Q3 Review'!J209,'Q4 Review'!J209),
                         IF(F209="Absolute[-](avg.)",SUM('Q1 Review'!J209,'Q2 Review'!J209,'Q3 Review'!J209,'Q4 Review'!J209)/ COUNT('Annual Plan'!H209:'Annual Plan'!K209),""
                       )
                 )
      )
)</f>
        <v/>
      </c>
      <c r="K209" s="38" t="str">
        <f t="shared" si="20"/>
        <v/>
      </c>
      <c r="L209" s="38" t="str">
        <f t="shared" si="21"/>
        <v/>
      </c>
      <c r="M209" s="23" t="str">
        <f t="shared" si="22"/>
        <v/>
      </c>
      <c r="N209" s="23" t="str">
        <f>IF('Annual Plan'!N209+'Annual Plan'!O209=0,"",'Annual Plan'!N209+'Annual Plan'!O209)</f>
        <v/>
      </c>
      <c r="O209" s="23" t="str">
        <f>IF(('Q1 Review'!O209+'Q2 Review'!O209+'Q3 Review'!O209+'Q4 Review'!O209)=0,"",('Q1 Review'!O209+'Q2 Review'!O209+'Q3 Review'!O209+'Q4 Review'!O209))</f>
        <v/>
      </c>
      <c r="P209" s="41"/>
      <c r="Q209" s="41"/>
      <c r="R209" s="41"/>
      <c r="S209" s="131" t="str">
        <f t="shared" si="23"/>
        <v/>
      </c>
    </row>
    <row r="210" spans="1:19" s="58" customFormat="1" ht="59.25" customHeight="1" x14ac:dyDescent="0.3">
      <c r="A210" s="256" t="s">
        <v>94</v>
      </c>
      <c r="B210" s="256"/>
      <c r="C210" s="51">
        <f>'Annual Plan'!C210</f>
        <v>0</v>
      </c>
      <c r="D210" s="62"/>
      <c r="E210" s="62"/>
      <c r="F210" s="256" t="s">
        <v>97</v>
      </c>
      <c r="G210" s="256"/>
      <c r="H210" s="256"/>
      <c r="I210" s="256"/>
      <c r="J210" s="257"/>
      <c r="K210" s="43">
        <f>IF(SUM(K181:K209)=0,0,IF(SUM(K181:K209)&gt;0,AVERAGE(K181:K209)))</f>
        <v>0</v>
      </c>
      <c r="L210" s="258"/>
      <c r="M210" s="259"/>
      <c r="N210" s="60">
        <f>SUM(N181:N209)</f>
        <v>0</v>
      </c>
      <c r="O210" s="60">
        <f>SUM(O181:O209)</f>
        <v>0</v>
      </c>
      <c r="P210" s="62"/>
      <c r="Q210" s="62"/>
      <c r="S210" s="131"/>
    </row>
    <row r="211" spans="1:19" s="61" customFormat="1" ht="15" customHeight="1" x14ac:dyDescent="0.25">
      <c r="A211" s="12"/>
      <c r="B211" s="12"/>
      <c r="C211" s="12"/>
      <c r="D211" s="12"/>
      <c r="E211" s="12"/>
      <c r="F211" s="44"/>
      <c r="G211" s="45"/>
      <c r="H211" s="45"/>
      <c r="I211" s="45"/>
      <c r="J211" s="46"/>
      <c r="K211" s="47"/>
      <c r="L211" s="47"/>
      <c r="M211" s="45"/>
      <c r="N211" s="48"/>
      <c r="O211" s="49"/>
      <c r="P211" s="50"/>
      <c r="Q211" s="50"/>
      <c r="S211" s="132"/>
    </row>
    <row r="212" spans="1:19" s="11" customFormat="1" ht="34.5" customHeight="1" x14ac:dyDescent="0.25">
      <c r="A212" s="193" t="s">
        <v>91</v>
      </c>
      <c r="B212" s="193"/>
      <c r="C212" s="193"/>
      <c r="D212" s="260" t="str">
        <f>IF('Annual Plan'!D212:P212&lt;&gt;"", 'Annual Plan'!D212:P212,"")</f>
        <v/>
      </c>
      <c r="E212" s="260"/>
      <c r="F212" s="261"/>
      <c r="G212" s="261"/>
      <c r="H212" s="261"/>
      <c r="I212" s="261"/>
      <c r="J212" s="261"/>
      <c r="K212" s="261"/>
      <c r="L212" s="261"/>
      <c r="M212" s="261"/>
      <c r="N212" s="261"/>
      <c r="O212" s="261"/>
      <c r="P212" s="260"/>
      <c r="Q212" s="260"/>
      <c r="S212" s="131"/>
    </row>
    <row r="213" spans="1:19" s="11" customFormat="1" ht="39" customHeight="1" x14ac:dyDescent="0.25">
      <c r="A213" s="202" t="s">
        <v>1</v>
      </c>
      <c r="B213" s="202" t="s">
        <v>9</v>
      </c>
      <c r="C213" s="202" t="s">
        <v>2</v>
      </c>
      <c r="D213" s="202" t="s">
        <v>10</v>
      </c>
      <c r="E213" s="203" t="s">
        <v>11</v>
      </c>
      <c r="F213" s="204" t="s">
        <v>12</v>
      </c>
      <c r="G213" s="251" t="s">
        <v>3</v>
      </c>
      <c r="H213" s="251"/>
      <c r="I213" s="204" t="s">
        <v>4</v>
      </c>
      <c r="J213" s="204" t="s">
        <v>70</v>
      </c>
      <c r="K213" s="202" t="s">
        <v>71</v>
      </c>
      <c r="L213" s="202"/>
      <c r="M213" s="202"/>
      <c r="N213" s="253" t="s">
        <v>83</v>
      </c>
      <c r="O213" s="254"/>
      <c r="P213" s="202" t="s">
        <v>95</v>
      </c>
      <c r="Q213" s="202" t="s">
        <v>96</v>
      </c>
      <c r="R213" s="202" t="s">
        <v>114</v>
      </c>
      <c r="S213" s="131"/>
    </row>
    <row r="214" spans="1:19" s="11" customFormat="1" ht="66.75" customHeight="1" x14ac:dyDescent="0.25">
      <c r="A214" s="202"/>
      <c r="B214" s="202"/>
      <c r="C214" s="202"/>
      <c r="D214" s="202"/>
      <c r="E214" s="203"/>
      <c r="F214" s="204"/>
      <c r="G214" s="98" t="s">
        <v>19</v>
      </c>
      <c r="H214" s="98" t="s">
        <v>64</v>
      </c>
      <c r="I214" s="204"/>
      <c r="J214" s="204"/>
      <c r="K214" s="1" t="s">
        <v>21</v>
      </c>
      <c r="L214" s="1" t="s">
        <v>22</v>
      </c>
      <c r="M214" s="1" t="s">
        <v>23</v>
      </c>
      <c r="N214" s="7" t="s">
        <v>73</v>
      </c>
      <c r="O214" s="7" t="s">
        <v>82</v>
      </c>
      <c r="P214" s="252"/>
      <c r="Q214" s="202"/>
      <c r="R214" s="202"/>
      <c r="S214" s="131"/>
    </row>
    <row r="215" spans="1:19" s="11" customFormat="1" ht="13.2" x14ac:dyDescent="0.25">
      <c r="A215" s="59" t="str">
        <f>IF('Annual Plan'!A215="","",'Annual Plan'!A215)</f>
        <v/>
      </c>
      <c r="B215" s="59" t="str">
        <f>IF('Annual Plan'!B215="","",'Annual Plan'!B215)</f>
        <v/>
      </c>
      <c r="C215" s="59" t="str">
        <f>IF('Annual Plan'!C215="","",'Annual Plan'!C215)</f>
        <v/>
      </c>
      <c r="D215" s="2" t="str">
        <f>IF('Annual Plan'!D215&lt;&gt;"",'Annual Plan'!D215,"")</f>
        <v/>
      </c>
      <c r="E215" s="2" t="str">
        <f>IF('Annual Plan'!E215&lt;&gt;"",'Annual Plan'!E215,"")</f>
        <v/>
      </c>
      <c r="F215" s="36" t="str">
        <f>IF('Annual Plan'!F215&lt;&gt;"",'Annual Plan'!F215,"")</f>
        <v/>
      </c>
      <c r="G215" s="23" t="str">
        <f>IF('Annual Plan'!G215&lt;&gt;"",'Annual Plan'!G215,"")</f>
        <v/>
      </c>
      <c r="H215" s="23" t="str">
        <f xml:space="preserve"> IF(OR(F215="Absolute",F215="Absolute[-](cum.)"),SUM(G215,'Q1 Review'!J215,'Q2 Review'!J215,'Q3 Review'!J215,'Q4 Review'!J215),
             IF(OR(F215="Incremental",F215="Absolute[+]"),MAX(G215,'Q1 Review'!J215,'Q2 Review'!J215,'Q3 Review'!J215,'Q4 Review'!J215),
                  IF(F215="Decremental",MIN(G215,'Q1 Review'!J215,'Q2 Review'!J215,'Q3 Review'!J215,'Q4 Review'!J215),
                         IF(F215="Absolute[-](avg.)",SUM('Q1 Review'!J215,'Q2 Review'!J215,'Q3 Review'!J215,'Q4 Review'!J215)/ COUNT('Annual Plan'!H215:'Annual Plan'!K215),""
                       )
                 )
      )
)</f>
        <v/>
      </c>
      <c r="I215" s="23" t="str">
        <f>IF(SUM('Annual Plan'!H215:'Annual Plan'!K215)=0,"",
        IF(OR(F215="Absolute",F215="Absolute[-](cum.)"),SUM('Annual Plan'!H215:'Annual Plan'!K215),
             IF(F215="Incremental",MAX('Annual Plan'!H215:'Annual Plan'!K215),
                  IF(F215="Decremental",MIN('Annual Plan'!H215:'Annual Plan'!K215),
                         IF(F215="Absolute[+]",MAX('Annual Plan'!H215:'Annual Plan'!K215),
                              IF(F215="Absolute[-](avg.)",AVERAGE('Annual Plan'!H215:'Annual Plan'!K215),"")
                              )
                       )
                  )
           )
     )</f>
        <v/>
      </c>
      <c r="J215" s="95" t="str">
        <f xml:space="preserve"> IF(OR(F215="Absolute",F215="Absolute[-](cum.)"),SUM('Q1 Review'!J215,'Q2 Review'!J215,'Q3 Review'!J215,'Q4 Review'!J215),
             IF(OR(F215="Incremental",F215="Absolute[+]"),MAX('Q1 Review'!J215,'Q2 Review'!J215,'Q3 Review'!J215,'Q4 Review'!J215),
                  IF(F215="Decremental",MIN('Q1 Review'!J215,'Q2 Review'!J215,'Q3 Review'!J215,'Q4 Review'!J215),
                         IF(F215="Absolute[-](avg.)",SUM('Q1 Review'!J215,'Q2 Review'!J215,'Q3 Review'!J215,'Q4 Review'!J215)/ COUNT('Annual Plan'!H215:'Annual Plan'!K215),""
                       )
                 )
      )
)</f>
        <v/>
      </c>
      <c r="K215" s="38" t="str">
        <f>IF(I215="","",
                         IF(AND(I215&lt;&gt;"",J215=""),0,
                                                  IF($F215="Absolute",IF(I215=0,0, IF((J215/I215)&gt;=1,1, IF((J215/I215)&lt;=0,0,(J215/I215)))),
                                                                                                      IF($F215="Incremental", IF(AND((I215-G215)=0,J215&gt;0,I215&gt;0,J215&gt;I215),1, IF(AND((I215-G215)=0,J215&lt;=I215),0, IF(((J215-G215)/(I215-G215))&gt;=1,1, IF(((J215-G215)/(I215-G215))&lt;=0,0, ((J215-G215)/(I215-G215)))))),
                                                                                                                                                                   IF($F215="Decremental", IF(AND((G215-I215)=0,J215&gt;0,I215&gt;0,J215&lt;I215),1,  IF(AND((I215-G215)=0,J215&gt;=I215),0, IF(((G215-J215)/(G215-I215))&gt;=1,1, IF(((G215-J215)/(G215-I215))&lt;=0,0, ((G215-J215)/(G215-I215)))))),
                                                                                                                                                                                              IF(OR($F215="Absolute[-](cum.)", $F215="Absolute[-](avg.)"),IF(J215="",0, IF((J215&lt;=I215),1,IF((J215&gt;I215),0,))),
                                                                                                                                                                                                        IF($F215="Absolute[+]",IF(J215=0,0,  IF(J215&lt;=I215,(J215/I215),1)),
                                                                                                                                                                                                            )
                                                                                                                                                                                                   )
                                                                                                                                                                       )
                                                                                                          )
                                                    )
                            )
     )</f>
        <v/>
      </c>
      <c r="L215" s="38" t="str">
        <f>IF(I215="","",
                        IF(AND(I215&lt;&gt;"",J215=""),-1,
                                                  IF($F215="Absolute", IF(I215=0,0,((J215-I215)/I215)),
                                                                               IF($F215="Incremental", IF((I215-G215)=0,0,(((J215-G215)-(I215-G215))/(I215-G215))),
                                                                                                            IF($F215="Decremental", IF((G215-I215)=0,0,(((G215-J215)-(G215-I215))/(G215-I215))),
                                                                                                                                              IF(OR($F215="Absolute[-](cum.)", $F215="Absolute[-](avg.)"), IF(J215="",0, IF(J215&gt;=0,1-(J215/I215))),
                                                                                                                                                                      IF($F215="Absolute[+]", IF(J215=0,-1,K215-1),  ""
                                                                                                                                                                                                                                          )
                                                                                                                                                                                                                          )
                                                                                                                                                                                  )
                                                                                                                   )
                                                   )
                          )
)</f>
        <v/>
      </c>
      <c r="M215" s="23" t="str">
        <f>IF(J215="","",
                         IF(I215="", "",
                                                   IF($F215="Absolute", (J215-I215),
                                                                                                       IF($F215="Incremental", ((J215-G215)-(I215-G215)),
                                                                                                                                                                                      IF($F215="Decremental", ((G215-J215)-(G215-I215)),
                                                                                                                                                                                                            IF(OR($F215="Absolute[-](cum.)", $F215="Absolute[-](avg.)"), (I215-J215),
                                                                                                                                                                                                                             IF($F215="Absolute[+]", (J215-I215), ""
                                                                                                                                                                                                                                  )
                                                                                                                                                                                                                )
                                                                                                                                                                                          )
                                                                                                           )
                                                      )
                               )
       )</f>
        <v/>
      </c>
      <c r="N215" s="23" t="str">
        <f>IF('Annual Plan'!N215+'Annual Plan'!O215=0,"",'Annual Plan'!N215+'Annual Plan'!O215)</f>
        <v/>
      </c>
      <c r="O215" s="23" t="str">
        <f>IF(('Q1 Review'!O215+'Q2 Review'!O215+'Q3 Review'!O215+'Q4 Review'!O215)=0,"",('Q1 Review'!O215+'Q2 Review'!O215+'Q3 Review'!O215+'Q4 Review'!O215))</f>
        <v/>
      </c>
      <c r="P215" s="41"/>
      <c r="Q215" s="41"/>
      <c r="R215" s="41"/>
      <c r="S215" s="131" t="str">
        <f xml:space="preserve"> IF(AND($F215="Incremental",G215=""),"Error - baseline data was not provided in the planning sheet.",
        IF(AND($F215="Decremental",G215=""),"Error - baseline data was not provided in the planning sheet.",""))</f>
        <v/>
      </c>
    </row>
    <row r="216" spans="1:19" s="11" customFormat="1" ht="13.2" x14ac:dyDescent="0.25">
      <c r="A216" s="59" t="str">
        <f>IF('Annual Plan'!A216="","",'Annual Plan'!A216)</f>
        <v/>
      </c>
      <c r="B216" s="59" t="str">
        <f>IF('Annual Plan'!B216="","",'Annual Plan'!B216)</f>
        <v/>
      </c>
      <c r="C216" s="59" t="str">
        <f>IF('Annual Plan'!C216="","",'Annual Plan'!C216)</f>
        <v/>
      </c>
      <c r="D216" s="2" t="str">
        <f>IF('Annual Plan'!D216&lt;&gt;"",'Annual Plan'!D216,"")</f>
        <v/>
      </c>
      <c r="E216" s="2" t="str">
        <f>IF('Annual Plan'!E216&lt;&gt;"",'Annual Plan'!E216,"")</f>
        <v/>
      </c>
      <c r="F216" s="36" t="str">
        <f>IF('Annual Plan'!F216&lt;&gt;"",'Annual Plan'!F216,"")</f>
        <v/>
      </c>
      <c r="G216" s="23" t="str">
        <f>IF('Annual Plan'!G216&lt;&gt;"",'Annual Plan'!G216,"")</f>
        <v/>
      </c>
      <c r="H216" s="23" t="str">
        <f xml:space="preserve"> IF(OR(F216="Absolute",F216="Absolute[-](cum.)"),SUM(G216,'Q1 Review'!J216,'Q2 Review'!J216,'Q3 Review'!J216,'Q4 Review'!J216),
             IF(OR(F216="Incremental",F216="Absolute[+]"),MAX(G216,'Q1 Review'!J216,'Q2 Review'!J216,'Q3 Review'!J216,'Q4 Review'!J216),
                  IF(F216="Decremental",MIN(G216,'Q1 Review'!J216,'Q2 Review'!J216,'Q3 Review'!J216,'Q4 Review'!J216),
                         IF(F216="Absolute[-](avg.)",SUM('Q1 Review'!J216,'Q2 Review'!J216,'Q3 Review'!J216,'Q4 Review'!J216)/ COUNT('Annual Plan'!H216:'Annual Plan'!K216),""
                       )
                 )
      )
)</f>
        <v/>
      </c>
      <c r="I216" s="23" t="str">
        <f>IF(SUM('Annual Plan'!H216:'Annual Plan'!K216)=0,"",
        IF(OR(F216="Absolute",F216="Absolute[-](cum.)"),SUM('Annual Plan'!H216:'Annual Plan'!K216),
             IF(F216="Incremental",MAX('Annual Plan'!H216:'Annual Plan'!K216),
                  IF(F216="Decremental",MIN('Annual Plan'!H216:'Annual Plan'!K216),
                         IF(F216="Absolute[+]",MAX('Annual Plan'!H216:'Annual Plan'!K216),
                              IF(F216="Absolute[-](avg.)",AVERAGE('Annual Plan'!H216:'Annual Plan'!K216),"")
                              )
                       )
                  )
           )
     )</f>
        <v/>
      </c>
      <c r="J216" s="95" t="str">
        <f xml:space="preserve"> IF(OR(F216="Absolute",F216="Absolute[-](cum.)"),SUM('Q1 Review'!J216,'Q2 Review'!J216,'Q3 Review'!J216,'Q4 Review'!J216),
             IF(OR(F216="Incremental",F216="Absolute[+]"),MAX('Q1 Review'!J216,'Q2 Review'!J216,'Q3 Review'!J216,'Q4 Review'!J216),
                  IF(F216="Decremental",MIN('Q1 Review'!J216,'Q2 Review'!J216,'Q3 Review'!J216,'Q4 Review'!J216),
                         IF(F216="Absolute[-](avg.)",SUM('Q1 Review'!J216,'Q2 Review'!J216,'Q3 Review'!J216,'Q4 Review'!J216)/ COUNT('Annual Plan'!H216:'Annual Plan'!K216),""
                       )
                 )
      )
)</f>
        <v/>
      </c>
      <c r="K216" s="38" t="str">
        <f t="shared" ref="K216:K243" si="24">IF(I216="","",
                         IF(AND(I216&lt;&gt;"",J216=""),0,
                                                  IF($F216="Absolute",IF(I216=0,0, IF((J216/I216)&gt;=1,1, IF((J216/I216)&lt;=0,0,(J216/I216)))),
                                                                                                      IF($F216="Incremental", IF(AND((I216-G216)=0,J216&gt;0,I216&gt;0,J216&gt;I216),1, IF(AND((I216-G216)=0,J216&lt;=I216),0, IF(((J216-G216)/(I216-G216))&gt;=1,1, IF(((J216-G216)/(I216-G216))&lt;=0,0, ((J216-G216)/(I216-G216)))))),
                                                                                                                                                                   IF($F216="Decremental", IF(AND((G216-I216)=0,J216&gt;0,I216&gt;0,J216&lt;I216),1,  IF(AND((I216-G216)=0,J216&gt;=I216),0, IF(((G216-J216)/(G216-I216))&gt;=1,1, IF(((G216-J216)/(G216-I216))&lt;=0,0, ((G216-J216)/(G216-I216)))))),
                                                                                                                                                                                              IF(OR($F216="Absolute[-](cum.)", $F216="Absolute[-](avg.)"),IF(J216="",0, IF((J216&lt;=I216),1,IF((J216&gt;I216),0,))),
                                                                                                                                                                                                        IF($F216="Absolute[+]",IF(J216=0,0,  IF(J216&lt;=I216,(J216/I216),1)),
                                                                                                                                                                                                            )
                                                                                                                                                                                                   )
                                                                                                                                                                       )
                                                                                                          )
                                                    )
                            )
     )</f>
        <v/>
      </c>
      <c r="L216" s="38" t="str">
        <f t="shared" ref="L216:L243" si="25">IF(I216="","",
                        IF(AND(I216&lt;&gt;"",J216=""),-1,
                                                  IF($F216="Absolute", IF(I216=0,0,((J216-I216)/I216)),
                                                                               IF($F216="Incremental", IF((I216-G216)=0,0,(((J216-G216)-(I216-G216))/(I216-G216))),
                                                                                                            IF($F216="Decremental", IF((G216-I216)=0,0,(((G216-J216)-(G216-I216))/(G216-I216))),
                                                                                                                                              IF(OR($F216="Absolute[-](cum.)", $F216="Absolute[-](avg.)"), IF(J216="",0, IF(J216&gt;=0,1-(J216/I216))),
                                                                                                                                                                      IF($F216="Absolute[+]", IF(J216=0,-1,K216-1),  ""
                                                                                                                                                                                                                                          )
                                                                                                                                                                                                                          )
                                                                                                                                                                                  )
                                                                                                                   )
                                                   )
                          )
)</f>
        <v/>
      </c>
      <c r="M216" s="23" t="str">
        <f t="shared" ref="M216:M243" si="26">IF(J216="","",
                         IF(I216="", "",
                                                   IF($F216="Absolute", (J216-I216),
                                                                                                       IF($F216="Incremental", ((J216-G216)-(I216-G216)),
                                                                                                                                                                                      IF($F216="Decremental", ((G216-J216)-(G216-I216)),
                                                                                                                                                                                                            IF(OR($F216="Absolute[-](cum.)", $F216="Absolute[-](avg.)"), (I216-J216),
                                                                                                                                                                                                                             IF($F216="Absolute[+]", (J216-I216), ""
                                                                                                                                                                                                                                  )
                                                                                                                                                                                                                )
                                                                                                                                                                                          )
                                                                                                           )
                                                      )
                               )
       )</f>
        <v/>
      </c>
      <c r="N216" s="23" t="str">
        <f>IF('Annual Plan'!N216+'Annual Plan'!O216=0,"",'Annual Plan'!N216+'Annual Plan'!O216)</f>
        <v/>
      </c>
      <c r="O216" s="23" t="str">
        <f>IF(('Q1 Review'!O216+'Q2 Review'!O216+'Q3 Review'!O216+'Q4 Review'!O216)=0,"",('Q1 Review'!O216+'Q2 Review'!O216+'Q3 Review'!O216+'Q4 Review'!O216))</f>
        <v/>
      </c>
      <c r="P216" s="41"/>
      <c r="Q216" s="41"/>
      <c r="R216" s="41"/>
      <c r="S216" s="131" t="str">
        <f t="shared" ref="S216:S243" si="27" xml:space="preserve"> IF(AND($F216="Incremental",G216=""),"Error - baseline data was not provided in the planning sheet.",
        IF(AND($F216="Decremental",G216=""),"Error - baseline data was not provided in the planning sheet.",""))</f>
        <v/>
      </c>
    </row>
    <row r="217" spans="1:19" s="11" customFormat="1" ht="13.2" x14ac:dyDescent="0.25">
      <c r="A217" s="59" t="str">
        <f>IF('Annual Plan'!A217="","",'Annual Plan'!A217)</f>
        <v/>
      </c>
      <c r="B217" s="59" t="str">
        <f>IF('Annual Plan'!B217="","",'Annual Plan'!B217)</f>
        <v/>
      </c>
      <c r="C217" s="59" t="str">
        <f>IF('Annual Plan'!C217="","",'Annual Plan'!C217)</f>
        <v/>
      </c>
      <c r="D217" s="2" t="str">
        <f>IF('Annual Plan'!D217&lt;&gt;"",'Annual Plan'!D217,"")</f>
        <v/>
      </c>
      <c r="E217" s="2" t="str">
        <f>IF('Annual Plan'!E217&lt;&gt;"",'Annual Plan'!E217,"")</f>
        <v/>
      </c>
      <c r="F217" s="36" t="str">
        <f>IF('Annual Plan'!F217&lt;&gt;"",'Annual Plan'!F217,"")</f>
        <v/>
      </c>
      <c r="G217" s="23" t="str">
        <f>IF('Annual Plan'!G217&lt;&gt;"",'Annual Plan'!G217,"")</f>
        <v/>
      </c>
      <c r="H217" s="23" t="str">
        <f xml:space="preserve"> IF(OR(F217="Absolute",F217="Absolute[-](cum.)"),SUM(G217,'Q1 Review'!J217,'Q2 Review'!J217,'Q3 Review'!J217,'Q4 Review'!J217),
             IF(OR(F217="Incremental",F217="Absolute[+]"),MAX(G217,'Q1 Review'!J217,'Q2 Review'!J217,'Q3 Review'!J217,'Q4 Review'!J217),
                  IF(F217="Decremental",MIN(G217,'Q1 Review'!J217,'Q2 Review'!J217,'Q3 Review'!J217,'Q4 Review'!J217),
                         IF(F217="Absolute[-](avg.)",SUM('Q1 Review'!J217,'Q2 Review'!J217,'Q3 Review'!J217,'Q4 Review'!J217)/ COUNT('Annual Plan'!H217:'Annual Plan'!K217),""
                       )
                 )
      )
)</f>
        <v/>
      </c>
      <c r="I217" s="23" t="str">
        <f>IF(SUM('Annual Plan'!H217:'Annual Plan'!K217)=0,"",
        IF(OR(F217="Absolute",F217="Absolute[-](cum.)"),SUM('Annual Plan'!H217:'Annual Plan'!K217),
             IF(F217="Incremental",MAX('Annual Plan'!H217:'Annual Plan'!K217),
                  IF(F217="Decremental",MIN('Annual Plan'!H217:'Annual Plan'!K217),
                         IF(F217="Absolute[+]",MAX('Annual Plan'!H217:'Annual Plan'!K217),
                              IF(F217="Absolute[-](avg.)",AVERAGE('Annual Plan'!H217:'Annual Plan'!K217),"")
                              )
                       )
                  )
           )
     )</f>
        <v/>
      </c>
      <c r="J217" s="95" t="str">
        <f xml:space="preserve"> IF(OR(F217="Absolute",F217="Absolute[-](cum.)"),SUM('Q1 Review'!J217,'Q2 Review'!J217,'Q3 Review'!J217,'Q4 Review'!J217),
             IF(OR(F217="Incremental",F217="Absolute[+]"),MAX('Q1 Review'!J217,'Q2 Review'!J217,'Q3 Review'!J217,'Q4 Review'!J217),
                  IF(F217="Decremental",MIN('Q1 Review'!J217,'Q2 Review'!J217,'Q3 Review'!J217,'Q4 Review'!J217),
                         IF(F217="Absolute[-](avg.)",SUM('Q1 Review'!J217,'Q2 Review'!J217,'Q3 Review'!J217,'Q4 Review'!J217)/ COUNT('Annual Plan'!H217:'Annual Plan'!K217),""
                       )
                 )
      )
)</f>
        <v/>
      </c>
      <c r="K217" s="38" t="str">
        <f t="shared" si="24"/>
        <v/>
      </c>
      <c r="L217" s="38" t="str">
        <f t="shared" si="25"/>
        <v/>
      </c>
      <c r="M217" s="23" t="str">
        <f t="shared" si="26"/>
        <v/>
      </c>
      <c r="N217" s="23" t="str">
        <f>IF('Annual Plan'!N217+'Annual Plan'!O217=0,"",'Annual Plan'!N217+'Annual Plan'!O217)</f>
        <v/>
      </c>
      <c r="O217" s="23" t="str">
        <f>IF(('Q1 Review'!O217+'Q2 Review'!O217+'Q3 Review'!O217+'Q4 Review'!O217)=0,"",('Q1 Review'!O217+'Q2 Review'!O217+'Q3 Review'!O217+'Q4 Review'!O217))</f>
        <v/>
      </c>
      <c r="P217" s="41"/>
      <c r="Q217" s="41"/>
      <c r="R217" s="41"/>
      <c r="S217" s="131" t="str">
        <f t="shared" si="27"/>
        <v/>
      </c>
    </row>
    <row r="218" spans="1:19" s="11" customFormat="1" ht="13.2" x14ac:dyDescent="0.25">
      <c r="A218" s="59" t="str">
        <f>IF('Annual Plan'!A218="","",'Annual Plan'!A218)</f>
        <v/>
      </c>
      <c r="B218" s="59" t="str">
        <f>IF('Annual Plan'!B218="","",'Annual Plan'!B218)</f>
        <v/>
      </c>
      <c r="C218" s="59" t="str">
        <f>IF('Annual Plan'!C218="","",'Annual Plan'!C218)</f>
        <v/>
      </c>
      <c r="D218" s="2" t="str">
        <f>IF('Annual Plan'!D218&lt;&gt;"",'Annual Plan'!D218,"")</f>
        <v/>
      </c>
      <c r="E218" s="2" t="str">
        <f>IF('Annual Plan'!E218&lt;&gt;"",'Annual Plan'!E218,"")</f>
        <v/>
      </c>
      <c r="F218" s="36" t="str">
        <f>IF('Annual Plan'!F218&lt;&gt;"",'Annual Plan'!F218,"")</f>
        <v/>
      </c>
      <c r="G218" s="23" t="str">
        <f>IF('Annual Plan'!G218&lt;&gt;"",'Annual Plan'!G218,"")</f>
        <v/>
      </c>
      <c r="H218" s="23" t="str">
        <f xml:space="preserve"> IF(OR(F218="Absolute",F218="Absolute[-](cum.)"),SUM(G218,'Q1 Review'!J218,'Q2 Review'!J218,'Q3 Review'!J218,'Q4 Review'!J218),
             IF(OR(F218="Incremental",F218="Absolute[+]"),MAX(G218,'Q1 Review'!J218,'Q2 Review'!J218,'Q3 Review'!J218,'Q4 Review'!J218),
                  IF(F218="Decremental",MIN(G218,'Q1 Review'!J218,'Q2 Review'!J218,'Q3 Review'!J218,'Q4 Review'!J218),
                         IF(F218="Absolute[-](avg.)",SUM('Q1 Review'!J218,'Q2 Review'!J218,'Q3 Review'!J218,'Q4 Review'!J218)/ COUNT('Annual Plan'!H218:'Annual Plan'!K218),""
                       )
                 )
      )
)</f>
        <v/>
      </c>
      <c r="I218" s="23" t="str">
        <f>IF(SUM('Annual Plan'!H218:'Annual Plan'!K218)=0,"",
        IF(OR(F218="Absolute",F218="Absolute[-](cum.)"),SUM('Annual Plan'!H218:'Annual Plan'!K218),
             IF(F218="Incremental",MAX('Annual Plan'!H218:'Annual Plan'!K218),
                  IF(F218="Decremental",MIN('Annual Plan'!H218:'Annual Plan'!K218),
                         IF(F218="Absolute[+]",MAX('Annual Plan'!H218:'Annual Plan'!K218),
                              IF(F218="Absolute[-](avg.)",AVERAGE('Annual Plan'!H218:'Annual Plan'!K218),"")
                              )
                       )
                  )
           )
     )</f>
        <v/>
      </c>
      <c r="J218" s="95" t="str">
        <f xml:space="preserve"> IF(OR(F218="Absolute",F218="Absolute[-](cum.)"),SUM('Q1 Review'!J218,'Q2 Review'!J218,'Q3 Review'!J218,'Q4 Review'!J218),
             IF(OR(F218="Incremental",F218="Absolute[+]"),MAX('Q1 Review'!J218,'Q2 Review'!J218,'Q3 Review'!J218,'Q4 Review'!J218),
                  IF(F218="Decremental",MIN('Q1 Review'!J218,'Q2 Review'!J218,'Q3 Review'!J218,'Q4 Review'!J218),
                         IF(F218="Absolute[-](avg.)",SUM('Q1 Review'!J218,'Q2 Review'!J218,'Q3 Review'!J218,'Q4 Review'!J218)/ COUNT('Annual Plan'!H218:'Annual Plan'!K218),""
                       )
                 )
      )
)</f>
        <v/>
      </c>
      <c r="K218" s="38" t="str">
        <f t="shared" si="24"/>
        <v/>
      </c>
      <c r="L218" s="38" t="str">
        <f t="shared" si="25"/>
        <v/>
      </c>
      <c r="M218" s="23" t="str">
        <f t="shared" si="26"/>
        <v/>
      </c>
      <c r="N218" s="23" t="str">
        <f>IF('Annual Plan'!N218+'Annual Plan'!O218=0,"",'Annual Plan'!N218+'Annual Plan'!O218)</f>
        <v/>
      </c>
      <c r="O218" s="23" t="str">
        <f>IF(('Q1 Review'!O218+'Q2 Review'!O218+'Q3 Review'!O218+'Q4 Review'!O218)=0,"",('Q1 Review'!O218+'Q2 Review'!O218+'Q3 Review'!O218+'Q4 Review'!O218))</f>
        <v/>
      </c>
      <c r="P218" s="41"/>
      <c r="Q218" s="41"/>
      <c r="R218" s="41"/>
      <c r="S218" s="131" t="str">
        <f t="shared" si="27"/>
        <v/>
      </c>
    </row>
    <row r="219" spans="1:19" s="11" customFormat="1" ht="13.2" x14ac:dyDescent="0.25">
      <c r="A219" s="59" t="str">
        <f>IF('Annual Plan'!A219="","",'Annual Plan'!A219)</f>
        <v/>
      </c>
      <c r="B219" s="59" t="str">
        <f>IF('Annual Plan'!B219="","",'Annual Plan'!B219)</f>
        <v/>
      </c>
      <c r="C219" s="59" t="str">
        <f>IF('Annual Plan'!C219="","",'Annual Plan'!C219)</f>
        <v/>
      </c>
      <c r="D219" s="2" t="str">
        <f>IF('Annual Plan'!D219&lt;&gt;"",'Annual Plan'!D219,"")</f>
        <v/>
      </c>
      <c r="E219" s="2" t="str">
        <f>IF('Annual Plan'!E219&lt;&gt;"",'Annual Plan'!E219,"")</f>
        <v/>
      </c>
      <c r="F219" s="36" t="str">
        <f>IF('Annual Plan'!F219&lt;&gt;"",'Annual Plan'!F219,"")</f>
        <v/>
      </c>
      <c r="G219" s="23" t="str">
        <f>IF('Annual Plan'!G219&lt;&gt;"",'Annual Plan'!G219,"")</f>
        <v/>
      </c>
      <c r="H219" s="23" t="str">
        <f xml:space="preserve"> IF(OR(F219="Absolute",F219="Absolute[-](cum.)"),SUM(G219,'Q1 Review'!J219,'Q2 Review'!J219,'Q3 Review'!J219,'Q4 Review'!J219),
             IF(OR(F219="Incremental",F219="Absolute[+]"),MAX(G219,'Q1 Review'!J219,'Q2 Review'!J219,'Q3 Review'!J219,'Q4 Review'!J219),
                  IF(F219="Decremental",MIN(G219,'Q1 Review'!J219,'Q2 Review'!J219,'Q3 Review'!J219,'Q4 Review'!J219),
                         IF(F219="Absolute[-](avg.)",SUM('Q1 Review'!J219,'Q2 Review'!J219,'Q3 Review'!J219,'Q4 Review'!J219)/ COUNT('Annual Plan'!H219:'Annual Plan'!K219),""
                       )
                 )
      )
)</f>
        <v/>
      </c>
      <c r="I219" s="23" t="str">
        <f>IF(SUM('Annual Plan'!H219:'Annual Plan'!K219)=0,"",
        IF(OR(F219="Absolute",F219="Absolute[-](cum.)"),SUM('Annual Plan'!H219:'Annual Plan'!K219),
             IF(F219="Incremental",MAX('Annual Plan'!H219:'Annual Plan'!K219),
                  IF(F219="Decremental",MIN('Annual Plan'!H219:'Annual Plan'!K219),
                         IF(F219="Absolute[+]",MAX('Annual Plan'!H219:'Annual Plan'!K219),
                              IF(F219="Absolute[-](avg.)",AVERAGE('Annual Plan'!H219:'Annual Plan'!K219),"")
                              )
                       )
                  )
           )
     )</f>
        <v/>
      </c>
      <c r="J219" s="95" t="str">
        <f xml:space="preserve"> IF(OR(F219="Absolute",F219="Absolute[-](cum.)"),SUM('Q1 Review'!J219,'Q2 Review'!J219,'Q3 Review'!J219,'Q4 Review'!J219),
             IF(OR(F219="Incremental",F219="Absolute[+]"),MAX('Q1 Review'!J219,'Q2 Review'!J219,'Q3 Review'!J219,'Q4 Review'!J219),
                  IF(F219="Decremental",MIN('Q1 Review'!J219,'Q2 Review'!J219,'Q3 Review'!J219,'Q4 Review'!J219),
                         IF(F219="Absolute[-](avg.)",SUM('Q1 Review'!J219,'Q2 Review'!J219,'Q3 Review'!J219,'Q4 Review'!J219)/ COUNT('Annual Plan'!H219:'Annual Plan'!K219),""
                       )
                 )
      )
)</f>
        <v/>
      </c>
      <c r="K219" s="38" t="str">
        <f t="shared" si="24"/>
        <v/>
      </c>
      <c r="L219" s="38" t="str">
        <f t="shared" si="25"/>
        <v/>
      </c>
      <c r="M219" s="23" t="str">
        <f t="shared" si="26"/>
        <v/>
      </c>
      <c r="N219" s="23" t="str">
        <f>IF('Annual Plan'!N219+'Annual Plan'!O219=0,"",'Annual Plan'!N219+'Annual Plan'!O219)</f>
        <v/>
      </c>
      <c r="O219" s="23" t="str">
        <f>IF(('Q1 Review'!O219+'Q2 Review'!O219+'Q3 Review'!O219+'Q4 Review'!O219)=0,"",('Q1 Review'!O219+'Q2 Review'!O219+'Q3 Review'!O219+'Q4 Review'!O219))</f>
        <v/>
      </c>
      <c r="P219" s="41"/>
      <c r="Q219" s="41"/>
      <c r="R219" s="41"/>
      <c r="S219" s="131" t="str">
        <f t="shared" si="27"/>
        <v/>
      </c>
    </row>
    <row r="220" spans="1:19" s="11" customFormat="1" ht="13.2" x14ac:dyDescent="0.25">
      <c r="A220" s="59" t="str">
        <f>IF('Annual Plan'!A220="","",'Annual Plan'!A220)</f>
        <v/>
      </c>
      <c r="B220" s="59" t="str">
        <f>IF('Annual Plan'!B220="","",'Annual Plan'!B220)</f>
        <v/>
      </c>
      <c r="C220" s="59" t="str">
        <f>IF('Annual Plan'!C220="","",'Annual Plan'!C220)</f>
        <v/>
      </c>
      <c r="D220" s="2" t="str">
        <f>IF('Annual Plan'!D220&lt;&gt;"",'Annual Plan'!D220,"")</f>
        <v/>
      </c>
      <c r="E220" s="2" t="str">
        <f>IF('Annual Plan'!E220&lt;&gt;"",'Annual Plan'!E220,"")</f>
        <v/>
      </c>
      <c r="F220" s="36" t="str">
        <f>IF('Annual Plan'!F220&lt;&gt;"",'Annual Plan'!F220,"")</f>
        <v/>
      </c>
      <c r="G220" s="23" t="str">
        <f>IF('Annual Plan'!G220&lt;&gt;"",'Annual Plan'!G220,"")</f>
        <v/>
      </c>
      <c r="H220" s="23" t="str">
        <f xml:space="preserve"> IF(OR(F220="Absolute",F220="Absolute[-](cum.)"),SUM(G220,'Q1 Review'!J220,'Q2 Review'!J220,'Q3 Review'!J220,'Q4 Review'!J220),
             IF(OR(F220="Incremental",F220="Absolute[+]"),MAX(G220,'Q1 Review'!J220,'Q2 Review'!J220,'Q3 Review'!J220,'Q4 Review'!J220),
                  IF(F220="Decremental",MIN(G220,'Q1 Review'!J220,'Q2 Review'!J220,'Q3 Review'!J220,'Q4 Review'!J220),
                         IF(F220="Absolute[-](avg.)",SUM('Q1 Review'!J220,'Q2 Review'!J220,'Q3 Review'!J220,'Q4 Review'!J220)/ COUNT('Annual Plan'!H220:'Annual Plan'!K220),""
                       )
                 )
      )
)</f>
        <v/>
      </c>
      <c r="I220" s="23" t="str">
        <f>IF(SUM('Annual Plan'!H220:'Annual Plan'!K220)=0,"",
        IF(OR(F220="Absolute",F220="Absolute[-](cum.)"),SUM('Annual Plan'!H220:'Annual Plan'!K220),
             IF(F220="Incremental",MAX('Annual Plan'!H220:'Annual Plan'!K220),
                  IF(F220="Decremental",MIN('Annual Plan'!H220:'Annual Plan'!K220),
                         IF(F220="Absolute[+]",MAX('Annual Plan'!H220:'Annual Plan'!K220),
                              IF(F220="Absolute[-](avg.)",AVERAGE('Annual Plan'!H220:'Annual Plan'!K220),"")
                              )
                       )
                  )
           )
     )</f>
        <v/>
      </c>
      <c r="J220" s="95" t="str">
        <f xml:space="preserve"> IF(OR(F220="Absolute",F220="Absolute[-](cum.)"),SUM('Q1 Review'!J220,'Q2 Review'!J220,'Q3 Review'!J220,'Q4 Review'!J220),
             IF(OR(F220="Incremental",F220="Absolute[+]"),MAX('Q1 Review'!J220,'Q2 Review'!J220,'Q3 Review'!J220,'Q4 Review'!J220),
                  IF(F220="Decremental",MIN('Q1 Review'!J220,'Q2 Review'!J220,'Q3 Review'!J220,'Q4 Review'!J220),
                         IF(F220="Absolute[-](avg.)",SUM('Q1 Review'!J220,'Q2 Review'!J220,'Q3 Review'!J220,'Q4 Review'!J220)/ COUNT('Annual Plan'!H220:'Annual Plan'!K220),""
                       )
                 )
      )
)</f>
        <v/>
      </c>
      <c r="K220" s="38" t="str">
        <f t="shared" si="24"/>
        <v/>
      </c>
      <c r="L220" s="38" t="str">
        <f t="shared" si="25"/>
        <v/>
      </c>
      <c r="M220" s="23" t="str">
        <f t="shared" si="26"/>
        <v/>
      </c>
      <c r="N220" s="23" t="str">
        <f>IF('Annual Plan'!N220+'Annual Plan'!O220=0,"",'Annual Plan'!N220+'Annual Plan'!O220)</f>
        <v/>
      </c>
      <c r="O220" s="23" t="str">
        <f>IF(('Q1 Review'!O220+'Q2 Review'!O220+'Q3 Review'!O220+'Q4 Review'!O220)=0,"",('Q1 Review'!O220+'Q2 Review'!O220+'Q3 Review'!O220+'Q4 Review'!O220))</f>
        <v/>
      </c>
      <c r="P220" s="41"/>
      <c r="Q220" s="41"/>
      <c r="R220" s="41"/>
      <c r="S220" s="131" t="str">
        <f t="shared" si="27"/>
        <v/>
      </c>
    </row>
    <row r="221" spans="1:19" s="11" customFormat="1" ht="13.2" x14ac:dyDescent="0.25">
      <c r="A221" s="59" t="str">
        <f>IF('Annual Plan'!A221="","",'Annual Plan'!A221)</f>
        <v/>
      </c>
      <c r="B221" s="59" t="str">
        <f>IF('Annual Plan'!B221="","",'Annual Plan'!B221)</f>
        <v/>
      </c>
      <c r="C221" s="59" t="str">
        <f>IF('Annual Plan'!C221="","",'Annual Plan'!C221)</f>
        <v/>
      </c>
      <c r="D221" s="2" t="str">
        <f>IF('Annual Plan'!D221&lt;&gt;"",'Annual Plan'!D221,"")</f>
        <v/>
      </c>
      <c r="E221" s="2" t="str">
        <f>IF('Annual Plan'!E221&lt;&gt;"",'Annual Plan'!E221,"")</f>
        <v/>
      </c>
      <c r="F221" s="36" t="str">
        <f>IF('Annual Plan'!F221&lt;&gt;"",'Annual Plan'!F221,"")</f>
        <v/>
      </c>
      <c r="G221" s="23" t="str">
        <f>IF('Annual Plan'!G221&lt;&gt;"",'Annual Plan'!G221,"")</f>
        <v/>
      </c>
      <c r="H221" s="23" t="str">
        <f xml:space="preserve"> IF(OR(F221="Absolute",F221="Absolute[-](cum.)"),SUM(G221,'Q1 Review'!J221,'Q2 Review'!J221,'Q3 Review'!J221,'Q4 Review'!J221),
             IF(OR(F221="Incremental",F221="Absolute[+]"),MAX(G221,'Q1 Review'!J221,'Q2 Review'!J221,'Q3 Review'!J221,'Q4 Review'!J221),
                  IF(F221="Decremental",MIN(G221,'Q1 Review'!J221,'Q2 Review'!J221,'Q3 Review'!J221,'Q4 Review'!J221),
                         IF(F221="Absolute[-](avg.)",SUM('Q1 Review'!J221,'Q2 Review'!J221,'Q3 Review'!J221,'Q4 Review'!J221)/ COUNT('Annual Plan'!H221:'Annual Plan'!K221),""
                       )
                 )
      )
)</f>
        <v/>
      </c>
      <c r="I221" s="23" t="str">
        <f>IF(SUM('Annual Plan'!H221:'Annual Plan'!K221)=0,"",
        IF(OR(F221="Absolute",F221="Absolute[-](cum.)"),SUM('Annual Plan'!H221:'Annual Plan'!K221),
             IF(F221="Incremental",MAX('Annual Plan'!H221:'Annual Plan'!K221),
                  IF(F221="Decremental",MIN('Annual Plan'!H221:'Annual Plan'!K221),
                         IF(F221="Absolute[+]",MAX('Annual Plan'!H221:'Annual Plan'!K221),
                              IF(F221="Absolute[-](avg.)",AVERAGE('Annual Plan'!H221:'Annual Plan'!K221),"")
                              )
                       )
                  )
           )
     )</f>
        <v/>
      </c>
      <c r="J221" s="95" t="str">
        <f xml:space="preserve"> IF(OR(F221="Absolute",F221="Absolute[-](cum.)"),SUM('Q1 Review'!J221,'Q2 Review'!J221,'Q3 Review'!J221,'Q4 Review'!J221),
             IF(OR(F221="Incremental",F221="Absolute[+]"),MAX('Q1 Review'!J221,'Q2 Review'!J221,'Q3 Review'!J221,'Q4 Review'!J221),
                  IF(F221="Decremental",MIN('Q1 Review'!J221,'Q2 Review'!J221,'Q3 Review'!J221,'Q4 Review'!J221),
                         IF(F221="Absolute[-](avg.)",SUM('Q1 Review'!J221,'Q2 Review'!J221,'Q3 Review'!J221,'Q4 Review'!J221)/ COUNT('Annual Plan'!H221:'Annual Plan'!K221),""
                       )
                 )
      )
)</f>
        <v/>
      </c>
      <c r="K221" s="38" t="str">
        <f t="shared" si="24"/>
        <v/>
      </c>
      <c r="L221" s="38" t="str">
        <f t="shared" si="25"/>
        <v/>
      </c>
      <c r="M221" s="23" t="str">
        <f t="shared" si="26"/>
        <v/>
      </c>
      <c r="N221" s="23" t="str">
        <f>IF('Annual Plan'!N221+'Annual Plan'!O221=0,"",'Annual Plan'!N221+'Annual Plan'!O221)</f>
        <v/>
      </c>
      <c r="O221" s="23" t="str">
        <f>IF(('Q1 Review'!O221+'Q2 Review'!O221+'Q3 Review'!O221+'Q4 Review'!O221)=0,"",('Q1 Review'!O221+'Q2 Review'!O221+'Q3 Review'!O221+'Q4 Review'!O221))</f>
        <v/>
      </c>
      <c r="P221" s="41"/>
      <c r="Q221" s="41"/>
      <c r="R221" s="41"/>
      <c r="S221" s="131" t="str">
        <f t="shared" si="27"/>
        <v/>
      </c>
    </row>
    <row r="222" spans="1:19" s="11" customFormat="1" ht="13.2" x14ac:dyDescent="0.25">
      <c r="A222" s="59" t="str">
        <f>IF('Annual Plan'!A222="","",'Annual Plan'!A222)</f>
        <v/>
      </c>
      <c r="B222" s="59" t="str">
        <f>IF('Annual Plan'!B222="","",'Annual Plan'!B222)</f>
        <v/>
      </c>
      <c r="C222" s="59" t="str">
        <f>IF('Annual Plan'!C222="","",'Annual Plan'!C222)</f>
        <v/>
      </c>
      <c r="D222" s="2" t="str">
        <f>IF('Annual Plan'!D222&lt;&gt;"",'Annual Plan'!D222,"")</f>
        <v/>
      </c>
      <c r="E222" s="2" t="str">
        <f>IF('Annual Plan'!E222&lt;&gt;"",'Annual Plan'!E222,"")</f>
        <v/>
      </c>
      <c r="F222" s="36" t="str">
        <f>IF('Annual Plan'!F222&lt;&gt;"",'Annual Plan'!F222,"")</f>
        <v/>
      </c>
      <c r="G222" s="23" t="str">
        <f>IF('Annual Plan'!G222&lt;&gt;"",'Annual Plan'!G222,"")</f>
        <v/>
      </c>
      <c r="H222" s="23" t="str">
        <f xml:space="preserve"> IF(OR(F222="Absolute",F222="Absolute[-](cum.)"),SUM(G222,'Q1 Review'!J222,'Q2 Review'!J222,'Q3 Review'!J222,'Q4 Review'!J222),
             IF(OR(F222="Incremental",F222="Absolute[+]"),MAX(G222,'Q1 Review'!J222,'Q2 Review'!J222,'Q3 Review'!J222,'Q4 Review'!J222),
                  IF(F222="Decremental",MIN(G222,'Q1 Review'!J222,'Q2 Review'!J222,'Q3 Review'!J222,'Q4 Review'!J222),
                         IF(F222="Absolute[-](avg.)",SUM('Q1 Review'!J222,'Q2 Review'!J222,'Q3 Review'!J222,'Q4 Review'!J222)/ COUNT('Annual Plan'!H222:'Annual Plan'!K222),""
                       )
                 )
      )
)</f>
        <v/>
      </c>
      <c r="I222" s="23" t="str">
        <f>IF(SUM('Annual Plan'!H222:'Annual Plan'!K222)=0,"",
        IF(OR(F222="Absolute",F222="Absolute[-](cum.)"),SUM('Annual Plan'!H222:'Annual Plan'!K222),
             IF(F222="Incremental",MAX('Annual Plan'!H222:'Annual Plan'!K222),
                  IF(F222="Decremental",MIN('Annual Plan'!H222:'Annual Plan'!K222),
                         IF(F222="Absolute[+]",MAX('Annual Plan'!H222:'Annual Plan'!K222),
                              IF(F222="Absolute[-](avg.)",AVERAGE('Annual Plan'!H222:'Annual Plan'!K222),"")
                              )
                       )
                  )
           )
     )</f>
        <v/>
      </c>
      <c r="J222" s="95" t="str">
        <f xml:space="preserve"> IF(OR(F222="Absolute",F222="Absolute[-](cum.)"),SUM('Q1 Review'!J222,'Q2 Review'!J222,'Q3 Review'!J222,'Q4 Review'!J222),
             IF(OR(F222="Incremental",F222="Absolute[+]"),MAX('Q1 Review'!J222,'Q2 Review'!J222,'Q3 Review'!J222,'Q4 Review'!J222),
                  IF(F222="Decremental",MIN('Q1 Review'!J222,'Q2 Review'!J222,'Q3 Review'!J222,'Q4 Review'!J222),
                         IF(F222="Absolute[-](avg.)",SUM('Q1 Review'!J222,'Q2 Review'!J222,'Q3 Review'!J222,'Q4 Review'!J222)/ COUNT('Annual Plan'!H222:'Annual Plan'!K222),""
                       )
                 )
      )
)</f>
        <v/>
      </c>
      <c r="K222" s="38" t="str">
        <f t="shared" si="24"/>
        <v/>
      </c>
      <c r="L222" s="38" t="str">
        <f t="shared" si="25"/>
        <v/>
      </c>
      <c r="M222" s="23" t="str">
        <f t="shared" si="26"/>
        <v/>
      </c>
      <c r="N222" s="23" t="str">
        <f>IF('Annual Plan'!N222+'Annual Plan'!O222=0,"",'Annual Plan'!N222+'Annual Plan'!O222)</f>
        <v/>
      </c>
      <c r="O222" s="23" t="str">
        <f>IF(('Q1 Review'!O222+'Q2 Review'!O222+'Q3 Review'!O222+'Q4 Review'!O222)=0,"",('Q1 Review'!O222+'Q2 Review'!O222+'Q3 Review'!O222+'Q4 Review'!O222))</f>
        <v/>
      </c>
      <c r="P222" s="41"/>
      <c r="Q222" s="41"/>
      <c r="R222" s="41"/>
      <c r="S222" s="131" t="str">
        <f t="shared" si="27"/>
        <v/>
      </c>
    </row>
    <row r="223" spans="1:19" s="11" customFormat="1" ht="13.2" x14ac:dyDescent="0.25">
      <c r="A223" s="59" t="str">
        <f>IF('Annual Plan'!A223="","",'Annual Plan'!A223)</f>
        <v/>
      </c>
      <c r="B223" s="59" t="str">
        <f>IF('Annual Plan'!B223="","",'Annual Plan'!B223)</f>
        <v/>
      </c>
      <c r="C223" s="59" t="str">
        <f>IF('Annual Plan'!C223="","",'Annual Plan'!C223)</f>
        <v/>
      </c>
      <c r="D223" s="2" t="str">
        <f>IF('Annual Plan'!D223&lt;&gt;"",'Annual Plan'!D223,"")</f>
        <v/>
      </c>
      <c r="E223" s="2" t="str">
        <f>IF('Annual Plan'!E223&lt;&gt;"",'Annual Plan'!E223,"")</f>
        <v/>
      </c>
      <c r="F223" s="36" t="str">
        <f>IF('Annual Plan'!F223&lt;&gt;"",'Annual Plan'!F223,"")</f>
        <v/>
      </c>
      <c r="G223" s="23" t="str">
        <f>IF('Annual Plan'!G223&lt;&gt;"",'Annual Plan'!G223,"")</f>
        <v/>
      </c>
      <c r="H223" s="23" t="str">
        <f xml:space="preserve"> IF(OR(F223="Absolute",F223="Absolute[-](cum.)"),SUM(G223,'Q1 Review'!J223,'Q2 Review'!J223,'Q3 Review'!J223,'Q4 Review'!J223),
             IF(OR(F223="Incremental",F223="Absolute[+]"),MAX(G223,'Q1 Review'!J223,'Q2 Review'!J223,'Q3 Review'!J223,'Q4 Review'!J223),
                  IF(F223="Decremental",MIN(G223,'Q1 Review'!J223,'Q2 Review'!J223,'Q3 Review'!J223,'Q4 Review'!J223),
                         IF(F223="Absolute[-](avg.)",SUM('Q1 Review'!J223,'Q2 Review'!J223,'Q3 Review'!J223,'Q4 Review'!J223)/ COUNT('Annual Plan'!H223:'Annual Plan'!K223),""
                       )
                 )
      )
)</f>
        <v/>
      </c>
      <c r="I223" s="23" t="str">
        <f>IF(SUM('Annual Plan'!H223:'Annual Plan'!K223)=0,"",
        IF(OR(F223="Absolute",F223="Absolute[-](cum.)"),SUM('Annual Plan'!H223:'Annual Plan'!K223),
             IF(F223="Incremental",MAX('Annual Plan'!H223:'Annual Plan'!K223),
                  IF(F223="Decremental",MIN('Annual Plan'!H223:'Annual Plan'!K223),
                         IF(F223="Absolute[+]",MAX('Annual Plan'!H223:'Annual Plan'!K223),
                              IF(F223="Absolute[-](avg.)",AVERAGE('Annual Plan'!H223:'Annual Plan'!K223),"")
                              )
                       )
                  )
           )
     )</f>
        <v/>
      </c>
      <c r="J223" s="95" t="str">
        <f xml:space="preserve"> IF(OR(F223="Absolute",F223="Absolute[-](cum.)"),SUM('Q1 Review'!J223,'Q2 Review'!J223,'Q3 Review'!J223,'Q4 Review'!J223),
             IF(OR(F223="Incremental",F223="Absolute[+]"),MAX('Q1 Review'!J223,'Q2 Review'!J223,'Q3 Review'!J223,'Q4 Review'!J223),
                  IF(F223="Decremental",MIN('Q1 Review'!J223,'Q2 Review'!J223,'Q3 Review'!J223,'Q4 Review'!J223),
                         IF(F223="Absolute[-](avg.)",SUM('Q1 Review'!J223,'Q2 Review'!J223,'Q3 Review'!J223,'Q4 Review'!J223)/ COUNT('Annual Plan'!H223:'Annual Plan'!K223),""
                       )
                 )
      )
)</f>
        <v/>
      </c>
      <c r="K223" s="38" t="str">
        <f t="shared" si="24"/>
        <v/>
      </c>
      <c r="L223" s="38" t="str">
        <f t="shared" si="25"/>
        <v/>
      </c>
      <c r="M223" s="23" t="str">
        <f t="shared" si="26"/>
        <v/>
      </c>
      <c r="N223" s="23" t="str">
        <f>IF('Annual Plan'!N223+'Annual Plan'!O223=0,"",'Annual Plan'!N223+'Annual Plan'!O223)</f>
        <v/>
      </c>
      <c r="O223" s="23" t="str">
        <f>IF(('Q1 Review'!O223+'Q2 Review'!O223+'Q3 Review'!O223+'Q4 Review'!O223)=0,"",('Q1 Review'!O223+'Q2 Review'!O223+'Q3 Review'!O223+'Q4 Review'!O223))</f>
        <v/>
      </c>
      <c r="P223" s="41"/>
      <c r="Q223" s="41"/>
      <c r="R223" s="41"/>
      <c r="S223" s="131" t="str">
        <f t="shared" si="27"/>
        <v/>
      </c>
    </row>
    <row r="224" spans="1:19" s="11" customFormat="1" ht="13.2" x14ac:dyDescent="0.25">
      <c r="A224" s="59" t="str">
        <f>IF('Annual Plan'!A224="","",'Annual Plan'!A224)</f>
        <v/>
      </c>
      <c r="B224" s="59" t="str">
        <f>IF('Annual Plan'!B224="","",'Annual Plan'!B224)</f>
        <v/>
      </c>
      <c r="C224" s="59" t="str">
        <f>IF('Annual Plan'!C224="","",'Annual Plan'!C224)</f>
        <v/>
      </c>
      <c r="D224" s="2" t="str">
        <f>IF('Annual Plan'!D224&lt;&gt;"",'Annual Plan'!D224,"")</f>
        <v/>
      </c>
      <c r="E224" s="2" t="str">
        <f>IF('Annual Plan'!E224&lt;&gt;"",'Annual Plan'!E224,"")</f>
        <v/>
      </c>
      <c r="F224" s="36" t="str">
        <f>IF('Annual Plan'!F224&lt;&gt;"",'Annual Plan'!F224,"")</f>
        <v/>
      </c>
      <c r="G224" s="23" t="str">
        <f>IF('Annual Plan'!G224&lt;&gt;"",'Annual Plan'!G224,"")</f>
        <v/>
      </c>
      <c r="H224" s="23" t="str">
        <f xml:space="preserve"> IF(OR(F224="Absolute",F224="Absolute[-](cum.)"),SUM(G224,'Q1 Review'!J224,'Q2 Review'!J224,'Q3 Review'!J224,'Q4 Review'!J224),
             IF(OR(F224="Incremental",F224="Absolute[+]"),MAX(G224,'Q1 Review'!J224,'Q2 Review'!J224,'Q3 Review'!J224,'Q4 Review'!J224),
                  IF(F224="Decremental",MIN(G224,'Q1 Review'!J224,'Q2 Review'!J224,'Q3 Review'!J224,'Q4 Review'!J224),
                         IF(F224="Absolute[-](avg.)",SUM('Q1 Review'!J224,'Q2 Review'!J224,'Q3 Review'!J224,'Q4 Review'!J224)/ COUNT('Annual Plan'!H224:'Annual Plan'!K224),""
                       )
                 )
      )
)</f>
        <v/>
      </c>
      <c r="I224" s="23" t="str">
        <f>IF(SUM('Annual Plan'!H224:'Annual Plan'!K224)=0,"",
        IF(OR(F224="Absolute",F224="Absolute[-](cum.)"),SUM('Annual Plan'!H224:'Annual Plan'!K224),
             IF(F224="Incremental",MAX('Annual Plan'!H224:'Annual Plan'!K224),
                  IF(F224="Decremental",MIN('Annual Plan'!H224:'Annual Plan'!K224),
                         IF(F224="Absolute[+]",MAX('Annual Plan'!H224:'Annual Plan'!K224),
                              IF(F224="Absolute[-](avg.)",AVERAGE('Annual Plan'!H224:'Annual Plan'!K224),"")
                              )
                       )
                  )
           )
     )</f>
        <v/>
      </c>
      <c r="J224" s="95" t="str">
        <f xml:space="preserve"> IF(OR(F224="Absolute",F224="Absolute[-](cum.)"),SUM('Q1 Review'!J224,'Q2 Review'!J224,'Q3 Review'!J224,'Q4 Review'!J224),
             IF(OR(F224="Incremental",F224="Absolute[+]"),MAX('Q1 Review'!J224,'Q2 Review'!J224,'Q3 Review'!J224,'Q4 Review'!J224),
                  IF(F224="Decremental",MIN('Q1 Review'!J224,'Q2 Review'!J224,'Q3 Review'!J224,'Q4 Review'!J224),
                         IF(F224="Absolute[-](avg.)",SUM('Q1 Review'!J224,'Q2 Review'!J224,'Q3 Review'!J224,'Q4 Review'!J224)/ COUNT('Annual Plan'!H224:'Annual Plan'!K224),""
                       )
                 )
      )
)</f>
        <v/>
      </c>
      <c r="K224" s="38" t="str">
        <f t="shared" si="24"/>
        <v/>
      </c>
      <c r="L224" s="38" t="str">
        <f t="shared" si="25"/>
        <v/>
      </c>
      <c r="M224" s="23" t="str">
        <f t="shared" si="26"/>
        <v/>
      </c>
      <c r="N224" s="23" t="str">
        <f>IF('Annual Plan'!N224+'Annual Plan'!O224=0,"",'Annual Plan'!N224+'Annual Plan'!O224)</f>
        <v/>
      </c>
      <c r="O224" s="23" t="str">
        <f>IF(('Q1 Review'!O224+'Q2 Review'!O224+'Q3 Review'!O224+'Q4 Review'!O224)=0,"",('Q1 Review'!O224+'Q2 Review'!O224+'Q3 Review'!O224+'Q4 Review'!O224))</f>
        <v/>
      </c>
      <c r="P224" s="41"/>
      <c r="Q224" s="41"/>
      <c r="R224" s="41"/>
      <c r="S224" s="131" t="str">
        <f t="shared" si="27"/>
        <v/>
      </c>
    </row>
    <row r="225" spans="1:19" s="11" customFormat="1" ht="13.2" x14ac:dyDescent="0.25">
      <c r="A225" s="59" t="str">
        <f>IF('Annual Plan'!A225="","",'Annual Plan'!A225)</f>
        <v/>
      </c>
      <c r="B225" s="59" t="str">
        <f>IF('Annual Plan'!B225="","",'Annual Plan'!B225)</f>
        <v/>
      </c>
      <c r="C225" s="59" t="str">
        <f>IF('Annual Plan'!C225="","",'Annual Plan'!C225)</f>
        <v/>
      </c>
      <c r="D225" s="2" t="str">
        <f>IF('Annual Plan'!D225&lt;&gt;"",'Annual Plan'!D225,"")</f>
        <v/>
      </c>
      <c r="E225" s="2" t="str">
        <f>IF('Annual Plan'!E225&lt;&gt;"",'Annual Plan'!E225,"")</f>
        <v/>
      </c>
      <c r="F225" s="36" t="str">
        <f>IF('Annual Plan'!F225&lt;&gt;"",'Annual Plan'!F225,"")</f>
        <v/>
      </c>
      <c r="G225" s="23" t="str">
        <f>IF('Annual Plan'!G225&lt;&gt;"",'Annual Plan'!G225,"")</f>
        <v/>
      </c>
      <c r="H225" s="23" t="str">
        <f xml:space="preserve"> IF(OR(F225="Absolute",F225="Absolute[-](cum.)"),SUM(G225,'Q1 Review'!J225,'Q2 Review'!J225,'Q3 Review'!J225,'Q4 Review'!J225),
             IF(OR(F225="Incremental",F225="Absolute[+]"),MAX(G225,'Q1 Review'!J225,'Q2 Review'!J225,'Q3 Review'!J225,'Q4 Review'!J225),
                  IF(F225="Decremental",MIN(G225,'Q1 Review'!J225,'Q2 Review'!J225,'Q3 Review'!J225,'Q4 Review'!J225),
                         IF(F225="Absolute[-](avg.)",SUM('Q1 Review'!J225,'Q2 Review'!J225,'Q3 Review'!J225,'Q4 Review'!J225)/ COUNT('Annual Plan'!H225:'Annual Plan'!K225),""
                       )
                 )
      )
)</f>
        <v/>
      </c>
      <c r="I225" s="23" t="str">
        <f>IF(SUM('Annual Plan'!H225:'Annual Plan'!K225)=0,"",
        IF(OR(F225="Absolute",F225="Absolute[-](cum.)"),SUM('Annual Plan'!H225:'Annual Plan'!K225),
             IF(F225="Incremental",MAX('Annual Plan'!H225:'Annual Plan'!K225),
                  IF(F225="Decremental",MIN('Annual Plan'!H225:'Annual Plan'!K225),
                         IF(F225="Absolute[+]",MAX('Annual Plan'!H225:'Annual Plan'!K225),
                              IF(F225="Absolute[-](avg.)",AVERAGE('Annual Plan'!H225:'Annual Plan'!K225),"")
                              )
                       )
                  )
           )
     )</f>
        <v/>
      </c>
      <c r="J225" s="95" t="str">
        <f xml:space="preserve"> IF(OR(F225="Absolute",F225="Absolute[-](cum.)"),SUM('Q1 Review'!J225,'Q2 Review'!J225,'Q3 Review'!J225,'Q4 Review'!J225),
             IF(OR(F225="Incremental",F225="Absolute[+]"),MAX('Q1 Review'!J225,'Q2 Review'!J225,'Q3 Review'!J225,'Q4 Review'!J225),
                  IF(F225="Decremental",MIN('Q1 Review'!J225,'Q2 Review'!J225,'Q3 Review'!J225,'Q4 Review'!J225),
                         IF(F225="Absolute[-](avg.)",SUM('Q1 Review'!J225,'Q2 Review'!J225,'Q3 Review'!J225,'Q4 Review'!J225)/ COUNT('Annual Plan'!H225:'Annual Plan'!K225),""
                       )
                 )
      )
)</f>
        <v/>
      </c>
      <c r="K225" s="38" t="str">
        <f t="shared" si="24"/>
        <v/>
      </c>
      <c r="L225" s="38" t="str">
        <f t="shared" si="25"/>
        <v/>
      </c>
      <c r="M225" s="23" t="str">
        <f t="shared" si="26"/>
        <v/>
      </c>
      <c r="N225" s="23" t="str">
        <f>IF('Annual Plan'!N225+'Annual Plan'!O225=0,"",'Annual Plan'!N225+'Annual Plan'!O225)</f>
        <v/>
      </c>
      <c r="O225" s="23" t="str">
        <f>IF(('Q1 Review'!O225+'Q2 Review'!O225+'Q3 Review'!O225+'Q4 Review'!O225)=0,"",('Q1 Review'!O225+'Q2 Review'!O225+'Q3 Review'!O225+'Q4 Review'!O225))</f>
        <v/>
      </c>
      <c r="P225" s="41"/>
      <c r="Q225" s="41"/>
      <c r="R225" s="41"/>
      <c r="S225" s="131" t="str">
        <f t="shared" si="27"/>
        <v/>
      </c>
    </row>
    <row r="226" spans="1:19" s="11" customFormat="1" ht="13.2" x14ac:dyDescent="0.25">
      <c r="A226" s="59" t="str">
        <f>IF('Annual Plan'!A226="","",'Annual Plan'!A226)</f>
        <v/>
      </c>
      <c r="B226" s="59" t="str">
        <f>IF('Annual Plan'!B226="","",'Annual Plan'!B226)</f>
        <v/>
      </c>
      <c r="C226" s="59" t="str">
        <f>IF('Annual Plan'!C226="","",'Annual Plan'!C226)</f>
        <v/>
      </c>
      <c r="D226" s="2" t="str">
        <f>IF('Annual Plan'!D226&lt;&gt;"",'Annual Plan'!D226,"")</f>
        <v/>
      </c>
      <c r="E226" s="2" t="str">
        <f>IF('Annual Plan'!E226&lt;&gt;"",'Annual Plan'!E226,"")</f>
        <v/>
      </c>
      <c r="F226" s="36" t="str">
        <f>IF('Annual Plan'!F226&lt;&gt;"",'Annual Plan'!F226,"")</f>
        <v/>
      </c>
      <c r="G226" s="23" t="str">
        <f>IF('Annual Plan'!G226&lt;&gt;"",'Annual Plan'!G226,"")</f>
        <v/>
      </c>
      <c r="H226" s="23" t="str">
        <f xml:space="preserve"> IF(OR(F226="Absolute",F226="Absolute[-](cum.)"),SUM(G226,'Q1 Review'!J226,'Q2 Review'!J226,'Q3 Review'!J226,'Q4 Review'!J226),
             IF(OR(F226="Incremental",F226="Absolute[+]"),MAX(G226,'Q1 Review'!J226,'Q2 Review'!J226,'Q3 Review'!J226,'Q4 Review'!J226),
                  IF(F226="Decremental",MIN(G226,'Q1 Review'!J226,'Q2 Review'!J226,'Q3 Review'!J226,'Q4 Review'!J226),
                         IF(F226="Absolute[-](avg.)",SUM('Q1 Review'!J226,'Q2 Review'!J226,'Q3 Review'!J226,'Q4 Review'!J226)/ COUNT('Annual Plan'!H226:'Annual Plan'!K226),""
                       )
                 )
      )
)</f>
        <v/>
      </c>
      <c r="I226" s="23" t="str">
        <f>IF(SUM('Annual Plan'!H226:'Annual Plan'!K226)=0,"",
        IF(OR(F226="Absolute",F226="Absolute[-](cum.)"),SUM('Annual Plan'!H226:'Annual Plan'!K226),
             IF(F226="Incremental",MAX('Annual Plan'!H226:'Annual Plan'!K226),
                  IF(F226="Decremental",MIN('Annual Plan'!H226:'Annual Plan'!K226),
                         IF(F226="Absolute[+]",MAX('Annual Plan'!H226:'Annual Plan'!K226),
                              IF(F226="Absolute[-](avg.)",AVERAGE('Annual Plan'!H226:'Annual Plan'!K226),"")
                              )
                       )
                  )
           )
     )</f>
        <v/>
      </c>
      <c r="J226" s="95" t="str">
        <f xml:space="preserve"> IF(OR(F226="Absolute",F226="Absolute[-](cum.)"),SUM('Q1 Review'!J226,'Q2 Review'!J226,'Q3 Review'!J226,'Q4 Review'!J226),
             IF(OR(F226="Incremental",F226="Absolute[+]"),MAX('Q1 Review'!J226,'Q2 Review'!J226,'Q3 Review'!J226,'Q4 Review'!J226),
                  IF(F226="Decremental",MIN('Q1 Review'!J226,'Q2 Review'!J226,'Q3 Review'!J226,'Q4 Review'!J226),
                         IF(F226="Absolute[-](avg.)",SUM('Q1 Review'!J226,'Q2 Review'!J226,'Q3 Review'!J226,'Q4 Review'!J226)/ COUNT('Annual Plan'!H226:'Annual Plan'!K226),""
                       )
                 )
      )
)</f>
        <v/>
      </c>
      <c r="K226" s="38" t="str">
        <f t="shared" si="24"/>
        <v/>
      </c>
      <c r="L226" s="38" t="str">
        <f t="shared" si="25"/>
        <v/>
      </c>
      <c r="M226" s="23" t="str">
        <f t="shared" si="26"/>
        <v/>
      </c>
      <c r="N226" s="23" t="str">
        <f>IF('Annual Plan'!N226+'Annual Plan'!O226=0,"",'Annual Plan'!N226+'Annual Plan'!O226)</f>
        <v/>
      </c>
      <c r="O226" s="23" t="str">
        <f>IF(('Q1 Review'!O226+'Q2 Review'!O226+'Q3 Review'!O226+'Q4 Review'!O226)=0,"",('Q1 Review'!O226+'Q2 Review'!O226+'Q3 Review'!O226+'Q4 Review'!O226))</f>
        <v/>
      </c>
      <c r="P226" s="41"/>
      <c r="Q226" s="41"/>
      <c r="R226" s="41"/>
      <c r="S226" s="131" t="str">
        <f t="shared" si="27"/>
        <v/>
      </c>
    </row>
    <row r="227" spans="1:19" s="11" customFormat="1" ht="13.2" x14ac:dyDescent="0.25">
      <c r="A227" s="59" t="str">
        <f>IF('Annual Plan'!A227="","",'Annual Plan'!A227)</f>
        <v/>
      </c>
      <c r="B227" s="59" t="str">
        <f>IF('Annual Plan'!B227="","",'Annual Plan'!B227)</f>
        <v/>
      </c>
      <c r="C227" s="59" t="str">
        <f>IF('Annual Plan'!C227="","",'Annual Plan'!C227)</f>
        <v/>
      </c>
      <c r="D227" s="2" t="str">
        <f>IF('Annual Plan'!D227&lt;&gt;"",'Annual Plan'!D227,"")</f>
        <v/>
      </c>
      <c r="E227" s="2" t="str">
        <f>IF('Annual Plan'!E227&lt;&gt;"",'Annual Plan'!E227,"")</f>
        <v/>
      </c>
      <c r="F227" s="36" t="str">
        <f>IF('Annual Plan'!F227&lt;&gt;"",'Annual Plan'!F227,"")</f>
        <v/>
      </c>
      <c r="G227" s="23" t="str">
        <f>IF('Annual Plan'!G227&lt;&gt;"",'Annual Plan'!G227,"")</f>
        <v/>
      </c>
      <c r="H227" s="23" t="str">
        <f xml:space="preserve"> IF(OR(F227="Absolute",F227="Absolute[-](cum.)"),SUM(G227,'Q1 Review'!J227,'Q2 Review'!J227,'Q3 Review'!J227,'Q4 Review'!J227),
             IF(OR(F227="Incremental",F227="Absolute[+]"),MAX(G227,'Q1 Review'!J227,'Q2 Review'!J227,'Q3 Review'!J227,'Q4 Review'!J227),
                  IF(F227="Decremental",MIN(G227,'Q1 Review'!J227,'Q2 Review'!J227,'Q3 Review'!J227,'Q4 Review'!J227),
                         IF(F227="Absolute[-](avg.)",SUM('Q1 Review'!J227,'Q2 Review'!J227,'Q3 Review'!J227,'Q4 Review'!J227)/ COUNT('Annual Plan'!H227:'Annual Plan'!K227),""
                       )
                 )
      )
)</f>
        <v/>
      </c>
      <c r="I227" s="23" t="str">
        <f>IF(SUM('Annual Plan'!H227:'Annual Plan'!K227)=0,"",
        IF(OR(F227="Absolute",F227="Absolute[-](cum.)"),SUM('Annual Plan'!H227:'Annual Plan'!K227),
             IF(F227="Incremental",MAX('Annual Plan'!H227:'Annual Plan'!K227),
                  IF(F227="Decremental",MIN('Annual Plan'!H227:'Annual Plan'!K227),
                         IF(F227="Absolute[+]",MAX('Annual Plan'!H227:'Annual Plan'!K227),
                              IF(F227="Absolute[-](avg.)",AVERAGE('Annual Plan'!H227:'Annual Plan'!K227),"")
                              )
                       )
                  )
           )
     )</f>
        <v/>
      </c>
      <c r="J227" s="95" t="str">
        <f xml:space="preserve"> IF(OR(F227="Absolute",F227="Absolute[-](cum.)"),SUM('Q1 Review'!J227,'Q2 Review'!J227,'Q3 Review'!J227,'Q4 Review'!J227),
             IF(OR(F227="Incremental",F227="Absolute[+]"),MAX('Q1 Review'!J227,'Q2 Review'!J227,'Q3 Review'!J227,'Q4 Review'!J227),
                  IF(F227="Decremental",MIN('Q1 Review'!J227,'Q2 Review'!J227,'Q3 Review'!J227,'Q4 Review'!J227),
                         IF(F227="Absolute[-](avg.)",SUM('Q1 Review'!J227,'Q2 Review'!J227,'Q3 Review'!J227,'Q4 Review'!J227)/ COUNT('Annual Plan'!H227:'Annual Plan'!K227),""
                       )
                 )
      )
)</f>
        <v/>
      </c>
      <c r="K227" s="38" t="str">
        <f t="shared" si="24"/>
        <v/>
      </c>
      <c r="L227" s="38" t="str">
        <f t="shared" si="25"/>
        <v/>
      </c>
      <c r="M227" s="23" t="str">
        <f t="shared" si="26"/>
        <v/>
      </c>
      <c r="N227" s="23" t="str">
        <f>IF('Annual Plan'!N227+'Annual Plan'!O227=0,"",'Annual Plan'!N227+'Annual Plan'!O227)</f>
        <v/>
      </c>
      <c r="O227" s="23" t="str">
        <f>IF(('Q1 Review'!O227+'Q2 Review'!O227+'Q3 Review'!O227+'Q4 Review'!O227)=0,"",('Q1 Review'!O227+'Q2 Review'!O227+'Q3 Review'!O227+'Q4 Review'!O227))</f>
        <v/>
      </c>
      <c r="P227" s="41"/>
      <c r="Q227" s="41"/>
      <c r="R227" s="41"/>
      <c r="S227" s="131" t="str">
        <f t="shared" si="27"/>
        <v/>
      </c>
    </row>
    <row r="228" spans="1:19" s="11" customFormat="1" ht="13.2" x14ac:dyDescent="0.25">
      <c r="A228" s="59" t="str">
        <f>IF('Annual Plan'!A228="","",'Annual Plan'!A228)</f>
        <v/>
      </c>
      <c r="B228" s="59" t="str">
        <f>IF('Annual Plan'!B228="","",'Annual Plan'!B228)</f>
        <v/>
      </c>
      <c r="C228" s="59" t="str">
        <f>IF('Annual Plan'!C228="","",'Annual Plan'!C228)</f>
        <v/>
      </c>
      <c r="D228" s="2" t="str">
        <f>IF('Annual Plan'!D228&lt;&gt;"",'Annual Plan'!D228,"")</f>
        <v/>
      </c>
      <c r="E228" s="2" t="str">
        <f>IF('Annual Plan'!E228&lt;&gt;"",'Annual Plan'!E228,"")</f>
        <v/>
      </c>
      <c r="F228" s="36" t="str">
        <f>IF('Annual Plan'!F228&lt;&gt;"",'Annual Plan'!F228,"")</f>
        <v/>
      </c>
      <c r="G228" s="23" t="str">
        <f>IF('Annual Plan'!G228&lt;&gt;"",'Annual Plan'!G228,"")</f>
        <v/>
      </c>
      <c r="H228" s="23" t="str">
        <f xml:space="preserve"> IF(OR(F228="Absolute",F228="Absolute[-](cum.)"),SUM(G228,'Q1 Review'!J228,'Q2 Review'!J228,'Q3 Review'!J228,'Q4 Review'!J228),
             IF(OR(F228="Incremental",F228="Absolute[+]"),MAX(G228,'Q1 Review'!J228,'Q2 Review'!J228,'Q3 Review'!J228,'Q4 Review'!J228),
                  IF(F228="Decremental",MIN(G228,'Q1 Review'!J228,'Q2 Review'!J228,'Q3 Review'!J228,'Q4 Review'!J228),
                         IF(F228="Absolute[-](avg.)",SUM('Q1 Review'!J228,'Q2 Review'!J228,'Q3 Review'!J228,'Q4 Review'!J228)/ COUNT('Annual Plan'!H228:'Annual Plan'!K228),""
                       )
                 )
      )
)</f>
        <v/>
      </c>
      <c r="I228" s="23" t="str">
        <f>IF(SUM('Annual Plan'!H228:'Annual Plan'!K228)=0,"",
        IF(OR(F228="Absolute",F228="Absolute[-](cum.)"),SUM('Annual Plan'!H228:'Annual Plan'!K228),
             IF(F228="Incremental",MAX('Annual Plan'!H228:'Annual Plan'!K228),
                  IF(F228="Decremental",MIN('Annual Plan'!H228:'Annual Plan'!K228),
                         IF(F228="Absolute[+]",MAX('Annual Plan'!H228:'Annual Plan'!K228),
                              IF(F228="Absolute[-](avg.)",AVERAGE('Annual Plan'!H228:'Annual Plan'!K228),"")
                              )
                       )
                  )
           )
     )</f>
        <v/>
      </c>
      <c r="J228" s="95" t="str">
        <f xml:space="preserve"> IF(OR(F228="Absolute",F228="Absolute[-](cum.)"),SUM('Q1 Review'!J228,'Q2 Review'!J228,'Q3 Review'!J228,'Q4 Review'!J228),
             IF(OR(F228="Incremental",F228="Absolute[+]"),MAX('Q1 Review'!J228,'Q2 Review'!J228,'Q3 Review'!J228,'Q4 Review'!J228),
                  IF(F228="Decremental",MIN('Q1 Review'!J228,'Q2 Review'!J228,'Q3 Review'!J228,'Q4 Review'!J228),
                         IF(F228="Absolute[-](avg.)",SUM('Q1 Review'!J228,'Q2 Review'!J228,'Q3 Review'!J228,'Q4 Review'!J228)/ COUNT('Annual Plan'!H228:'Annual Plan'!K228),""
                       )
                 )
      )
)</f>
        <v/>
      </c>
      <c r="K228" s="38" t="str">
        <f t="shared" si="24"/>
        <v/>
      </c>
      <c r="L228" s="38" t="str">
        <f t="shared" si="25"/>
        <v/>
      </c>
      <c r="M228" s="23" t="str">
        <f t="shared" si="26"/>
        <v/>
      </c>
      <c r="N228" s="23" t="str">
        <f>IF('Annual Plan'!N228+'Annual Plan'!O228=0,"",'Annual Plan'!N228+'Annual Plan'!O228)</f>
        <v/>
      </c>
      <c r="O228" s="23" t="str">
        <f>IF(('Q1 Review'!O228+'Q2 Review'!O228+'Q3 Review'!O228+'Q4 Review'!O228)=0,"",('Q1 Review'!O228+'Q2 Review'!O228+'Q3 Review'!O228+'Q4 Review'!O228))</f>
        <v/>
      </c>
      <c r="P228" s="41"/>
      <c r="Q228" s="41"/>
      <c r="R228" s="41"/>
      <c r="S228" s="131" t="str">
        <f t="shared" si="27"/>
        <v/>
      </c>
    </row>
    <row r="229" spans="1:19" s="11" customFormat="1" ht="13.2" x14ac:dyDescent="0.25">
      <c r="A229" s="59" t="str">
        <f>IF('Annual Plan'!A229="","",'Annual Plan'!A229)</f>
        <v/>
      </c>
      <c r="B229" s="59" t="str">
        <f>IF('Annual Plan'!B229="","",'Annual Plan'!B229)</f>
        <v/>
      </c>
      <c r="C229" s="59" t="str">
        <f>IF('Annual Plan'!C229="","",'Annual Plan'!C229)</f>
        <v/>
      </c>
      <c r="D229" s="2" t="str">
        <f>IF('Annual Plan'!D229&lt;&gt;"",'Annual Plan'!D229,"")</f>
        <v/>
      </c>
      <c r="E229" s="2" t="str">
        <f>IF('Annual Plan'!E229&lt;&gt;"",'Annual Plan'!E229,"")</f>
        <v/>
      </c>
      <c r="F229" s="36" t="str">
        <f>IF('Annual Plan'!F229&lt;&gt;"",'Annual Plan'!F229,"")</f>
        <v/>
      </c>
      <c r="G229" s="23" t="str">
        <f>IF('Annual Plan'!G229&lt;&gt;"",'Annual Plan'!G229,"")</f>
        <v/>
      </c>
      <c r="H229" s="23" t="str">
        <f xml:space="preserve"> IF(OR(F229="Absolute",F229="Absolute[-](cum.)"),SUM(G229,'Q1 Review'!J229,'Q2 Review'!J229,'Q3 Review'!J229,'Q4 Review'!J229),
             IF(OR(F229="Incremental",F229="Absolute[+]"),MAX(G229,'Q1 Review'!J229,'Q2 Review'!J229,'Q3 Review'!J229,'Q4 Review'!J229),
                  IF(F229="Decremental",MIN(G229,'Q1 Review'!J229,'Q2 Review'!J229,'Q3 Review'!J229,'Q4 Review'!J229),
                         IF(F229="Absolute[-](avg.)",SUM('Q1 Review'!J229,'Q2 Review'!J229,'Q3 Review'!J229,'Q4 Review'!J229)/ COUNT('Annual Plan'!H229:'Annual Plan'!K229),""
                       )
                 )
      )
)</f>
        <v/>
      </c>
      <c r="I229" s="23" t="str">
        <f>IF(SUM('Annual Plan'!H229:'Annual Plan'!K229)=0,"",
        IF(OR(F229="Absolute",F229="Absolute[-](cum.)"),SUM('Annual Plan'!H229:'Annual Plan'!K229),
             IF(F229="Incremental",MAX('Annual Plan'!H229:'Annual Plan'!K229),
                  IF(F229="Decremental",MIN('Annual Plan'!H229:'Annual Plan'!K229),
                         IF(F229="Absolute[+]",MAX('Annual Plan'!H229:'Annual Plan'!K229),
                              IF(F229="Absolute[-](avg.)",AVERAGE('Annual Plan'!H229:'Annual Plan'!K229),"")
                              )
                       )
                  )
           )
     )</f>
        <v/>
      </c>
      <c r="J229" s="95" t="str">
        <f xml:space="preserve"> IF(OR(F229="Absolute",F229="Absolute[-](cum.)"),SUM('Q1 Review'!J229,'Q2 Review'!J229,'Q3 Review'!J229,'Q4 Review'!J229),
             IF(OR(F229="Incremental",F229="Absolute[+]"),MAX('Q1 Review'!J229,'Q2 Review'!J229,'Q3 Review'!J229,'Q4 Review'!J229),
                  IF(F229="Decremental",MIN('Q1 Review'!J229,'Q2 Review'!J229,'Q3 Review'!J229,'Q4 Review'!J229),
                         IF(F229="Absolute[-](avg.)",SUM('Q1 Review'!J229,'Q2 Review'!J229,'Q3 Review'!J229,'Q4 Review'!J229)/ COUNT('Annual Plan'!H229:'Annual Plan'!K229),""
                       )
                 )
      )
)</f>
        <v/>
      </c>
      <c r="K229" s="38" t="str">
        <f t="shared" si="24"/>
        <v/>
      </c>
      <c r="L229" s="38" t="str">
        <f t="shared" si="25"/>
        <v/>
      </c>
      <c r="M229" s="23" t="str">
        <f t="shared" si="26"/>
        <v/>
      </c>
      <c r="N229" s="23" t="str">
        <f>IF('Annual Plan'!N229+'Annual Plan'!O229=0,"",'Annual Plan'!N229+'Annual Plan'!O229)</f>
        <v/>
      </c>
      <c r="O229" s="23" t="str">
        <f>IF(('Q1 Review'!O229+'Q2 Review'!O229+'Q3 Review'!O229+'Q4 Review'!O229)=0,"",('Q1 Review'!O229+'Q2 Review'!O229+'Q3 Review'!O229+'Q4 Review'!O229))</f>
        <v/>
      </c>
      <c r="P229" s="41"/>
      <c r="Q229" s="41"/>
      <c r="R229" s="41"/>
      <c r="S229" s="131" t="str">
        <f t="shared" si="27"/>
        <v/>
      </c>
    </row>
    <row r="230" spans="1:19" s="11" customFormat="1" ht="13.2" x14ac:dyDescent="0.25">
      <c r="A230" s="59" t="str">
        <f>IF('Annual Plan'!A230="","",'Annual Plan'!A230)</f>
        <v/>
      </c>
      <c r="B230" s="59" t="str">
        <f>IF('Annual Plan'!B230="","",'Annual Plan'!B230)</f>
        <v/>
      </c>
      <c r="C230" s="59" t="str">
        <f>IF('Annual Plan'!C230="","",'Annual Plan'!C230)</f>
        <v/>
      </c>
      <c r="D230" s="2" t="str">
        <f>IF('Annual Plan'!D230&lt;&gt;"",'Annual Plan'!D230,"")</f>
        <v/>
      </c>
      <c r="E230" s="2" t="str">
        <f>IF('Annual Plan'!E230&lt;&gt;"",'Annual Plan'!E230,"")</f>
        <v/>
      </c>
      <c r="F230" s="36" t="str">
        <f>IF('Annual Plan'!F230&lt;&gt;"",'Annual Plan'!F230,"")</f>
        <v/>
      </c>
      <c r="G230" s="23" t="str">
        <f>IF('Annual Plan'!G230&lt;&gt;"",'Annual Plan'!G230,"")</f>
        <v/>
      </c>
      <c r="H230" s="23" t="str">
        <f xml:space="preserve"> IF(OR(F230="Absolute",F230="Absolute[-](cum.)"),SUM(G230,'Q1 Review'!J230,'Q2 Review'!J230,'Q3 Review'!J230,'Q4 Review'!J230),
             IF(OR(F230="Incremental",F230="Absolute[+]"),MAX(G230,'Q1 Review'!J230,'Q2 Review'!J230,'Q3 Review'!J230,'Q4 Review'!J230),
                  IF(F230="Decremental",MIN(G230,'Q1 Review'!J230,'Q2 Review'!J230,'Q3 Review'!J230,'Q4 Review'!J230),
                         IF(F230="Absolute[-](avg.)",SUM('Q1 Review'!J230,'Q2 Review'!J230,'Q3 Review'!J230,'Q4 Review'!J230)/ COUNT('Annual Plan'!H230:'Annual Plan'!K230),""
                       )
                 )
      )
)</f>
        <v/>
      </c>
      <c r="I230" s="23" t="str">
        <f>IF(SUM('Annual Plan'!H230:'Annual Plan'!K230)=0,"",
        IF(OR(F230="Absolute",F230="Absolute[-](cum.)"),SUM('Annual Plan'!H230:'Annual Plan'!K230),
             IF(F230="Incremental",MAX('Annual Plan'!H230:'Annual Plan'!K230),
                  IF(F230="Decremental",MIN('Annual Plan'!H230:'Annual Plan'!K230),
                         IF(F230="Absolute[+]",MAX('Annual Plan'!H230:'Annual Plan'!K230),
                              IF(F230="Absolute[-](avg.)",AVERAGE('Annual Plan'!H230:'Annual Plan'!K230),"")
                              )
                       )
                  )
           )
     )</f>
        <v/>
      </c>
      <c r="J230" s="95" t="str">
        <f xml:space="preserve"> IF(OR(F230="Absolute",F230="Absolute[-](cum.)"),SUM('Q1 Review'!J230,'Q2 Review'!J230,'Q3 Review'!J230,'Q4 Review'!J230),
             IF(OR(F230="Incremental",F230="Absolute[+]"),MAX('Q1 Review'!J230,'Q2 Review'!J230,'Q3 Review'!J230,'Q4 Review'!J230),
                  IF(F230="Decremental",MIN('Q1 Review'!J230,'Q2 Review'!J230,'Q3 Review'!J230,'Q4 Review'!J230),
                         IF(F230="Absolute[-](avg.)",SUM('Q1 Review'!J230,'Q2 Review'!J230,'Q3 Review'!J230,'Q4 Review'!J230)/ COUNT('Annual Plan'!H230:'Annual Plan'!K230),""
                       )
                 )
      )
)</f>
        <v/>
      </c>
      <c r="K230" s="38" t="str">
        <f t="shared" si="24"/>
        <v/>
      </c>
      <c r="L230" s="38" t="str">
        <f t="shared" si="25"/>
        <v/>
      </c>
      <c r="M230" s="23" t="str">
        <f t="shared" si="26"/>
        <v/>
      </c>
      <c r="N230" s="23" t="str">
        <f>IF('Annual Plan'!N230+'Annual Plan'!O230=0,"",'Annual Plan'!N230+'Annual Plan'!O230)</f>
        <v/>
      </c>
      <c r="O230" s="23" t="str">
        <f>IF(('Q1 Review'!O230+'Q2 Review'!O230+'Q3 Review'!O230+'Q4 Review'!O230)=0,"",('Q1 Review'!O230+'Q2 Review'!O230+'Q3 Review'!O230+'Q4 Review'!O230))</f>
        <v/>
      </c>
      <c r="P230" s="41"/>
      <c r="Q230" s="41"/>
      <c r="R230" s="41"/>
      <c r="S230" s="131" t="str">
        <f t="shared" si="27"/>
        <v/>
      </c>
    </row>
    <row r="231" spans="1:19" s="11" customFormat="1" ht="13.2" x14ac:dyDescent="0.25">
      <c r="A231" s="59" t="str">
        <f>IF('Annual Plan'!A231="","",'Annual Plan'!A231)</f>
        <v/>
      </c>
      <c r="B231" s="59" t="str">
        <f>IF('Annual Plan'!B231="","",'Annual Plan'!B231)</f>
        <v/>
      </c>
      <c r="C231" s="59" t="str">
        <f>IF('Annual Plan'!C231="","",'Annual Plan'!C231)</f>
        <v/>
      </c>
      <c r="D231" s="2" t="str">
        <f>IF('Annual Plan'!D231&lt;&gt;"",'Annual Plan'!D231,"")</f>
        <v/>
      </c>
      <c r="E231" s="2" t="str">
        <f>IF('Annual Plan'!E231&lt;&gt;"",'Annual Plan'!E231,"")</f>
        <v/>
      </c>
      <c r="F231" s="36" t="str">
        <f>IF('Annual Plan'!F231&lt;&gt;"",'Annual Plan'!F231,"")</f>
        <v/>
      </c>
      <c r="G231" s="23" t="str">
        <f>IF('Annual Plan'!G231&lt;&gt;"",'Annual Plan'!G231,"")</f>
        <v/>
      </c>
      <c r="H231" s="23" t="str">
        <f xml:space="preserve"> IF(OR(F231="Absolute",F231="Absolute[-](cum.)"),SUM(G231,'Q1 Review'!J231,'Q2 Review'!J231,'Q3 Review'!J231,'Q4 Review'!J231),
             IF(OR(F231="Incremental",F231="Absolute[+]"),MAX(G231,'Q1 Review'!J231,'Q2 Review'!J231,'Q3 Review'!J231,'Q4 Review'!J231),
                  IF(F231="Decremental",MIN(G231,'Q1 Review'!J231,'Q2 Review'!J231,'Q3 Review'!J231,'Q4 Review'!J231),
                         IF(F231="Absolute[-](avg.)",SUM('Q1 Review'!J231,'Q2 Review'!J231,'Q3 Review'!J231,'Q4 Review'!J231)/ COUNT('Annual Plan'!H231:'Annual Plan'!K231),""
                       )
                 )
      )
)</f>
        <v/>
      </c>
      <c r="I231" s="23" t="str">
        <f>IF(SUM('Annual Plan'!H231:'Annual Plan'!K231)=0,"",
        IF(OR(F231="Absolute",F231="Absolute[-](cum.)"),SUM('Annual Plan'!H231:'Annual Plan'!K231),
             IF(F231="Incremental",MAX('Annual Plan'!H231:'Annual Plan'!K231),
                  IF(F231="Decremental",MIN('Annual Plan'!H231:'Annual Plan'!K231),
                         IF(F231="Absolute[+]",MAX('Annual Plan'!H231:'Annual Plan'!K231),
                              IF(F231="Absolute[-](avg.)",AVERAGE('Annual Plan'!H231:'Annual Plan'!K231),"")
                              )
                       )
                  )
           )
     )</f>
        <v/>
      </c>
      <c r="J231" s="95" t="str">
        <f xml:space="preserve"> IF(OR(F231="Absolute",F231="Absolute[-](cum.)"),SUM('Q1 Review'!J231,'Q2 Review'!J231,'Q3 Review'!J231,'Q4 Review'!J231),
             IF(OR(F231="Incremental",F231="Absolute[+]"),MAX('Q1 Review'!J231,'Q2 Review'!J231,'Q3 Review'!J231,'Q4 Review'!J231),
                  IF(F231="Decremental",MIN('Q1 Review'!J231,'Q2 Review'!J231,'Q3 Review'!J231,'Q4 Review'!J231),
                         IF(F231="Absolute[-](avg.)",SUM('Q1 Review'!J231,'Q2 Review'!J231,'Q3 Review'!J231,'Q4 Review'!J231)/ COUNT('Annual Plan'!H231:'Annual Plan'!K231),""
                       )
                 )
      )
)</f>
        <v/>
      </c>
      <c r="K231" s="38" t="str">
        <f t="shared" si="24"/>
        <v/>
      </c>
      <c r="L231" s="38" t="str">
        <f t="shared" si="25"/>
        <v/>
      </c>
      <c r="M231" s="23" t="str">
        <f t="shared" si="26"/>
        <v/>
      </c>
      <c r="N231" s="23" t="str">
        <f>IF('Annual Plan'!N231+'Annual Plan'!O231=0,"",'Annual Plan'!N231+'Annual Plan'!O231)</f>
        <v/>
      </c>
      <c r="O231" s="23" t="str">
        <f>IF(('Q1 Review'!O231+'Q2 Review'!O231+'Q3 Review'!O231+'Q4 Review'!O231)=0,"",('Q1 Review'!O231+'Q2 Review'!O231+'Q3 Review'!O231+'Q4 Review'!O231))</f>
        <v/>
      </c>
      <c r="P231" s="41"/>
      <c r="Q231" s="41"/>
      <c r="R231" s="41"/>
      <c r="S231" s="131" t="str">
        <f t="shared" si="27"/>
        <v/>
      </c>
    </row>
    <row r="232" spans="1:19" s="11" customFormat="1" ht="13.2" x14ac:dyDescent="0.25">
      <c r="A232" s="59" t="str">
        <f>IF('Annual Plan'!A232="","",'Annual Plan'!A232)</f>
        <v/>
      </c>
      <c r="B232" s="59" t="str">
        <f>IF('Annual Plan'!B232="","",'Annual Plan'!B232)</f>
        <v/>
      </c>
      <c r="C232" s="59" t="str">
        <f>IF('Annual Plan'!C232="","",'Annual Plan'!C232)</f>
        <v/>
      </c>
      <c r="D232" s="2" t="str">
        <f>IF('Annual Plan'!D232&lt;&gt;"",'Annual Plan'!D232,"")</f>
        <v/>
      </c>
      <c r="E232" s="2" t="str">
        <f>IF('Annual Plan'!E232&lt;&gt;"",'Annual Plan'!E232,"")</f>
        <v/>
      </c>
      <c r="F232" s="36" t="str">
        <f>IF('Annual Plan'!F232&lt;&gt;"",'Annual Plan'!F232,"")</f>
        <v/>
      </c>
      <c r="G232" s="23" t="str">
        <f>IF('Annual Plan'!G232&lt;&gt;"",'Annual Plan'!G232,"")</f>
        <v/>
      </c>
      <c r="H232" s="23" t="str">
        <f xml:space="preserve"> IF(OR(F232="Absolute",F232="Absolute[-](cum.)"),SUM(G232,'Q1 Review'!J232,'Q2 Review'!J232,'Q3 Review'!J232,'Q4 Review'!J232),
             IF(OR(F232="Incremental",F232="Absolute[+]"),MAX(G232,'Q1 Review'!J232,'Q2 Review'!J232,'Q3 Review'!J232,'Q4 Review'!J232),
                  IF(F232="Decremental",MIN(G232,'Q1 Review'!J232,'Q2 Review'!J232,'Q3 Review'!J232,'Q4 Review'!J232),
                         IF(F232="Absolute[-](avg.)",SUM('Q1 Review'!J232,'Q2 Review'!J232,'Q3 Review'!J232,'Q4 Review'!J232)/ COUNT('Annual Plan'!H232:'Annual Plan'!K232),""
                       )
                 )
      )
)</f>
        <v/>
      </c>
      <c r="I232" s="23" t="str">
        <f>IF(SUM('Annual Plan'!H232:'Annual Plan'!K232)=0,"",
        IF(OR(F232="Absolute",F232="Absolute[-](cum.)"),SUM('Annual Plan'!H232:'Annual Plan'!K232),
             IF(F232="Incremental",MAX('Annual Plan'!H232:'Annual Plan'!K232),
                  IF(F232="Decremental",MIN('Annual Plan'!H232:'Annual Plan'!K232),
                         IF(F232="Absolute[+]",MAX('Annual Plan'!H232:'Annual Plan'!K232),
                              IF(F232="Absolute[-](avg.)",AVERAGE('Annual Plan'!H232:'Annual Plan'!K232),"")
                              )
                       )
                  )
           )
     )</f>
        <v/>
      </c>
      <c r="J232" s="95" t="str">
        <f xml:space="preserve"> IF(OR(F232="Absolute",F232="Absolute[-](cum.)"),SUM('Q1 Review'!J232,'Q2 Review'!J232,'Q3 Review'!J232,'Q4 Review'!J232),
             IF(OR(F232="Incremental",F232="Absolute[+]"),MAX('Q1 Review'!J232,'Q2 Review'!J232,'Q3 Review'!J232,'Q4 Review'!J232),
                  IF(F232="Decremental",MIN('Q1 Review'!J232,'Q2 Review'!J232,'Q3 Review'!J232,'Q4 Review'!J232),
                         IF(F232="Absolute[-](avg.)",SUM('Q1 Review'!J232,'Q2 Review'!J232,'Q3 Review'!J232,'Q4 Review'!J232)/ COUNT('Annual Plan'!H232:'Annual Plan'!K232),""
                       )
                 )
      )
)</f>
        <v/>
      </c>
      <c r="K232" s="38" t="str">
        <f t="shared" si="24"/>
        <v/>
      </c>
      <c r="L232" s="38" t="str">
        <f t="shared" si="25"/>
        <v/>
      </c>
      <c r="M232" s="23" t="str">
        <f t="shared" si="26"/>
        <v/>
      </c>
      <c r="N232" s="23" t="str">
        <f>IF('Annual Plan'!N232+'Annual Plan'!O232=0,"",'Annual Plan'!N232+'Annual Plan'!O232)</f>
        <v/>
      </c>
      <c r="O232" s="23" t="str">
        <f>IF(('Q1 Review'!O232+'Q2 Review'!O232+'Q3 Review'!O232+'Q4 Review'!O232)=0,"",('Q1 Review'!O232+'Q2 Review'!O232+'Q3 Review'!O232+'Q4 Review'!O232))</f>
        <v/>
      </c>
      <c r="P232" s="41"/>
      <c r="Q232" s="41"/>
      <c r="R232" s="41"/>
      <c r="S232" s="131" t="str">
        <f t="shared" si="27"/>
        <v/>
      </c>
    </row>
    <row r="233" spans="1:19" s="11" customFormat="1" ht="13.2" x14ac:dyDescent="0.25">
      <c r="A233" s="59" t="str">
        <f>IF('Annual Plan'!A233="","",'Annual Plan'!A233)</f>
        <v/>
      </c>
      <c r="B233" s="59" t="str">
        <f>IF('Annual Plan'!B233="","",'Annual Plan'!B233)</f>
        <v/>
      </c>
      <c r="C233" s="59" t="str">
        <f>IF('Annual Plan'!C233="","",'Annual Plan'!C233)</f>
        <v/>
      </c>
      <c r="D233" s="2" t="str">
        <f>IF('Annual Plan'!D233&lt;&gt;"",'Annual Plan'!D233,"")</f>
        <v/>
      </c>
      <c r="E233" s="2" t="str">
        <f>IF('Annual Plan'!E233&lt;&gt;"",'Annual Plan'!E233,"")</f>
        <v/>
      </c>
      <c r="F233" s="36" t="str">
        <f>IF('Annual Plan'!F233&lt;&gt;"",'Annual Plan'!F233,"")</f>
        <v/>
      </c>
      <c r="G233" s="23" t="str">
        <f>IF('Annual Plan'!G233&lt;&gt;"",'Annual Plan'!G233,"")</f>
        <v/>
      </c>
      <c r="H233" s="23" t="str">
        <f xml:space="preserve"> IF(OR(F233="Absolute",F233="Absolute[-](cum.)"),SUM(G233,'Q1 Review'!J233,'Q2 Review'!J233,'Q3 Review'!J233,'Q4 Review'!J233),
             IF(OR(F233="Incremental",F233="Absolute[+]"),MAX(G233,'Q1 Review'!J233,'Q2 Review'!J233,'Q3 Review'!J233,'Q4 Review'!J233),
                  IF(F233="Decremental",MIN(G233,'Q1 Review'!J233,'Q2 Review'!J233,'Q3 Review'!J233,'Q4 Review'!J233),
                         IF(F233="Absolute[-](avg.)",SUM('Q1 Review'!J233,'Q2 Review'!J233,'Q3 Review'!J233,'Q4 Review'!J233)/ COUNT('Annual Plan'!H233:'Annual Plan'!K233),""
                       )
                 )
      )
)</f>
        <v/>
      </c>
      <c r="I233" s="23" t="str">
        <f>IF(SUM('Annual Plan'!H233:'Annual Plan'!K233)=0,"",
        IF(OR(F233="Absolute",F233="Absolute[-](cum.)"),SUM('Annual Plan'!H233:'Annual Plan'!K233),
             IF(F233="Incremental",MAX('Annual Plan'!H233:'Annual Plan'!K233),
                  IF(F233="Decremental",MIN('Annual Plan'!H233:'Annual Plan'!K233),
                         IF(F233="Absolute[+]",MAX('Annual Plan'!H233:'Annual Plan'!K233),
                              IF(F233="Absolute[-](avg.)",AVERAGE('Annual Plan'!H233:'Annual Plan'!K233),"")
                              )
                       )
                  )
           )
     )</f>
        <v/>
      </c>
      <c r="J233" s="95" t="str">
        <f xml:space="preserve"> IF(OR(F233="Absolute",F233="Absolute[-](cum.)"),SUM('Q1 Review'!J233,'Q2 Review'!J233,'Q3 Review'!J233,'Q4 Review'!J233),
             IF(OR(F233="Incremental",F233="Absolute[+]"),MAX('Q1 Review'!J233,'Q2 Review'!J233,'Q3 Review'!J233,'Q4 Review'!J233),
                  IF(F233="Decremental",MIN('Q1 Review'!J233,'Q2 Review'!J233,'Q3 Review'!J233,'Q4 Review'!J233),
                         IF(F233="Absolute[-](avg.)",SUM('Q1 Review'!J233,'Q2 Review'!J233,'Q3 Review'!J233,'Q4 Review'!J233)/ COUNT('Annual Plan'!H233:'Annual Plan'!K233),""
                       )
                 )
      )
)</f>
        <v/>
      </c>
      <c r="K233" s="38" t="str">
        <f t="shared" si="24"/>
        <v/>
      </c>
      <c r="L233" s="38" t="str">
        <f t="shared" si="25"/>
        <v/>
      </c>
      <c r="M233" s="23" t="str">
        <f t="shared" si="26"/>
        <v/>
      </c>
      <c r="N233" s="23" t="str">
        <f>IF('Annual Plan'!N233+'Annual Plan'!O233=0,"",'Annual Plan'!N233+'Annual Plan'!O233)</f>
        <v/>
      </c>
      <c r="O233" s="23" t="str">
        <f>IF(('Q1 Review'!O233+'Q2 Review'!O233+'Q3 Review'!O233+'Q4 Review'!O233)=0,"",('Q1 Review'!O233+'Q2 Review'!O233+'Q3 Review'!O233+'Q4 Review'!O233))</f>
        <v/>
      </c>
      <c r="P233" s="41"/>
      <c r="Q233" s="41"/>
      <c r="R233" s="41"/>
      <c r="S233" s="131" t="str">
        <f t="shared" si="27"/>
        <v/>
      </c>
    </row>
    <row r="234" spans="1:19" s="11" customFormat="1" ht="13.2" x14ac:dyDescent="0.25">
      <c r="A234" s="59" t="str">
        <f>IF('Annual Plan'!A234="","",'Annual Plan'!A234)</f>
        <v/>
      </c>
      <c r="B234" s="59" t="str">
        <f>IF('Annual Plan'!B234="","",'Annual Plan'!B234)</f>
        <v/>
      </c>
      <c r="C234" s="59" t="str">
        <f>IF('Annual Plan'!C234="","",'Annual Plan'!C234)</f>
        <v/>
      </c>
      <c r="D234" s="2" t="str">
        <f>IF('Annual Plan'!D234&lt;&gt;"",'Annual Plan'!D234,"")</f>
        <v/>
      </c>
      <c r="E234" s="2" t="str">
        <f>IF('Annual Plan'!E234&lt;&gt;"",'Annual Plan'!E234,"")</f>
        <v/>
      </c>
      <c r="F234" s="36" t="str">
        <f>IF('Annual Plan'!F234&lt;&gt;"",'Annual Plan'!F234,"")</f>
        <v/>
      </c>
      <c r="G234" s="23" t="str">
        <f>IF('Annual Plan'!G234&lt;&gt;"",'Annual Plan'!G234,"")</f>
        <v/>
      </c>
      <c r="H234" s="23" t="str">
        <f xml:space="preserve"> IF(OR(F234="Absolute",F234="Absolute[-](cum.)"),SUM(G234,'Q1 Review'!J234,'Q2 Review'!J234,'Q3 Review'!J234,'Q4 Review'!J234),
             IF(OR(F234="Incremental",F234="Absolute[+]"),MAX(G234,'Q1 Review'!J234,'Q2 Review'!J234,'Q3 Review'!J234,'Q4 Review'!J234),
                  IF(F234="Decremental",MIN(G234,'Q1 Review'!J234,'Q2 Review'!J234,'Q3 Review'!J234,'Q4 Review'!J234),
                         IF(F234="Absolute[-](avg.)",SUM('Q1 Review'!J234,'Q2 Review'!J234,'Q3 Review'!J234,'Q4 Review'!J234)/ COUNT('Annual Plan'!H234:'Annual Plan'!K234),""
                       )
                 )
      )
)</f>
        <v/>
      </c>
      <c r="I234" s="23" t="str">
        <f>IF(SUM('Annual Plan'!H234:'Annual Plan'!K234)=0,"",
        IF(OR(F234="Absolute",F234="Absolute[-](cum.)"),SUM('Annual Plan'!H234:'Annual Plan'!K234),
             IF(F234="Incremental",MAX('Annual Plan'!H234:'Annual Plan'!K234),
                  IF(F234="Decremental",MIN('Annual Plan'!H234:'Annual Plan'!K234),
                         IF(F234="Absolute[+]",MAX('Annual Plan'!H234:'Annual Plan'!K234),
                              IF(F234="Absolute[-](avg.)",AVERAGE('Annual Plan'!H234:'Annual Plan'!K234),"")
                              )
                       )
                  )
           )
     )</f>
        <v/>
      </c>
      <c r="J234" s="95" t="str">
        <f xml:space="preserve"> IF(OR(F234="Absolute",F234="Absolute[-](cum.)"),SUM('Q1 Review'!J234,'Q2 Review'!J234,'Q3 Review'!J234,'Q4 Review'!J234),
             IF(OR(F234="Incremental",F234="Absolute[+]"),MAX('Q1 Review'!J234,'Q2 Review'!J234,'Q3 Review'!J234,'Q4 Review'!J234),
                  IF(F234="Decremental",MIN('Q1 Review'!J234,'Q2 Review'!J234,'Q3 Review'!J234,'Q4 Review'!J234),
                         IF(F234="Absolute[-](avg.)",SUM('Q1 Review'!J234,'Q2 Review'!J234,'Q3 Review'!J234,'Q4 Review'!J234)/ COUNT('Annual Plan'!H234:'Annual Plan'!K234),""
                       )
                 )
      )
)</f>
        <v/>
      </c>
      <c r="K234" s="38" t="str">
        <f t="shared" si="24"/>
        <v/>
      </c>
      <c r="L234" s="38" t="str">
        <f t="shared" si="25"/>
        <v/>
      </c>
      <c r="M234" s="23" t="str">
        <f t="shared" si="26"/>
        <v/>
      </c>
      <c r="N234" s="23" t="str">
        <f>IF('Annual Plan'!N234+'Annual Plan'!O234=0,"",'Annual Plan'!N234+'Annual Plan'!O234)</f>
        <v/>
      </c>
      <c r="O234" s="23" t="str">
        <f>IF(('Q1 Review'!O234+'Q2 Review'!O234+'Q3 Review'!O234+'Q4 Review'!O234)=0,"",('Q1 Review'!O234+'Q2 Review'!O234+'Q3 Review'!O234+'Q4 Review'!O234))</f>
        <v/>
      </c>
      <c r="P234" s="41"/>
      <c r="Q234" s="41"/>
      <c r="R234" s="41"/>
      <c r="S234" s="131" t="str">
        <f t="shared" si="27"/>
        <v/>
      </c>
    </row>
    <row r="235" spans="1:19" s="11" customFormat="1" ht="13.2" x14ac:dyDescent="0.25">
      <c r="A235" s="59" t="str">
        <f>IF('Annual Plan'!A235="","",'Annual Plan'!A235)</f>
        <v/>
      </c>
      <c r="B235" s="59" t="str">
        <f>IF('Annual Plan'!B235="","",'Annual Plan'!B235)</f>
        <v/>
      </c>
      <c r="C235" s="59" t="str">
        <f>IF('Annual Plan'!C235="","",'Annual Plan'!C235)</f>
        <v/>
      </c>
      <c r="D235" s="2" t="str">
        <f>IF('Annual Plan'!D235&lt;&gt;"",'Annual Plan'!D235,"")</f>
        <v/>
      </c>
      <c r="E235" s="2" t="str">
        <f>IF('Annual Plan'!E235&lt;&gt;"",'Annual Plan'!E235,"")</f>
        <v/>
      </c>
      <c r="F235" s="36" t="str">
        <f>IF('Annual Plan'!F235&lt;&gt;"",'Annual Plan'!F235,"")</f>
        <v/>
      </c>
      <c r="G235" s="23" t="str">
        <f>IF('Annual Plan'!G235&lt;&gt;"",'Annual Plan'!G235,"")</f>
        <v/>
      </c>
      <c r="H235" s="23" t="str">
        <f xml:space="preserve"> IF(OR(F235="Absolute",F235="Absolute[-](cum.)"),SUM(G235,'Q1 Review'!J235,'Q2 Review'!J235,'Q3 Review'!J235,'Q4 Review'!J235),
             IF(OR(F235="Incremental",F235="Absolute[+]"),MAX(G235,'Q1 Review'!J235,'Q2 Review'!J235,'Q3 Review'!J235,'Q4 Review'!J235),
                  IF(F235="Decremental",MIN(G235,'Q1 Review'!J235,'Q2 Review'!J235,'Q3 Review'!J235,'Q4 Review'!J235),
                         IF(F235="Absolute[-](avg.)",SUM('Q1 Review'!J235,'Q2 Review'!J235,'Q3 Review'!J235,'Q4 Review'!J235)/ COUNT('Annual Plan'!H235:'Annual Plan'!K235),""
                       )
                 )
      )
)</f>
        <v/>
      </c>
      <c r="I235" s="23" t="str">
        <f>IF(SUM('Annual Plan'!H235:'Annual Plan'!K235)=0,"",
        IF(OR(F235="Absolute",F235="Absolute[-](cum.)"),SUM('Annual Plan'!H235:'Annual Plan'!K235),
             IF(F235="Incremental",MAX('Annual Plan'!H235:'Annual Plan'!K235),
                  IF(F235="Decremental",MIN('Annual Plan'!H235:'Annual Plan'!K235),
                         IF(F235="Absolute[+]",MAX('Annual Plan'!H235:'Annual Plan'!K235),
                              IF(F235="Absolute[-](avg.)",AVERAGE('Annual Plan'!H235:'Annual Plan'!K235),"")
                              )
                       )
                  )
           )
     )</f>
        <v/>
      </c>
      <c r="J235" s="95" t="str">
        <f xml:space="preserve"> IF(OR(F235="Absolute",F235="Absolute[-](cum.)"),SUM('Q1 Review'!J235,'Q2 Review'!J235,'Q3 Review'!J235,'Q4 Review'!J235),
             IF(OR(F235="Incremental",F235="Absolute[+]"),MAX('Q1 Review'!J235,'Q2 Review'!J235,'Q3 Review'!J235,'Q4 Review'!J235),
                  IF(F235="Decremental",MIN('Q1 Review'!J235,'Q2 Review'!J235,'Q3 Review'!J235,'Q4 Review'!J235),
                         IF(F235="Absolute[-](avg.)",SUM('Q1 Review'!J235,'Q2 Review'!J235,'Q3 Review'!J235,'Q4 Review'!J235)/ COUNT('Annual Plan'!H235:'Annual Plan'!K235),""
                       )
                 )
      )
)</f>
        <v/>
      </c>
      <c r="K235" s="38" t="str">
        <f t="shared" si="24"/>
        <v/>
      </c>
      <c r="L235" s="38" t="str">
        <f t="shared" si="25"/>
        <v/>
      </c>
      <c r="M235" s="23" t="str">
        <f t="shared" si="26"/>
        <v/>
      </c>
      <c r="N235" s="23" t="str">
        <f>IF('Annual Plan'!N235+'Annual Plan'!O235=0,"",'Annual Plan'!N235+'Annual Plan'!O235)</f>
        <v/>
      </c>
      <c r="O235" s="23" t="str">
        <f>IF(('Q1 Review'!O235+'Q2 Review'!O235+'Q3 Review'!O235+'Q4 Review'!O235)=0,"",('Q1 Review'!O235+'Q2 Review'!O235+'Q3 Review'!O235+'Q4 Review'!O235))</f>
        <v/>
      </c>
      <c r="P235" s="41"/>
      <c r="Q235" s="41"/>
      <c r="R235" s="41"/>
      <c r="S235" s="131" t="str">
        <f t="shared" si="27"/>
        <v/>
      </c>
    </row>
    <row r="236" spans="1:19" s="11" customFormat="1" ht="13.2" x14ac:dyDescent="0.25">
      <c r="A236" s="59" t="str">
        <f>IF('Annual Plan'!A236="","",'Annual Plan'!A236)</f>
        <v/>
      </c>
      <c r="B236" s="59" t="str">
        <f>IF('Annual Plan'!B236="","",'Annual Plan'!B236)</f>
        <v/>
      </c>
      <c r="C236" s="59" t="str">
        <f>IF('Annual Plan'!C236="","",'Annual Plan'!C236)</f>
        <v/>
      </c>
      <c r="D236" s="2" t="str">
        <f>IF('Annual Plan'!D236&lt;&gt;"",'Annual Plan'!D236,"")</f>
        <v/>
      </c>
      <c r="E236" s="2" t="str">
        <f>IF('Annual Plan'!E236&lt;&gt;"",'Annual Plan'!E236,"")</f>
        <v/>
      </c>
      <c r="F236" s="36" t="str">
        <f>IF('Annual Plan'!F236&lt;&gt;"",'Annual Plan'!F236,"")</f>
        <v/>
      </c>
      <c r="G236" s="23" t="str">
        <f>IF('Annual Plan'!G236&lt;&gt;"",'Annual Plan'!G236,"")</f>
        <v/>
      </c>
      <c r="H236" s="23" t="str">
        <f xml:space="preserve"> IF(OR(F236="Absolute",F236="Absolute[-](cum.)"),SUM(G236,'Q1 Review'!J236,'Q2 Review'!J236,'Q3 Review'!J236,'Q4 Review'!J236),
             IF(OR(F236="Incremental",F236="Absolute[+]"),MAX(G236,'Q1 Review'!J236,'Q2 Review'!J236,'Q3 Review'!J236,'Q4 Review'!J236),
                  IF(F236="Decremental",MIN(G236,'Q1 Review'!J236,'Q2 Review'!J236,'Q3 Review'!J236,'Q4 Review'!J236),
                         IF(F236="Absolute[-](avg.)",SUM('Q1 Review'!J236,'Q2 Review'!J236,'Q3 Review'!J236,'Q4 Review'!J236)/ COUNT('Annual Plan'!H236:'Annual Plan'!K236),""
                       )
                 )
      )
)</f>
        <v/>
      </c>
      <c r="I236" s="23" t="str">
        <f>IF(SUM('Annual Plan'!H236:'Annual Plan'!K236)=0,"",
        IF(OR(F236="Absolute",F236="Absolute[-](cum.)"),SUM('Annual Plan'!H236:'Annual Plan'!K236),
             IF(F236="Incremental",MAX('Annual Plan'!H236:'Annual Plan'!K236),
                  IF(F236="Decremental",MIN('Annual Plan'!H236:'Annual Plan'!K236),
                         IF(F236="Absolute[+]",MAX('Annual Plan'!H236:'Annual Plan'!K236),
                              IF(F236="Absolute[-](avg.)",AVERAGE('Annual Plan'!H236:'Annual Plan'!K236),"")
                              )
                       )
                  )
           )
     )</f>
        <v/>
      </c>
      <c r="J236" s="95" t="str">
        <f xml:space="preserve"> IF(OR(F236="Absolute",F236="Absolute[-](cum.)"),SUM('Q1 Review'!J236,'Q2 Review'!J236,'Q3 Review'!J236,'Q4 Review'!J236),
             IF(OR(F236="Incremental",F236="Absolute[+]"),MAX('Q1 Review'!J236,'Q2 Review'!J236,'Q3 Review'!J236,'Q4 Review'!J236),
                  IF(F236="Decremental",MIN('Q1 Review'!J236,'Q2 Review'!J236,'Q3 Review'!J236,'Q4 Review'!J236),
                         IF(F236="Absolute[-](avg.)",SUM('Q1 Review'!J236,'Q2 Review'!J236,'Q3 Review'!J236,'Q4 Review'!J236)/ COUNT('Annual Plan'!H236:'Annual Plan'!K236),""
                       )
                 )
      )
)</f>
        <v/>
      </c>
      <c r="K236" s="38" t="str">
        <f t="shared" si="24"/>
        <v/>
      </c>
      <c r="L236" s="38" t="str">
        <f t="shared" si="25"/>
        <v/>
      </c>
      <c r="M236" s="23" t="str">
        <f t="shared" si="26"/>
        <v/>
      </c>
      <c r="N236" s="23" t="str">
        <f>IF('Annual Plan'!N236+'Annual Plan'!O236=0,"",'Annual Plan'!N236+'Annual Plan'!O236)</f>
        <v/>
      </c>
      <c r="O236" s="23" t="str">
        <f>IF(('Q1 Review'!O236+'Q2 Review'!O236+'Q3 Review'!O236+'Q4 Review'!O236)=0,"",('Q1 Review'!O236+'Q2 Review'!O236+'Q3 Review'!O236+'Q4 Review'!O236))</f>
        <v/>
      </c>
      <c r="P236" s="41"/>
      <c r="Q236" s="41"/>
      <c r="R236" s="41"/>
      <c r="S236" s="131" t="str">
        <f t="shared" si="27"/>
        <v/>
      </c>
    </row>
    <row r="237" spans="1:19" s="11" customFormat="1" ht="13.2" x14ac:dyDescent="0.25">
      <c r="A237" s="59" t="str">
        <f>IF('Annual Plan'!A237="","",'Annual Plan'!A237)</f>
        <v/>
      </c>
      <c r="B237" s="59" t="str">
        <f>IF('Annual Plan'!B237="","",'Annual Plan'!B237)</f>
        <v/>
      </c>
      <c r="C237" s="59" t="str">
        <f>IF('Annual Plan'!C237="","",'Annual Plan'!C237)</f>
        <v/>
      </c>
      <c r="D237" s="2" t="str">
        <f>IF('Annual Plan'!D237&lt;&gt;"",'Annual Plan'!D237,"")</f>
        <v/>
      </c>
      <c r="E237" s="2" t="str">
        <f>IF('Annual Plan'!E237&lt;&gt;"",'Annual Plan'!E237,"")</f>
        <v/>
      </c>
      <c r="F237" s="36" t="str">
        <f>IF('Annual Plan'!F237&lt;&gt;"",'Annual Plan'!F237,"")</f>
        <v/>
      </c>
      <c r="G237" s="23" t="str">
        <f>IF('Annual Plan'!G237&lt;&gt;"",'Annual Plan'!G237,"")</f>
        <v/>
      </c>
      <c r="H237" s="23" t="str">
        <f xml:space="preserve"> IF(OR(F237="Absolute",F237="Absolute[-](cum.)"),SUM(G237,'Q1 Review'!J237,'Q2 Review'!J237,'Q3 Review'!J237,'Q4 Review'!J237),
             IF(OR(F237="Incremental",F237="Absolute[+]"),MAX(G237,'Q1 Review'!J237,'Q2 Review'!J237,'Q3 Review'!J237,'Q4 Review'!J237),
                  IF(F237="Decremental",MIN(G237,'Q1 Review'!J237,'Q2 Review'!J237,'Q3 Review'!J237,'Q4 Review'!J237),
                         IF(F237="Absolute[-](avg.)",SUM('Q1 Review'!J237,'Q2 Review'!J237,'Q3 Review'!J237,'Q4 Review'!J237)/ COUNT('Annual Plan'!H237:'Annual Plan'!K237),""
                       )
                 )
      )
)</f>
        <v/>
      </c>
      <c r="I237" s="23" t="str">
        <f>IF(SUM('Annual Plan'!H237:'Annual Plan'!K237)=0,"",
        IF(OR(F237="Absolute",F237="Absolute[-](cum.)"),SUM('Annual Plan'!H237:'Annual Plan'!K237),
             IF(F237="Incremental",MAX('Annual Plan'!H237:'Annual Plan'!K237),
                  IF(F237="Decremental",MIN('Annual Plan'!H237:'Annual Plan'!K237),
                         IF(F237="Absolute[+]",MAX('Annual Plan'!H237:'Annual Plan'!K237),
                              IF(F237="Absolute[-](avg.)",AVERAGE('Annual Plan'!H237:'Annual Plan'!K237),"")
                              )
                       )
                  )
           )
     )</f>
        <v/>
      </c>
      <c r="J237" s="95" t="str">
        <f xml:space="preserve"> IF(OR(F237="Absolute",F237="Absolute[-](cum.)"),SUM('Q1 Review'!J237,'Q2 Review'!J237,'Q3 Review'!J237,'Q4 Review'!J237),
             IF(OR(F237="Incremental",F237="Absolute[+]"),MAX('Q1 Review'!J237,'Q2 Review'!J237,'Q3 Review'!J237,'Q4 Review'!J237),
                  IF(F237="Decremental",MIN('Q1 Review'!J237,'Q2 Review'!J237,'Q3 Review'!J237,'Q4 Review'!J237),
                         IF(F237="Absolute[-](avg.)",SUM('Q1 Review'!J237,'Q2 Review'!J237,'Q3 Review'!J237,'Q4 Review'!J237)/ COUNT('Annual Plan'!H237:'Annual Plan'!K237),""
                       )
                 )
      )
)</f>
        <v/>
      </c>
      <c r="K237" s="38" t="str">
        <f t="shared" si="24"/>
        <v/>
      </c>
      <c r="L237" s="38" t="str">
        <f t="shared" si="25"/>
        <v/>
      </c>
      <c r="M237" s="23" t="str">
        <f t="shared" si="26"/>
        <v/>
      </c>
      <c r="N237" s="23" t="str">
        <f>IF('Annual Plan'!N237+'Annual Plan'!O237=0,"",'Annual Plan'!N237+'Annual Plan'!O237)</f>
        <v/>
      </c>
      <c r="O237" s="23" t="str">
        <f>IF(('Q1 Review'!O237+'Q2 Review'!O237+'Q3 Review'!O237+'Q4 Review'!O237)=0,"",('Q1 Review'!O237+'Q2 Review'!O237+'Q3 Review'!O237+'Q4 Review'!O237))</f>
        <v/>
      </c>
      <c r="P237" s="41"/>
      <c r="Q237" s="41"/>
      <c r="R237" s="41"/>
      <c r="S237" s="131" t="str">
        <f t="shared" si="27"/>
        <v/>
      </c>
    </row>
    <row r="238" spans="1:19" s="11" customFormat="1" ht="13.2" x14ac:dyDescent="0.25">
      <c r="A238" s="59" t="str">
        <f>IF('Annual Plan'!A238="","",'Annual Plan'!A238)</f>
        <v/>
      </c>
      <c r="B238" s="59" t="str">
        <f>IF('Annual Plan'!B238="","",'Annual Plan'!B238)</f>
        <v/>
      </c>
      <c r="C238" s="59" t="str">
        <f>IF('Annual Plan'!C238="","",'Annual Plan'!C238)</f>
        <v/>
      </c>
      <c r="D238" s="2" t="str">
        <f>IF('Annual Plan'!D238&lt;&gt;"",'Annual Plan'!D238,"")</f>
        <v/>
      </c>
      <c r="E238" s="2" t="str">
        <f>IF('Annual Plan'!E238&lt;&gt;"",'Annual Plan'!E238,"")</f>
        <v/>
      </c>
      <c r="F238" s="36" t="str">
        <f>IF('Annual Plan'!F238&lt;&gt;"",'Annual Plan'!F238,"")</f>
        <v/>
      </c>
      <c r="G238" s="23" t="str">
        <f>IF('Annual Plan'!G238&lt;&gt;"",'Annual Plan'!G238,"")</f>
        <v/>
      </c>
      <c r="H238" s="23" t="str">
        <f xml:space="preserve"> IF(OR(F238="Absolute",F238="Absolute[-](cum.)"),SUM(G238,'Q1 Review'!J238,'Q2 Review'!J238,'Q3 Review'!J238,'Q4 Review'!J238),
             IF(OR(F238="Incremental",F238="Absolute[+]"),MAX(G238,'Q1 Review'!J238,'Q2 Review'!J238,'Q3 Review'!J238,'Q4 Review'!J238),
                  IF(F238="Decremental",MIN(G238,'Q1 Review'!J238,'Q2 Review'!J238,'Q3 Review'!J238,'Q4 Review'!J238),
                         IF(F238="Absolute[-](avg.)",SUM('Q1 Review'!J238,'Q2 Review'!J238,'Q3 Review'!J238,'Q4 Review'!J238)/ COUNT('Annual Plan'!H238:'Annual Plan'!K238),""
                       )
                 )
      )
)</f>
        <v/>
      </c>
      <c r="I238" s="23" t="str">
        <f>IF(SUM('Annual Plan'!H238:'Annual Plan'!K238)=0,"",
        IF(OR(F238="Absolute",F238="Absolute[-](cum.)"),SUM('Annual Plan'!H238:'Annual Plan'!K238),
             IF(F238="Incremental",MAX('Annual Plan'!H238:'Annual Plan'!K238),
                  IF(F238="Decremental",MIN('Annual Plan'!H238:'Annual Plan'!K238),
                         IF(F238="Absolute[+]",MAX('Annual Plan'!H238:'Annual Plan'!K238),
                              IF(F238="Absolute[-](avg.)",AVERAGE('Annual Plan'!H238:'Annual Plan'!K238),"")
                              )
                       )
                  )
           )
     )</f>
        <v/>
      </c>
      <c r="J238" s="95" t="str">
        <f xml:space="preserve"> IF(OR(F238="Absolute",F238="Absolute[-](cum.)"),SUM('Q1 Review'!J238,'Q2 Review'!J238,'Q3 Review'!J238,'Q4 Review'!J238),
             IF(OR(F238="Incremental",F238="Absolute[+]"),MAX('Q1 Review'!J238,'Q2 Review'!J238,'Q3 Review'!J238,'Q4 Review'!J238),
                  IF(F238="Decremental",MIN('Q1 Review'!J238,'Q2 Review'!J238,'Q3 Review'!J238,'Q4 Review'!J238),
                         IF(F238="Absolute[-](avg.)",SUM('Q1 Review'!J238,'Q2 Review'!J238,'Q3 Review'!J238,'Q4 Review'!J238)/ COUNT('Annual Plan'!H238:'Annual Plan'!K238),""
                       )
                 )
      )
)</f>
        <v/>
      </c>
      <c r="K238" s="38" t="str">
        <f t="shared" si="24"/>
        <v/>
      </c>
      <c r="L238" s="38" t="str">
        <f t="shared" si="25"/>
        <v/>
      </c>
      <c r="M238" s="23" t="str">
        <f t="shared" si="26"/>
        <v/>
      </c>
      <c r="N238" s="23" t="str">
        <f>IF('Annual Plan'!N238+'Annual Plan'!O238=0,"",'Annual Plan'!N238+'Annual Plan'!O238)</f>
        <v/>
      </c>
      <c r="O238" s="23" t="str">
        <f>IF(('Q1 Review'!O238+'Q2 Review'!O238+'Q3 Review'!O238+'Q4 Review'!O238)=0,"",('Q1 Review'!O238+'Q2 Review'!O238+'Q3 Review'!O238+'Q4 Review'!O238))</f>
        <v/>
      </c>
      <c r="P238" s="41"/>
      <c r="Q238" s="41"/>
      <c r="R238" s="41"/>
      <c r="S238" s="131" t="str">
        <f t="shared" si="27"/>
        <v/>
      </c>
    </row>
    <row r="239" spans="1:19" s="11" customFormat="1" ht="13.2" x14ac:dyDescent="0.25">
      <c r="A239" s="59" t="str">
        <f>IF('Annual Plan'!A239="","",'Annual Plan'!A239)</f>
        <v/>
      </c>
      <c r="B239" s="59" t="str">
        <f>IF('Annual Plan'!B239="","",'Annual Plan'!B239)</f>
        <v/>
      </c>
      <c r="C239" s="59" t="str">
        <f>IF('Annual Plan'!C239="","",'Annual Plan'!C239)</f>
        <v/>
      </c>
      <c r="D239" s="2" t="str">
        <f>IF('Annual Plan'!D239&lt;&gt;"",'Annual Plan'!D239,"")</f>
        <v/>
      </c>
      <c r="E239" s="2" t="str">
        <f>IF('Annual Plan'!E239&lt;&gt;"",'Annual Plan'!E239,"")</f>
        <v/>
      </c>
      <c r="F239" s="36" t="str">
        <f>IF('Annual Plan'!F239&lt;&gt;"",'Annual Plan'!F239,"")</f>
        <v/>
      </c>
      <c r="G239" s="23" t="str">
        <f>IF('Annual Plan'!G239&lt;&gt;"",'Annual Plan'!G239,"")</f>
        <v/>
      </c>
      <c r="H239" s="23" t="str">
        <f xml:space="preserve"> IF(OR(F239="Absolute",F239="Absolute[-](cum.)"),SUM(G239,'Q1 Review'!J239,'Q2 Review'!J239,'Q3 Review'!J239,'Q4 Review'!J239),
             IF(OR(F239="Incremental",F239="Absolute[+]"),MAX(G239,'Q1 Review'!J239,'Q2 Review'!J239,'Q3 Review'!J239,'Q4 Review'!J239),
                  IF(F239="Decremental",MIN(G239,'Q1 Review'!J239,'Q2 Review'!J239,'Q3 Review'!J239,'Q4 Review'!J239),
                         IF(F239="Absolute[-](avg.)",SUM('Q1 Review'!J239,'Q2 Review'!J239,'Q3 Review'!J239,'Q4 Review'!J239)/ COUNT('Annual Plan'!H239:'Annual Plan'!K239),""
                       )
                 )
      )
)</f>
        <v/>
      </c>
      <c r="I239" s="23" t="str">
        <f>IF(SUM('Annual Plan'!H239:'Annual Plan'!K239)=0,"",
        IF(OR(F239="Absolute",F239="Absolute[-](cum.)"),SUM('Annual Plan'!H239:'Annual Plan'!K239),
             IF(F239="Incremental",MAX('Annual Plan'!H239:'Annual Plan'!K239),
                  IF(F239="Decremental",MIN('Annual Plan'!H239:'Annual Plan'!K239),
                         IF(F239="Absolute[+]",MAX('Annual Plan'!H239:'Annual Plan'!K239),
                              IF(F239="Absolute[-](avg.)",AVERAGE('Annual Plan'!H239:'Annual Plan'!K239),"")
                              )
                       )
                  )
           )
     )</f>
        <v/>
      </c>
      <c r="J239" s="95" t="str">
        <f xml:space="preserve"> IF(OR(F239="Absolute",F239="Absolute[-](cum.)"),SUM('Q1 Review'!J239,'Q2 Review'!J239,'Q3 Review'!J239,'Q4 Review'!J239),
             IF(OR(F239="Incremental",F239="Absolute[+]"),MAX('Q1 Review'!J239,'Q2 Review'!J239,'Q3 Review'!J239,'Q4 Review'!J239),
                  IF(F239="Decremental",MIN('Q1 Review'!J239,'Q2 Review'!J239,'Q3 Review'!J239,'Q4 Review'!J239),
                         IF(F239="Absolute[-](avg.)",SUM('Q1 Review'!J239,'Q2 Review'!J239,'Q3 Review'!J239,'Q4 Review'!J239)/ COUNT('Annual Plan'!H239:'Annual Plan'!K239),""
                       )
                 )
      )
)</f>
        <v/>
      </c>
      <c r="K239" s="38" t="str">
        <f t="shared" si="24"/>
        <v/>
      </c>
      <c r="L239" s="38" t="str">
        <f t="shared" si="25"/>
        <v/>
      </c>
      <c r="M239" s="23" t="str">
        <f t="shared" si="26"/>
        <v/>
      </c>
      <c r="N239" s="23" t="str">
        <f>IF('Annual Plan'!N239+'Annual Plan'!O239=0,"",'Annual Plan'!N239+'Annual Plan'!O239)</f>
        <v/>
      </c>
      <c r="O239" s="23" t="str">
        <f>IF(('Q1 Review'!O239+'Q2 Review'!O239+'Q3 Review'!O239+'Q4 Review'!O239)=0,"",('Q1 Review'!O239+'Q2 Review'!O239+'Q3 Review'!O239+'Q4 Review'!O239))</f>
        <v/>
      </c>
      <c r="P239" s="41"/>
      <c r="Q239" s="41"/>
      <c r="R239" s="41"/>
      <c r="S239" s="131" t="str">
        <f t="shared" si="27"/>
        <v/>
      </c>
    </row>
    <row r="240" spans="1:19" s="11" customFormat="1" ht="13.2" x14ac:dyDescent="0.25">
      <c r="A240" s="59" t="str">
        <f>IF('Annual Plan'!A240="","",'Annual Plan'!A240)</f>
        <v/>
      </c>
      <c r="B240" s="59" t="str">
        <f>IF('Annual Plan'!B240="","",'Annual Plan'!B240)</f>
        <v/>
      </c>
      <c r="C240" s="59" t="str">
        <f>IF('Annual Plan'!C240="","",'Annual Plan'!C240)</f>
        <v/>
      </c>
      <c r="D240" s="2" t="str">
        <f>IF('Annual Plan'!D240&lt;&gt;"",'Annual Plan'!D240,"")</f>
        <v/>
      </c>
      <c r="E240" s="2" t="str">
        <f>IF('Annual Plan'!E240&lt;&gt;"",'Annual Plan'!E240,"")</f>
        <v/>
      </c>
      <c r="F240" s="36" t="str">
        <f>IF('Annual Plan'!F240&lt;&gt;"",'Annual Plan'!F240,"")</f>
        <v/>
      </c>
      <c r="G240" s="23" t="str">
        <f>IF('Annual Plan'!G240&lt;&gt;"",'Annual Plan'!G240,"")</f>
        <v/>
      </c>
      <c r="H240" s="23" t="str">
        <f xml:space="preserve"> IF(OR(F240="Absolute",F240="Absolute[-](cum.)"),SUM(G240,'Q1 Review'!J240,'Q2 Review'!J240,'Q3 Review'!J240,'Q4 Review'!J240),
             IF(OR(F240="Incremental",F240="Absolute[+]"),MAX(G240,'Q1 Review'!J240,'Q2 Review'!J240,'Q3 Review'!J240,'Q4 Review'!J240),
                  IF(F240="Decremental",MIN(G240,'Q1 Review'!J240,'Q2 Review'!J240,'Q3 Review'!J240,'Q4 Review'!J240),
                         IF(F240="Absolute[-](avg.)",SUM('Q1 Review'!J240,'Q2 Review'!J240,'Q3 Review'!J240,'Q4 Review'!J240)/ COUNT('Annual Plan'!H240:'Annual Plan'!K240),""
                       )
                 )
      )
)</f>
        <v/>
      </c>
      <c r="I240" s="23" t="str">
        <f>IF(SUM('Annual Plan'!H240:'Annual Plan'!K240)=0,"",
        IF(OR(F240="Absolute",F240="Absolute[-](cum.)"),SUM('Annual Plan'!H240:'Annual Plan'!K240),
             IF(F240="Incremental",MAX('Annual Plan'!H240:'Annual Plan'!K240),
                  IF(F240="Decremental",MIN('Annual Plan'!H240:'Annual Plan'!K240),
                         IF(F240="Absolute[+]",MAX('Annual Plan'!H240:'Annual Plan'!K240),
                              IF(F240="Absolute[-](avg.)",AVERAGE('Annual Plan'!H240:'Annual Plan'!K240),"")
                              )
                       )
                  )
           )
     )</f>
        <v/>
      </c>
      <c r="J240" s="95" t="str">
        <f xml:space="preserve"> IF(OR(F240="Absolute",F240="Absolute[-](cum.)"),SUM('Q1 Review'!J240,'Q2 Review'!J240,'Q3 Review'!J240,'Q4 Review'!J240),
             IF(OR(F240="Incremental",F240="Absolute[+]"),MAX('Q1 Review'!J240,'Q2 Review'!J240,'Q3 Review'!J240,'Q4 Review'!J240),
                  IF(F240="Decremental",MIN('Q1 Review'!J240,'Q2 Review'!J240,'Q3 Review'!J240,'Q4 Review'!J240),
                         IF(F240="Absolute[-](avg.)",SUM('Q1 Review'!J240,'Q2 Review'!J240,'Q3 Review'!J240,'Q4 Review'!J240)/ COUNT('Annual Plan'!H240:'Annual Plan'!K240),""
                       )
                 )
      )
)</f>
        <v/>
      </c>
      <c r="K240" s="38" t="str">
        <f t="shared" si="24"/>
        <v/>
      </c>
      <c r="L240" s="38" t="str">
        <f t="shared" si="25"/>
        <v/>
      </c>
      <c r="M240" s="23" t="str">
        <f t="shared" si="26"/>
        <v/>
      </c>
      <c r="N240" s="23" t="str">
        <f>IF('Annual Plan'!N240+'Annual Plan'!O240=0,"",'Annual Plan'!N240+'Annual Plan'!O240)</f>
        <v/>
      </c>
      <c r="O240" s="23" t="str">
        <f>IF(('Q1 Review'!O240+'Q2 Review'!O240+'Q3 Review'!O240+'Q4 Review'!O240)=0,"",('Q1 Review'!O240+'Q2 Review'!O240+'Q3 Review'!O240+'Q4 Review'!O240))</f>
        <v/>
      </c>
      <c r="P240" s="41"/>
      <c r="Q240" s="41"/>
      <c r="R240" s="41"/>
      <c r="S240" s="131" t="str">
        <f t="shared" si="27"/>
        <v/>
      </c>
    </row>
    <row r="241" spans="1:19" s="11" customFormat="1" ht="13.2" x14ac:dyDescent="0.25">
      <c r="A241" s="59" t="str">
        <f>IF('Annual Plan'!A241="","",'Annual Plan'!A241)</f>
        <v/>
      </c>
      <c r="B241" s="59" t="str">
        <f>IF('Annual Plan'!B241="","",'Annual Plan'!B241)</f>
        <v/>
      </c>
      <c r="C241" s="59" t="str">
        <f>IF('Annual Plan'!C241="","",'Annual Plan'!C241)</f>
        <v/>
      </c>
      <c r="D241" s="2" t="str">
        <f>IF('Annual Plan'!D241&lt;&gt;"",'Annual Plan'!D241,"")</f>
        <v/>
      </c>
      <c r="E241" s="2" t="str">
        <f>IF('Annual Plan'!E241&lt;&gt;"",'Annual Plan'!E241,"")</f>
        <v/>
      </c>
      <c r="F241" s="36" t="str">
        <f>IF('Annual Plan'!F241&lt;&gt;"",'Annual Plan'!F241,"")</f>
        <v/>
      </c>
      <c r="G241" s="23" t="str">
        <f>IF('Annual Plan'!G241&lt;&gt;"",'Annual Plan'!G241,"")</f>
        <v/>
      </c>
      <c r="H241" s="23" t="str">
        <f xml:space="preserve"> IF(OR(F241="Absolute",F241="Absolute[-](cum.)"),SUM(G241,'Q1 Review'!J241,'Q2 Review'!J241,'Q3 Review'!J241,'Q4 Review'!J241),
             IF(OR(F241="Incremental",F241="Absolute[+]"),MAX(G241,'Q1 Review'!J241,'Q2 Review'!J241,'Q3 Review'!J241,'Q4 Review'!J241),
                  IF(F241="Decremental",MIN(G241,'Q1 Review'!J241,'Q2 Review'!J241,'Q3 Review'!J241,'Q4 Review'!J241),
                         IF(F241="Absolute[-](avg.)",SUM('Q1 Review'!J241,'Q2 Review'!J241,'Q3 Review'!J241,'Q4 Review'!J241)/ COUNT('Annual Plan'!H241:'Annual Plan'!K241),""
                       )
                 )
      )
)</f>
        <v/>
      </c>
      <c r="I241" s="23" t="str">
        <f>IF(SUM('Annual Plan'!H241:'Annual Plan'!K241)=0,"",
        IF(OR(F241="Absolute",F241="Absolute[-](cum.)"),SUM('Annual Plan'!H241:'Annual Plan'!K241),
             IF(F241="Incremental",MAX('Annual Plan'!H241:'Annual Plan'!K241),
                  IF(F241="Decremental",MIN('Annual Plan'!H241:'Annual Plan'!K241),
                         IF(F241="Absolute[+]",MAX('Annual Plan'!H241:'Annual Plan'!K241),
                              IF(F241="Absolute[-](avg.)",AVERAGE('Annual Plan'!H241:'Annual Plan'!K241),"")
                              )
                       )
                  )
           )
     )</f>
        <v/>
      </c>
      <c r="J241" s="95" t="str">
        <f xml:space="preserve"> IF(OR(F241="Absolute",F241="Absolute[-](cum.)"),SUM('Q1 Review'!J241,'Q2 Review'!J241,'Q3 Review'!J241,'Q4 Review'!J241),
             IF(OR(F241="Incremental",F241="Absolute[+]"),MAX('Q1 Review'!J241,'Q2 Review'!J241,'Q3 Review'!J241,'Q4 Review'!J241),
                  IF(F241="Decremental",MIN('Q1 Review'!J241,'Q2 Review'!J241,'Q3 Review'!J241,'Q4 Review'!J241),
                         IF(F241="Absolute[-](avg.)",SUM('Q1 Review'!J241,'Q2 Review'!J241,'Q3 Review'!J241,'Q4 Review'!J241)/ COUNT('Annual Plan'!H241:'Annual Plan'!K241),""
                       )
                 )
      )
)</f>
        <v/>
      </c>
      <c r="K241" s="38" t="str">
        <f t="shared" si="24"/>
        <v/>
      </c>
      <c r="L241" s="38" t="str">
        <f t="shared" si="25"/>
        <v/>
      </c>
      <c r="M241" s="23" t="str">
        <f t="shared" si="26"/>
        <v/>
      </c>
      <c r="N241" s="23" t="str">
        <f>IF('Annual Plan'!N241+'Annual Plan'!O241=0,"",'Annual Plan'!N241+'Annual Plan'!O241)</f>
        <v/>
      </c>
      <c r="O241" s="23" t="str">
        <f>IF(('Q1 Review'!O241+'Q2 Review'!O241+'Q3 Review'!O241+'Q4 Review'!O241)=0,"",('Q1 Review'!O241+'Q2 Review'!O241+'Q3 Review'!O241+'Q4 Review'!O241))</f>
        <v/>
      </c>
      <c r="P241" s="41"/>
      <c r="Q241" s="41"/>
      <c r="R241" s="41"/>
      <c r="S241" s="131" t="str">
        <f t="shared" si="27"/>
        <v/>
      </c>
    </row>
    <row r="242" spans="1:19" s="11" customFormat="1" ht="13.2" x14ac:dyDescent="0.25">
      <c r="A242" s="59" t="str">
        <f>IF('Annual Plan'!A242="","",'Annual Plan'!A242)</f>
        <v/>
      </c>
      <c r="B242" s="59" t="str">
        <f>IF('Annual Plan'!B242="","",'Annual Plan'!B242)</f>
        <v/>
      </c>
      <c r="C242" s="59" t="str">
        <f>IF('Annual Plan'!C242="","",'Annual Plan'!C242)</f>
        <v/>
      </c>
      <c r="D242" s="2" t="str">
        <f>IF('Annual Plan'!D242&lt;&gt;"",'Annual Plan'!D242,"")</f>
        <v/>
      </c>
      <c r="E242" s="2" t="str">
        <f>IF('Annual Plan'!E242&lt;&gt;"",'Annual Plan'!E242,"")</f>
        <v/>
      </c>
      <c r="F242" s="36" t="str">
        <f>IF('Annual Plan'!F242&lt;&gt;"",'Annual Plan'!F242,"")</f>
        <v/>
      </c>
      <c r="G242" s="23" t="str">
        <f>IF('Annual Plan'!G242&lt;&gt;"",'Annual Plan'!G242,"")</f>
        <v/>
      </c>
      <c r="H242" s="23" t="str">
        <f xml:space="preserve"> IF(OR(F242="Absolute",F242="Absolute[-](cum.)"),SUM(G242,'Q1 Review'!J242,'Q2 Review'!J242,'Q3 Review'!J242,'Q4 Review'!J242),
             IF(OR(F242="Incremental",F242="Absolute[+]"),MAX(G242,'Q1 Review'!J242,'Q2 Review'!J242,'Q3 Review'!J242,'Q4 Review'!J242),
                  IF(F242="Decremental",MIN(G242,'Q1 Review'!J242,'Q2 Review'!J242,'Q3 Review'!J242,'Q4 Review'!J242),
                         IF(F242="Absolute[-](avg.)",SUM('Q1 Review'!J242,'Q2 Review'!J242,'Q3 Review'!J242,'Q4 Review'!J242)/ COUNT('Annual Plan'!H242:'Annual Plan'!K242),""
                       )
                 )
      )
)</f>
        <v/>
      </c>
      <c r="I242" s="23" t="str">
        <f>IF(SUM('Annual Plan'!H242:'Annual Plan'!K242)=0,"",
        IF(OR(F242="Absolute",F242="Absolute[-](cum.)"),SUM('Annual Plan'!H242:'Annual Plan'!K242),
             IF(F242="Incremental",MAX('Annual Plan'!H242:'Annual Plan'!K242),
                  IF(F242="Decremental",MIN('Annual Plan'!H242:'Annual Plan'!K242),
                         IF(F242="Absolute[+]",MAX('Annual Plan'!H242:'Annual Plan'!K242),
                              IF(F242="Absolute[-](avg.)",AVERAGE('Annual Plan'!H242:'Annual Plan'!K242),"")
                              )
                       )
                  )
           )
     )</f>
        <v/>
      </c>
      <c r="J242" s="95" t="str">
        <f xml:space="preserve"> IF(OR(F242="Absolute",F242="Absolute[-](cum.)"),SUM('Q1 Review'!J242,'Q2 Review'!J242,'Q3 Review'!J242,'Q4 Review'!J242),
             IF(OR(F242="Incremental",F242="Absolute[+]"),MAX('Q1 Review'!J242,'Q2 Review'!J242,'Q3 Review'!J242,'Q4 Review'!J242),
                  IF(F242="Decremental",MIN('Q1 Review'!J242,'Q2 Review'!J242,'Q3 Review'!J242,'Q4 Review'!J242),
                         IF(F242="Absolute[-](avg.)",SUM('Q1 Review'!J242,'Q2 Review'!J242,'Q3 Review'!J242,'Q4 Review'!J242)/ COUNT('Annual Plan'!H242:'Annual Plan'!K242),""
                       )
                 )
      )
)</f>
        <v/>
      </c>
      <c r="K242" s="38" t="str">
        <f t="shared" si="24"/>
        <v/>
      </c>
      <c r="L242" s="38" t="str">
        <f t="shared" si="25"/>
        <v/>
      </c>
      <c r="M242" s="23" t="str">
        <f t="shared" si="26"/>
        <v/>
      </c>
      <c r="N242" s="23" t="str">
        <f>IF('Annual Plan'!N242+'Annual Plan'!O242=0,"",'Annual Plan'!N242+'Annual Plan'!O242)</f>
        <v/>
      </c>
      <c r="O242" s="23" t="str">
        <f>IF(('Q1 Review'!O242+'Q2 Review'!O242+'Q3 Review'!O242+'Q4 Review'!O242)=0,"",('Q1 Review'!O242+'Q2 Review'!O242+'Q3 Review'!O242+'Q4 Review'!O242))</f>
        <v/>
      </c>
      <c r="P242" s="41"/>
      <c r="Q242" s="41"/>
      <c r="R242" s="41"/>
      <c r="S242" s="131" t="str">
        <f t="shared" si="27"/>
        <v/>
      </c>
    </row>
    <row r="243" spans="1:19" s="11" customFormat="1" ht="13.2" x14ac:dyDescent="0.25">
      <c r="A243" s="59" t="str">
        <f>IF('Annual Plan'!A243="","",'Annual Plan'!A243)</f>
        <v/>
      </c>
      <c r="B243" s="59" t="str">
        <f>IF('Annual Plan'!B243="","",'Annual Plan'!B243)</f>
        <v/>
      </c>
      <c r="C243" s="59" t="str">
        <f>IF('Annual Plan'!C243="","",'Annual Plan'!C243)</f>
        <v/>
      </c>
      <c r="D243" s="2" t="str">
        <f>IF('Annual Plan'!D243&lt;&gt;"",'Annual Plan'!D243,"")</f>
        <v/>
      </c>
      <c r="E243" s="2" t="str">
        <f>IF('Annual Plan'!E243&lt;&gt;"",'Annual Plan'!E243,"")</f>
        <v/>
      </c>
      <c r="F243" s="36" t="str">
        <f>IF('Annual Plan'!F243&lt;&gt;"",'Annual Plan'!F243,"")</f>
        <v/>
      </c>
      <c r="G243" s="23" t="str">
        <f>IF('Annual Plan'!G243&lt;&gt;"",'Annual Plan'!G243,"")</f>
        <v/>
      </c>
      <c r="H243" s="23" t="str">
        <f xml:space="preserve"> IF(OR(F243="Absolute",F243="Absolute[-](cum.)"),SUM(G243,'Q1 Review'!J243,'Q2 Review'!J243,'Q3 Review'!J243,'Q4 Review'!J243),
             IF(OR(F243="Incremental",F243="Absolute[+]"),MAX(G243,'Q1 Review'!J243,'Q2 Review'!J243,'Q3 Review'!J243,'Q4 Review'!J243),
                  IF(F243="Decremental",MIN(G243,'Q1 Review'!J243,'Q2 Review'!J243,'Q3 Review'!J243,'Q4 Review'!J243),
                         IF(F243="Absolute[-](avg.)",SUM('Q1 Review'!J243,'Q2 Review'!J243,'Q3 Review'!J243,'Q4 Review'!J243)/ COUNT('Annual Plan'!H243:'Annual Plan'!K243),""
                       )
                 )
      )
)</f>
        <v/>
      </c>
      <c r="I243" s="23" t="str">
        <f>IF(SUM('Annual Plan'!H243:'Annual Plan'!K243)=0,"",
        IF(OR(F243="Absolute",F243="Absolute[-](cum.)"),SUM('Annual Plan'!H243:'Annual Plan'!K243),
             IF(F243="Incremental",MAX('Annual Plan'!H243:'Annual Plan'!K243),
                  IF(F243="Decremental",MIN('Annual Plan'!H243:'Annual Plan'!K243),
                         IF(F243="Absolute[+]",MAX('Annual Plan'!H243:'Annual Plan'!K243),
                              IF(F243="Absolute[-](avg.)",AVERAGE('Annual Plan'!H243:'Annual Plan'!K243),"")
                              )
                       )
                  )
           )
     )</f>
        <v/>
      </c>
      <c r="J243" s="95" t="str">
        <f xml:space="preserve"> IF(OR(F243="Absolute",F243="Absolute[-](cum.)"),SUM('Q1 Review'!J243,'Q2 Review'!J243,'Q3 Review'!J243,'Q4 Review'!J243),
             IF(OR(F243="Incremental",F243="Absolute[+]"),MAX('Q1 Review'!J243,'Q2 Review'!J243,'Q3 Review'!J243,'Q4 Review'!J243),
                  IF(F243="Decremental",MIN('Q1 Review'!J243,'Q2 Review'!J243,'Q3 Review'!J243,'Q4 Review'!J243),
                         IF(F243="Absolute[-](avg.)",SUM('Q1 Review'!J243,'Q2 Review'!J243,'Q3 Review'!J243,'Q4 Review'!J243)/ COUNT('Annual Plan'!H243:'Annual Plan'!K243),""
                       )
                 )
      )
)</f>
        <v/>
      </c>
      <c r="K243" s="38" t="str">
        <f t="shared" si="24"/>
        <v/>
      </c>
      <c r="L243" s="38" t="str">
        <f t="shared" si="25"/>
        <v/>
      </c>
      <c r="M243" s="23" t="str">
        <f t="shared" si="26"/>
        <v/>
      </c>
      <c r="N243" s="23" t="str">
        <f>IF('Annual Plan'!N243+'Annual Plan'!O243=0,"",'Annual Plan'!N243+'Annual Plan'!O243)</f>
        <v/>
      </c>
      <c r="O243" s="23" t="str">
        <f>IF(('Q1 Review'!O243+'Q2 Review'!O243+'Q3 Review'!O243+'Q4 Review'!O243)=0,"",('Q1 Review'!O243+'Q2 Review'!O243+'Q3 Review'!O243+'Q4 Review'!O243))</f>
        <v/>
      </c>
      <c r="P243" s="41"/>
      <c r="Q243" s="41"/>
      <c r="R243" s="41"/>
      <c r="S243" s="131" t="str">
        <f t="shared" si="27"/>
        <v/>
      </c>
    </row>
    <row r="244" spans="1:19" s="58" customFormat="1" ht="59.25" customHeight="1" x14ac:dyDescent="0.3">
      <c r="A244" s="256" t="s">
        <v>94</v>
      </c>
      <c r="B244" s="256"/>
      <c r="C244" s="51">
        <f>'Annual Plan'!C244</f>
        <v>0</v>
      </c>
      <c r="D244" s="62"/>
      <c r="E244" s="62"/>
      <c r="F244" s="256" t="s">
        <v>97</v>
      </c>
      <c r="G244" s="256"/>
      <c r="H244" s="256"/>
      <c r="I244" s="256"/>
      <c r="J244" s="257"/>
      <c r="K244" s="43">
        <f>IF(SUM(K215:K243)=0,0,IF(SUM(K215:K243)&gt;0,AVERAGE(K215:K243)))</f>
        <v>0</v>
      </c>
      <c r="L244" s="258"/>
      <c r="M244" s="259"/>
      <c r="N244" s="60">
        <f>SUM(N215:N243)</f>
        <v>0</v>
      </c>
      <c r="O244" s="60">
        <f>SUM(O215:O243)</f>
        <v>0</v>
      </c>
      <c r="P244" s="62"/>
      <c r="Q244" s="62"/>
      <c r="S244" s="131"/>
    </row>
    <row r="245" spans="1:19" s="61" customFormat="1" ht="15" customHeight="1" x14ac:dyDescent="0.25">
      <c r="A245" s="12"/>
      <c r="B245" s="12"/>
      <c r="C245" s="12"/>
      <c r="D245" s="12"/>
      <c r="E245" s="12"/>
      <c r="F245" s="44"/>
      <c r="G245" s="45"/>
      <c r="H245" s="45"/>
      <c r="I245" s="45"/>
      <c r="J245" s="46"/>
      <c r="K245" s="47"/>
      <c r="L245" s="47"/>
      <c r="M245" s="45"/>
      <c r="N245" s="48"/>
      <c r="O245" s="49"/>
      <c r="P245" s="50"/>
      <c r="Q245" s="50"/>
      <c r="S245" s="132"/>
    </row>
    <row r="246" spans="1:19" s="11" customFormat="1" ht="34.5" customHeight="1" x14ac:dyDescent="0.25">
      <c r="A246" s="193" t="s">
        <v>91</v>
      </c>
      <c r="B246" s="193"/>
      <c r="C246" s="193"/>
      <c r="D246" s="260" t="str">
        <f>IF('Annual Plan'!D246:P246&lt;&gt;"", 'Annual Plan'!D246:P246,"")</f>
        <v/>
      </c>
      <c r="E246" s="260"/>
      <c r="F246" s="261"/>
      <c r="G246" s="261"/>
      <c r="H246" s="261"/>
      <c r="I246" s="261"/>
      <c r="J246" s="261"/>
      <c r="K246" s="261"/>
      <c r="L246" s="261"/>
      <c r="M246" s="261"/>
      <c r="N246" s="261"/>
      <c r="O246" s="261"/>
      <c r="P246" s="260"/>
      <c r="Q246" s="260"/>
      <c r="S246" s="131"/>
    </row>
    <row r="247" spans="1:19" s="11" customFormat="1" ht="39" customHeight="1" x14ac:dyDescent="0.25">
      <c r="A247" s="202" t="s">
        <v>1</v>
      </c>
      <c r="B247" s="202" t="s">
        <v>9</v>
      </c>
      <c r="C247" s="202" t="s">
        <v>2</v>
      </c>
      <c r="D247" s="202" t="s">
        <v>10</v>
      </c>
      <c r="E247" s="203" t="s">
        <v>11</v>
      </c>
      <c r="F247" s="204" t="s">
        <v>12</v>
      </c>
      <c r="G247" s="251" t="s">
        <v>3</v>
      </c>
      <c r="H247" s="251"/>
      <c r="I247" s="204" t="s">
        <v>4</v>
      </c>
      <c r="J247" s="204" t="s">
        <v>70</v>
      </c>
      <c r="K247" s="202" t="s">
        <v>71</v>
      </c>
      <c r="L247" s="202"/>
      <c r="M247" s="202"/>
      <c r="N247" s="253" t="s">
        <v>83</v>
      </c>
      <c r="O247" s="254"/>
      <c r="P247" s="202" t="s">
        <v>95</v>
      </c>
      <c r="Q247" s="202" t="s">
        <v>96</v>
      </c>
      <c r="R247" s="202" t="s">
        <v>114</v>
      </c>
      <c r="S247" s="131"/>
    </row>
    <row r="248" spans="1:19" s="11" customFormat="1" ht="66.75" customHeight="1" x14ac:dyDescent="0.25">
      <c r="A248" s="202"/>
      <c r="B248" s="202"/>
      <c r="C248" s="202"/>
      <c r="D248" s="202"/>
      <c r="E248" s="203"/>
      <c r="F248" s="204"/>
      <c r="G248" s="98" t="s">
        <v>19</v>
      </c>
      <c r="H248" s="98" t="s">
        <v>64</v>
      </c>
      <c r="I248" s="204"/>
      <c r="J248" s="204"/>
      <c r="K248" s="1" t="s">
        <v>21</v>
      </c>
      <c r="L248" s="1" t="s">
        <v>22</v>
      </c>
      <c r="M248" s="1" t="s">
        <v>23</v>
      </c>
      <c r="N248" s="7" t="s">
        <v>73</v>
      </c>
      <c r="O248" s="7" t="s">
        <v>82</v>
      </c>
      <c r="P248" s="252"/>
      <c r="Q248" s="202"/>
      <c r="R248" s="202"/>
      <c r="S248" s="131"/>
    </row>
    <row r="249" spans="1:19" s="11" customFormat="1" ht="13.2" x14ac:dyDescent="0.25">
      <c r="A249" s="59" t="str">
        <f>IF('Annual Plan'!A249="","",'Annual Plan'!A249)</f>
        <v/>
      </c>
      <c r="B249" s="59" t="str">
        <f>IF('Annual Plan'!B249="","",'Annual Plan'!B249)</f>
        <v/>
      </c>
      <c r="C249" s="59" t="str">
        <f>IF('Annual Plan'!C249="","",'Annual Plan'!C249)</f>
        <v/>
      </c>
      <c r="D249" s="2" t="str">
        <f>IF('Annual Plan'!D249&lt;&gt;"",'Annual Plan'!D249,"")</f>
        <v/>
      </c>
      <c r="E249" s="2" t="str">
        <f>IF('Annual Plan'!E249&lt;&gt;"",'Annual Plan'!E249,"")</f>
        <v/>
      </c>
      <c r="F249" s="36" t="str">
        <f>IF('Annual Plan'!F249&lt;&gt;"",'Annual Plan'!F249,"")</f>
        <v/>
      </c>
      <c r="G249" s="23" t="str">
        <f>IF('Annual Plan'!G249&lt;&gt;"",'Annual Plan'!G249,"")</f>
        <v/>
      </c>
      <c r="H249" s="23" t="str">
        <f xml:space="preserve"> IF(OR(F249="Absolute",F249="Absolute[-](cum.)"),SUM(G249,'Q1 Review'!J249,'Q2 Review'!J249,'Q3 Review'!J249,'Q4 Review'!J249),
             IF(OR(F249="Incremental",F249="Absolute[+]"),MAX(G249,'Q1 Review'!J249,'Q2 Review'!J249,'Q3 Review'!J249,'Q4 Review'!J249),
                  IF(F249="Decremental",MIN(G249,'Q1 Review'!J249,'Q2 Review'!J249,'Q3 Review'!J249,'Q4 Review'!J249),
                         IF(F249="Absolute[-](avg.)",SUM('Q1 Review'!J249,'Q2 Review'!J249,'Q3 Review'!J249,'Q4 Review'!J249)/ COUNT('Annual Plan'!H249:'Annual Plan'!K249),""
                       )
                 )
      )
)</f>
        <v/>
      </c>
      <c r="I249" s="23" t="str">
        <f>IF(SUM('Annual Plan'!H249:'Annual Plan'!K249)=0,"",
        IF(OR(F249="Absolute",F249="Absolute[-](cum.)"),SUM('Annual Plan'!H249:'Annual Plan'!K249),
             IF(F249="Incremental",MAX('Annual Plan'!H249:'Annual Plan'!K249),
                  IF(F249="Decremental",MIN('Annual Plan'!H249:'Annual Plan'!K249),
                         IF(F249="Absolute[+]",MAX('Annual Plan'!H249:'Annual Plan'!K249),
                              IF(F249="Absolute[-](avg.)",AVERAGE('Annual Plan'!H249:'Annual Plan'!K249),"")
                              )
                       )
                  )
           )
     )</f>
        <v/>
      </c>
      <c r="J249" s="95" t="str">
        <f xml:space="preserve"> IF(OR(F249="Absolute",F249="Absolute[-](cum.)"),SUM('Q1 Review'!J249,'Q2 Review'!J249,'Q3 Review'!J249,'Q4 Review'!J249),
             IF(OR(F249="Incremental",F249="Absolute[+]"),MAX('Q1 Review'!J249,'Q2 Review'!J249,'Q3 Review'!J249,'Q4 Review'!J249),
                  IF(F249="Decremental",MIN('Q1 Review'!J249,'Q2 Review'!J249,'Q3 Review'!J249,'Q4 Review'!J249),
                         IF(F249="Absolute[-](avg.)",SUM('Q1 Review'!J249,'Q2 Review'!J249,'Q3 Review'!J249,'Q4 Review'!J249)/ COUNT('Annual Plan'!H249:'Annual Plan'!K249),""
                       )
                 )
      )
)</f>
        <v/>
      </c>
      <c r="K249" s="38" t="str">
        <f>IF(I249="","",
                         IF(AND(I249&lt;&gt;"",J249=""),0,
                                                  IF($F249="Absolute",IF(I249=0,0, IF((J249/I249)&gt;=1,1, IF((J249/I249)&lt;=0,0,(J249/I249)))),
                                                                                                      IF($F249="Incremental", IF(AND((I249-G249)=0,J249&gt;0,I249&gt;0,J249&gt;I249),1, IF(AND((I249-G249)=0,J249&lt;=I249),0, IF(((J249-G249)/(I249-G249))&gt;=1,1, IF(((J249-G249)/(I249-G249))&lt;=0,0, ((J249-G249)/(I249-G249)))))),
                                                                                                                                                                   IF($F249="Decremental", IF(AND((G249-I249)=0,J249&gt;0,I249&gt;0,J249&lt;I249),1,  IF(AND((I249-G249)=0,J249&gt;=I249),0, IF(((G249-J249)/(G249-I249))&gt;=1,1, IF(((G249-J249)/(G249-I249))&lt;=0,0, ((G249-J249)/(G249-I249)))))),
                                                                                                                                                                                              IF(OR($F249="Absolute[-](cum.)", $F249="Absolute[-](avg.)"),IF(J249="",0, IF((J249&lt;=I249),1,IF((J249&gt;I249),0,))),
                                                                                                                                                                                                        IF($F249="Absolute[+]",IF(J249=0,0,  IF(J249&lt;=I249,(J249/I249),1)),
                                                                                                                                                                                                            )
                                                                                                                                                                                                   )
                                                                                                                                                                       )
                                                                                                          )
                                                    )
                            )
     )</f>
        <v/>
      </c>
      <c r="L249" s="38" t="str">
        <f>IF(I249="","",
                        IF(AND(I249&lt;&gt;"",J249=""),-1,
                                                  IF($F249="Absolute", IF(I249=0,0,((J249-I249)/I249)),
                                                                               IF($F249="Incremental", IF((I249-G249)=0,0,(((J249-G249)-(I249-G249))/(I249-G249))),
                                                                                                            IF($F249="Decremental", IF((G249-I249)=0,0,(((G249-J249)-(G249-I249))/(G249-I249))),
                                                                                                                                              IF(OR($F249="Absolute[-](cum.)", $F249="Absolute[-](avg.)"), IF(J249="",0, IF(J249&gt;=0,1-(J249/I249))),
                                                                                                                                                                      IF($F249="Absolute[+]", IF(J249=0,-1,K249-1),  ""
                                                                                                                                                                                                                                          )
                                                                                                                                                                                                                          )
                                                                                                                                                                                  )
                                                                                                                   )
                                                   )
                          )
)</f>
        <v/>
      </c>
      <c r="M249" s="23" t="str">
        <f>IF(J249="","",
                         IF(I249="", "",
                                                   IF($F249="Absolute", (J249-I249),
                                                                                                       IF($F249="Incremental", ((J249-G249)-(I249-G249)),
                                                                                                                                                                                      IF($F249="Decremental", ((G249-J249)-(G249-I249)),
                                                                                                                                                                                                            IF(OR($F249="Absolute[-](cum.)", $F249="Absolute[-](avg.)"), (I249-J249),
                                                                                                                                                                                                                             IF($F249="Absolute[+]", (J249-I249), ""
                                                                                                                                                                                                                                  )
                                                                                                                                                                                                                )
                                                                                                                                                                                          )
                                                                                                           )
                                                      )
                               )
       )</f>
        <v/>
      </c>
      <c r="N249" s="23" t="str">
        <f>IF('Annual Plan'!N249+'Annual Plan'!O249=0,"",'Annual Plan'!N249+'Annual Plan'!O249)</f>
        <v/>
      </c>
      <c r="O249" s="23" t="str">
        <f>IF(('Q1 Review'!O249+'Q2 Review'!O249+'Q3 Review'!O249+'Q4 Review'!O249)=0,"",('Q1 Review'!O249+'Q2 Review'!O249+'Q3 Review'!O249+'Q4 Review'!O249))</f>
        <v/>
      </c>
      <c r="P249" s="41"/>
      <c r="Q249" s="41"/>
      <c r="R249" s="41"/>
      <c r="S249" s="131" t="str">
        <f xml:space="preserve"> IF(AND($F249="Incremental",G249=""),"Error - baseline data was not provided in the planning sheet.",
        IF(AND($F249="Decremental",G249=""),"Error - baseline data was not provided in the planning sheet.",""))</f>
        <v/>
      </c>
    </row>
    <row r="250" spans="1:19" s="11" customFormat="1" ht="13.2" x14ac:dyDescent="0.25">
      <c r="A250" s="59" t="str">
        <f>IF('Annual Plan'!A250="","",'Annual Plan'!A250)</f>
        <v/>
      </c>
      <c r="B250" s="59" t="str">
        <f>IF('Annual Plan'!B250="","",'Annual Plan'!B250)</f>
        <v/>
      </c>
      <c r="C250" s="59" t="str">
        <f>IF('Annual Plan'!C250="","",'Annual Plan'!C250)</f>
        <v/>
      </c>
      <c r="D250" s="2" t="str">
        <f>IF('Annual Plan'!D250&lt;&gt;"",'Annual Plan'!D250,"")</f>
        <v/>
      </c>
      <c r="E250" s="2" t="str">
        <f>IF('Annual Plan'!E250&lt;&gt;"",'Annual Plan'!E250,"")</f>
        <v/>
      </c>
      <c r="F250" s="36" t="str">
        <f>IF('Annual Plan'!F250&lt;&gt;"",'Annual Plan'!F250,"")</f>
        <v/>
      </c>
      <c r="G250" s="23" t="str">
        <f>IF('Annual Plan'!G250&lt;&gt;"",'Annual Plan'!G250,"")</f>
        <v/>
      </c>
      <c r="H250" s="23" t="str">
        <f xml:space="preserve"> IF(OR(F250="Absolute",F250="Absolute[-](cum.)"),SUM(G250,'Q1 Review'!J250,'Q2 Review'!J250,'Q3 Review'!J250,'Q4 Review'!J250),
             IF(OR(F250="Incremental",F250="Absolute[+]"),MAX(G250,'Q1 Review'!J250,'Q2 Review'!J250,'Q3 Review'!J250,'Q4 Review'!J250),
                  IF(F250="Decremental",MIN(G250,'Q1 Review'!J250,'Q2 Review'!J250,'Q3 Review'!J250,'Q4 Review'!J250),
                         IF(F250="Absolute[-](avg.)",SUM('Q1 Review'!J250,'Q2 Review'!J250,'Q3 Review'!J250,'Q4 Review'!J250)/ COUNT('Annual Plan'!H250:'Annual Plan'!K250),""
                       )
                 )
      )
)</f>
        <v/>
      </c>
      <c r="I250" s="23" t="str">
        <f>IF(SUM('Annual Plan'!H250:'Annual Plan'!K250)=0,"",
        IF(OR(F250="Absolute",F250="Absolute[-](cum.)"),SUM('Annual Plan'!H250:'Annual Plan'!K250),
             IF(F250="Incremental",MAX('Annual Plan'!H250:'Annual Plan'!K250),
                  IF(F250="Decremental",MIN('Annual Plan'!H250:'Annual Plan'!K250),
                         IF(F250="Absolute[+]",MAX('Annual Plan'!H250:'Annual Plan'!K250),
                              IF(F250="Absolute[-](avg.)",AVERAGE('Annual Plan'!H250:'Annual Plan'!K250),"")
                              )
                       )
                  )
           )
     )</f>
        <v/>
      </c>
      <c r="J250" s="95" t="str">
        <f xml:space="preserve"> IF(OR(F250="Absolute",F250="Absolute[-](cum.)"),SUM('Q1 Review'!J250,'Q2 Review'!J250,'Q3 Review'!J250,'Q4 Review'!J250),
             IF(OR(F250="Incremental",F250="Absolute[+]"),MAX('Q1 Review'!J250,'Q2 Review'!J250,'Q3 Review'!J250,'Q4 Review'!J250),
                  IF(F250="Decremental",MIN('Q1 Review'!J250,'Q2 Review'!J250,'Q3 Review'!J250,'Q4 Review'!J250),
                         IF(F250="Absolute[-](avg.)",SUM('Q1 Review'!J250,'Q2 Review'!J250,'Q3 Review'!J250,'Q4 Review'!J250)/ COUNT('Annual Plan'!H250:'Annual Plan'!K250),""
                       )
                 )
      )
)</f>
        <v/>
      </c>
      <c r="K250" s="38" t="str">
        <f t="shared" ref="K250:K277" si="28">IF(I250="","",
                         IF(AND(I250&lt;&gt;"",J250=""),0,
                                                  IF($F250="Absolute",IF(I250=0,0, IF((J250/I250)&gt;=1,1, IF((J250/I250)&lt;=0,0,(J250/I250)))),
                                                                                                      IF($F250="Incremental", IF(AND((I250-G250)=0,J250&gt;0,I250&gt;0,J250&gt;I250),1, IF(AND((I250-G250)=0,J250&lt;=I250),0, IF(((J250-G250)/(I250-G250))&gt;=1,1, IF(((J250-G250)/(I250-G250))&lt;=0,0, ((J250-G250)/(I250-G250)))))),
                                                                                                                                                                   IF($F250="Decremental", IF(AND((G250-I250)=0,J250&gt;0,I250&gt;0,J250&lt;I250),1,  IF(AND((I250-G250)=0,J250&gt;=I250),0, IF(((G250-J250)/(G250-I250))&gt;=1,1, IF(((G250-J250)/(G250-I250))&lt;=0,0, ((G250-J250)/(G250-I250)))))),
                                                                                                                                                                                              IF(OR($F250="Absolute[-](cum.)", $F250="Absolute[-](avg.)"),IF(J250="",0, IF((J250&lt;=I250),1,IF((J250&gt;I250),0,))),
                                                                                                                                                                                                        IF($F250="Absolute[+]",IF(J250=0,0,  IF(J250&lt;=I250,(J250/I250),1)),
                                                                                                                                                                                                            )
                                                                                                                                                                                                   )
                                                                                                                                                                       )
                                                                                                          )
                                                    )
                            )
     )</f>
        <v/>
      </c>
      <c r="L250" s="38" t="str">
        <f t="shared" ref="L250:L277" si="29">IF(I250="","",
                        IF(AND(I250&lt;&gt;"",J250=""),-1,
                                                  IF($F250="Absolute", IF(I250=0,0,((J250-I250)/I250)),
                                                                               IF($F250="Incremental", IF((I250-G250)=0,0,(((J250-G250)-(I250-G250))/(I250-G250))),
                                                                                                            IF($F250="Decremental", IF((G250-I250)=0,0,(((G250-J250)-(G250-I250))/(G250-I250))),
                                                                                                                                              IF(OR($F250="Absolute[-](cum.)", $F250="Absolute[-](avg.)"), IF(J250="",0, IF(J250&gt;=0,1-(J250/I250))),
                                                                                                                                                                      IF($F250="Absolute[+]", IF(J250=0,-1,K250-1),  ""
                                                                                                                                                                                                                                          )
                                                                                                                                                                                                                          )
                                                                                                                                                                                  )
                                                                                                                   )
                                                   )
                          )
)</f>
        <v/>
      </c>
      <c r="M250" s="23" t="str">
        <f t="shared" ref="M250:M277" si="30">IF(J250="","",
                         IF(I250="", "",
                                                   IF($F250="Absolute", (J250-I250),
                                                                                                       IF($F250="Incremental", ((J250-G250)-(I250-G250)),
                                                                                                                                                                                      IF($F250="Decremental", ((G250-J250)-(G250-I250)),
                                                                                                                                                                                                            IF(OR($F250="Absolute[-](cum.)", $F250="Absolute[-](avg.)"), (I250-J250),
                                                                                                                                                                                                                             IF($F250="Absolute[+]", (J250-I250), ""
                                                                                                                                                                                                                                  )
                                                                                                                                                                                                                )
                                                                                                                                                                                          )
                                                                                                           )
                                                      )
                               )
       )</f>
        <v/>
      </c>
      <c r="N250" s="23" t="str">
        <f>IF('Annual Plan'!N250+'Annual Plan'!O250=0,"",'Annual Plan'!N250+'Annual Plan'!O250)</f>
        <v/>
      </c>
      <c r="O250" s="23" t="str">
        <f>IF(('Q1 Review'!O250+'Q2 Review'!O250+'Q3 Review'!O250+'Q4 Review'!O250)=0,"",('Q1 Review'!O250+'Q2 Review'!O250+'Q3 Review'!O250+'Q4 Review'!O250))</f>
        <v/>
      </c>
      <c r="P250" s="41"/>
      <c r="Q250" s="41"/>
      <c r="R250" s="41"/>
      <c r="S250" s="131" t="str">
        <f t="shared" ref="S250:S277" si="31" xml:space="preserve"> IF(AND($F250="Incremental",G250=""),"Error - baseline data was not provided in the planning sheet.",
        IF(AND($F250="Decremental",G250=""),"Error - baseline data was not provided in the planning sheet.",""))</f>
        <v/>
      </c>
    </row>
    <row r="251" spans="1:19" s="11" customFormat="1" ht="13.2" x14ac:dyDescent="0.25">
      <c r="A251" s="59" t="str">
        <f>IF('Annual Plan'!A251="","",'Annual Plan'!A251)</f>
        <v/>
      </c>
      <c r="B251" s="59" t="str">
        <f>IF('Annual Plan'!B251="","",'Annual Plan'!B251)</f>
        <v/>
      </c>
      <c r="C251" s="59" t="str">
        <f>IF('Annual Plan'!C251="","",'Annual Plan'!C251)</f>
        <v/>
      </c>
      <c r="D251" s="2" t="str">
        <f>IF('Annual Plan'!D251&lt;&gt;"",'Annual Plan'!D251,"")</f>
        <v/>
      </c>
      <c r="E251" s="2" t="str">
        <f>IF('Annual Plan'!E251&lt;&gt;"",'Annual Plan'!E251,"")</f>
        <v/>
      </c>
      <c r="F251" s="36" t="str">
        <f>IF('Annual Plan'!F251&lt;&gt;"",'Annual Plan'!F251,"")</f>
        <v/>
      </c>
      <c r="G251" s="23" t="str">
        <f>IF('Annual Plan'!G251&lt;&gt;"",'Annual Plan'!G251,"")</f>
        <v/>
      </c>
      <c r="H251" s="23" t="str">
        <f xml:space="preserve"> IF(OR(F251="Absolute",F251="Absolute[-](cum.)"),SUM(G251,'Q1 Review'!J251,'Q2 Review'!J251,'Q3 Review'!J251,'Q4 Review'!J251),
             IF(OR(F251="Incremental",F251="Absolute[+]"),MAX(G251,'Q1 Review'!J251,'Q2 Review'!J251,'Q3 Review'!J251,'Q4 Review'!J251),
                  IF(F251="Decremental",MIN(G251,'Q1 Review'!J251,'Q2 Review'!J251,'Q3 Review'!J251,'Q4 Review'!J251),
                         IF(F251="Absolute[-](avg.)",SUM('Q1 Review'!J251,'Q2 Review'!J251,'Q3 Review'!J251,'Q4 Review'!J251)/ COUNT('Annual Plan'!H251:'Annual Plan'!K251),""
                       )
                 )
      )
)</f>
        <v/>
      </c>
      <c r="I251" s="23" t="str">
        <f>IF(SUM('Annual Plan'!H251:'Annual Plan'!K251)=0,"",
        IF(OR(F251="Absolute",F251="Absolute[-](cum.)"),SUM('Annual Plan'!H251:'Annual Plan'!K251),
             IF(F251="Incremental",MAX('Annual Plan'!H251:'Annual Plan'!K251),
                  IF(F251="Decremental",MIN('Annual Plan'!H251:'Annual Plan'!K251),
                         IF(F251="Absolute[+]",MAX('Annual Plan'!H251:'Annual Plan'!K251),
                              IF(F251="Absolute[-](avg.)",AVERAGE('Annual Plan'!H251:'Annual Plan'!K251),"")
                              )
                       )
                  )
           )
     )</f>
        <v/>
      </c>
      <c r="J251" s="95" t="str">
        <f xml:space="preserve"> IF(OR(F251="Absolute",F251="Absolute[-](cum.)"),SUM('Q1 Review'!J251,'Q2 Review'!J251,'Q3 Review'!J251,'Q4 Review'!J251),
             IF(OR(F251="Incremental",F251="Absolute[+]"),MAX('Q1 Review'!J251,'Q2 Review'!J251,'Q3 Review'!J251,'Q4 Review'!J251),
                  IF(F251="Decremental",MIN('Q1 Review'!J251,'Q2 Review'!J251,'Q3 Review'!J251,'Q4 Review'!J251),
                         IF(F251="Absolute[-](avg.)",SUM('Q1 Review'!J251,'Q2 Review'!J251,'Q3 Review'!J251,'Q4 Review'!J251)/ COUNT('Annual Plan'!H251:'Annual Plan'!K251),""
                       )
                 )
      )
)</f>
        <v/>
      </c>
      <c r="K251" s="38" t="str">
        <f t="shared" si="28"/>
        <v/>
      </c>
      <c r="L251" s="38" t="str">
        <f t="shared" si="29"/>
        <v/>
      </c>
      <c r="M251" s="23" t="str">
        <f t="shared" si="30"/>
        <v/>
      </c>
      <c r="N251" s="23" t="str">
        <f>IF('Annual Plan'!N251+'Annual Plan'!O251=0,"",'Annual Plan'!N251+'Annual Plan'!O251)</f>
        <v/>
      </c>
      <c r="O251" s="23" t="str">
        <f>IF(('Q1 Review'!O251+'Q2 Review'!O251+'Q3 Review'!O251+'Q4 Review'!O251)=0,"",('Q1 Review'!O251+'Q2 Review'!O251+'Q3 Review'!O251+'Q4 Review'!O251))</f>
        <v/>
      </c>
      <c r="P251" s="41"/>
      <c r="Q251" s="41"/>
      <c r="R251" s="41"/>
      <c r="S251" s="131" t="str">
        <f t="shared" si="31"/>
        <v/>
      </c>
    </row>
    <row r="252" spans="1:19" s="11" customFormat="1" ht="13.2" x14ac:dyDescent="0.25">
      <c r="A252" s="59" t="str">
        <f>IF('Annual Plan'!A252="","",'Annual Plan'!A252)</f>
        <v/>
      </c>
      <c r="B252" s="59" t="str">
        <f>IF('Annual Plan'!B252="","",'Annual Plan'!B252)</f>
        <v/>
      </c>
      <c r="C252" s="59" t="str">
        <f>IF('Annual Plan'!C252="","",'Annual Plan'!C252)</f>
        <v/>
      </c>
      <c r="D252" s="2" t="str">
        <f>IF('Annual Plan'!D252&lt;&gt;"",'Annual Plan'!D252,"")</f>
        <v/>
      </c>
      <c r="E252" s="2" t="str">
        <f>IF('Annual Plan'!E252&lt;&gt;"",'Annual Plan'!E252,"")</f>
        <v/>
      </c>
      <c r="F252" s="36" t="str">
        <f>IF('Annual Plan'!F252&lt;&gt;"",'Annual Plan'!F252,"")</f>
        <v/>
      </c>
      <c r="G252" s="23" t="str">
        <f>IF('Annual Plan'!G252&lt;&gt;"",'Annual Plan'!G252,"")</f>
        <v/>
      </c>
      <c r="H252" s="23" t="str">
        <f xml:space="preserve"> IF(OR(F252="Absolute",F252="Absolute[-](cum.)"),SUM(G252,'Q1 Review'!J252,'Q2 Review'!J252,'Q3 Review'!J252,'Q4 Review'!J252),
             IF(OR(F252="Incremental",F252="Absolute[+]"),MAX(G252,'Q1 Review'!J252,'Q2 Review'!J252,'Q3 Review'!J252,'Q4 Review'!J252),
                  IF(F252="Decremental",MIN(G252,'Q1 Review'!J252,'Q2 Review'!J252,'Q3 Review'!J252,'Q4 Review'!J252),
                         IF(F252="Absolute[-](avg.)",SUM('Q1 Review'!J252,'Q2 Review'!J252,'Q3 Review'!J252,'Q4 Review'!J252)/ COUNT('Annual Plan'!H252:'Annual Plan'!K252),""
                       )
                 )
      )
)</f>
        <v/>
      </c>
      <c r="I252" s="23" t="str">
        <f>IF(SUM('Annual Plan'!H252:'Annual Plan'!K252)=0,"",
        IF(OR(F252="Absolute",F252="Absolute[-](cum.)"),SUM('Annual Plan'!H252:'Annual Plan'!K252),
             IF(F252="Incremental",MAX('Annual Plan'!H252:'Annual Plan'!K252),
                  IF(F252="Decremental",MIN('Annual Plan'!H252:'Annual Plan'!K252),
                         IF(F252="Absolute[+]",MAX('Annual Plan'!H252:'Annual Plan'!K252),
                              IF(F252="Absolute[-](avg.)",AVERAGE('Annual Plan'!H252:'Annual Plan'!K252),"")
                              )
                       )
                  )
           )
     )</f>
        <v/>
      </c>
      <c r="J252" s="95" t="str">
        <f xml:space="preserve"> IF(OR(F252="Absolute",F252="Absolute[-](cum.)"),SUM('Q1 Review'!J252,'Q2 Review'!J252,'Q3 Review'!J252,'Q4 Review'!J252),
             IF(OR(F252="Incremental",F252="Absolute[+]"),MAX('Q1 Review'!J252,'Q2 Review'!J252,'Q3 Review'!J252,'Q4 Review'!J252),
                  IF(F252="Decremental",MIN('Q1 Review'!J252,'Q2 Review'!J252,'Q3 Review'!J252,'Q4 Review'!J252),
                         IF(F252="Absolute[-](avg.)",SUM('Q1 Review'!J252,'Q2 Review'!J252,'Q3 Review'!J252,'Q4 Review'!J252)/ COUNT('Annual Plan'!H252:'Annual Plan'!K252),""
                       )
                 )
      )
)</f>
        <v/>
      </c>
      <c r="K252" s="38" t="str">
        <f t="shared" si="28"/>
        <v/>
      </c>
      <c r="L252" s="38" t="str">
        <f t="shared" si="29"/>
        <v/>
      </c>
      <c r="M252" s="23" t="str">
        <f t="shared" si="30"/>
        <v/>
      </c>
      <c r="N252" s="23" t="str">
        <f>IF('Annual Plan'!N252+'Annual Plan'!O252=0,"",'Annual Plan'!N252+'Annual Plan'!O252)</f>
        <v/>
      </c>
      <c r="O252" s="23" t="str">
        <f>IF(('Q1 Review'!O252+'Q2 Review'!O252+'Q3 Review'!O252+'Q4 Review'!O252)=0,"",('Q1 Review'!O252+'Q2 Review'!O252+'Q3 Review'!O252+'Q4 Review'!O252))</f>
        <v/>
      </c>
      <c r="P252" s="41"/>
      <c r="Q252" s="41"/>
      <c r="R252" s="41"/>
      <c r="S252" s="131" t="str">
        <f t="shared" si="31"/>
        <v/>
      </c>
    </row>
    <row r="253" spans="1:19" s="11" customFormat="1" ht="13.2" x14ac:dyDescent="0.25">
      <c r="A253" s="59" t="str">
        <f>IF('Annual Plan'!A253="","",'Annual Plan'!A253)</f>
        <v/>
      </c>
      <c r="B253" s="59" t="str">
        <f>IF('Annual Plan'!B253="","",'Annual Plan'!B253)</f>
        <v/>
      </c>
      <c r="C253" s="59" t="str">
        <f>IF('Annual Plan'!C253="","",'Annual Plan'!C253)</f>
        <v/>
      </c>
      <c r="D253" s="2" t="str">
        <f>IF('Annual Plan'!D253&lt;&gt;"",'Annual Plan'!D253,"")</f>
        <v/>
      </c>
      <c r="E253" s="2" t="str">
        <f>IF('Annual Plan'!E253&lt;&gt;"",'Annual Plan'!E253,"")</f>
        <v/>
      </c>
      <c r="F253" s="36" t="str">
        <f>IF('Annual Plan'!F253&lt;&gt;"",'Annual Plan'!F253,"")</f>
        <v/>
      </c>
      <c r="G253" s="23" t="str">
        <f>IF('Annual Plan'!G253&lt;&gt;"",'Annual Plan'!G253,"")</f>
        <v/>
      </c>
      <c r="H253" s="23" t="str">
        <f xml:space="preserve"> IF(OR(F253="Absolute",F253="Absolute[-](cum.)"),SUM(G253,'Q1 Review'!J253,'Q2 Review'!J253,'Q3 Review'!J253,'Q4 Review'!J253),
             IF(OR(F253="Incremental",F253="Absolute[+]"),MAX(G253,'Q1 Review'!J253,'Q2 Review'!J253,'Q3 Review'!J253,'Q4 Review'!J253),
                  IF(F253="Decremental",MIN(G253,'Q1 Review'!J253,'Q2 Review'!J253,'Q3 Review'!J253,'Q4 Review'!J253),
                         IF(F253="Absolute[-](avg.)",SUM('Q1 Review'!J253,'Q2 Review'!J253,'Q3 Review'!J253,'Q4 Review'!J253)/ COUNT('Annual Plan'!H253:'Annual Plan'!K253),""
                       )
                 )
      )
)</f>
        <v/>
      </c>
      <c r="I253" s="23" t="str">
        <f>IF(SUM('Annual Plan'!H253:'Annual Plan'!K253)=0,"",
        IF(OR(F253="Absolute",F253="Absolute[-](cum.)"),SUM('Annual Plan'!H253:'Annual Plan'!K253),
             IF(F253="Incremental",MAX('Annual Plan'!H253:'Annual Plan'!K253),
                  IF(F253="Decremental",MIN('Annual Plan'!H253:'Annual Plan'!K253),
                         IF(F253="Absolute[+]",MAX('Annual Plan'!H253:'Annual Plan'!K253),
                              IF(F253="Absolute[-](avg.)",AVERAGE('Annual Plan'!H253:'Annual Plan'!K253),"")
                              )
                       )
                  )
           )
     )</f>
        <v/>
      </c>
      <c r="J253" s="95" t="str">
        <f xml:space="preserve"> IF(OR(F253="Absolute",F253="Absolute[-](cum.)"),SUM('Q1 Review'!J253,'Q2 Review'!J253,'Q3 Review'!J253,'Q4 Review'!J253),
             IF(OR(F253="Incremental",F253="Absolute[+]"),MAX('Q1 Review'!J253,'Q2 Review'!J253,'Q3 Review'!J253,'Q4 Review'!J253),
                  IF(F253="Decremental",MIN('Q1 Review'!J253,'Q2 Review'!J253,'Q3 Review'!J253,'Q4 Review'!J253),
                         IF(F253="Absolute[-](avg.)",SUM('Q1 Review'!J253,'Q2 Review'!J253,'Q3 Review'!J253,'Q4 Review'!J253)/ COUNT('Annual Plan'!H253:'Annual Plan'!K253),""
                       )
                 )
      )
)</f>
        <v/>
      </c>
      <c r="K253" s="38" t="str">
        <f t="shared" si="28"/>
        <v/>
      </c>
      <c r="L253" s="38" t="str">
        <f t="shared" si="29"/>
        <v/>
      </c>
      <c r="M253" s="23" t="str">
        <f t="shared" si="30"/>
        <v/>
      </c>
      <c r="N253" s="23" t="str">
        <f>IF('Annual Plan'!N253+'Annual Plan'!O253=0,"",'Annual Plan'!N253+'Annual Plan'!O253)</f>
        <v/>
      </c>
      <c r="O253" s="23" t="str">
        <f>IF(('Q1 Review'!O253+'Q2 Review'!O253+'Q3 Review'!O253+'Q4 Review'!O253)=0,"",('Q1 Review'!O253+'Q2 Review'!O253+'Q3 Review'!O253+'Q4 Review'!O253))</f>
        <v/>
      </c>
      <c r="P253" s="41"/>
      <c r="Q253" s="41"/>
      <c r="R253" s="41"/>
      <c r="S253" s="131" t="str">
        <f t="shared" si="31"/>
        <v/>
      </c>
    </row>
    <row r="254" spans="1:19" s="11" customFormat="1" ht="13.2" x14ac:dyDescent="0.25">
      <c r="A254" s="59" t="str">
        <f>IF('Annual Plan'!A254="","",'Annual Plan'!A254)</f>
        <v/>
      </c>
      <c r="B254" s="59" t="str">
        <f>IF('Annual Plan'!B254="","",'Annual Plan'!B254)</f>
        <v/>
      </c>
      <c r="C254" s="59" t="str">
        <f>IF('Annual Plan'!C254="","",'Annual Plan'!C254)</f>
        <v/>
      </c>
      <c r="D254" s="2" t="str">
        <f>IF('Annual Plan'!D254&lt;&gt;"",'Annual Plan'!D254,"")</f>
        <v/>
      </c>
      <c r="E254" s="2" t="str">
        <f>IF('Annual Plan'!E254&lt;&gt;"",'Annual Plan'!E254,"")</f>
        <v/>
      </c>
      <c r="F254" s="36" t="str">
        <f>IF('Annual Plan'!F254&lt;&gt;"",'Annual Plan'!F254,"")</f>
        <v/>
      </c>
      <c r="G254" s="23" t="str">
        <f>IF('Annual Plan'!G254&lt;&gt;"",'Annual Plan'!G254,"")</f>
        <v/>
      </c>
      <c r="H254" s="23" t="str">
        <f xml:space="preserve"> IF(OR(F254="Absolute",F254="Absolute[-](cum.)"),SUM(G254,'Q1 Review'!J254,'Q2 Review'!J254,'Q3 Review'!J254,'Q4 Review'!J254),
             IF(OR(F254="Incremental",F254="Absolute[+]"),MAX(G254,'Q1 Review'!J254,'Q2 Review'!J254,'Q3 Review'!J254,'Q4 Review'!J254),
                  IF(F254="Decremental",MIN(G254,'Q1 Review'!J254,'Q2 Review'!J254,'Q3 Review'!J254,'Q4 Review'!J254),
                         IF(F254="Absolute[-](avg.)",SUM('Q1 Review'!J254,'Q2 Review'!J254,'Q3 Review'!J254,'Q4 Review'!J254)/ COUNT('Annual Plan'!H254:'Annual Plan'!K254),""
                       )
                 )
      )
)</f>
        <v/>
      </c>
      <c r="I254" s="23" t="str">
        <f>IF(SUM('Annual Plan'!H254:'Annual Plan'!K254)=0,"",
        IF(OR(F254="Absolute",F254="Absolute[-](cum.)"),SUM('Annual Plan'!H254:'Annual Plan'!K254),
             IF(F254="Incremental",MAX('Annual Plan'!H254:'Annual Plan'!K254),
                  IF(F254="Decremental",MIN('Annual Plan'!H254:'Annual Plan'!K254),
                         IF(F254="Absolute[+]",MAX('Annual Plan'!H254:'Annual Plan'!K254),
                              IF(F254="Absolute[-](avg.)",AVERAGE('Annual Plan'!H254:'Annual Plan'!K254),"")
                              )
                       )
                  )
           )
     )</f>
        <v/>
      </c>
      <c r="J254" s="95" t="str">
        <f xml:space="preserve"> IF(OR(F254="Absolute",F254="Absolute[-](cum.)"),SUM('Q1 Review'!J254,'Q2 Review'!J254,'Q3 Review'!J254,'Q4 Review'!J254),
             IF(OR(F254="Incremental",F254="Absolute[+]"),MAX('Q1 Review'!J254,'Q2 Review'!J254,'Q3 Review'!J254,'Q4 Review'!J254),
                  IF(F254="Decremental",MIN('Q1 Review'!J254,'Q2 Review'!J254,'Q3 Review'!J254,'Q4 Review'!J254),
                         IF(F254="Absolute[-](avg.)",SUM('Q1 Review'!J254,'Q2 Review'!J254,'Q3 Review'!J254,'Q4 Review'!J254)/ COUNT('Annual Plan'!H254:'Annual Plan'!K254),""
                       )
                 )
      )
)</f>
        <v/>
      </c>
      <c r="K254" s="38" t="str">
        <f t="shared" si="28"/>
        <v/>
      </c>
      <c r="L254" s="38" t="str">
        <f t="shared" si="29"/>
        <v/>
      </c>
      <c r="M254" s="23" t="str">
        <f t="shared" si="30"/>
        <v/>
      </c>
      <c r="N254" s="23" t="str">
        <f>IF('Annual Plan'!N254+'Annual Plan'!O254=0,"",'Annual Plan'!N254+'Annual Plan'!O254)</f>
        <v/>
      </c>
      <c r="O254" s="23" t="str">
        <f>IF(('Q1 Review'!O254+'Q2 Review'!O254+'Q3 Review'!O254+'Q4 Review'!O254)=0,"",('Q1 Review'!O254+'Q2 Review'!O254+'Q3 Review'!O254+'Q4 Review'!O254))</f>
        <v/>
      </c>
      <c r="P254" s="41"/>
      <c r="Q254" s="41"/>
      <c r="R254" s="41"/>
      <c r="S254" s="131" t="str">
        <f t="shared" si="31"/>
        <v/>
      </c>
    </row>
    <row r="255" spans="1:19" s="11" customFormat="1" ht="13.2" x14ac:dyDescent="0.25">
      <c r="A255" s="59" t="str">
        <f>IF('Annual Plan'!A255="","",'Annual Plan'!A255)</f>
        <v/>
      </c>
      <c r="B255" s="59" t="str">
        <f>IF('Annual Plan'!B255="","",'Annual Plan'!B255)</f>
        <v/>
      </c>
      <c r="C255" s="59" t="str">
        <f>IF('Annual Plan'!C255="","",'Annual Plan'!C255)</f>
        <v/>
      </c>
      <c r="D255" s="2" t="str">
        <f>IF('Annual Plan'!D255&lt;&gt;"",'Annual Plan'!D255,"")</f>
        <v/>
      </c>
      <c r="E255" s="2" t="str">
        <f>IF('Annual Plan'!E255&lt;&gt;"",'Annual Plan'!E255,"")</f>
        <v/>
      </c>
      <c r="F255" s="36" t="str">
        <f>IF('Annual Plan'!F255&lt;&gt;"",'Annual Plan'!F255,"")</f>
        <v/>
      </c>
      <c r="G255" s="23" t="str">
        <f>IF('Annual Plan'!G255&lt;&gt;"",'Annual Plan'!G255,"")</f>
        <v/>
      </c>
      <c r="H255" s="23" t="str">
        <f xml:space="preserve"> IF(OR(F255="Absolute",F255="Absolute[-](cum.)"),SUM(G255,'Q1 Review'!J255,'Q2 Review'!J255,'Q3 Review'!J255,'Q4 Review'!J255),
             IF(OR(F255="Incremental",F255="Absolute[+]"),MAX(G255,'Q1 Review'!J255,'Q2 Review'!J255,'Q3 Review'!J255,'Q4 Review'!J255),
                  IF(F255="Decremental",MIN(G255,'Q1 Review'!J255,'Q2 Review'!J255,'Q3 Review'!J255,'Q4 Review'!J255),
                         IF(F255="Absolute[-](avg.)",SUM('Q1 Review'!J255,'Q2 Review'!J255,'Q3 Review'!J255,'Q4 Review'!J255)/ COUNT('Annual Plan'!H255:'Annual Plan'!K255),""
                       )
                 )
      )
)</f>
        <v/>
      </c>
      <c r="I255" s="23" t="str">
        <f>IF(SUM('Annual Plan'!H255:'Annual Plan'!K255)=0,"",
        IF(OR(F255="Absolute",F255="Absolute[-](cum.)"),SUM('Annual Plan'!H255:'Annual Plan'!K255),
             IF(F255="Incremental",MAX('Annual Plan'!H255:'Annual Plan'!K255),
                  IF(F255="Decremental",MIN('Annual Plan'!H255:'Annual Plan'!K255),
                         IF(F255="Absolute[+]",MAX('Annual Plan'!H255:'Annual Plan'!K255),
                              IF(F255="Absolute[-](avg.)",AVERAGE('Annual Plan'!H255:'Annual Plan'!K255),"")
                              )
                       )
                  )
           )
     )</f>
        <v/>
      </c>
      <c r="J255" s="95" t="str">
        <f xml:space="preserve"> IF(OR(F255="Absolute",F255="Absolute[-](cum.)"),SUM('Q1 Review'!J255,'Q2 Review'!J255,'Q3 Review'!J255,'Q4 Review'!J255),
             IF(OR(F255="Incremental",F255="Absolute[+]"),MAX('Q1 Review'!J255,'Q2 Review'!J255,'Q3 Review'!J255,'Q4 Review'!J255),
                  IF(F255="Decremental",MIN('Q1 Review'!J255,'Q2 Review'!J255,'Q3 Review'!J255,'Q4 Review'!J255),
                         IF(F255="Absolute[-](avg.)",SUM('Q1 Review'!J255,'Q2 Review'!J255,'Q3 Review'!J255,'Q4 Review'!J255)/ COUNT('Annual Plan'!H255:'Annual Plan'!K255),""
                       )
                 )
      )
)</f>
        <v/>
      </c>
      <c r="K255" s="38" t="str">
        <f t="shared" si="28"/>
        <v/>
      </c>
      <c r="L255" s="38" t="str">
        <f t="shared" si="29"/>
        <v/>
      </c>
      <c r="M255" s="23" t="str">
        <f t="shared" si="30"/>
        <v/>
      </c>
      <c r="N255" s="23" t="str">
        <f>IF('Annual Plan'!N255+'Annual Plan'!O255=0,"",'Annual Plan'!N255+'Annual Plan'!O255)</f>
        <v/>
      </c>
      <c r="O255" s="23" t="str">
        <f>IF(('Q1 Review'!O255+'Q2 Review'!O255+'Q3 Review'!O255+'Q4 Review'!O255)=0,"",('Q1 Review'!O255+'Q2 Review'!O255+'Q3 Review'!O255+'Q4 Review'!O255))</f>
        <v/>
      </c>
      <c r="P255" s="41"/>
      <c r="Q255" s="41"/>
      <c r="R255" s="41"/>
      <c r="S255" s="131" t="str">
        <f t="shared" si="31"/>
        <v/>
      </c>
    </row>
    <row r="256" spans="1:19" s="11" customFormat="1" ht="13.2" x14ac:dyDescent="0.25">
      <c r="A256" s="59" t="str">
        <f>IF('Annual Plan'!A256="","",'Annual Plan'!A256)</f>
        <v/>
      </c>
      <c r="B256" s="59" t="str">
        <f>IF('Annual Plan'!B256="","",'Annual Plan'!B256)</f>
        <v/>
      </c>
      <c r="C256" s="59" t="str">
        <f>IF('Annual Plan'!C256="","",'Annual Plan'!C256)</f>
        <v/>
      </c>
      <c r="D256" s="2" t="str">
        <f>IF('Annual Plan'!D256&lt;&gt;"",'Annual Plan'!D256,"")</f>
        <v/>
      </c>
      <c r="E256" s="2" t="str">
        <f>IF('Annual Plan'!E256&lt;&gt;"",'Annual Plan'!E256,"")</f>
        <v/>
      </c>
      <c r="F256" s="36" t="str">
        <f>IF('Annual Plan'!F256&lt;&gt;"",'Annual Plan'!F256,"")</f>
        <v/>
      </c>
      <c r="G256" s="23" t="str">
        <f>IF('Annual Plan'!G256&lt;&gt;"",'Annual Plan'!G256,"")</f>
        <v/>
      </c>
      <c r="H256" s="23" t="str">
        <f xml:space="preserve"> IF(OR(F256="Absolute",F256="Absolute[-](cum.)"),SUM(G256,'Q1 Review'!J256,'Q2 Review'!J256,'Q3 Review'!J256,'Q4 Review'!J256),
             IF(OR(F256="Incremental",F256="Absolute[+]"),MAX(G256,'Q1 Review'!J256,'Q2 Review'!J256,'Q3 Review'!J256,'Q4 Review'!J256),
                  IF(F256="Decremental",MIN(G256,'Q1 Review'!J256,'Q2 Review'!J256,'Q3 Review'!J256,'Q4 Review'!J256),
                         IF(F256="Absolute[-](avg.)",SUM('Q1 Review'!J256,'Q2 Review'!J256,'Q3 Review'!J256,'Q4 Review'!J256)/ COUNT('Annual Plan'!H256:'Annual Plan'!K256),""
                       )
                 )
      )
)</f>
        <v/>
      </c>
      <c r="I256" s="23" t="str">
        <f>IF(SUM('Annual Plan'!H256:'Annual Plan'!K256)=0,"",
        IF(OR(F256="Absolute",F256="Absolute[-](cum.)"),SUM('Annual Plan'!H256:'Annual Plan'!K256),
             IF(F256="Incremental",MAX('Annual Plan'!H256:'Annual Plan'!K256),
                  IF(F256="Decremental",MIN('Annual Plan'!H256:'Annual Plan'!K256),
                         IF(F256="Absolute[+]",MAX('Annual Plan'!H256:'Annual Plan'!K256),
                              IF(F256="Absolute[-](avg.)",AVERAGE('Annual Plan'!H256:'Annual Plan'!K256),"")
                              )
                       )
                  )
           )
     )</f>
        <v/>
      </c>
      <c r="J256" s="95" t="str">
        <f xml:space="preserve"> IF(OR(F256="Absolute",F256="Absolute[-](cum.)"),SUM('Q1 Review'!J256,'Q2 Review'!J256,'Q3 Review'!J256,'Q4 Review'!J256),
             IF(OR(F256="Incremental",F256="Absolute[+]"),MAX('Q1 Review'!J256,'Q2 Review'!J256,'Q3 Review'!J256,'Q4 Review'!J256),
                  IF(F256="Decremental",MIN('Q1 Review'!J256,'Q2 Review'!J256,'Q3 Review'!J256,'Q4 Review'!J256),
                         IF(F256="Absolute[-](avg.)",SUM('Q1 Review'!J256,'Q2 Review'!J256,'Q3 Review'!J256,'Q4 Review'!J256)/ COUNT('Annual Plan'!H256:'Annual Plan'!K256),""
                       )
                 )
      )
)</f>
        <v/>
      </c>
      <c r="K256" s="38" t="str">
        <f t="shared" si="28"/>
        <v/>
      </c>
      <c r="L256" s="38" t="str">
        <f t="shared" si="29"/>
        <v/>
      </c>
      <c r="M256" s="23" t="str">
        <f t="shared" si="30"/>
        <v/>
      </c>
      <c r="N256" s="23" t="str">
        <f>IF('Annual Plan'!N256+'Annual Plan'!O256=0,"",'Annual Plan'!N256+'Annual Plan'!O256)</f>
        <v/>
      </c>
      <c r="O256" s="23" t="str">
        <f>IF(('Q1 Review'!O256+'Q2 Review'!O256+'Q3 Review'!O256+'Q4 Review'!O256)=0,"",('Q1 Review'!O256+'Q2 Review'!O256+'Q3 Review'!O256+'Q4 Review'!O256))</f>
        <v/>
      </c>
      <c r="P256" s="41"/>
      <c r="Q256" s="41"/>
      <c r="R256" s="41"/>
      <c r="S256" s="131" t="str">
        <f t="shared" si="31"/>
        <v/>
      </c>
    </row>
    <row r="257" spans="1:19" s="11" customFormat="1" ht="13.2" x14ac:dyDescent="0.25">
      <c r="A257" s="59" t="str">
        <f>IF('Annual Plan'!A257="","",'Annual Plan'!A257)</f>
        <v/>
      </c>
      <c r="B257" s="59" t="str">
        <f>IF('Annual Plan'!B257="","",'Annual Plan'!B257)</f>
        <v/>
      </c>
      <c r="C257" s="59" t="str">
        <f>IF('Annual Plan'!C257="","",'Annual Plan'!C257)</f>
        <v/>
      </c>
      <c r="D257" s="2" t="str">
        <f>IF('Annual Plan'!D257&lt;&gt;"",'Annual Plan'!D257,"")</f>
        <v/>
      </c>
      <c r="E257" s="2" t="str">
        <f>IF('Annual Plan'!E257&lt;&gt;"",'Annual Plan'!E257,"")</f>
        <v/>
      </c>
      <c r="F257" s="36" t="str">
        <f>IF('Annual Plan'!F257&lt;&gt;"",'Annual Plan'!F257,"")</f>
        <v/>
      </c>
      <c r="G257" s="23" t="str">
        <f>IF('Annual Plan'!G257&lt;&gt;"",'Annual Plan'!G257,"")</f>
        <v/>
      </c>
      <c r="H257" s="23" t="str">
        <f xml:space="preserve"> IF(OR(F257="Absolute",F257="Absolute[-](cum.)"),SUM(G257,'Q1 Review'!J257,'Q2 Review'!J257,'Q3 Review'!J257,'Q4 Review'!J257),
             IF(OR(F257="Incremental",F257="Absolute[+]"),MAX(G257,'Q1 Review'!J257,'Q2 Review'!J257,'Q3 Review'!J257,'Q4 Review'!J257),
                  IF(F257="Decremental",MIN(G257,'Q1 Review'!J257,'Q2 Review'!J257,'Q3 Review'!J257,'Q4 Review'!J257),
                         IF(F257="Absolute[-](avg.)",SUM('Q1 Review'!J257,'Q2 Review'!J257,'Q3 Review'!J257,'Q4 Review'!J257)/ COUNT('Annual Plan'!H257:'Annual Plan'!K257),""
                       )
                 )
      )
)</f>
        <v/>
      </c>
      <c r="I257" s="23" t="str">
        <f>IF(SUM('Annual Plan'!H257:'Annual Plan'!K257)=0,"",
        IF(OR(F257="Absolute",F257="Absolute[-](cum.)"),SUM('Annual Plan'!H257:'Annual Plan'!K257),
             IF(F257="Incremental",MAX('Annual Plan'!H257:'Annual Plan'!K257),
                  IF(F257="Decremental",MIN('Annual Plan'!H257:'Annual Plan'!K257),
                         IF(F257="Absolute[+]",MAX('Annual Plan'!H257:'Annual Plan'!K257),
                              IF(F257="Absolute[-](avg.)",AVERAGE('Annual Plan'!H257:'Annual Plan'!K257),"")
                              )
                       )
                  )
           )
     )</f>
        <v/>
      </c>
      <c r="J257" s="95" t="str">
        <f xml:space="preserve"> IF(OR(F257="Absolute",F257="Absolute[-](cum.)"),SUM('Q1 Review'!J257,'Q2 Review'!J257,'Q3 Review'!J257,'Q4 Review'!J257),
             IF(OR(F257="Incremental",F257="Absolute[+]"),MAX('Q1 Review'!J257,'Q2 Review'!J257,'Q3 Review'!J257,'Q4 Review'!J257),
                  IF(F257="Decremental",MIN('Q1 Review'!J257,'Q2 Review'!J257,'Q3 Review'!J257,'Q4 Review'!J257),
                         IF(F257="Absolute[-](avg.)",SUM('Q1 Review'!J257,'Q2 Review'!J257,'Q3 Review'!J257,'Q4 Review'!J257)/ COUNT('Annual Plan'!H257:'Annual Plan'!K257),""
                       )
                 )
      )
)</f>
        <v/>
      </c>
      <c r="K257" s="38" t="str">
        <f t="shared" si="28"/>
        <v/>
      </c>
      <c r="L257" s="38" t="str">
        <f t="shared" si="29"/>
        <v/>
      </c>
      <c r="M257" s="23" t="str">
        <f t="shared" si="30"/>
        <v/>
      </c>
      <c r="N257" s="23" t="str">
        <f>IF('Annual Plan'!N257+'Annual Plan'!O257=0,"",'Annual Plan'!N257+'Annual Plan'!O257)</f>
        <v/>
      </c>
      <c r="O257" s="23" t="str">
        <f>IF(('Q1 Review'!O257+'Q2 Review'!O257+'Q3 Review'!O257+'Q4 Review'!O257)=0,"",('Q1 Review'!O257+'Q2 Review'!O257+'Q3 Review'!O257+'Q4 Review'!O257))</f>
        <v/>
      </c>
      <c r="P257" s="41"/>
      <c r="Q257" s="41"/>
      <c r="R257" s="41"/>
      <c r="S257" s="131" t="str">
        <f t="shared" si="31"/>
        <v/>
      </c>
    </row>
    <row r="258" spans="1:19" s="11" customFormat="1" ht="13.2" x14ac:dyDescent="0.25">
      <c r="A258" s="59" t="str">
        <f>IF('Annual Plan'!A258="","",'Annual Plan'!A258)</f>
        <v/>
      </c>
      <c r="B258" s="59" t="str">
        <f>IF('Annual Plan'!B258="","",'Annual Plan'!B258)</f>
        <v/>
      </c>
      <c r="C258" s="59" t="str">
        <f>IF('Annual Plan'!C258="","",'Annual Plan'!C258)</f>
        <v/>
      </c>
      <c r="D258" s="2" t="str">
        <f>IF('Annual Plan'!D258&lt;&gt;"",'Annual Plan'!D258,"")</f>
        <v/>
      </c>
      <c r="E258" s="2" t="str">
        <f>IF('Annual Plan'!E258&lt;&gt;"",'Annual Plan'!E258,"")</f>
        <v/>
      </c>
      <c r="F258" s="36" t="str">
        <f>IF('Annual Plan'!F258&lt;&gt;"",'Annual Plan'!F258,"")</f>
        <v/>
      </c>
      <c r="G258" s="23" t="str">
        <f>IF('Annual Plan'!G258&lt;&gt;"",'Annual Plan'!G258,"")</f>
        <v/>
      </c>
      <c r="H258" s="23" t="str">
        <f xml:space="preserve"> IF(OR(F258="Absolute",F258="Absolute[-](cum.)"),SUM(G258,'Q1 Review'!J258,'Q2 Review'!J258,'Q3 Review'!J258,'Q4 Review'!J258),
             IF(OR(F258="Incremental",F258="Absolute[+]"),MAX(G258,'Q1 Review'!J258,'Q2 Review'!J258,'Q3 Review'!J258,'Q4 Review'!J258),
                  IF(F258="Decremental",MIN(G258,'Q1 Review'!J258,'Q2 Review'!J258,'Q3 Review'!J258,'Q4 Review'!J258),
                         IF(F258="Absolute[-](avg.)",SUM('Q1 Review'!J258,'Q2 Review'!J258,'Q3 Review'!J258,'Q4 Review'!J258)/ COUNT('Annual Plan'!H258:'Annual Plan'!K258),""
                       )
                 )
      )
)</f>
        <v/>
      </c>
      <c r="I258" s="23" t="str">
        <f>IF(SUM('Annual Plan'!H258:'Annual Plan'!K258)=0,"",
        IF(OR(F258="Absolute",F258="Absolute[-](cum.)"),SUM('Annual Plan'!H258:'Annual Plan'!K258),
             IF(F258="Incremental",MAX('Annual Plan'!H258:'Annual Plan'!K258),
                  IF(F258="Decremental",MIN('Annual Plan'!H258:'Annual Plan'!K258),
                         IF(F258="Absolute[+]",MAX('Annual Plan'!H258:'Annual Plan'!K258),
                              IF(F258="Absolute[-](avg.)",AVERAGE('Annual Plan'!H258:'Annual Plan'!K258),"")
                              )
                       )
                  )
           )
     )</f>
        <v/>
      </c>
      <c r="J258" s="95" t="str">
        <f xml:space="preserve"> IF(OR(F258="Absolute",F258="Absolute[-](cum.)"),SUM('Q1 Review'!J258,'Q2 Review'!J258,'Q3 Review'!J258,'Q4 Review'!J258),
             IF(OR(F258="Incremental",F258="Absolute[+]"),MAX('Q1 Review'!J258,'Q2 Review'!J258,'Q3 Review'!J258,'Q4 Review'!J258),
                  IF(F258="Decremental",MIN('Q1 Review'!J258,'Q2 Review'!J258,'Q3 Review'!J258,'Q4 Review'!J258),
                         IF(F258="Absolute[-](avg.)",SUM('Q1 Review'!J258,'Q2 Review'!J258,'Q3 Review'!J258,'Q4 Review'!J258)/ COUNT('Annual Plan'!H258:'Annual Plan'!K258),""
                       )
                 )
      )
)</f>
        <v/>
      </c>
      <c r="K258" s="38" t="str">
        <f t="shared" si="28"/>
        <v/>
      </c>
      <c r="L258" s="38" t="str">
        <f t="shared" si="29"/>
        <v/>
      </c>
      <c r="M258" s="23" t="str">
        <f t="shared" si="30"/>
        <v/>
      </c>
      <c r="N258" s="23" t="str">
        <f>IF('Annual Plan'!N258+'Annual Plan'!O258=0,"",'Annual Plan'!N258+'Annual Plan'!O258)</f>
        <v/>
      </c>
      <c r="O258" s="23" t="str">
        <f>IF(('Q1 Review'!O258+'Q2 Review'!O258+'Q3 Review'!O258+'Q4 Review'!O258)=0,"",('Q1 Review'!O258+'Q2 Review'!O258+'Q3 Review'!O258+'Q4 Review'!O258))</f>
        <v/>
      </c>
      <c r="P258" s="41"/>
      <c r="Q258" s="41"/>
      <c r="R258" s="41"/>
      <c r="S258" s="131" t="str">
        <f t="shared" si="31"/>
        <v/>
      </c>
    </row>
    <row r="259" spans="1:19" s="11" customFormat="1" ht="13.2" x14ac:dyDescent="0.25">
      <c r="A259" s="59" t="str">
        <f>IF('Annual Plan'!A259="","",'Annual Plan'!A259)</f>
        <v/>
      </c>
      <c r="B259" s="59" t="str">
        <f>IF('Annual Plan'!B259="","",'Annual Plan'!B259)</f>
        <v/>
      </c>
      <c r="C259" s="59" t="str">
        <f>IF('Annual Plan'!C259="","",'Annual Plan'!C259)</f>
        <v/>
      </c>
      <c r="D259" s="2" t="str">
        <f>IF('Annual Plan'!D259&lt;&gt;"",'Annual Plan'!D259,"")</f>
        <v/>
      </c>
      <c r="E259" s="2" t="str">
        <f>IF('Annual Plan'!E259&lt;&gt;"",'Annual Plan'!E259,"")</f>
        <v/>
      </c>
      <c r="F259" s="36" t="str">
        <f>IF('Annual Plan'!F259&lt;&gt;"",'Annual Plan'!F259,"")</f>
        <v/>
      </c>
      <c r="G259" s="23" t="str">
        <f>IF('Annual Plan'!G259&lt;&gt;"",'Annual Plan'!G259,"")</f>
        <v/>
      </c>
      <c r="H259" s="23" t="str">
        <f xml:space="preserve"> IF(OR(F259="Absolute",F259="Absolute[-](cum.)"),SUM(G259,'Q1 Review'!J259,'Q2 Review'!J259,'Q3 Review'!J259,'Q4 Review'!J259),
             IF(OR(F259="Incremental",F259="Absolute[+]"),MAX(G259,'Q1 Review'!J259,'Q2 Review'!J259,'Q3 Review'!J259,'Q4 Review'!J259),
                  IF(F259="Decremental",MIN(G259,'Q1 Review'!J259,'Q2 Review'!J259,'Q3 Review'!J259,'Q4 Review'!J259),
                         IF(F259="Absolute[-](avg.)",SUM('Q1 Review'!J259,'Q2 Review'!J259,'Q3 Review'!J259,'Q4 Review'!J259)/ COUNT('Annual Plan'!H259:'Annual Plan'!K259),""
                       )
                 )
      )
)</f>
        <v/>
      </c>
      <c r="I259" s="23" t="str">
        <f>IF(SUM('Annual Plan'!H259:'Annual Plan'!K259)=0,"",
        IF(OR(F259="Absolute",F259="Absolute[-](cum.)"),SUM('Annual Plan'!H259:'Annual Plan'!K259),
             IF(F259="Incremental",MAX('Annual Plan'!H259:'Annual Plan'!K259),
                  IF(F259="Decremental",MIN('Annual Plan'!H259:'Annual Plan'!K259),
                         IF(F259="Absolute[+]",MAX('Annual Plan'!H259:'Annual Plan'!K259),
                              IF(F259="Absolute[-](avg.)",AVERAGE('Annual Plan'!H259:'Annual Plan'!K259),"")
                              )
                       )
                  )
           )
     )</f>
        <v/>
      </c>
      <c r="J259" s="95" t="str">
        <f xml:space="preserve"> IF(OR(F259="Absolute",F259="Absolute[-](cum.)"),SUM('Q1 Review'!J259,'Q2 Review'!J259,'Q3 Review'!J259,'Q4 Review'!J259),
             IF(OR(F259="Incremental",F259="Absolute[+]"),MAX('Q1 Review'!J259,'Q2 Review'!J259,'Q3 Review'!J259,'Q4 Review'!J259),
                  IF(F259="Decremental",MIN('Q1 Review'!J259,'Q2 Review'!J259,'Q3 Review'!J259,'Q4 Review'!J259),
                         IF(F259="Absolute[-](avg.)",SUM('Q1 Review'!J259,'Q2 Review'!J259,'Q3 Review'!J259,'Q4 Review'!J259)/ COUNT('Annual Plan'!H259:'Annual Plan'!K259),""
                       )
                 )
      )
)</f>
        <v/>
      </c>
      <c r="K259" s="38" t="str">
        <f t="shared" si="28"/>
        <v/>
      </c>
      <c r="L259" s="38" t="str">
        <f t="shared" si="29"/>
        <v/>
      </c>
      <c r="M259" s="23" t="str">
        <f t="shared" si="30"/>
        <v/>
      </c>
      <c r="N259" s="23" t="str">
        <f>IF('Annual Plan'!N259+'Annual Plan'!O259=0,"",'Annual Plan'!N259+'Annual Plan'!O259)</f>
        <v/>
      </c>
      <c r="O259" s="23" t="str">
        <f>IF(('Q1 Review'!O259+'Q2 Review'!O259+'Q3 Review'!O259+'Q4 Review'!O259)=0,"",('Q1 Review'!O259+'Q2 Review'!O259+'Q3 Review'!O259+'Q4 Review'!O259))</f>
        <v/>
      </c>
      <c r="P259" s="41"/>
      <c r="Q259" s="41"/>
      <c r="R259" s="41"/>
      <c r="S259" s="131" t="str">
        <f t="shared" si="31"/>
        <v/>
      </c>
    </row>
    <row r="260" spans="1:19" s="11" customFormat="1" ht="13.2" x14ac:dyDescent="0.25">
      <c r="A260" s="59" t="str">
        <f>IF('Annual Plan'!A260="","",'Annual Plan'!A260)</f>
        <v/>
      </c>
      <c r="B260" s="59" t="str">
        <f>IF('Annual Plan'!B260="","",'Annual Plan'!B260)</f>
        <v/>
      </c>
      <c r="C260" s="59" t="str">
        <f>IF('Annual Plan'!C260="","",'Annual Plan'!C260)</f>
        <v/>
      </c>
      <c r="D260" s="2" t="str">
        <f>IF('Annual Plan'!D260&lt;&gt;"",'Annual Plan'!D260,"")</f>
        <v/>
      </c>
      <c r="E260" s="2" t="str">
        <f>IF('Annual Plan'!E260&lt;&gt;"",'Annual Plan'!E260,"")</f>
        <v/>
      </c>
      <c r="F260" s="36" t="str">
        <f>IF('Annual Plan'!F260&lt;&gt;"",'Annual Plan'!F260,"")</f>
        <v/>
      </c>
      <c r="G260" s="23" t="str">
        <f>IF('Annual Plan'!G260&lt;&gt;"",'Annual Plan'!G260,"")</f>
        <v/>
      </c>
      <c r="H260" s="23" t="str">
        <f xml:space="preserve"> IF(OR(F260="Absolute",F260="Absolute[-](cum.)"),SUM(G260,'Q1 Review'!J260,'Q2 Review'!J260,'Q3 Review'!J260,'Q4 Review'!J260),
             IF(OR(F260="Incremental",F260="Absolute[+]"),MAX(G260,'Q1 Review'!J260,'Q2 Review'!J260,'Q3 Review'!J260,'Q4 Review'!J260),
                  IF(F260="Decremental",MIN(G260,'Q1 Review'!J260,'Q2 Review'!J260,'Q3 Review'!J260,'Q4 Review'!J260),
                         IF(F260="Absolute[-](avg.)",SUM('Q1 Review'!J260,'Q2 Review'!J260,'Q3 Review'!J260,'Q4 Review'!J260)/ COUNT('Annual Plan'!H260:'Annual Plan'!K260),""
                       )
                 )
      )
)</f>
        <v/>
      </c>
      <c r="I260" s="23" t="str">
        <f>IF(SUM('Annual Plan'!H260:'Annual Plan'!K260)=0,"",
        IF(OR(F260="Absolute",F260="Absolute[-](cum.)"),SUM('Annual Plan'!H260:'Annual Plan'!K260),
             IF(F260="Incremental",MAX('Annual Plan'!H260:'Annual Plan'!K260),
                  IF(F260="Decremental",MIN('Annual Plan'!H260:'Annual Plan'!K260),
                         IF(F260="Absolute[+]",MAX('Annual Plan'!H260:'Annual Plan'!K260),
                              IF(F260="Absolute[-](avg.)",AVERAGE('Annual Plan'!H260:'Annual Plan'!K260),"")
                              )
                       )
                  )
           )
     )</f>
        <v/>
      </c>
      <c r="J260" s="95" t="str">
        <f xml:space="preserve"> IF(OR(F260="Absolute",F260="Absolute[-](cum.)"),SUM('Q1 Review'!J260,'Q2 Review'!J260,'Q3 Review'!J260,'Q4 Review'!J260),
             IF(OR(F260="Incremental",F260="Absolute[+]"),MAX('Q1 Review'!J260,'Q2 Review'!J260,'Q3 Review'!J260,'Q4 Review'!J260),
                  IF(F260="Decremental",MIN('Q1 Review'!J260,'Q2 Review'!J260,'Q3 Review'!J260,'Q4 Review'!J260),
                         IF(F260="Absolute[-](avg.)",SUM('Q1 Review'!J260,'Q2 Review'!J260,'Q3 Review'!J260,'Q4 Review'!J260)/ COUNT('Annual Plan'!H260:'Annual Plan'!K260),""
                       )
                 )
      )
)</f>
        <v/>
      </c>
      <c r="K260" s="38" t="str">
        <f t="shared" si="28"/>
        <v/>
      </c>
      <c r="L260" s="38" t="str">
        <f t="shared" si="29"/>
        <v/>
      </c>
      <c r="M260" s="23" t="str">
        <f t="shared" si="30"/>
        <v/>
      </c>
      <c r="N260" s="23" t="str">
        <f>IF('Annual Plan'!N260+'Annual Plan'!O260=0,"",'Annual Plan'!N260+'Annual Plan'!O260)</f>
        <v/>
      </c>
      <c r="O260" s="23" t="str">
        <f>IF(('Q1 Review'!O260+'Q2 Review'!O260+'Q3 Review'!O260+'Q4 Review'!O260)=0,"",('Q1 Review'!O260+'Q2 Review'!O260+'Q3 Review'!O260+'Q4 Review'!O260))</f>
        <v/>
      </c>
      <c r="P260" s="41"/>
      <c r="Q260" s="41"/>
      <c r="R260" s="41"/>
      <c r="S260" s="131" t="str">
        <f t="shared" si="31"/>
        <v/>
      </c>
    </row>
    <row r="261" spans="1:19" s="11" customFormat="1" ht="13.2" x14ac:dyDescent="0.25">
      <c r="A261" s="59" t="str">
        <f>IF('Annual Plan'!A261="","",'Annual Plan'!A261)</f>
        <v/>
      </c>
      <c r="B261" s="59" t="str">
        <f>IF('Annual Plan'!B261="","",'Annual Plan'!B261)</f>
        <v/>
      </c>
      <c r="C261" s="59" t="str">
        <f>IF('Annual Plan'!C261="","",'Annual Plan'!C261)</f>
        <v/>
      </c>
      <c r="D261" s="2" t="str">
        <f>IF('Annual Plan'!D261&lt;&gt;"",'Annual Plan'!D261,"")</f>
        <v/>
      </c>
      <c r="E261" s="2" t="str">
        <f>IF('Annual Plan'!E261&lt;&gt;"",'Annual Plan'!E261,"")</f>
        <v/>
      </c>
      <c r="F261" s="36" t="str">
        <f>IF('Annual Plan'!F261&lt;&gt;"",'Annual Plan'!F261,"")</f>
        <v/>
      </c>
      <c r="G261" s="23" t="str">
        <f>IF('Annual Plan'!G261&lt;&gt;"",'Annual Plan'!G261,"")</f>
        <v/>
      </c>
      <c r="H261" s="23" t="str">
        <f xml:space="preserve"> IF(OR(F261="Absolute",F261="Absolute[-](cum.)"),SUM(G261,'Q1 Review'!J261,'Q2 Review'!J261,'Q3 Review'!J261,'Q4 Review'!J261),
             IF(OR(F261="Incremental",F261="Absolute[+]"),MAX(G261,'Q1 Review'!J261,'Q2 Review'!J261,'Q3 Review'!J261,'Q4 Review'!J261),
                  IF(F261="Decremental",MIN(G261,'Q1 Review'!J261,'Q2 Review'!J261,'Q3 Review'!J261,'Q4 Review'!J261),
                         IF(F261="Absolute[-](avg.)",SUM('Q1 Review'!J261,'Q2 Review'!J261,'Q3 Review'!J261,'Q4 Review'!J261)/ COUNT('Annual Plan'!H261:'Annual Plan'!K261),""
                       )
                 )
      )
)</f>
        <v/>
      </c>
      <c r="I261" s="23" t="str">
        <f>IF(SUM('Annual Plan'!H261:'Annual Plan'!K261)=0,"",
        IF(OR(F261="Absolute",F261="Absolute[-](cum.)"),SUM('Annual Plan'!H261:'Annual Plan'!K261),
             IF(F261="Incremental",MAX('Annual Plan'!H261:'Annual Plan'!K261),
                  IF(F261="Decremental",MIN('Annual Plan'!H261:'Annual Plan'!K261),
                         IF(F261="Absolute[+]",MAX('Annual Plan'!H261:'Annual Plan'!K261),
                              IF(F261="Absolute[-](avg.)",AVERAGE('Annual Plan'!H261:'Annual Plan'!K261),"")
                              )
                       )
                  )
           )
     )</f>
        <v/>
      </c>
      <c r="J261" s="95" t="str">
        <f xml:space="preserve"> IF(OR(F261="Absolute",F261="Absolute[-](cum.)"),SUM('Q1 Review'!J261,'Q2 Review'!J261,'Q3 Review'!J261,'Q4 Review'!J261),
             IF(OR(F261="Incremental",F261="Absolute[+]"),MAX('Q1 Review'!J261,'Q2 Review'!J261,'Q3 Review'!J261,'Q4 Review'!J261),
                  IF(F261="Decremental",MIN('Q1 Review'!J261,'Q2 Review'!J261,'Q3 Review'!J261,'Q4 Review'!J261),
                         IF(F261="Absolute[-](avg.)",SUM('Q1 Review'!J261,'Q2 Review'!J261,'Q3 Review'!J261,'Q4 Review'!J261)/ COUNT('Annual Plan'!H261:'Annual Plan'!K261),""
                       )
                 )
      )
)</f>
        <v/>
      </c>
      <c r="K261" s="38" t="str">
        <f t="shared" si="28"/>
        <v/>
      </c>
      <c r="L261" s="38" t="str">
        <f t="shared" si="29"/>
        <v/>
      </c>
      <c r="M261" s="23" t="str">
        <f t="shared" si="30"/>
        <v/>
      </c>
      <c r="N261" s="23" t="str">
        <f>IF('Annual Plan'!N261+'Annual Plan'!O261=0,"",'Annual Plan'!N261+'Annual Plan'!O261)</f>
        <v/>
      </c>
      <c r="O261" s="23" t="str">
        <f>IF(('Q1 Review'!O261+'Q2 Review'!O261+'Q3 Review'!O261+'Q4 Review'!O261)=0,"",('Q1 Review'!O261+'Q2 Review'!O261+'Q3 Review'!O261+'Q4 Review'!O261))</f>
        <v/>
      </c>
      <c r="P261" s="41"/>
      <c r="Q261" s="41"/>
      <c r="R261" s="41"/>
      <c r="S261" s="131" t="str">
        <f t="shared" si="31"/>
        <v/>
      </c>
    </row>
    <row r="262" spans="1:19" s="11" customFormat="1" ht="13.2" x14ac:dyDescent="0.25">
      <c r="A262" s="59" t="str">
        <f>IF('Annual Plan'!A262="","",'Annual Plan'!A262)</f>
        <v/>
      </c>
      <c r="B262" s="59" t="str">
        <f>IF('Annual Plan'!B262="","",'Annual Plan'!B262)</f>
        <v/>
      </c>
      <c r="C262" s="59" t="str">
        <f>IF('Annual Plan'!C262="","",'Annual Plan'!C262)</f>
        <v/>
      </c>
      <c r="D262" s="2" t="str">
        <f>IF('Annual Plan'!D262&lt;&gt;"",'Annual Plan'!D262,"")</f>
        <v/>
      </c>
      <c r="E262" s="2" t="str">
        <f>IF('Annual Plan'!E262&lt;&gt;"",'Annual Plan'!E262,"")</f>
        <v/>
      </c>
      <c r="F262" s="36" t="str">
        <f>IF('Annual Plan'!F262&lt;&gt;"",'Annual Plan'!F262,"")</f>
        <v/>
      </c>
      <c r="G262" s="23" t="str">
        <f>IF('Annual Plan'!G262&lt;&gt;"",'Annual Plan'!G262,"")</f>
        <v/>
      </c>
      <c r="H262" s="23" t="str">
        <f xml:space="preserve"> IF(OR(F262="Absolute",F262="Absolute[-](cum.)"),SUM(G262,'Q1 Review'!J262,'Q2 Review'!J262,'Q3 Review'!J262,'Q4 Review'!J262),
             IF(OR(F262="Incremental",F262="Absolute[+]"),MAX(G262,'Q1 Review'!J262,'Q2 Review'!J262,'Q3 Review'!J262,'Q4 Review'!J262),
                  IF(F262="Decremental",MIN(G262,'Q1 Review'!J262,'Q2 Review'!J262,'Q3 Review'!J262,'Q4 Review'!J262),
                         IF(F262="Absolute[-](avg.)",SUM('Q1 Review'!J262,'Q2 Review'!J262,'Q3 Review'!J262,'Q4 Review'!J262)/ COUNT('Annual Plan'!H262:'Annual Plan'!K262),""
                       )
                 )
      )
)</f>
        <v/>
      </c>
      <c r="I262" s="23" t="str">
        <f>IF(SUM('Annual Plan'!H262:'Annual Plan'!K262)=0,"",
        IF(OR(F262="Absolute",F262="Absolute[-](cum.)"),SUM('Annual Plan'!H262:'Annual Plan'!K262),
             IF(F262="Incremental",MAX('Annual Plan'!H262:'Annual Plan'!K262),
                  IF(F262="Decremental",MIN('Annual Plan'!H262:'Annual Plan'!K262),
                         IF(F262="Absolute[+]",MAX('Annual Plan'!H262:'Annual Plan'!K262),
                              IF(F262="Absolute[-](avg.)",AVERAGE('Annual Plan'!H262:'Annual Plan'!K262),"")
                              )
                       )
                  )
           )
     )</f>
        <v/>
      </c>
      <c r="J262" s="95" t="str">
        <f xml:space="preserve"> IF(OR(F262="Absolute",F262="Absolute[-](cum.)"),SUM('Q1 Review'!J262,'Q2 Review'!J262,'Q3 Review'!J262,'Q4 Review'!J262),
             IF(OR(F262="Incremental",F262="Absolute[+]"),MAX('Q1 Review'!J262,'Q2 Review'!J262,'Q3 Review'!J262,'Q4 Review'!J262),
                  IF(F262="Decremental",MIN('Q1 Review'!J262,'Q2 Review'!J262,'Q3 Review'!J262,'Q4 Review'!J262),
                         IF(F262="Absolute[-](avg.)",SUM('Q1 Review'!J262,'Q2 Review'!J262,'Q3 Review'!J262,'Q4 Review'!J262)/ COUNT('Annual Plan'!H262:'Annual Plan'!K262),""
                       )
                 )
      )
)</f>
        <v/>
      </c>
      <c r="K262" s="38" t="str">
        <f t="shared" si="28"/>
        <v/>
      </c>
      <c r="L262" s="38" t="str">
        <f t="shared" si="29"/>
        <v/>
      </c>
      <c r="M262" s="23" t="str">
        <f t="shared" si="30"/>
        <v/>
      </c>
      <c r="N262" s="23" t="str">
        <f>IF('Annual Plan'!N262+'Annual Plan'!O262=0,"",'Annual Plan'!N262+'Annual Plan'!O262)</f>
        <v/>
      </c>
      <c r="O262" s="23" t="str">
        <f>IF(('Q1 Review'!O262+'Q2 Review'!O262+'Q3 Review'!O262+'Q4 Review'!O262)=0,"",('Q1 Review'!O262+'Q2 Review'!O262+'Q3 Review'!O262+'Q4 Review'!O262))</f>
        <v/>
      </c>
      <c r="P262" s="41"/>
      <c r="Q262" s="41"/>
      <c r="R262" s="41"/>
      <c r="S262" s="131" t="str">
        <f t="shared" si="31"/>
        <v/>
      </c>
    </row>
    <row r="263" spans="1:19" s="11" customFormat="1" ht="13.2" x14ac:dyDescent="0.25">
      <c r="A263" s="59" t="str">
        <f>IF('Annual Plan'!A263="","",'Annual Plan'!A263)</f>
        <v/>
      </c>
      <c r="B263" s="59" t="str">
        <f>IF('Annual Plan'!B263="","",'Annual Plan'!B263)</f>
        <v/>
      </c>
      <c r="C263" s="59" t="str">
        <f>IF('Annual Plan'!C263="","",'Annual Plan'!C263)</f>
        <v/>
      </c>
      <c r="D263" s="2" t="str">
        <f>IF('Annual Plan'!D263&lt;&gt;"",'Annual Plan'!D263,"")</f>
        <v/>
      </c>
      <c r="E263" s="2" t="str">
        <f>IF('Annual Plan'!E263&lt;&gt;"",'Annual Plan'!E263,"")</f>
        <v/>
      </c>
      <c r="F263" s="36" t="str">
        <f>IF('Annual Plan'!F263&lt;&gt;"",'Annual Plan'!F263,"")</f>
        <v/>
      </c>
      <c r="G263" s="23" t="str">
        <f>IF('Annual Plan'!G263&lt;&gt;"",'Annual Plan'!G263,"")</f>
        <v/>
      </c>
      <c r="H263" s="23" t="str">
        <f xml:space="preserve"> IF(OR(F263="Absolute",F263="Absolute[-](cum.)"),SUM(G263,'Q1 Review'!J263,'Q2 Review'!J263,'Q3 Review'!J263,'Q4 Review'!J263),
             IF(OR(F263="Incremental",F263="Absolute[+]"),MAX(G263,'Q1 Review'!J263,'Q2 Review'!J263,'Q3 Review'!J263,'Q4 Review'!J263),
                  IF(F263="Decremental",MIN(G263,'Q1 Review'!J263,'Q2 Review'!J263,'Q3 Review'!J263,'Q4 Review'!J263),
                         IF(F263="Absolute[-](avg.)",SUM('Q1 Review'!J263,'Q2 Review'!J263,'Q3 Review'!J263,'Q4 Review'!J263)/ COUNT('Annual Plan'!H263:'Annual Plan'!K263),""
                       )
                 )
      )
)</f>
        <v/>
      </c>
      <c r="I263" s="23" t="str">
        <f>IF(SUM('Annual Plan'!H263:'Annual Plan'!K263)=0,"",
        IF(OR(F263="Absolute",F263="Absolute[-](cum.)"),SUM('Annual Plan'!H263:'Annual Plan'!K263),
             IF(F263="Incremental",MAX('Annual Plan'!H263:'Annual Plan'!K263),
                  IF(F263="Decremental",MIN('Annual Plan'!H263:'Annual Plan'!K263),
                         IF(F263="Absolute[+]",MAX('Annual Plan'!H263:'Annual Plan'!K263),
                              IF(F263="Absolute[-](avg.)",AVERAGE('Annual Plan'!H263:'Annual Plan'!K263),"")
                              )
                       )
                  )
           )
     )</f>
        <v/>
      </c>
      <c r="J263" s="95" t="str">
        <f xml:space="preserve"> IF(OR(F263="Absolute",F263="Absolute[-](cum.)"),SUM('Q1 Review'!J263,'Q2 Review'!J263,'Q3 Review'!J263,'Q4 Review'!J263),
             IF(OR(F263="Incremental",F263="Absolute[+]"),MAX('Q1 Review'!J263,'Q2 Review'!J263,'Q3 Review'!J263,'Q4 Review'!J263),
                  IF(F263="Decremental",MIN('Q1 Review'!J263,'Q2 Review'!J263,'Q3 Review'!J263,'Q4 Review'!J263),
                         IF(F263="Absolute[-](avg.)",SUM('Q1 Review'!J263,'Q2 Review'!J263,'Q3 Review'!J263,'Q4 Review'!J263)/ COUNT('Annual Plan'!H263:'Annual Plan'!K263),""
                       )
                 )
      )
)</f>
        <v/>
      </c>
      <c r="K263" s="38" t="str">
        <f t="shared" si="28"/>
        <v/>
      </c>
      <c r="L263" s="38" t="str">
        <f t="shared" si="29"/>
        <v/>
      </c>
      <c r="M263" s="23" t="str">
        <f t="shared" si="30"/>
        <v/>
      </c>
      <c r="N263" s="23" t="str">
        <f>IF('Annual Plan'!N263+'Annual Plan'!O263=0,"",'Annual Plan'!N263+'Annual Plan'!O263)</f>
        <v/>
      </c>
      <c r="O263" s="23" t="str">
        <f>IF(('Q1 Review'!O263+'Q2 Review'!O263+'Q3 Review'!O263+'Q4 Review'!O263)=0,"",('Q1 Review'!O263+'Q2 Review'!O263+'Q3 Review'!O263+'Q4 Review'!O263))</f>
        <v/>
      </c>
      <c r="P263" s="41"/>
      <c r="Q263" s="41"/>
      <c r="R263" s="41"/>
      <c r="S263" s="131" t="str">
        <f t="shared" si="31"/>
        <v/>
      </c>
    </row>
    <row r="264" spans="1:19" s="11" customFormat="1" ht="13.2" x14ac:dyDescent="0.25">
      <c r="A264" s="59" t="str">
        <f>IF('Annual Plan'!A264="","",'Annual Plan'!A264)</f>
        <v/>
      </c>
      <c r="B264" s="59" t="str">
        <f>IF('Annual Plan'!B264="","",'Annual Plan'!B264)</f>
        <v/>
      </c>
      <c r="C264" s="59" t="str">
        <f>IF('Annual Plan'!C264="","",'Annual Plan'!C264)</f>
        <v/>
      </c>
      <c r="D264" s="2" t="str">
        <f>IF('Annual Plan'!D264&lt;&gt;"",'Annual Plan'!D264,"")</f>
        <v/>
      </c>
      <c r="E264" s="2" t="str">
        <f>IF('Annual Plan'!E264&lt;&gt;"",'Annual Plan'!E264,"")</f>
        <v/>
      </c>
      <c r="F264" s="36" t="str">
        <f>IF('Annual Plan'!F264&lt;&gt;"",'Annual Plan'!F264,"")</f>
        <v/>
      </c>
      <c r="G264" s="23" t="str">
        <f>IF('Annual Plan'!G264&lt;&gt;"",'Annual Plan'!G264,"")</f>
        <v/>
      </c>
      <c r="H264" s="23" t="str">
        <f xml:space="preserve"> IF(OR(F264="Absolute",F264="Absolute[-](cum.)"),SUM(G264,'Q1 Review'!J264,'Q2 Review'!J264,'Q3 Review'!J264,'Q4 Review'!J264),
             IF(OR(F264="Incremental",F264="Absolute[+]"),MAX(G264,'Q1 Review'!J264,'Q2 Review'!J264,'Q3 Review'!J264,'Q4 Review'!J264),
                  IF(F264="Decremental",MIN(G264,'Q1 Review'!J264,'Q2 Review'!J264,'Q3 Review'!J264,'Q4 Review'!J264),
                         IF(F264="Absolute[-](avg.)",SUM('Q1 Review'!J264,'Q2 Review'!J264,'Q3 Review'!J264,'Q4 Review'!J264)/ COUNT('Annual Plan'!H264:'Annual Plan'!K264),""
                       )
                 )
      )
)</f>
        <v/>
      </c>
      <c r="I264" s="23" t="str">
        <f>IF(SUM('Annual Plan'!H264:'Annual Plan'!K264)=0,"",
        IF(OR(F264="Absolute",F264="Absolute[-](cum.)"),SUM('Annual Plan'!H264:'Annual Plan'!K264),
             IF(F264="Incremental",MAX('Annual Plan'!H264:'Annual Plan'!K264),
                  IF(F264="Decremental",MIN('Annual Plan'!H264:'Annual Plan'!K264),
                         IF(F264="Absolute[+]",MAX('Annual Plan'!H264:'Annual Plan'!K264),
                              IF(F264="Absolute[-](avg.)",AVERAGE('Annual Plan'!H264:'Annual Plan'!K264),"")
                              )
                       )
                  )
           )
     )</f>
        <v/>
      </c>
      <c r="J264" s="95" t="str">
        <f xml:space="preserve"> IF(OR(F264="Absolute",F264="Absolute[-](cum.)"),SUM('Q1 Review'!J264,'Q2 Review'!J264,'Q3 Review'!J264,'Q4 Review'!J264),
             IF(OR(F264="Incremental",F264="Absolute[+]"),MAX('Q1 Review'!J264,'Q2 Review'!J264,'Q3 Review'!J264,'Q4 Review'!J264),
                  IF(F264="Decremental",MIN('Q1 Review'!J264,'Q2 Review'!J264,'Q3 Review'!J264,'Q4 Review'!J264),
                         IF(F264="Absolute[-](avg.)",SUM('Q1 Review'!J264,'Q2 Review'!J264,'Q3 Review'!J264,'Q4 Review'!J264)/ COUNT('Annual Plan'!H264:'Annual Plan'!K264),""
                       )
                 )
      )
)</f>
        <v/>
      </c>
      <c r="K264" s="38" t="str">
        <f t="shared" si="28"/>
        <v/>
      </c>
      <c r="L264" s="38" t="str">
        <f t="shared" si="29"/>
        <v/>
      </c>
      <c r="M264" s="23" t="str">
        <f t="shared" si="30"/>
        <v/>
      </c>
      <c r="N264" s="23" t="str">
        <f>IF('Annual Plan'!N264+'Annual Plan'!O264=0,"",'Annual Plan'!N264+'Annual Plan'!O264)</f>
        <v/>
      </c>
      <c r="O264" s="23" t="str">
        <f>IF(('Q1 Review'!O264+'Q2 Review'!O264+'Q3 Review'!O264+'Q4 Review'!O264)=0,"",('Q1 Review'!O264+'Q2 Review'!O264+'Q3 Review'!O264+'Q4 Review'!O264))</f>
        <v/>
      </c>
      <c r="P264" s="41"/>
      <c r="Q264" s="41"/>
      <c r="R264" s="41"/>
      <c r="S264" s="131" t="str">
        <f t="shared" si="31"/>
        <v/>
      </c>
    </row>
    <row r="265" spans="1:19" s="11" customFormat="1" ht="13.2" x14ac:dyDescent="0.25">
      <c r="A265" s="59" t="str">
        <f>IF('Annual Plan'!A265="","",'Annual Plan'!A265)</f>
        <v/>
      </c>
      <c r="B265" s="59" t="str">
        <f>IF('Annual Plan'!B265="","",'Annual Plan'!B265)</f>
        <v/>
      </c>
      <c r="C265" s="59" t="str">
        <f>IF('Annual Plan'!C265="","",'Annual Plan'!C265)</f>
        <v/>
      </c>
      <c r="D265" s="2" t="str">
        <f>IF('Annual Plan'!D265&lt;&gt;"",'Annual Plan'!D265,"")</f>
        <v/>
      </c>
      <c r="E265" s="2" t="str">
        <f>IF('Annual Plan'!E265&lt;&gt;"",'Annual Plan'!E265,"")</f>
        <v/>
      </c>
      <c r="F265" s="36" t="str">
        <f>IF('Annual Plan'!F265&lt;&gt;"",'Annual Plan'!F265,"")</f>
        <v/>
      </c>
      <c r="G265" s="23" t="str">
        <f>IF('Annual Plan'!G265&lt;&gt;"",'Annual Plan'!G265,"")</f>
        <v/>
      </c>
      <c r="H265" s="23" t="str">
        <f xml:space="preserve"> IF(OR(F265="Absolute",F265="Absolute[-](cum.)"),SUM(G265,'Q1 Review'!J265,'Q2 Review'!J265,'Q3 Review'!J265,'Q4 Review'!J265),
             IF(OR(F265="Incremental",F265="Absolute[+]"),MAX(G265,'Q1 Review'!J265,'Q2 Review'!J265,'Q3 Review'!J265,'Q4 Review'!J265),
                  IF(F265="Decremental",MIN(G265,'Q1 Review'!J265,'Q2 Review'!J265,'Q3 Review'!J265,'Q4 Review'!J265),
                         IF(F265="Absolute[-](avg.)",SUM('Q1 Review'!J265,'Q2 Review'!J265,'Q3 Review'!J265,'Q4 Review'!J265)/ COUNT('Annual Plan'!H265:'Annual Plan'!K265),""
                       )
                 )
      )
)</f>
        <v/>
      </c>
      <c r="I265" s="23" t="str">
        <f>IF(SUM('Annual Plan'!H265:'Annual Plan'!K265)=0,"",
        IF(OR(F265="Absolute",F265="Absolute[-](cum.)"),SUM('Annual Plan'!H265:'Annual Plan'!K265),
             IF(F265="Incremental",MAX('Annual Plan'!H265:'Annual Plan'!K265),
                  IF(F265="Decremental",MIN('Annual Plan'!H265:'Annual Plan'!K265),
                         IF(F265="Absolute[+]",MAX('Annual Plan'!H265:'Annual Plan'!K265),
                              IF(F265="Absolute[-](avg.)",AVERAGE('Annual Plan'!H265:'Annual Plan'!K265),"")
                              )
                       )
                  )
           )
     )</f>
        <v/>
      </c>
      <c r="J265" s="95" t="str">
        <f xml:space="preserve"> IF(OR(F265="Absolute",F265="Absolute[-](cum.)"),SUM('Q1 Review'!J265,'Q2 Review'!J265,'Q3 Review'!J265,'Q4 Review'!J265),
             IF(OR(F265="Incremental",F265="Absolute[+]"),MAX('Q1 Review'!J265,'Q2 Review'!J265,'Q3 Review'!J265,'Q4 Review'!J265),
                  IF(F265="Decremental",MIN('Q1 Review'!J265,'Q2 Review'!J265,'Q3 Review'!J265,'Q4 Review'!J265),
                         IF(F265="Absolute[-](avg.)",SUM('Q1 Review'!J265,'Q2 Review'!J265,'Q3 Review'!J265,'Q4 Review'!J265)/ COUNT('Annual Plan'!H265:'Annual Plan'!K265),""
                       )
                 )
      )
)</f>
        <v/>
      </c>
      <c r="K265" s="38" t="str">
        <f t="shared" si="28"/>
        <v/>
      </c>
      <c r="L265" s="38" t="str">
        <f t="shared" si="29"/>
        <v/>
      </c>
      <c r="M265" s="23" t="str">
        <f t="shared" si="30"/>
        <v/>
      </c>
      <c r="N265" s="23" t="str">
        <f>IF('Annual Plan'!N265+'Annual Plan'!O265=0,"",'Annual Plan'!N265+'Annual Plan'!O265)</f>
        <v/>
      </c>
      <c r="O265" s="23" t="str">
        <f>IF(('Q1 Review'!O265+'Q2 Review'!O265+'Q3 Review'!O265+'Q4 Review'!O265)=0,"",('Q1 Review'!O265+'Q2 Review'!O265+'Q3 Review'!O265+'Q4 Review'!O265))</f>
        <v/>
      </c>
      <c r="P265" s="41"/>
      <c r="Q265" s="41"/>
      <c r="R265" s="41"/>
      <c r="S265" s="131" t="str">
        <f t="shared" si="31"/>
        <v/>
      </c>
    </row>
    <row r="266" spans="1:19" s="11" customFormat="1" ht="13.2" x14ac:dyDescent="0.25">
      <c r="A266" s="59" t="str">
        <f>IF('Annual Plan'!A266="","",'Annual Plan'!A266)</f>
        <v/>
      </c>
      <c r="B266" s="59" t="str">
        <f>IF('Annual Plan'!B266="","",'Annual Plan'!B266)</f>
        <v/>
      </c>
      <c r="C266" s="59" t="str">
        <f>IF('Annual Plan'!C266="","",'Annual Plan'!C266)</f>
        <v/>
      </c>
      <c r="D266" s="2" t="str">
        <f>IF('Annual Plan'!D266&lt;&gt;"",'Annual Plan'!D266,"")</f>
        <v/>
      </c>
      <c r="E266" s="2" t="str">
        <f>IF('Annual Plan'!E266&lt;&gt;"",'Annual Plan'!E266,"")</f>
        <v/>
      </c>
      <c r="F266" s="36" t="str">
        <f>IF('Annual Plan'!F266&lt;&gt;"",'Annual Plan'!F266,"")</f>
        <v/>
      </c>
      <c r="G266" s="23" t="str">
        <f>IF('Annual Plan'!G266&lt;&gt;"",'Annual Plan'!G266,"")</f>
        <v/>
      </c>
      <c r="H266" s="23" t="str">
        <f xml:space="preserve"> IF(OR(F266="Absolute",F266="Absolute[-](cum.)"),SUM(G266,'Q1 Review'!J266,'Q2 Review'!J266,'Q3 Review'!J266,'Q4 Review'!J266),
             IF(OR(F266="Incremental",F266="Absolute[+]"),MAX(G266,'Q1 Review'!J266,'Q2 Review'!J266,'Q3 Review'!J266,'Q4 Review'!J266),
                  IF(F266="Decremental",MIN(G266,'Q1 Review'!J266,'Q2 Review'!J266,'Q3 Review'!J266,'Q4 Review'!J266),
                         IF(F266="Absolute[-](avg.)",SUM('Q1 Review'!J266,'Q2 Review'!J266,'Q3 Review'!J266,'Q4 Review'!J266)/ COUNT('Annual Plan'!H266:'Annual Plan'!K266),""
                       )
                 )
      )
)</f>
        <v/>
      </c>
      <c r="I266" s="23" t="str">
        <f>IF(SUM('Annual Plan'!H266:'Annual Plan'!K266)=0,"",
        IF(OR(F266="Absolute",F266="Absolute[-](cum.)"),SUM('Annual Plan'!H266:'Annual Plan'!K266),
             IF(F266="Incremental",MAX('Annual Plan'!H266:'Annual Plan'!K266),
                  IF(F266="Decremental",MIN('Annual Plan'!H266:'Annual Plan'!K266),
                         IF(F266="Absolute[+]",MAX('Annual Plan'!H266:'Annual Plan'!K266),
                              IF(F266="Absolute[-](avg.)",AVERAGE('Annual Plan'!H266:'Annual Plan'!K266),"")
                              )
                       )
                  )
           )
     )</f>
        <v/>
      </c>
      <c r="J266" s="95" t="str">
        <f xml:space="preserve"> IF(OR(F266="Absolute",F266="Absolute[-](cum.)"),SUM('Q1 Review'!J266,'Q2 Review'!J266,'Q3 Review'!J266,'Q4 Review'!J266),
             IF(OR(F266="Incremental",F266="Absolute[+]"),MAX('Q1 Review'!J266,'Q2 Review'!J266,'Q3 Review'!J266,'Q4 Review'!J266),
                  IF(F266="Decremental",MIN('Q1 Review'!J266,'Q2 Review'!J266,'Q3 Review'!J266,'Q4 Review'!J266),
                         IF(F266="Absolute[-](avg.)",SUM('Q1 Review'!J266,'Q2 Review'!J266,'Q3 Review'!J266,'Q4 Review'!J266)/ COUNT('Annual Plan'!H266:'Annual Plan'!K266),""
                       )
                 )
      )
)</f>
        <v/>
      </c>
      <c r="K266" s="38" t="str">
        <f t="shared" si="28"/>
        <v/>
      </c>
      <c r="L266" s="38" t="str">
        <f t="shared" si="29"/>
        <v/>
      </c>
      <c r="M266" s="23" t="str">
        <f t="shared" si="30"/>
        <v/>
      </c>
      <c r="N266" s="23" t="str">
        <f>IF('Annual Plan'!N266+'Annual Plan'!O266=0,"",'Annual Plan'!N266+'Annual Plan'!O266)</f>
        <v/>
      </c>
      <c r="O266" s="23" t="str">
        <f>IF(('Q1 Review'!O266+'Q2 Review'!O266+'Q3 Review'!O266+'Q4 Review'!O266)=0,"",('Q1 Review'!O266+'Q2 Review'!O266+'Q3 Review'!O266+'Q4 Review'!O266))</f>
        <v/>
      </c>
      <c r="P266" s="41"/>
      <c r="Q266" s="41"/>
      <c r="R266" s="41"/>
      <c r="S266" s="131" t="str">
        <f t="shared" si="31"/>
        <v/>
      </c>
    </row>
    <row r="267" spans="1:19" s="11" customFormat="1" ht="13.2" x14ac:dyDescent="0.25">
      <c r="A267" s="59" t="str">
        <f>IF('Annual Plan'!A267="","",'Annual Plan'!A267)</f>
        <v/>
      </c>
      <c r="B267" s="59" t="str">
        <f>IF('Annual Plan'!B267="","",'Annual Plan'!B267)</f>
        <v/>
      </c>
      <c r="C267" s="59" t="str">
        <f>IF('Annual Plan'!C267="","",'Annual Plan'!C267)</f>
        <v/>
      </c>
      <c r="D267" s="2" t="str">
        <f>IF('Annual Plan'!D267&lt;&gt;"",'Annual Plan'!D267,"")</f>
        <v/>
      </c>
      <c r="E267" s="2" t="str">
        <f>IF('Annual Plan'!E267&lt;&gt;"",'Annual Plan'!E267,"")</f>
        <v/>
      </c>
      <c r="F267" s="36" t="str">
        <f>IF('Annual Plan'!F267&lt;&gt;"",'Annual Plan'!F267,"")</f>
        <v/>
      </c>
      <c r="G267" s="23" t="str">
        <f>IF('Annual Plan'!G267&lt;&gt;"",'Annual Plan'!G267,"")</f>
        <v/>
      </c>
      <c r="H267" s="23" t="str">
        <f xml:space="preserve"> IF(OR(F267="Absolute",F267="Absolute[-](cum.)"),SUM(G267,'Q1 Review'!J267,'Q2 Review'!J267,'Q3 Review'!J267,'Q4 Review'!J267),
             IF(OR(F267="Incremental",F267="Absolute[+]"),MAX(G267,'Q1 Review'!J267,'Q2 Review'!J267,'Q3 Review'!J267,'Q4 Review'!J267),
                  IF(F267="Decremental",MIN(G267,'Q1 Review'!J267,'Q2 Review'!J267,'Q3 Review'!J267,'Q4 Review'!J267),
                         IF(F267="Absolute[-](avg.)",SUM('Q1 Review'!J267,'Q2 Review'!J267,'Q3 Review'!J267,'Q4 Review'!J267)/ COUNT('Annual Plan'!H267:'Annual Plan'!K267),""
                       )
                 )
      )
)</f>
        <v/>
      </c>
      <c r="I267" s="23" t="str">
        <f>IF(SUM('Annual Plan'!H267:'Annual Plan'!K267)=0,"",
        IF(OR(F267="Absolute",F267="Absolute[-](cum.)"),SUM('Annual Plan'!H267:'Annual Plan'!K267),
             IF(F267="Incremental",MAX('Annual Plan'!H267:'Annual Plan'!K267),
                  IF(F267="Decremental",MIN('Annual Plan'!H267:'Annual Plan'!K267),
                         IF(F267="Absolute[+]",MAX('Annual Plan'!H267:'Annual Plan'!K267),
                              IF(F267="Absolute[-](avg.)",AVERAGE('Annual Plan'!H267:'Annual Plan'!K267),"")
                              )
                       )
                  )
           )
     )</f>
        <v/>
      </c>
      <c r="J267" s="95" t="str">
        <f xml:space="preserve"> IF(OR(F267="Absolute",F267="Absolute[-](cum.)"),SUM('Q1 Review'!J267,'Q2 Review'!J267,'Q3 Review'!J267,'Q4 Review'!J267),
             IF(OR(F267="Incremental",F267="Absolute[+]"),MAX('Q1 Review'!J267,'Q2 Review'!J267,'Q3 Review'!J267,'Q4 Review'!J267),
                  IF(F267="Decremental",MIN('Q1 Review'!J267,'Q2 Review'!J267,'Q3 Review'!J267,'Q4 Review'!J267),
                         IF(F267="Absolute[-](avg.)",SUM('Q1 Review'!J267,'Q2 Review'!J267,'Q3 Review'!J267,'Q4 Review'!J267)/ COUNT('Annual Plan'!H267:'Annual Plan'!K267),""
                       )
                 )
      )
)</f>
        <v/>
      </c>
      <c r="K267" s="38" t="str">
        <f t="shared" si="28"/>
        <v/>
      </c>
      <c r="L267" s="38" t="str">
        <f t="shared" si="29"/>
        <v/>
      </c>
      <c r="M267" s="23" t="str">
        <f t="shared" si="30"/>
        <v/>
      </c>
      <c r="N267" s="23" t="str">
        <f>IF('Annual Plan'!N267+'Annual Plan'!O267=0,"",'Annual Plan'!N267+'Annual Plan'!O267)</f>
        <v/>
      </c>
      <c r="O267" s="23" t="str">
        <f>IF(('Q1 Review'!O267+'Q2 Review'!O267+'Q3 Review'!O267+'Q4 Review'!O267)=0,"",('Q1 Review'!O267+'Q2 Review'!O267+'Q3 Review'!O267+'Q4 Review'!O267))</f>
        <v/>
      </c>
      <c r="P267" s="41"/>
      <c r="Q267" s="41"/>
      <c r="R267" s="41"/>
      <c r="S267" s="131" t="str">
        <f t="shared" si="31"/>
        <v/>
      </c>
    </row>
    <row r="268" spans="1:19" s="11" customFormat="1" ht="13.2" x14ac:dyDescent="0.25">
      <c r="A268" s="59" t="str">
        <f>IF('Annual Plan'!A268="","",'Annual Plan'!A268)</f>
        <v/>
      </c>
      <c r="B268" s="59" t="str">
        <f>IF('Annual Plan'!B268="","",'Annual Plan'!B268)</f>
        <v/>
      </c>
      <c r="C268" s="59" t="str">
        <f>IF('Annual Plan'!C268="","",'Annual Plan'!C268)</f>
        <v/>
      </c>
      <c r="D268" s="2" t="str">
        <f>IF('Annual Plan'!D268&lt;&gt;"",'Annual Plan'!D268,"")</f>
        <v/>
      </c>
      <c r="E268" s="2" t="str">
        <f>IF('Annual Plan'!E268&lt;&gt;"",'Annual Plan'!E268,"")</f>
        <v/>
      </c>
      <c r="F268" s="36" t="str">
        <f>IF('Annual Plan'!F268&lt;&gt;"",'Annual Plan'!F268,"")</f>
        <v/>
      </c>
      <c r="G268" s="23" t="str">
        <f>IF('Annual Plan'!G268&lt;&gt;"",'Annual Plan'!G268,"")</f>
        <v/>
      </c>
      <c r="H268" s="23" t="str">
        <f xml:space="preserve"> IF(OR(F268="Absolute",F268="Absolute[-](cum.)"),SUM(G268,'Q1 Review'!J268,'Q2 Review'!J268,'Q3 Review'!J268,'Q4 Review'!J268),
             IF(OR(F268="Incremental",F268="Absolute[+]"),MAX(G268,'Q1 Review'!J268,'Q2 Review'!J268,'Q3 Review'!J268,'Q4 Review'!J268),
                  IF(F268="Decremental",MIN(G268,'Q1 Review'!J268,'Q2 Review'!J268,'Q3 Review'!J268,'Q4 Review'!J268),
                         IF(F268="Absolute[-](avg.)",SUM('Q1 Review'!J268,'Q2 Review'!J268,'Q3 Review'!J268,'Q4 Review'!J268)/ COUNT('Annual Plan'!H268:'Annual Plan'!K268),""
                       )
                 )
      )
)</f>
        <v/>
      </c>
      <c r="I268" s="23" t="str">
        <f>IF(SUM('Annual Plan'!H268:'Annual Plan'!K268)=0,"",
        IF(OR(F268="Absolute",F268="Absolute[-](cum.)"),SUM('Annual Plan'!H268:'Annual Plan'!K268),
             IF(F268="Incremental",MAX('Annual Plan'!H268:'Annual Plan'!K268),
                  IF(F268="Decremental",MIN('Annual Plan'!H268:'Annual Plan'!K268),
                         IF(F268="Absolute[+]",MAX('Annual Plan'!H268:'Annual Plan'!K268),
                              IF(F268="Absolute[-](avg.)",AVERAGE('Annual Plan'!H268:'Annual Plan'!K268),"")
                              )
                       )
                  )
           )
     )</f>
        <v/>
      </c>
      <c r="J268" s="95" t="str">
        <f xml:space="preserve"> IF(OR(F268="Absolute",F268="Absolute[-](cum.)"),SUM('Q1 Review'!J268,'Q2 Review'!J268,'Q3 Review'!J268,'Q4 Review'!J268),
             IF(OR(F268="Incremental",F268="Absolute[+]"),MAX('Q1 Review'!J268,'Q2 Review'!J268,'Q3 Review'!J268,'Q4 Review'!J268),
                  IF(F268="Decremental",MIN('Q1 Review'!J268,'Q2 Review'!J268,'Q3 Review'!J268,'Q4 Review'!J268),
                         IF(F268="Absolute[-](avg.)",SUM('Q1 Review'!J268,'Q2 Review'!J268,'Q3 Review'!J268,'Q4 Review'!J268)/ COUNT('Annual Plan'!H268:'Annual Plan'!K268),""
                       )
                 )
      )
)</f>
        <v/>
      </c>
      <c r="K268" s="38" t="str">
        <f t="shared" si="28"/>
        <v/>
      </c>
      <c r="L268" s="38" t="str">
        <f t="shared" si="29"/>
        <v/>
      </c>
      <c r="M268" s="23" t="str">
        <f t="shared" si="30"/>
        <v/>
      </c>
      <c r="N268" s="23" t="str">
        <f>IF('Annual Plan'!N268+'Annual Plan'!O268=0,"",'Annual Plan'!N268+'Annual Plan'!O268)</f>
        <v/>
      </c>
      <c r="O268" s="23" t="str">
        <f>IF(('Q1 Review'!O268+'Q2 Review'!O268+'Q3 Review'!O268+'Q4 Review'!O268)=0,"",('Q1 Review'!O268+'Q2 Review'!O268+'Q3 Review'!O268+'Q4 Review'!O268))</f>
        <v/>
      </c>
      <c r="P268" s="41"/>
      <c r="Q268" s="41"/>
      <c r="R268" s="41"/>
      <c r="S268" s="131" t="str">
        <f t="shared" si="31"/>
        <v/>
      </c>
    </row>
    <row r="269" spans="1:19" s="11" customFormat="1" ht="13.2" x14ac:dyDescent="0.25">
      <c r="A269" s="59" t="str">
        <f>IF('Annual Plan'!A269="","",'Annual Plan'!A269)</f>
        <v/>
      </c>
      <c r="B269" s="59" t="str">
        <f>IF('Annual Plan'!B269="","",'Annual Plan'!B269)</f>
        <v/>
      </c>
      <c r="C269" s="59" t="str">
        <f>IF('Annual Plan'!C269="","",'Annual Plan'!C269)</f>
        <v/>
      </c>
      <c r="D269" s="2" t="str">
        <f>IF('Annual Plan'!D269&lt;&gt;"",'Annual Plan'!D269,"")</f>
        <v/>
      </c>
      <c r="E269" s="2" t="str">
        <f>IF('Annual Plan'!E269&lt;&gt;"",'Annual Plan'!E269,"")</f>
        <v/>
      </c>
      <c r="F269" s="36" t="str">
        <f>IF('Annual Plan'!F269&lt;&gt;"",'Annual Plan'!F269,"")</f>
        <v/>
      </c>
      <c r="G269" s="23" t="str">
        <f>IF('Annual Plan'!G269&lt;&gt;"",'Annual Plan'!G269,"")</f>
        <v/>
      </c>
      <c r="H269" s="23" t="str">
        <f xml:space="preserve"> IF(OR(F269="Absolute",F269="Absolute[-](cum.)"),SUM(G269,'Q1 Review'!J269,'Q2 Review'!J269,'Q3 Review'!J269,'Q4 Review'!J269),
             IF(OR(F269="Incremental",F269="Absolute[+]"),MAX(G269,'Q1 Review'!J269,'Q2 Review'!J269,'Q3 Review'!J269,'Q4 Review'!J269),
                  IF(F269="Decremental",MIN(G269,'Q1 Review'!J269,'Q2 Review'!J269,'Q3 Review'!J269,'Q4 Review'!J269),
                         IF(F269="Absolute[-](avg.)",SUM('Q1 Review'!J269,'Q2 Review'!J269,'Q3 Review'!J269,'Q4 Review'!J269)/ COUNT('Annual Plan'!H269:'Annual Plan'!K269),""
                       )
                 )
      )
)</f>
        <v/>
      </c>
      <c r="I269" s="23" t="str">
        <f>IF(SUM('Annual Plan'!H269:'Annual Plan'!K269)=0,"",
        IF(OR(F269="Absolute",F269="Absolute[-](cum.)"),SUM('Annual Plan'!H269:'Annual Plan'!K269),
             IF(F269="Incremental",MAX('Annual Plan'!H269:'Annual Plan'!K269),
                  IF(F269="Decremental",MIN('Annual Plan'!H269:'Annual Plan'!K269),
                         IF(F269="Absolute[+]",MAX('Annual Plan'!H269:'Annual Plan'!K269),
                              IF(F269="Absolute[-](avg.)",AVERAGE('Annual Plan'!H269:'Annual Plan'!K269),"")
                              )
                       )
                  )
           )
     )</f>
        <v/>
      </c>
      <c r="J269" s="95" t="str">
        <f xml:space="preserve"> IF(OR(F269="Absolute",F269="Absolute[-](cum.)"),SUM('Q1 Review'!J269,'Q2 Review'!J269,'Q3 Review'!J269,'Q4 Review'!J269),
             IF(OR(F269="Incremental",F269="Absolute[+]"),MAX('Q1 Review'!J269,'Q2 Review'!J269,'Q3 Review'!J269,'Q4 Review'!J269),
                  IF(F269="Decremental",MIN('Q1 Review'!J269,'Q2 Review'!J269,'Q3 Review'!J269,'Q4 Review'!J269),
                         IF(F269="Absolute[-](avg.)",SUM('Q1 Review'!J269,'Q2 Review'!J269,'Q3 Review'!J269,'Q4 Review'!J269)/ COUNT('Annual Plan'!H269:'Annual Plan'!K269),""
                       )
                 )
      )
)</f>
        <v/>
      </c>
      <c r="K269" s="38" t="str">
        <f t="shared" si="28"/>
        <v/>
      </c>
      <c r="L269" s="38" t="str">
        <f t="shared" si="29"/>
        <v/>
      </c>
      <c r="M269" s="23" t="str">
        <f t="shared" si="30"/>
        <v/>
      </c>
      <c r="N269" s="23" t="str">
        <f>IF('Annual Plan'!N269+'Annual Plan'!O269=0,"",'Annual Plan'!N269+'Annual Plan'!O269)</f>
        <v/>
      </c>
      <c r="O269" s="23" t="str">
        <f>IF(('Q1 Review'!O269+'Q2 Review'!O269+'Q3 Review'!O269+'Q4 Review'!O269)=0,"",('Q1 Review'!O269+'Q2 Review'!O269+'Q3 Review'!O269+'Q4 Review'!O269))</f>
        <v/>
      </c>
      <c r="P269" s="41"/>
      <c r="Q269" s="41"/>
      <c r="R269" s="41"/>
      <c r="S269" s="131" t="str">
        <f t="shared" si="31"/>
        <v/>
      </c>
    </row>
    <row r="270" spans="1:19" s="11" customFormat="1" ht="13.2" x14ac:dyDescent="0.25">
      <c r="A270" s="59" t="str">
        <f>IF('Annual Plan'!A270="","",'Annual Plan'!A270)</f>
        <v/>
      </c>
      <c r="B270" s="59" t="str">
        <f>IF('Annual Plan'!B270="","",'Annual Plan'!B270)</f>
        <v/>
      </c>
      <c r="C270" s="59" t="str">
        <f>IF('Annual Plan'!C270="","",'Annual Plan'!C270)</f>
        <v/>
      </c>
      <c r="D270" s="2" t="str">
        <f>IF('Annual Plan'!D270&lt;&gt;"",'Annual Plan'!D270,"")</f>
        <v/>
      </c>
      <c r="E270" s="2" t="str">
        <f>IF('Annual Plan'!E270&lt;&gt;"",'Annual Plan'!E270,"")</f>
        <v/>
      </c>
      <c r="F270" s="36" t="str">
        <f>IF('Annual Plan'!F270&lt;&gt;"",'Annual Plan'!F270,"")</f>
        <v/>
      </c>
      <c r="G270" s="23" t="str">
        <f>IF('Annual Plan'!G270&lt;&gt;"",'Annual Plan'!G270,"")</f>
        <v/>
      </c>
      <c r="H270" s="23" t="str">
        <f xml:space="preserve"> IF(OR(F270="Absolute",F270="Absolute[-](cum.)"),SUM(G270,'Q1 Review'!J270,'Q2 Review'!J270,'Q3 Review'!J270,'Q4 Review'!J270),
             IF(OR(F270="Incremental",F270="Absolute[+]"),MAX(G270,'Q1 Review'!J270,'Q2 Review'!J270,'Q3 Review'!J270,'Q4 Review'!J270),
                  IF(F270="Decremental",MIN(G270,'Q1 Review'!J270,'Q2 Review'!J270,'Q3 Review'!J270,'Q4 Review'!J270),
                         IF(F270="Absolute[-](avg.)",SUM('Q1 Review'!J270,'Q2 Review'!J270,'Q3 Review'!J270,'Q4 Review'!J270)/ COUNT('Annual Plan'!H270:'Annual Plan'!K270),""
                       )
                 )
      )
)</f>
        <v/>
      </c>
      <c r="I270" s="23" t="str">
        <f>IF(SUM('Annual Plan'!H270:'Annual Plan'!K270)=0,"",
        IF(OR(F270="Absolute",F270="Absolute[-](cum.)"),SUM('Annual Plan'!H270:'Annual Plan'!K270),
             IF(F270="Incremental",MAX('Annual Plan'!H270:'Annual Plan'!K270),
                  IF(F270="Decremental",MIN('Annual Plan'!H270:'Annual Plan'!K270),
                         IF(F270="Absolute[+]",MAX('Annual Plan'!H270:'Annual Plan'!K270),
                              IF(F270="Absolute[-](avg.)",AVERAGE('Annual Plan'!H270:'Annual Plan'!K270),"")
                              )
                       )
                  )
           )
     )</f>
        <v/>
      </c>
      <c r="J270" s="95" t="str">
        <f xml:space="preserve"> IF(OR(F270="Absolute",F270="Absolute[-](cum.)"),SUM('Q1 Review'!J270,'Q2 Review'!J270,'Q3 Review'!J270,'Q4 Review'!J270),
             IF(OR(F270="Incremental",F270="Absolute[+]"),MAX('Q1 Review'!J270,'Q2 Review'!J270,'Q3 Review'!J270,'Q4 Review'!J270),
                  IF(F270="Decremental",MIN('Q1 Review'!J270,'Q2 Review'!J270,'Q3 Review'!J270,'Q4 Review'!J270),
                         IF(F270="Absolute[-](avg.)",SUM('Q1 Review'!J270,'Q2 Review'!J270,'Q3 Review'!J270,'Q4 Review'!J270)/ COUNT('Annual Plan'!H270:'Annual Plan'!K270),""
                       )
                 )
      )
)</f>
        <v/>
      </c>
      <c r="K270" s="38" t="str">
        <f t="shared" si="28"/>
        <v/>
      </c>
      <c r="L270" s="38" t="str">
        <f t="shared" si="29"/>
        <v/>
      </c>
      <c r="M270" s="23" t="str">
        <f t="shared" si="30"/>
        <v/>
      </c>
      <c r="N270" s="23" t="str">
        <f>IF('Annual Plan'!N270+'Annual Plan'!O270=0,"",'Annual Plan'!N270+'Annual Plan'!O270)</f>
        <v/>
      </c>
      <c r="O270" s="23" t="str">
        <f>IF(('Q1 Review'!O270+'Q2 Review'!O270+'Q3 Review'!O270+'Q4 Review'!O270)=0,"",('Q1 Review'!O270+'Q2 Review'!O270+'Q3 Review'!O270+'Q4 Review'!O270))</f>
        <v/>
      </c>
      <c r="P270" s="41"/>
      <c r="Q270" s="41"/>
      <c r="R270" s="41"/>
      <c r="S270" s="131" t="str">
        <f t="shared" si="31"/>
        <v/>
      </c>
    </row>
    <row r="271" spans="1:19" s="11" customFormat="1" ht="13.2" x14ac:dyDescent="0.25">
      <c r="A271" s="59" t="str">
        <f>IF('Annual Plan'!A271="","",'Annual Plan'!A271)</f>
        <v/>
      </c>
      <c r="B271" s="59" t="str">
        <f>IF('Annual Plan'!B271="","",'Annual Plan'!B271)</f>
        <v/>
      </c>
      <c r="C271" s="59" t="str">
        <f>IF('Annual Plan'!C271="","",'Annual Plan'!C271)</f>
        <v/>
      </c>
      <c r="D271" s="2" t="str">
        <f>IF('Annual Plan'!D271&lt;&gt;"",'Annual Plan'!D271,"")</f>
        <v/>
      </c>
      <c r="E271" s="2" t="str">
        <f>IF('Annual Plan'!E271&lt;&gt;"",'Annual Plan'!E271,"")</f>
        <v/>
      </c>
      <c r="F271" s="36" t="str">
        <f>IF('Annual Plan'!F271&lt;&gt;"",'Annual Plan'!F271,"")</f>
        <v/>
      </c>
      <c r="G271" s="23" t="str">
        <f>IF('Annual Plan'!G271&lt;&gt;"",'Annual Plan'!G271,"")</f>
        <v/>
      </c>
      <c r="H271" s="23" t="str">
        <f xml:space="preserve"> IF(OR(F271="Absolute",F271="Absolute[-](cum.)"),SUM(G271,'Q1 Review'!J271,'Q2 Review'!J271,'Q3 Review'!J271,'Q4 Review'!J271),
             IF(OR(F271="Incremental",F271="Absolute[+]"),MAX(G271,'Q1 Review'!J271,'Q2 Review'!J271,'Q3 Review'!J271,'Q4 Review'!J271),
                  IF(F271="Decremental",MIN(G271,'Q1 Review'!J271,'Q2 Review'!J271,'Q3 Review'!J271,'Q4 Review'!J271),
                         IF(F271="Absolute[-](avg.)",SUM('Q1 Review'!J271,'Q2 Review'!J271,'Q3 Review'!J271,'Q4 Review'!J271)/ COUNT('Annual Plan'!H271:'Annual Plan'!K271),""
                       )
                 )
      )
)</f>
        <v/>
      </c>
      <c r="I271" s="23" t="str">
        <f>IF(SUM('Annual Plan'!H271:'Annual Plan'!K271)=0,"",
        IF(OR(F271="Absolute",F271="Absolute[-](cum.)"),SUM('Annual Plan'!H271:'Annual Plan'!K271),
             IF(F271="Incremental",MAX('Annual Plan'!H271:'Annual Plan'!K271),
                  IF(F271="Decremental",MIN('Annual Plan'!H271:'Annual Plan'!K271),
                         IF(F271="Absolute[+]",MAX('Annual Plan'!H271:'Annual Plan'!K271),
                              IF(F271="Absolute[-](avg.)",AVERAGE('Annual Plan'!H271:'Annual Plan'!K271),"")
                              )
                       )
                  )
           )
     )</f>
        <v/>
      </c>
      <c r="J271" s="95" t="str">
        <f xml:space="preserve"> IF(OR(F271="Absolute",F271="Absolute[-](cum.)"),SUM('Q1 Review'!J271,'Q2 Review'!J271,'Q3 Review'!J271,'Q4 Review'!J271),
             IF(OR(F271="Incremental",F271="Absolute[+]"),MAX('Q1 Review'!J271,'Q2 Review'!J271,'Q3 Review'!J271,'Q4 Review'!J271),
                  IF(F271="Decremental",MIN('Q1 Review'!J271,'Q2 Review'!J271,'Q3 Review'!J271,'Q4 Review'!J271),
                         IF(F271="Absolute[-](avg.)",SUM('Q1 Review'!J271,'Q2 Review'!J271,'Q3 Review'!J271,'Q4 Review'!J271)/ COUNT('Annual Plan'!H271:'Annual Plan'!K271),""
                       )
                 )
      )
)</f>
        <v/>
      </c>
      <c r="K271" s="38" t="str">
        <f t="shared" si="28"/>
        <v/>
      </c>
      <c r="L271" s="38" t="str">
        <f t="shared" si="29"/>
        <v/>
      </c>
      <c r="M271" s="23" t="str">
        <f t="shared" si="30"/>
        <v/>
      </c>
      <c r="N271" s="23" t="str">
        <f>IF('Annual Plan'!N271+'Annual Plan'!O271=0,"",'Annual Plan'!N271+'Annual Plan'!O271)</f>
        <v/>
      </c>
      <c r="O271" s="23" t="str">
        <f>IF(('Q1 Review'!O271+'Q2 Review'!O271+'Q3 Review'!O271+'Q4 Review'!O271)=0,"",('Q1 Review'!O271+'Q2 Review'!O271+'Q3 Review'!O271+'Q4 Review'!O271))</f>
        <v/>
      </c>
      <c r="P271" s="41"/>
      <c r="Q271" s="41"/>
      <c r="R271" s="41"/>
      <c r="S271" s="131" t="str">
        <f t="shared" si="31"/>
        <v/>
      </c>
    </row>
    <row r="272" spans="1:19" s="11" customFormat="1" ht="13.2" x14ac:dyDescent="0.25">
      <c r="A272" s="59" t="str">
        <f>IF('Annual Plan'!A272="","",'Annual Plan'!A272)</f>
        <v/>
      </c>
      <c r="B272" s="59" t="str">
        <f>IF('Annual Plan'!B272="","",'Annual Plan'!B272)</f>
        <v/>
      </c>
      <c r="C272" s="59" t="str">
        <f>IF('Annual Plan'!C272="","",'Annual Plan'!C272)</f>
        <v/>
      </c>
      <c r="D272" s="2" t="str">
        <f>IF('Annual Plan'!D272&lt;&gt;"",'Annual Plan'!D272,"")</f>
        <v/>
      </c>
      <c r="E272" s="2" t="str">
        <f>IF('Annual Plan'!E272&lt;&gt;"",'Annual Plan'!E272,"")</f>
        <v/>
      </c>
      <c r="F272" s="36" t="str">
        <f>IF('Annual Plan'!F272&lt;&gt;"",'Annual Plan'!F272,"")</f>
        <v/>
      </c>
      <c r="G272" s="23" t="str">
        <f>IF('Annual Plan'!G272&lt;&gt;"",'Annual Plan'!G272,"")</f>
        <v/>
      </c>
      <c r="H272" s="23" t="str">
        <f xml:space="preserve"> IF(OR(F272="Absolute",F272="Absolute[-](cum.)"),SUM(G272,'Q1 Review'!J272,'Q2 Review'!J272,'Q3 Review'!J272,'Q4 Review'!J272),
             IF(OR(F272="Incremental",F272="Absolute[+]"),MAX(G272,'Q1 Review'!J272,'Q2 Review'!J272,'Q3 Review'!J272,'Q4 Review'!J272),
                  IF(F272="Decremental",MIN(G272,'Q1 Review'!J272,'Q2 Review'!J272,'Q3 Review'!J272,'Q4 Review'!J272),
                         IF(F272="Absolute[-](avg.)",SUM('Q1 Review'!J272,'Q2 Review'!J272,'Q3 Review'!J272,'Q4 Review'!J272)/ COUNT('Annual Plan'!H272:'Annual Plan'!K272),""
                       )
                 )
      )
)</f>
        <v/>
      </c>
      <c r="I272" s="23" t="str">
        <f>IF(SUM('Annual Plan'!H272:'Annual Plan'!K272)=0,"",
        IF(OR(F272="Absolute",F272="Absolute[-](cum.)"),SUM('Annual Plan'!H272:'Annual Plan'!K272),
             IF(F272="Incremental",MAX('Annual Plan'!H272:'Annual Plan'!K272),
                  IF(F272="Decremental",MIN('Annual Plan'!H272:'Annual Plan'!K272),
                         IF(F272="Absolute[+]",MAX('Annual Plan'!H272:'Annual Plan'!K272),
                              IF(F272="Absolute[-](avg.)",AVERAGE('Annual Plan'!H272:'Annual Plan'!K272),"")
                              )
                       )
                  )
           )
     )</f>
        <v/>
      </c>
      <c r="J272" s="95" t="str">
        <f xml:space="preserve"> IF(OR(F272="Absolute",F272="Absolute[-](cum.)"),SUM('Q1 Review'!J272,'Q2 Review'!J272,'Q3 Review'!J272,'Q4 Review'!J272),
             IF(OR(F272="Incremental",F272="Absolute[+]"),MAX('Q1 Review'!J272,'Q2 Review'!J272,'Q3 Review'!J272,'Q4 Review'!J272),
                  IF(F272="Decremental",MIN('Q1 Review'!J272,'Q2 Review'!J272,'Q3 Review'!J272,'Q4 Review'!J272),
                         IF(F272="Absolute[-](avg.)",SUM('Q1 Review'!J272,'Q2 Review'!J272,'Q3 Review'!J272,'Q4 Review'!J272)/ COUNT('Annual Plan'!H272:'Annual Plan'!K272),""
                       )
                 )
      )
)</f>
        <v/>
      </c>
      <c r="K272" s="38" t="str">
        <f t="shared" si="28"/>
        <v/>
      </c>
      <c r="L272" s="38" t="str">
        <f t="shared" si="29"/>
        <v/>
      </c>
      <c r="M272" s="23" t="str">
        <f t="shared" si="30"/>
        <v/>
      </c>
      <c r="N272" s="23" t="str">
        <f>IF('Annual Plan'!N272+'Annual Plan'!O272=0,"",'Annual Plan'!N272+'Annual Plan'!O272)</f>
        <v/>
      </c>
      <c r="O272" s="23" t="str">
        <f>IF(('Q1 Review'!O272+'Q2 Review'!O272+'Q3 Review'!O272+'Q4 Review'!O272)=0,"",('Q1 Review'!O272+'Q2 Review'!O272+'Q3 Review'!O272+'Q4 Review'!O272))</f>
        <v/>
      </c>
      <c r="P272" s="41"/>
      <c r="Q272" s="41"/>
      <c r="R272" s="41"/>
      <c r="S272" s="131" t="str">
        <f t="shared" si="31"/>
        <v/>
      </c>
    </row>
    <row r="273" spans="1:19" s="11" customFormat="1" ht="13.2" x14ac:dyDescent="0.25">
      <c r="A273" s="59" t="str">
        <f>IF('Annual Plan'!A273="","",'Annual Plan'!A273)</f>
        <v/>
      </c>
      <c r="B273" s="59" t="str">
        <f>IF('Annual Plan'!B273="","",'Annual Plan'!B273)</f>
        <v/>
      </c>
      <c r="C273" s="59" t="str">
        <f>IF('Annual Plan'!C273="","",'Annual Plan'!C273)</f>
        <v/>
      </c>
      <c r="D273" s="2" t="str">
        <f>IF('Annual Plan'!D273&lt;&gt;"",'Annual Plan'!D273,"")</f>
        <v/>
      </c>
      <c r="E273" s="2" t="str">
        <f>IF('Annual Plan'!E273&lt;&gt;"",'Annual Plan'!E273,"")</f>
        <v/>
      </c>
      <c r="F273" s="36" t="str">
        <f>IF('Annual Plan'!F273&lt;&gt;"",'Annual Plan'!F273,"")</f>
        <v/>
      </c>
      <c r="G273" s="23" t="str">
        <f>IF('Annual Plan'!G273&lt;&gt;"",'Annual Plan'!G273,"")</f>
        <v/>
      </c>
      <c r="H273" s="23" t="str">
        <f xml:space="preserve"> IF(OR(F273="Absolute",F273="Absolute[-](cum.)"),SUM(G273,'Q1 Review'!J273,'Q2 Review'!J273,'Q3 Review'!J273,'Q4 Review'!J273),
             IF(OR(F273="Incremental",F273="Absolute[+]"),MAX(G273,'Q1 Review'!J273,'Q2 Review'!J273,'Q3 Review'!J273,'Q4 Review'!J273),
                  IF(F273="Decremental",MIN(G273,'Q1 Review'!J273,'Q2 Review'!J273,'Q3 Review'!J273,'Q4 Review'!J273),
                         IF(F273="Absolute[-](avg.)",SUM('Q1 Review'!J273,'Q2 Review'!J273,'Q3 Review'!J273,'Q4 Review'!J273)/ COUNT('Annual Plan'!H273:'Annual Plan'!K273),""
                       )
                 )
      )
)</f>
        <v/>
      </c>
      <c r="I273" s="23" t="str">
        <f>IF(SUM('Annual Plan'!H273:'Annual Plan'!K273)=0,"",
        IF(OR(F273="Absolute",F273="Absolute[-](cum.)"),SUM('Annual Plan'!H273:'Annual Plan'!K273),
             IF(F273="Incremental",MAX('Annual Plan'!H273:'Annual Plan'!K273),
                  IF(F273="Decremental",MIN('Annual Plan'!H273:'Annual Plan'!K273),
                         IF(F273="Absolute[+]",MAX('Annual Plan'!H273:'Annual Plan'!K273),
                              IF(F273="Absolute[-](avg.)",AVERAGE('Annual Plan'!H273:'Annual Plan'!K273),"")
                              )
                       )
                  )
           )
     )</f>
        <v/>
      </c>
      <c r="J273" s="95" t="str">
        <f xml:space="preserve"> IF(OR(F273="Absolute",F273="Absolute[-](cum.)"),SUM('Q1 Review'!J273,'Q2 Review'!J273,'Q3 Review'!J273,'Q4 Review'!J273),
             IF(OR(F273="Incremental",F273="Absolute[+]"),MAX('Q1 Review'!J273,'Q2 Review'!J273,'Q3 Review'!J273,'Q4 Review'!J273),
                  IF(F273="Decremental",MIN('Q1 Review'!J273,'Q2 Review'!J273,'Q3 Review'!J273,'Q4 Review'!J273),
                         IF(F273="Absolute[-](avg.)",SUM('Q1 Review'!J273,'Q2 Review'!J273,'Q3 Review'!J273,'Q4 Review'!J273)/ COUNT('Annual Plan'!H273:'Annual Plan'!K273),""
                       )
                 )
      )
)</f>
        <v/>
      </c>
      <c r="K273" s="38" t="str">
        <f t="shared" si="28"/>
        <v/>
      </c>
      <c r="L273" s="38" t="str">
        <f t="shared" si="29"/>
        <v/>
      </c>
      <c r="M273" s="23" t="str">
        <f t="shared" si="30"/>
        <v/>
      </c>
      <c r="N273" s="23" t="str">
        <f>IF('Annual Plan'!N273+'Annual Plan'!O273=0,"",'Annual Plan'!N273+'Annual Plan'!O273)</f>
        <v/>
      </c>
      <c r="O273" s="23" t="str">
        <f>IF(('Q1 Review'!O273+'Q2 Review'!O273+'Q3 Review'!O273+'Q4 Review'!O273)=0,"",('Q1 Review'!O273+'Q2 Review'!O273+'Q3 Review'!O273+'Q4 Review'!O273))</f>
        <v/>
      </c>
      <c r="P273" s="41"/>
      <c r="Q273" s="41"/>
      <c r="R273" s="41"/>
      <c r="S273" s="131" t="str">
        <f t="shared" si="31"/>
        <v/>
      </c>
    </row>
    <row r="274" spans="1:19" s="11" customFormat="1" ht="13.2" x14ac:dyDescent="0.25">
      <c r="A274" s="59" t="str">
        <f>IF('Annual Plan'!A274="","",'Annual Plan'!A274)</f>
        <v/>
      </c>
      <c r="B274" s="59" t="str">
        <f>IF('Annual Plan'!B274="","",'Annual Plan'!B274)</f>
        <v/>
      </c>
      <c r="C274" s="59" t="str">
        <f>IF('Annual Plan'!C274="","",'Annual Plan'!C274)</f>
        <v/>
      </c>
      <c r="D274" s="2" t="str">
        <f>IF('Annual Plan'!D274&lt;&gt;"",'Annual Plan'!D274,"")</f>
        <v/>
      </c>
      <c r="E274" s="2" t="str">
        <f>IF('Annual Plan'!E274&lt;&gt;"",'Annual Plan'!E274,"")</f>
        <v/>
      </c>
      <c r="F274" s="36" t="str">
        <f>IF('Annual Plan'!F274&lt;&gt;"",'Annual Plan'!F274,"")</f>
        <v/>
      </c>
      <c r="G274" s="23" t="str">
        <f>IF('Annual Plan'!G274&lt;&gt;"",'Annual Plan'!G274,"")</f>
        <v/>
      </c>
      <c r="H274" s="23" t="str">
        <f xml:space="preserve"> IF(OR(F274="Absolute",F274="Absolute[-](cum.)"),SUM(G274,'Q1 Review'!J274,'Q2 Review'!J274,'Q3 Review'!J274,'Q4 Review'!J274),
             IF(OR(F274="Incremental",F274="Absolute[+]"),MAX(G274,'Q1 Review'!J274,'Q2 Review'!J274,'Q3 Review'!J274,'Q4 Review'!J274),
                  IF(F274="Decremental",MIN(G274,'Q1 Review'!J274,'Q2 Review'!J274,'Q3 Review'!J274,'Q4 Review'!J274),
                         IF(F274="Absolute[-](avg.)",SUM('Q1 Review'!J274,'Q2 Review'!J274,'Q3 Review'!J274,'Q4 Review'!J274)/ COUNT('Annual Plan'!H274:'Annual Plan'!K274),""
                       )
                 )
      )
)</f>
        <v/>
      </c>
      <c r="I274" s="23" t="str">
        <f>IF(SUM('Annual Plan'!H274:'Annual Plan'!K274)=0,"",
        IF(OR(F274="Absolute",F274="Absolute[-](cum.)"),SUM('Annual Plan'!H274:'Annual Plan'!K274),
             IF(F274="Incremental",MAX('Annual Plan'!H274:'Annual Plan'!K274),
                  IF(F274="Decremental",MIN('Annual Plan'!H274:'Annual Plan'!K274),
                         IF(F274="Absolute[+]",MAX('Annual Plan'!H274:'Annual Plan'!K274),
                              IF(F274="Absolute[-](avg.)",AVERAGE('Annual Plan'!H274:'Annual Plan'!K274),"")
                              )
                       )
                  )
           )
     )</f>
        <v/>
      </c>
      <c r="J274" s="95" t="str">
        <f xml:space="preserve"> IF(OR(F274="Absolute",F274="Absolute[-](cum.)"),SUM('Q1 Review'!J274,'Q2 Review'!J274,'Q3 Review'!J274,'Q4 Review'!J274),
             IF(OR(F274="Incremental",F274="Absolute[+]"),MAX('Q1 Review'!J274,'Q2 Review'!J274,'Q3 Review'!J274,'Q4 Review'!J274),
                  IF(F274="Decremental",MIN('Q1 Review'!J274,'Q2 Review'!J274,'Q3 Review'!J274,'Q4 Review'!J274),
                         IF(F274="Absolute[-](avg.)",SUM('Q1 Review'!J274,'Q2 Review'!J274,'Q3 Review'!J274,'Q4 Review'!J274)/ COUNT('Annual Plan'!H274:'Annual Plan'!K274),""
                       )
                 )
      )
)</f>
        <v/>
      </c>
      <c r="K274" s="38" t="str">
        <f t="shared" si="28"/>
        <v/>
      </c>
      <c r="L274" s="38" t="str">
        <f t="shared" si="29"/>
        <v/>
      </c>
      <c r="M274" s="23" t="str">
        <f t="shared" si="30"/>
        <v/>
      </c>
      <c r="N274" s="23" t="str">
        <f>IF('Annual Plan'!N274+'Annual Plan'!O274=0,"",'Annual Plan'!N274+'Annual Plan'!O274)</f>
        <v/>
      </c>
      <c r="O274" s="23" t="str">
        <f>IF(('Q1 Review'!O274+'Q2 Review'!O274+'Q3 Review'!O274+'Q4 Review'!O274)=0,"",('Q1 Review'!O274+'Q2 Review'!O274+'Q3 Review'!O274+'Q4 Review'!O274))</f>
        <v/>
      </c>
      <c r="P274" s="41"/>
      <c r="Q274" s="41"/>
      <c r="R274" s="41"/>
      <c r="S274" s="131" t="str">
        <f t="shared" si="31"/>
        <v/>
      </c>
    </row>
    <row r="275" spans="1:19" s="11" customFormat="1" ht="13.2" x14ac:dyDescent="0.25">
      <c r="A275" s="59" t="str">
        <f>IF('Annual Plan'!A275="","",'Annual Plan'!A275)</f>
        <v/>
      </c>
      <c r="B275" s="59" t="str">
        <f>IF('Annual Plan'!B275="","",'Annual Plan'!B275)</f>
        <v/>
      </c>
      <c r="C275" s="59" t="str">
        <f>IF('Annual Plan'!C275="","",'Annual Plan'!C275)</f>
        <v/>
      </c>
      <c r="D275" s="2" t="str">
        <f>IF('Annual Plan'!D275&lt;&gt;"",'Annual Plan'!D275,"")</f>
        <v/>
      </c>
      <c r="E275" s="2" t="str">
        <f>IF('Annual Plan'!E275&lt;&gt;"",'Annual Plan'!E275,"")</f>
        <v/>
      </c>
      <c r="F275" s="36" t="str">
        <f>IF('Annual Plan'!F275&lt;&gt;"",'Annual Plan'!F275,"")</f>
        <v/>
      </c>
      <c r="G275" s="23" t="str">
        <f>IF('Annual Plan'!G275&lt;&gt;"",'Annual Plan'!G275,"")</f>
        <v/>
      </c>
      <c r="H275" s="23" t="str">
        <f xml:space="preserve"> IF(OR(F275="Absolute",F275="Absolute[-](cum.)"),SUM(G275,'Q1 Review'!J275,'Q2 Review'!J275,'Q3 Review'!J275,'Q4 Review'!J275),
             IF(OR(F275="Incremental",F275="Absolute[+]"),MAX(G275,'Q1 Review'!J275,'Q2 Review'!J275,'Q3 Review'!J275,'Q4 Review'!J275),
                  IF(F275="Decremental",MIN(G275,'Q1 Review'!J275,'Q2 Review'!J275,'Q3 Review'!J275,'Q4 Review'!J275),
                         IF(F275="Absolute[-](avg.)",SUM('Q1 Review'!J275,'Q2 Review'!J275,'Q3 Review'!J275,'Q4 Review'!J275)/ COUNT('Annual Plan'!H275:'Annual Plan'!K275),""
                       )
                 )
      )
)</f>
        <v/>
      </c>
      <c r="I275" s="23" t="str">
        <f>IF(SUM('Annual Plan'!H275:'Annual Plan'!K275)=0,"",
        IF(OR(F275="Absolute",F275="Absolute[-](cum.)"),SUM('Annual Plan'!H275:'Annual Plan'!K275),
             IF(F275="Incremental",MAX('Annual Plan'!H275:'Annual Plan'!K275),
                  IF(F275="Decremental",MIN('Annual Plan'!H275:'Annual Plan'!K275),
                         IF(F275="Absolute[+]",MAX('Annual Plan'!H275:'Annual Plan'!K275),
                              IF(F275="Absolute[-](avg.)",AVERAGE('Annual Plan'!H275:'Annual Plan'!K275),"")
                              )
                       )
                  )
           )
     )</f>
        <v/>
      </c>
      <c r="J275" s="95" t="str">
        <f xml:space="preserve"> IF(OR(F275="Absolute",F275="Absolute[-](cum.)"),SUM('Q1 Review'!J275,'Q2 Review'!J275,'Q3 Review'!J275,'Q4 Review'!J275),
             IF(OR(F275="Incremental",F275="Absolute[+]"),MAX('Q1 Review'!J275,'Q2 Review'!J275,'Q3 Review'!J275,'Q4 Review'!J275),
                  IF(F275="Decremental",MIN('Q1 Review'!J275,'Q2 Review'!J275,'Q3 Review'!J275,'Q4 Review'!J275),
                         IF(F275="Absolute[-](avg.)",SUM('Q1 Review'!J275,'Q2 Review'!J275,'Q3 Review'!J275,'Q4 Review'!J275)/ COUNT('Annual Plan'!H275:'Annual Plan'!K275),""
                       )
                 )
      )
)</f>
        <v/>
      </c>
      <c r="K275" s="38" t="str">
        <f t="shared" si="28"/>
        <v/>
      </c>
      <c r="L275" s="38" t="str">
        <f t="shared" si="29"/>
        <v/>
      </c>
      <c r="M275" s="23" t="str">
        <f t="shared" si="30"/>
        <v/>
      </c>
      <c r="N275" s="23" t="str">
        <f>IF('Annual Plan'!N275+'Annual Plan'!O275=0,"",'Annual Plan'!N275+'Annual Plan'!O275)</f>
        <v/>
      </c>
      <c r="O275" s="23" t="str">
        <f>IF(('Q1 Review'!O275+'Q2 Review'!O275+'Q3 Review'!O275+'Q4 Review'!O275)=0,"",('Q1 Review'!O275+'Q2 Review'!O275+'Q3 Review'!O275+'Q4 Review'!O275))</f>
        <v/>
      </c>
      <c r="P275" s="41"/>
      <c r="Q275" s="41"/>
      <c r="R275" s="41"/>
      <c r="S275" s="131" t="str">
        <f t="shared" si="31"/>
        <v/>
      </c>
    </row>
    <row r="276" spans="1:19" s="11" customFormat="1" ht="13.2" x14ac:dyDescent="0.25">
      <c r="A276" s="59" t="str">
        <f>IF('Annual Plan'!A276="","",'Annual Plan'!A276)</f>
        <v/>
      </c>
      <c r="B276" s="59" t="str">
        <f>IF('Annual Plan'!B276="","",'Annual Plan'!B276)</f>
        <v/>
      </c>
      <c r="C276" s="59" t="str">
        <f>IF('Annual Plan'!C276="","",'Annual Plan'!C276)</f>
        <v/>
      </c>
      <c r="D276" s="2" t="str">
        <f>IF('Annual Plan'!D276&lt;&gt;"",'Annual Plan'!D276,"")</f>
        <v/>
      </c>
      <c r="E276" s="2" t="str">
        <f>IF('Annual Plan'!E276&lt;&gt;"",'Annual Plan'!E276,"")</f>
        <v/>
      </c>
      <c r="F276" s="36" t="str">
        <f>IF('Annual Plan'!F276&lt;&gt;"",'Annual Plan'!F276,"")</f>
        <v/>
      </c>
      <c r="G276" s="23" t="str">
        <f>IF('Annual Plan'!G276&lt;&gt;"",'Annual Plan'!G276,"")</f>
        <v/>
      </c>
      <c r="H276" s="23" t="str">
        <f xml:space="preserve"> IF(OR(F276="Absolute",F276="Absolute[-](cum.)"),SUM(G276,'Q1 Review'!J276,'Q2 Review'!J276,'Q3 Review'!J276,'Q4 Review'!J276),
             IF(OR(F276="Incremental",F276="Absolute[+]"),MAX(G276,'Q1 Review'!J276,'Q2 Review'!J276,'Q3 Review'!J276,'Q4 Review'!J276),
                  IF(F276="Decremental",MIN(G276,'Q1 Review'!J276,'Q2 Review'!J276,'Q3 Review'!J276,'Q4 Review'!J276),
                         IF(F276="Absolute[-](avg.)",SUM('Q1 Review'!J276,'Q2 Review'!J276,'Q3 Review'!J276,'Q4 Review'!J276)/ COUNT('Annual Plan'!H276:'Annual Plan'!K276),""
                       )
                 )
      )
)</f>
        <v/>
      </c>
      <c r="I276" s="23" t="str">
        <f>IF(SUM('Annual Plan'!H276:'Annual Plan'!K276)=0,"",
        IF(OR(F276="Absolute",F276="Absolute[-](cum.)"),SUM('Annual Plan'!H276:'Annual Plan'!K276),
             IF(F276="Incremental",MAX('Annual Plan'!H276:'Annual Plan'!K276),
                  IF(F276="Decremental",MIN('Annual Plan'!H276:'Annual Plan'!K276),
                         IF(F276="Absolute[+]",MAX('Annual Plan'!H276:'Annual Plan'!K276),
                              IF(F276="Absolute[-](avg.)",AVERAGE('Annual Plan'!H276:'Annual Plan'!K276),"")
                              )
                       )
                  )
           )
     )</f>
        <v/>
      </c>
      <c r="J276" s="95" t="str">
        <f xml:space="preserve"> IF(OR(F276="Absolute",F276="Absolute[-](cum.)"),SUM('Q1 Review'!J276,'Q2 Review'!J276,'Q3 Review'!J276,'Q4 Review'!J276),
             IF(OR(F276="Incremental",F276="Absolute[+]"),MAX('Q1 Review'!J276,'Q2 Review'!J276,'Q3 Review'!J276,'Q4 Review'!J276),
                  IF(F276="Decremental",MIN('Q1 Review'!J276,'Q2 Review'!J276,'Q3 Review'!J276,'Q4 Review'!J276),
                         IF(F276="Absolute[-](avg.)",SUM('Q1 Review'!J276,'Q2 Review'!J276,'Q3 Review'!J276,'Q4 Review'!J276)/ COUNT('Annual Plan'!H276:'Annual Plan'!K276),""
                       )
                 )
      )
)</f>
        <v/>
      </c>
      <c r="K276" s="38" t="str">
        <f t="shared" si="28"/>
        <v/>
      </c>
      <c r="L276" s="38" t="str">
        <f t="shared" si="29"/>
        <v/>
      </c>
      <c r="M276" s="23" t="str">
        <f t="shared" si="30"/>
        <v/>
      </c>
      <c r="N276" s="23" t="str">
        <f>IF('Annual Plan'!N276+'Annual Plan'!O276=0,"",'Annual Plan'!N276+'Annual Plan'!O276)</f>
        <v/>
      </c>
      <c r="O276" s="23" t="str">
        <f>IF(('Q1 Review'!O276+'Q2 Review'!O276+'Q3 Review'!O276+'Q4 Review'!O276)=0,"",('Q1 Review'!O276+'Q2 Review'!O276+'Q3 Review'!O276+'Q4 Review'!O276))</f>
        <v/>
      </c>
      <c r="P276" s="41"/>
      <c r="Q276" s="41"/>
      <c r="R276" s="41"/>
      <c r="S276" s="131" t="str">
        <f t="shared" si="31"/>
        <v/>
      </c>
    </row>
    <row r="277" spans="1:19" s="11" customFormat="1" ht="13.2" x14ac:dyDescent="0.25">
      <c r="A277" s="59" t="str">
        <f>IF('Annual Plan'!A277="","",'Annual Plan'!A277)</f>
        <v/>
      </c>
      <c r="B277" s="59" t="str">
        <f>IF('Annual Plan'!B277="","",'Annual Plan'!B277)</f>
        <v/>
      </c>
      <c r="C277" s="59" t="str">
        <f>IF('Annual Plan'!C277="","",'Annual Plan'!C277)</f>
        <v/>
      </c>
      <c r="D277" s="2" t="str">
        <f>IF('Annual Plan'!D277&lt;&gt;"",'Annual Plan'!D277,"")</f>
        <v/>
      </c>
      <c r="E277" s="2" t="str">
        <f>IF('Annual Plan'!E277&lt;&gt;"",'Annual Plan'!E277,"")</f>
        <v/>
      </c>
      <c r="F277" s="36" t="str">
        <f>IF('Annual Plan'!F277&lt;&gt;"",'Annual Plan'!F277,"")</f>
        <v/>
      </c>
      <c r="G277" s="23" t="str">
        <f>IF('Annual Plan'!G277&lt;&gt;"",'Annual Plan'!G277,"")</f>
        <v/>
      </c>
      <c r="H277" s="23" t="str">
        <f xml:space="preserve"> IF(OR(F277="Absolute",F277="Absolute[-](cum.)"),SUM(G277,'Q1 Review'!J277,'Q2 Review'!J277,'Q3 Review'!J277,'Q4 Review'!J277),
             IF(OR(F277="Incremental",F277="Absolute[+]"),MAX(G277,'Q1 Review'!J277,'Q2 Review'!J277,'Q3 Review'!J277,'Q4 Review'!J277),
                  IF(F277="Decremental",MIN(G277,'Q1 Review'!J277,'Q2 Review'!J277,'Q3 Review'!J277,'Q4 Review'!J277),
                         IF(F277="Absolute[-](avg.)",SUM('Q1 Review'!J277,'Q2 Review'!J277,'Q3 Review'!J277,'Q4 Review'!J277)/ COUNT('Annual Plan'!H277:'Annual Plan'!K277),""
                       )
                 )
      )
)</f>
        <v/>
      </c>
      <c r="I277" s="23" t="str">
        <f>IF(SUM('Annual Plan'!H277:'Annual Plan'!K277)=0,"",
        IF(OR(F277="Absolute",F277="Absolute[-](cum.)"),SUM('Annual Plan'!H277:'Annual Plan'!K277),
             IF(F277="Incremental",MAX('Annual Plan'!H277:'Annual Plan'!K277),
                  IF(F277="Decremental",MIN('Annual Plan'!H277:'Annual Plan'!K277),
                         IF(F277="Absolute[+]",MAX('Annual Plan'!H277:'Annual Plan'!K277),
                              IF(F277="Absolute[-](avg.)",AVERAGE('Annual Plan'!H277:'Annual Plan'!K277),"")
                              )
                       )
                  )
           )
     )</f>
        <v/>
      </c>
      <c r="J277" s="95" t="str">
        <f xml:space="preserve"> IF(OR(F277="Absolute",F277="Absolute[-](cum.)"),SUM('Q1 Review'!J277,'Q2 Review'!J277,'Q3 Review'!J277,'Q4 Review'!J277),
             IF(OR(F277="Incremental",F277="Absolute[+]"),MAX('Q1 Review'!J277,'Q2 Review'!J277,'Q3 Review'!J277,'Q4 Review'!J277),
                  IF(F277="Decremental",MIN('Q1 Review'!J277,'Q2 Review'!J277,'Q3 Review'!J277,'Q4 Review'!J277),
                         IF(F277="Absolute[-](avg.)",SUM('Q1 Review'!J277,'Q2 Review'!J277,'Q3 Review'!J277,'Q4 Review'!J277)/ COUNT('Annual Plan'!H277:'Annual Plan'!K277),""
                       )
                 )
      )
)</f>
        <v/>
      </c>
      <c r="K277" s="38" t="str">
        <f t="shared" si="28"/>
        <v/>
      </c>
      <c r="L277" s="38" t="str">
        <f t="shared" si="29"/>
        <v/>
      </c>
      <c r="M277" s="23" t="str">
        <f t="shared" si="30"/>
        <v/>
      </c>
      <c r="N277" s="23" t="str">
        <f>IF('Annual Plan'!N277+'Annual Plan'!O277=0,"",'Annual Plan'!N277+'Annual Plan'!O277)</f>
        <v/>
      </c>
      <c r="O277" s="23" t="str">
        <f>IF(('Q1 Review'!O277+'Q2 Review'!O277+'Q3 Review'!O277+'Q4 Review'!O277)=0,"",('Q1 Review'!O277+'Q2 Review'!O277+'Q3 Review'!O277+'Q4 Review'!O277))</f>
        <v/>
      </c>
      <c r="P277" s="41"/>
      <c r="Q277" s="41"/>
      <c r="R277" s="41"/>
      <c r="S277" s="131" t="str">
        <f t="shared" si="31"/>
        <v/>
      </c>
    </row>
    <row r="278" spans="1:19" s="58" customFormat="1" ht="59.25" customHeight="1" x14ac:dyDescent="0.3">
      <c r="A278" s="256" t="s">
        <v>94</v>
      </c>
      <c r="B278" s="256"/>
      <c r="C278" s="51">
        <f>'Annual Plan'!C278</f>
        <v>0</v>
      </c>
      <c r="D278" s="62"/>
      <c r="E278" s="62"/>
      <c r="F278" s="256" t="s">
        <v>97</v>
      </c>
      <c r="G278" s="256"/>
      <c r="H278" s="256"/>
      <c r="I278" s="256"/>
      <c r="J278" s="257"/>
      <c r="K278" s="43">
        <f>IF(SUM(K249:K277)=0,0,IF(SUM(K249:K277)&gt;0,AVERAGE(K249:K277)))</f>
        <v>0</v>
      </c>
      <c r="L278" s="258"/>
      <c r="M278" s="259"/>
      <c r="N278" s="60">
        <f>SUM(N249:N277)</f>
        <v>0</v>
      </c>
      <c r="O278" s="60">
        <f>SUM(O249:O277)</f>
        <v>0</v>
      </c>
      <c r="P278" s="62"/>
      <c r="Q278" s="62"/>
      <c r="S278" s="131"/>
    </row>
    <row r="279" spans="1:19" s="61" customFormat="1" ht="15" customHeight="1" x14ac:dyDescent="0.25">
      <c r="A279" s="12"/>
      <c r="B279" s="12"/>
      <c r="C279" s="12"/>
      <c r="D279" s="12"/>
      <c r="E279" s="12"/>
      <c r="F279" s="44"/>
      <c r="G279" s="45"/>
      <c r="H279" s="45"/>
      <c r="I279" s="45"/>
      <c r="J279" s="46"/>
      <c r="K279" s="47"/>
      <c r="L279" s="47"/>
      <c r="M279" s="45"/>
      <c r="N279" s="48"/>
      <c r="O279" s="49"/>
      <c r="P279" s="50"/>
      <c r="Q279" s="50"/>
      <c r="S279" s="132"/>
    </row>
    <row r="280" spans="1:19" s="11" customFormat="1" ht="34.5" customHeight="1" x14ac:dyDescent="0.25">
      <c r="A280" s="193" t="s">
        <v>91</v>
      </c>
      <c r="B280" s="193"/>
      <c r="C280" s="193"/>
      <c r="D280" s="260" t="str">
        <f>IF('Annual Plan'!D280:P280&lt;&gt;"", 'Annual Plan'!D280:P280,"")</f>
        <v/>
      </c>
      <c r="E280" s="260"/>
      <c r="F280" s="261"/>
      <c r="G280" s="261"/>
      <c r="H280" s="261"/>
      <c r="I280" s="261"/>
      <c r="J280" s="261"/>
      <c r="K280" s="261"/>
      <c r="L280" s="261"/>
      <c r="M280" s="261"/>
      <c r="N280" s="261"/>
      <c r="O280" s="261"/>
      <c r="P280" s="260"/>
      <c r="Q280" s="260"/>
      <c r="S280" s="131"/>
    </row>
    <row r="281" spans="1:19" s="11" customFormat="1" ht="39" customHeight="1" x14ac:dyDescent="0.25">
      <c r="A281" s="202" t="s">
        <v>1</v>
      </c>
      <c r="B281" s="202" t="s">
        <v>9</v>
      </c>
      <c r="C281" s="202" t="s">
        <v>2</v>
      </c>
      <c r="D281" s="202" t="s">
        <v>10</v>
      </c>
      <c r="E281" s="203" t="s">
        <v>11</v>
      </c>
      <c r="F281" s="204" t="s">
        <v>12</v>
      </c>
      <c r="G281" s="251" t="s">
        <v>3</v>
      </c>
      <c r="H281" s="251"/>
      <c r="I281" s="204" t="s">
        <v>4</v>
      </c>
      <c r="J281" s="204" t="s">
        <v>70</v>
      </c>
      <c r="K281" s="202" t="s">
        <v>71</v>
      </c>
      <c r="L281" s="202"/>
      <c r="M281" s="202"/>
      <c r="N281" s="253" t="s">
        <v>83</v>
      </c>
      <c r="O281" s="254"/>
      <c r="P281" s="202" t="s">
        <v>95</v>
      </c>
      <c r="Q281" s="202" t="s">
        <v>96</v>
      </c>
      <c r="R281" s="202" t="s">
        <v>114</v>
      </c>
      <c r="S281" s="131"/>
    </row>
    <row r="282" spans="1:19" s="11" customFormat="1" ht="66.75" customHeight="1" x14ac:dyDescent="0.25">
      <c r="A282" s="202"/>
      <c r="B282" s="202"/>
      <c r="C282" s="202"/>
      <c r="D282" s="202"/>
      <c r="E282" s="203"/>
      <c r="F282" s="204"/>
      <c r="G282" s="98" t="s">
        <v>19</v>
      </c>
      <c r="H282" s="98" t="s">
        <v>64</v>
      </c>
      <c r="I282" s="204"/>
      <c r="J282" s="204"/>
      <c r="K282" s="1" t="s">
        <v>21</v>
      </c>
      <c r="L282" s="1" t="s">
        <v>22</v>
      </c>
      <c r="M282" s="1" t="s">
        <v>23</v>
      </c>
      <c r="N282" s="7" t="s">
        <v>73</v>
      </c>
      <c r="O282" s="7" t="s">
        <v>82</v>
      </c>
      <c r="P282" s="252"/>
      <c r="Q282" s="202"/>
      <c r="R282" s="202"/>
      <c r="S282" s="131"/>
    </row>
    <row r="283" spans="1:19" s="11" customFormat="1" ht="13.2" x14ac:dyDescent="0.25">
      <c r="A283" s="59" t="str">
        <f>IF('Annual Plan'!A283="","",'Annual Plan'!A283)</f>
        <v/>
      </c>
      <c r="B283" s="59" t="str">
        <f>IF('Annual Plan'!B283="","",'Annual Plan'!B283)</f>
        <v/>
      </c>
      <c r="C283" s="59" t="str">
        <f>IF('Annual Plan'!C283="","",'Annual Plan'!C283)</f>
        <v/>
      </c>
      <c r="D283" s="2" t="str">
        <f>IF('Annual Plan'!D283&lt;&gt;"",'Annual Plan'!D283,"")</f>
        <v/>
      </c>
      <c r="E283" s="2" t="str">
        <f>IF('Annual Plan'!E283&lt;&gt;"",'Annual Plan'!E283,"")</f>
        <v/>
      </c>
      <c r="F283" s="36" t="str">
        <f>IF('Annual Plan'!F283&lt;&gt;"",'Annual Plan'!F283,"")</f>
        <v/>
      </c>
      <c r="G283" s="23" t="str">
        <f>IF('Annual Plan'!G283&lt;&gt;"",'Annual Plan'!G283,"")</f>
        <v/>
      </c>
      <c r="H283" s="23" t="str">
        <f xml:space="preserve"> IF(OR(F283="Absolute",F283="Absolute[-](cum.)"),SUM(G283,'Q1 Review'!J283,'Q2 Review'!J283,'Q3 Review'!J283,'Q4 Review'!J283),
             IF(OR(F283="Incremental",F283="Absolute[+]"),MAX(G283,'Q1 Review'!J283,'Q2 Review'!J283,'Q3 Review'!J283,'Q4 Review'!J283),
                  IF(F283="Decremental",MIN(G283,'Q1 Review'!J283,'Q2 Review'!J283,'Q3 Review'!J283,'Q4 Review'!J283),
                         IF(F283="Absolute[-](avg.)",SUM('Q1 Review'!J283,'Q2 Review'!J283,'Q3 Review'!J283,'Q4 Review'!J283)/ COUNT('Annual Plan'!H283:'Annual Plan'!K283),""
                       )
                 )
      )
)</f>
        <v/>
      </c>
      <c r="I283" s="23" t="str">
        <f>IF(SUM('Annual Plan'!H283:'Annual Plan'!K283)=0,"",
        IF(OR(F283="Absolute",F283="Absolute[-](cum.)"),SUM('Annual Plan'!H283:'Annual Plan'!K283),
             IF(F283="Incremental",MAX('Annual Plan'!H283:'Annual Plan'!K283),
                  IF(F283="Decremental",MIN('Annual Plan'!H283:'Annual Plan'!K283),
                         IF(F283="Absolute[+]",MAX('Annual Plan'!H283:'Annual Plan'!K283),
                              IF(F283="Absolute[-](avg.)",AVERAGE('Annual Plan'!H283:'Annual Plan'!K283),"")
                              )
                       )
                  )
           )
     )</f>
        <v/>
      </c>
      <c r="J283" s="95" t="str">
        <f xml:space="preserve"> IF(OR(F283="Absolute",F283="Absolute[-](cum.)"),SUM('Q1 Review'!J283,'Q2 Review'!J283,'Q3 Review'!J283,'Q4 Review'!J283),
             IF(OR(F283="Incremental",F283="Absolute[+]"),MAX('Q1 Review'!J283,'Q2 Review'!J283,'Q3 Review'!J283,'Q4 Review'!J283),
                  IF(F283="Decremental",MIN('Q1 Review'!J283,'Q2 Review'!J283,'Q3 Review'!J283,'Q4 Review'!J283),
                         IF(F283="Absolute[-](avg.)",SUM('Q1 Review'!J283,'Q2 Review'!J283,'Q3 Review'!J283,'Q4 Review'!J283)/ COUNT('Annual Plan'!H283:'Annual Plan'!K283),""
                       )
                 )
      )
)</f>
        <v/>
      </c>
      <c r="K283" s="38" t="str">
        <f>IF(I283="","",
                         IF(AND(I283&lt;&gt;"",J283=""),0,
                                                  IF($F283="Absolute",IF(I283=0,0, IF((J283/I283)&gt;=1,1, IF((J283/I283)&lt;=0,0,(J283/I283)))),
                                                                                                      IF($F283="Incremental", IF(AND((I283-G283)=0,J283&gt;0,I283&gt;0,J283&gt;I283),1, IF(AND((I283-G283)=0,J283&lt;=I283),0, IF(((J283-G283)/(I283-G283))&gt;=1,1, IF(((J283-G283)/(I283-G283))&lt;=0,0, ((J283-G283)/(I283-G283)))))),
                                                                                                                                                                   IF($F283="Decremental", IF(AND((G283-I283)=0,J283&gt;0,I283&gt;0,J283&lt;I283),1,  IF(AND((I283-G283)=0,J283&gt;=I283),0, IF(((G283-J283)/(G283-I283))&gt;=1,1, IF(((G283-J283)/(G283-I283))&lt;=0,0, ((G283-J283)/(G283-I283)))))),
                                                                                                                                                                                              IF(OR($F283="Absolute[-](cum.)", $F283="Absolute[-](avg.)"),IF(J283="",0, IF((J283&lt;=I283),1,IF((J283&gt;I283),0,))),
                                                                                                                                                                                                        IF($F283="Absolute[+]",IF(J283=0,0,  IF(J283&lt;=I283,(J283/I283),1)),
                                                                                                                                                                                                            )
                                                                                                                                                                                                   )
                                                                                                                                                                       )
                                                                                                          )
                                                    )
                            )
     )</f>
        <v/>
      </c>
      <c r="L283" s="38" t="str">
        <f>IF(I283="","",
                        IF(AND(I283&lt;&gt;"",J283=""),-1,
                                                  IF($F283="Absolute", IF(I283=0,0,((J283-I283)/I283)),
                                                                               IF($F283="Incremental", IF((I283-G283)=0,0,(((J283-G283)-(I283-G283))/(I283-G283))),
                                                                                                            IF($F283="Decremental", IF((G283-I283)=0,0,(((G283-J283)-(G283-I283))/(G283-I283))),
                                                                                                                                              IF(OR($F283="Absolute[-](cum.)", $F283="Absolute[-](avg.)"), IF(J283="",0, IF(J283&gt;=0,1-(J283/I283))),
                                                                                                                                                                      IF($F283="Absolute[+]", IF(J283=0,-1,K283-1),  ""
                                                                                                                                                                                                                                          )
                                                                                                                                                                                                                          )
                                                                                                                                                                                  )
                                                                                                                   )
                                                   )
                          )
)</f>
        <v/>
      </c>
      <c r="M283" s="23" t="str">
        <f>IF(J283="","",
                         IF(I283="", "",
                                                   IF($F283="Absolute", (J283-I283),
                                                                                                       IF($F283="Incremental", ((J283-G283)-(I283-G283)),
                                                                                                                                                                                      IF($F283="Decremental", ((G283-J283)-(G283-I283)),
                                                                                                                                                                                                            IF(OR($F283="Absolute[-](cum.)", $F283="Absolute[-](avg.)"), (I283-J283),
                                                                                                                                                                                                                             IF($F283="Absolute[+]", (J283-I283), ""
                                                                                                                                                                                                                                  )
                                                                                                                                                                                                                )
                                                                                                                                                                                          )
                                                                                                           )
                                                      )
                               )
       )</f>
        <v/>
      </c>
      <c r="N283" s="23" t="str">
        <f>IF('Annual Plan'!N283+'Annual Plan'!O283=0,"",'Annual Plan'!N283+'Annual Plan'!O283)</f>
        <v/>
      </c>
      <c r="O283" s="23" t="str">
        <f>IF(('Q1 Review'!O283+'Q2 Review'!O283+'Q3 Review'!O283+'Q4 Review'!O283)=0,"",('Q1 Review'!O283+'Q2 Review'!O283+'Q3 Review'!O283+'Q4 Review'!O283))</f>
        <v/>
      </c>
      <c r="P283" s="41"/>
      <c r="Q283" s="41"/>
      <c r="R283" s="41"/>
      <c r="S283" s="131" t="str">
        <f xml:space="preserve"> IF(AND($F283="Incremental",G283=""),"Error - baseline data was not provided in the planning sheet.",
        IF(AND($F283="Decremental",G283=""),"Error - baseline data was not provided in the planning sheet.",""))</f>
        <v/>
      </c>
    </row>
    <row r="284" spans="1:19" s="11" customFormat="1" ht="13.2" x14ac:dyDescent="0.25">
      <c r="A284" s="59" t="str">
        <f>IF('Annual Plan'!A284="","",'Annual Plan'!A284)</f>
        <v/>
      </c>
      <c r="B284" s="59" t="str">
        <f>IF('Annual Plan'!B284="","",'Annual Plan'!B284)</f>
        <v/>
      </c>
      <c r="C284" s="59" t="str">
        <f>IF('Annual Plan'!C284="","",'Annual Plan'!C284)</f>
        <v/>
      </c>
      <c r="D284" s="2" t="str">
        <f>IF('Annual Plan'!D284&lt;&gt;"",'Annual Plan'!D284,"")</f>
        <v/>
      </c>
      <c r="E284" s="2" t="str">
        <f>IF('Annual Plan'!E284&lt;&gt;"",'Annual Plan'!E284,"")</f>
        <v/>
      </c>
      <c r="F284" s="36" t="str">
        <f>IF('Annual Plan'!F284&lt;&gt;"",'Annual Plan'!F284,"")</f>
        <v/>
      </c>
      <c r="G284" s="23" t="str">
        <f>IF('Annual Plan'!G284&lt;&gt;"",'Annual Plan'!G284,"")</f>
        <v/>
      </c>
      <c r="H284" s="23" t="str">
        <f xml:space="preserve"> IF(OR(F284="Absolute",F284="Absolute[-](cum.)"),SUM(G284,'Q1 Review'!J284,'Q2 Review'!J284,'Q3 Review'!J284,'Q4 Review'!J284),
             IF(OR(F284="Incremental",F284="Absolute[+]"),MAX(G284,'Q1 Review'!J284,'Q2 Review'!J284,'Q3 Review'!J284,'Q4 Review'!J284),
                  IF(F284="Decremental",MIN(G284,'Q1 Review'!J284,'Q2 Review'!J284,'Q3 Review'!J284,'Q4 Review'!J284),
                         IF(F284="Absolute[-](avg.)",SUM('Q1 Review'!J284,'Q2 Review'!J284,'Q3 Review'!J284,'Q4 Review'!J284)/ COUNT('Annual Plan'!H284:'Annual Plan'!K284),""
                       )
                 )
      )
)</f>
        <v/>
      </c>
      <c r="I284" s="23" t="str">
        <f>IF(SUM('Annual Plan'!H284:'Annual Plan'!K284)=0,"",
        IF(OR(F284="Absolute",F284="Absolute[-](cum.)"),SUM('Annual Plan'!H284:'Annual Plan'!K284),
             IF(F284="Incremental",MAX('Annual Plan'!H284:'Annual Plan'!K284),
                  IF(F284="Decremental",MIN('Annual Plan'!H284:'Annual Plan'!K284),
                         IF(F284="Absolute[+]",MAX('Annual Plan'!H284:'Annual Plan'!K284),
                              IF(F284="Absolute[-](avg.)",AVERAGE('Annual Plan'!H284:'Annual Plan'!K284),"")
                              )
                       )
                  )
           )
     )</f>
        <v/>
      </c>
      <c r="J284" s="95" t="str">
        <f xml:space="preserve"> IF(OR(F284="Absolute",F284="Absolute[-](cum.)"),SUM('Q1 Review'!J284,'Q2 Review'!J284,'Q3 Review'!J284,'Q4 Review'!J284),
             IF(OR(F284="Incremental",F284="Absolute[+]"),MAX('Q1 Review'!J284,'Q2 Review'!J284,'Q3 Review'!J284,'Q4 Review'!J284),
                  IF(F284="Decremental",MIN('Q1 Review'!J284,'Q2 Review'!J284,'Q3 Review'!J284,'Q4 Review'!J284),
                         IF(F284="Absolute[-](avg.)",SUM('Q1 Review'!J284,'Q2 Review'!J284,'Q3 Review'!J284,'Q4 Review'!J284)/ COUNT('Annual Plan'!H284:'Annual Plan'!K284),""
                       )
                 )
      )
)</f>
        <v/>
      </c>
      <c r="K284" s="38" t="str">
        <f t="shared" ref="K284:K311" si="32">IF(I284="","",
                         IF(AND(I284&lt;&gt;"",J284=""),0,
                                                  IF($F284="Absolute",IF(I284=0,0, IF((J284/I284)&gt;=1,1, IF((J284/I284)&lt;=0,0,(J284/I284)))),
                                                                                                      IF($F284="Incremental", IF(AND((I284-G284)=0,J284&gt;0,I284&gt;0,J284&gt;I284),1, IF(AND((I284-G284)=0,J284&lt;=I284),0, IF(((J284-G284)/(I284-G284))&gt;=1,1, IF(((J284-G284)/(I284-G284))&lt;=0,0, ((J284-G284)/(I284-G284)))))),
                                                                                                                                                                   IF($F284="Decremental", IF(AND((G284-I284)=0,J284&gt;0,I284&gt;0,J284&lt;I284),1,  IF(AND((I284-G284)=0,J284&gt;=I284),0, IF(((G284-J284)/(G284-I284))&gt;=1,1, IF(((G284-J284)/(G284-I284))&lt;=0,0, ((G284-J284)/(G284-I284)))))),
                                                                                                                                                                                              IF(OR($F284="Absolute[-](cum.)", $F284="Absolute[-](avg.)"),IF(J284="",0, IF((J284&lt;=I284),1,IF((J284&gt;I284),0,))),
                                                                                                                                                                                                        IF($F284="Absolute[+]",IF(J284=0,0,  IF(J284&lt;=I284,(J284/I284),1)),
                                                                                                                                                                                                            )
                                                                                                                                                                                                   )
                                                                                                                                                                       )
                                                                                                          )
                                                    )
                            )
     )</f>
        <v/>
      </c>
      <c r="L284" s="38" t="str">
        <f t="shared" ref="L284:L311" si="33">IF(I284="","",
                        IF(AND(I284&lt;&gt;"",J284=""),-1,
                                                  IF($F284="Absolute", IF(I284=0,0,((J284-I284)/I284)),
                                                                               IF($F284="Incremental", IF((I284-G284)=0,0,(((J284-G284)-(I284-G284))/(I284-G284))),
                                                                                                            IF($F284="Decremental", IF((G284-I284)=0,0,(((G284-J284)-(G284-I284))/(G284-I284))),
                                                                                                                                              IF(OR($F284="Absolute[-](cum.)", $F284="Absolute[-](avg.)"), IF(J284="",0, IF(J284&gt;=0,1-(J284/I284))),
                                                                                                                                                                      IF($F284="Absolute[+]", IF(J284=0,-1,K284-1),  ""
                                                                                                                                                                                                                                          )
                                                                                                                                                                                                                          )
                                                                                                                                                                                  )
                                                                                                                   )
                                                   )
                          )
)</f>
        <v/>
      </c>
      <c r="M284" s="23" t="str">
        <f t="shared" ref="M284:M311" si="34">IF(J284="","",
                         IF(I284="", "",
                                                   IF($F284="Absolute", (J284-I284),
                                                                                                       IF($F284="Incremental", ((J284-G284)-(I284-G284)),
                                                                                                                                                                                      IF($F284="Decremental", ((G284-J284)-(G284-I284)),
                                                                                                                                                                                                            IF(OR($F284="Absolute[-](cum.)", $F284="Absolute[-](avg.)"), (I284-J284),
                                                                                                                                                                                                                             IF($F284="Absolute[+]", (J284-I284), ""
                                                                                                                                                                                                                                  )
                                                                                                                                                                                                                )
                                                                                                                                                                                          )
                                                                                                           )
                                                      )
                               )
       )</f>
        <v/>
      </c>
      <c r="N284" s="23" t="str">
        <f>IF('Annual Plan'!N284+'Annual Plan'!O284=0,"",'Annual Plan'!N284+'Annual Plan'!O284)</f>
        <v/>
      </c>
      <c r="O284" s="23" t="str">
        <f>IF(('Q1 Review'!O284+'Q2 Review'!O284+'Q3 Review'!O284+'Q4 Review'!O284)=0,"",('Q1 Review'!O284+'Q2 Review'!O284+'Q3 Review'!O284+'Q4 Review'!O284))</f>
        <v/>
      </c>
      <c r="P284" s="41"/>
      <c r="Q284" s="41"/>
      <c r="R284" s="41"/>
      <c r="S284" s="131" t="str">
        <f t="shared" ref="S284:S311" si="35" xml:space="preserve"> IF(AND($F284="Incremental",G284=""),"Error - baseline data was not provided in the planning sheet.",
        IF(AND($F284="Decremental",G284=""),"Error - baseline data was not provided in the planning sheet.",""))</f>
        <v/>
      </c>
    </row>
    <row r="285" spans="1:19" s="11" customFormat="1" ht="13.2" x14ac:dyDescent="0.25">
      <c r="A285" s="59" t="str">
        <f>IF('Annual Plan'!A285="","",'Annual Plan'!A285)</f>
        <v/>
      </c>
      <c r="B285" s="59" t="str">
        <f>IF('Annual Plan'!B285="","",'Annual Plan'!B285)</f>
        <v/>
      </c>
      <c r="C285" s="59" t="str">
        <f>IF('Annual Plan'!C285="","",'Annual Plan'!C285)</f>
        <v/>
      </c>
      <c r="D285" s="2" t="str">
        <f>IF('Annual Plan'!D285&lt;&gt;"",'Annual Plan'!D285,"")</f>
        <v/>
      </c>
      <c r="E285" s="2" t="str">
        <f>IF('Annual Plan'!E285&lt;&gt;"",'Annual Plan'!E285,"")</f>
        <v/>
      </c>
      <c r="F285" s="36" t="str">
        <f>IF('Annual Plan'!F285&lt;&gt;"",'Annual Plan'!F285,"")</f>
        <v/>
      </c>
      <c r="G285" s="23" t="str">
        <f>IF('Annual Plan'!G285&lt;&gt;"",'Annual Plan'!G285,"")</f>
        <v/>
      </c>
      <c r="H285" s="23" t="str">
        <f xml:space="preserve"> IF(OR(F285="Absolute",F285="Absolute[-](cum.)"),SUM(G285,'Q1 Review'!J285,'Q2 Review'!J285,'Q3 Review'!J285,'Q4 Review'!J285),
             IF(OR(F285="Incremental",F285="Absolute[+]"),MAX(G285,'Q1 Review'!J285,'Q2 Review'!J285,'Q3 Review'!J285,'Q4 Review'!J285),
                  IF(F285="Decremental",MIN(G285,'Q1 Review'!J285,'Q2 Review'!J285,'Q3 Review'!J285,'Q4 Review'!J285),
                         IF(F285="Absolute[-](avg.)",SUM('Q1 Review'!J285,'Q2 Review'!J285,'Q3 Review'!J285,'Q4 Review'!J285)/ COUNT('Annual Plan'!H285:'Annual Plan'!K285),""
                       )
                 )
      )
)</f>
        <v/>
      </c>
      <c r="I285" s="23" t="str">
        <f>IF(SUM('Annual Plan'!H285:'Annual Plan'!K285)=0,"",
        IF(OR(F285="Absolute",F285="Absolute[-](cum.)"),SUM('Annual Plan'!H285:'Annual Plan'!K285),
             IF(F285="Incremental",MAX('Annual Plan'!H285:'Annual Plan'!K285),
                  IF(F285="Decremental",MIN('Annual Plan'!H285:'Annual Plan'!K285),
                         IF(F285="Absolute[+]",MAX('Annual Plan'!H285:'Annual Plan'!K285),
                              IF(F285="Absolute[-](avg.)",AVERAGE('Annual Plan'!H285:'Annual Plan'!K285),"")
                              )
                       )
                  )
           )
     )</f>
        <v/>
      </c>
      <c r="J285" s="95" t="str">
        <f xml:space="preserve"> IF(OR(F285="Absolute",F285="Absolute[-](cum.)"),SUM('Q1 Review'!J285,'Q2 Review'!J285,'Q3 Review'!J285,'Q4 Review'!J285),
             IF(OR(F285="Incremental",F285="Absolute[+]"),MAX('Q1 Review'!J285,'Q2 Review'!J285,'Q3 Review'!J285,'Q4 Review'!J285),
                  IF(F285="Decremental",MIN('Q1 Review'!J285,'Q2 Review'!J285,'Q3 Review'!J285,'Q4 Review'!J285),
                         IF(F285="Absolute[-](avg.)",SUM('Q1 Review'!J285,'Q2 Review'!J285,'Q3 Review'!J285,'Q4 Review'!J285)/ COUNT('Annual Plan'!H285:'Annual Plan'!K285),""
                       )
                 )
      )
)</f>
        <v/>
      </c>
      <c r="K285" s="38" t="str">
        <f t="shared" si="32"/>
        <v/>
      </c>
      <c r="L285" s="38" t="str">
        <f t="shared" si="33"/>
        <v/>
      </c>
      <c r="M285" s="23" t="str">
        <f t="shared" si="34"/>
        <v/>
      </c>
      <c r="N285" s="23" t="str">
        <f>IF('Annual Plan'!N285+'Annual Plan'!O285=0,"",'Annual Plan'!N285+'Annual Plan'!O285)</f>
        <v/>
      </c>
      <c r="O285" s="23" t="str">
        <f>IF(('Q1 Review'!O285+'Q2 Review'!O285+'Q3 Review'!O285+'Q4 Review'!O285)=0,"",('Q1 Review'!O285+'Q2 Review'!O285+'Q3 Review'!O285+'Q4 Review'!O285))</f>
        <v/>
      </c>
      <c r="P285" s="41"/>
      <c r="Q285" s="41"/>
      <c r="R285" s="41"/>
      <c r="S285" s="131" t="str">
        <f t="shared" si="35"/>
        <v/>
      </c>
    </row>
    <row r="286" spans="1:19" s="11" customFormat="1" ht="13.2" x14ac:dyDescent="0.25">
      <c r="A286" s="59" t="str">
        <f>IF('Annual Plan'!A286="","",'Annual Plan'!A286)</f>
        <v/>
      </c>
      <c r="B286" s="59" t="str">
        <f>IF('Annual Plan'!B286="","",'Annual Plan'!B286)</f>
        <v/>
      </c>
      <c r="C286" s="59" t="str">
        <f>IF('Annual Plan'!C286="","",'Annual Plan'!C286)</f>
        <v/>
      </c>
      <c r="D286" s="2" t="str">
        <f>IF('Annual Plan'!D286&lt;&gt;"",'Annual Plan'!D286,"")</f>
        <v/>
      </c>
      <c r="E286" s="2" t="str">
        <f>IF('Annual Plan'!E286&lt;&gt;"",'Annual Plan'!E286,"")</f>
        <v/>
      </c>
      <c r="F286" s="36" t="str">
        <f>IF('Annual Plan'!F286&lt;&gt;"",'Annual Plan'!F286,"")</f>
        <v/>
      </c>
      <c r="G286" s="23" t="str">
        <f>IF('Annual Plan'!G286&lt;&gt;"",'Annual Plan'!G286,"")</f>
        <v/>
      </c>
      <c r="H286" s="23" t="str">
        <f xml:space="preserve"> IF(OR(F286="Absolute",F286="Absolute[-](cum.)"),SUM(G286,'Q1 Review'!J286,'Q2 Review'!J286,'Q3 Review'!J286,'Q4 Review'!J286),
             IF(OR(F286="Incremental",F286="Absolute[+]"),MAX(G286,'Q1 Review'!J286,'Q2 Review'!J286,'Q3 Review'!J286,'Q4 Review'!J286),
                  IF(F286="Decremental",MIN(G286,'Q1 Review'!J286,'Q2 Review'!J286,'Q3 Review'!J286,'Q4 Review'!J286),
                         IF(F286="Absolute[-](avg.)",SUM('Q1 Review'!J286,'Q2 Review'!J286,'Q3 Review'!J286,'Q4 Review'!J286)/ COUNT('Annual Plan'!H286:'Annual Plan'!K286),""
                       )
                 )
      )
)</f>
        <v/>
      </c>
      <c r="I286" s="23" t="str">
        <f>IF(SUM('Annual Plan'!H286:'Annual Plan'!K286)=0,"",
        IF(OR(F286="Absolute",F286="Absolute[-](cum.)"),SUM('Annual Plan'!H286:'Annual Plan'!K286),
             IF(F286="Incremental",MAX('Annual Plan'!H286:'Annual Plan'!K286),
                  IF(F286="Decremental",MIN('Annual Plan'!H286:'Annual Plan'!K286),
                         IF(F286="Absolute[+]",MAX('Annual Plan'!H286:'Annual Plan'!K286),
                              IF(F286="Absolute[-](avg.)",AVERAGE('Annual Plan'!H286:'Annual Plan'!K286),"")
                              )
                       )
                  )
           )
     )</f>
        <v/>
      </c>
      <c r="J286" s="95" t="str">
        <f xml:space="preserve"> IF(OR(F286="Absolute",F286="Absolute[-](cum.)"),SUM('Q1 Review'!J286,'Q2 Review'!J286,'Q3 Review'!J286,'Q4 Review'!J286),
             IF(OR(F286="Incremental",F286="Absolute[+]"),MAX('Q1 Review'!J286,'Q2 Review'!J286,'Q3 Review'!J286,'Q4 Review'!J286),
                  IF(F286="Decremental",MIN('Q1 Review'!J286,'Q2 Review'!J286,'Q3 Review'!J286,'Q4 Review'!J286),
                         IF(F286="Absolute[-](avg.)",SUM('Q1 Review'!J286,'Q2 Review'!J286,'Q3 Review'!J286,'Q4 Review'!J286)/ COUNT('Annual Plan'!H286:'Annual Plan'!K286),""
                       )
                 )
      )
)</f>
        <v/>
      </c>
      <c r="K286" s="38" t="str">
        <f t="shared" si="32"/>
        <v/>
      </c>
      <c r="L286" s="38" t="str">
        <f t="shared" si="33"/>
        <v/>
      </c>
      <c r="M286" s="23" t="str">
        <f t="shared" si="34"/>
        <v/>
      </c>
      <c r="N286" s="23" t="str">
        <f>IF('Annual Plan'!N286+'Annual Plan'!O286=0,"",'Annual Plan'!N286+'Annual Plan'!O286)</f>
        <v/>
      </c>
      <c r="O286" s="23" t="str">
        <f>IF(('Q1 Review'!O286+'Q2 Review'!O286+'Q3 Review'!O286+'Q4 Review'!O286)=0,"",('Q1 Review'!O286+'Q2 Review'!O286+'Q3 Review'!O286+'Q4 Review'!O286))</f>
        <v/>
      </c>
      <c r="P286" s="41"/>
      <c r="Q286" s="41"/>
      <c r="R286" s="41"/>
      <c r="S286" s="131" t="str">
        <f t="shared" si="35"/>
        <v/>
      </c>
    </row>
    <row r="287" spans="1:19" s="11" customFormat="1" ht="13.2" x14ac:dyDescent="0.25">
      <c r="A287" s="59" t="str">
        <f>IF('Annual Plan'!A287="","",'Annual Plan'!A287)</f>
        <v/>
      </c>
      <c r="B287" s="59" t="str">
        <f>IF('Annual Plan'!B287="","",'Annual Plan'!B287)</f>
        <v/>
      </c>
      <c r="C287" s="59" t="str">
        <f>IF('Annual Plan'!C287="","",'Annual Plan'!C287)</f>
        <v/>
      </c>
      <c r="D287" s="2" t="str">
        <f>IF('Annual Plan'!D287&lt;&gt;"",'Annual Plan'!D287,"")</f>
        <v/>
      </c>
      <c r="E287" s="2" t="str">
        <f>IF('Annual Plan'!E287&lt;&gt;"",'Annual Plan'!E287,"")</f>
        <v/>
      </c>
      <c r="F287" s="36" t="str">
        <f>IF('Annual Plan'!F287&lt;&gt;"",'Annual Plan'!F287,"")</f>
        <v/>
      </c>
      <c r="G287" s="23" t="str">
        <f>IF('Annual Plan'!G287&lt;&gt;"",'Annual Plan'!G287,"")</f>
        <v/>
      </c>
      <c r="H287" s="23" t="str">
        <f xml:space="preserve"> IF(OR(F287="Absolute",F287="Absolute[-](cum.)"),SUM(G287,'Q1 Review'!J287,'Q2 Review'!J287,'Q3 Review'!J287,'Q4 Review'!J287),
             IF(OR(F287="Incremental",F287="Absolute[+]"),MAX(G287,'Q1 Review'!J287,'Q2 Review'!J287,'Q3 Review'!J287,'Q4 Review'!J287),
                  IF(F287="Decremental",MIN(G287,'Q1 Review'!J287,'Q2 Review'!J287,'Q3 Review'!J287,'Q4 Review'!J287),
                         IF(F287="Absolute[-](avg.)",SUM('Q1 Review'!J287,'Q2 Review'!J287,'Q3 Review'!J287,'Q4 Review'!J287)/ COUNT('Annual Plan'!H287:'Annual Plan'!K287),""
                       )
                 )
      )
)</f>
        <v/>
      </c>
      <c r="I287" s="23" t="str">
        <f>IF(SUM('Annual Plan'!H287:'Annual Plan'!K287)=0,"",
        IF(OR(F287="Absolute",F287="Absolute[-](cum.)"),SUM('Annual Plan'!H287:'Annual Plan'!K287),
             IF(F287="Incremental",MAX('Annual Plan'!H287:'Annual Plan'!K287),
                  IF(F287="Decremental",MIN('Annual Plan'!H287:'Annual Plan'!K287),
                         IF(F287="Absolute[+]",MAX('Annual Plan'!H287:'Annual Plan'!K287),
                              IF(F287="Absolute[-](avg.)",AVERAGE('Annual Plan'!H287:'Annual Plan'!K287),"")
                              )
                       )
                  )
           )
     )</f>
        <v/>
      </c>
      <c r="J287" s="95" t="str">
        <f xml:space="preserve"> IF(OR(F287="Absolute",F287="Absolute[-](cum.)"),SUM('Q1 Review'!J287,'Q2 Review'!J287,'Q3 Review'!J287,'Q4 Review'!J287),
             IF(OR(F287="Incremental",F287="Absolute[+]"),MAX('Q1 Review'!J287,'Q2 Review'!J287,'Q3 Review'!J287,'Q4 Review'!J287),
                  IF(F287="Decremental",MIN('Q1 Review'!J287,'Q2 Review'!J287,'Q3 Review'!J287,'Q4 Review'!J287),
                         IF(F287="Absolute[-](avg.)",SUM('Q1 Review'!J287,'Q2 Review'!J287,'Q3 Review'!J287,'Q4 Review'!J287)/ COUNT('Annual Plan'!H287:'Annual Plan'!K287),""
                       )
                 )
      )
)</f>
        <v/>
      </c>
      <c r="K287" s="38" t="str">
        <f t="shared" si="32"/>
        <v/>
      </c>
      <c r="L287" s="38" t="str">
        <f t="shared" si="33"/>
        <v/>
      </c>
      <c r="M287" s="23" t="str">
        <f t="shared" si="34"/>
        <v/>
      </c>
      <c r="N287" s="23" t="str">
        <f>IF('Annual Plan'!N287+'Annual Plan'!O287=0,"",'Annual Plan'!N287+'Annual Plan'!O287)</f>
        <v/>
      </c>
      <c r="O287" s="23" t="str">
        <f>IF(('Q1 Review'!O287+'Q2 Review'!O287+'Q3 Review'!O287+'Q4 Review'!O287)=0,"",('Q1 Review'!O287+'Q2 Review'!O287+'Q3 Review'!O287+'Q4 Review'!O287))</f>
        <v/>
      </c>
      <c r="P287" s="41"/>
      <c r="Q287" s="41"/>
      <c r="R287" s="41"/>
      <c r="S287" s="131" t="str">
        <f t="shared" si="35"/>
        <v/>
      </c>
    </row>
    <row r="288" spans="1:19" s="11" customFormat="1" ht="13.2" x14ac:dyDescent="0.25">
      <c r="A288" s="59" t="str">
        <f>IF('Annual Plan'!A288="","",'Annual Plan'!A288)</f>
        <v/>
      </c>
      <c r="B288" s="59" t="str">
        <f>IF('Annual Plan'!B288="","",'Annual Plan'!B288)</f>
        <v/>
      </c>
      <c r="C288" s="59" t="str">
        <f>IF('Annual Plan'!C288="","",'Annual Plan'!C288)</f>
        <v/>
      </c>
      <c r="D288" s="2" t="str">
        <f>IF('Annual Plan'!D288&lt;&gt;"",'Annual Plan'!D288,"")</f>
        <v/>
      </c>
      <c r="E288" s="2" t="str">
        <f>IF('Annual Plan'!E288&lt;&gt;"",'Annual Plan'!E288,"")</f>
        <v/>
      </c>
      <c r="F288" s="36" t="str">
        <f>IF('Annual Plan'!F288&lt;&gt;"",'Annual Plan'!F288,"")</f>
        <v/>
      </c>
      <c r="G288" s="23" t="str">
        <f>IF('Annual Plan'!G288&lt;&gt;"",'Annual Plan'!G288,"")</f>
        <v/>
      </c>
      <c r="H288" s="23" t="str">
        <f xml:space="preserve"> IF(OR(F288="Absolute",F288="Absolute[-](cum.)"),SUM(G288,'Q1 Review'!J288,'Q2 Review'!J288,'Q3 Review'!J288,'Q4 Review'!J288),
             IF(OR(F288="Incremental",F288="Absolute[+]"),MAX(G288,'Q1 Review'!J288,'Q2 Review'!J288,'Q3 Review'!J288,'Q4 Review'!J288),
                  IF(F288="Decremental",MIN(G288,'Q1 Review'!J288,'Q2 Review'!J288,'Q3 Review'!J288,'Q4 Review'!J288),
                         IF(F288="Absolute[-](avg.)",SUM('Q1 Review'!J288,'Q2 Review'!J288,'Q3 Review'!J288,'Q4 Review'!J288)/ COUNT('Annual Plan'!H288:'Annual Plan'!K288),""
                       )
                 )
      )
)</f>
        <v/>
      </c>
      <c r="I288" s="23" t="str">
        <f>IF(SUM('Annual Plan'!H288:'Annual Plan'!K288)=0,"",
        IF(OR(F288="Absolute",F288="Absolute[-](cum.)"),SUM('Annual Plan'!H288:'Annual Plan'!K288),
             IF(F288="Incremental",MAX('Annual Plan'!H288:'Annual Plan'!K288),
                  IF(F288="Decremental",MIN('Annual Plan'!H288:'Annual Plan'!K288),
                         IF(F288="Absolute[+]",MAX('Annual Plan'!H288:'Annual Plan'!K288),
                              IF(F288="Absolute[-](avg.)",AVERAGE('Annual Plan'!H288:'Annual Plan'!K288),"")
                              )
                       )
                  )
           )
     )</f>
        <v/>
      </c>
      <c r="J288" s="95" t="str">
        <f xml:space="preserve"> IF(OR(F288="Absolute",F288="Absolute[-](cum.)"),SUM('Q1 Review'!J288,'Q2 Review'!J288,'Q3 Review'!J288,'Q4 Review'!J288),
             IF(OR(F288="Incremental",F288="Absolute[+]"),MAX('Q1 Review'!J288,'Q2 Review'!J288,'Q3 Review'!J288,'Q4 Review'!J288),
                  IF(F288="Decremental",MIN('Q1 Review'!J288,'Q2 Review'!J288,'Q3 Review'!J288,'Q4 Review'!J288),
                         IF(F288="Absolute[-](avg.)",SUM('Q1 Review'!J288,'Q2 Review'!J288,'Q3 Review'!J288,'Q4 Review'!J288)/ COUNT('Annual Plan'!H288:'Annual Plan'!K288),""
                       )
                 )
      )
)</f>
        <v/>
      </c>
      <c r="K288" s="38" t="str">
        <f t="shared" si="32"/>
        <v/>
      </c>
      <c r="L288" s="38" t="str">
        <f t="shared" si="33"/>
        <v/>
      </c>
      <c r="M288" s="23" t="str">
        <f t="shared" si="34"/>
        <v/>
      </c>
      <c r="N288" s="23" t="str">
        <f>IF('Annual Plan'!N288+'Annual Plan'!O288=0,"",'Annual Plan'!N288+'Annual Plan'!O288)</f>
        <v/>
      </c>
      <c r="O288" s="23" t="str">
        <f>IF(('Q1 Review'!O288+'Q2 Review'!O288+'Q3 Review'!O288+'Q4 Review'!O288)=0,"",('Q1 Review'!O288+'Q2 Review'!O288+'Q3 Review'!O288+'Q4 Review'!O288))</f>
        <v/>
      </c>
      <c r="P288" s="41"/>
      <c r="Q288" s="41"/>
      <c r="R288" s="41"/>
      <c r="S288" s="131" t="str">
        <f t="shared" si="35"/>
        <v/>
      </c>
    </row>
    <row r="289" spans="1:19" s="11" customFormat="1" ht="13.2" x14ac:dyDescent="0.25">
      <c r="A289" s="59" t="str">
        <f>IF('Annual Plan'!A289="","",'Annual Plan'!A289)</f>
        <v/>
      </c>
      <c r="B289" s="59" t="str">
        <f>IF('Annual Plan'!B289="","",'Annual Plan'!B289)</f>
        <v/>
      </c>
      <c r="C289" s="59" t="str">
        <f>IF('Annual Plan'!C289="","",'Annual Plan'!C289)</f>
        <v/>
      </c>
      <c r="D289" s="2" t="str">
        <f>IF('Annual Plan'!D289&lt;&gt;"",'Annual Plan'!D289,"")</f>
        <v/>
      </c>
      <c r="E289" s="2" t="str">
        <f>IF('Annual Plan'!E289&lt;&gt;"",'Annual Plan'!E289,"")</f>
        <v/>
      </c>
      <c r="F289" s="36" t="str">
        <f>IF('Annual Plan'!F289&lt;&gt;"",'Annual Plan'!F289,"")</f>
        <v/>
      </c>
      <c r="G289" s="23" t="str">
        <f>IF('Annual Plan'!G289&lt;&gt;"",'Annual Plan'!G289,"")</f>
        <v/>
      </c>
      <c r="H289" s="23" t="str">
        <f xml:space="preserve"> IF(OR(F289="Absolute",F289="Absolute[-](cum.)"),SUM(G289,'Q1 Review'!J289,'Q2 Review'!J289,'Q3 Review'!J289,'Q4 Review'!J289),
             IF(OR(F289="Incremental",F289="Absolute[+]"),MAX(G289,'Q1 Review'!J289,'Q2 Review'!J289,'Q3 Review'!J289,'Q4 Review'!J289),
                  IF(F289="Decremental",MIN(G289,'Q1 Review'!J289,'Q2 Review'!J289,'Q3 Review'!J289,'Q4 Review'!J289),
                         IF(F289="Absolute[-](avg.)",SUM('Q1 Review'!J289,'Q2 Review'!J289,'Q3 Review'!J289,'Q4 Review'!J289)/ COUNT('Annual Plan'!H289:'Annual Plan'!K289),""
                       )
                 )
      )
)</f>
        <v/>
      </c>
      <c r="I289" s="23" t="str">
        <f>IF(SUM('Annual Plan'!H289:'Annual Plan'!K289)=0,"",
        IF(OR(F289="Absolute",F289="Absolute[-](cum.)"),SUM('Annual Plan'!H289:'Annual Plan'!K289),
             IF(F289="Incremental",MAX('Annual Plan'!H289:'Annual Plan'!K289),
                  IF(F289="Decremental",MIN('Annual Plan'!H289:'Annual Plan'!K289),
                         IF(F289="Absolute[+]",MAX('Annual Plan'!H289:'Annual Plan'!K289),
                              IF(F289="Absolute[-](avg.)",AVERAGE('Annual Plan'!H289:'Annual Plan'!K289),"")
                              )
                       )
                  )
           )
     )</f>
        <v/>
      </c>
      <c r="J289" s="95" t="str">
        <f xml:space="preserve"> IF(OR(F289="Absolute",F289="Absolute[-](cum.)"),SUM('Q1 Review'!J289,'Q2 Review'!J289,'Q3 Review'!J289,'Q4 Review'!J289),
             IF(OR(F289="Incremental",F289="Absolute[+]"),MAX('Q1 Review'!J289,'Q2 Review'!J289,'Q3 Review'!J289,'Q4 Review'!J289),
                  IF(F289="Decremental",MIN('Q1 Review'!J289,'Q2 Review'!J289,'Q3 Review'!J289,'Q4 Review'!J289),
                         IF(F289="Absolute[-](avg.)",SUM('Q1 Review'!J289,'Q2 Review'!J289,'Q3 Review'!J289,'Q4 Review'!J289)/ COUNT('Annual Plan'!H289:'Annual Plan'!K289),""
                       )
                 )
      )
)</f>
        <v/>
      </c>
      <c r="K289" s="38" t="str">
        <f t="shared" si="32"/>
        <v/>
      </c>
      <c r="L289" s="38" t="str">
        <f t="shared" si="33"/>
        <v/>
      </c>
      <c r="M289" s="23" t="str">
        <f t="shared" si="34"/>
        <v/>
      </c>
      <c r="N289" s="23" t="str">
        <f>IF('Annual Plan'!N289+'Annual Plan'!O289=0,"",'Annual Plan'!N289+'Annual Plan'!O289)</f>
        <v/>
      </c>
      <c r="O289" s="23" t="str">
        <f>IF(('Q1 Review'!O289+'Q2 Review'!O289+'Q3 Review'!O289+'Q4 Review'!O289)=0,"",('Q1 Review'!O289+'Q2 Review'!O289+'Q3 Review'!O289+'Q4 Review'!O289))</f>
        <v/>
      </c>
      <c r="P289" s="41"/>
      <c r="Q289" s="41"/>
      <c r="R289" s="41"/>
      <c r="S289" s="131" t="str">
        <f t="shared" si="35"/>
        <v/>
      </c>
    </row>
    <row r="290" spans="1:19" s="11" customFormat="1" ht="13.2" x14ac:dyDescent="0.25">
      <c r="A290" s="59" t="str">
        <f>IF('Annual Plan'!A290="","",'Annual Plan'!A290)</f>
        <v/>
      </c>
      <c r="B290" s="59" t="str">
        <f>IF('Annual Plan'!B290="","",'Annual Plan'!B290)</f>
        <v/>
      </c>
      <c r="C290" s="59" t="str">
        <f>IF('Annual Plan'!C290="","",'Annual Plan'!C290)</f>
        <v/>
      </c>
      <c r="D290" s="2" t="str">
        <f>IF('Annual Plan'!D290&lt;&gt;"",'Annual Plan'!D290,"")</f>
        <v/>
      </c>
      <c r="E290" s="2" t="str">
        <f>IF('Annual Plan'!E290&lt;&gt;"",'Annual Plan'!E290,"")</f>
        <v/>
      </c>
      <c r="F290" s="36" t="str">
        <f>IF('Annual Plan'!F290&lt;&gt;"",'Annual Plan'!F290,"")</f>
        <v/>
      </c>
      <c r="G290" s="23" t="str">
        <f>IF('Annual Plan'!G290&lt;&gt;"",'Annual Plan'!G290,"")</f>
        <v/>
      </c>
      <c r="H290" s="23" t="str">
        <f xml:space="preserve"> IF(OR(F290="Absolute",F290="Absolute[-](cum.)"),SUM(G290,'Q1 Review'!J290,'Q2 Review'!J290,'Q3 Review'!J290,'Q4 Review'!J290),
             IF(OR(F290="Incremental",F290="Absolute[+]"),MAX(G290,'Q1 Review'!J290,'Q2 Review'!J290,'Q3 Review'!J290,'Q4 Review'!J290),
                  IF(F290="Decremental",MIN(G290,'Q1 Review'!J290,'Q2 Review'!J290,'Q3 Review'!J290,'Q4 Review'!J290),
                         IF(F290="Absolute[-](avg.)",SUM('Q1 Review'!J290,'Q2 Review'!J290,'Q3 Review'!J290,'Q4 Review'!J290)/ COUNT('Annual Plan'!H290:'Annual Plan'!K290),""
                       )
                 )
      )
)</f>
        <v/>
      </c>
      <c r="I290" s="23" t="str">
        <f>IF(SUM('Annual Plan'!H290:'Annual Plan'!K290)=0,"",
        IF(OR(F290="Absolute",F290="Absolute[-](cum.)"),SUM('Annual Plan'!H290:'Annual Plan'!K290),
             IF(F290="Incremental",MAX('Annual Plan'!H290:'Annual Plan'!K290),
                  IF(F290="Decremental",MIN('Annual Plan'!H290:'Annual Plan'!K290),
                         IF(F290="Absolute[+]",MAX('Annual Plan'!H290:'Annual Plan'!K290),
                              IF(F290="Absolute[-](avg.)",AVERAGE('Annual Plan'!H290:'Annual Plan'!K290),"")
                              )
                       )
                  )
           )
     )</f>
        <v/>
      </c>
      <c r="J290" s="95" t="str">
        <f xml:space="preserve"> IF(OR(F290="Absolute",F290="Absolute[-](cum.)"),SUM('Q1 Review'!J290,'Q2 Review'!J290,'Q3 Review'!J290,'Q4 Review'!J290),
             IF(OR(F290="Incremental",F290="Absolute[+]"),MAX('Q1 Review'!J290,'Q2 Review'!J290,'Q3 Review'!J290,'Q4 Review'!J290),
                  IF(F290="Decremental",MIN('Q1 Review'!J290,'Q2 Review'!J290,'Q3 Review'!J290,'Q4 Review'!J290),
                         IF(F290="Absolute[-](avg.)",SUM('Q1 Review'!J290,'Q2 Review'!J290,'Q3 Review'!J290,'Q4 Review'!J290)/ COUNT('Annual Plan'!H290:'Annual Plan'!K290),""
                       )
                 )
      )
)</f>
        <v/>
      </c>
      <c r="K290" s="38" t="str">
        <f t="shared" si="32"/>
        <v/>
      </c>
      <c r="L290" s="38" t="str">
        <f t="shared" si="33"/>
        <v/>
      </c>
      <c r="M290" s="23" t="str">
        <f t="shared" si="34"/>
        <v/>
      </c>
      <c r="N290" s="23" t="str">
        <f>IF('Annual Plan'!N290+'Annual Plan'!O290=0,"",'Annual Plan'!N290+'Annual Plan'!O290)</f>
        <v/>
      </c>
      <c r="O290" s="23" t="str">
        <f>IF(('Q1 Review'!O290+'Q2 Review'!O290+'Q3 Review'!O290+'Q4 Review'!O290)=0,"",('Q1 Review'!O290+'Q2 Review'!O290+'Q3 Review'!O290+'Q4 Review'!O290))</f>
        <v/>
      </c>
      <c r="P290" s="41"/>
      <c r="Q290" s="41"/>
      <c r="R290" s="41"/>
      <c r="S290" s="131" t="str">
        <f t="shared" si="35"/>
        <v/>
      </c>
    </row>
    <row r="291" spans="1:19" s="11" customFormat="1" ht="13.2" x14ac:dyDescent="0.25">
      <c r="A291" s="59" t="str">
        <f>IF('Annual Plan'!A291="","",'Annual Plan'!A291)</f>
        <v/>
      </c>
      <c r="B291" s="59" t="str">
        <f>IF('Annual Plan'!B291="","",'Annual Plan'!B291)</f>
        <v/>
      </c>
      <c r="C291" s="59" t="str">
        <f>IF('Annual Plan'!C291="","",'Annual Plan'!C291)</f>
        <v/>
      </c>
      <c r="D291" s="2" t="str">
        <f>IF('Annual Plan'!D291&lt;&gt;"",'Annual Plan'!D291,"")</f>
        <v/>
      </c>
      <c r="E291" s="2" t="str">
        <f>IF('Annual Plan'!E291&lt;&gt;"",'Annual Plan'!E291,"")</f>
        <v/>
      </c>
      <c r="F291" s="36" t="str">
        <f>IF('Annual Plan'!F291&lt;&gt;"",'Annual Plan'!F291,"")</f>
        <v/>
      </c>
      <c r="G291" s="23" t="str">
        <f>IF('Annual Plan'!G291&lt;&gt;"",'Annual Plan'!G291,"")</f>
        <v/>
      </c>
      <c r="H291" s="23" t="str">
        <f xml:space="preserve"> IF(OR(F291="Absolute",F291="Absolute[-](cum.)"),SUM(G291,'Q1 Review'!J291,'Q2 Review'!J291,'Q3 Review'!J291,'Q4 Review'!J291),
             IF(OR(F291="Incremental",F291="Absolute[+]"),MAX(G291,'Q1 Review'!J291,'Q2 Review'!J291,'Q3 Review'!J291,'Q4 Review'!J291),
                  IF(F291="Decremental",MIN(G291,'Q1 Review'!J291,'Q2 Review'!J291,'Q3 Review'!J291,'Q4 Review'!J291),
                         IF(F291="Absolute[-](avg.)",SUM('Q1 Review'!J291,'Q2 Review'!J291,'Q3 Review'!J291,'Q4 Review'!J291)/ COUNT('Annual Plan'!H291:'Annual Plan'!K291),""
                       )
                 )
      )
)</f>
        <v/>
      </c>
      <c r="I291" s="23" t="str">
        <f>IF(SUM('Annual Plan'!H291:'Annual Plan'!K291)=0,"",
        IF(OR(F291="Absolute",F291="Absolute[-](cum.)"),SUM('Annual Plan'!H291:'Annual Plan'!K291),
             IF(F291="Incremental",MAX('Annual Plan'!H291:'Annual Plan'!K291),
                  IF(F291="Decremental",MIN('Annual Plan'!H291:'Annual Plan'!K291),
                         IF(F291="Absolute[+]",MAX('Annual Plan'!H291:'Annual Plan'!K291),
                              IF(F291="Absolute[-](avg.)",AVERAGE('Annual Plan'!H291:'Annual Plan'!K291),"")
                              )
                       )
                  )
           )
     )</f>
        <v/>
      </c>
      <c r="J291" s="95" t="str">
        <f xml:space="preserve"> IF(OR(F291="Absolute",F291="Absolute[-](cum.)"),SUM('Q1 Review'!J291,'Q2 Review'!J291,'Q3 Review'!J291,'Q4 Review'!J291),
             IF(OR(F291="Incremental",F291="Absolute[+]"),MAX('Q1 Review'!J291,'Q2 Review'!J291,'Q3 Review'!J291,'Q4 Review'!J291),
                  IF(F291="Decremental",MIN('Q1 Review'!J291,'Q2 Review'!J291,'Q3 Review'!J291,'Q4 Review'!J291),
                         IF(F291="Absolute[-](avg.)",SUM('Q1 Review'!J291,'Q2 Review'!J291,'Q3 Review'!J291,'Q4 Review'!J291)/ COUNT('Annual Plan'!H291:'Annual Plan'!K291),""
                       )
                 )
      )
)</f>
        <v/>
      </c>
      <c r="K291" s="38" t="str">
        <f t="shared" si="32"/>
        <v/>
      </c>
      <c r="L291" s="38" t="str">
        <f t="shared" si="33"/>
        <v/>
      </c>
      <c r="M291" s="23" t="str">
        <f t="shared" si="34"/>
        <v/>
      </c>
      <c r="N291" s="23" t="str">
        <f>IF('Annual Plan'!N291+'Annual Plan'!O291=0,"",'Annual Plan'!N291+'Annual Plan'!O291)</f>
        <v/>
      </c>
      <c r="O291" s="23" t="str">
        <f>IF(('Q1 Review'!O291+'Q2 Review'!O291+'Q3 Review'!O291+'Q4 Review'!O291)=0,"",('Q1 Review'!O291+'Q2 Review'!O291+'Q3 Review'!O291+'Q4 Review'!O291))</f>
        <v/>
      </c>
      <c r="P291" s="41"/>
      <c r="Q291" s="41"/>
      <c r="R291" s="41"/>
      <c r="S291" s="131" t="str">
        <f t="shared" si="35"/>
        <v/>
      </c>
    </row>
    <row r="292" spans="1:19" s="11" customFormat="1" ht="13.2" x14ac:dyDescent="0.25">
      <c r="A292" s="59" t="str">
        <f>IF('Annual Plan'!A292="","",'Annual Plan'!A292)</f>
        <v/>
      </c>
      <c r="B292" s="59" t="str">
        <f>IF('Annual Plan'!B292="","",'Annual Plan'!B292)</f>
        <v/>
      </c>
      <c r="C292" s="59" t="str">
        <f>IF('Annual Plan'!C292="","",'Annual Plan'!C292)</f>
        <v/>
      </c>
      <c r="D292" s="2" t="str">
        <f>IF('Annual Plan'!D292&lt;&gt;"",'Annual Plan'!D292,"")</f>
        <v/>
      </c>
      <c r="E292" s="2" t="str">
        <f>IF('Annual Plan'!E292&lt;&gt;"",'Annual Plan'!E292,"")</f>
        <v/>
      </c>
      <c r="F292" s="36" t="str">
        <f>IF('Annual Plan'!F292&lt;&gt;"",'Annual Plan'!F292,"")</f>
        <v/>
      </c>
      <c r="G292" s="23" t="str">
        <f>IF('Annual Plan'!G292&lt;&gt;"",'Annual Plan'!G292,"")</f>
        <v/>
      </c>
      <c r="H292" s="23" t="str">
        <f xml:space="preserve"> IF(OR(F292="Absolute",F292="Absolute[-](cum.)"),SUM(G292,'Q1 Review'!J292,'Q2 Review'!J292,'Q3 Review'!J292,'Q4 Review'!J292),
             IF(OR(F292="Incremental",F292="Absolute[+]"),MAX(G292,'Q1 Review'!J292,'Q2 Review'!J292,'Q3 Review'!J292,'Q4 Review'!J292),
                  IF(F292="Decremental",MIN(G292,'Q1 Review'!J292,'Q2 Review'!J292,'Q3 Review'!J292,'Q4 Review'!J292),
                         IF(F292="Absolute[-](avg.)",SUM('Q1 Review'!J292,'Q2 Review'!J292,'Q3 Review'!J292,'Q4 Review'!J292)/ COUNT('Annual Plan'!H292:'Annual Plan'!K292),""
                       )
                 )
      )
)</f>
        <v/>
      </c>
      <c r="I292" s="23" t="str">
        <f>IF(SUM('Annual Plan'!H292:'Annual Plan'!K292)=0,"",
        IF(OR(F292="Absolute",F292="Absolute[-](cum.)"),SUM('Annual Plan'!H292:'Annual Plan'!K292),
             IF(F292="Incremental",MAX('Annual Plan'!H292:'Annual Plan'!K292),
                  IF(F292="Decremental",MIN('Annual Plan'!H292:'Annual Plan'!K292),
                         IF(F292="Absolute[+]",MAX('Annual Plan'!H292:'Annual Plan'!K292),
                              IF(F292="Absolute[-](avg.)",AVERAGE('Annual Plan'!H292:'Annual Plan'!K292),"")
                              )
                       )
                  )
           )
     )</f>
        <v/>
      </c>
      <c r="J292" s="95" t="str">
        <f xml:space="preserve"> IF(OR(F292="Absolute",F292="Absolute[-](cum.)"),SUM('Q1 Review'!J292,'Q2 Review'!J292,'Q3 Review'!J292,'Q4 Review'!J292),
             IF(OR(F292="Incremental",F292="Absolute[+]"),MAX('Q1 Review'!J292,'Q2 Review'!J292,'Q3 Review'!J292,'Q4 Review'!J292),
                  IF(F292="Decremental",MIN('Q1 Review'!J292,'Q2 Review'!J292,'Q3 Review'!J292,'Q4 Review'!J292),
                         IF(F292="Absolute[-](avg.)",SUM('Q1 Review'!J292,'Q2 Review'!J292,'Q3 Review'!J292,'Q4 Review'!J292)/ COUNT('Annual Plan'!H292:'Annual Plan'!K292),""
                       )
                 )
      )
)</f>
        <v/>
      </c>
      <c r="K292" s="38" t="str">
        <f t="shared" si="32"/>
        <v/>
      </c>
      <c r="L292" s="38" t="str">
        <f t="shared" si="33"/>
        <v/>
      </c>
      <c r="M292" s="23" t="str">
        <f t="shared" si="34"/>
        <v/>
      </c>
      <c r="N292" s="23" t="str">
        <f>IF('Annual Plan'!N292+'Annual Plan'!O292=0,"",'Annual Plan'!N292+'Annual Plan'!O292)</f>
        <v/>
      </c>
      <c r="O292" s="23" t="str">
        <f>IF(('Q1 Review'!O292+'Q2 Review'!O292+'Q3 Review'!O292+'Q4 Review'!O292)=0,"",('Q1 Review'!O292+'Q2 Review'!O292+'Q3 Review'!O292+'Q4 Review'!O292))</f>
        <v/>
      </c>
      <c r="P292" s="41"/>
      <c r="Q292" s="41"/>
      <c r="R292" s="41"/>
      <c r="S292" s="131" t="str">
        <f t="shared" si="35"/>
        <v/>
      </c>
    </row>
    <row r="293" spans="1:19" s="11" customFormat="1" ht="13.2" x14ac:dyDescent="0.25">
      <c r="A293" s="59" t="str">
        <f>IF('Annual Plan'!A293="","",'Annual Plan'!A293)</f>
        <v/>
      </c>
      <c r="B293" s="59" t="str">
        <f>IF('Annual Plan'!B293="","",'Annual Plan'!B293)</f>
        <v/>
      </c>
      <c r="C293" s="59" t="str">
        <f>IF('Annual Plan'!C293="","",'Annual Plan'!C293)</f>
        <v/>
      </c>
      <c r="D293" s="2" t="str">
        <f>IF('Annual Plan'!D293&lt;&gt;"",'Annual Plan'!D293,"")</f>
        <v/>
      </c>
      <c r="E293" s="2" t="str">
        <f>IF('Annual Plan'!E293&lt;&gt;"",'Annual Plan'!E293,"")</f>
        <v/>
      </c>
      <c r="F293" s="36" t="str">
        <f>IF('Annual Plan'!F293&lt;&gt;"",'Annual Plan'!F293,"")</f>
        <v/>
      </c>
      <c r="G293" s="23" t="str">
        <f>IF('Annual Plan'!G293&lt;&gt;"",'Annual Plan'!G293,"")</f>
        <v/>
      </c>
      <c r="H293" s="23" t="str">
        <f xml:space="preserve"> IF(OR(F293="Absolute",F293="Absolute[-](cum.)"),SUM(G293,'Q1 Review'!J293,'Q2 Review'!J293,'Q3 Review'!J293,'Q4 Review'!J293),
             IF(OR(F293="Incremental",F293="Absolute[+]"),MAX(G293,'Q1 Review'!J293,'Q2 Review'!J293,'Q3 Review'!J293,'Q4 Review'!J293),
                  IF(F293="Decremental",MIN(G293,'Q1 Review'!J293,'Q2 Review'!J293,'Q3 Review'!J293,'Q4 Review'!J293),
                         IF(F293="Absolute[-](avg.)",SUM('Q1 Review'!J293,'Q2 Review'!J293,'Q3 Review'!J293,'Q4 Review'!J293)/ COUNT('Annual Plan'!H293:'Annual Plan'!K293),""
                       )
                 )
      )
)</f>
        <v/>
      </c>
      <c r="I293" s="23" t="str">
        <f>IF(SUM('Annual Plan'!H293:'Annual Plan'!K293)=0,"",
        IF(OR(F293="Absolute",F293="Absolute[-](cum.)"),SUM('Annual Plan'!H293:'Annual Plan'!K293),
             IF(F293="Incremental",MAX('Annual Plan'!H293:'Annual Plan'!K293),
                  IF(F293="Decremental",MIN('Annual Plan'!H293:'Annual Plan'!K293),
                         IF(F293="Absolute[+]",MAX('Annual Plan'!H293:'Annual Plan'!K293),
                              IF(F293="Absolute[-](avg.)",AVERAGE('Annual Plan'!H293:'Annual Plan'!K293),"")
                              )
                       )
                  )
           )
     )</f>
        <v/>
      </c>
      <c r="J293" s="95" t="str">
        <f xml:space="preserve"> IF(OR(F293="Absolute",F293="Absolute[-](cum.)"),SUM('Q1 Review'!J293,'Q2 Review'!J293,'Q3 Review'!J293,'Q4 Review'!J293),
             IF(OR(F293="Incremental",F293="Absolute[+]"),MAX('Q1 Review'!J293,'Q2 Review'!J293,'Q3 Review'!J293,'Q4 Review'!J293),
                  IF(F293="Decremental",MIN('Q1 Review'!J293,'Q2 Review'!J293,'Q3 Review'!J293,'Q4 Review'!J293),
                         IF(F293="Absolute[-](avg.)",SUM('Q1 Review'!J293,'Q2 Review'!J293,'Q3 Review'!J293,'Q4 Review'!J293)/ COUNT('Annual Plan'!H293:'Annual Plan'!K293),""
                       )
                 )
      )
)</f>
        <v/>
      </c>
      <c r="K293" s="38" t="str">
        <f t="shared" si="32"/>
        <v/>
      </c>
      <c r="L293" s="38" t="str">
        <f t="shared" si="33"/>
        <v/>
      </c>
      <c r="M293" s="23" t="str">
        <f t="shared" si="34"/>
        <v/>
      </c>
      <c r="N293" s="23" t="str">
        <f>IF('Annual Plan'!N293+'Annual Plan'!O293=0,"",'Annual Plan'!N293+'Annual Plan'!O293)</f>
        <v/>
      </c>
      <c r="O293" s="23" t="str">
        <f>IF(('Q1 Review'!O293+'Q2 Review'!O293+'Q3 Review'!O293+'Q4 Review'!O293)=0,"",('Q1 Review'!O293+'Q2 Review'!O293+'Q3 Review'!O293+'Q4 Review'!O293))</f>
        <v/>
      </c>
      <c r="P293" s="41"/>
      <c r="Q293" s="41"/>
      <c r="R293" s="41"/>
      <c r="S293" s="131" t="str">
        <f t="shared" si="35"/>
        <v/>
      </c>
    </row>
    <row r="294" spans="1:19" s="11" customFormat="1" ht="13.2" x14ac:dyDescent="0.25">
      <c r="A294" s="59" t="str">
        <f>IF('Annual Plan'!A294="","",'Annual Plan'!A294)</f>
        <v/>
      </c>
      <c r="B294" s="59" t="str">
        <f>IF('Annual Plan'!B294="","",'Annual Plan'!B294)</f>
        <v/>
      </c>
      <c r="C294" s="59" t="str">
        <f>IF('Annual Plan'!C294="","",'Annual Plan'!C294)</f>
        <v/>
      </c>
      <c r="D294" s="2" t="str">
        <f>IF('Annual Plan'!D294&lt;&gt;"",'Annual Plan'!D294,"")</f>
        <v/>
      </c>
      <c r="E294" s="2" t="str">
        <f>IF('Annual Plan'!E294&lt;&gt;"",'Annual Plan'!E294,"")</f>
        <v/>
      </c>
      <c r="F294" s="36" t="str">
        <f>IF('Annual Plan'!F294&lt;&gt;"",'Annual Plan'!F294,"")</f>
        <v/>
      </c>
      <c r="G294" s="23" t="str">
        <f>IF('Annual Plan'!G294&lt;&gt;"",'Annual Plan'!G294,"")</f>
        <v/>
      </c>
      <c r="H294" s="23" t="str">
        <f xml:space="preserve"> IF(OR(F294="Absolute",F294="Absolute[-](cum.)"),SUM(G294,'Q1 Review'!J294,'Q2 Review'!J294,'Q3 Review'!J294,'Q4 Review'!J294),
             IF(OR(F294="Incremental",F294="Absolute[+]"),MAX(G294,'Q1 Review'!J294,'Q2 Review'!J294,'Q3 Review'!J294,'Q4 Review'!J294),
                  IF(F294="Decremental",MIN(G294,'Q1 Review'!J294,'Q2 Review'!J294,'Q3 Review'!J294,'Q4 Review'!J294),
                         IF(F294="Absolute[-](avg.)",SUM('Q1 Review'!J294,'Q2 Review'!J294,'Q3 Review'!J294,'Q4 Review'!J294)/ COUNT('Annual Plan'!H294:'Annual Plan'!K294),""
                       )
                 )
      )
)</f>
        <v/>
      </c>
      <c r="I294" s="23" t="str">
        <f>IF(SUM('Annual Plan'!H294:'Annual Plan'!K294)=0,"",
        IF(OR(F294="Absolute",F294="Absolute[-](cum.)"),SUM('Annual Plan'!H294:'Annual Plan'!K294),
             IF(F294="Incremental",MAX('Annual Plan'!H294:'Annual Plan'!K294),
                  IF(F294="Decremental",MIN('Annual Plan'!H294:'Annual Plan'!K294),
                         IF(F294="Absolute[+]",MAX('Annual Plan'!H294:'Annual Plan'!K294),
                              IF(F294="Absolute[-](avg.)",AVERAGE('Annual Plan'!H294:'Annual Plan'!K294),"")
                              )
                       )
                  )
           )
     )</f>
        <v/>
      </c>
      <c r="J294" s="95" t="str">
        <f xml:space="preserve"> IF(OR(F294="Absolute",F294="Absolute[-](cum.)"),SUM('Q1 Review'!J294,'Q2 Review'!J294,'Q3 Review'!J294,'Q4 Review'!J294),
             IF(OR(F294="Incremental",F294="Absolute[+]"),MAX('Q1 Review'!J294,'Q2 Review'!J294,'Q3 Review'!J294,'Q4 Review'!J294),
                  IF(F294="Decremental",MIN('Q1 Review'!J294,'Q2 Review'!J294,'Q3 Review'!J294,'Q4 Review'!J294),
                         IF(F294="Absolute[-](avg.)",SUM('Q1 Review'!J294,'Q2 Review'!J294,'Q3 Review'!J294,'Q4 Review'!J294)/ COUNT('Annual Plan'!H294:'Annual Plan'!K294),""
                       )
                 )
      )
)</f>
        <v/>
      </c>
      <c r="K294" s="38" t="str">
        <f t="shared" si="32"/>
        <v/>
      </c>
      <c r="L294" s="38" t="str">
        <f t="shared" si="33"/>
        <v/>
      </c>
      <c r="M294" s="23" t="str">
        <f t="shared" si="34"/>
        <v/>
      </c>
      <c r="N294" s="23" t="str">
        <f>IF('Annual Plan'!N294+'Annual Plan'!O294=0,"",'Annual Plan'!N294+'Annual Plan'!O294)</f>
        <v/>
      </c>
      <c r="O294" s="23" t="str">
        <f>IF(('Q1 Review'!O294+'Q2 Review'!O294+'Q3 Review'!O294+'Q4 Review'!O294)=0,"",('Q1 Review'!O294+'Q2 Review'!O294+'Q3 Review'!O294+'Q4 Review'!O294))</f>
        <v/>
      </c>
      <c r="P294" s="41"/>
      <c r="Q294" s="41"/>
      <c r="R294" s="41"/>
      <c r="S294" s="131" t="str">
        <f t="shared" si="35"/>
        <v/>
      </c>
    </row>
    <row r="295" spans="1:19" s="11" customFormat="1" ht="13.2" x14ac:dyDescent="0.25">
      <c r="A295" s="59" t="str">
        <f>IF('Annual Plan'!A295="","",'Annual Plan'!A295)</f>
        <v/>
      </c>
      <c r="B295" s="59" t="str">
        <f>IF('Annual Plan'!B295="","",'Annual Plan'!B295)</f>
        <v/>
      </c>
      <c r="C295" s="59" t="str">
        <f>IF('Annual Plan'!C295="","",'Annual Plan'!C295)</f>
        <v/>
      </c>
      <c r="D295" s="2" t="str">
        <f>IF('Annual Plan'!D295&lt;&gt;"",'Annual Plan'!D295,"")</f>
        <v/>
      </c>
      <c r="E295" s="2" t="str">
        <f>IF('Annual Plan'!E295&lt;&gt;"",'Annual Plan'!E295,"")</f>
        <v/>
      </c>
      <c r="F295" s="36" t="str">
        <f>IF('Annual Plan'!F295&lt;&gt;"",'Annual Plan'!F295,"")</f>
        <v/>
      </c>
      <c r="G295" s="23" t="str">
        <f>IF('Annual Plan'!G295&lt;&gt;"",'Annual Plan'!G295,"")</f>
        <v/>
      </c>
      <c r="H295" s="23" t="str">
        <f xml:space="preserve"> IF(OR(F295="Absolute",F295="Absolute[-](cum.)"),SUM(G295,'Q1 Review'!J295,'Q2 Review'!J295,'Q3 Review'!J295,'Q4 Review'!J295),
             IF(OR(F295="Incremental",F295="Absolute[+]"),MAX(G295,'Q1 Review'!J295,'Q2 Review'!J295,'Q3 Review'!J295,'Q4 Review'!J295),
                  IF(F295="Decremental",MIN(G295,'Q1 Review'!J295,'Q2 Review'!J295,'Q3 Review'!J295,'Q4 Review'!J295),
                         IF(F295="Absolute[-](avg.)",SUM('Q1 Review'!J295,'Q2 Review'!J295,'Q3 Review'!J295,'Q4 Review'!J295)/ COUNT('Annual Plan'!H295:'Annual Plan'!K295),""
                       )
                 )
      )
)</f>
        <v/>
      </c>
      <c r="I295" s="23" t="str">
        <f>IF(SUM('Annual Plan'!H295:'Annual Plan'!K295)=0,"",
        IF(OR(F295="Absolute",F295="Absolute[-](cum.)"),SUM('Annual Plan'!H295:'Annual Plan'!K295),
             IF(F295="Incremental",MAX('Annual Plan'!H295:'Annual Plan'!K295),
                  IF(F295="Decremental",MIN('Annual Plan'!H295:'Annual Plan'!K295),
                         IF(F295="Absolute[+]",MAX('Annual Plan'!H295:'Annual Plan'!K295),
                              IF(F295="Absolute[-](avg.)",AVERAGE('Annual Plan'!H295:'Annual Plan'!K295),"")
                              )
                       )
                  )
           )
     )</f>
        <v/>
      </c>
      <c r="J295" s="95" t="str">
        <f xml:space="preserve"> IF(OR(F295="Absolute",F295="Absolute[-](cum.)"),SUM('Q1 Review'!J295,'Q2 Review'!J295,'Q3 Review'!J295,'Q4 Review'!J295),
             IF(OR(F295="Incremental",F295="Absolute[+]"),MAX('Q1 Review'!J295,'Q2 Review'!J295,'Q3 Review'!J295,'Q4 Review'!J295),
                  IF(F295="Decremental",MIN('Q1 Review'!J295,'Q2 Review'!J295,'Q3 Review'!J295,'Q4 Review'!J295),
                         IF(F295="Absolute[-](avg.)",SUM('Q1 Review'!J295,'Q2 Review'!J295,'Q3 Review'!J295,'Q4 Review'!J295)/ COUNT('Annual Plan'!H295:'Annual Plan'!K295),""
                       )
                 )
      )
)</f>
        <v/>
      </c>
      <c r="K295" s="38" t="str">
        <f t="shared" si="32"/>
        <v/>
      </c>
      <c r="L295" s="38" t="str">
        <f t="shared" si="33"/>
        <v/>
      </c>
      <c r="M295" s="23" t="str">
        <f t="shared" si="34"/>
        <v/>
      </c>
      <c r="N295" s="23" t="str">
        <f>IF('Annual Plan'!N295+'Annual Plan'!O295=0,"",'Annual Plan'!N295+'Annual Plan'!O295)</f>
        <v/>
      </c>
      <c r="O295" s="23" t="str">
        <f>IF(('Q1 Review'!O295+'Q2 Review'!O295+'Q3 Review'!O295+'Q4 Review'!O295)=0,"",('Q1 Review'!O295+'Q2 Review'!O295+'Q3 Review'!O295+'Q4 Review'!O295))</f>
        <v/>
      </c>
      <c r="P295" s="41"/>
      <c r="Q295" s="41"/>
      <c r="R295" s="41"/>
      <c r="S295" s="131" t="str">
        <f t="shared" si="35"/>
        <v/>
      </c>
    </row>
    <row r="296" spans="1:19" s="11" customFormat="1" ht="13.2" x14ac:dyDescent="0.25">
      <c r="A296" s="59" t="str">
        <f>IF('Annual Plan'!A296="","",'Annual Plan'!A296)</f>
        <v/>
      </c>
      <c r="B296" s="59" t="str">
        <f>IF('Annual Plan'!B296="","",'Annual Plan'!B296)</f>
        <v/>
      </c>
      <c r="C296" s="59" t="str">
        <f>IF('Annual Plan'!C296="","",'Annual Plan'!C296)</f>
        <v/>
      </c>
      <c r="D296" s="2" t="str">
        <f>IF('Annual Plan'!D296&lt;&gt;"",'Annual Plan'!D296,"")</f>
        <v/>
      </c>
      <c r="E296" s="2" t="str">
        <f>IF('Annual Plan'!E296&lt;&gt;"",'Annual Plan'!E296,"")</f>
        <v/>
      </c>
      <c r="F296" s="36" t="str">
        <f>IF('Annual Plan'!F296&lt;&gt;"",'Annual Plan'!F296,"")</f>
        <v/>
      </c>
      <c r="G296" s="23" t="str">
        <f>IF('Annual Plan'!G296&lt;&gt;"",'Annual Plan'!G296,"")</f>
        <v/>
      </c>
      <c r="H296" s="23" t="str">
        <f xml:space="preserve"> IF(OR(F296="Absolute",F296="Absolute[-](cum.)"),SUM(G296,'Q1 Review'!J296,'Q2 Review'!J296,'Q3 Review'!J296,'Q4 Review'!J296),
             IF(OR(F296="Incremental",F296="Absolute[+]"),MAX(G296,'Q1 Review'!J296,'Q2 Review'!J296,'Q3 Review'!J296,'Q4 Review'!J296),
                  IF(F296="Decremental",MIN(G296,'Q1 Review'!J296,'Q2 Review'!J296,'Q3 Review'!J296,'Q4 Review'!J296),
                         IF(F296="Absolute[-](avg.)",SUM('Q1 Review'!J296,'Q2 Review'!J296,'Q3 Review'!J296,'Q4 Review'!J296)/ COUNT('Annual Plan'!H296:'Annual Plan'!K296),""
                       )
                 )
      )
)</f>
        <v/>
      </c>
      <c r="I296" s="23" t="str">
        <f>IF(SUM('Annual Plan'!H296:'Annual Plan'!K296)=0,"",
        IF(OR(F296="Absolute",F296="Absolute[-](cum.)"),SUM('Annual Plan'!H296:'Annual Plan'!K296),
             IF(F296="Incremental",MAX('Annual Plan'!H296:'Annual Plan'!K296),
                  IF(F296="Decremental",MIN('Annual Plan'!H296:'Annual Plan'!K296),
                         IF(F296="Absolute[+]",MAX('Annual Plan'!H296:'Annual Plan'!K296),
                              IF(F296="Absolute[-](avg.)",AVERAGE('Annual Plan'!H296:'Annual Plan'!K296),"")
                              )
                       )
                  )
           )
     )</f>
        <v/>
      </c>
      <c r="J296" s="95" t="str">
        <f xml:space="preserve"> IF(OR(F296="Absolute",F296="Absolute[-](cum.)"),SUM('Q1 Review'!J296,'Q2 Review'!J296,'Q3 Review'!J296,'Q4 Review'!J296),
             IF(OR(F296="Incremental",F296="Absolute[+]"),MAX('Q1 Review'!J296,'Q2 Review'!J296,'Q3 Review'!J296,'Q4 Review'!J296),
                  IF(F296="Decremental",MIN('Q1 Review'!J296,'Q2 Review'!J296,'Q3 Review'!J296,'Q4 Review'!J296),
                         IF(F296="Absolute[-](avg.)",SUM('Q1 Review'!J296,'Q2 Review'!J296,'Q3 Review'!J296,'Q4 Review'!J296)/ COUNT('Annual Plan'!H296:'Annual Plan'!K296),""
                       )
                 )
      )
)</f>
        <v/>
      </c>
      <c r="K296" s="38" t="str">
        <f t="shared" si="32"/>
        <v/>
      </c>
      <c r="L296" s="38" t="str">
        <f t="shared" si="33"/>
        <v/>
      </c>
      <c r="M296" s="23" t="str">
        <f t="shared" si="34"/>
        <v/>
      </c>
      <c r="N296" s="23" t="str">
        <f>IF('Annual Plan'!N296+'Annual Plan'!O296=0,"",'Annual Plan'!N296+'Annual Plan'!O296)</f>
        <v/>
      </c>
      <c r="O296" s="23" t="str">
        <f>IF(('Q1 Review'!O296+'Q2 Review'!O296+'Q3 Review'!O296+'Q4 Review'!O296)=0,"",('Q1 Review'!O296+'Q2 Review'!O296+'Q3 Review'!O296+'Q4 Review'!O296))</f>
        <v/>
      </c>
      <c r="P296" s="41"/>
      <c r="Q296" s="41"/>
      <c r="R296" s="41"/>
      <c r="S296" s="131" t="str">
        <f t="shared" si="35"/>
        <v/>
      </c>
    </row>
    <row r="297" spans="1:19" s="11" customFormat="1" ht="13.2" x14ac:dyDescent="0.25">
      <c r="A297" s="59" t="str">
        <f>IF('Annual Plan'!A297="","",'Annual Plan'!A297)</f>
        <v/>
      </c>
      <c r="B297" s="59" t="str">
        <f>IF('Annual Plan'!B297="","",'Annual Plan'!B297)</f>
        <v/>
      </c>
      <c r="C297" s="59" t="str">
        <f>IF('Annual Plan'!C297="","",'Annual Plan'!C297)</f>
        <v/>
      </c>
      <c r="D297" s="2" t="str">
        <f>IF('Annual Plan'!D297&lt;&gt;"",'Annual Plan'!D297,"")</f>
        <v/>
      </c>
      <c r="E297" s="2" t="str">
        <f>IF('Annual Plan'!E297&lt;&gt;"",'Annual Plan'!E297,"")</f>
        <v/>
      </c>
      <c r="F297" s="36" t="str">
        <f>IF('Annual Plan'!F297&lt;&gt;"",'Annual Plan'!F297,"")</f>
        <v/>
      </c>
      <c r="G297" s="23" t="str">
        <f>IF('Annual Plan'!G297&lt;&gt;"",'Annual Plan'!G297,"")</f>
        <v/>
      </c>
      <c r="H297" s="23" t="str">
        <f xml:space="preserve"> IF(OR(F297="Absolute",F297="Absolute[-](cum.)"),SUM(G297,'Q1 Review'!J297,'Q2 Review'!J297,'Q3 Review'!J297,'Q4 Review'!J297),
             IF(OR(F297="Incremental",F297="Absolute[+]"),MAX(G297,'Q1 Review'!J297,'Q2 Review'!J297,'Q3 Review'!J297,'Q4 Review'!J297),
                  IF(F297="Decremental",MIN(G297,'Q1 Review'!J297,'Q2 Review'!J297,'Q3 Review'!J297,'Q4 Review'!J297),
                         IF(F297="Absolute[-](avg.)",SUM('Q1 Review'!J297,'Q2 Review'!J297,'Q3 Review'!J297,'Q4 Review'!J297)/ COUNT('Annual Plan'!H297:'Annual Plan'!K297),""
                       )
                 )
      )
)</f>
        <v/>
      </c>
      <c r="I297" s="23" t="str">
        <f>IF(SUM('Annual Plan'!H297:'Annual Plan'!K297)=0,"",
        IF(OR(F297="Absolute",F297="Absolute[-](cum.)"),SUM('Annual Plan'!H297:'Annual Plan'!K297),
             IF(F297="Incremental",MAX('Annual Plan'!H297:'Annual Plan'!K297),
                  IF(F297="Decremental",MIN('Annual Plan'!H297:'Annual Plan'!K297),
                         IF(F297="Absolute[+]",MAX('Annual Plan'!H297:'Annual Plan'!K297),
                              IF(F297="Absolute[-](avg.)",AVERAGE('Annual Plan'!H297:'Annual Plan'!K297),"")
                              )
                       )
                  )
           )
     )</f>
        <v/>
      </c>
      <c r="J297" s="95" t="str">
        <f xml:space="preserve"> IF(OR(F297="Absolute",F297="Absolute[-](cum.)"),SUM('Q1 Review'!J297,'Q2 Review'!J297,'Q3 Review'!J297,'Q4 Review'!J297),
             IF(OR(F297="Incremental",F297="Absolute[+]"),MAX('Q1 Review'!J297,'Q2 Review'!J297,'Q3 Review'!J297,'Q4 Review'!J297),
                  IF(F297="Decremental",MIN('Q1 Review'!J297,'Q2 Review'!J297,'Q3 Review'!J297,'Q4 Review'!J297),
                         IF(F297="Absolute[-](avg.)",SUM('Q1 Review'!J297,'Q2 Review'!J297,'Q3 Review'!J297,'Q4 Review'!J297)/ COUNT('Annual Plan'!H297:'Annual Plan'!K297),""
                       )
                 )
      )
)</f>
        <v/>
      </c>
      <c r="K297" s="38" t="str">
        <f t="shared" si="32"/>
        <v/>
      </c>
      <c r="L297" s="38" t="str">
        <f t="shared" si="33"/>
        <v/>
      </c>
      <c r="M297" s="23" t="str">
        <f t="shared" si="34"/>
        <v/>
      </c>
      <c r="N297" s="23" t="str">
        <f>IF('Annual Plan'!N297+'Annual Plan'!O297=0,"",'Annual Plan'!N297+'Annual Plan'!O297)</f>
        <v/>
      </c>
      <c r="O297" s="23" t="str">
        <f>IF(('Q1 Review'!O297+'Q2 Review'!O297+'Q3 Review'!O297+'Q4 Review'!O297)=0,"",('Q1 Review'!O297+'Q2 Review'!O297+'Q3 Review'!O297+'Q4 Review'!O297))</f>
        <v/>
      </c>
      <c r="P297" s="41"/>
      <c r="Q297" s="41"/>
      <c r="R297" s="41"/>
      <c r="S297" s="131" t="str">
        <f t="shared" si="35"/>
        <v/>
      </c>
    </row>
    <row r="298" spans="1:19" s="11" customFormat="1" ht="13.2" x14ac:dyDescent="0.25">
      <c r="A298" s="59" t="str">
        <f>IF('Annual Plan'!A298="","",'Annual Plan'!A298)</f>
        <v/>
      </c>
      <c r="B298" s="59" t="str">
        <f>IF('Annual Plan'!B298="","",'Annual Plan'!B298)</f>
        <v/>
      </c>
      <c r="C298" s="59" t="str">
        <f>IF('Annual Plan'!C298="","",'Annual Plan'!C298)</f>
        <v/>
      </c>
      <c r="D298" s="2" t="str">
        <f>IF('Annual Plan'!D298&lt;&gt;"",'Annual Plan'!D298,"")</f>
        <v/>
      </c>
      <c r="E298" s="2" t="str">
        <f>IF('Annual Plan'!E298&lt;&gt;"",'Annual Plan'!E298,"")</f>
        <v/>
      </c>
      <c r="F298" s="36" t="str">
        <f>IF('Annual Plan'!F298&lt;&gt;"",'Annual Plan'!F298,"")</f>
        <v/>
      </c>
      <c r="G298" s="23" t="str">
        <f>IF('Annual Plan'!G298&lt;&gt;"",'Annual Plan'!G298,"")</f>
        <v/>
      </c>
      <c r="H298" s="23" t="str">
        <f xml:space="preserve"> IF(OR(F298="Absolute",F298="Absolute[-](cum.)"),SUM(G298,'Q1 Review'!J298,'Q2 Review'!J298,'Q3 Review'!J298,'Q4 Review'!J298),
             IF(OR(F298="Incremental",F298="Absolute[+]"),MAX(G298,'Q1 Review'!J298,'Q2 Review'!J298,'Q3 Review'!J298,'Q4 Review'!J298),
                  IF(F298="Decremental",MIN(G298,'Q1 Review'!J298,'Q2 Review'!J298,'Q3 Review'!J298,'Q4 Review'!J298),
                         IF(F298="Absolute[-](avg.)",SUM('Q1 Review'!J298,'Q2 Review'!J298,'Q3 Review'!J298,'Q4 Review'!J298)/ COUNT('Annual Plan'!H298:'Annual Plan'!K298),""
                       )
                 )
      )
)</f>
        <v/>
      </c>
      <c r="I298" s="23" t="str">
        <f>IF(SUM('Annual Plan'!H298:'Annual Plan'!K298)=0,"",
        IF(OR(F298="Absolute",F298="Absolute[-](cum.)"),SUM('Annual Plan'!H298:'Annual Plan'!K298),
             IF(F298="Incremental",MAX('Annual Plan'!H298:'Annual Plan'!K298),
                  IF(F298="Decremental",MIN('Annual Plan'!H298:'Annual Plan'!K298),
                         IF(F298="Absolute[+]",MAX('Annual Plan'!H298:'Annual Plan'!K298),
                              IF(F298="Absolute[-](avg.)",AVERAGE('Annual Plan'!H298:'Annual Plan'!K298),"")
                              )
                       )
                  )
           )
     )</f>
        <v/>
      </c>
      <c r="J298" s="95" t="str">
        <f xml:space="preserve"> IF(OR(F298="Absolute",F298="Absolute[-](cum.)"),SUM('Q1 Review'!J298,'Q2 Review'!J298,'Q3 Review'!J298,'Q4 Review'!J298),
             IF(OR(F298="Incremental",F298="Absolute[+]"),MAX('Q1 Review'!J298,'Q2 Review'!J298,'Q3 Review'!J298,'Q4 Review'!J298),
                  IF(F298="Decremental",MIN('Q1 Review'!J298,'Q2 Review'!J298,'Q3 Review'!J298,'Q4 Review'!J298),
                         IF(F298="Absolute[-](avg.)",SUM('Q1 Review'!J298,'Q2 Review'!J298,'Q3 Review'!J298,'Q4 Review'!J298)/ COUNT('Annual Plan'!H298:'Annual Plan'!K298),""
                       )
                 )
      )
)</f>
        <v/>
      </c>
      <c r="K298" s="38" t="str">
        <f t="shared" si="32"/>
        <v/>
      </c>
      <c r="L298" s="38" t="str">
        <f t="shared" si="33"/>
        <v/>
      </c>
      <c r="M298" s="23" t="str">
        <f t="shared" si="34"/>
        <v/>
      </c>
      <c r="N298" s="23" t="str">
        <f>IF('Annual Plan'!N298+'Annual Plan'!O298=0,"",'Annual Plan'!N298+'Annual Plan'!O298)</f>
        <v/>
      </c>
      <c r="O298" s="23" t="str">
        <f>IF(('Q1 Review'!O298+'Q2 Review'!O298+'Q3 Review'!O298+'Q4 Review'!O298)=0,"",('Q1 Review'!O298+'Q2 Review'!O298+'Q3 Review'!O298+'Q4 Review'!O298))</f>
        <v/>
      </c>
      <c r="P298" s="41"/>
      <c r="Q298" s="41"/>
      <c r="R298" s="41"/>
      <c r="S298" s="131" t="str">
        <f t="shared" si="35"/>
        <v/>
      </c>
    </row>
    <row r="299" spans="1:19" s="11" customFormat="1" ht="13.2" x14ac:dyDescent="0.25">
      <c r="A299" s="59" t="str">
        <f>IF('Annual Plan'!A299="","",'Annual Plan'!A299)</f>
        <v/>
      </c>
      <c r="B299" s="59" t="str">
        <f>IF('Annual Plan'!B299="","",'Annual Plan'!B299)</f>
        <v/>
      </c>
      <c r="C299" s="59" t="str">
        <f>IF('Annual Plan'!C299="","",'Annual Plan'!C299)</f>
        <v/>
      </c>
      <c r="D299" s="2" t="str">
        <f>IF('Annual Plan'!D299&lt;&gt;"",'Annual Plan'!D299,"")</f>
        <v/>
      </c>
      <c r="E299" s="2" t="str">
        <f>IF('Annual Plan'!E299&lt;&gt;"",'Annual Plan'!E299,"")</f>
        <v/>
      </c>
      <c r="F299" s="36" t="str">
        <f>IF('Annual Plan'!F299&lt;&gt;"",'Annual Plan'!F299,"")</f>
        <v/>
      </c>
      <c r="G299" s="23" t="str">
        <f>IF('Annual Plan'!G299&lt;&gt;"",'Annual Plan'!G299,"")</f>
        <v/>
      </c>
      <c r="H299" s="23" t="str">
        <f xml:space="preserve"> IF(OR(F299="Absolute",F299="Absolute[-](cum.)"),SUM(G299,'Q1 Review'!J299,'Q2 Review'!J299,'Q3 Review'!J299,'Q4 Review'!J299),
             IF(OR(F299="Incremental",F299="Absolute[+]"),MAX(G299,'Q1 Review'!J299,'Q2 Review'!J299,'Q3 Review'!J299,'Q4 Review'!J299),
                  IF(F299="Decremental",MIN(G299,'Q1 Review'!J299,'Q2 Review'!J299,'Q3 Review'!J299,'Q4 Review'!J299),
                         IF(F299="Absolute[-](avg.)",SUM('Q1 Review'!J299,'Q2 Review'!J299,'Q3 Review'!J299,'Q4 Review'!J299)/ COUNT('Annual Plan'!H299:'Annual Plan'!K299),""
                       )
                 )
      )
)</f>
        <v/>
      </c>
      <c r="I299" s="23" t="str">
        <f>IF(SUM('Annual Plan'!H299:'Annual Plan'!K299)=0,"",
        IF(OR(F299="Absolute",F299="Absolute[-](cum.)"),SUM('Annual Plan'!H299:'Annual Plan'!K299),
             IF(F299="Incremental",MAX('Annual Plan'!H299:'Annual Plan'!K299),
                  IF(F299="Decremental",MIN('Annual Plan'!H299:'Annual Plan'!K299),
                         IF(F299="Absolute[+]",MAX('Annual Plan'!H299:'Annual Plan'!K299),
                              IF(F299="Absolute[-](avg.)",AVERAGE('Annual Plan'!H299:'Annual Plan'!K299),"")
                              )
                       )
                  )
           )
     )</f>
        <v/>
      </c>
      <c r="J299" s="95" t="str">
        <f xml:space="preserve"> IF(OR(F299="Absolute",F299="Absolute[-](cum.)"),SUM('Q1 Review'!J299,'Q2 Review'!J299,'Q3 Review'!J299,'Q4 Review'!J299),
             IF(OR(F299="Incremental",F299="Absolute[+]"),MAX('Q1 Review'!J299,'Q2 Review'!J299,'Q3 Review'!J299,'Q4 Review'!J299),
                  IF(F299="Decremental",MIN('Q1 Review'!J299,'Q2 Review'!J299,'Q3 Review'!J299,'Q4 Review'!J299),
                         IF(F299="Absolute[-](avg.)",SUM('Q1 Review'!J299,'Q2 Review'!J299,'Q3 Review'!J299,'Q4 Review'!J299)/ COUNT('Annual Plan'!H299:'Annual Plan'!K299),""
                       )
                 )
      )
)</f>
        <v/>
      </c>
      <c r="K299" s="38" t="str">
        <f t="shared" si="32"/>
        <v/>
      </c>
      <c r="L299" s="38" t="str">
        <f t="shared" si="33"/>
        <v/>
      </c>
      <c r="M299" s="23" t="str">
        <f t="shared" si="34"/>
        <v/>
      </c>
      <c r="N299" s="23" t="str">
        <f>IF('Annual Plan'!N299+'Annual Plan'!O299=0,"",'Annual Plan'!N299+'Annual Plan'!O299)</f>
        <v/>
      </c>
      <c r="O299" s="23" t="str">
        <f>IF(('Q1 Review'!O299+'Q2 Review'!O299+'Q3 Review'!O299+'Q4 Review'!O299)=0,"",('Q1 Review'!O299+'Q2 Review'!O299+'Q3 Review'!O299+'Q4 Review'!O299))</f>
        <v/>
      </c>
      <c r="P299" s="41"/>
      <c r="Q299" s="41"/>
      <c r="R299" s="41"/>
      <c r="S299" s="131" t="str">
        <f t="shared" si="35"/>
        <v/>
      </c>
    </row>
    <row r="300" spans="1:19" s="11" customFormat="1" ht="13.2" x14ac:dyDescent="0.25">
      <c r="A300" s="59" t="str">
        <f>IF('Annual Plan'!A300="","",'Annual Plan'!A300)</f>
        <v/>
      </c>
      <c r="B300" s="59" t="str">
        <f>IF('Annual Plan'!B300="","",'Annual Plan'!B300)</f>
        <v/>
      </c>
      <c r="C300" s="59" t="str">
        <f>IF('Annual Plan'!C300="","",'Annual Plan'!C300)</f>
        <v/>
      </c>
      <c r="D300" s="2" t="str">
        <f>IF('Annual Plan'!D300&lt;&gt;"",'Annual Plan'!D300,"")</f>
        <v/>
      </c>
      <c r="E300" s="2" t="str">
        <f>IF('Annual Plan'!E300&lt;&gt;"",'Annual Plan'!E300,"")</f>
        <v/>
      </c>
      <c r="F300" s="36" t="str">
        <f>IF('Annual Plan'!F300&lt;&gt;"",'Annual Plan'!F300,"")</f>
        <v/>
      </c>
      <c r="G300" s="23" t="str">
        <f>IF('Annual Plan'!G300&lt;&gt;"",'Annual Plan'!G300,"")</f>
        <v/>
      </c>
      <c r="H300" s="23" t="str">
        <f xml:space="preserve"> IF(OR(F300="Absolute",F300="Absolute[-](cum.)"),SUM(G300,'Q1 Review'!J300,'Q2 Review'!J300,'Q3 Review'!J300,'Q4 Review'!J300),
             IF(OR(F300="Incremental",F300="Absolute[+]"),MAX(G300,'Q1 Review'!J300,'Q2 Review'!J300,'Q3 Review'!J300,'Q4 Review'!J300),
                  IF(F300="Decremental",MIN(G300,'Q1 Review'!J300,'Q2 Review'!J300,'Q3 Review'!J300,'Q4 Review'!J300),
                         IF(F300="Absolute[-](avg.)",SUM('Q1 Review'!J300,'Q2 Review'!J300,'Q3 Review'!J300,'Q4 Review'!J300)/ COUNT('Annual Plan'!H300:'Annual Plan'!K300),""
                       )
                 )
      )
)</f>
        <v/>
      </c>
      <c r="I300" s="23" t="str">
        <f>IF(SUM('Annual Plan'!H300:'Annual Plan'!K300)=0,"",
        IF(OR(F300="Absolute",F300="Absolute[-](cum.)"),SUM('Annual Plan'!H300:'Annual Plan'!K300),
             IF(F300="Incremental",MAX('Annual Plan'!H300:'Annual Plan'!K300),
                  IF(F300="Decremental",MIN('Annual Plan'!H300:'Annual Plan'!K300),
                         IF(F300="Absolute[+]",MAX('Annual Plan'!H300:'Annual Plan'!K300),
                              IF(F300="Absolute[-](avg.)",AVERAGE('Annual Plan'!H300:'Annual Plan'!K300),"")
                              )
                       )
                  )
           )
     )</f>
        <v/>
      </c>
      <c r="J300" s="95" t="str">
        <f xml:space="preserve"> IF(OR(F300="Absolute",F300="Absolute[-](cum.)"),SUM('Q1 Review'!J300,'Q2 Review'!J300,'Q3 Review'!J300,'Q4 Review'!J300),
             IF(OR(F300="Incremental",F300="Absolute[+]"),MAX('Q1 Review'!J300,'Q2 Review'!J300,'Q3 Review'!J300,'Q4 Review'!J300),
                  IF(F300="Decremental",MIN('Q1 Review'!J300,'Q2 Review'!J300,'Q3 Review'!J300,'Q4 Review'!J300),
                         IF(F300="Absolute[-](avg.)",SUM('Q1 Review'!J300,'Q2 Review'!J300,'Q3 Review'!J300,'Q4 Review'!J300)/ COUNT('Annual Plan'!H300:'Annual Plan'!K300),""
                       )
                 )
      )
)</f>
        <v/>
      </c>
      <c r="K300" s="38" t="str">
        <f t="shared" si="32"/>
        <v/>
      </c>
      <c r="L300" s="38" t="str">
        <f t="shared" si="33"/>
        <v/>
      </c>
      <c r="M300" s="23" t="str">
        <f t="shared" si="34"/>
        <v/>
      </c>
      <c r="N300" s="23" t="str">
        <f>IF('Annual Plan'!N300+'Annual Plan'!O300=0,"",'Annual Plan'!N300+'Annual Plan'!O300)</f>
        <v/>
      </c>
      <c r="O300" s="23" t="str">
        <f>IF(('Q1 Review'!O300+'Q2 Review'!O300+'Q3 Review'!O300+'Q4 Review'!O300)=0,"",('Q1 Review'!O300+'Q2 Review'!O300+'Q3 Review'!O300+'Q4 Review'!O300))</f>
        <v/>
      </c>
      <c r="P300" s="41"/>
      <c r="Q300" s="41"/>
      <c r="R300" s="41"/>
      <c r="S300" s="131" t="str">
        <f t="shared" si="35"/>
        <v/>
      </c>
    </row>
    <row r="301" spans="1:19" s="11" customFormat="1" ht="13.2" x14ac:dyDescent="0.25">
      <c r="A301" s="59" t="str">
        <f>IF('Annual Plan'!A301="","",'Annual Plan'!A301)</f>
        <v/>
      </c>
      <c r="B301" s="59" t="str">
        <f>IF('Annual Plan'!B301="","",'Annual Plan'!B301)</f>
        <v/>
      </c>
      <c r="C301" s="59" t="str">
        <f>IF('Annual Plan'!C301="","",'Annual Plan'!C301)</f>
        <v/>
      </c>
      <c r="D301" s="2" t="str">
        <f>IF('Annual Plan'!D301&lt;&gt;"",'Annual Plan'!D301,"")</f>
        <v/>
      </c>
      <c r="E301" s="2" t="str">
        <f>IF('Annual Plan'!E301&lt;&gt;"",'Annual Plan'!E301,"")</f>
        <v/>
      </c>
      <c r="F301" s="36" t="str">
        <f>IF('Annual Plan'!F301&lt;&gt;"",'Annual Plan'!F301,"")</f>
        <v/>
      </c>
      <c r="G301" s="23" t="str">
        <f>IF('Annual Plan'!G301&lt;&gt;"",'Annual Plan'!G301,"")</f>
        <v/>
      </c>
      <c r="H301" s="23" t="str">
        <f xml:space="preserve"> IF(OR(F301="Absolute",F301="Absolute[-](cum.)"),SUM(G301,'Q1 Review'!J301,'Q2 Review'!J301,'Q3 Review'!J301,'Q4 Review'!J301),
             IF(OR(F301="Incremental",F301="Absolute[+]"),MAX(G301,'Q1 Review'!J301,'Q2 Review'!J301,'Q3 Review'!J301,'Q4 Review'!J301),
                  IF(F301="Decremental",MIN(G301,'Q1 Review'!J301,'Q2 Review'!J301,'Q3 Review'!J301,'Q4 Review'!J301),
                         IF(F301="Absolute[-](avg.)",SUM('Q1 Review'!J301,'Q2 Review'!J301,'Q3 Review'!J301,'Q4 Review'!J301)/ COUNT('Annual Plan'!H301:'Annual Plan'!K301),""
                       )
                 )
      )
)</f>
        <v/>
      </c>
      <c r="I301" s="23" t="str">
        <f>IF(SUM('Annual Plan'!H301:'Annual Plan'!K301)=0,"",
        IF(OR(F301="Absolute",F301="Absolute[-](cum.)"),SUM('Annual Plan'!H301:'Annual Plan'!K301),
             IF(F301="Incremental",MAX('Annual Plan'!H301:'Annual Plan'!K301),
                  IF(F301="Decremental",MIN('Annual Plan'!H301:'Annual Plan'!K301),
                         IF(F301="Absolute[+]",MAX('Annual Plan'!H301:'Annual Plan'!K301),
                              IF(F301="Absolute[-](avg.)",AVERAGE('Annual Plan'!H301:'Annual Plan'!K301),"")
                              )
                       )
                  )
           )
     )</f>
        <v/>
      </c>
      <c r="J301" s="95" t="str">
        <f xml:space="preserve"> IF(OR(F301="Absolute",F301="Absolute[-](cum.)"),SUM('Q1 Review'!J301,'Q2 Review'!J301,'Q3 Review'!J301,'Q4 Review'!J301),
             IF(OR(F301="Incremental",F301="Absolute[+]"),MAX('Q1 Review'!J301,'Q2 Review'!J301,'Q3 Review'!J301,'Q4 Review'!J301),
                  IF(F301="Decremental",MIN('Q1 Review'!J301,'Q2 Review'!J301,'Q3 Review'!J301,'Q4 Review'!J301),
                         IF(F301="Absolute[-](avg.)",SUM('Q1 Review'!J301,'Q2 Review'!J301,'Q3 Review'!J301,'Q4 Review'!J301)/ COUNT('Annual Plan'!H301:'Annual Plan'!K301),""
                       )
                 )
      )
)</f>
        <v/>
      </c>
      <c r="K301" s="38" t="str">
        <f t="shared" si="32"/>
        <v/>
      </c>
      <c r="L301" s="38" t="str">
        <f t="shared" si="33"/>
        <v/>
      </c>
      <c r="M301" s="23" t="str">
        <f t="shared" si="34"/>
        <v/>
      </c>
      <c r="N301" s="23" t="str">
        <f>IF('Annual Plan'!N301+'Annual Plan'!O301=0,"",'Annual Plan'!N301+'Annual Plan'!O301)</f>
        <v/>
      </c>
      <c r="O301" s="23" t="str">
        <f>IF(('Q1 Review'!O301+'Q2 Review'!O301+'Q3 Review'!O301+'Q4 Review'!O301)=0,"",('Q1 Review'!O301+'Q2 Review'!O301+'Q3 Review'!O301+'Q4 Review'!O301))</f>
        <v/>
      </c>
      <c r="P301" s="41"/>
      <c r="Q301" s="41"/>
      <c r="R301" s="41"/>
      <c r="S301" s="131" t="str">
        <f t="shared" si="35"/>
        <v/>
      </c>
    </row>
    <row r="302" spans="1:19" s="11" customFormat="1" ht="13.2" x14ac:dyDescent="0.25">
      <c r="A302" s="59" t="str">
        <f>IF('Annual Plan'!A302="","",'Annual Plan'!A302)</f>
        <v/>
      </c>
      <c r="B302" s="59" t="str">
        <f>IF('Annual Plan'!B302="","",'Annual Plan'!B302)</f>
        <v/>
      </c>
      <c r="C302" s="59" t="str">
        <f>IF('Annual Plan'!C302="","",'Annual Plan'!C302)</f>
        <v/>
      </c>
      <c r="D302" s="2" t="str">
        <f>IF('Annual Plan'!D302&lt;&gt;"",'Annual Plan'!D302,"")</f>
        <v/>
      </c>
      <c r="E302" s="2" t="str">
        <f>IF('Annual Plan'!E302&lt;&gt;"",'Annual Plan'!E302,"")</f>
        <v/>
      </c>
      <c r="F302" s="36" t="str">
        <f>IF('Annual Plan'!F302&lt;&gt;"",'Annual Plan'!F302,"")</f>
        <v/>
      </c>
      <c r="G302" s="23" t="str">
        <f>IF('Annual Plan'!G302&lt;&gt;"",'Annual Plan'!G302,"")</f>
        <v/>
      </c>
      <c r="H302" s="23" t="str">
        <f xml:space="preserve"> IF(OR(F302="Absolute",F302="Absolute[-](cum.)"),SUM(G302,'Q1 Review'!J302,'Q2 Review'!J302,'Q3 Review'!J302,'Q4 Review'!J302),
             IF(OR(F302="Incremental",F302="Absolute[+]"),MAX(G302,'Q1 Review'!J302,'Q2 Review'!J302,'Q3 Review'!J302,'Q4 Review'!J302),
                  IF(F302="Decremental",MIN(G302,'Q1 Review'!J302,'Q2 Review'!J302,'Q3 Review'!J302,'Q4 Review'!J302),
                         IF(F302="Absolute[-](avg.)",SUM('Q1 Review'!J302,'Q2 Review'!J302,'Q3 Review'!J302,'Q4 Review'!J302)/ COUNT('Annual Plan'!H302:'Annual Plan'!K302),""
                       )
                 )
      )
)</f>
        <v/>
      </c>
      <c r="I302" s="23" t="str">
        <f>IF(SUM('Annual Plan'!H302:'Annual Plan'!K302)=0,"",
        IF(OR(F302="Absolute",F302="Absolute[-](cum.)"),SUM('Annual Plan'!H302:'Annual Plan'!K302),
             IF(F302="Incremental",MAX('Annual Plan'!H302:'Annual Plan'!K302),
                  IF(F302="Decremental",MIN('Annual Plan'!H302:'Annual Plan'!K302),
                         IF(F302="Absolute[+]",MAX('Annual Plan'!H302:'Annual Plan'!K302),
                              IF(F302="Absolute[-](avg.)",AVERAGE('Annual Plan'!H302:'Annual Plan'!K302),"")
                              )
                       )
                  )
           )
     )</f>
        <v/>
      </c>
      <c r="J302" s="95" t="str">
        <f xml:space="preserve"> IF(OR(F302="Absolute",F302="Absolute[-](cum.)"),SUM('Q1 Review'!J302,'Q2 Review'!J302,'Q3 Review'!J302,'Q4 Review'!J302),
             IF(OR(F302="Incremental",F302="Absolute[+]"),MAX('Q1 Review'!J302,'Q2 Review'!J302,'Q3 Review'!J302,'Q4 Review'!J302),
                  IF(F302="Decremental",MIN('Q1 Review'!J302,'Q2 Review'!J302,'Q3 Review'!J302,'Q4 Review'!J302),
                         IF(F302="Absolute[-](avg.)",SUM('Q1 Review'!J302,'Q2 Review'!J302,'Q3 Review'!J302,'Q4 Review'!J302)/ COUNT('Annual Plan'!H302:'Annual Plan'!K302),""
                       )
                 )
      )
)</f>
        <v/>
      </c>
      <c r="K302" s="38" t="str">
        <f t="shared" si="32"/>
        <v/>
      </c>
      <c r="L302" s="38" t="str">
        <f t="shared" si="33"/>
        <v/>
      </c>
      <c r="M302" s="23" t="str">
        <f t="shared" si="34"/>
        <v/>
      </c>
      <c r="N302" s="23" t="str">
        <f>IF('Annual Plan'!N302+'Annual Plan'!O302=0,"",'Annual Plan'!N302+'Annual Plan'!O302)</f>
        <v/>
      </c>
      <c r="O302" s="23" t="str">
        <f>IF(('Q1 Review'!O302+'Q2 Review'!O302+'Q3 Review'!O302+'Q4 Review'!O302)=0,"",('Q1 Review'!O302+'Q2 Review'!O302+'Q3 Review'!O302+'Q4 Review'!O302))</f>
        <v/>
      </c>
      <c r="P302" s="41"/>
      <c r="Q302" s="41"/>
      <c r="R302" s="41"/>
      <c r="S302" s="131" t="str">
        <f t="shared" si="35"/>
        <v/>
      </c>
    </row>
    <row r="303" spans="1:19" s="11" customFormat="1" ht="13.2" x14ac:dyDescent="0.25">
      <c r="A303" s="59" t="str">
        <f>IF('Annual Plan'!A303="","",'Annual Plan'!A303)</f>
        <v/>
      </c>
      <c r="B303" s="59" t="str">
        <f>IF('Annual Plan'!B303="","",'Annual Plan'!B303)</f>
        <v/>
      </c>
      <c r="C303" s="59" t="str">
        <f>IF('Annual Plan'!C303="","",'Annual Plan'!C303)</f>
        <v/>
      </c>
      <c r="D303" s="2" t="str">
        <f>IF('Annual Plan'!D303&lt;&gt;"",'Annual Plan'!D303,"")</f>
        <v/>
      </c>
      <c r="E303" s="2" t="str">
        <f>IF('Annual Plan'!E303&lt;&gt;"",'Annual Plan'!E303,"")</f>
        <v/>
      </c>
      <c r="F303" s="36" t="str">
        <f>IF('Annual Plan'!F303&lt;&gt;"",'Annual Plan'!F303,"")</f>
        <v/>
      </c>
      <c r="G303" s="23" t="str">
        <f>IF('Annual Plan'!G303&lt;&gt;"",'Annual Plan'!G303,"")</f>
        <v/>
      </c>
      <c r="H303" s="23" t="str">
        <f xml:space="preserve"> IF(OR(F303="Absolute",F303="Absolute[-](cum.)"),SUM(G303,'Q1 Review'!J303,'Q2 Review'!J303,'Q3 Review'!J303,'Q4 Review'!J303),
             IF(OR(F303="Incremental",F303="Absolute[+]"),MAX(G303,'Q1 Review'!J303,'Q2 Review'!J303,'Q3 Review'!J303,'Q4 Review'!J303),
                  IF(F303="Decremental",MIN(G303,'Q1 Review'!J303,'Q2 Review'!J303,'Q3 Review'!J303,'Q4 Review'!J303),
                         IF(F303="Absolute[-](avg.)",SUM('Q1 Review'!J303,'Q2 Review'!J303,'Q3 Review'!J303,'Q4 Review'!J303)/ COUNT('Annual Plan'!H303:'Annual Plan'!K303),""
                       )
                 )
      )
)</f>
        <v/>
      </c>
      <c r="I303" s="23" t="str">
        <f>IF(SUM('Annual Plan'!H303:'Annual Plan'!K303)=0,"",
        IF(OR(F303="Absolute",F303="Absolute[-](cum.)"),SUM('Annual Plan'!H303:'Annual Plan'!K303),
             IF(F303="Incremental",MAX('Annual Plan'!H303:'Annual Plan'!K303),
                  IF(F303="Decremental",MIN('Annual Plan'!H303:'Annual Plan'!K303),
                         IF(F303="Absolute[+]",MAX('Annual Plan'!H303:'Annual Plan'!K303),
                              IF(F303="Absolute[-](avg.)",AVERAGE('Annual Plan'!H303:'Annual Plan'!K303),"")
                              )
                       )
                  )
           )
     )</f>
        <v/>
      </c>
      <c r="J303" s="95" t="str">
        <f xml:space="preserve"> IF(OR(F303="Absolute",F303="Absolute[-](cum.)"),SUM('Q1 Review'!J303,'Q2 Review'!J303,'Q3 Review'!J303,'Q4 Review'!J303),
             IF(OR(F303="Incremental",F303="Absolute[+]"),MAX('Q1 Review'!J303,'Q2 Review'!J303,'Q3 Review'!J303,'Q4 Review'!J303),
                  IF(F303="Decremental",MIN('Q1 Review'!J303,'Q2 Review'!J303,'Q3 Review'!J303,'Q4 Review'!J303),
                         IF(F303="Absolute[-](avg.)",SUM('Q1 Review'!J303,'Q2 Review'!J303,'Q3 Review'!J303,'Q4 Review'!J303)/ COUNT('Annual Plan'!H303:'Annual Plan'!K303),""
                       )
                 )
      )
)</f>
        <v/>
      </c>
      <c r="K303" s="38" t="str">
        <f t="shared" si="32"/>
        <v/>
      </c>
      <c r="L303" s="38" t="str">
        <f t="shared" si="33"/>
        <v/>
      </c>
      <c r="M303" s="23" t="str">
        <f t="shared" si="34"/>
        <v/>
      </c>
      <c r="N303" s="23" t="str">
        <f>IF('Annual Plan'!N303+'Annual Plan'!O303=0,"",'Annual Plan'!N303+'Annual Plan'!O303)</f>
        <v/>
      </c>
      <c r="O303" s="23" t="str">
        <f>IF(('Q1 Review'!O303+'Q2 Review'!O303+'Q3 Review'!O303+'Q4 Review'!O303)=0,"",('Q1 Review'!O303+'Q2 Review'!O303+'Q3 Review'!O303+'Q4 Review'!O303))</f>
        <v/>
      </c>
      <c r="P303" s="41"/>
      <c r="Q303" s="41"/>
      <c r="R303" s="41"/>
      <c r="S303" s="131" t="str">
        <f t="shared" si="35"/>
        <v/>
      </c>
    </row>
    <row r="304" spans="1:19" s="11" customFormat="1" ht="13.2" x14ac:dyDescent="0.25">
      <c r="A304" s="59" t="str">
        <f>IF('Annual Plan'!A304="","",'Annual Plan'!A304)</f>
        <v/>
      </c>
      <c r="B304" s="59" t="str">
        <f>IF('Annual Plan'!B304="","",'Annual Plan'!B304)</f>
        <v/>
      </c>
      <c r="C304" s="59" t="str">
        <f>IF('Annual Plan'!C304="","",'Annual Plan'!C304)</f>
        <v/>
      </c>
      <c r="D304" s="2" t="str">
        <f>IF('Annual Plan'!D304&lt;&gt;"",'Annual Plan'!D304,"")</f>
        <v/>
      </c>
      <c r="E304" s="2" t="str">
        <f>IF('Annual Plan'!E304&lt;&gt;"",'Annual Plan'!E304,"")</f>
        <v/>
      </c>
      <c r="F304" s="36" t="str">
        <f>IF('Annual Plan'!F304&lt;&gt;"",'Annual Plan'!F304,"")</f>
        <v/>
      </c>
      <c r="G304" s="23" t="str">
        <f>IF('Annual Plan'!G304&lt;&gt;"",'Annual Plan'!G304,"")</f>
        <v/>
      </c>
      <c r="H304" s="23" t="str">
        <f xml:space="preserve"> IF(OR(F304="Absolute",F304="Absolute[-](cum.)"),SUM(G304,'Q1 Review'!J304,'Q2 Review'!J304,'Q3 Review'!J304,'Q4 Review'!J304),
             IF(OR(F304="Incremental",F304="Absolute[+]"),MAX(G304,'Q1 Review'!J304,'Q2 Review'!J304,'Q3 Review'!J304,'Q4 Review'!J304),
                  IF(F304="Decremental",MIN(G304,'Q1 Review'!J304,'Q2 Review'!J304,'Q3 Review'!J304,'Q4 Review'!J304),
                         IF(F304="Absolute[-](avg.)",SUM('Q1 Review'!J304,'Q2 Review'!J304,'Q3 Review'!J304,'Q4 Review'!J304)/ COUNT('Annual Plan'!H304:'Annual Plan'!K304),""
                       )
                 )
      )
)</f>
        <v/>
      </c>
      <c r="I304" s="23" t="str">
        <f>IF(SUM('Annual Plan'!H304:'Annual Plan'!K304)=0,"",
        IF(OR(F304="Absolute",F304="Absolute[-](cum.)"),SUM('Annual Plan'!H304:'Annual Plan'!K304),
             IF(F304="Incremental",MAX('Annual Plan'!H304:'Annual Plan'!K304),
                  IF(F304="Decremental",MIN('Annual Plan'!H304:'Annual Plan'!K304),
                         IF(F304="Absolute[+]",MAX('Annual Plan'!H304:'Annual Plan'!K304),
                              IF(F304="Absolute[-](avg.)",AVERAGE('Annual Plan'!H304:'Annual Plan'!K304),"")
                              )
                       )
                  )
           )
     )</f>
        <v/>
      </c>
      <c r="J304" s="95" t="str">
        <f xml:space="preserve"> IF(OR(F304="Absolute",F304="Absolute[-](cum.)"),SUM('Q1 Review'!J304,'Q2 Review'!J304,'Q3 Review'!J304,'Q4 Review'!J304),
             IF(OR(F304="Incremental",F304="Absolute[+]"),MAX('Q1 Review'!J304,'Q2 Review'!J304,'Q3 Review'!J304,'Q4 Review'!J304),
                  IF(F304="Decremental",MIN('Q1 Review'!J304,'Q2 Review'!J304,'Q3 Review'!J304,'Q4 Review'!J304),
                         IF(F304="Absolute[-](avg.)",SUM('Q1 Review'!J304,'Q2 Review'!J304,'Q3 Review'!J304,'Q4 Review'!J304)/ COUNT('Annual Plan'!H304:'Annual Plan'!K304),""
                       )
                 )
      )
)</f>
        <v/>
      </c>
      <c r="K304" s="38" t="str">
        <f t="shared" si="32"/>
        <v/>
      </c>
      <c r="L304" s="38" t="str">
        <f t="shared" si="33"/>
        <v/>
      </c>
      <c r="M304" s="23" t="str">
        <f t="shared" si="34"/>
        <v/>
      </c>
      <c r="N304" s="23" t="str">
        <f>IF('Annual Plan'!N304+'Annual Plan'!O304=0,"",'Annual Plan'!N304+'Annual Plan'!O304)</f>
        <v/>
      </c>
      <c r="O304" s="23" t="str">
        <f>IF(('Q1 Review'!O304+'Q2 Review'!O304+'Q3 Review'!O304+'Q4 Review'!O304)=0,"",('Q1 Review'!O304+'Q2 Review'!O304+'Q3 Review'!O304+'Q4 Review'!O304))</f>
        <v/>
      </c>
      <c r="P304" s="41"/>
      <c r="Q304" s="41"/>
      <c r="R304" s="41"/>
      <c r="S304" s="131" t="str">
        <f t="shared" si="35"/>
        <v/>
      </c>
    </row>
    <row r="305" spans="1:19" s="11" customFormat="1" ht="13.2" x14ac:dyDescent="0.25">
      <c r="A305" s="59" t="str">
        <f>IF('Annual Plan'!A305="","",'Annual Plan'!A305)</f>
        <v/>
      </c>
      <c r="B305" s="59" t="str">
        <f>IF('Annual Plan'!B305="","",'Annual Plan'!B305)</f>
        <v/>
      </c>
      <c r="C305" s="59" t="str">
        <f>IF('Annual Plan'!C305="","",'Annual Plan'!C305)</f>
        <v/>
      </c>
      <c r="D305" s="2" t="str">
        <f>IF('Annual Plan'!D305&lt;&gt;"",'Annual Plan'!D305,"")</f>
        <v/>
      </c>
      <c r="E305" s="2" t="str">
        <f>IF('Annual Plan'!E305&lt;&gt;"",'Annual Plan'!E305,"")</f>
        <v/>
      </c>
      <c r="F305" s="36" t="str">
        <f>IF('Annual Plan'!F305&lt;&gt;"",'Annual Plan'!F305,"")</f>
        <v/>
      </c>
      <c r="G305" s="23" t="str">
        <f>IF('Annual Plan'!G305&lt;&gt;"",'Annual Plan'!G305,"")</f>
        <v/>
      </c>
      <c r="H305" s="23" t="str">
        <f xml:space="preserve"> IF(OR(F305="Absolute",F305="Absolute[-](cum.)"),SUM(G305,'Q1 Review'!J305,'Q2 Review'!J305,'Q3 Review'!J305,'Q4 Review'!J305),
             IF(OR(F305="Incremental",F305="Absolute[+]"),MAX(G305,'Q1 Review'!J305,'Q2 Review'!J305,'Q3 Review'!J305,'Q4 Review'!J305),
                  IF(F305="Decremental",MIN(G305,'Q1 Review'!J305,'Q2 Review'!J305,'Q3 Review'!J305,'Q4 Review'!J305),
                         IF(F305="Absolute[-](avg.)",SUM('Q1 Review'!J305,'Q2 Review'!J305,'Q3 Review'!J305,'Q4 Review'!J305)/ COUNT('Annual Plan'!H305:'Annual Plan'!K305),""
                       )
                 )
      )
)</f>
        <v/>
      </c>
      <c r="I305" s="23" t="str">
        <f>IF(SUM('Annual Plan'!H305:'Annual Plan'!K305)=0,"",
        IF(OR(F305="Absolute",F305="Absolute[-](cum.)"),SUM('Annual Plan'!H305:'Annual Plan'!K305),
             IF(F305="Incremental",MAX('Annual Plan'!H305:'Annual Plan'!K305),
                  IF(F305="Decremental",MIN('Annual Plan'!H305:'Annual Plan'!K305),
                         IF(F305="Absolute[+]",MAX('Annual Plan'!H305:'Annual Plan'!K305),
                              IF(F305="Absolute[-](avg.)",AVERAGE('Annual Plan'!H305:'Annual Plan'!K305),"")
                              )
                       )
                  )
           )
     )</f>
        <v/>
      </c>
      <c r="J305" s="95" t="str">
        <f xml:space="preserve"> IF(OR(F305="Absolute",F305="Absolute[-](cum.)"),SUM('Q1 Review'!J305,'Q2 Review'!J305,'Q3 Review'!J305,'Q4 Review'!J305),
             IF(OR(F305="Incremental",F305="Absolute[+]"),MAX('Q1 Review'!J305,'Q2 Review'!J305,'Q3 Review'!J305,'Q4 Review'!J305),
                  IF(F305="Decremental",MIN('Q1 Review'!J305,'Q2 Review'!J305,'Q3 Review'!J305,'Q4 Review'!J305),
                         IF(F305="Absolute[-](avg.)",SUM('Q1 Review'!J305,'Q2 Review'!J305,'Q3 Review'!J305,'Q4 Review'!J305)/ COUNT('Annual Plan'!H305:'Annual Plan'!K305),""
                       )
                 )
      )
)</f>
        <v/>
      </c>
      <c r="K305" s="38" t="str">
        <f t="shared" si="32"/>
        <v/>
      </c>
      <c r="L305" s="38" t="str">
        <f t="shared" si="33"/>
        <v/>
      </c>
      <c r="M305" s="23" t="str">
        <f t="shared" si="34"/>
        <v/>
      </c>
      <c r="N305" s="23" t="str">
        <f>IF('Annual Plan'!N305+'Annual Plan'!O305=0,"",'Annual Plan'!N305+'Annual Plan'!O305)</f>
        <v/>
      </c>
      <c r="O305" s="23" t="str">
        <f>IF(('Q1 Review'!O305+'Q2 Review'!O305+'Q3 Review'!O305+'Q4 Review'!O305)=0,"",('Q1 Review'!O305+'Q2 Review'!O305+'Q3 Review'!O305+'Q4 Review'!O305))</f>
        <v/>
      </c>
      <c r="P305" s="41"/>
      <c r="Q305" s="41"/>
      <c r="R305" s="41"/>
      <c r="S305" s="131" t="str">
        <f t="shared" si="35"/>
        <v/>
      </c>
    </row>
    <row r="306" spans="1:19" s="11" customFormat="1" ht="13.2" x14ac:dyDescent="0.25">
      <c r="A306" s="59" t="str">
        <f>IF('Annual Plan'!A306="","",'Annual Plan'!A306)</f>
        <v/>
      </c>
      <c r="B306" s="59" t="str">
        <f>IF('Annual Plan'!B306="","",'Annual Plan'!B306)</f>
        <v/>
      </c>
      <c r="C306" s="59" t="str">
        <f>IF('Annual Plan'!C306="","",'Annual Plan'!C306)</f>
        <v/>
      </c>
      <c r="D306" s="2" t="str">
        <f>IF('Annual Plan'!D306&lt;&gt;"",'Annual Plan'!D306,"")</f>
        <v/>
      </c>
      <c r="E306" s="2" t="str">
        <f>IF('Annual Plan'!E306&lt;&gt;"",'Annual Plan'!E306,"")</f>
        <v/>
      </c>
      <c r="F306" s="36" t="str">
        <f>IF('Annual Plan'!F306&lt;&gt;"",'Annual Plan'!F306,"")</f>
        <v/>
      </c>
      <c r="G306" s="23" t="str">
        <f>IF('Annual Plan'!G306&lt;&gt;"",'Annual Plan'!G306,"")</f>
        <v/>
      </c>
      <c r="H306" s="23" t="str">
        <f xml:space="preserve"> IF(OR(F306="Absolute",F306="Absolute[-](cum.)"),SUM(G306,'Q1 Review'!J306,'Q2 Review'!J306,'Q3 Review'!J306,'Q4 Review'!J306),
             IF(OR(F306="Incremental",F306="Absolute[+]"),MAX(G306,'Q1 Review'!J306,'Q2 Review'!J306,'Q3 Review'!J306,'Q4 Review'!J306),
                  IF(F306="Decremental",MIN(G306,'Q1 Review'!J306,'Q2 Review'!J306,'Q3 Review'!J306,'Q4 Review'!J306),
                         IF(F306="Absolute[-](avg.)",SUM('Q1 Review'!J306,'Q2 Review'!J306,'Q3 Review'!J306,'Q4 Review'!J306)/ COUNT('Annual Plan'!H306:'Annual Plan'!K306),""
                       )
                 )
      )
)</f>
        <v/>
      </c>
      <c r="I306" s="23" t="str">
        <f>IF(SUM('Annual Plan'!H306:'Annual Plan'!K306)=0,"",
        IF(OR(F306="Absolute",F306="Absolute[-](cum.)"),SUM('Annual Plan'!H306:'Annual Plan'!K306),
             IF(F306="Incremental",MAX('Annual Plan'!H306:'Annual Plan'!K306),
                  IF(F306="Decremental",MIN('Annual Plan'!H306:'Annual Plan'!K306),
                         IF(F306="Absolute[+]",MAX('Annual Plan'!H306:'Annual Plan'!K306),
                              IF(F306="Absolute[-](avg.)",AVERAGE('Annual Plan'!H306:'Annual Plan'!K306),"")
                              )
                       )
                  )
           )
     )</f>
        <v/>
      </c>
      <c r="J306" s="95" t="str">
        <f xml:space="preserve"> IF(OR(F306="Absolute",F306="Absolute[-](cum.)"),SUM('Q1 Review'!J306,'Q2 Review'!J306,'Q3 Review'!J306,'Q4 Review'!J306),
             IF(OR(F306="Incremental",F306="Absolute[+]"),MAX('Q1 Review'!J306,'Q2 Review'!J306,'Q3 Review'!J306,'Q4 Review'!J306),
                  IF(F306="Decremental",MIN('Q1 Review'!J306,'Q2 Review'!J306,'Q3 Review'!J306,'Q4 Review'!J306),
                         IF(F306="Absolute[-](avg.)",SUM('Q1 Review'!J306,'Q2 Review'!J306,'Q3 Review'!J306,'Q4 Review'!J306)/ COUNT('Annual Plan'!H306:'Annual Plan'!K306),""
                       )
                 )
      )
)</f>
        <v/>
      </c>
      <c r="K306" s="38" t="str">
        <f t="shared" si="32"/>
        <v/>
      </c>
      <c r="L306" s="38" t="str">
        <f t="shared" si="33"/>
        <v/>
      </c>
      <c r="M306" s="23" t="str">
        <f t="shared" si="34"/>
        <v/>
      </c>
      <c r="N306" s="23" t="str">
        <f>IF('Annual Plan'!N306+'Annual Plan'!O306=0,"",'Annual Plan'!N306+'Annual Plan'!O306)</f>
        <v/>
      </c>
      <c r="O306" s="23" t="str">
        <f>IF(('Q1 Review'!O306+'Q2 Review'!O306+'Q3 Review'!O306+'Q4 Review'!O306)=0,"",('Q1 Review'!O306+'Q2 Review'!O306+'Q3 Review'!O306+'Q4 Review'!O306))</f>
        <v/>
      </c>
      <c r="P306" s="41"/>
      <c r="Q306" s="41"/>
      <c r="R306" s="41"/>
      <c r="S306" s="131" t="str">
        <f t="shared" si="35"/>
        <v/>
      </c>
    </row>
    <row r="307" spans="1:19" s="11" customFormat="1" ht="13.2" x14ac:dyDescent="0.25">
      <c r="A307" s="59" t="str">
        <f>IF('Annual Plan'!A307="","",'Annual Plan'!A307)</f>
        <v/>
      </c>
      <c r="B307" s="59" t="str">
        <f>IF('Annual Plan'!B307="","",'Annual Plan'!B307)</f>
        <v/>
      </c>
      <c r="C307" s="59" t="str">
        <f>IF('Annual Plan'!C307="","",'Annual Plan'!C307)</f>
        <v/>
      </c>
      <c r="D307" s="2" t="str">
        <f>IF('Annual Plan'!D307&lt;&gt;"",'Annual Plan'!D307,"")</f>
        <v/>
      </c>
      <c r="E307" s="2" t="str">
        <f>IF('Annual Plan'!E307&lt;&gt;"",'Annual Plan'!E307,"")</f>
        <v/>
      </c>
      <c r="F307" s="36" t="str">
        <f>IF('Annual Plan'!F307&lt;&gt;"",'Annual Plan'!F307,"")</f>
        <v/>
      </c>
      <c r="G307" s="23" t="str">
        <f>IF('Annual Plan'!G307&lt;&gt;"",'Annual Plan'!G307,"")</f>
        <v/>
      </c>
      <c r="H307" s="23" t="str">
        <f xml:space="preserve"> IF(OR(F307="Absolute",F307="Absolute[-](cum.)"),SUM(G307,'Q1 Review'!J307,'Q2 Review'!J307,'Q3 Review'!J307,'Q4 Review'!J307),
             IF(OR(F307="Incremental",F307="Absolute[+]"),MAX(G307,'Q1 Review'!J307,'Q2 Review'!J307,'Q3 Review'!J307,'Q4 Review'!J307),
                  IF(F307="Decremental",MIN(G307,'Q1 Review'!J307,'Q2 Review'!J307,'Q3 Review'!J307,'Q4 Review'!J307),
                         IF(F307="Absolute[-](avg.)",SUM('Q1 Review'!J307,'Q2 Review'!J307,'Q3 Review'!J307,'Q4 Review'!J307)/ COUNT('Annual Plan'!H307:'Annual Plan'!K307),""
                       )
                 )
      )
)</f>
        <v/>
      </c>
      <c r="I307" s="23" t="str">
        <f>IF(SUM('Annual Plan'!H307:'Annual Plan'!K307)=0,"",
        IF(OR(F307="Absolute",F307="Absolute[-](cum.)"),SUM('Annual Plan'!H307:'Annual Plan'!K307),
             IF(F307="Incremental",MAX('Annual Plan'!H307:'Annual Plan'!K307),
                  IF(F307="Decremental",MIN('Annual Plan'!H307:'Annual Plan'!K307),
                         IF(F307="Absolute[+]",MAX('Annual Plan'!H307:'Annual Plan'!K307),
                              IF(F307="Absolute[-](avg.)",AVERAGE('Annual Plan'!H307:'Annual Plan'!K307),"")
                              )
                       )
                  )
           )
     )</f>
        <v/>
      </c>
      <c r="J307" s="95" t="str">
        <f xml:space="preserve"> IF(OR(F307="Absolute",F307="Absolute[-](cum.)"),SUM('Q1 Review'!J307,'Q2 Review'!J307,'Q3 Review'!J307,'Q4 Review'!J307),
             IF(OR(F307="Incremental",F307="Absolute[+]"),MAX('Q1 Review'!J307,'Q2 Review'!J307,'Q3 Review'!J307,'Q4 Review'!J307),
                  IF(F307="Decremental",MIN('Q1 Review'!J307,'Q2 Review'!J307,'Q3 Review'!J307,'Q4 Review'!J307),
                         IF(F307="Absolute[-](avg.)",SUM('Q1 Review'!J307,'Q2 Review'!J307,'Q3 Review'!J307,'Q4 Review'!J307)/ COUNT('Annual Plan'!H307:'Annual Plan'!K307),""
                       )
                 )
      )
)</f>
        <v/>
      </c>
      <c r="K307" s="38" t="str">
        <f t="shared" si="32"/>
        <v/>
      </c>
      <c r="L307" s="38" t="str">
        <f t="shared" si="33"/>
        <v/>
      </c>
      <c r="M307" s="23" t="str">
        <f t="shared" si="34"/>
        <v/>
      </c>
      <c r="N307" s="23" t="str">
        <f>IF('Annual Plan'!N307+'Annual Plan'!O307=0,"",'Annual Plan'!N307+'Annual Plan'!O307)</f>
        <v/>
      </c>
      <c r="O307" s="23" t="str">
        <f>IF(('Q1 Review'!O307+'Q2 Review'!O307+'Q3 Review'!O307+'Q4 Review'!O307)=0,"",('Q1 Review'!O307+'Q2 Review'!O307+'Q3 Review'!O307+'Q4 Review'!O307))</f>
        <v/>
      </c>
      <c r="P307" s="41"/>
      <c r="Q307" s="41"/>
      <c r="R307" s="41"/>
      <c r="S307" s="131" t="str">
        <f t="shared" si="35"/>
        <v/>
      </c>
    </row>
    <row r="308" spans="1:19" s="11" customFormat="1" ht="13.2" x14ac:dyDescent="0.25">
      <c r="A308" s="59" t="str">
        <f>IF('Annual Plan'!A308="","",'Annual Plan'!A308)</f>
        <v/>
      </c>
      <c r="B308" s="59" t="str">
        <f>IF('Annual Plan'!B308="","",'Annual Plan'!B308)</f>
        <v/>
      </c>
      <c r="C308" s="59" t="str">
        <f>IF('Annual Plan'!C308="","",'Annual Plan'!C308)</f>
        <v/>
      </c>
      <c r="D308" s="2" t="str">
        <f>IF('Annual Plan'!D308&lt;&gt;"",'Annual Plan'!D308,"")</f>
        <v/>
      </c>
      <c r="E308" s="2" t="str">
        <f>IF('Annual Plan'!E308&lt;&gt;"",'Annual Plan'!E308,"")</f>
        <v/>
      </c>
      <c r="F308" s="36" t="str">
        <f>IF('Annual Plan'!F308&lt;&gt;"",'Annual Plan'!F308,"")</f>
        <v/>
      </c>
      <c r="G308" s="23" t="str">
        <f>IF('Annual Plan'!G308&lt;&gt;"",'Annual Plan'!G308,"")</f>
        <v/>
      </c>
      <c r="H308" s="23" t="str">
        <f xml:space="preserve"> IF(OR(F308="Absolute",F308="Absolute[-](cum.)"),SUM(G308,'Q1 Review'!J308,'Q2 Review'!J308,'Q3 Review'!J308,'Q4 Review'!J308),
             IF(OR(F308="Incremental",F308="Absolute[+]"),MAX(G308,'Q1 Review'!J308,'Q2 Review'!J308,'Q3 Review'!J308,'Q4 Review'!J308),
                  IF(F308="Decremental",MIN(G308,'Q1 Review'!J308,'Q2 Review'!J308,'Q3 Review'!J308,'Q4 Review'!J308),
                         IF(F308="Absolute[-](avg.)",SUM('Q1 Review'!J308,'Q2 Review'!J308,'Q3 Review'!J308,'Q4 Review'!J308)/ COUNT('Annual Plan'!H308:'Annual Plan'!K308),""
                       )
                 )
      )
)</f>
        <v/>
      </c>
      <c r="I308" s="23" t="str">
        <f>IF(SUM('Annual Plan'!H308:'Annual Plan'!K308)=0,"",
        IF(OR(F308="Absolute",F308="Absolute[-](cum.)"),SUM('Annual Plan'!H308:'Annual Plan'!K308),
             IF(F308="Incremental",MAX('Annual Plan'!H308:'Annual Plan'!K308),
                  IF(F308="Decremental",MIN('Annual Plan'!H308:'Annual Plan'!K308),
                         IF(F308="Absolute[+]",MAX('Annual Plan'!H308:'Annual Plan'!K308),
                              IF(F308="Absolute[-](avg.)",AVERAGE('Annual Plan'!H308:'Annual Plan'!K308),"")
                              )
                       )
                  )
           )
     )</f>
        <v/>
      </c>
      <c r="J308" s="95" t="str">
        <f xml:space="preserve"> IF(OR(F308="Absolute",F308="Absolute[-](cum.)"),SUM('Q1 Review'!J308,'Q2 Review'!J308,'Q3 Review'!J308,'Q4 Review'!J308),
             IF(OR(F308="Incremental",F308="Absolute[+]"),MAX('Q1 Review'!J308,'Q2 Review'!J308,'Q3 Review'!J308,'Q4 Review'!J308),
                  IF(F308="Decremental",MIN('Q1 Review'!J308,'Q2 Review'!J308,'Q3 Review'!J308,'Q4 Review'!J308),
                         IF(F308="Absolute[-](avg.)",SUM('Q1 Review'!J308,'Q2 Review'!J308,'Q3 Review'!J308,'Q4 Review'!J308)/ COUNT('Annual Plan'!H308:'Annual Plan'!K308),""
                       )
                 )
      )
)</f>
        <v/>
      </c>
      <c r="K308" s="38" t="str">
        <f t="shared" si="32"/>
        <v/>
      </c>
      <c r="L308" s="38" t="str">
        <f t="shared" si="33"/>
        <v/>
      </c>
      <c r="M308" s="23" t="str">
        <f t="shared" si="34"/>
        <v/>
      </c>
      <c r="N308" s="23" t="str">
        <f>IF('Annual Plan'!N308+'Annual Plan'!O308=0,"",'Annual Plan'!N308+'Annual Plan'!O308)</f>
        <v/>
      </c>
      <c r="O308" s="23" t="str">
        <f>IF(('Q1 Review'!O308+'Q2 Review'!O308+'Q3 Review'!O308+'Q4 Review'!O308)=0,"",('Q1 Review'!O308+'Q2 Review'!O308+'Q3 Review'!O308+'Q4 Review'!O308))</f>
        <v/>
      </c>
      <c r="P308" s="41"/>
      <c r="Q308" s="41"/>
      <c r="R308" s="41"/>
      <c r="S308" s="131" t="str">
        <f t="shared" si="35"/>
        <v/>
      </c>
    </row>
    <row r="309" spans="1:19" s="11" customFormat="1" ht="13.2" x14ac:dyDescent="0.25">
      <c r="A309" s="59" t="str">
        <f>IF('Annual Plan'!A309="","",'Annual Plan'!A309)</f>
        <v/>
      </c>
      <c r="B309" s="59" t="str">
        <f>IF('Annual Plan'!B309="","",'Annual Plan'!B309)</f>
        <v/>
      </c>
      <c r="C309" s="59" t="str">
        <f>IF('Annual Plan'!C309="","",'Annual Plan'!C309)</f>
        <v/>
      </c>
      <c r="D309" s="2" t="str">
        <f>IF('Annual Plan'!D309&lt;&gt;"",'Annual Plan'!D309,"")</f>
        <v/>
      </c>
      <c r="E309" s="2" t="str">
        <f>IF('Annual Plan'!E309&lt;&gt;"",'Annual Plan'!E309,"")</f>
        <v/>
      </c>
      <c r="F309" s="36" t="str">
        <f>IF('Annual Plan'!F309&lt;&gt;"",'Annual Plan'!F309,"")</f>
        <v/>
      </c>
      <c r="G309" s="23" t="str">
        <f>IF('Annual Plan'!G309&lt;&gt;"",'Annual Plan'!G309,"")</f>
        <v/>
      </c>
      <c r="H309" s="23" t="str">
        <f xml:space="preserve"> IF(OR(F309="Absolute",F309="Absolute[-](cum.)"),SUM(G309,'Q1 Review'!J309,'Q2 Review'!J309,'Q3 Review'!J309,'Q4 Review'!J309),
             IF(OR(F309="Incremental",F309="Absolute[+]"),MAX(G309,'Q1 Review'!J309,'Q2 Review'!J309,'Q3 Review'!J309,'Q4 Review'!J309),
                  IF(F309="Decremental",MIN(G309,'Q1 Review'!J309,'Q2 Review'!J309,'Q3 Review'!J309,'Q4 Review'!J309),
                         IF(F309="Absolute[-](avg.)",SUM('Q1 Review'!J309,'Q2 Review'!J309,'Q3 Review'!J309,'Q4 Review'!J309)/ COUNT('Annual Plan'!H309:'Annual Plan'!K309),""
                       )
                 )
      )
)</f>
        <v/>
      </c>
      <c r="I309" s="23" t="str">
        <f>IF(SUM('Annual Plan'!H309:'Annual Plan'!K309)=0,"",
        IF(OR(F309="Absolute",F309="Absolute[-](cum.)"),SUM('Annual Plan'!H309:'Annual Plan'!K309),
             IF(F309="Incremental",MAX('Annual Plan'!H309:'Annual Plan'!K309),
                  IF(F309="Decremental",MIN('Annual Plan'!H309:'Annual Plan'!K309),
                         IF(F309="Absolute[+]",MAX('Annual Plan'!H309:'Annual Plan'!K309),
                              IF(F309="Absolute[-](avg.)",AVERAGE('Annual Plan'!H309:'Annual Plan'!K309),"")
                              )
                       )
                  )
           )
     )</f>
        <v/>
      </c>
      <c r="J309" s="95" t="str">
        <f xml:space="preserve"> IF(OR(F309="Absolute",F309="Absolute[-](cum.)"),SUM('Q1 Review'!J309,'Q2 Review'!J309,'Q3 Review'!J309,'Q4 Review'!J309),
             IF(OR(F309="Incremental",F309="Absolute[+]"),MAX('Q1 Review'!J309,'Q2 Review'!J309,'Q3 Review'!J309,'Q4 Review'!J309),
                  IF(F309="Decremental",MIN('Q1 Review'!J309,'Q2 Review'!J309,'Q3 Review'!J309,'Q4 Review'!J309),
                         IF(F309="Absolute[-](avg.)",SUM('Q1 Review'!J309,'Q2 Review'!J309,'Q3 Review'!J309,'Q4 Review'!J309)/ COUNT('Annual Plan'!H309:'Annual Plan'!K309),""
                       )
                 )
      )
)</f>
        <v/>
      </c>
      <c r="K309" s="38" t="str">
        <f t="shared" si="32"/>
        <v/>
      </c>
      <c r="L309" s="38" t="str">
        <f t="shared" si="33"/>
        <v/>
      </c>
      <c r="M309" s="23" t="str">
        <f t="shared" si="34"/>
        <v/>
      </c>
      <c r="N309" s="23" t="str">
        <f>IF('Annual Plan'!N309+'Annual Plan'!O309=0,"",'Annual Plan'!N309+'Annual Plan'!O309)</f>
        <v/>
      </c>
      <c r="O309" s="23" t="str">
        <f>IF(('Q1 Review'!O309+'Q2 Review'!O309+'Q3 Review'!O309+'Q4 Review'!O309)=0,"",('Q1 Review'!O309+'Q2 Review'!O309+'Q3 Review'!O309+'Q4 Review'!O309))</f>
        <v/>
      </c>
      <c r="P309" s="41"/>
      <c r="Q309" s="41"/>
      <c r="R309" s="41"/>
      <c r="S309" s="131" t="str">
        <f t="shared" si="35"/>
        <v/>
      </c>
    </row>
    <row r="310" spans="1:19" s="11" customFormat="1" ht="13.2" x14ac:dyDescent="0.25">
      <c r="A310" s="59" t="str">
        <f>IF('Annual Plan'!A310="","",'Annual Plan'!A310)</f>
        <v/>
      </c>
      <c r="B310" s="59" t="str">
        <f>IF('Annual Plan'!B310="","",'Annual Plan'!B310)</f>
        <v/>
      </c>
      <c r="C310" s="59" t="str">
        <f>IF('Annual Plan'!C310="","",'Annual Plan'!C310)</f>
        <v/>
      </c>
      <c r="D310" s="2" t="str">
        <f>IF('Annual Plan'!D310&lt;&gt;"",'Annual Plan'!D310,"")</f>
        <v/>
      </c>
      <c r="E310" s="2" t="str">
        <f>IF('Annual Plan'!E310&lt;&gt;"",'Annual Plan'!E310,"")</f>
        <v/>
      </c>
      <c r="F310" s="36" t="str">
        <f>IF('Annual Plan'!F310&lt;&gt;"",'Annual Plan'!F310,"")</f>
        <v/>
      </c>
      <c r="G310" s="23" t="str">
        <f>IF('Annual Plan'!G310&lt;&gt;"",'Annual Plan'!G310,"")</f>
        <v/>
      </c>
      <c r="H310" s="23" t="str">
        <f xml:space="preserve"> IF(OR(F310="Absolute",F310="Absolute[-](cum.)"),SUM(G310,'Q1 Review'!J310,'Q2 Review'!J310,'Q3 Review'!J310,'Q4 Review'!J310),
             IF(OR(F310="Incremental",F310="Absolute[+]"),MAX(G310,'Q1 Review'!J310,'Q2 Review'!J310,'Q3 Review'!J310,'Q4 Review'!J310),
                  IF(F310="Decremental",MIN(G310,'Q1 Review'!J310,'Q2 Review'!J310,'Q3 Review'!J310,'Q4 Review'!J310),
                         IF(F310="Absolute[-](avg.)",SUM('Q1 Review'!J310,'Q2 Review'!J310,'Q3 Review'!J310,'Q4 Review'!J310)/ COUNT('Annual Plan'!H310:'Annual Plan'!K310),""
                       )
                 )
      )
)</f>
        <v/>
      </c>
      <c r="I310" s="23" t="str">
        <f>IF(SUM('Annual Plan'!H310:'Annual Plan'!K310)=0,"",
        IF(OR(F310="Absolute",F310="Absolute[-](cum.)"),SUM('Annual Plan'!H310:'Annual Plan'!K310),
             IF(F310="Incremental",MAX('Annual Plan'!H310:'Annual Plan'!K310),
                  IF(F310="Decremental",MIN('Annual Plan'!H310:'Annual Plan'!K310),
                         IF(F310="Absolute[+]",MAX('Annual Plan'!H310:'Annual Plan'!K310),
                              IF(F310="Absolute[-](avg.)",AVERAGE('Annual Plan'!H310:'Annual Plan'!K310),"")
                              )
                       )
                  )
           )
     )</f>
        <v/>
      </c>
      <c r="J310" s="95" t="str">
        <f xml:space="preserve"> IF(OR(F310="Absolute",F310="Absolute[-](cum.)"),SUM('Q1 Review'!J310,'Q2 Review'!J310,'Q3 Review'!J310,'Q4 Review'!J310),
             IF(OR(F310="Incremental",F310="Absolute[+]"),MAX('Q1 Review'!J310,'Q2 Review'!J310,'Q3 Review'!J310,'Q4 Review'!J310),
                  IF(F310="Decremental",MIN('Q1 Review'!J310,'Q2 Review'!J310,'Q3 Review'!J310,'Q4 Review'!J310),
                         IF(F310="Absolute[-](avg.)",SUM('Q1 Review'!J310,'Q2 Review'!J310,'Q3 Review'!J310,'Q4 Review'!J310)/ COUNT('Annual Plan'!H310:'Annual Plan'!K310),""
                       )
                 )
      )
)</f>
        <v/>
      </c>
      <c r="K310" s="38" t="str">
        <f t="shared" si="32"/>
        <v/>
      </c>
      <c r="L310" s="38" t="str">
        <f t="shared" si="33"/>
        <v/>
      </c>
      <c r="M310" s="23" t="str">
        <f t="shared" si="34"/>
        <v/>
      </c>
      <c r="N310" s="23" t="str">
        <f>IF('Annual Plan'!N310+'Annual Plan'!O310=0,"",'Annual Plan'!N310+'Annual Plan'!O310)</f>
        <v/>
      </c>
      <c r="O310" s="23" t="str">
        <f>IF(('Q1 Review'!O310+'Q2 Review'!O310+'Q3 Review'!O310+'Q4 Review'!O310)=0,"",('Q1 Review'!O310+'Q2 Review'!O310+'Q3 Review'!O310+'Q4 Review'!O310))</f>
        <v/>
      </c>
      <c r="P310" s="41"/>
      <c r="Q310" s="41"/>
      <c r="R310" s="41"/>
      <c r="S310" s="131" t="str">
        <f t="shared" si="35"/>
        <v/>
      </c>
    </row>
    <row r="311" spans="1:19" s="11" customFormat="1" ht="13.2" x14ac:dyDescent="0.25">
      <c r="A311" s="59" t="str">
        <f>IF('Annual Plan'!A311="","",'Annual Plan'!A311)</f>
        <v/>
      </c>
      <c r="B311" s="59" t="str">
        <f>IF('Annual Plan'!B311="","",'Annual Plan'!B311)</f>
        <v/>
      </c>
      <c r="C311" s="59" t="str">
        <f>IF('Annual Plan'!C311="","",'Annual Plan'!C311)</f>
        <v/>
      </c>
      <c r="D311" s="2" t="str">
        <f>IF('Annual Plan'!D311&lt;&gt;"",'Annual Plan'!D311,"")</f>
        <v/>
      </c>
      <c r="E311" s="2" t="str">
        <f>IF('Annual Plan'!E311&lt;&gt;"",'Annual Plan'!E311,"")</f>
        <v/>
      </c>
      <c r="F311" s="36" t="str">
        <f>IF('Annual Plan'!F311&lt;&gt;"",'Annual Plan'!F311,"")</f>
        <v/>
      </c>
      <c r="G311" s="23" t="str">
        <f>IF('Annual Plan'!G311&lt;&gt;"",'Annual Plan'!G311,"")</f>
        <v/>
      </c>
      <c r="H311" s="23" t="str">
        <f xml:space="preserve"> IF(OR(F311="Absolute",F311="Absolute[-](cum.)"),SUM(G311,'Q1 Review'!J311,'Q2 Review'!J311,'Q3 Review'!J311,'Q4 Review'!J311),
             IF(OR(F311="Incremental",F311="Absolute[+]"),MAX(G311,'Q1 Review'!J311,'Q2 Review'!J311,'Q3 Review'!J311,'Q4 Review'!J311),
                  IF(F311="Decremental",MIN(G311,'Q1 Review'!J311,'Q2 Review'!J311,'Q3 Review'!J311,'Q4 Review'!J311),
                         IF(F311="Absolute[-](avg.)",SUM('Q1 Review'!J311,'Q2 Review'!J311,'Q3 Review'!J311,'Q4 Review'!J311)/ COUNT('Annual Plan'!H311:'Annual Plan'!K311),""
                       )
                 )
      )
)</f>
        <v/>
      </c>
      <c r="I311" s="23" t="str">
        <f>IF(SUM('Annual Plan'!H311:'Annual Plan'!K311)=0,"",
        IF(OR(F311="Absolute",F311="Absolute[-](cum.)"),SUM('Annual Plan'!H311:'Annual Plan'!K311),
             IF(F311="Incremental",MAX('Annual Plan'!H311:'Annual Plan'!K311),
                  IF(F311="Decremental",MIN('Annual Plan'!H311:'Annual Plan'!K311),
                         IF(F311="Absolute[+]",MAX('Annual Plan'!H311:'Annual Plan'!K311),
                              IF(F311="Absolute[-](avg.)",AVERAGE('Annual Plan'!H311:'Annual Plan'!K311),"")
                              )
                       )
                  )
           )
     )</f>
        <v/>
      </c>
      <c r="J311" s="95" t="str">
        <f xml:space="preserve"> IF(OR(F311="Absolute",F311="Absolute[-](cum.)"),SUM('Q1 Review'!J311,'Q2 Review'!J311,'Q3 Review'!J311,'Q4 Review'!J311),
             IF(OR(F311="Incremental",F311="Absolute[+]"),MAX('Q1 Review'!J311,'Q2 Review'!J311,'Q3 Review'!J311,'Q4 Review'!J311),
                  IF(F311="Decremental",MIN('Q1 Review'!J311,'Q2 Review'!J311,'Q3 Review'!J311,'Q4 Review'!J311),
                         IF(F311="Absolute[-](avg.)",SUM('Q1 Review'!J311,'Q2 Review'!J311,'Q3 Review'!J311,'Q4 Review'!J311)/ COUNT('Annual Plan'!H311:'Annual Plan'!K311),""
                       )
                 )
      )
)</f>
        <v/>
      </c>
      <c r="K311" s="38" t="str">
        <f t="shared" si="32"/>
        <v/>
      </c>
      <c r="L311" s="38" t="str">
        <f t="shared" si="33"/>
        <v/>
      </c>
      <c r="M311" s="23" t="str">
        <f t="shared" si="34"/>
        <v/>
      </c>
      <c r="N311" s="23" t="str">
        <f>IF('Annual Plan'!N311+'Annual Plan'!O311=0,"",'Annual Plan'!N311+'Annual Plan'!O311)</f>
        <v/>
      </c>
      <c r="O311" s="23" t="str">
        <f>IF(('Q1 Review'!O311+'Q2 Review'!O311+'Q3 Review'!O311+'Q4 Review'!O311)=0,"",('Q1 Review'!O311+'Q2 Review'!O311+'Q3 Review'!O311+'Q4 Review'!O311))</f>
        <v/>
      </c>
      <c r="P311" s="41"/>
      <c r="Q311" s="41"/>
      <c r="R311" s="41"/>
      <c r="S311" s="131" t="str">
        <f t="shared" si="35"/>
        <v/>
      </c>
    </row>
    <row r="312" spans="1:19" s="58" customFormat="1" ht="59.25" customHeight="1" x14ac:dyDescent="0.3">
      <c r="A312" s="256" t="s">
        <v>94</v>
      </c>
      <c r="B312" s="256"/>
      <c r="C312" s="51">
        <f>'Annual Plan'!C312</f>
        <v>0</v>
      </c>
      <c r="D312" s="62"/>
      <c r="E312" s="62"/>
      <c r="F312" s="256" t="s">
        <v>97</v>
      </c>
      <c r="G312" s="256"/>
      <c r="H312" s="256"/>
      <c r="I312" s="256"/>
      <c r="J312" s="257"/>
      <c r="K312" s="43">
        <f>IF(SUM(K283:K311)=0,0,IF(SUM(K283:K311)&gt;0,AVERAGE(K283:K311)))</f>
        <v>0</v>
      </c>
      <c r="L312" s="258"/>
      <c r="M312" s="259"/>
      <c r="N312" s="60">
        <f>SUM(N283:N311)</f>
        <v>0</v>
      </c>
      <c r="O312" s="60">
        <f>SUM(O283:O311)</f>
        <v>0</v>
      </c>
      <c r="P312" s="62"/>
      <c r="Q312" s="62"/>
      <c r="S312" s="131"/>
    </row>
    <row r="313" spans="1:19" s="61" customFormat="1" ht="15" customHeight="1" x14ac:dyDescent="0.25">
      <c r="A313" s="12"/>
      <c r="B313" s="12"/>
      <c r="C313" s="12"/>
      <c r="D313" s="12"/>
      <c r="E313" s="12"/>
      <c r="F313" s="44"/>
      <c r="G313" s="45"/>
      <c r="H313" s="45"/>
      <c r="I313" s="45"/>
      <c r="J313" s="46"/>
      <c r="K313" s="47"/>
      <c r="L313" s="47"/>
      <c r="M313" s="45"/>
      <c r="N313" s="48"/>
      <c r="O313" s="49"/>
      <c r="P313" s="50"/>
      <c r="Q313" s="50"/>
      <c r="S313" s="132"/>
    </row>
    <row r="314" spans="1:19" s="11" customFormat="1" ht="34.5" customHeight="1" x14ac:dyDescent="0.25">
      <c r="A314" s="193" t="s">
        <v>91</v>
      </c>
      <c r="B314" s="193"/>
      <c r="C314" s="193"/>
      <c r="D314" s="260" t="str">
        <f>IF('Annual Plan'!D314:P314&lt;&gt;"", 'Annual Plan'!D314:P314,"")</f>
        <v/>
      </c>
      <c r="E314" s="260"/>
      <c r="F314" s="261"/>
      <c r="G314" s="261"/>
      <c r="H314" s="261"/>
      <c r="I314" s="261"/>
      <c r="J314" s="261"/>
      <c r="K314" s="261"/>
      <c r="L314" s="261"/>
      <c r="M314" s="261"/>
      <c r="N314" s="261"/>
      <c r="O314" s="261"/>
      <c r="P314" s="260"/>
      <c r="Q314" s="260"/>
      <c r="S314" s="131"/>
    </row>
    <row r="315" spans="1:19" s="11" customFormat="1" ht="39" customHeight="1" x14ac:dyDescent="0.25">
      <c r="A315" s="202" t="s">
        <v>1</v>
      </c>
      <c r="B315" s="202" t="s">
        <v>9</v>
      </c>
      <c r="C315" s="202" t="s">
        <v>2</v>
      </c>
      <c r="D315" s="202" t="s">
        <v>10</v>
      </c>
      <c r="E315" s="203" t="s">
        <v>11</v>
      </c>
      <c r="F315" s="204" t="s">
        <v>12</v>
      </c>
      <c r="G315" s="251" t="s">
        <v>3</v>
      </c>
      <c r="H315" s="251"/>
      <c r="I315" s="204" t="s">
        <v>4</v>
      </c>
      <c r="J315" s="204" t="s">
        <v>70</v>
      </c>
      <c r="K315" s="202" t="s">
        <v>71</v>
      </c>
      <c r="L315" s="202"/>
      <c r="M315" s="202"/>
      <c r="N315" s="253" t="s">
        <v>83</v>
      </c>
      <c r="O315" s="254"/>
      <c r="P315" s="202" t="s">
        <v>95</v>
      </c>
      <c r="Q315" s="202" t="s">
        <v>96</v>
      </c>
      <c r="R315" s="202" t="s">
        <v>114</v>
      </c>
      <c r="S315" s="131"/>
    </row>
    <row r="316" spans="1:19" s="11" customFormat="1" ht="66.75" customHeight="1" x14ac:dyDescent="0.25">
      <c r="A316" s="202"/>
      <c r="B316" s="202"/>
      <c r="C316" s="202"/>
      <c r="D316" s="202"/>
      <c r="E316" s="203"/>
      <c r="F316" s="204"/>
      <c r="G316" s="98" t="s">
        <v>19</v>
      </c>
      <c r="H316" s="98" t="s">
        <v>64</v>
      </c>
      <c r="I316" s="204"/>
      <c r="J316" s="204"/>
      <c r="K316" s="1" t="s">
        <v>21</v>
      </c>
      <c r="L316" s="1" t="s">
        <v>22</v>
      </c>
      <c r="M316" s="1" t="s">
        <v>23</v>
      </c>
      <c r="N316" s="7" t="s">
        <v>73</v>
      </c>
      <c r="O316" s="7" t="s">
        <v>82</v>
      </c>
      <c r="P316" s="252"/>
      <c r="Q316" s="202"/>
      <c r="R316" s="202"/>
      <c r="S316" s="131"/>
    </row>
    <row r="317" spans="1:19" s="11" customFormat="1" ht="13.2" x14ac:dyDescent="0.25">
      <c r="A317" s="59" t="str">
        <f>IF('Annual Plan'!A317="","",'Annual Plan'!A317)</f>
        <v/>
      </c>
      <c r="B317" s="59" t="str">
        <f>IF('Annual Plan'!B317="","",'Annual Plan'!B317)</f>
        <v/>
      </c>
      <c r="C317" s="59" t="str">
        <f>IF('Annual Plan'!C317="","",'Annual Plan'!C317)</f>
        <v/>
      </c>
      <c r="D317" s="2" t="str">
        <f>IF('Annual Plan'!D317&lt;&gt;"",'Annual Plan'!D317,"")</f>
        <v/>
      </c>
      <c r="E317" s="2" t="str">
        <f>IF('Annual Plan'!E317&lt;&gt;"",'Annual Plan'!E317,"")</f>
        <v/>
      </c>
      <c r="F317" s="36" t="str">
        <f>IF('Annual Plan'!F317&lt;&gt;"",'Annual Plan'!F317,"")</f>
        <v/>
      </c>
      <c r="G317" s="23" t="str">
        <f>IF('Annual Plan'!G317&lt;&gt;"",'Annual Plan'!G317,"")</f>
        <v/>
      </c>
      <c r="H317" s="23" t="str">
        <f xml:space="preserve"> IF(OR(F317="Absolute",F317="Absolute[-](cum.)"),SUM(G317,'Q1 Review'!J317,'Q2 Review'!J317,'Q3 Review'!J317,'Q4 Review'!J317),
             IF(OR(F317="Incremental",F317="Absolute[+]"),MAX(G317,'Q1 Review'!J317,'Q2 Review'!J317,'Q3 Review'!J317,'Q4 Review'!J317),
                  IF(F317="Decremental",MIN(G317,'Q1 Review'!J317,'Q2 Review'!J317,'Q3 Review'!J317,'Q4 Review'!J317),
                         IF(F317="Absolute[-](avg.)",SUM('Q1 Review'!J317,'Q2 Review'!J317,'Q3 Review'!J317,'Q4 Review'!J317)/ COUNT('Annual Plan'!H317:'Annual Plan'!K317),""
                       )
                 )
      )
)</f>
        <v/>
      </c>
      <c r="I317" s="23" t="str">
        <f>IF(SUM('Annual Plan'!H317:'Annual Plan'!K317)=0,"",
        IF(OR(F317="Absolute",F317="Absolute[-](cum.)"),SUM('Annual Plan'!H317:'Annual Plan'!K317),
             IF(F317="Incremental",MAX('Annual Plan'!H317:'Annual Plan'!K317),
                  IF(F317="Decremental",MIN('Annual Plan'!H317:'Annual Plan'!K317),
                         IF(F317="Absolute[+]",MAX('Annual Plan'!H317:'Annual Plan'!K317),
                              IF(F317="Absolute[-](avg.)",AVERAGE('Annual Plan'!H317:'Annual Plan'!K317),"")
                              )
                       )
                  )
           )
     )</f>
        <v/>
      </c>
      <c r="J317" s="95" t="str">
        <f xml:space="preserve"> IF(OR(F317="Absolute",F317="Absolute[-](cum.)"),SUM('Q1 Review'!J317,'Q2 Review'!J317,'Q3 Review'!J317,'Q4 Review'!J317),
             IF(OR(F317="Incremental",F317="Absolute[+]"),MAX('Q1 Review'!J317,'Q2 Review'!J317,'Q3 Review'!J317,'Q4 Review'!J317),
                  IF(F317="Decremental",MIN('Q1 Review'!J317,'Q2 Review'!J317,'Q3 Review'!J317,'Q4 Review'!J317),
                         IF(F317="Absolute[-](avg.)",SUM('Q1 Review'!J317,'Q2 Review'!J317,'Q3 Review'!J317,'Q4 Review'!J317)/ COUNT('Annual Plan'!H317:'Annual Plan'!K317),""
                       )
                 )
      )
)</f>
        <v/>
      </c>
      <c r="K317" s="38" t="str">
        <f>IF(I317="","",
                         IF(AND(I317&lt;&gt;"",J317=""),0,
                                                  IF($F317="Absolute",IF(I317=0,0, IF((J317/I317)&gt;=1,1, IF((J317/I317)&lt;=0,0,(J317/I317)))),
                                                                                                      IF($F317="Incremental", IF(AND((I317-G317)=0,J317&gt;0,I317&gt;0,J317&gt;I317),1, IF(AND((I317-G317)=0,J317&lt;=I317),0, IF(((J317-G317)/(I317-G317))&gt;=1,1, IF(((J317-G317)/(I317-G317))&lt;=0,0, ((J317-G317)/(I317-G317)))))),
                                                                                                                                                                   IF($F317="Decremental", IF(AND((G317-I317)=0,J317&gt;0,I317&gt;0,J317&lt;I317),1,  IF(AND((I317-G317)=0,J317&gt;=I317),0, IF(((G317-J317)/(G317-I317))&gt;=1,1, IF(((G317-J317)/(G317-I317))&lt;=0,0, ((G317-J317)/(G317-I317)))))),
                                                                                                                                                                                              IF(OR($F317="Absolute[-](cum.)", $F317="Absolute[-](avg.)"),IF(J317="",0, IF((J317&lt;=I317),1,IF((J317&gt;I317),0,))),
                                                                                                                                                                                                        IF($F317="Absolute[+]",IF(J317=0,0,  IF(J317&lt;=I317,(J317/I317),1)),
                                                                                                                                                                                                            )
                                                                                                                                                                                                   )
                                                                                                                                                                       )
                                                                                                          )
                                                    )
                            )
     )</f>
        <v/>
      </c>
      <c r="L317" s="38" t="str">
        <f>IF(I317="","",
                        IF(AND(I317&lt;&gt;"",J317=""),-1,
                                                  IF($F317="Absolute", IF(I317=0,0,((J317-I317)/I317)),
                                                                               IF($F317="Incremental", IF((I317-G317)=0,0,(((J317-G317)-(I317-G317))/(I317-G317))),
                                                                                                            IF($F317="Decremental", IF((G317-I317)=0,0,(((G317-J317)-(G317-I317))/(G317-I317))),
                                                                                                                                              IF(OR($F317="Absolute[-](cum.)", $F317="Absolute[-](avg.)"), IF(J317="",0, IF(J317&gt;=0,1-(J317/I317))),
                                                                                                                                                                      IF($F317="Absolute[+]", IF(J317=0,-1,K317-1),  ""
                                                                                                                                                                                                                                          )
                                                                                                                                                                                                                          )
                                                                                                                                                                                  )
                                                                                                                   )
                                                   )
                          )
)</f>
        <v/>
      </c>
      <c r="M317" s="23" t="str">
        <f>IF(J317="","",
                         IF(I317="", "",
                                                   IF($F317="Absolute", (J317-I317),
                                                                                                       IF($F317="Incremental", ((J317-G317)-(I317-G317)),
                                                                                                                                                                                      IF($F317="Decremental", ((G317-J317)-(G317-I317)),
                                                                                                                                                                                                            IF(OR($F317="Absolute[-](cum.)", $F317="Absolute[-](avg.)"), (I317-J317),
                                                                                                                                                                                                                             IF($F317="Absolute[+]", (J317-I317), ""
                                                                                                                                                                                                                                  )
                                                                                                                                                                                                                )
                                                                                                                                                                                          )
                                                                                                           )
                                                      )
                               )
       )</f>
        <v/>
      </c>
      <c r="N317" s="23" t="str">
        <f>IF('Annual Plan'!N317+'Annual Plan'!O317=0,"",'Annual Plan'!N317+'Annual Plan'!O317)</f>
        <v/>
      </c>
      <c r="O317" s="23" t="str">
        <f>IF(('Q1 Review'!O317+'Q2 Review'!O317+'Q3 Review'!O317+'Q4 Review'!O317)=0,"",('Q1 Review'!O317+'Q2 Review'!O317+'Q3 Review'!O317+'Q4 Review'!O317))</f>
        <v/>
      </c>
      <c r="P317" s="41"/>
      <c r="Q317" s="41"/>
      <c r="R317" s="41"/>
      <c r="S317" s="131" t="str">
        <f xml:space="preserve"> IF(AND($F317="Incremental",G317=""),"Error - baseline data was not provided in the planning sheet.",
        IF(AND($F317="Decremental",G317=""),"Error - baseline data was not provided in the planning sheet.",""))</f>
        <v/>
      </c>
    </row>
    <row r="318" spans="1:19" s="11" customFormat="1" ht="13.2" x14ac:dyDescent="0.25">
      <c r="A318" s="59" t="str">
        <f>IF('Annual Plan'!A318="","",'Annual Plan'!A318)</f>
        <v/>
      </c>
      <c r="B318" s="59" t="str">
        <f>IF('Annual Plan'!B318="","",'Annual Plan'!B318)</f>
        <v/>
      </c>
      <c r="C318" s="59" t="str">
        <f>IF('Annual Plan'!C318="","",'Annual Plan'!C318)</f>
        <v/>
      </c>
      <c r="D318" s="2" t="str">
        <f>IF('Annual Plan'!D318&lt;&gt;"",'Annual Plan'!D318,"")</f>
        <v/>
      </c>
      <c r="E318" s="2" t="str">
        <f>IF('Annual Plan'!E318&lt;&gt;"",'Annual Plan'!E318,"")</f>
        <v/>
      </c>
      <c r="F318" s="36" t="str">
        <f>IF('Annual Plan'!F318&lt;&gt;"",'Annual Plan'!F318,"")</f>
        <v/>
      </c>
      <c r="G318" s="23" t="str">
        <f>IF('Annual Plan'!G318&lt;&gt;"",'Annual Plan'!G318,"")</f>
        <v/>
      </c>
      <c r="H318" s="23" t="str">
        <f xml:space="preserve"> IF(OR(F318="Absolute",F318="Absolute[-](cum.)"),SUM(G318,'Q1 Review'!J318,'Q2 Review'!J318,'Q3 Review'!J318,'Q4 Review'!J318),
             IF(OR(F318="Incremental",F318="Absolute[+]"),MAX(G318,'Q1 Review'!J318,'Q2 Review'!J318,'Q3 Review'!J318,'Q4 Review'!J318),
                  IF(F318="Decremental",MIN(G318,'Q1 Review'!J318,'Q2 Review'!J318,'Q3 Review'!J318,'Q4 Review'!J318),
                         IF(F318="Absolute[-](avg.)",SUM('Q1 Review'!J318,'Q2 Review'!J318,'Q3 Review'!J318,'Q4 Review'!J318)/ COUNT('Annual Plan'!H318:'Annual Plan'!K318),""
                       )
                 )
      )
)</f>
        <v/>
      </c>
      <c r="I318" s="23" t="str">
        <f>IF(SUM('Annual Plan'!H318:'Annual Plan'!K318)=0,"",
        IF(OR(F318="Absolute",F318="Absolute[-](cum.)"),SUM('Annual Plan'!H318:'Annual Plan'!K318),
             IF(F318="Incremental",MAX('Annual Plan'!H318:'Annual Plan'!K318),
                  IF(F318="Decremental",MIN('Annual Plan'!H318:'Annual Plan'!K318),
                         IF(F318="Absolute[+]",MAX('Annual Plan'!H318:'Annual Plan'!K318),
                              IF(F318="Absolute[-](avg.)",AVERAGE('Annual Plan'!H318:'Annual Plan'!K318),"")
                              )
                       )
                  )
           )
     )</f>
        <v/>
      </c>
      <c r="J318" s="95" t="str">
        <f xml:space="preserve"> IF(OR(F318="Absolute",F318="Absolute[-](cum.)"),SUM('Q1 Review'!J318,'Q2 Review'!J318,'Q3 Review'!J318,'Q4 Review'!J318),
             IF(OR(F318="Incremental",F318="Absolute[+]"),MAX('Q1 Review'!J318,'Q2 Review'!J318,'Q3 Review'!J318,'Q4 Review'!J318),
                  IF(F318="Decremental",MIN('Q1 Review'!J318,'Q2 Review'!J318,'Q3 Review'!J318,'Q4 Review'!J318),
                         IF(F318="Absolute[-](avg.)",SUM('Q1 Review'!J318,'Q2 Review'!J318,'Q3 Review'!J318,'Q4 Review'!J318)/ COUNT('Annual Plan'!H318:'Annual Plan'!K318),""
                       )
                 )
      )
)</f>
        <v/>
      </c>
      <c r="K318" s="38" t="str">
        <f t="shared" ref="K318:K345" si="36">IF(I318="","",
                         IF(AND(I318&lt;&gt;"",J318=""),0,
                                                  IF($F318="Absolute",IF(I318=0,0, IF((J318/I318)&gt;=1,1, IF((J318/I318)&lt;=0,0,(J318/I318)))),
                                                                                                      IF($F318="Incremental", IF(AND((I318-G318)=0,J318&gt;0,I318&gt;0,J318&gt;I318),1, IF(AND((I318-G318)=0,J318&lt;=I318),0, IF(((J318-G318)/(I318-G318))&gt;=1,1, IF(((J318-G318)/(I318-G318))&lt;=0,0, ((J318-G318)/(I318-G318)))))),
                                                                                                                                                                   IF($F318="Decremental", IF(AND((G318-I318)=0,J318&gt;0,I318&gt;0,J318&lt;I318),1,  IF(AND((I318-G318)=0,J318&gt;=I318),0, IF(((G318-J318)/(G318-I318))&gt;=1,1, IF(((G318-J318)/(G318-I318))&lt;=0,0, ((G318-J318)/(G318-I318)))))),
                                                                                                                                                                                              IF(OR($F318="Absolute[-](cum.)", $F318="Absolute[-](avg.)"),IF(J318="",0, IF((J318&lt;=I318),1,IF((J318&gt;I318),0,))),
                                                                                                                                                                                                        IF($F318="Absolute[+]",IF(J318=0,0,  IF(J318&lt;=I318,(J318/I318),1)),
                                                                                                                                                                                                            )
                                                                                                                                                                                                   )
                                                                                                                                                                       )
                                                                                                          )
                                                    )
                            )
     )</f>
        <v/>
      </c>
      <c r="L318" s="38" t="str">
        <f t="shared" ref="L318:L345" si="37">IF(I318="","",
                        IF(AND(I318&lt;&gt;"",J318=""),-1,
                                                  IF($F318="Absolute", IF(I318=0,0,((J318-I318)/I318)),
                                                                               IF($F318="Incremental", IF((I318-G318)=0,0,(((J318-G318)-(I318-G318))/(I318-G318))),
                                                                                                            IF($F318="Decremental", IF((G318-I318)=0,0,(((G318-J318)-(G318-I318))/(G318-I318))),
                                                                                                                                              IF(OR($F318="Absolute[-](cum.)", $F318="Absolute[-](avg.)"), IF(J318="",0, IF(J318&gt;=0,1-(J318/I318))),
                                                                                                                                                                      IF($F318="Absolute[+]", IF(J318=0,-1,K318-1),  ""
                                                                                                                                                                                                                                          )
                                                                                                                                                                                                                          )
                                                                                                                                                                                  )
                                                                                                                   )
                                                   )
                          )
)</f>
        <v/>
      </c>
      <c r="M318" s="23" t="str">
        <f t="shared" ref="M318:M345" si="38">IF(J318="","",
                         IF(I318="", "",
                                                   IF($F318="Absolute", (J318-I318),
                                                                                                       IF($F318="Incremental", ((J318-G318)-(I318-G318)),
                                                                                                                                                                                      IF($F318="Decremental", ((G318-J318)-(G318-I318)),
                                                                                                                                                                                                            IF(OR($F318="Absolute[-](cum.)", $F318="Absolute[-](avg.)"), (I318-J318),
                                                                                                                                                                                                                             IF($F318="Absolute[+]", (J318-I318), ""
                                                                                                                                                                                                                                  )
                                                                                                                                                                                                                )
                                                                                                                                                                                          )
                                                                                                           )
                                                      )
                               )
       )</f>
        <v/>
      </c>
      <c r="N318" s="23" t="str">
        <f>IF('Annual Plan'!N318+'Annual Plan'!O318=0,"",'Annual Plan'!N318+'Annual Plan'!O318)</f>
        <v/>
      </c>
      <c r="O318" s="23" t="str">
        <f>IF(('Q1 Review'!O318+'Q2 Review'!O318+'Q3 Review'!O318+'Q4 Review'!O318)=0,"",('Q1 Review'!O318+'Q2 Review'!O318+'Q3 Review'!O318+'Q4 Review'!O318))</f>
        <v/>
      </c>
      <c r="P318" s="41"/>
      <c r="Q318" s="41"/>
      <c r="R318" s="41"/>
      <c r="S318" s="131" t="str">
        <f t="shared" ref="S318:S345" si="39" xml:space="preserve"> IF(AND($F318="Incremental",G318=""),"Error - baseline data was not provided in the planning sheet.",
        IF(AND($F318="Decremental",G318=""),"Error - baseline data was not provided in the planning sheet.",""))</f>
        <v/>
      </c>
    </row>
    <row r="319" spans="1:19" s="11" customFormat="1" ht="13.2" x14ac:dyDescent="0.25">
      <c r="A319" s="59" t="str">
        <f>IF('Annual Plan'!A319="","",'Annual Plan'!A319)</f>
        <v/>
      </c>
      <c r="B319" s="59" t="str">
        <f>IF('Annual Plan'!B319="","",'Annual Plan'!B319)</f>
        <v/>
      </c>
      <c r="C319" s="59" t="str">
        <f>IF('Annual Plan'!C319="","",'Annual Plan'!C319)</f>
        <v/>
      </c>
      <c r="D319" s="2" t="str">
        <f>IF('Annual Plan'!D319&lt;&gt;"",'Annual Plan'!D319,"")</f>
        <v/>
      </c>
      <c r="E319" s="2" t="str">
        <f>IF('Annual Plan'!E319&lt;&gt;"",'Annual Plan'!E319,"")</f>
        <v/>
      </c>
      <c r="F319" s="36" t="str">
        <f>IF('Annual Plan'!F319&lt;&gt;"",'Annual Plan'!F319,"")</f>
        <v/>
      </c>
      <c r="G319" s="23" t="str">
        <f>IF('Annual Plan'!G319&lt;&gt;"",'Annual Plan'!G319,"")</f>
        <v/>
      </c>
      <c r="H319" s="23" t="str">
        <f xml:space="preserve"> IF(OR(F319="Absolute",F319="Absolute[-](cum.)"),SUM(G319,'Q1 Review'!J319,'Q2 Review'!J319,'Q3 Review'!J319,'Q4 Review'!J319),
             IF(OR(F319="Incremental",F319="Absolute[+]"),MAX(G319,'Q1 Review'!J319,'Q2 Review'!J319,'Q3 Review'!J319,'Q4 Review'!J319),
                  IF(F319="Decremental",MIN(G319,'Q1 Review'!J319,'Q2 Review'!J319,'Q3 Review'!J319,'Q4 Review'!J319),
                         IF(F319="Absolute[-](avg.)",SUM('Q1 Review'!J319,'Q2 Review'!J319,'Q3 Review'!J319,'Q4 Review'!J319)/ COUNT('Annual Plan'!H319:'Annual Plan'!K319),""
                       )
                 )
      )
)</f>
        <v/>
      </c>
      <c r="I319" s="23" t="str">
        <f>IF(SUM('Annual Plan'!H319:'Annual Plan'!K319)=0,"",
        IF(OR(F319="Absolute",F319="Absolute[-](cum.)"),SUM('Annual Plan'!H319:'Annual Plan'!K319),
             IF(F319="Incremental",MAX('Annual Plan'!H319:'Annual Plan'!K319),
                  IF(F319="Decremental",MIN('Annual Plan'!H319:'Annual Plan'!K319),
                         IF(F319="Absolute[+]",MAX('Annual Plan'!H319:'Annual Plan'!K319),
                              IF(F319="Absolute[-](avg.)",AVERAGE('Annual Plan'!H319:'Annual Plan'!K319),"")
                              )
                       )
                  )
           )
     )</f>
        <v/>
      </c>
      <c r="J319" s="95" t="str">
        <f xml:space="preserve"> IF(OR(F319="Absolute",F319="Absolute[-](cum.)"),SUM('Q1 Review'!J319,'Q2 Review'!J319,'Q3 Review'!J319,'Q4 Review'!J319),
             IF(OR(F319="Incremental",F319="Absolute[+]"),MAX('Q1 Review'!J319,'Q2 Review'!J319,'Q3 Review'!J319,'Q4 Review'!J319),
                  IF(F319="Decremental",MIN('Q1 Review'!J319,'Q2 Review'!J319,'Q3 Review'!J319,'Q4 Review'!J319),
                         IF(F319="Absolute[-](avg.)",SUM('Q1 Review'!J319,'Q2 Review'!J319,'Q3 Review'!J319,'Q4 Review'!J319)/ COUNT('Annual Plan'!H319:'Annual Plan'!K319),""
                       )
                 )
      )
)</f>
        <v/>
      </c>
      <c r="K319" s="38" t="str">
        <f t="shared" si="36"/>
        <v/>
      </c>
      <c r="L319" s="38" t="str">
        <f t="shared" si="37"/>
        <v/>
      </c>
      <c r="M319" s="23" t="str">
        <f t="shared" si="38"/>
        <v/>
      </c>
      <c r="N319" s="23" t="str">
        <f>IF('Annual Plan'!N319+'Annual Plan'!O319=0,"",'Annual Plan'!N319+'Annual Plan'!O319)</f>
        <v/>
      </c>
      <c r="O319" s="23" t="str">
        <f>IF(('Q1 Review'!O319+'Q2 Review'!O319+'Q3 Review'!O319+'Q4 Review'!O319)=0,"",('Q1 Review'!O319+'Q2 Review'!O319+'Q3 Review'!O319+'Q4 Review'!O319))</f>
        <v/>
      </c>
      <c r="P319" s="41"/>
      <c r="Q319" s="41"/>
      <c r="R319" s="41"/>
      <c r="S319" s="131" t="str">
        <f t="shared" si="39"/>
        <v/>
      </c>
    </row>
    <row r="320" spans="1:19" s="11" customFormat="1" ht="13.2" x14ac:dyDescent="0.25">
      <c r="A320" s="59" t="str">
        <f>IF('Annual Plan'!A320="","",'Annual Plan'!A320)</f>
        <v/>
      </c>
      <c r="B320" s="59" t="str">
        <f>IF('Annual Plan'!B320="","",'Annual Plan'!B320)</f>
        <v/>
      </c>
      <c r="C320" s="59" t="str">
        <f>IF('Annual Plan'!C320="","",'Annual Plan'!C320)</f>
        <v/>
      </c>
      <c r="D320" s="2" t="str">
        <f>IF('Annual Plan'!D320&lt;&gt;"",'Annual Plan'!D320,"")</f>
        <v/>
      </c>
      <c r="E320" s="2" t="str">
        <f>IF('Annual Plan'!E320&lt;&gt;"",'Annual Plan'!E320,"")</f>
        <v/>
      </c>
      <c r="F320" s="36" t="str">
        <f>IF('Annual Plan'!F320&lt;&gt;"",'Annual Plan'!F320,"")</f>
        <v/>
      </c>
      <c r="G320" s="23" t="str">
        <f>IF('Annual Plan'!G320&lt;&gt;"",'Annual Plan'!G320,"")</f>
        <v/>
      </c>
      <c r="H320" s="23" t="str">
        <f xml:space="preserve"> IF(OR(F320="Absolute",F320="Absolute[-](cum.)"),SUM(G320,'Q1 Review'!J320,'Q2 Review'!J320,'Q3 Review'!J320,'Q4 Review'!J320),
             IF(OR(F320="Incremental",F320="Absolute[+]"),MAX(G320,'Q1 Review'!J320,'Q2 Review'!J320,'Q3 Review'!J320,'Q4 Review'!J320),
                  IF(F320="Decremental",MIN(G320,'Q1 Review'!J320,'Q2 Review'!J320,'Q3 Review'!J320,'Q4 Review'!J320),
                         IF(F320="Absolute[-](avg.)",SUM('Q1 Review'!J320,'Q2 Review'!J320,'Q3 Review'!J320,'Q4 Review'!J320)/ COUNT('Annual Plan'!H320:'Annual Plan'!K320),""
                       )
                 )
      )
)</f>
        <v/>
      </c>
      <c r="I320" s="23" t="str">
        <f>IF(SUM('Annual Plan'!H320:'Annual Plan'!K320)=0,"",
        IF(OR(F320="Absolute",F320="Absolute[-](cum.)"),SUM('Annual Plan'!H320:'Annual Plan'!K320),
             IF(F320="Incremental",MAX('Annual Plan'!H320:'Annual Plan'!K320),
                  IF(F320="Decremental",MIN('Annual Plan'!H320:'Annual Plan'!K320),
                         IF(F320="Absolute[+]",MAX('Annual Plan'!H320:'Annual Plan'!K320),
                              IF(F320="Absolute[-](avg.)",AVERAGE('Annual Plan'!H320:'Annual Plan'!K320),"")
                              )
                       )
                  )
           )
     )</f>
        <v/>
      </c>
      <c r="J320" s="95" t="str">
        <f xml:space="preserve"> IF(OR(F320="Absolute",F320="Absolute[-](cum.)"),SUM('Q1 Review'!J320,'Q2 Review'!J320,'Q3 Review'!J320,'Q4 Review'!J320),
             IF(OR(F320="Incremental",F320="Absolute[+]"),MAX('Q1 Review'!J320,'Q2 Review'!J320,'Q3 Review'!J320,'Q4 Review'!J320),
                  IF(F320="Decremental",MIN('Q1 Review'!J320,'Q2 Review'!J320,'Q3 Review'!J320,'Q4 Review'!J320),
                         IF(F320="Absolute[-](avg.)",SUM('Q1 Review'!J320,'Q2 Review'!J320,'Q3 Review'!J320,'Q4 Review'!J320)/ COUNT('Annual Plan'!H320:'Annual Plan'!K320),""
                       )
                 )
      )
)</f>
        <v/>
      </c>
      <c r="K320" s="38" t="str">
        <f t="shared" si="36"/>
        <v/>
      </c>
      <c r="L320" s="38" t="str">
        <f t="shared" si="37"/>
        <v/>
      </c>
      <c r="M320" s="23" t="str">
        <f t="shared" si="38"/>
        <v/>
      </c>
      <c r="N320" s="23" t="str">
        <f>IF('Annual Plan'!N320+'Annual Plan'!O320=0,"",'Annual Plan'!N320+'Annual Plan'!O320)</f>
        <v/>
      </c>
      <c r="O320" s="23" t="str">
        <f>IF(('Q1 Review'!O320+'Q2 Review'!O320+'Q3 Review'!O320+'Q4 Review'!O320)=0,"",('Q1 Review'!O320+'Q2 Review'!O320+'Q3 Review'!O320+'Q4 Review'!O320))</f>
        <v/>
      </c>
      <c r="P320" s="41"/>
      <c r="Q320" s="41"/>
      <c r="R320" s="41"/>
      <c r="S320" s="131" t="str">
        <f t="shared" si="39"/>
        <v/>
      </c>
    </row>
    <row r="321" spans="1:19" s="11" customFormat="1" ht="13.2" x14ac:dyDescent="0.25">
      <c r="A321" s="59" t="str">
        <f>IF('Annual Plan'!A321="","",'Annual Plan'!A321)</f>
        <v/>
      </c>
      <c r="B321" s="59" t="str">
        <f>IF('Annual Plan'!B321="","",'Annual Plan'!B321)</f>
        <v/>
      </c>
      <c r="C321" s="59" t="str">
        <f>IF('Annual Plan'!C321="","",'Annual Plan'!C321)</f>
        <v/>
      </c>
      <c r="D321" s="2" t="str">
        <f>IF('Annual Plan'!D321&lt;&gt;"",'Annual Plan'!D321,"")</f>
        <v/>
      </c>
      <c r="E321" s="2" t="str">
        <f>IF('Annual Plan'!E321&lt;&gt;"",'Annual Plan'!E321,"")</f>
        <v/>
      </c>
      <c r="F321" s="36" t="str">
        <f>IF('Annual Plan'!F321&lt;&gt;"",'Annual Plan'!F321,"")</f>
        <v/>
      </c>
      <c r="G321" s="23" t="str">
        <f>IF('Annual Plan'!G321&lt;&gt;"",'Annual Plan'!G321,"")</f>
        <v/>
      </c>
      <c r="H321" s="23" t="str">
        <f xml:space="preserve"> IF(OR(F321="Absolute",F321="Absolute[-](cum.)"),SUM(G321,'Q1 Review'!J321,'Q2 Review'!J321,'Q3 Review'!J321,'Q4 Review'!J321),
             IF(OR(F321="Incremental",F321="Absolute[+]"),MAX(G321,'Q1 Review'!J321,'Q2 Review'!J321,'Q3 Review'!J321,'Q4 Review'!J321),
                  IF(F321="Decremental",MIN(G321,'Q1 Review'!J321,'Q2 Review'!J321,'Q3 Review'!J321,'Q4 Review'!J321),
                         IF(F321="Absolute[-](avg.)",SUM('Q1 Review'!J321,'Q2 Review'!J321,'Q3 Review'!J321,'Q4 Review'!J321)/ COUNT('Annual Plan'!H321:'Annual Plan'!K321),""
                       )
                 )
      )
)</f>
        <v/>
      </c>
      <c r="I321" s="23" t="str">
        <f>IF(SUM('Annual Plan'!H321:'Annual Plan'!K321)=0,"",
        IF(OR(F321="Absolute",F321="Absolute[-](cum.)"),SUM('Annual Plan'!H321:'Annual Plan'!K321),
             IF(F321="Incremental",MAX('Annual Plan'!H321:'Annual Plan'!K321),
                  IF(F321="Decremental",MIN('Annual Plan'!H321:'Annual Plan'!K321),
                         IF(F321="Absolute[+]",MAX('Annual Plan'!H321:'Annual Plan'!K321),
                              IF(F321="Absolute[-](avg.)",AVERAGE('Annual Plan'!H321:'Annual Plan'!K321),"")
                              )
                       )
                  )
           )
     )</f>
        <v/>
      </c>
      <c r="J321" s="95" t="str">
        <f xml:space="preserve"> IF(OR(F321="Absolute",F321="Absolute[-](cum.)"),SUM('Q1 Review'!J321,'Q2 Review'!J321,'Q3 Review'!J321,'Q4 Review'!J321),
             IF(OR(F321="Incremental",F321="Absolute[+]"),MAX('Q1 Review'!J321,'Q2 Review'!J321,'Q3 Review'!J321,'Q4 Review'!J321),
                  IF(F321="Decremental",MIN('Q1 Review'!J321,'Q2 Review'!J321,'Q3 Review'!J321,'Q4 Review'!J321),
                         IF(F321="Absolute[-](avg.)",SUM('Q1 Review'!J321,'Q2 Review'!J321,'Q3 Review'!J321,'Q4 Review'!J321)/ COUNT('Annual Plan'!H321:'Annual Plan'!K321),""
                       )
                 )
      )
)</f>
        <v/>
      </c>
      <c r="K321" s="38" t="str">
        <f t="shared" si="36"/>
        <v/>
      </c>
      <c r="L321" s="38" t="str">
        <f t="shared" si="37"/>
        <v/>
      </c>
      <c r="M321" s="23" t="str">
        <f t="shared" si="38"/>
        <v/>
      </c>
      <c r="N321" s="23" t="str">
        <f>IF('Annual Plan'!N321+'Annual Plan'!O321=0,"",'Annual Plan'!N321+'Annual Plan'!O321)</f>
        <v/>
      </c>
      <c r="O321" s="23" t="str">
        <f>IF(('Q1 Review'!O321+'Q2 Review'!O321+'Q3 Review'!O321+'Q4 Review'!O321)=0,"",('Q1 Review'!O321+'Q2 Review'!O321+'Q3 Review'!O321+'Q4 Review'!O321))</f>
        <v/>
      </c>
      <c r="P321" s="41"/>
      <c r="Q321" s="41"/>
      <c r="R321" s="41"/>
      <c r="S321" s="131" t="str">
        <f t="shared" si="39"/>
        <v/>
      </c>
    </row>
    <row r="322" spans="1:19" s="11" customFormat="1" ht="13.2" x14ac:dyDescent="0.25">
      <c r="A322" s="59" t="str">
        <f>IF('Annual Plan'!A322="","",'Annual Plan'!A322)</f>
        <v/>
      </c>
      <c r="B322" s="59" t="str">
        <f>IF('Annual Plan'!B322="","",'Annual Plan'!B322)</f>
        <v/>
      </c>
      <c r="C322" s="59" t="str">
        <f>IF('Annual Plan'!C322="","",'Annual Plan'!C322)</f>
        <v/>
      </c>
      <c r="D322" s="2" t="str">
        <f>IF('Annual Plan'!D322&lt;&gt;"",'Annual Plan'!D322,"")</f>
        <v/>
      </c>
      <c r="E322" s="2" t="str">
        <f>IF('Annual Plan'!E322&lt;&gt;"",'Annual Plan'!E322,"")</f>
        <v/>
      </c>
      <c r="F322" s="36" t="str">
        <f>IF('Annual Plan'!F322&lt;&gt;"",'Annual Plan'!F322,"")</f>
        <v/>
      </c>
      <c r="G322" s="23" t="str">
        <f>IF('Annual Plan'!G322&lt;&gt;"",'Annual Plan'!G322,"")</f>
        <v/>
      </c>
      <c r="H322" s="23" t="str">
        <f xml:space="preserve"> IF(OR(F322="Absolute",F322="Absolute[-](cum.)"),SUM(G322,'Q1 Review'!J322,'Q2 Review'!J322,'Q3 Review'!J322,'Q4 Review'!J322),
             IF(OR(F322="Incremental",F322="Absolute[+]"),MAX(G322,'Q1 Review'!J322,'Q2 Review'!J322,'Q3 Review'!J322,'Q4 Review'!J322),
                  IF(F322="Decremental",MIN(G322,'Q1 Review'!J322,'Q2 Review'!J322,'Q3 Review'!J322,'Q4 Review'!J322),
                         IF(F322="Absolute[-](avg.)",SUM('Q1 Review'!J322,'Q2 Review'!J322,'Q3 Review'!J322,'Q4 Review'!J322)/ COUNT('Annual Plan'!H322:'Annual Plan'!K322),""
                       )
                 )
      )
)</f>
        <v/>
      </c>
      <c r="I322" s="23" t="str">
        <f>IF(SUM('Annual Plan'!H322:'Annual Plan'!K322)=0,"",
        IF(OR(F322="Absolute",F322="Absolute[-](cum.)"),SUM('Annual Plan'!H322:'Annual Plan'!K322),
             IF(F322="Incremental",MAX('Annual Plan'!H322:'Annual Plan'!K322),
                  IF(F322="Decremental",MIN('Annual Plan'!H322:'Annual Plan'!K322),
                         IF(F322="Absolute[+]",MAX('Annual Plan'!H322:'Annual Plan'!K322),
                              IF(F322="Absolute[-](avg.)",AVERAGE('Annual Plan'!H322:'Annual Plan'!K322),"")
                              )
                       )
                  )
           )
     )</f>
        <v/>
      </c>
      <c r="J322" s="95" t="str">
        <f xml:space="preserve"> IF(OR(F322="Absolute",F322="Absolute[-](cum.)"),SUM('Q1 Review'!J322,'Q2 Review'!J322,'Q3 Review'!J322,'Q4 Review'!J322),
             IF(OR(F322="Incremental",F322="Absolute[+]"),MAX('Q1 Review'!J322,'Q2 Review'!J322,'Q3 Review'!J322,'Q4 Review'!J322),
                  IF(F322="Decremental",MIN('Q1 Review'!J322,'Q2 Review'!J322,'Q3 Review'!J322,'Q4 Review'!J322),
                         IF(F322="Absolute[-](avg.)",SUM('Q1 Review'!J322,'Q2 Review'!J322,'Q3 Review'!J322,'Q4 Review'!J322)/ COUNT('Annual Plan'!H322:'Annual Plan'!K322),""
                       )
                 )
      )
)</f>
        <v/>
      </c>
      <c r="K322" s="38" t="str">
        <f t="shared" si="36"/>
        <v/>
      </c>
      <c r="L322" s="38" t="str">
        <f t="shared" si="37"/>
        <v/>
      </c>
      <c r="M322" s="23" t="str">
        <f t="shared" si="38"/>
        <v/>
      </c>
      <c r="N322" s="23" t="str">
        <f>IF('Annual Plan'!N322+'Annual Plan'!O322=0,"",'Annual Plan'!N322+'Annual Plan'!O322)</f>
        <v/>
      </c>
      <c r="O322" s="23" t="str">
        <f>IF(('Q1 Review'!O322+'Q2 Review'!O322+'Q3 Review'!O322+'Q4 Review'!O322)=0,"",('Q1 Review'!O322+'Q2 Review'!O322+'Q3 Review'!O322+'Q4 Review'!O322))</f>
        <v/>
      </c>
      <c r="P322" s="41"/>
      <c r="Q322" s="41"/>
      <c r="R322" s="41"/>
      <c r="S322" s="131" t="str">
        <f t="shared" si="39"/>
        <v/>
      </c>
    </row>
    <row r="323" spans="1:19" s="11" customFormat="1" ht="13.2" x14ac:dyDescent="0.25">
      <c r="A323" s="59" t="str">
        <f>IF('Annual Plan'!A323="","",'Annual Plan'!A323)</f>
        <v/>
      </c>
      <c r="B323" s="59" t="str">
        <f>IF('Annual Plan'!B323="","",'Annual Plan'!B323)</f>
        <v/>
      </c>
      <c r="C323" s="59" t="str">
        <f>IF('Annual Plan'!C323="","",'Annual Plan'!C323)</f>
        <v/>
      </c>
      <c r="D323" s="2" t="str">
        <f>IF('Annual Plan'!D323&lt;&gt;"",'Annual Plan'!D323,"")</f>
        <v/>
      </c>
      <c r="E323" s="2" t="str">
        <f>IF('Annual Plan'!E323&lt;&gt;"",'Annual Plan'!E323,"")</f>
        <v/>
      </c>
      <c r="F323" s="36" t="str">
        <f>IF('Annual Plan'!F323&lt;&gt;"",'Annual Plan'!F323,"")</f>
        <v/>
      </c>
      <c r="G323" s="23" t="str">
        <f>IF('Annual Plan'!G323&lt;&gt;"",'Annual Plan'!G323,"")</f>
        <v/>
      </c>
      <c r="H323" s="23" t="str">
        <f xml:space="preserve"> IF(OR(F323="Absolute",F323="Absolute[-](cum.)"),SUM(G323,'Q1 Review'!J323,'Q2 Review'!J323,'Q3 Review'!J323,'Q4 Review'!J323),
             IF(OR(F323="Incremental",F323="Absolute[+]"),MAX(G323,'Q1 Review'!J323,'Q2 Review'!J323,'Q3 Review'!J323,'Q4 Review'!J323),
                  IF(F323="Decremental",MIN(G323,'Q1 Review'!J323,'Q2 Review'!J323,'Q3 Review'!J323,'Q4 Review'!J323),
                         IF(F323="Absolute[-](avg.)",SUM('Q1 Review'!J323,'Q2 Review'!J323,'Q3 Review'!J323,'Q4 Review'!J323)/ COUNT('Annual Plan'!H323:'Annual Plan'!K323),""
                       )
                 )
      )
)</f>
        <v/>
      </c>
      <c r="I323" s="23" t="str">
        <f>IF(SUM('Annual Plan'!H323:'Annual Plan'!K323)=0,"",
        IF(OR(F323="Absolute",F323="Absolute[-](cum.)"),SUM('Annual Plan'!H323:'Annual Plan'!K323),
             IF(F323="Incremental",MAX('Annual Plan'!H323:'Annual Plan'!K323),
                  IF(F323="Decremental",MIN('Annual Plan'!H323:'Annual Plan'!K323),
                         IF(F323="Absolute[+]",MAX('Annual Plan'!H323:'Annual Plan'!K323),
                              IF(F323="Absolute[-](avg.)",AVERAGE('Annual Plan'!H323:'Annual Plan'!K323),"")
                              )
                       )
                  )
           )
     )</f>
        <v/>
      </c>
      <c r="J323" s="95" t="str">
        <f xml:space="preserve"> IF(OR(F323="Absolute",F323="Absolute[-](cum.)"),SUM('Q1 Review'!J323,'Q2 Review'!J323,'Q3 Review'!J323,'Q4 Review'!J323),
             IF(OR(F323="Incremental",F323="Absolute[+]"),MAX('Q1 Review'!J323,'Q2 Review'!J323,'Q3 Review'!J323,'Q4 Review'!J323),
                  IF(F323="Decremental",MIN('Q1 Review'!J323,'Q2 Review'!J323,'Q3 Review'!J323,'Q4 Review'!J323),
                         IF(F323="Absolute[-](avg.)",SUM('Q1 Review'!J323,'Q2 Review'!J323,'Q3 Review'!J323,'Q4 Review'!J323)/ COUNT('Annual Plan'!H323:'Annual Plan'!K323),""
                       )
                 )
      )
)</f>
        <v/>
      </c>
      <c r="K323" s="38" t="str">
        <f t="shared" si="36"/>
        <v/>
      </c>
      <c r="L323" s="38" t="str">
        <f t="shared" si="37"/>
        <v/>
      </c>
      <c r="M323" s="23" t="str">
        <f t="shared" si="38"/>
        <v/>
      </c>
      <c r="N323" s="23" t="str">
        <f>IF('Annual Plan'!N323+'Annual Plan'!O323=0,"",'Annual Plan'!N323+'Annual Plan'!O323)</f>
        <v/>
      </c>
      <c r="O323" s="23" t="str">
        <f>IF(('Q1 Review'!O323+'Q2 Review'!O323+'Q3 Review'!O323+'Q4 Review'!O323)=0,"",('Q1 Review'!O323+'Q2 Review'!O323+'Q3 Review'!O323+'Q4 Review'!O323))</f>
        <v/>
      </c>
      <c r="P323" s="41"/>
      <c r="Q323" s="41"/>
      <c r="R323" s="41"/>
      <c r="S323" s="131" t="str">
        <f t="shared" si="39"/>
        <v/>
      </c>
    </row>
    <row r="324" spans="1:19" s="11" customFormat="1" ht="13.2" x14ac:dyDescent="0.25">
      <c r="A324" s="59" t="str">
        <f>IF('Annual Plan'!A324="","",'Annual Plan'!A324)</f>
        <v/>
      </c>
      <c r="B324" s="59" t="str">
        <f>IF('Annual Plan'!B324="","",'Annual Plan'!B324)</f>
        <v/>
      </c>
      <c r="C324" s="59" t="str">
        <f>IF('Annual Plan'!C324="","",'Annual Plan'!C324)</f>
        <v/>
      </c>
      <c r="D324" s="2" t="str">
        <f>IF('Annual Plan'!D324&lt;&gt;"",'Annual Plan'!D324,"")</f>
        <v/>
      </c>
      <c r="E324" s="2" t="str">
        <f>IF('Annual Plan'!E324&lt;&gt;"",'Annual Plan'!E324,"")</f>
        <v/>
      </c>
      <c r="F324" s="36" t="str">
        <f>IF('Annual Plan'!F324&lt;&gt;"",'Annual Plan'!F324,"")</f>
        <v/>
      </c>
      <c r="G324" s="23" t="str">
        <f>IF('Annual Plan'!G324&lt;&gt;"",'Annual Plan'!G324,"")</f>
        <v/>
      </c>
      <c r="H324" s="23" t="str">
        <f xml:space="preserve"> IF(OR(F324="Absolute",F324="Absolute[-](cum.)"),SUM(G324,'Q1 Review'!J324,'Q2 Review'!J324,'Q3 Review'!J324,'Q4 Review'!J324),
             IF(OR(F324="Incremental",F324="Absolute[+]"),MAX(G324,'Q1 Review'!J324,'Q2 Review'!J324,'Q3 Review'!J324,'Q4 Review'!J324),
                  IF(F324="Decremental",MIN(G324,'Q1 Review'!J324,'Q2 Review'!J324,'Q3 Review'!J324,'Q4 Review'!J324),
                         IF(F324="Absolute[-](avg.)",SUM('Q1 Review'!J324,'Q2 Review'!J324,'Q3 Review'!J324,'Q4 Review'!J324)/ COUNT('Annual Plan'!H324:'Annual Plan'!K324),""
                       )
                 )
      )
)</f>
        <v/>
      </c>
      <c r="I324" s="23" t="str">
        <f>IF(SUM('Annual Plan'!H324:'Annual Plan'!K324)=0,"",
        IF(OR(F324="Absolute",F324="Absolute[-](cum.)"),SUM('Annual Plan'!H324:'Annual Plan'!K324),
             IF(F324="Incremental",MAX('Annual Plan'!H324:'Annual Plan'!K324),
                  IF(F324="Decremental",MIN('Annual Plan'!H324:'Annual Plan'!K324),
                         IF(F324="Absolute[+]",MAX('Annual Plan'!H324:'Annual Plan'!K324),
                              IF(F324="Absolute[-](avg.)",AVERAGE('Annual Plan'!H324:'Annual Plan'!K324),"")
                              )
                       )
                  )
           )
     )</f>
        <v/>
      </c>
      <c r="J324" s="95" t="str">
        <f xml:space="preserve"> IF(OR(F324="Absolute",F324="Absolute[-](cum.)"),SUM('Q1 Review'!J324,'Q2 Review'!J324,'Q3 Review'!J324,'Q4 Review'!J324),
             IF(OR(F324="Incremental",F324="Absolute[+]"),MAX('Q1 Review'!J324,'Q2 Review'!J324,'Q3 Review'!J324,'Q4 Review'!J324),
                  IF(F324="Decremental",MIN('Q1 Review'!J324,'Q2 Review'!J324,'Q3 Review'!J324,'Q4 Review'!J324),
                         IF(F324="Absolute[-](avg.)",SUM('Q1 Review'!J324,'Q2 Review'!J324,'Q3 Review'!J324,'Q4 Review'!J324)/ COUNT('Annual Plan'!H324:'Annual Plan'!K324),""
                       )
                 )
      )
)</f>
        <v/>
      </c>
      <c r="K324" s="38" t="str">
        <f t="shared" si="36"/>
        <v/>
      </c>
      <c r="L324" s="38" t="str">
        <f t="shared" si="37"/>
        <v/>
      </c>
      <c r="M324" s="23" t="str">
        <f t="shared" si="38"/>
        <v/>
      </c>
      <c r="N324" s="23" t="str">
        <f>IF('Annual Plan'!N324+'Annual Plan'!O324=0,"",'Annual Plan'!N324+'Annual Plan'!O324)</f>
        <v/>
      </c>
      <c r="O324" s="23" t="str">
        <f>IF(('Q1 Review'!O324+'Q2 Review'!O324+'Q3 Review'!O324+'Q4 Review'!O324)=0,"",('Q1 Review'!O324+'Q2 Review'!O324+'Q3 Review'!O324+'Q4 Review'!O324))</f>
        <v/>
      </c>
      <c r="P324" s="41"/>
      <c r="Q324" s="41"/>
      <c r="R324" s="41"/>
      <c r="S324" s="131" t="str">
        <f t="shared" si="39"/>
        <v/>
      </c>
    </row>
    <row r="325" spans="1:19" s="11" customFormat="1" ht="13.2" x14ac:dyDescent="0.25">
      <c r="A325" s="59" t="str">
        <f>IF('Annual Plan'!A325="","",'Annual Plan'!A325)</f>
        <v/>
      </c>
      <c r="B325" s="59" t="str">
        <f>IF('Annual Plan'!B325="","",'Annual Plan'!B325)</f>
        <v/>
      </c>
      <c r="C325" s="59" t="str">
        <f>IF('Annual Plan'!C325="","",'Annual Plan'!C325)</f>
        <v/>
      </c>
      <c r="D325" s="2" t="str">
        <f>IF('Annual Plan'!D325&lt;&gt;"",'Annual Plan'!D325,"")</f>
        <v/>
      </c>
      <c r="E325" s="2" t="str">
        <f>IF('Annual Plan'!E325&lt;&gt;"",'Annual Plan'!E325,"")</f>
        <v/>
      </c>
      <c r="F325" s="36" t="str">
        <f>IF('Annual Plan'!F325&lt;&gt;"",'Annual Plan'!F325,"")</f>
        <v/>
      </c>
      <c r="G325" s="23" t="str">
        <f>IF('Annual Plan'!G325&lt;&gt;"",'Annual Plan'!G325,"")</f>
        <v/>
      </c>
      <c r="H325" s="23" t="str">
        <f xml:space="preserve"> IF(OR(F325="Absolute",F325="Absolute[-](cum.)"),SUM(G325,'Q1 Review'!J325,'Q2 Review'!J325,'Q3 Review'!J325,'Q4 Review'!J325),
             IF(OR(F325="Incremental",F325="Absolute[+]"),MAX(G325,'Q1 Review'!J325,'Q2 Review'!J325,'Q3 Review'!J325,'Q4 Review'!J325),
                  IF(F325="Decremental",MIN(G325,'Q1 Review'!J325,'Q2 Review'!J325,'Q3 Review'!J325,'Q4 Review'!J325),
                         IF(F325="Absolute[-](avg.)",SUM('Q1 Review'!J325,'Q2 Review'!J325,'Q3 Review'!J325,'Q4 Review'!J325)/ COUNT('Annual Plan'!H325:'Annual Plan'!K325),""
                       )
                 )
      )
)</f>
        <v/>
      </c>
      <c r="I325" s="23" t="str">
        <f>IF(SUM('Annual Plan'!H325:'Annual Plan'!K325)=0,"",
        IF(OR(F325="Absolute",F325="Absolute[-](cum.)"),SUM('Annual Plan'!H325:'Annual Plan'!K325),
             IF(F325="Incremental",MAX('Annual Plan'!H325:'Annual Plan'!K325),
                  IF(F325="Decremental",MIN('Annual Plan'!H325:'Annual Plan'!K325),
                         IF(F325="Absolute[+]",MAX('Annual Plan'!H325:'Annual Plan'!K325),
                              IF(F325="Absolute[-](avg.)",AVERAGE('Annual Plan'!H325:'Annual Plan'!K325),"")
                              )
                       )
                  )
           )
     )</f>
        <v/>
      </c>
      <c r="J325" s="95" t="str">
        <f xml:space="preserve"> IF(OR(F325="Absolute",F325="Absolute[-](cum.)"),SUM('Q1 Review'!J325,'Q2 Review'!J325,'Q3 Review'!J325,'Q4 Review'!J325),
             IF(OR(F325="Incremental",F325="Absolute[+]"),MAX('Q1 Review'!J325,'Q2 Review'!J325,'Q3 Review'!J325,'Q4 Review'!J325),
                  IF(F325="Decremental",MIN('Q1 Review'!J325,'Q2 Review'!J325,'Q3 Review'!J325,'Q4 Review'!J325),
                         IF(F325="Absolute[-](avg.)",SUM('Q1 Review'!J325,'Q2 Review'!J325,'Q3 Review'!J325,'Q4 Review'!J325)/ COUNT('Annual Plan'!H325:'Annual Plan'!K325),""
                       )
                 )
      )
)</f>
        <v/>
      </c>
      <c r="K325" s="38" t="str">
        <f t="shared" si="36"/>
        <v/>
      </c>
      <c r="L325" s="38" t="str">
        <f t="shared" si="37"/>
        <v/>
      </c>
      <c r="M325" s="23" t="str">
        <f t="shared" si="38"/>
        <v/>
      </c>
      <c r="N325" s="23" t="str">
        <f>IF('Annual Plan'!N325+'Annual Plan'!O325=0,"",'Annual Plan'!N325+'Annual Plan'!O325)</f>
        <v/>
      </c>
      <c r="O325" s="23" t="str">
        <f>IF(('Q1 Review'!O325+'Q2 Review'!O325+'Q3 Review'!O325+'Q4 Review'!O325)=0,"",('Q1 Review'!O325+'Q2 Review'!O325+'Q3 Review'!O325+'Q4 Review'!O325))</f>
        <v/>
      </c>
      <c r="P325" s="41"/>
      <c r="Q325" s="41"/>
      <c r="R325" s="41"/>
      <c r="S325" s="131" t="str">
        <f t="shared" si="39"/>
        <v/>
      </c>
    </row>
    <row r="326" spans="1:19" s="11" customFormat="1" ht="13.2" x14ac:dyDescent="0.25">
      <c r="A326" s="59" t="str">
        <f>IF('Annual Plan'!A326="","",'Annual Plan'!A326)</f>
        <v/>
      </c>
      <c r="B326" s="59" t="str">
        <f>IF('Annual Plan'!B326="","",'Annual Plan'!B326)</f>
        <v/>
      </c>
      <c r="C326" s="59" t="str">
        <f>IF('Annual Plan'!C326="","",'Annual Plan'!C326)</f>
        <v/>
      </c>
      <c r="D326" s="2" t="str">
        <f>IF('Annual Plan'!D326&lt;&gt;"",'Annual Plan'!D326,"")</f>
        <v/>
      </c>
      <c r="E326" s="2" t="str">
        <f>IF('Annual Plan'!E326&lt;&gt;"",'Annual Plan'!E326,"")</f>
        <v/>
      </c>
      <c r="F326" s="36" t="str">
        <f>IF('Annual Plan'!F326&lt;&gt;"",'Annual Plan'!F326,"")</f>
        <v/>
      </c>
      <c r="G326" s="23" t="str">
        <f>IF('Annual Plan'!G326&lt;&gt;"",'Annual Plan'!G326,"")</f>
        <v/>
      </c>
      <c r="H326" s="23" t="str">
        <f xml:space="preserve"> IF(OR(F326="Absolute",F326="Absolute[-](cum.)"),SUM(G326,'Q1 Review'!J326,'Q2 Review'!J326,'Q3 Review'!J326,'Q4 Review'!J326),
             IF(OR(F326="Incremental",F326="Absolute[+]"),MAX(G326,'Q1 Review'!J326,'Q2 Review'!J326,'Q3 Review'!J326,'Q4 Review'!J326),
                  IF(F326="Decremental",MIN(G326,'Q1 Review'!J326,'Q2 Review'!J326,'Q3 Review'!J326,'Q4 Review'!J326),
                         IF(F326="Absolute[-](avg.)",SUM('Q1 Review'!J326,'Q2 Review'!J326,'Q3 Review'!J326,'Q4 Review'!J326)/ COUNT('Annual Plan'!H326:'Annual Plan'!K326),""
                       )
                 )
      )
)</f>
        <v/>
      </c>
      <c r="I326" s="23" t="str">
        <f>IF(SUM('Annual Plan'!H326:'Annual Plan'!K326)=0,"",
        IF(OR(F326="Absolute",F326="Absolute[-](cum.)"),SUM('Annual Plan'!H326:'Annual Plan'!K326),
             IF(F326="Incremental",MAX('Annual Plan'!H326:'Annual Plan'!K326),
                  IF(F326="Decremental",MIN('Annual Plan'!H326:'Annual Plan'!K326),
                         IF(F326="Absolute[+]",MAX('Annual Plan'!H326:'Annual Plan'!K326),
                              IF(F326="Absolute[-](avg.)",AVERAGE('Annual Plan'!H326:'Annual Plan'!K326),"")
                              )
                       )
                  )
           )
     )</f>
        <v/>
      </c>
      <c r="J326" s="95" t="str">
        <f xml:space="preserve"> IF(OR(F326="Absolute",F326="Absolute[-](cum.)"),SUM('Q1 Review'!J326,'Q2 Review'!J326,'Q3 Review'!J326,'Q4 Review'!J326),
             IF(OR(F326="Incremental",F326="Absolute[+]"),MAX('Q1 Review'!J326,'Q2 Review'!J326,'Q3 Review'!J326,'Q4 Review'!J326),
                  IF(F326="Decremental",MIN('Q1 Review'!J326,'Q2 Review'!J326,'Q3 Review'!J326,'Q4 Review'!J326),
                         IF(F326="Absolute[-](avg.)",SUM('Q1 Review'!J326,'Q2 Review'!J326,'Q3 Review'!J326,'Q4 Review'!J326)/ COUNT('Annual Plan'!H326:'Annual Plan'!K326),""
                       )
                 )
      )
)</f>
        <v/>
      </c>
      <c r="K326" s="38" t="str">
        <f t="shared" si="36"/>
        <v/>
      </c>
      <c r="L326" s="38" t="str">
        <f t="shared" si="37"/>
        <v/>
      </c>
      <c r="M326" s="23" t="str">
        <f t="shared" si="38"/>
        <v/>
      </c>
      <c r="N326" s="23" t="str">
        <f>IF('Annual Plan'!N326+'Annual Plan'!O326=0,"",'Annual Plan'!N326+'Annual Plan'!O326)</f>
        <v/>
      </c>
      <c r="O326" s="23" t="str">
        <f>IF(('Q1 Review'!O326+'Q2 Review'!O326+'Q3 Review'!O326+'Q4 Review'!O326)=0,"",('Q1 Review'!O326+'Q2 Review'!O326+'Q3 Review'!O326+'Q4 Review'!O326))</f>
        <v/>
      </c>
      <c r="P326" s="41"/>
      <c r="Q326" s="41"/>
      <c r="R326" s="41"/>
      <c r="S326" s="131" t="str">
        <f t="shared" si="39"/>
        <v/>
      </c>
    </row>
    <row r="327" spans="1:19" s="11" customFormat="1" ht="13.2" x14ac:dyDescent="0.25">
      <c r="A327" s="59" t="str">
        <f>IF('Annual Plan'!A327="","",'Annual Plan'!A327)</f>
        <v/>
      </c>
      <c r="B327" s="59" t="str">
        <f>IF('Annual Plan'!B327="","",'Annual Plan'!B327)</f>
        <v/>
      </c>
      <c r="C327" s="59" t="str">
        <f>IF('Annual Plan'!C327="","",'Annual Plan'!C327)</f>
        <v/>
      </c>
      <c r="D327" s="2" t="str">
        <f>IF('Annual Plan'!D327&lt;&gt;"",'Annual Plan'!D327,"")</f>
        <v/>
      </c>
      <c r="E327" s="2" t="str">
        <f>IF('Annual Plan'!E327&lt;&gt;"",'Annual Plan'!E327,"")</f>
        <v/>
      </c>
      <c r="F327" s="36" t="str">
        <f>IF('Annual Plan'!F327&lt;&gt;"",'Annual Plan'!F327,"")</f>
        <v/>
      </c>
      <c r="G327" s="23" t="str">
        <f>IF('Annual Plan'!G327&lt;&gt;"",'Annual Plan'!G327,"")</f>
        <v/>
      </c>
      <c r="H327" s="23" t="str">
        <f xml:space="preserve"> IF(OR(F327="Absolute",F327="Absolute[-](cum.)"),SUM(G327,'Q1 Review'!J327,'Q2 Review'!J327,'Q3 Review'!J327,'Q4 Review'!J327),
             IF(OR(F327="Incremental",F327="Absolute[+]"),MAX(G327,'Q1 Review'!J327,'Q2 Review'!J327,'Q3 Review'!J327,'Q4 Review'!J327),
                  IF(F327="Decremental",MIN(G327,'Q1 Review'!J327,'Q2 Review'!J327,'Q3 Review'!J327,'Q4 Review'!J327),
                         IF(F327="Absolute[-](avg.)",SUM('Q1 Review'!J327,'Q2 Review'!J327,'Q3 Review'!J327,'Q4 Review'!J327)/ COUNT('Annual Plan'!H327:'Annual Plan'!K327),""
                       )
                 )
      )
)</f>
        <v/>
      </c>
      <c r="I327" s="23" t="str">
        <f>IF(SUM('Annual Plan'!H327:'Annual Plan'!K327)=0,"",
        IF(OR(F327="Absolute",F327="Absolute[-](cum.)"),SUM('Annual Plan'!H327:'Annual Plan'!K327),
             IF(F327="Incremental",MAX('Annual Plan'!H327:'Annual Plan'!K327),
                  IF(F327="Decremental",MIN('Annual Plan'!H327:'Annual Plan'!K327),
                         IF(F327="Absolute[+]",MAX('Annual Plan'!H327:'Annual Plan'!K327),
                              IF(F327="Absolute[-](avg.)",AVERAGE('Annual Plan'!H327:'Annual Plan'!K327),"")
                              )
                       )
                  )
           )
     )</f>
        <v/>
      </c>
      <c r="J327" s="95" t="str">
        <f xml:space="preserve"> IF(OR(F327="Absolute",F327="Absolute[-](cum.)"),SUM('Q1 Review'!J327,'Q2 Review'!J327,'Q3 Review'!J327,'Q4 Review'!J327),
             IF(OR(F327="Incremental",F327="Absolute[+]"),MAX('Q1 Review'!J327,'Q2 Review'!J327,'Q3 Review'!J327,'Q4 Review'!J327),
                  IF(F327="Decremental",MIN('Q1 Review'!J327,'Q2 Review'!J327,'Q3 Review'!J327,'Q4 Review'!J327),
                         IF(F327="Absolute[-](avg.)",SUM('Q1 Review'!J327,'Q2 Review'!J327,'Q3 Review'!J327,'Q4 Review'!J327)/ COUNT('Annual Plan'!H327:'Annual Plan'!K327),""
                       )
                 )
      )
)</f>
        <v/>
      </c>
      <c r="K327" s="38" t="str">
        <f t="shared" si="36"/>
        <v/>
      </c>
      <c r="L327" s="38" t="str">
        <f t="shared" si="37"/>
        <v/>
      </c>
      <c r="M327" s="23" t="str">
        <f t="shared" si="38"/>
        <v/>
      </c>
      <c r="N327" s="23" t="str">
        <f>IF('Annual Plan'!N327+'Annual Plan'!O327=0,"",'Annual Plan'!N327+'Annual Plan'!O327)</f>
        <v/>
      </c>
      <c r="O327" s="23" t="str">
        <f>IF(('Q1 Review'!O327+'Q2 Review'!O327+'Q3 Review'!O327+'Q4 Review'!O327)=0,"",('Q1 Review'!O327+'Q2 Review'!O327+'Q3 Review'!O327+'Q4 Review'!O327))</f>
        <v/>
      </c>
      <c r="P327" s="41"/>
      <c r="Q327" s="41"/>
      <c r="R327" s="41"/>
      <c r="S327" s="131" t="str">
        <f t="shared" si="39"/>
        <v/>
      </c>
    </row>
    <row r="328" spans="1:19" s="11" customFormat="1" ht="13.2" x14ac:dyDescent="0.25">
      <c r="A328" s="59" t="str">
        <f>IF('Annual Plan'!A328="","",'Annual Plan'!A328)</f>
        <v/>
      </c>
      <c r="B328" s="59" t="str">
        <f>IF('Annual Plan'!B328="","",'Annual Plan'!B328)</f>
        <v/>
      </c>
      <c r="C328" s="59" t="str">
        <f>IF('Annual Plan'!C328="","",'Annual Plan'!C328)</f>
        <v/>
      </c>
      <c r="D328" s="2" t="str">
        <f>IF('Annual Plan'!D328&lt;&gt;"",'Annual Plan'!D328,"")</f>
        <v/>
      </c>
      <c r="E328" s="2" t="str">
        <f>IF('Annual Plan'!E328&lt;&gt;"",'Annual Plan'!E328,"")</f>
        <v/>
      </c>
      <c r="F328" s="36" t="str">
        <f>IF('Annual Plan'!F328&lt;&gt;"",'Annual Plan'!F328,"")</f>
        <v/>
      </c>
      <c r="G328" s="23" t="str">
        <f>IF('Annual Plan'!G328&lt;&gt;"",'Annual Plan'!G328,"")</f>
        <v/>
      </c>
      <c r="H328" s="23" t="str">
        <f xml:space="preserve"> IF(OR(F328="Absolute",F328="Absolute[-](cum.)"),SUM(G328,'Q1 Review'!J328,'Q2 Review'!J328,'Q3 Review'!J328,'Q4 Review'!J328),
             IF(OR(F328="Incremental",F328="Absolute[+]"),MAX(G328,'Q1 Review'!J328,'Q2 Review'!J328,'Q3 Review'!J328,'Q4 Review'!J328),
                  IF(F328="Decremental",MIN(G328,'Q1 Review'!J328,'Q2 Review'!J328,'Q3 Review'!J328,'Q4 Review'!J328),
                         IF(F328="Absolute[-](avg.)",SUM('Q1 Review'!J328,'Q2 Review'!J328,'Q3 Review'!J328,'Q4 Review'!J328)/ COUNT('Annual Plan'!H328:'Annual Plan'!K328),""
                       )
                 )
      )
)</f>
        <v/>
      </c>
      <c r="I328" s="23" t="str">
        <f>IF(SUM('Annual Plan'!H328:'Annual Plan'!K328)=0,"",
        IF(OR(F328="Absolute",F328="Absolute[-](cum.)"),SUM('Annual Plan'!H328:'Annual Plan'!K328),
             IF(F328="Incremental",MAX('Annual Plan'!H328:'Annual Plan'!K328),
                  IF(F328="Decremental",MIN('Annual Plan'!H328:'Annual Plan'!K328),
                         IF(F328="Absolute[+]",MAX('Annual Plan'!H328:'Annual Plan'!K328),
                              IF(F328="Absolute[-](avg.)",AVERAGE('Annual Plan'!H328:'Annual Plan'!K328),"")
                              )
                       )
                  )
           )
     )</f>
        <v/>
      </c>
      <c r="J328" s="95" t="str">
        <f xml:space="preserve"> IF(OR(F328="Absolute",F328="Absolute[-](cum.)"),SUM('Q1 Review'!J328,'Q2 Review'!J328,'Q3 Review'!J328,'Q4 Review'!J328),
             IF(OR(F328="Incremental",F328="Absolute[+]"),MAX('Q1 Review'!J328,'Q2 Review'!J328,'Q3 Review'!J328,'Q4 Review'!J328),
                  IF(F328="Decremental",MIN('Q1 Review'!J328,'Q2 Review'!J328,'Q3 Review'!J328,'Q4 Review'!J328),
                         IF(F328="Absolute[-](avg.)",SUM('Q1 Review'!J328,'Q2 Review'!J328,'Q3 Review'!J328,'Q4 Review'!J328)/ COUNT('Annual Plan'!H328:'Annual Plan'!K328),""
                       )
                 )
      )
)</f>
        <v/>
      </c>
      <c r="K328" s="38" t="str">
        <f t="shared" si="36"/>
        <v/>
      </c>
      <c r="L328" s="38" t="str">
        <f t="shared" si="37"/>
        <v/>
      </c>
      <c r="M328" s="23" t="str">
        <f t="shared" si="38"/>
        <v/>
      </c>
      <c r="N328" s="23" t="str">
        <f>IF('Annual Plan'!N328+'Annual Plan'!O328=0,"",'Annual Plan'!N328+'Annual Plan'!O328)</f>
        <v/>
      </c>
      <c r="O328" s="23" t="str">
        <f>IF(('Q1 Review'!O328+'Q2 Review'!O328+'Q3 Review'!O328+'Q4 Review'!O328)=0,"",('Q1 Review'!O328+'Q2 Review'!O328+'Q3 Review'!O328+'Q4 Review'!O328))</f>
        <v/>
      </c>
      <c r="P328" s="41"/>
      <c r="Q328" s="41"/>
      <c r="R328" s="41"/>
      <c r="S328" s="131" t="str">
        <f t="shared" si="39"/>
        <v/>
      </c>
    </row>
    <row r="329" spans="1:19" s="11" customFormat="1" ht="13.2" x14ac:dyDescent="0.25">
      <c r="A329" s="59" t="str">
        <f>IF('Annual Plan'!A329="","",'Annual Plan'!A329)</f>
        <v/>
      </c>
      <c r="B329" s="59" t="str">
        <f>IF('Annual Plan'!B329="","",'Annual Plan'!B329)</f>
        <v/>
      </c>
      <c r="C329" s="59" t="str">
        <f>IF('Annual Plan'!C329="","",'Annual Plan'!C329)</f>
        <v/>
      </c>
      <c r="D329" s="2" t="str">
        <f>IF('Annual Plan'!D329&lt;&gt;"",'Annual Plan'!D329,"")</f>
        <v/>
      </c>
      <c r="E329" s="2" t="str">
        <f>IF('Annual Plan'!E329&lt;&gt;"",'Annual Plan'!E329,"")</f>
        <v/>
      </c>
      <c r="F329" s="36" t="str">
        <f>IF('Annual Plan'!F329&lt;&gt;"",'Annual Plan'!F329,"")</f>
        <v/>
      </c>
      <c r="G329" s="23" t="str">
        <f>IF('Annual Plan'!G329&lt;&gt;"",'Annual Plan'!G329,"")</f>
        <v/>
      </c>
      <c r="H329" s="23" t="str">
        <f xml:space="preserve"> IF(OR(F329="Absolute",F329="Absolute[-](cum.)"),SUM(G329,'Q1 Review'!J329,'Q2 Review'!J329,'Q3 Review'!J329,'Q4 Review'!J329),
             IF(OR(F329="Incremental",F329="Absolute[+]"),MAX(G329,'Q1 Review'!J329,'Q2 Review'!J329,'Q3 Review'!J329,'Q4 Review'!J329),
                  IF(F329="Decremental",MIN(G329,'Q1 Review'!J329,'Q2 Review'!J329,'Q3 Review'!J329,'Q4 Review'!J329),
                         IF(F329="Absolute[-](avg.)",SUM('Q1 Review'!J329,'Q2 Review'!J329,'Q3 Review'!J329,'Q4 Review'!J329)/ COUNT('Annual Plan'!H329:'Annual Plan'!K329),""
                       )
                 )
      )
)</f>
        <v/>
      </c>
      <c r="I329" s="23" t="str">
        <f>IF(SUM('Annual Plan'!H329:'Annual Plan'!K329)=0,"",
        IF(OR(F329="Absolute",F329="Absolute[-](cum.)"),SUM('Annual Plan'!H329:'Annual Plan'!K329),
             IF(F329="Incremental",MAX('Annual Plan'!H329:'Annual Plan'!K329),
                  IF(F329="Decremental",MIN('Annual Plan'!H329:'Annual Plan'!K329),
                         IF(F329="Absolute[+]",MAX('Annual Plan'!H329:'Annual Plan'!K329),
                              IF(F329="Absolute[-](avg.)",AVERAGE('Annual Plan'!H329:'Annual Plan'!K329),"")
                              )
                       )
                  )
           )
     )</f>
        <v/>
      </c>
      <c r="J329" s="95" t="str">
        <f xml:space="preserve"> IF(OR(F329="Absolute",F329="Absolute[-](cum.)"),SUM('Q1 Review'!J329,'Q2 Review'!J329,'Q3 Review'!J329,'Q4 Review'!J329),
             IF(OR(F329="Incremental",F329="Absolute[+]"),MAX('Q1 Review'!J329,'Q2 Review'!J329,'Q3 Review'!J329,'Q4 Review'!J329),
                  IF(F329="Decremental",MIN('Q1 Review'!J329,'Q2 Review'!J329,'Q3 Review'!J329,'Q4 Review'!J329),
                         IF(F329="Absolute[-](avg.)",SUM('Q1 Review'!J329,'Q2 Review'!J329,'Q3 Review'!J329,'Q4 Review'!J329)/ COUNT('Annual Plan'!H329:'Annual Plan'!K329),""
                       )
                 )
      )
)</f>
        <v/>
      </c>
      <c r="K329" s="38" t="str">
        <f t="shared" si="36"/>
        <v/>
      </c>
      <c r="L329" s="38" t="str">
        <f t="shared" si="37"/>
        <v/>
      </c>
      <c r="M329" s="23" t="str">
        <f t="shared" si="38"/>
        <v/>
      </c>
      <c r="N329" s="23" t="str">
        <f>IF('Annual Plan'!N329+'Annual Plan'!O329=0,"",'Annual Plan'!N329+'Annual Plan'!O329)</f>
        <v/>
      </c>
      <c r="O329" s="23" t="str">
        <f>IF(('Q1 Review'!O329+'Q2 Review'!O329+'Q3 Review'!O329+'Q4 Review'!O329)=0,"",('Q1 Review'!O329+'Q2 Review'!O329+'Q3 Review'!O329+'Q4 Review'!O329))</f>
        <v/>
      </c>
      <c r="P329" s="41"/>
      <c r="Q329" s="41"/>
      <c r="R329" s="41"/>
      <c r="S329" s="131" t="str">
        <f t="shared" si="39"/>
        <v/>
      </c>
    </row>
    <row r="330" spans="1:19" s="11" customFormat="1" ht="13.2" x14ac:dyDescent="0.25">
      <c r="A330" s="59" t="str">
        <f>IF('Annual Plan'!A330="","",'Annual Plan'!A330)</f>
        <v/>
      </c>
      <c r="B330" s="59" t="str">
        <f>IF('Annual Plan'!B330="","",'Annual Plan'!B330)</f>
        <v/>
      </c>
      <c r="C330" s="59" t="str">
        <f>IF('Annual Plan'!C330="","",'Annual Plan'!C330)</f>
        <v/>
      </c>
      <c r="D330" s="2" t="str">
        <f>IF('Annual Plan'!D330&lt;&gt;"",'Annual Plan'!D330,"")</f>
        <v/>
      </c>
      <c r="E330" s="2" t="str">
        <f>IF('Annual Plan'!E330&lt;&gt;"",'Annual Plan'!E330,"")</f>
        <v/>
      </c>
      <c r="F330" s="36" t="str">
        <f>IF('Annual Plan'!F330&lt;&gt;"",'Annual Plan'!F330,"")</f>
        <v/>
      </c>
      <c r="G330" s="23" t="str">
        <f>IF('Annual Plan'!G330&lt;&gt;"",'Annual Plan'!G330,"")</f>
        <v/>
      </c>
      <c r="H330" s="23" t="str">
        <f xml:space="preserve"> IF(OR(F330="Absolute",F330="Absolute[-](cum.)"),SUM(G330,'Q1 Review'!J330,'Q2 Review'!J330,'Q3 Review'!J330,'Q4 Review'!J330),
             IF(OR(F330="Incremental",F330="Absolute[+]"),MAX(G330,'Q1 Review'!J330,'Q2 Review'!J330,'Q3 Review'!J330,'Q4 Review'!J330),
                  IF(F330="Decremental",MIN(G330,'Q1 Review'!J330,'Q2 Review'!J330,'Q3 Review'!J330,'Q4 Review'!J330),
                         IF(F330="Absolute[-](avg.)",SUM('Q1 Review'!J330,'Q2 Review'!J330,'Q3 Review'!J330,'Q4 Review'!J330)/ COUNT('Annual Plan'!H330:'Annual Plan'!K330),""
                       )
                 )
      )
)</f>
        <v/>
      </c>
      <c r="I330" s="23" t="str">
        <f>IF(SUM('Annual Plan'!H330:'Annual Plan'!K330)=0,"",
        IF(OR(F330="Absolute",F330="Absolute[-](cum.)"),SUM('Annual Plan'!H330:'Annual Plan'!K330),
             IF(F330="Incremental",MAX('Annual Plan'!H330:'Annual Plan'!K330),
                  IF(F330="Decremental",MIN('Annual Plan'!H330:'Annual Plan'!K330),
                         IF(F330="Absolute[+]",MAX('Annual Plan'!H330:'Annual Plan'!K330),
                              IF(F330="Absolute[-](avg.)",AVERAGE('Annual Plan'!H330:'Annual Plan'!K330),"")
                              )
                       )
                  )
           )
     )</f>
        <v/>
      </c>
      <c r="J330" s="95" t="str">
        <f xml:space="preserve"> IF(OR(F330="Absolute",F330="Absolute[-](cum.)"),SUM('Q1 Review'!J330,'Q2 Review'!J330,'Q3 Review'!J330,'Q4 Review'!J330),
             IF(OR(F330="Incremental",F330="Absolute[+]"),MAX('Q1 Review'!J330,'Q2 Review'!J330,'Q3 Review'!J330,'Q4 Review'!J330),
                  IF(F330="Decremental",MIN('Q1 Review'!J330,'Q2 Review'!J330,'Q3 Review'!J330,'Q4 Review'!J330),
                         IF(F330="Absolute[-](avg.)",SUM('Q1 Review'!J330,'Q2 Review'!J330,'Q3 Review'!J330,'Q4 Review'!J330)/ COUNT('Annual Plan'!H330:'Annual Plan'!K330),""
                       )
                 )
      )
)</f>
        <v/>
      </c>
      <c r="K330" s="38" t="str">
        <f t="shared" si="36"/>
        <v/>
      </c>
      <c r="L330" s="38" t="str">
        <f t="shared" si="37"/>
        <v/>
      </c>
      <c r="M330" s="23" t="str">
        <f t="shared" si="38"/>
        <v/>
      </c>
      <c r="N330" s="23" t="str">
        <f>IF('Annual Plan'!N330+'Annual Plan'!O330=0,"",'Annual Plan'!N330+'Annual Plan'!O330)</f>
        <v/>
      </c>
      <c r="O330" s="23" t="str">
        <f>IF(('Q1 Review'!O330+'Q2 Review'!O330+'Q3 Review'!O330+'Q4 Review'!O330)=0,"",('Q1 Review'!O330+'Q2 Review'!O330+'Q3 Review'!O330+'Q4 Review'!O330))</f>
        <v/>
      </c>
      <c r="P330" s="41"/>
      <c r="Q330" s="41"/>
      <c r="R330" s="41"/>
      <c r="S330" s="131" t="str">
        <f t="shared" si="39"/>
        <v/>
      </c>
    </row>
    <row r="331" spans="1:19" s="11" customFormat="1" ht="13.2" x14ac:dyDescent="0.25">
      <c r="A331" s="59" t="str">
        <f>IF('Annual Plan'!A331="","",'Annual Plan'!A331)</f>
        <v/>
      </c>
      <c r="B331" s="59" t="str">
        <f>IF('Annual Plan'!B331="","",'Annual Plan'!B331)</f>
        <v/>
      </c>
      <c r="C331" s="59" t="str">
        <f>IF('Annual Plan'!C331="","",'Annual Plan'!C331)</f>
        <v/>
      </c>
      <c r="D331" s="2" t="str">
        <f>IF('Annual Plan'!D331&lt;&gt;"",'Annual Plan'!D331,"")</f>
        <v/>
      </c>
      <c r="E331" s="2" t="str">
        <f>IF('Annual Plan'!E331&lt;&gt;"",'Annual Plan'!E331,"")</f>
        <v/>
      </c>
      <c r="F331" s="36" t="str">
        <f>IF('Annual Plan'!F331&lt;&gt;"",'Annual Plan'!F331,"")</f>
        <v/>
      </c>
      <c r="G331" s="23" t="str">
        <f>IF('Annual Plan'!G331&lt;&gt;"",'Annual Plan'!G331,"")</f>
        <v/>
      </c>
      <c r="H331" s="23" t="str">
        <f xml:space="preserve"> IF(OR(F331="Absolute",F331="Absolute[-](cum.)"),SUM(G331,'Q1 Review'!J331,'Q2 Review'!J331,'Q3 Review'!J331,'Q4 Review'!J331),
             IF(OR(F331="Incremental",F331="Absolute[+]"),MAX(G331,'Q1 Review'!J331,'Q2 Review'!J331,'Q3 Review'!J331,'Q4 Review'!J331),
                  IF(F331="Decremental",MIN(G331,'Q1 Review'!J331,'Q2 Review'!J331,'Q3 Review'!J331,'Q4 Review'!J331),
                         IF(F331="Absolute[-](avg.)",SUM('Q1 Review'!J331,'Q2 Review'!J331,'Q3 Review'!J331,'Q4 Review'!J331)/ COUNT('Annual Plan'!H331:'Annual Plan'!K331),""
                       )
                 )
      )
)</f>
        <v/>
      </c>
      <c r="I331" s="23" t="str">
        <f>IF(SUM('Annual Plan'!H331:'Annual Plan'!K331)=0,"",
        IF(OR(F331="Absolute",F331="Absolute[-](cum.)"),SUM('Annual Plan'!H331:'Annual Plan'!K331),
             IF(F331="Incremental",MAX('Annual Plan'!H331:'Annual Plan'!K331),
                  IF(F331="Decremental",MIN('Annual Plan'!H331:'Annual Plan'!K331),
                         IF(F331="Absolute[+]",MAX('Annual Plan'!H331:'Annual Plan'!K331),
                              IF(F331="Absolute[-](avg.)",AVERAGE('Annual Plan'!H331:'Annual Plan'!K331),"")
                              )
                       )
                  )
           )
     )</f>
        <v/>
      </c>
      <c r="J331" s="95" t="str">
        <f xml:space="preserve"> IF(OR(F331="Absolute",F331="Absolute[-](cum.)"),SUM('Q1 Review'!J331,'Q2 Review'!J331,'Q3 Review'!J331,'Q4 Review'!J331),
             IF(OR(F331="Incremental",F331="Absolute[+]"),MAX('Q1 Review'!J331,'Q2 Review'!J331,'Q3 Review'!J331,'Q4 Review'!J331),
                  IF(F331="Decremental",MIN('Q1 Review'!J331,'Q2 Review'!J331,'Q3 Review'!J331,'Q4 Review'!J331),
                         IF(F331="Absolute[-](avg.)",SUM('Q1 Review'!J331,'Q2 Review'!J331,'Q3 Review'!J331,'Q4 Review'!J331)/ COUNT('Annual Plan'!H331:'Annual Plan'!K331),""
                       )
                 )
      )
)</f>
        <v/>
      </c>
      <c r="K331" s="38" t="str">
        <f t="shared" si="36"/>
        <v/>
      </c>
      <c r="L331" s="38" t="str">
        <f t="shared" si="37"/>
        <v/>
      </c>
      <c r="M331" s="23" t="str">
        <f t="shared" si="38"/>
        <v/>
      </c>
      <c r="N331" s="23" t="str">
        <f>IF('Annual Plan'!N331+'Annual Plan'!O331=0,"",'Annual Plan'!N331+'Annual Plan'!O331)</f>
        <v/>
      </c>
      <c r="O331" s="23" t="str">
        <f>IF(('Q1 Review'!O331+'Q2 Review'!O331+'Q3 Review'!O331+'Q4 Review'!O331)=0,"",('Q1 Review'!O331+'Q2 Review'!O331+'Q3 Review'!O331+'Q4 Review'!O331))</f>
        <v/>
      </c>
      <c r="P331" s="41"/>
      <c r="Q331" s="41"/>
      <c r="R331" s="41"/>
      <c r="S331" s="131" t="str">
        <f t="shared" si="39"/>
        <v/>
      </c>
    </row>
    <row r="332" spans="1:19" s="11" customFormat="1" ht="13.2" x14ac:dyDescent="0.25">
      <c r="A332" s="59" t="str">
        <f>IF('Annual Plan'!A332="","",'Annual Plan'!A332)</f>
        <v/>
      </c>
      <c r="B332" s="59" t="str">
        <f>IF('Annual Plan'!B332="","",'Annual Plan'!B332)</f>
        <v/>
      </c>
      <c r="C332" s="59" t="str">
        <f>IF('Annual Plan'!C332="","",'Annual Plan'!C332)</f>
        <v/>
      </c>
      <c r="D332" s="2" t="str">
        <f>IF('Annual Plan'!D332&lt;&gt;"",'Annual Plan'!D332,"")</f>
        <v/>
      </c>
      <c r="E332" s="2" t="str">
        <f>IF('Annual Plan'!E332&lt;&gt;"",'Annual Plan'!E332,"")</f>
        <v/>
      </c>
      <c r="F332" s="36" t="str">
        <f>IF('Annual Plan'!F332&lt;&gt;"",'Annual Plan'!F332,"")</f>
        <v/>
      </c>
      <c r="G332" s="23" t="str">
        <f>IF('Annual Plan'!G332&lt;&gt;"",'Annual Plan'!G332,"")</f>
        <v/>
      </c>
      <c r="H332" s="23" t="str">
        <f xml:space="preserve"> IF(OR(F332="Absolute",F332="Absolute[-](cum.)"),SUM(G332,'Q1 Review'!J332,'Q2 Review'!J332,'Q3 Review'!J332,'Q4 Review'!J332),
             IF(OR(F332="Incremental",F332="Absolute[+]"),MAX(G332,'Q1 Review'!J332,'Q2 Review'!J332,'Q3 Review'!J332,'Q4 Review'!J332),
                  IF(F332="Decremental",MIN(G332,'Q1 Review'!J332,'Q2 Review'!J332,'Q3 Review'!J332,'Q4 Review'!J332),
                         IF(F332="Absolute[-](avg.)",SUM('Q1 Review'!J332,'Q2 Review'!J332,'Q3 Review'!J332,'Q4 Review'!J332)/ COUNT('Annual Plan'!H332:'Annual Plan'!K332),""
                       )
                 )
      )
)</f>
        <v/>
      </c>
      <c r="I332" s="23" t="str">
        <f>IF(SUM('Annual Plan'!H332:'Annual Plan'!K332)=0,"",
        IF(OR(F332="Absolute",F332="Absolute[-](cum.)"),SUM('Annual Plan'!H332:'Annual Plan'!K332),
             IF(F332="Incremental",MAX('Annual Plan'!H332:'Annual Plan'!K332),
                  IF(F332="Decremental",MIN('Annual Plan'!H332:'Annual Plan'!K332),
                         IF(F332="Absolute[+]",MAX('Annual Plan'!H332:'Annual Plan'!K332),
                              IF(F332="Absolute[-](avg.)",AVERAGE('Annual Plan'!H332:'Annual Plan'!K332),"")
                              )
                       )
                  )
           )
     )</f>
        <v/>
      </c>
      <c r="J332" s="95" t="str">
        <f xml:space="preserve"> IF(OR(F332="Absolute",F332="Absolute[-](cum.)"),SUM('Q1 Review'!J332,'Q2 Review'!J332,'Q3 Review'!J332,'Q4 Review'!J332),
             IF(OR(F332="Incremental",F332="Absolute[+]"),MAX('Q1 Review'!J332,'Q2 Review'!J332,'Q3 Review'!J332,'Q4 Review'!J332),
                  IF(F332="Decremental",MIN('Q1 Review'!J332,'Q2 Review'!J332,'Q3 Review'!J332,'Q4 Review'!J332),
                         IF(F332="Absolute[-](avg.)",SUM('Q1 Review'!J332,'Q2 Review'!J332,'Q3 Review'!J332,'Q4 Review'!J332)/ COUNT('Annual Plan'!H332:'Annual Plan'!K332),""
                       )
                 )
      )
)</f>
        <v/>
      </c>
      <c r="K332" s="38" t="str">
        <f t="shared" si="36"/>
        <v/>
      </c>
      <c r="L332" s="38" t="str">
        <f t="shared" si="37"/>
        <v/>
      </c>
      <c r="M332" s="23" t="str">
        <f t="shared" si="38"/>
        <v/>
      </c>
      <c r="N332" s="23" t="str">
        <f>IF('Annual Plan'!N332+'Annual Plan'!O332=0,"",'Annual Plan'!N332+'Annual Plan'!O332)</f>
        <v/>
      </c>
      <c r="O332" s="23" t="str">
        <f>IF(('Q1 Review'!O332+'Q2 Review'!O332+'Q3 Review'!O332+'Q4 Review'!O332)=0,"",('Q1 Review'!O332+'Q2 Review'!O332+'Q3 Review'!O332+'Q4 Review'!O332))</f>
        <v/>
      </c>
      <c r="P332" s="41"/>
      <c r="Q332" s="41"/>
      <c r="R332" s="41"/>
      <c r="S332" s="131" t="str">
        <f t="shared" si="39"/>
        <v/>
      </c>
    </row>
    <row r="333" spans="1:19" s="11" customFormat="1" ht="13.2" x14ac:dyDescent="0.25">
      <c r="A333" s="59" t="str">
        <f>IF('Annual Plan'!A333="","",'Annual Plan'!A333)</f>
        <v/>
      </c>
      <c r="B333" s="59" t="str">
        <f>IF('Annual Plan'!B333="","",'Annual Plan'!B333)</f>
        <v/>
      </c>
      <c r="C333" s="59" t="str">
        <f>IF('Annual Plan'!C333="","",'Annual Plan'!C333)</f>
        <v/>
      </c>
      <c r="D333" s="2" t="str">
        <f>IF('Annual Plan'!D333&lt;&gt;"",'Annual Plan'!D333,"")</f>
        <v/>
      </c>
      <c r="E333" s="2" t="str">
        <f>IF('Annual Plan'!E333&lt;&gt;"",'Annual Plan'!E333,"")</f>
        <v/>
      </c>
      <c r="F333" s="36" t="str">
        <f>IF('Annual Plan'!F333&lt;&gt;"",'Annual Plan'!F333,"")</f>
        <v/>
      </c>
      <c r="G333" s="23" t="str">
        <f>IF('Annual Plan'!G333&lt;&gt;"",'Annual Plan'!G333,"")</f>
        <v/>
      </c>
      <c r="H333" s="23" t="str">
        <f xml:space="preserve"> IF(OR(F333="Absolute",F333="Absolute[-](cum.)"),SUM(G333,'Q1 Review'!J333,'Q2 Review'!J333,'Q3 Review'!J333,'Q4 Review'!J333),
             IF(OR(F333="Incremental",F333="Absolute[+]"),MAX(G333,'Q1 Review'!J333,'Q2 Review'!J333,'Q3 Review'!J333,'Q4 Review'!J333),
                  IF(F333="Decremental",MIN(G333,'Q1 Review'!J333,'Q2 Review'!J333,'Q3 Review'!J333,'Q4 Review'!J333),
                         IF(F333="Absolute[-](avg.)",SUM('Q1 Review'!J333,'Q2 Review'!J333,'Q3 Review'!J333,'Q4 Review'!J333)/ COUNT('Annual Plan'!H333:'Annual Plan'!K333),""
                       )
                 )
      )
)</f>
        <v/>
      </c>
      <c r="I333" s="23" t="str">
        <f>IF(SUM('Annual Plan'!H333:'Annual Plan'!K333)=0,"",
        IF(OR(F333="Absolute",F333="Absolute[-](cum.)"),SUM('Annual Plan'!H333:'Annual Plan'!K333),
             IF(F333="Incremental",MAX('Annual Plan'!H333:'Annual Plan'!K333),
                  IF(F333="Decremental",MIN('Annual Plan'!H333:'Annual Plan'!K333),
                         IF(F333="Absolute[+]",MAX('Annual Plan'!H333:'Annual Plan'!K333),
                              IF(F333="Absolute[-](avg.)",AVERAGE('Annual Plan'!H333:'Annual Plan'!K333),"")
                              )
                       )
                  )
           )
     )</f>
        <v/>
      </c>
      <c r="J333" s="95" t="str">
        <f xml:space="preserve"> IF(OR(F333="Absolute",F333="Absolute[-](cum.)"),SUM('Q1 Review'!J333,'Q2 Review'!J333,'Q3 Review'!J333,'Q4 Review'!J333),
             IF(OR(F333="Incremental",F333="Absolute[+]"),MAX('Q1 Review'!J333,'Q2 Review'!J333,'Q3 Review'!J333,'Q4 Review'!J333),
                  IF(F333="Decremental",MIN('Q1 Review'!J333,'Q2 Review'!J333,'Q3 Review'!J333,'Q4 Review'!J333),
                         IF(F333="Absolute[-](avg.)",SUM('Q1 Review'!J333,'Q2 Review'!J333,'Q3 Review'!J333,'Q4 Review'!J333)/ COUNT('Annual Plan'!H333:'Annual Plan'!K333),""
                       )
                 )
      )
)</f>
        <v/>
      </c>
      <c r="K333" s="38" t="str">
        <f t="shared" si="36"/>
        <v/>
      </c>
      <c r="L333" s="38" t="str">
        <f t="shared" si="37"/>
        <v/>
      </c>
      <c r="M333" s="23" t="str">
        <f t="shared" si="38"/>
        <v/>
      </c>
      <c r="N333" s="23" t="str">
        <f>IF('Annual Plan'!N333+'Annual Plan'!O333=0,"",'Annual Plan'!N333+'Annual Plan'!O333)</f>
        <v/>
      </c>
      <c r="O333" s="23" t="str">
        <f>IF(('Q1 Review'!O333+'Q2 Review'!O333+'Q3 Review'!O333+'Q4 Review'!O333)=0,"",('Q1 Review'!O333+'Q2 Review'!O333+'Q3 Review'!O333+'Q4 Review'!O333))</f>
        <v/>
      </c>
      <c r="P333" s="41"/>
      <c r="Q333" s="41"/>
      <c r="R333" s="41"/>
      <c r="S333" s="131" t="str">
        <f t="shared" si="39"/>
        <v/>
      </c>
    </row>
    <row r="334" spans="1:19" s="11" customFormat="1" ht="13.2" x14ac:dyDescent="0.25">
      <c r="A334" s="59" t="str">
        <f>IF('Annual Plan'!A334="","",'Annual Plan'!A334)</f>
        <v/>
      </c>
      <c r="B334" s="59" t="str">
        <f>IF('Annual Plan'!B334="","",'Annual Plan'!B334)</f>
        <v/>
      </c>
      <c r="C334" s="59" t="str">
        <f>IF('Annual Plan'!C334="","",'Annual Plan'!C334)</f>
        <v/>
      </c>
      <c r="D334" s="2" t="str">
        <f>IF('Annual Plan'!D334&lt;&gt;"",'Annual Plan'!D334,"")</f>
        <v/>
      </c>
      <c r="E334" s="2" t="str">
        <f>IF('Annual Plan'!E334&lt;&gt;"",'Annual Plan'!E334,"")</f>
        <v/>
      </c>
      <c r="F334" s="36" t="str">
        <f>IF('Annual Plan'!F334&lt;&gt;"",'Annual Plan'!F334,"")</f>
        <v/>
      </c>
      <c r="G334" s="23" t="str">
        <f>IF('Annual Plan'!G334&lt;&gt;"",'Annual Plan'!G334,"")</f>
        <v/>
      </c>
      <c r="H334" s="23" t="str">
        <f xml:space="preserve"> IF(OR(F334="Absolute",F334="Absolute[-](cum.)"),SUM(G334,'Q1 Review'!J334,'Q2 Review'!J334,'Q3 Review'!J334,'Q4 Review'!J334),
             IF(OR(F334="Incremental",F334="Absolute[+]"),MAX(G334,'Q1 Review'!J334,'Q2 Review'!J334,'Q3 Review'!J334,'Q4 Review'!J334),
                  IF(F334="Decremental",MIN(G334,'Q1 Review'!J334,'Q2 Review'!J334,'Q3 Review'!J334,'Q4 Review'!J334),
                         IF(F334="Absolute[-](avg.)",SUM('Q1 Review'!J334,'Q2 Review'!J334,'Q3 Review'!J334,'Q4 Review'!J334)/ COUNT('Annual Plan'!H334:'Annual Plan'!K334),""
                       )
                 )
      )
)</f>
        <v/>
      </c>
      <c r="I334" s="23" t="str">
        <f>IF(SUM('Annual Plan'!H334:'Annual Plan'!K334)=0,"",
        IF(OR(F334="Absolute",F334="Absolute[-](cum.)"),SUM('Annual Plan'!H334:'Annual Plan'!K334),
             IF(F334="Incremental",MAX('Annual Plan'!H334:'Annual Plan'!K334),
                  IF(F334="Decremental",MIN('Annual Plan'!H334:'Annual Plan'!K334),
                         IF(F334="Absolute[+]",MAX('Annual Plan'!H334:'Annual Plan'!K334),
                              IF(F334="Absolute[-](avg.)",AVERAGE('Annual Plan'!H334:'Annual Plan'!K334),"")
                              )
                       )
                  )
           )
     )</f>
        <v/>
      </c>
      <c r="J334" s="95" t="str">
        <f xml:space="preserve"> IF(OR(F334="Absolute",F334="Absolute[-](cum.)"),SUM('Q1 Review'!J334,'Q2 Review'!J334,'Q3 Review'!J334,'Q4 Review'!J334),
             IF(OR(F334="Incremental",F334="Absolute[+]"),MAX('Q1 Review'!J334,'Q2 Review'!J334,'Q3 Review'!J334,'Q4 Review'!J334),
                  IF(F334="Decremental",MIN('Q1 Review'!J334,'Q2 Review'!J334,'Q3 Review'!J334,'Q4 Review'!J334),
                         IF(F334="Absolute[-](avg.)",SUM('Q1 Review'!J334,'Q2 Review'!J334,'Q3 Review'!J334,'Q4 Review'!J334)/ COUNT('Annual Plan'!H334:'Annual Plan'!K334),""
                       )
                 )
      )
)</f>
        <v/>
      </c>
      <c r="K334" s="38" t="str">
        <f t="shared" si="36"/>
        <v/>
      </c>
      <c r="L334" s="38" t="str">
        <f t="shared" si="37"/>
        <v/>
      </c>
      <c r="M334" s="23" t="str">
        <f t="shared" si="38"/>
        <v/>
      </c>
      <c r="N334" s="23" t="str">
        <f>IF('Annual Plan'!N334+'Annual Plan'!O334=0,"",'Annual Plan'!N334+'Annual Plan'!O334)</f>
        <v/>
      </c>
      <c r="O334" s="23" t="str">
        <f>IF(('Q1 Review'!O334+'Q2 Review'!O334+'Q3 Review'!O334+'Q4 Review'!O334)=0,"",('Q1 Review'!O334+'Q2 Review'!O334+'Q3 Review'!O334+'Q4 Review'!O334))</f>
        <v/>
      </c>
      <c r="P334" s="41"/>
      <c r="Q334" s="41"/>
      <c r="R334" s="41"/>
      <c r="S334" s="131" t="str">
        <f t="shared" si="39"/>
        <v/>
      </c>
    </row>
    <row r="335" spans="1:19" s="11" customFormat="1" ht="13.2" x14ac:dyDescent="0.25">
      <c r="A335" s="59" t="str">
        <f>IF('Annual Plan'!A335="","",'Annual Plan'!A335)</f>
        <v/>
      </c>
      <c r="B335" s="59" t="str">
        <f>IF('Annual Plan'!B335="","",'Annual Plan'!B335)</f>
        <v/>
      </c>
      <c r="C335" s="59" t="str">
        <f>IF('Annual Plan'!C335="","",'Annual Plan'!C335)</f>
        <v/>
      </c>
      <c r="D335" s="2" t="str">
        <f>IF('Annual Plan'!D335&lt;&gt;"",'Annual Plan'!D335,"")</f>
        <v/>
      </c>
      <c r="E335" s="2" t="str">
        <f>IF('Annual Plan'!E335&lt;&gt;"",'Annual Plan'!E335,"")</f>
        <v/>
      </c>
      <c r="F335" s="36" t="str">
        <f>IF('Annual Plan'!F335&lt;&gt;"",'Annual Plan'!F335,"")</f>
        <v/>
      </c>
      <c r="G335" s="23" t="str">
        <f>IF('Annual Plan'!G335&lt;&gt;"",'Annual Plan'!G335,"")</f>
        <v/>
      </c>
      <c r="H335" s="23" t="str">
        <f xml:space="preserve"> IF(OR(F335="Absolute",F335="Absolute[-](cum.)"),SUM(G335,'Q1 Review'!J335,'Q2 Review'!J335,'Q3 Review'!J335,'Q4 Review'!J335),
             IF(OR(F335="Incremental",F335="Absolute[+]"),MAX(G335,'Q1 Review'!J335,'Q2 Review'!J335,'Q3 Review'!J335,'Q4 Review'!J335),
                  IF(F335="Decremental",MIN(G335,'Q1 Review'!J335,'Q2 Review'!J335,'Q3 Review'!J335,'Q4 Review'!J335),
                         IF(F335="Absolute[-](avg.)",SUM('Q1 Review'!J335,'Q2 Review'!J335,'Q3 Review'!J335,'Q4 Review'!J335)/ COUNT('Annual Plan'!H335:'Annual Plan'!K335),""
                       )
                 )
      )
)</f>
        <v/>
      </c>
      <c r="I335" s="23" t="str">
        <f>IF(SUM('Annual Plan'!H335:'Annual Plan'!K335)=0,"",
        IF(OR(F335="Absolute",F335="Absolute[-](cum.)"),SUM('Annual Plan'!H335:'Annual Plan'!K335),
             IF(F335="Incremental",MAX('Annual Plan'!H335:'Annual Plan'!K335),
                  IF(F335="Decremental",MIN('Annual Plan'!H335:'Annual Plan'!K335),
                         IF(F335="Absolute[+]",MAX('Annual Plan'!H335:'Annual Plan'!K335),
                              IF(F335="Absolute[-](avg.)",AVERAGE('Annual Plan'!H335:'Annual Plan'!K335),"")
                              )
                       )
                  )
           )
     )</f>
        <v/>
      </c>
      <c r="J335" s="95" t="str">
        <f xml:space="preserve"> IF(OR(F335="Absolute",F335="Absolute[-](cum.)"),SUM('Q1 Review'!J335,'Q2 Review'!J335,'Q3 Review'!J335,'Q4 Review'!J335),
             IF(OR(F335="Incremental",F335="Absolute[+]"),MAX('Q1 Review'!J335,'Q2 Review'!J335,'Q3 Review'!J335,'Q4 Review'!J335),
                  IF(F335="Decremental",MIN('Q1 Review'!J335,'Q2 Review'!J335,'Q3 Review'!J335,'Q4 Review'!J335),
                         IF(F335="Absolute[-](avg.)",SUM('Q1 Review'!J335,'Q2 Review'!J335,'Q3 Review'!J335,'Q4 Review'!J335)/ COUNT('Annual Plan'!H335:'Annual Plan'!K335),""
                       )
                 )
      )
)</f>
        <v/>
      </c>
      <c r="K335" s="38" t="str">
        <f t="shared" si="36"/>
        <v/>
      </c>
      <c r="L335" s="38" t="str">
        <f t="shared" si="37"/>
        <v/>
      </c>
      <c r="M335" s="23" t="str">
        <f t="shared" si="38"/>
        <v/>
      </c>
      <c r="N335" s="23" t="str">
        <f>IF('Annual Plan'!N335+'Annual Plan'!O335=0,"",'Annual Plan'!N335+'Annual Plan'!O335)</f>
        <v/>
      </c>
      <c r="O335" s="23" t="str">
        <f>IF(('Q1 Review'!O335+'Q2 Review'!O335+'Q3 Review'!O335+'Q4 Review'!O335)=0,"",('Q1 Review'!O335+'Q2 Review'!O335+'Q3 Review'!O335+'Q4 Review'!O335))</f>
        <v/>
      </c>
      <c r="P335" s="41"/>
      <c r="Q335" s="41"/>
      <c r="R335" s="41"/>
      <c r="S335" s="131" t="str">
        <f t="shared" si="39"/>
        <v/>
      </c>
    </row>
    <row r="336" spans="1:19" s="11" customFormat="1" ht="13.2" x14ac:dyDescent="0.25">
      <c r="A336" s="59" t="str">
        <f>IF('Annual Plan'!A336="","",'Annual Plan'!A336)</f>
        <v/>
      </c>
      <c r="B336" s="59" t="str">
        <f>IF('Annual Plan'!B336="","",'Annual Plan'!B336)</f>
        <v/>
      </c>
      <c r="C336" s="59" t="str">
        <f>IF('Annual Plan'!C336="","",'Annual Plan'!C336)</f>
        <v/>
      </c>
      <c r="D336" s="2" t="str">
        <f>IF('Annual Plan'!D336&lt;&gt;"",'Annual Plan'!D336,"")</f>
        <v/>
      </c>
      <c r="E336" s="2" t="str">
        <f>IF('Annual Plan'!E336&lt;&gt;"",'Annual Plan'!E336,"")</f>
        <v/>
      </c>
      <c r="F336" s="36" t="str">
        <f>IF('Annual Plan'!F336&lt;&gt;"",'Annual Plan'!F336,"")</f>
        <v/>
      </c>
      <c r="G336" s="23" t="str">
        <f>IF('Annual Plan'!G336&lt;&gt;"",'Annual Plan'!G336,"")</f>
        <v/>
      </c>
      <c r="H336" s="23" t="str">
        <f xml:space="preserve"> IF(OR(F336="Absolute",F336="Absolute[-](cum.)"),SUM(G336,'Q1 Review'!J336,'Q2 Review'!J336,'Q3 Review'!J336,'Q4 Review'!J336),
             IF(OR(F336="Incremental",F336="Absolute[+]"),MAX(G336,'Q1 Review'!J336,'Q2 Review'!J336,'Q3 Review'!J336,'Q4 Review'!J336),
                  IF(F336="Decremental",MIN(G336,'Q1 Review'!J336,'Q2 Review'!J336,'Q3 Review'!J336,'Q4 Review'!J336),
                         IF(F336="Absolute[-](avg.)",SUM('Q1 Review'!J336,'Q2 Review'!J336,'Q3 Review'!J336,'Q4 Review'!J336)/ COUNT('Annual Plan'!H336:'Annual Plan'!K336),""
                       )
                 )
      )
)</f>
        <v/>
      </c>
      <c r="I336" s="23" t="str">
        <f>IF(SUM('Annual Plan'!H336:'Annual Plan'!K336)=0,"",
        IF(OR(F336="Absolute",F336="Absolute[-](cum.)"),SUM('Annual Plan'!H336:'Annual Plan'!K336),
             IF(F336="Incremental",MAX('Annual Plan'!H336:'Annual Plan'!K336),
                  IF(F336="Decremental",MIN('Annual Plan'!H336:'Annual Plan'!K336),
                         IF(F336="Absolute[+]",MAX('Annual Plan'!H336:'Annual Plan'!K336),
                              IF(F336="Absolute[-](avg.)",AVERAGE('Annual Plan'!H336:'Annual Plan'!K336),"")
                              )
                       )
                  )
           )
     )</f>
        <v/>
      </c>
      <c r="J336" s="95" t="str">
        <f xml:space="preserve"> IF(OR(F336="Absolute",F336="Absolute[-](cum.)"),SUM('Q1 Review'!J336,'Q2 Review'!J336,'Q3 Review'!J336,'Q4 Review'!J336),
             IF(OR(F336="Incremental",F336="Absolute[+]"),MAX('Q1 Review'!J336,'Q2 Review'!J336,'Q3 Review'!J336,'Q4 Review'!J336),
                  IF(F336="Decremental",MIN('Q1 Review'!J336,'Q2 Review'!J336,'Q3 Review'!J336,'Q4 Review'!J336),
                         IF(F336="Absolute[-](avg.)",SUM('Q1 Review'!J336,'Q2 Review'!J336,'Q3 Review'!J336,'Q4 Review'!J336)/ COUNT('Annual Plan'!H336:'Annual Plan'!K336),""
                       )
                 )
      )
)</f>
        <v/>
      </c>
      <c r="K336" s="38" t="str">
        <f t="shared" si="36"/>
        <v/>
      </c>
      <c r="L336" s="38" t="str">
        <f t="shared" si="37"/>
        <v/>
      </c>
      <c r="M336" s="23" t="str">
        <f t="shared" si="38"/>
        <v/>
      </c>
      <c r="N336" s="23" t="str">
        <f>IF('Annual Plan'!N336+'Annual Plan'!O336=0,"",'Annual Plan'!N336+'Annual Plan'!O336)</f>
        <v/>
      </c>
      <c r="O336" s="23" t="str">
        <f>IF(('Q1 Review'!O336+'Q2 Review'!O336+'Q3 Review'!O336+'Q4 Review'!O336)=0,"",('Q1 Review'!O336+'Q2 Review'!O336+'Q3 Review'!O336+'Q4 Review'!O336))</f>
        <v/>
      </c>
      <c r="P336" s="41"/>
      <c r="Q336" s="41"/>
      <c r="R336" s="41"/>
      <c r="S336" s="131" t="str">
        <f t="shared" si="39"/>
        <v/>
      </c>
    </row>
    <row r="337" spans="1:19" s="11" customFormat="1" ht="13.2" x14ac:dyDescent="0.25">
      <c r="A337" s="59" t="str">
        <f>IF('Annual Plan'!A337="","",'Annual Plan'!A337)</f>
        <v/>
      </c>
      <c r="B337" s="59" t="str">
        <f>IF('Annual Plan'!B337="","",'Annual Plan'!B337)</f>
        <v/>
      </c>
      <c r="C337" s="59" t="str">
        <f>IF('Annual Plan'!C337="","",'Annual Plan'!C337)</f>
        <v/>
      </c>
      <c r="D337" s="2" t="str">
        <f>IF('Annual Plan'!D337&lt;&gt;"",'Annual Plan'!D337,"")</f>
        <v/>
      </c>
      <c r="E337" s="2" t="str">
        <f>IF('Annual Plan'!E337&lt;&gt;"",'Annual Plan'!E337,"")</f>
        <v/>
      </c>
      <c r="F337" s="36" t="str">
        <f>IF('Annual Plan'!F337&lt;&gt;"",'Annual Plan'!F337,"")</f>
        <v/>
      </c>
      <c r="G337" s="23" t="str">
        <f>IF('Annual Plan'!G337&lt;&gt;"",'Annual Plan'!G337,"")</f>
        <v/>
      </c>
      <c r="H337" s="23" t="str">
        <f xml:space="preserve"> IF(OR(F337="Absolute",F337="Absolute[-](cum.)"),SUM(G337,'Q1 Review'!J337,'Q2 Review'!J337,'Q3 Review'!J337,'Q4 Review'!J337),
             IF(OR(F337="Incremental",F337="Absolute[+]"),MAX(G337,'Q1 Review'!J337,'Q2 Review'!J337,'Q3 Review'!J337,'Q4 Review'!J337),
                  IF(F337="Decremental",MIN(G337,'Q1 Review'!J337,'Q2 Review'!J337,'Q3 Review'!J337,'Q4 Review'!J337),
                         IF(F337="Absolute[-](avg.)",SUM('Q1 Review'!J337,'Q2 Review'!J337,'Q3 Review'!J337,'Q4 Review'!J337)/ COUNT('Annual Plan'!H337:'Annual Plan'!K337),""
                       )
                 )
      )
)</f>
        <v/>
      </c>
      <c r="I337" s="23" t="str">
        <f>IF(SUM('Annual Plan'!H337:'Annual Plan'!K337)=0,"",
        IF(OR(F337="Absolute",F337="Absolute[-](cum.)"),SUM('Annual Plan'!H337:'Annual Plan'!K337),
             IF(F337="Incremental",MAX('Annual Plan'!H337:'Annual Plan'!K337),
                  IF(F337="Decremental",MIN('Annual Plan'!H337:'Annual Plan'!K337),
                         IF(F337="Absolute[+]",MAX('Annual Plan'!H337:'Annual Plan'!K337),
                              IF(F337="Absolute[-](avg.)",AVERAGE('Annual Plan'!H337:'Annual Plan'!K337),"")
                              )
                       )
                  )
           )
     )</f>
        <v/>
      </c>
      <c r="J337" s="95" t="str">
        <f xml:space="preserve"> IF(OR(F337="Absolute",F337="Absolute[-](cum.)"),SUM('Q1 Review'!J337,'Q2 Review'!J337,'Q3 Review'!J337,'Q4 Review'!J337),
             IF(OR(F337="Incremental",F337="Absolute[+]"),MAX('Q1 Review'!J337,'Q2 Review'!J337,'Q3 Review'!J337,'Q4 Review'!J337),
                  IF(F337="Decremental",MIN('Q1 Review'!J337,'Q2 Review'!J337,'Q3 Review'!J337,'Q4 Review'!J337),
                         IF(F337="Absolute[-](avg.)",SUM('Q1 Review'!J337,'Q2 Review'!J337,'Q3 Review'!J337,'Q4 Review'!J337)/ COUNT('Annual Plan'!H337:'Annual Plan'!K337),""
                       )
                 )
      )
)</f>
        <v/>
      </c>
      <c r="K337" s="38" t="str">
        <f t="shared" si="36"/>
        <v/>
      </c>
      <c r="L337" s="38" t="str">
        <f t="shared" si="37"/>
        <v/>
      </c>
      <c r="M337" s="23" t="str">
        <f t="shared" si="38"/>
        <v/>
      </c>
      <c r="N337" s="23" t="str">
        <f>IF('Annual Plan'!N337+'Annual Plan'!O337=0,"",'Annual Plan'!N337+'Annual Plan'!O337)</f>
        <v/>
      </c>
      <c r="O337" s="23" t="str">
        <f>IF(('Q1 Review'!O337+'Q2 Review'!O337+'Q3 Review'!O337+'Q4 Review'!O337)=0,"",('Q1 Review'!O337+'Q2 Review'!O337+'Q3 Review'!O337+'Q4 Review'!O337))</f>
        <v/>
      </c>
      <c r="P337" s="41"/>
      <c r="Q337" s="41"/>
      <c r="R337" s="41"/>
      <c r="S337" s="131" t="str">
        <f t="shared" si="39"/>
        <v/>
      </c>
    </row>
    <row r="338" spans="1:19" s="11" customFormat="1" ht="13.2" x14ac:dyDescent="0.25">
      <c r="A338" s="59" t="str">
        <f>IF('Annual Plan'!A338="","",'Annual Plan'!A338)</f>
        <v/>
      </c>
      <c r="B338" s="59" t="str">
        <f>IF('Annual Plan'!B338="","",'Annual Plan'!B338)</f>
        <v/>
      </c>
      <c r="C338" s="59" t="str">
        <f>IF('Annual Plan'!C338="","",'Annual Plan'!C338)</f>
        <v/>
      </c>
      <c r="D338" s="2" t="str">
        <f>IF('Annual Plan'!D338&lt;&gt;"",'Annual Plan'!D338,"")</f>
        <v/>
      </c>
      <c r="E338" s="2" t="str">
        <f>IF('Annual Plan'!E338&lt;&gt;"",'Annual Plan'!E338,"")</f>
        <v/>
      </c>
      <c r="F338" s="36" t="str">
        <f>IF('Annual Plan'!F338&lt;&gt;"",'Annual Plan'!F338,"")</f>
        <v/>
      </c>
      <c r="G338" s="23" t="str">
        <f>IF('Annual Plan'!G338&lt;&gt;"",'Annual Plan'!G338,"")</f>
        <v/>
      </c>
      <c r="H338" s="23" t="str">
        <f xml:space="preserve"> IF(OR(F338="Absolute",F338="Absolute[-](cum.)"),SUM(G338,'Q1 Review'!J338,'Q2 Review'!J338,'Q3 Review'!J338,'Q4 Review'!J338),
             IF(OR(F338="Incremental",F338="Absolute[+]"),MAX(G338,'Q1 Review'!J338,'Q2 Review'!J338,'Q3 Review'!J338,'Q4 Review'!J338),
                  IF(F338="Decremental",MIN(G338,'Q1 Review'!J338,'Q2 Review'!J338,'Q3 Review'!J338,'Q4 Review'!J338),
                         IF(F338="Absolute[-](avg.)",SUM('Q1 Review'!J338,'Q2 Review'!J338,'Q3 Review'!J338,'Q4 Review'!J338)/ COUNT('Annual Plan'!H338:'Annual Plan'!K338),""
                       )
                 )
      )
)</f>
        <v/>
      </c>
      <c r="I338" s="23" t="str">
        <f>IF(SUM('Annual Plan'!H338:'Annual Plan'!K338)=0,"",
        IF(OR(F338="Absolute",F338="Absolute[-](cum.)"),SUM('Annual Plan'!H338:'Annual Plan'!K338),
             IF(F338="Incremental",MAX('Annual Plan'!H338:'Annual Plan'!K338),
                  IF(F338="Decremental",MIN('Annual Plan'!H338:'Annual Plan'!K338),
                         IF(F338="Absolute[+]",MAX('Annual Plan'!H338:'Annual Plan'!K338),
                              IF(F338="Absolute[-](avg.)",AVERAGE('Annual Plan'!H338:'Annual Plan'!K338),"")
                              )
                       )
                  )
           )
     )</f>
        <v/>
      </c>
      <c r="J338" s="95" t="str">
        <f xml:space="preserve"> IF(OR(F338="Absolute",F338="Absolute[-](cum.)"),SUM('Q1 Review'!J338,'Q2 Review'!J338,'Q3 Review'!J338,'Q4 Review'!J338),
             IF(OR(F338="Incremental",F338="Absolute[+]"),MAX('Q1 Review'!J338,'Q2 Review'!J338,'Q3 Review'!J338,'Q4 Review'!J338),
                  IF(F338="Decremental",MIN('Q1 Review'!J338,'Q2 Review'!J338,'Q3 Review'!J338,'Q4 Review'!J338),
                         IF(F338="Absolute[-](avg.)",SUM('Q1 Review'!J338,'Q2 Review'!J338,'Q3 Review'!J338,'Q4 Review'!J338)/ COUNT('Annual Plan'!H338:'Annual Plan'!K338),""
                       )
                 )
      )
)</f>
        <v/>
      </c>
      <c r="K338" s="38" t="str">
        <f t="shared" si="36"/>
        <v/>
      </c>
      <c r="L338" s="38" t="str">
        <f t="shared" si="37"/>
        <v/>
      </c>
      <c r="M338" s="23" t="str">
        <f t="shared" si="38"/>
        <v/>
      </c>
      <c r="N338" s="23" t="str">
        <f>IF('Annual Plan'!N338+'Annual Plan'!O338=0,"",'Annual Plan'!N338+'Annual Plan'!O338)</f>
        <v/>
      </c>
      <c r="O338" s="23" t="str">
        <f>IF(('Q1 Review'!O338+'Q2 Review'!O338+'Q3 Review'!O338+'Q4 Review'!O338)=0,"",('Q1 Review'!O338+'Q2 Review'!O338+'Q3 Review'!O338+'Q4 Review'!O338))</f>
        <v/>
      </c>
      <c r="P338" s="41"/>
      <c r="Q338" s="41"/>
      <c r="R338" s="41"/>
      <c r="S338" s="131" t="str">
        <f t="shared" si="39"/>
        <v/>
      </c>
    </row>
    <row r="339" spans="1:19" s="11" customFormat="1" ht="13.2" x14ac:dyDescent="0.25">
      <c r="A339" s="59" t="str">
        <f>IF('Annual Plan'!A339="","",'Annual Plan'!A339)</f>
        <v/>
      </c>
      <c r="B339" s="59" t="str">
        <f>IF('Annual Plan'!B339="","",'Annual Plan'!B339)</f>
        <v/>
      </c>
      <c r="C339" s="59" t="str">
        <f>IF('Annual Plan'!C339="","",'Annual Plan'!C339)</f>
        <v/>
      </c>
      <c r="D339" s="2" t="str">
        <f>IF('Annual Plan'!D339&lt;&gt;"",'Annual Plan'!D339,"")</f>
        <v/>
      </c>
      <c r="E339" s="2" t="str">
        <f>IF('Annual Plan'!E339&lt;&gt;"",'Annual Plan'!E339,"")</f>
        <v/>
      </c>
      <c r="F339" s="36" t="str">
        <f>IF('Annual Plan'!F339&lt;&gt;"",'Annual Plan'!F339,"")</f>
        <v/>
      </c>
      <c r="G339" s="23" t="str">
        <f>IF('Annual Plan'!G339&lt;&gt;"",'Annual Plan'!G339,"")</f>
        <v/>
      </c>
      <c r="H339" s="23" t="str">
        <f xml:space="preserve"> IF(OR(F339="Absolute",F339="Absolute[-](cum.)"),SUM(G339,'Q1 Review'!J339,'Q2 Review'!J339,'Q3 Review'!J339,'Q4 Review'!J339),
             IF(OR(F339="Incremental",F339="Absolute[+]"),MAX(G339,'Q1 Review'!J339,'Q2 Review'!J339,'Q3 Review'!J339,'Q4 Review'!J339),
                  IF(F339="Decremental",MIN(G339,'Q1 Review'!J339,'Q2 Review'!J339,'Q3 Review'!J339,'Q4 Review'!J339),
                         IF(F339="Absolute[-](avg.)",SUM('Q1 Review'!J339,'Q2 Review'!J339,'Q3 Review'!J339,'Q4 Review'!J339)/ COUNT('Annual Plan'!H339:'Annual Plan'!K339),""
                       )
                 )
      )
)</f>
        <v/>
      </c>
      <c r="I339" s="23" t="str">
        <f>IF(SUM('Annual Plan'!H339:'Annual Plan'!K339)=0,"",
        IF(OR(F339="Absolute",F339="Absolute[-](cum.)"),SUM('Annual Plan'!H339:'Annual Plan'!K339),
             IF(F339="Incremental",MAX('Annual Plan'!H339:'Annual Plan'!K339),
                  IF(F339="Decremental",MIN('Annual Plan'!H339:'Annual Plan'!K339),
                         IF(F339="Absolute[+]",MAX('Annual Plan'!H339:'Annual Plan'!K339),
                              IF(F339="Absolute[-](avg.)",AVERAGE('Annual Plan'!H339:'Annual Plan'!K339),"")
                              )
                       )
                  )
           )
     )</f>
        <v/>
      </c>
      <c r="J339" s="95" t="str">
        <f xml:space="preserve"> IF(OR(F339="Absolute",F339="Absolute[-](cum.)"),SUM('Q1 Review'!J339,'Q2 Review'!J339,'Q3 Review'!J339,'Q4 Review'!J339),
             IF(OR(F339="Incremental",F339="Absolute[+]"),MAX('Q1 Review'!J339,'Q2 Review'!J339,'Q3 Review'!J339,'Q4 Review'!J339),
                  IF(F339="Decremental",MIN('Q1 Review'!J339,'Q2 Review'!J339,'Q3 Review'!J339,'Q4 Review'!J339),
                         IF(F339="Absolute[-](avg.)",SUM('Q1 Review'!J339,'Q2 Review'!J339,'Q3 Review'!J339,'Q4 Review'!J339)/ COUNT('Annual Plan'!H339:'Annual Plan'!K339),""
                       )
                 )
      )
)</f>
        <v/>
      </c>
      <c r="K339" s="38" t="str">
        <f t="shared" si="36"/>
        <v/>
      </c>
      <c r="L339" s="38" t="str">
        <f t="shared" si="37"/>
        <v/>
      </c>
      <c r="M339" s="23" t="str">
        <f t="shared" si="38"/>
        <v/>
      </c>
      <c r="N339" s="23" t="str">
        <f>IF('Annual Plan'!N339+'Annual Plan'!O339=0,"",'Annual Plan'!N339+'Annual Plan'!O339)</f>
        <v/>
      </c>
      <c r="O339" s="23" t="str">
        <f>IF(('Q1 Review'!O339+'Q2 Review'!O339+'Q3 Review'!O339+'Q4 Review'!O339)=0,"",('Q1 Review'!O339+'Q2 Review'!O339+'Q3 Review'!O339+'Q4 Review'!O339))</f>
        <v/>
      </c>
      <c r="P339" s="41"/>
      <c r="Q339" s="41"/>
      <c r="R339" s="41"/>
      <c r="S339" s="131" t="str">
        <f t="shared" si="39"/>
        <v/>
      </c>
    </row>
    <row r="340" spans="1:19" s="11" customFormat="1" ht="13.2" x14ac:dyDescent="0.25">
      <c r="A340" s="59" t="str">
        <f>IF('Annual Plan'!A340="","",'Annual Plan'!A340)</f>
        <v/>
      </c>
      <c r="B340" s="59" t="str">
        <f>IF('Annual Plan'!B340="","",'Annual Plan'!B340)</f>
        <v/>
      </c>
      <c r="C340" s="59" t="str">
        <f>IF('Annual Plan'!C340="","",'Annual Plan'!C340)</f>
        <v/>
      </c>
      <c r="D340" s="2" t="str">
        <f>IF('Annual Plan'!D340&lt;&gt;"",'Annual Plan'!D340,"")</f>
        <v/>
      </c>
      <c r="E340" s="2" t="str">
        <f>IF('Annual Plan'!E340&lt;&gt;"",'Annual Plan'!E340,"")</f>
        <v/>
      </c>
      <c r="F340" s="36" t="str">
        <f>IF('Annual Plan'!F340&lt;&gt;"",'Annual Plan'!F340,"")</f>
        <v/>
      </c>
      <c r="G340" s="23" t="str">
        <f>IF('Annual Plan'!G340&lt;&gt;"",'Annual Plan'!G340,"")</f>
        <v/>
      </c>
      <c r="H340" s="23" t="str">
        <f xml:space="preserve"> IF(OR(F340="Absolute",F340="Absolute[-](cum.)"),SUM(G340,'Q1 Review'!J340,'Q2 Review'!J340,'Q3 Review'!J340,'Q4 Review'!J340),
             IF(OR(F340="Incremental",F340="Absolute[+]"),MAX(G340,'Q1 Review'!J340,'Q2 Review'!J340,'Q3 Review'!J340,'Q4 Review'!J340),
                  IF(F340="Decremental",MIN(G340,'Q1 Review'!J340,'Q2 Review'!J340,'Q3 Review'!J340,'Q4 Review'!J340),
                         IF(F340="Absolute[-](avg.)",SUM('Q1 Review'!J340,'Q2 Review'!J340,'Q3 Review'!J340,'Q4 Review'!J340)/ COUNT('Annual Plan'!H340:'Annual Plan'!K340),""
                       )
                 )
      )
)</f>
        <v/>
      </c>
      <c r="I340" s="23" t="str">
        <f>IF(SUM('Annual Plan'!H340:'Annual Plan'!K340)=0,"",
        IF(OR(F340="Absolute",F340="Absolute[-](cum.)"),SUM('Annual Plan'!H340:'Annual Plan'!K340),
             IF(F340="Incremental",MAX('Annual Plan'!H340:'Annual Plan'!K340),
                  IF(F340="Decremental",MIN('Annual Plan'!H340:'Annual Plan'!K340),
                         IF(F340="Absolute[+]",MAX('Annual Plan'!H340:'Annual Plan'!K340),
                              IF(F340="Absolute[-](avg.)",AVERAGE('Annual Plan'!H340:'Annual Plan'!K340),"")
                              )
                       )
                  )
           )
     )</f>
        <v/>
      </c>
      <c r="J340" s="95" t="str">
        <f xml:space="preserve"> IF(OR(F340="Absolute",F340="Absolute[-](cum.)"),SUM('Q1 Review'!J340,'Q2 Review'!J340,'Q3 Review'!J340,'Q4 Review'!J340),
             IF(OR(F340="Incremental",F340="Absolute[+]"),MAX('Q1 Review'!J340,'Q2 Review'!J340,'Q3 Review'!J340,'Q4 Review'!J340),
                  IF(F340="Decremental",MIN('Q1 Review'!J340,'Q2 Review'!J340,'Q3 Review'!J340,'Q4 Review'!J340),
                         IF(F340="Absolute[-](avg.)",SUM('Q1 Review'!J340,'Q2 Review'!J340,'Q3 Review'!J340,'Q4 Review'!J340)/ COUNT('Annual Plan'!H340:'Annual Plan'!K340),""
                       )
                 )
      )
)</f>
        <v/>
      </c>
      <c r="K340" s="38" t="str">
        <f t="shared" si="36"/>
        <v/>
      </c>
      <c r="L340" s="38" t="str">
        <f t="shared" si="37"/>
        <v/>
      </c>
      <c r="M340" s="23" t="str">
        <f t="shared" si="38"/>
        <v/>
      </c>
      <c r="N340" s="23" t="str">
        <f>IF('Annual Plan'!N340+'Annual Plan'!O340=0,"",'Annual Plan'!N340+'Annual Plan'!O340)</f>
        <v/>
      </c>
      <c r="O340" s="23" t="str">
        <f>IF(('Q1 Review'!O340+'Q2 Review'!O340+'Q3 Review'!O340+'Q4 Review'!O340)=0,"",('Q1 Review'!O340+'Q2 Review'!O340+'Q3 Review'!O340+'Q4 Review'!O340))</f>
        <v/>
      </c>
      <c r="P340" s="41"/>
      <c r="Q340" s="41"/>
      <c r="R340" s="41"/>
      <c r="S340" s="131" t="str">
        <f t="shared" si="39"/>
        <v/>
      </c>
    </row>
    <row r="341" spans="1:19" s="11" customFormat="1" ht="13.2" x14ac:dyDescent="0.25">
      <c r="A341" s="59" t="str">
        <f>IF('Annual Plan'!A341="","",'Annual Plan'!A341)</f>
        <v/>
      </c>
      <c r="B341" s="59" t="str">
        <f>IF('Annual Plan'!B341="","",'Annual Plan'!B341)</f>
        <v/>
      </c>
      <c r="C341" s="59" t="str">
        <f>IF('Annual Plan'!C341="","",'Annual Plan'!C341)</f>
        <v/>
      </c>
      <c r="D341" s="2" t="str">
        <f>IF('Annual Plan'!D341&lt;&gt;"",'Annual Plan'!D341,"")</f>
        <v/>
      </c>
      <c r="E341" s="2" t="str">
        <f>IF('Annual Plan'!E341&lt;&gt;"",'Annual Plan'!E341,"")</f>
        <v/>
      </c>
      <c r="F341" s="36" t="str">
        <f>IF('Annual Plan'!F341&lt;&gt;"",'Annual Plan'!F341,"")</f>
        <v/>
      </c>
      <c r="G341" s="23" t="str">
        <f>IF('Annual Plan'!G341&lt;&gt;"",'Annual Plan'!G341,"")</f>
        <v/>
      </c>
      <c r="H341" s="23" t="str">
        <f xml:space="preserve"> IF(OR(F341="Absolute",F341="Absolute[-](cum.)"),SUM(G341,'Q1 Review'!J341,'Q2 Review'!J341,'Q3 Review'!J341,'Q4 Review'!J341),
             IF(OR(F341="Incremental",F341="Absolute[+]"),MAX(G341,'Q1 Review'!J341,'Q2 Review'!J341,'Q3 Review'!J341,'Q4 Review'!J341),
                  IF(F341="Decremental",MIN(G341,'Q1 Review'!J341,'Q2 Review'!J341,'Q3 Review'!J341,'Q4 Review'!J341),
                         IF(F341="Absolute[-](avg.)",SUM('Q1 Review'!J341,'Q2 Review'!J341,'Q3 Review'!J341,'Q4 Review'!J341)/ COUNT('Annual Plan'!H341:'Annual Plan'!K341),""
                       )
                 )
      )
)</f>
        <v/>
      </c>
      <c r="I341" s="23" t="str">
        <f>IF(SUM('Annual Plan'!H341:'Annual Plan'!K341)=0,"",
        IF(OR(F341="Absolute",F341="Absolute[-](cum.)"),SUM('Annual Plan'!H341:'Annual Plan'!K341),
             IF(F341="Incremental",MAX('Annual Plan'!H341:'Annual Plan'!K341),
                  IF(F341="Decremental",MIN('Annual Plan'!H341:'Annual Plan'!K341),
                         IF(F341="Absolute[+]",MAX('Annual Plan'!H341:'Annual Plan'!K341),
                              IF(F341="Absolute[-](avg.)",AVERAGE('Annual Plan'!H341:'Annual Plan'!K341),"")
                              )
                       )
                  )
           )
     )</f>
        <v/>
      </c>
      <c r="J341" s="95" t="str">
        <f xml:space="preserve"> IF(OR(F341="Absolute",F341="Absolute[-](cum.)"),SUM('Q1 Review'!J341,'Q2 Review'!J341,'Q3 Review'!J341,'Q4 Review'!J341),
             IF(OR(F341="Incremental",F341="Absolute[+]"),MAX('Q1 Review'!J341,'Q2 Review'!J341,'Q3 Review'!J341,'Q4 Review'!J341),
                  IF(F341="Decremental",MIN('Q1 Review'!J341,'Q2 Review'!J341,'Q3 Review'!J341,'Q4 Review'!J341),
                         IF(F341="Absolute[-](avg.)",SUM('Q1 Review'!J341,'Q2 Review'!J341,'Q3 Review'!J341,'Q4 Review'!J341)/ COUNT('Annual Plan'!H341:'Annual Plan'!K341),""
                       )
                 )
      )
)</f>
        <v/>
      </c>
      <c r="K341" s="38" t="str">
        <f t="shared" si="36"/>
        <v/>
      </c>
      <c r="L341" s="38" t="str">
        <f t="shared" si="37"/>
        <v/>
      </c>
      <c r="M341" s="23" t="str">
        <f t="shared" si="38"/>
        <v/>
      </c>
      <c r="N341" s="23" t="str">
        <f>IF('Annual Plan'!N341+'Annual Plan'!O341=0,"",'Annual Plan'!N341+'Annual Plan'!O341)</f>
        <v/>
      </c>
      <c r="O341" s="23" t="str">
        <f>IF(('Q1 Review'!O341+'Q2 Review'!O341+'Q3 Review'!O341+'Q4 Review'!O341)=0,"",('Q1 Review'!O341+'Q2 Review'!O341+'Q3 Review'!O341+'Q4 Review'!O341))</f>
        <v/>
      </c>
      <c r="P341" s="41"/>
      <c r="Q341" s="41"/>
      <c r="R341" s="41"/>
      <c r="S341" s="131" t="str">
        <f t="shared" si="39"/>
        <v/>
      </c>
    </row>
    <row r="342" spans="1:19" s="11" customFormat="1" ht="13.2" x14ac:dyDescent="0.25">
      <c r="A342" s="59" t="str">
        <f>IF('Annual Plan'!A342="","",'Annual Plan'!A342)</f>
        <v/>
      </c>
      <c r="B342" s="59" t="str">
        <f>IF('Annual Plan'!B342="","",'Annual Plan'!B342)</f>
        <v/>
      </c>
      <c r="C342" s="59" t="str">
        <f>IF('Annual Plan'!C342="","",'Annual Plan'!C342)</f>
        <v/>
      </c>
      <c r="D342" s="2" t="str">
        <f>IF('Annual Plan'!D342&lt;&gt;"",'Annual Plan'!D342,"")</f>
        <v/>
      </c>
      <c r="E342" s="2" t="str">
        <f>IF('Annual Plan'!E342&lt;&gt;"",'Annual Plan'!E342,"")</f>
        <v/>
      </c>
      <c r="F342" s="36" t="str">
        <f>IF('Annual Plan'!F342&lt;&gt;"",'Annual Plan'!F342,"")</f>
        <v/>
      </c>
      <c r="G342" s="23" t="str">
        <f>IF('Annual Plan'!G342&lt;&gt;"",'Annual Plan'!G342,"")</f>
        <v/>
      </c>
      <c r="H342" s="23" t="str">
        <f xml:space="preserve"> IF(OR(F342="Absolute",F342="Absolute[-](cum.)"),SUM(G342,'Q1 Review'!J342,'Q2 Review'!J342,'Q3 Review'!J342,'Q4 Review'!J342),
             IF(OR(F342="Incremental",F342="Absolute[+]"),MAX(G342,'Q1 Review'!J342,'Q2 Review'!J342,'Q3 Review'!J342,'Q4 Review'!J342),
                  IF(F342="Decremental",MIN(G342,'Q1 Review'!J342,'Q2 Review'!J342,'Q3 Review'!J342,'Q4 Review'!J342),
                         IF(F342="Absolute[-](avg.)",SUM('Q1 Review'!J342,'Q2 Review'!J342,'Q3 Review'!J342,'Q4 Review'!J342)/ COUNT('Annual Plan'!H342:'Annual Plan'!K342),""
                       )
                 )
      )
)</f>
        <v/>
      </c>
      <c r="I342" s="23" t="str">
        <f>IF(SUM('Annual Plan'!H342:'Annual Plan'!K342)=0,"",
        IF(OR(F342="Absolute",F342="Absolute[-](cum.)"),SUM('Annual Plan'!H342:'Annual Plan'!K342),
             IF(F342="Incremental",MAX('Annual Plan'!H342:'Annual Plan'!K342),
                  IF(F342="Decremental",MIN('Annual Plan'!H342:'Annual Plan'!K342),
                         IF(F342="Absolute[+]",MAX('Annual Plan'!H342:'Annual Plan'!K342),
                              IF(F342="Absolute[-](avg.)",AVERAGE('Annual Plan'!H342:'Annual Plan'!K342),"")
                              )
                       )
                  )
           )
     )</f>
        <v/>
      </c>
      <c r="J342" s="95" t="str">
        <f xml:space="preserve"> IF(OR(F342="Absolute",F342="Absolute[-](cum.)"),SUM('Q1 Review'!J342,'Q2 Review'!J342,'Q3 Review'!J342,'Q4 Review'!J342),
             IF(OR(F342="Incremental",F342="Absolute[+]"),MAX('Q1 Review'!J342,'Q2 Review'!J342,'Q3 Review'!J342,'Q4 Review'!J342),
                  IF(F342="Decremental",MIN('Q1 Review'!J342,'Q2 Review'!J342,'Q3 Review'!J342,'Q4 Review'!J342),
                         IF(F342="Absolute[-](avg.)",SUM('Q1 Review'!J342,'Q2 Review'!J342,'Q3 Review'!J342,'Q4 Review'!J342)/ COUNT('Annual Plan'!H342:'Annual Plan'!K342),""
                       )
                 )
      )
)</f>
        <v/>
      </c>
      <c r="K342" s="38" t="str">
        <f t="shared" si="36"/>
        <v/>
      </c>
      <c r="L342" s="38" t="str">
        <f t="shared" si="37"/>
        <v/>
      </c>
      <c r="M342" s="23" t="str">
        <f t="shared" si="38"/>
        <v/>
      </c>
      <c r="N342" s="23" t="str">
        <f>IF('Annual Plan'!N342+'Annual Plan'!O342=0,"",'Annual Plan'!N342+'Annual Plan'!O342)</f>
        <v/>
      </c>
      <c r="O342" s="23" t="str">
        <f>IF(('Q1 Review'!O342+'Q2 Review'!O342+'Q3 Review'!O342+'Q4 Review'!O342)=0,"",('Q1 Review'!O342+'Q2 Review'!O342+'Q3 Review'!O342+'Q4 Review'!O342))</f>
        <v/>
      </c>
      <c r="P342" s="41"/>
      <c r="Q342" s="41"/>
      <c r="R342" s="41"/>
      <c r="S342" s="131" t="str">
        <f t="shared" si="39"/>
        <v/>
      </c>
    </row>
    <row r="343" spans="1:19" s="11" customFormat="1" ht="13.2" x14ac:dyDescent="0.25">
      <c r="A343" s="59" t="str">
        <f>IF('Annual Plan'!A343="","",'Annual Plan'!A343)</f>
        <v/>
      </c>
      <c r="B343" s="59" t="str">
        <f>IF('Annual Plan'!B343="","",'Annual Plan'!B343)</f>
        <v/>
      </c>
      <c r="C343" s="59" t="str">
        <f>IF('Annual Plan'!C343="","",'Annual Plan'!C343)</f>
        <v/>
      </c>
      <c r="D343" s="2" t="str">
        <f>IF('Annual Plan'!D343&lt;&gt;"",'Annual Plan'!D343,"")</f>
        <v/>
      </c>
      <c r="E343" s="2" t="str">
        <f>IF('Annual Plan'!E343&lt;&gt;"",'Annual Plan'!E343,"")</f>
        <v/>
      </c>
      <c r="F343" s="36" t="str">
        <f>IF('Annual Plan'!F343&lt;&gt;"",'Annual Plan'!F343,"")</f>
        <v/>
      </c>
      <c r="G343" s="23" t="str">
        <f>IF('Annual Plan'!G343&lt;&gt;"",'Annual Plan'!G343,"")</f>
        <v/>
      </c>
      <c r="H343" s="23" t="str">
        <f xml:space="preserve"> IF(OR(F343="Absolute",F343="Absolute[-](cum.)"),SUM(G343,'Q1 Review'!J343,'Q2 Review'!J343,'Q3 Review'!J343,'Q4 Review'!J343),
             IF(OR(F343="Incremental",F343="Absolute[+]"),MAX(G343,'Q1 Review'!J343,'Q2 Review'!J343,'Q3 Review'!J343,'Q4 Review'!J343),
                  IF(F343="Decremental",MIN(G343,'Q1 Review'!J343,'Q2 Review'!J343,'Q3 Review'!J343,'Q4 Review'!J343),
                         IF(F343="Absolute[-](avg.)",SUM('Q1 Review'!J343,'Q2 Review'!J343,'Q3 Review'!J343,'Q4 Review'!J343)/ COUNT('Annual Plan'!H343:'Annual Plan'!K343),""
                       )
                 )
      )
)</f>
        <v/>
      </c>
      <c r="I343" s="23" t="str">
        <f>IF(SUM('Annual Plan'!H343:'Annual Plan'!K343)=0,"",
        IF(OR(F343="Absolute",F343="Absolute[-](cum.)"),SUM('Annual Plan'!H343:'Annual Plan'!K343),
             IF(F343="Incremental",MAX('Annual Plan'!H343:'Annual Plan'!K343),
                  IF(F343="Decremental",MIN('Annual Plan'!H343:'Annual Plan'!K343),
                         IF(F343="Absolute[+]",MAX('Annual Plan'!H343:'Annual Plan'!K343),
                              IF(F343="Absolute[-](avg.)",AVERAGE('Annual Plan'!H343:'Annual Plan'!K343),"")
                              )
                       )
                  )
           )
     )</f>
        <v/>
      </c>
      <c r="J343" s="95" t="str">
        <f xml:space="preserve"> IF(OR(F343="Absolute",F343="Absolute[-](cum.)"),SUM('Q1 Review'!J343,'Q2 Review'!J343,'Q3 Review'!J343,'Q4 Review'!J343),
             IF(OR(F343="Incremental",F343="Absolute[+]"),MAX('Q1 Review'!J343,'Q2 Review'!J343,'Q3 Review'!J343,'Q4 Review'!J343),
                  IF(F343="Decremental",MIN('Q1 Review'!J343,'Q2 Review'!J343,'Q3 Review'!J343,'Q4 Review'!J343),
                         IF(F343="Absolute[-](avg.)",SUM('Q1 Review'!J343,'Q2 Review'!J343,'Q3 Review'!J343,'Q4 Review'!J343)/ COUNT('Annual Plan'!H343:'Annual Plan'!K343),""
                       )
                 )
      )
)</f>
        <v/>
      </c>
      <c r="K343" s="38" t="str">
        <f t="shared" si="36"/>
        <v/>
      </c>
      <c r="L343" s="38" t="str">
        <f t="shared" si="37"/>
        <v/>
      </c>
      <c r="M343" s="23" t="str">
        <f t="shared" si="38"/>
        <v/>
      </c>
      <c r="N343" s="23" t="str">
        <f>IF('Annual Plan'!N343+'Annual Plan'!O343=0,"",'Annual Plan'!N343+'Annual Plan'!O343)</f>
        <v/>
      </c>
      <c r="O343" s="23" t="str">
        <f>IF(('Q1 Review'!O343+'Q2 Review'!O343+'Q3 Review'!O343+'Q4 Review'!O343)=0,"",('Q1 Review'!O343+'Q2 Review'!O343+'Q3 Review'!O343+'Q4 Review'!O343))</f>
        <v/>
      </c>
      <c r="P343" s="41"/>
      <c r="Q343" s="41"/>
      <c r="R343" s="41"/>
      <c r="S343" s="131" t="str">
        <f t="shared" si="39"/>
        <v/>
      </c>
    </row>
    <row r="344" spans="1:19" s="11" customFormat="1" ht="13.2" x14ac:dyDescent="0.25">
      <c r="A344" s="59" t="str">
        <f>IF('Annual Plan'!A344="","",'Annual Plan'!A344)</f>
        <v/>
      </c>
      <c r="B344" s="59" t="str">
        <f>IF('Annual Plan'!B344="","",'Annual Plan'!B344)</f>
        <v/>
      </c>
      <c r="C344" s="59" t="str">
        <f>IF('Annual Plan'!C344="","",'Annual Plan'!C344)</f>
        <v/>
      </c>
      <c r="D344" s="2" t="str">
        <f>IF('Annual Plan'!D344&lt;&gt;"",'Annual Plan'!D344,"")</f>
        <v/>
      </c>
      <c r="E344" s="2" t="str">
        <f>IF('Annual Plan'!E344&lt;&gt;"",'Annual Plan'!E344,"")</f>
        <v/>
      </c>
      <c r="F344" s="36" t="str">
        <f>IF('Annual Plan'!F344&lt;&gt;"",'Annual Plan'!F344,"")</f>
        <v/>
      </c>
      <c r="G344" s="23" t="str">
        <f>IF('Annual Plan'!G344&lt;&gt;"",'Annual Plan'!G344,"")</f>
        <v/>
      </c>
      <c r="H344" s="23" t="str">
        <f xml:space="preserve"> IF(OR(F344="Absolute",F344="Absolute[-](cum.)"),SUM(G344,'Q1 Review'!J344,'Q2 Review'!J344,'Q3 Review'!J344,'Q4 Review'!J344),
             IF(OR(F344="Incremental",F344="Absolute[+]"),MAX(G344,'Q1 Review'!J344,'Q2 Review'!J344,'Q3 Review'!J344,'Q4 Review'!J344),
                  IF(F344="Decremental",MIN(G344,'Q1 Review'!J344,'Q2 Review'!J344,'Q3 Review'!J344,'Q4 Review'!J344),
                         IF(F344="Absolute[-](avg.)",SUM('Q1 Review'!J344,'Q2 Review'!J344,'Q3 Review'!J344,'Q4 Review'!J344)/ COUNT('Annual Plan'!H344:'Annual Plan'!K344),""
                       )
                 )
      )
)</f>
        <v/>
      </c>
      <c r="I344" s="23" t="str">
        <f>IF(SUM('Annual Plan'!H344:'Annual Plan'!K344)=0,"",
        IF(OR(F344="Absolute",F344="Absolute[-](cum.)"),SUM('Annual Plan'!H344:'Annual Plan'!K344),
             IF(F344="Incremental",MAX('Annual Plan'!H344:'Annual Plan'!K344),
                  IF(F344="Decremental",MIN('Annual Plan'!H344:'Annual Plan'!K344),
                         IF(F344="Absolute[+]",MAX('Annual Plan'!H344:'Annual Plan'!K344),
                              IF(F344="Absolute[-](avg.)",AVERAGE('Annual Plan'!H344:'Annual Plan'!K344),"")
                              )
                       )
                  )
           )
     )</f>
        <v/>
      </c>
      <c r="J344" s="95" t="str">
        <f xml:space="preserve"> IF(OR(F344="Absolute",F344="Absolute[-](cum.)"),SUM('Q1 Review'!J344,'Q2 Review'!J344,'Q3 Review'!J344,'Q4 Review'!J344),
             IF(OR(F344="Incremental",F344="Absolute[+]"),MAX('Q1 Review'!J344,'Q2 Review'!J344,'Q3 Review'!J344,'Q4 Review'!J344),
                  IF(F344="Decremental",MIN('Q1 Review'!J344,'Q2 Review'!J344,'Q3 Review'!J344,'Q4 Review'!J344),
                         IF(F344="Absolute[-](avg.)",SUM('Q1 Review'!J344,'Q2 Review'!J344,'Q3 Review'!J344,'Q4 Review'!J344)/ COUNT('Annual Plan'!H344:'Annual Plan'!K344),""
                       )
                 )
      )
)</f>
        <v/>
      </c>
      <c r="K344" s="38" t="str">
        <f t="shared" si="36"/>
        <v/>
      </c>
      <c r="L344" s="38" t="str">
        <f t="shared" si="37"/>
        <v/>
      </c>
      <c r="M344" s="23" t="str">
        <f t="shared" si="38"/>
        <v/>
      </c>
      <c r="N344" s="23" t="str">
        <f>IF('Annual Plan'!N344+'Annual Plan'!O344=0,"",'Annual Plan'!N344+'Annual Plan'!O344)</f>
        <v/>
      </c>
      <c r="O344" s="23" t="str">
        <f>IF(('Q1 Review'!O344+'Q2 Review'!O344+'Q3 Review'!O344+'Q4 Review'!O344)=0,"",('Q1 Review'!O344+'Q2 Review'!O344+'Q3 Review'!O344+'Q4 Review'!O344))</f>
        <v/>
      </c>
      <c r="P344" s="41"/>
      <c r="Q344" s="41"/>
      <c r="R344" s="41"/>
      <c r="S344" s="131" t="str">
        <f t="shared" si="39"/>
        <v/>
      </c>
    </row>
    <row r="345" spans="1:19" s="11" customFormat="1" ht="13.2" x14ac:dyDescent="0.25">
      <c r="A345" s="59" t="str">
        <f>IF('Annual Plan'!A345="","",'Annual Plan'!A345)</f>
        <v/>
      </c>
      <c r="B345" s="59" t="str">
        <f>IF('Annual Plan'!B345="","",'Annual Plan'!B345)</f>
        <v/>
      </c>
      <c r="C345" s="59" t="str">
        <f>IF('Annual Plan'!C345="","",'Annual Plan'!C345)</f>
        <v/>
      </c>
      <c r="D345" s="2" t="str">
        <f>IF('Annual Plan'!D345&lt;&gt;"",'Annual Plan'!D345,"")</f>
        <v/>
      </c>
      <c r="E345" s="2" t="str">
        <f>IF('Annual Plan'!E345&lt;&gt;"",'Annual Plan'!E345,"")</f>
        <v/>
      </c>
      <c r="F345" s="36" t="str">
        <f>IF('Annual Plan'!F345&lt;&gt;"",'Annual Plan'!F345,"")</f>
        <v/>
      </c>
      <c r="G345" s="23" t="str">
        <f>IF('Annual Plan'!G345&lt;&gt;"",'Annual Plan'!G345,"")</f>
        <v/>
      </c>
      <c r="H345" s="23" t="str">
        <f xml:space="preserve"> IF(OR(F345="Absolute",F345="Absolute[-](cum.)"),SUM(G345,'Q1 Review'!J345,'Q2 Review'!J345,'Q3 Review'!J345,'Q4 Review'!J345),
             IF(OR(F345="Incremental",F345="Absolute[+]"),MAX(G345,'Q1 Review'!J345,'Q2 Review'!J345,'Q3 Review'!J345,'Q4 Review'!J345),
                  IF(F345="Decremental",MIN(G345,'Q1 Review'!J345,'Q2 Review'!J345,'Q3 Review'!J345,'Q4 Review'!J345),
                         IF(F345="Absolute[-](avg.)",SUM('Q1 Review'!J345,'Q2 Review'!J345,'Q3 Review'!J345,'Q4 Review'!J345)/ COUNT('Annual Plan'!H345:'Annual Plan'!K345),""
                       )
                 )
      )
)</f>
        <v/>
      </c>
      <c r="I345" s="23" t="str">
        <f>IF(SUM('Annual Plan'!H345:'Annual Plan'!K345)=0,"",
        IF(OR(F345="Absolute",F345="Absolute[-](cum.)"),SUM('Annual Plan'!H345:'Annual Plan'!K345),
             IF(F345="Incremental",MAX('Annual Plan'!H345:'Annual Plan'!K345),
                  IF(F345="Decremental",MIN('Annual Plan'!H345:'Annual Plan'!K345),
                         IF(F345="Absolute[+]",MAX('Annual Plan'!H345:'Annual Plan'!K345),
                              IF(F345="Absolute[-](avg.)",AVERAGE('Annual Plan'!H345:'Annual Plan'!K345),"")
                              )
                       )
                  )
           )
     )</f>
        <v/>
      </c>
      <c r="J345" s="95" t="str">
        <f xml:space="preserve"> IF(OR(F345="Absolute",F345="Absolute[-](cum.)"),SUM('Q1 Review'!J345,'Q2 Review'!J345,'Q3 Review'!J345,'Q4 Review'!J345),
             IF(OR(F345="Incremental",F345="Absolute[+]"),MAX('Q1 Review'!J345,'Q2 Review'!J345,'Q3 Review'!J345,'Q4 Review'!J345),
                  IF(F345="Decremental",MIN('Q1 Review'!J345,'Q2 Review'!J345,'Q3 Review'!J345,'Q4 Review'!J345),
                         IF(F345="Absolute[-](avg.)",SUM('Q1 Review'!J345,'Q2 Review'!J345,'Q3 Review'!J345,'Q4 Review'!J345)/ COUNT('Annual Plan'!H345:'Annual Plan'!K345),""
                       )
                 )
      )
)</f>
        <v/>
      </c>
      <c r="K345" s="38" t="str">
        <f t="shared" si="36"/>
        <v/>
      </c>
      <c r="L345" s="38" t="str">
        <f t="shared" si="37"/>
        <v/>
      </c>
      <c r="M345" s="23" t="str">
        <f t="shared" si="38"/>
        <v/>
      </c>
      <c r="N345" s="23" t="str">
        <f>IF('Annual Plan'!N345+'Annual Plan'!O345=0,"",'Annual Plan'!N345+'Annual Plan'!O345)</f>
        <v/>
      </c>
      <c r="O345" s="23" t="str">
        <f>IF(('Q1 Review'!O345+'Q2 Review'!O345+'Q3 Review'!O345+'Q4 Review'!O345)=0,"",('Q1 Review'!O345+'Q2 Review'!O345+'Q3 Review'!O345+'Q4 Review'!O345))</f>
        <v/>
      </c>
      <c r="P345" s="41"/>
      <c r="Q345" s="41"/>
      <c r="R345" s="41"/>
      <c r="S345" s="131" t="str">
        <f t="shared" si="39"/>
        <v/>
      </c>
    </row>
    <row r="346" spans="1:19" s="58" customFormat="1" ht="59.25" customHeight="1" x14ac:dyDescent="0.3">
      <c r="A346" s="256" t="s">
        <v>94</v>
      </c>
      <c r="B346" s="256"/>
      <c r="C346" s="51">
        <f>'Annual Plan'!C346</f>
        <v>0</v>
      </c>
      <c r="D346" s="62"/>
      <c r="E346" s="62"/>
      <c r="F346" s="256" t="s">
        <v>97</v>
      </c>
      <c r="G346" s="256"/>
      <c r="H346" s="256"/>
      <c r="I346" s="256"/>
      <c r="J346" s="257"/>
      <c r="K346" s="43">
        <f>IF(SUM(K317:K345)=0,0,IF(SUM(K317:K345)&gt;0,AVERAGE(K317:K345)))</f>
        <v>0</v>
      </c>
      <c r="L346" s="258"/>
      <c r="M346" s="259"/>
      <c r="N346" s="60">
        <f>SUM(N317:N345)</f>
        <v>0</v>
      </c>
      <c r="O346" s="60">
        <f>SUM(O317:O345)</f>
        <v>0</v>
      </c>
      <c r="P346" s="62"/>
      <c r="Q346" s="62"/>
      <c r="S346" s="131"/>
    </row>
    <row r="347" spans="1:19" s="61" customFormat="1" ht="15" customHeight="1" x14ac:dyDescent="0.25">
      <c r="A347" s="12"/>
      <c r="B347" s="12"/>
      <c r="C347" s="12"/>
      <c r="D347" s="12"/>
      <c r="E347" s="12"/>
      <c r="F347" s="44"/>
      <c r="G347" s="45"/>
      <c r="H347" s="45"/>
      <c r="I347" s="45"/>
      <c r="J347" s="46"/>
      <c r="K347" s="47"/>
      <c r="L347" s="47"/>
      <c r="M347" s="45"/>
      <c r="N347" s="48"/>
      <c r="O347" s="49"/>
      <c r="P347" s="50"/>
      <c r="Q347" s="50"/>
      <c r="S347" s="132"/>
    </row>
    <row r="348" spans="1:19" s="11" customFormat="1" ht="34.5" customHeight="1" x14ac:dyDescent="0.25">
      <c r="A348" s="193" t="s">
        <v>91</v>
      </c>
      <c r="B348" s="193"/>
      <c r="C348" s="193"/>
      <c r="D348" s="260" t="str">
        <f>IF('Annual Plan'!D348:P348&lt;&gt;"", 'Annual Plan'!D348:P348,"")</f>
        <v/>
      </c>
      <c r="E348" s="260"/>
      <c r="F348" s="261"/>
      <c r="G348" s="261"/>
      <c r="H348" s="261"/>
      <c r="I348" s="261"/>
      <c r="J348" s="261"/>
      <c r="K348" s="261"/>
      <c r="L348" s="261"/>
      <c r="M348" s="261"/>
      <c r="N348" s="261"/>
      <c r="O348" s="261"/>
      <c r="P348" s="260"/>
      <c r="Q348" s="260"/>
      <c r="S348" s="131"/>
    </row>
    <row r="349" spans="1:19" s="11" customFormat="1" ht="39" customHeight="1" x14ac:dyDescent="0.25">
      <c r="A349" s="202" t="s">
        <v>1</v>
      </c>
      <c r="B349" s="202" t="s">
        <v>9</v>
      </c>
      <c r="C349" s="202" t="s">
        <v>2</v>
      </c>
      <c r="D349" s="202" t="s">
        <v>10</v>
      </c>
      <c r="E349" s="203" t="s">
        <v>11</v>
      </c>
      <c r="F349" s="204" t="s">
        <v>12</v>
      </c>
      <c r="G349" s="251" t="s">
        <v>3</v>
      </c>
      <c r="H349" s="251"/>
      <c r="I349" s="204" t="s">
        <v>4</v>
      </c>
      <c r="J349" s="204" t="s">
        <v>70</v>
      </c>
      <c r="K349" s="202" t="s">
        <v>71</v>
      </c>
      <c r="L349" s="202"/>
      <c r="M349" s="202"/>
      <c r="N349" s="253" t="s">
        <v>83</v>
      </c>
      <c r="O349" s="254"/>
      <c r="P349" s="202" t="s">
        <v>95</v>
      </c>
      <c r="Q349" s="202" t="s">
        <v>96</v>
      </c>
      <c r="R349" s="202" t="s">
        <v>114</v>
      </c>
      <c r="S349" s="131"/>
    </row>
    <row r="350" spans="1:19" s="11" customFormat="1" ht="66.75" customHeight="1" x14ac:dyDescent="0.25">
      <c r="A350" s="202"/>
      <c r="B350" s="202"/>
      <c r="C350" s="202"/>
      <c r="D350" s="202"/>
      <c r="E350" s="203"/>
      <c r="F350" s="204"/>
      <c r="G350" s="98" t="s">
        <v>19</v>
      </c>
      <c r="H350" s="98" t="s">
        <v>64</v>
      </c>
      <c r="I350" s="204"/>
      <c r="J350" s="204"/>
      <c r="K350" s="1" t="s">
        <v>21</v>
      </c>
      <c r="L350" s="1" t="s">
        <v>22</v>
      </c>
      <c r="M350" s="1" t="s">
        <v>23</v>
      </c>
      <c r="N350" s="7" t="s">
        <v>73</v>
      </c>
      <c r="O350" s="7" t="s">
        <v>82</v>
      </c>
      <c r="P350" s="252"/>
      <c r="Q350" s="202"/>
      <c r="R350" s="202"/>
      <c r="S350" s="131"/>
    </row>
    <row r="351" spans="1:19" s="11" customFormat="1" ht="13.2" x14ac:dyDescent="0.25">
      <c r="A351" s="59" t="str">
        <f>IF('Annual Plan'!A351="","",'Annual Plan'!A351)</f>
        <v/>
      </c>
      <c r="B351" s="59" t="str">
        <f>IF('Annual Plan'!B351="","",'Annual Plan'!B351)</f>
        <v/>
      </c>
      <c r="C351" s="59" t="str">
        <f>IF('Annual Plan'!C351="","",'Annual Plan'!C351)</f>
        <v/>
      </c>
      <c r="D351" s="2" t="str">
        <f>IF('Annual Plan'!D351&lt;&gt;"",'Annual Plan'!D351,"")</f>
        <v/>
      </c>
      <c r="E351" s="2" t="str">
        <f>IF('Annual Plan'!E351&lt;&gt;"",'Annual Plan'!E351,"")</f>
        <v/>
      </c>
      <c r="F351" s="36" t="str">
        <f>IF('Annual Plan'!F351&lt;&gt;"",'Annual Plan'!F351,"")</f>
        <v/>
      </c>
      <c r="G351" s="23" t="str">
        <f>IF('Annual Plan'!G351&lt;&gt;"",'Annual Plan'!G351,"")</f>
        <v/>
      </c>
      <c r="H351" s="23" t="str">
        <f xml:space="preserve"> IF(OR(F351="Absolute",F351="Absolute[-](cum.)"),SUM(G351,'Q1 Review'!J351,'Q2 Review'!J351,'Q3 Review'!J351,'Q4 Review'!J351),
             IF(OR(F351="Incremental",F351="Absolute[+]"),MAX(G351,'Q1 Review'!J351,'Q2 Review'!J351,'Q3 Review'!J351,'Q4 Review'!J351),
                  IF(F351="Decremental",MIN(G351,'Q1 Review'!J351,'Q2 Review'!J351,'Q3 Review'!J351,'Q4 Review'!J351),
                         IF(F351="Absolute[-](avg.)",SUM('Q1 Review'!J351,'Q2 Review'!J351,'Q3 Review'!J351,'Q4 Review'!J351)/ COUNT('Annual Plan'!H351:'Annual Plan'!K351),""
                       )
                 )
      )
)</f>
        <v/>
      </c>
      <c r="I351" s="23" t="str">
        <f>IF(SUM('Annual Plan'!H351:'Annual Plan'!K351)=0,"",
        IF(OR(F351="Absolute",F351="Absolute[-](cum.)"),SUM('Annual Plan'!H351:'Annual Plan'!K351),
             IF(F351="Incremental",MAX('Annual Plan'!H351:'Annual Plan'!K351),
                  IF(F351="Decremental",MIN('Annual Plan'!H351:'Annual Plan'!K351),
                         IF(F351="Absolute[+]",MAX('Annual Plan'!H351:'Annual Plan'!K351),
                              IF(F351="Absolute[-](avg.)",AVERAGE('Annual Plan'!H351:'Annual Plan'!K351),"")
                              )
                       )
                  )
           )
     )</f>
        <v/>
      </c>
      <c r="J351" s="95" t="str">
        <f xml:space="preserve"> IF(OR(F351="Absolute",F351="Absolute[-](cum.)"),SUM('Q1 Review'!J351,'Q2 Review'!J351,'Q3 Review'!J351,'Q4 Review'!J351),
             IF(OR(F351="Incremental",F351="Absolute[+]"),MAX('Q1 Review'!J351,'Q2 Review'!J351,'Q3 Review'!J351,'Q4 Review'!J351),
                  IF(F351="Decremental",MIN('Q1 Review'!J351,'Q2 Review'!J351,'Q3 Review'!J351,'Q4 Review'!J351),
                         IF(F351="Absolute[-](avg.)",SUM('Q1 Review'!J351,'Q2 Review'!J351,'Q3 Review'!J351,'Q4 Review'!J351)/ COUNT('Annual Plan'!H351:'Annual Plan'!K351),""
                       )
                 )
      )
)</f>
        <v/>
      </c>
      <c r="K351" s="38" t="str">
        <f>IF(I351="","",
                         IF(AND(I351&lt;&gt;"",J351=""),0,
                                                  IF($F351="Absolute",IF(I351=0,0, IF((J351/I351)&gt;=1,1, IF((J351/I351)&lt;=0,0,(J351/I351)))),
                                                                                                      IF($F351="Incremental", IF(AND((I351-G351)=0,J351&gt;0,I351&gt;0,J351&gt;I351),1, IF(AND((I351-G351)=0,J351&lt;=I351),0, IF(((J351-G351)/(I351-G351))&gt;=1,1, IF(((J351-G351)/(I351-G351))&lt;=0,0, ((J351-G351)/(I351-G351)))))),
                                                                                                                                                                   IF($F351="Decremental", IF(AND((G351-I351)=0,J351&gt;0,I351&gt;0,J351&lt;I351),1,  IF(AND((I351-G351)=0,J351&gt;=I351),0, IF(((G351-J351)/(G351-I351))&gt;=1,1, IF(((G351-J351)/(G351-I351))&lt;=0,0, ((G351-J351)/(G351-I351)))))),
                                                                                                                                                                                              IF(OR($F351="Absolute[-](cum.)", $F351="Absolute[-](avg.)"),IF(J351="",0, IF((J351&lt;=I351),1,IF((J351&gt;I351),0,))),
                                                                                                                                                                                                        IF($F351="Absolute[+]",IF(J351=0,0,  IF(J351&lt;=I351,(J351/I351),1)),
                                                                                                                                                                                                            )
                                                                                                                                                                                                   )
                                                                                                                                                                       )
                                                                                                          )
                                                    )
                            )
     )</f>
        <v/>
      </c>
      <c r="L351" s="38" t="str">
        <f>IF(I351="","",
                        IF(AND(I351&lt;&gt;"",J351=""),-1,
                                                  IF($F351="Absolute", IF(I351=0,0,((J351-I351)/I351)),
                                                                               IF($F351="Incremental", IF((I351-G351)=0,0,(((J351-G351)-(I351-G351))/(I351-G351))),
                                                                                                            IF($F351="Decremental", IF((G351-I351)=0,0,(((G351-J351)-(G351-I351))/(G351-I351))),
                                                                                                                                              IF(OR($F351="Absolute[-](cum.)", $F351="Absolute[-](avg.)"), IF(J351="",0, IF(J351&gt;=0,1-(J351/I351))),
                                                                                                                                                                      IF($F351="Absolute[+]", IF(J351=0,-1,K351-1),  ""
                                                                                                                                                                                                                                          )
                                                                                                                                                                                                                          )
                                                                                                                                                                                  )
                                                                                                                   )
                                                   )
                          )
)</f>
        <v/>
      </c>
      <c r="M351" s="23" t="str">
        <f>IF(J351="","",
                         IF(I351="", "",
                                                   IF($F351="Absolute", (J351-I351),
                                                                                                       IF($F351="Incremental", ((J351-G351)-(I351-G351)),
                                                                                                                                                                                      IF($F351="Decremental", ((G351-J351)-(G351-I351)),
                                                                                                                                                                                                            IF(OR($F351="Absolute[-](cum.)", $F351="Absolute[-](avg.)"), (I351-J351),
                                                                                                                                                                                                                             IF($F351="Absolute[+]", (J351-I351), ""
                                                                                                                                                                                                                                  )
                                                                                                                                                                                                                )
                                                                                                                                                                                          )
                                                                                                           )
                                                      )
                               )
       )</f>
        <v/>
      </c>
      <c r="N351" s="23" t="str">
        <f>IF('Annual Plan'!N351+'Annual Plan'!O351=0,"",'Annual Plan'!N351+'Annual Plan'!O351)</f>
        <v/>
      </c>
      <c r="O351" s="23" t="str">
        <f>IF(('Q1 Review'!O351+'Q2 Review'!O351+'Q3 Review'!O351+'Q4 Review'!O351)=0,"",('Q1 Review'!O351+'Q2 Review'!O351+'Q3 Review'!O351+'Q4 Review'!O351))</f>
        <v/>
      </c>
      <c r="P351" s="41"/>
      <c r="Q351" s="41"/>
      <c r="R351" s="41"/>
      <c r="S351" s="131" t="str">
        <f xml:space="preserve"> IF(AND($F351="Incremental",G351=""),"Error - baseline data was not provided in the planning sheet.",
        IF(AND($F351="Decremental",G351=""),"Error - baseline data was not provided in the planning sheet.",""))</f>
        <v/>
      </c>
    </row>
    <row r="352" spans="1:19" s="11" customFormat="1" ht="13.2" x14ac:dyDescent="0.25">
      <c r="A352" s="59" t="str">
        <f>IF('Annual Plan'!A352="","",'Annual Plan'!A352)</f>
        <v/>
      </c>
      <c r="B352" s="59" t="str">
        <f>IF('Annual Plan'!B352="","",'Annual Plan'!B352)</f>
        <v/>
      </c>
      <c r="C352" s="59" t="str">
        <f>IF('Annual Plan'!C352="","",'Annual Plan'!C352)</f>
        <v/>
      </c>
      <c r="D352" s="2" t="str">
        <f>IF('Annual Plan'!D352&lt;&gt;"",'Annual Plan'!D352,"")</f>
        <v/>
      </c>
      <c r="E352" s="2" t="str">
        <f>IF('Annual Plan'!E352&lt;&gt;"",'Annual Plan'!E352,"")</f>
        <v/>
      </c>
      <c r="F352" s="36" t="str">
        <f>IF('Annual Plan'!F352&lt;&gt;"",'Annual Plan'!F352,"")</f>
        <v/>
      </c>
      <c r="G352" s="23" t="str">
        <f>IF('Annual Plan'!G352&lt;&gt;"",'Annual Plan'!G352,"")</f>
        <v/>
      </c>
      <c r="H352" s="23" t="str">
        <f xml:space="preserve"> IF(OR(F352="Absolute",F352="Absolute[-](cum.)"),SUM(G352,'Q1 Review'!J352,'Q2 Review'!J352,'Q3 Review'!J352,'Q4 Review'!J352),
             IF(OR(F352="Incremental",F352="Absolute[+]"),MAX(G352,'Q1 Review'!J352,'Q2 Review'!J352,'Q3 Review'!J352,'Q4 Review'!J352),
                  IF(F352="Decremental",MIN(G352,'Q1 Review'!J352,'Q2 Review'!J352,'Q3 Review'!J352,'Q4 Review'!J352),
                         IF(F352="Absolute[-](avg.)",SUM('Q1 Review'!J352,'Q2 Review'!J352,'Q3 Review'!J352,'Q4 Review'!J352)/ COUNT('Annual Plan'!H352:'Annual Plan'!K352),""
                       )
                 )
      )
)</f>
        <v/>
      </c>
      <c r="I352" s="23" t="str">
        <f>IF(SUM('Annual Plan'!H352:'Annual Plan'!K352)=0,"",
        IF(OR(F352="Absolute",F352="Absolute[-](cum.)"),SUM('Annual Plan'!H352:'Annual Plan'!K352),
             IF(F352="Incremental",MAX('Annual Plan'!H352:'Annual Plan'!K352),
                  IF(F352="Decremental",MIN('Annual Plan'!H352:'Annual Plan'!K352),
                         IF(F352="Absolute[+]",MAX('Annual Plan'!H352:'Annual Plan'!K352),
                              IF(F352="Absolute[-](avg.)",AVERAGE('Annual Plan'!H352:'Annual Plan'!K352),"")
                              )
                       )
                  )
           )
     )</f>
        <v/>
      </c>
      <c r="J352" s="95" t="str">
        <f xml:space="preserve"> IF(OR(F352="Absolute",F352="Absolute[-](cum.)"),SUM('Q1 Review'!J352,'Q2 Review'!J352,'Q3 Review'!J352,'Q4 Review'!J352),
             IF(OR(F352="Incremental",F352="Absolute[+]"),MAX('Q1 Review'!J352,'Q2 Review'!J352,'Q3 Review'!J352,'Q4 Review'!J352),
                  IF(F352="Decremental",MIN('Q1 Review'!J352,'Q2 Review'!J352,'Q3 Review'!J352,'Q4 Review'!J352),
                         IF(F352="Absolute[-](avg.)",SUM('Q1 Review'!J352,'Q2 Review'!J352,'Q3 Review'!J352,'Q4 Review'!J352)/ COUNT('Annual Plan'!H352:'Annual Plan'!K352),""
                       )
                 )
      )
)</f>
        <v/>
      </c>
      <c r="K352" s="38" t="str">
        <f t="shared" ref="K352:K379" si="40">IF(I352="","",
                         IF(AND(I352&lt;&gt;"",J352=""),0,
                                                  IF($F352="Absolute",IF(I352=0,0, IF((J352/I352)&gt;=1,1, IF((J352/I352)&lt;=0,0,(J352/I352)))),
                                                                                                      IF($F352="Incremental", IF(AND((I352-G352)=0,J352&gt;0,I352&gt;0,J352&gt;I352),1, IF(AND((I352-G352)=0,J352&lt;=I352),0, IF(((J352-G352)/(I352-G352))&gt;=1,1, IF(((J352-G352)/(I352-G352))&lt;=0,0, ((J352-G352)/(I352-G352)))))),
                                                                                                                                                                   IF($F352="Decremental", IF(AND((G352-I352)=0,J352&gt;0,I352&gt;0,J352&lt;I352),1,  IF(AND((I352-G352)=0,J352&gt;=I352),0, IF(((G352-J352)/(G352-I352))&gt;=1,1, IF(((G352-J352)/(G352-I352))&lt;=0,0, ((G352-J352)/(G352-I352)))))),
                                                                                                                                                                                              IF(OR($F352="Absolute[-](cum.)", $F352="Absolute[-](avg.)"),IF(J352="",0, IF((J352&lt;=I352),1,IF((J352&gt;I352),0,))),
                                                                                                                                                                                                        IF($F352="Absolute[+]",IF(J352=0,0,  IF(J352&lt;=I352,(J352/I352),1)),
                                                                                                                                                                                                            )
                                                                                                                                                                                                   )
                                                                                                                                                                       )
                                                                                                          )
                                                    )
                            )
     )</f>
        <v/>
      </c>
      <c r="L352" s="38" t="str">
        <f t="shared" ref="L352:L379" si="41">IF(I352="","",
                        IF(AND(I352&lt;&gt;"",J352=""),-1,
                                                  IF($F352="Absolute", IF(I352=0,0,((J352-I352)/I352)),
                                                                               IF($F352="Incremental", IF((I352-G352)=0,0,(((J352-G352)-(I352-G352))/(I352-G352))),
                                                                                                            IF($F352="Decremental", IF((G352-I352)=0,0,(((G352-J352)-(G352-I352))/(G352-I352))),
                                                                                                                                              IF(OR($F352="Absolute[-](cum.)", $F352="Absolute[-](avg.)"), IF(J352="",0, IF(J352&gt;=0,1-(J352/I352))),
                                                                                                                                                                      IF($F352="Absolute[+]", IF(J352=0,-1,K352-1),  ""
                                                                                                                                                                                                                                          )
                                                                                                                                                                                                                          )
                                                                                                                                                                                  )
                                                                                                                   )
                                                   )
                          )
)</f>
        <v/>
      </c>
      <c r="M352" s="23" t="str">
        <f t="shared" ref="M352:M379" si="42">IF(J352="","",
                         IF(I352="", "",
                                                   IF($F352="Absolute", (J352-I352),
                                                                                                       IF($F352="Incremental", ((J352-G352)-(I352-G352)),
                                                                                                                                                                                      IF($F352="Decremental", ((G352-J352)-(G352-I352)),
                                                                                                                                                                                                            IF(OR($F352="Absolute[-](cum.)", $F352="Absolute[-](avg.)"), (I352-J352),
                                                                                                                                                                                                                             IF($F352="Absolute[+]", (J352-I352), ""
                                                                                                                                                                                                                                  )
                                                                                                                                                                                                                )
                                                                                                                                                                                          )
                                                                                                           )
                                                      )
                               )
       )</f>
        <v/>
      </c>
      <c r="N352" s="23" t="str">
        <f>IF('Annual Plan'!N352+'Annual Plan'!O352=0,"",'Annual Plan'!N352+'Annual Plan'!O352)</f>
        <v/>
      </c>
      <c r="O352" s="23" t="str">
        <f>IF(('Q1 Review'!O352+'Q2 Review'!O352+'Q3 Review'!O352+'Q4 Review'!O352)=0,"",('Q1 Review'!O352+'Q2 Review'!O352+'Q3 Review'!O352+'Q4 Review'!O352))</f>
        <v/>
      </c>
      <c r="P352" s="41"/>
      <c r="Q352" s="41"/>
      <c r="R352" s="41"/>
      <c r="S352" s="131" t="str">
        <f t="shared" ref="S352:S379" si="43" xml:space="preserve"> IF(AND($F352="Incremental",G352=""),"Error - baseline data was not provided in the planning sheet.",
        IF(AND($F352="Decremental",G352=""),"Error - baseline data was not provided in the planning sheet.",""))</f>
        <v/>
      </c>
    </row>
    <row r="353" spans="1:19" s="11" customFormat="1" ht="13.2" x14ac:dyDescent="0.25">
      <c r="A353" s="59" t="str">
        <f>IF('Annual Plan'!A353="","",'Annual Plan'!A353)</f>
        <v/>
      </c>
      <c r="B353" s="59" t="str">
        <f>IF('Annual Plan'!B353="","",'Annual Plan'!B353)</f>
        <v/>
      </c>
      <c r="C353" s="59" t="str">
        <f>IF('Annual Plan'!C353="","",'Annual Plan'!C353)</f>
        <v/>
      </c>
      <c r="D353" s="2" t="str">
        <f>IF('Annual Plan'!D353&lt;&gt;"",'Annual Plan'!D353,"")</f>
        <v/>
      </c>
      <c r="E353" s="2" t="str">
        <f>IF('Annual Plan'!E353&lt;&gt;"",'Annual Plan'!E353,"")</f>
        <v/>
      </c>
      <c r="F353" s="36" t="str">
        <f>IF('Annual Plan'!F353&lt;&gt;"",'Annual Plan'!F353,"")</f>
        <v/>
      </c>
      <c r="G353" s="23" t="str">
        <f>IF('Annual Plan'!G353&lt;&gt;"",'Annual Plan'!G353,"")</f>
        <v/>
      </c>
      <c r="H353" s="23" t="str">
        <f xml:space="preserve"> IF(OR(F353="Absolute",F353="Absolute[-](cum.)"),SUM(G353,'Q1 Review'!J353,'Q2 Review'!J353,'Q3 Review'!J353,'Q4 Review'!J353),
             IF(OR(F353="Incremental",F353="Absolute[+]"),MAX(G353,'Q1 Review'!J353,'Q2 Review'!J353,'Q3 Review'!J353,'Q4 Review'!J353),
                  IF(F353="Decremental",MIN(G353,'Q1 Review'!J353,'Q2 Review'!J353,'Q3 Review'!J353,'Q4 Review'!J353),
                         IF(F353="Absolute[-](avg.)",SUM('Q1 Review'!J353,'Q2 Review'!J353,'Q3 Review'!J353,'Q4 Review'!J353)/ COUNT('Annual Plan'!H353:'Annual Plan'!K353),""
                       )
                 )
      )
)</f>
        <v/>
      </c>
      <c r="I353" s="23" t="str">
        <f>IF(SUM('Annual Plan'!H353:'Annual Plan'!K353)=0,"",
        IF(OR(F353="Absolute",F353="Absolute[-](cum.)"),SUM('Annual Plan'!H353:'Annual Plan'!K353),
             IF(F353="Incremental",MAX('Annual Plan'!H353:'Annual Plan'!K353),
                  IF(F353="Decremental",MIN('Annual Plan'!H353:'Annual Plan'!K353),
                         IF(F353="Absolute[+]",MAX('Annual Plan'!H353:'Annual Plan'!K353),
                              IF(F353="Absolute[-](avg.)",AVERAGE('Annual Plan'!H353:'Annual Plan'!K353),"")
                              )
                       )
                  )
           )
     )</f>
        <v/>
      </c>
      <c r="J353" s="95" t="str">
        <f xml:space="preserve"> IF(OR(F353="Absolute",F353="Absolute[-](cum.)"),SUM('Q1 Review'!J353,'Q2 Review'!J353,'Q3 Review'!J353,'Q4 Review'!J353),
             IF(OR(F353="Incremental",F353="Absolute[+]"),MAX('Q1 Review'!J353,'Q2 Review'!J353,'Q3 Review'!J353,'Q4 Review'!J353),
                  IF(F353="Decremental",MIN('Q1 Review'!J353,'Q2 Review'!J353,'Q3 Review'!J353,'Q4 Review'!J353),
                         IF(F353="Absolute[-](avg.)",SUM('Q1 Review'!J353,'Q2 Review'!J353,'Q3 Review'!J353,'Q4 Review'!J353)/ COUNT('Annual Plan'!H353:'Annual Plan'!K353),""
                       )
                 )
      )
)</f>
        <v/>
      </c>
      <c r="K353" s="38" t="str">
        <f t="shared" si="40"/>
        <v/>
      </c>
      <c r="L353" s="38" t="str">
        <f t="shared" si="41"/>
        <v/>
      </c>
      <c r="M353" s="23" t="str">
        <f t="shared" si="42"/>
        <v/>
      </c>
      <c r="N353" s="23" t="str">
        <f>IF('Annual Plan'!N353+'Annual Plan'!O353=0,"",'Annual Plan'!N353+'Annual Plan'!O353)</f>
        <v/>
      </c>
      <c r="O353" s="23" t="str">
        <f>IF(('Q1 Review'!O353+'Q2 Review'!O353+'Q3 Review'!O353+'Q4 Review'!O353)=0,"",('Q1 Review'!O353+'Q2 Review'!O353+'Q3 Review'!O353+'Q4 Review'!O353))</f>
        <v/>
      </c>
      <c r="P353" s="41"/>
      <c r="Q353" s="41"/>
      <c r="R353" s="41"/>
      <c r="S353" s="131" t="str">
        <f t="shared" si="43"/>
        <v/>
      </c>
    </row>
    <row r="354" spans="1:19" s="11" customFormat="1" ht="13.2" x14ac:dyDescent="0.25">
      <c r="A354" s="59" t="str">
        <f>IF('Annual Plan'!A354="","",'Annual Plan'!A354)</f>
        <v/>
      </c>
      <c r="B354" s="59" t="str">
        <f>IF('Annual Plan'!B354="","",'Annual Plan'!B354)</f>
        <v/>
      </c>
      <c r="C354" s="59" t="str">
        <f>IF('Annual Plan'!C354="","",'Annual Plan'!C354)</f>
        <v/>
      </c>
      <c r="D354" s="2" t="str">
        <f>IF('Annual Plan'!D354&lt;&gt;"",'Annual Plan'!D354,"")</f>
        <v/>
      </c>
      <c r="E354" s="2" t="str">
        <f>IF('Annual Plan'!E354&lt;&gt;"",'Annual Plan'!E354,"")</f>
        <v/>
      </c>
      <c r="F354" s="36" t="str">
        <f>IF('Annual Plan'!F354&lt;&gt;"",'Annual Plan'!F354,"")</f>
        <v/>
      </c>
      <c r="G354" s="23" t="str">
        <f>IF('Annual Plan'!G354&lt;&gt;"",'Annual Plan'!G354,"")</f>
        <v/>
      </c>
      <c r="H354" s="23" t="str">
        <f xml:space="preserve"> IF(OR(F354="Absolute",F354="Absolute[-](cum.)"),SUM(G354,'Q1 Review'!J354,'Q2 Review'!J354,'Q3 Review'!J354,'Q4 Review'!J354),
             IF(OR(F354="Incremental",F354="Absolute[+]"),MAX(G354,'Q1 Review'!J354,'Q2 Review'!J354,'Q3 Review'!J354,'Q4 Review'!J354),
                  IF(F354="Decremental",MIN(G354,'Q1 Review'!J354,'Q2 Review'!J354,'Q3 Review'!J354,'Q4 Review'!J354),
                         IF(F354="Absolute[-](avg.)",SUM('Q1 Review'!J354,'Q2 Review'!J354,'Q3 Review'!J354,'Q4 Review'!J354)/ COUNT('Annual Plan'!H354:'Annual Plan'!K354),""
                       )
                 )
      )
)</f>
        <v/>
      </c>
      <c r="I354" s="23" t="str">
        <f>IF(SUM('Annual Plan'!H354:'Annual Plan'!K354)=0,"",
        IF(OR(F354="Absolute",F354="Absolute[-](cum.)"),SUM('Annual Plan'!H354:'Annual Plan'!K354),
             IF(F354="Incremental",MAX('Annual Plan'!H354:'Annual Plan'!K354),
                  IF(F354="Decremental",MIN('Annual Plan'!H354:'Annual Plan'!K354),
                         IF(F354="Absolute[+]",MAX('Annual Plan'!H354:'Annual Plan'!K354),
                              IF(F354="Absolute[-](avg.)",AVERAGE('Annual Plan'!H354:'Annual Plan'!K354),"")
                              )
                       )
                  )
           )
     )</f>
        <v/>
      </c>
      <c r="J354" s="95" t="str">
        <f xml:space="preserve"> IF(OR(F354="Absolute",F354="Absolute[-](cum.)"),SUM('Q1 Review'!J354,'Q2 Review'!J354,'Q3 Review'!J354,'Q4 Review'!J354),
             IF(OR(F354="Incremental",F354="Absolute[+]"),MAX('Q1 Review'!J354,'Q2 Review'!J354,'Q3 Review'!J354,'Q4 Review'!J354),
                  IF(F354="Decremental",MIN('Q1 Review'!J354,'Q2 Review'!J354,'Q3 Review'!J354,'Q4 Review'!J354),
                         IF(F354="Absolute[-](avg.)",SUM('Q1 Review'!J354,'Q2 Review'!J354,'Q3 Review'!J354,'Q4 Review'!J354)/ COUNT('Annual Plan'!H354:'Annual Plan'!K354),""
                       )
                 )
      )
)</f>
        <v/>
      </c>
      <c r="K354" s="38" t="str">
        <f t="shared" si="40"/>
        <v/>
      </c>
      <c r="L354" s="38" t="str">
        <f t="shared" si="41"/>
        <v/>
      </c>
      <c r="M354" s="23" t="str">
        <f t="shared" si="42"/>
        <v/>
      </c>
      <c r="N354" s="23" t="str">
        <f>IF('Annual Plan'!N354+'Annual Plan'!O354=0,"",'Annual Plan'!N354+'Annual Plan'!O354)</f>
        <v/>
      </c>
      <c r="O354" s="23" t="str">
        <f>IF(('Q1 Review'!O354+'Q2 Review'!O354+'Q3 Review'!O354+'Q4 Review'!O354)=0,"",('Q1 Review'!O354+'Q2 Review'!O354+'Q3 Review'!O354+'Q4 Review'!O354))</f>
        <v/>
      </c>
      <c r="P354" s="41"/>
      <c r="Q354" s="41"/>
      <c r="R354" s="41"/>
      <c r="S354" s="131" t="str">
        <f t="shared" si="43"/>
        <v/>
      </c>
    </row>
    <row r="355" spans="1:19" s="11" customFormat="1" ht="13.2" x14ac:dyDescent="0.25">
      <c r="A355" s="59" t="str">
        <f>IF('Annual Plan'!A355="","",'Annual Plan'!A355)</f>
        <v/>
      </c>
      <c r="B355" s="59" t="str">
        <f>IF('Annual Plan'!B355="","",'Annual Plan'!B355)</f>
        <v/>
      </c>
      <c r="C355" s="59" t="str">
        <f>IF('Annual Plan'!C355="","",'Annual Plan'!C355)</f>
        <v/>
      </c>
      <c r="D355" s="2" t="str">
        <f>IF('Annual Plan'!D355&lt;&gt;"",'Annual Plan'!D355,"")</f>
        <v/>
      </c>
      <c r="E355" s="2" t="str">
        <f>IF('Annual Plan'!E355&lt;&gt;"",'Annual Plan'!E355,"")</f>
        <v/>
      </c>
      <c r="F355" s="36" t="str">
        <f>IF('Annual Plan'!F355&lt;&gt;"",'Annual Plan'!F355,"")</f>
        <v/>
      </c>
      <c r="G355" s="23" t="str">
        <f>IF('Annual Plan'!G355&lt;&gt;"",'Annual Plan'!G355,"")</f>
        <v/>
      </c>
      <c r="H355" s="23" t="str">
        <f xml:space="preserve"> IF(OR(F355="Absolute",F355="Absolute[-](cum.)"),SUM(G355,'Q1 Review'!J355,'Q2 Review'!J355,'Q3 Review'!J355,'Q4 Review'!J355),
             IF(OR(F355="Incremental",F355="Absolute[+]"),MAX(G355,'Q1 Review'!J355,'Q2 Review'!J355,'Q3 Review'!J355,'Q4 Review'!J355),
                  IF(F355="Decremental",MIN(G355,'Q1 Review'!J355,'Q2 Review'!J355,'Q3 Review'!J355,'Q4 Review'!J355),
                         IF(F355="Absolute[-](avg.)",SUM('Q1 Review'!J355,'Q2 Review'!J355,'Q3 Review'!J355,'Q4 Review'!J355)/ COUNT('Annual Plan'!H355:'Annual Plan'!K355),""
                       )
                 )
      )
)</f>
        <v/>
      </c>
      <c r="I355" s="23" t="str">
        <f>IF(SUM('Annual Plan'!H355:'Annual Plan'!K355)=0,"",
        IF(OR(F355="Absolute",F355="Absolute[-](cum.)"),SUM('Annual Plan'!H355:'Annual Plan'!K355),
             IF(F355="Incremental",MAX('Annual Plan'!H355:'Annual Plan'!K355),
                  IF(F355="Decremental",MIN('Annual Plan'!H355:'Annual Plan'!K355),
                         IF(F355="Absolute[+]",MAX('Annual Plan'!H355:'Annual Plan'!K355),
                              IF(F355="Absolute[-](avg.)",AVERAGE('Annual Plan'!H355:'Annual Plan'!K355),"")
                              )
                       )
                  )
           )
     )</f>
        <v/>
      </c>
      <c r="J355" s="95" t="str">
        <f xml:space="preserve"> IF(OR(F355="Absolute",F355="Absolute[-](cum.)"),SUM('Q1 Review'!J355,'Q2 Review'!J355,'Q3 Review'!J355,'Q4 Review'!J355),
             IF(OR(F355="Incremental",F355="Absolute[+]"),MAX('Q1 Review'!J355,'Q2 Review'!J355,'Q3 Review'!J355,'Q4 Review'!J355),
                  IF(F355="Decremental",MIN('Q1 Review'!J355,'Q2 Review'!J355,'Q3 Review'!J355,'Q4 Review'!J355),
                         IF(F355="Absolute[-](avg.)",SUM('Q1 Review'!J355,'Q2 Review'!J355,'Q3 Review'!J355,'Q4 Review'!J355)/ COUNT('Annual Plan'!H355:'Annual Plan'!K355),""
                       )
                 )
      )
)</f>
        <v/>
      </c>
      <c r="K355" s="38" t="str">
        <f t="shared" si="40"/>
        <v/>
      </c>
      <c r="L355" s="38" t="str">
        <f t="shared" si="41"/>
        <v/>
      </c>
      <c r="M355" s="23" t="str">
        <f t="shared" si="42"/>
        <v/>
      </c>
      <c r="N355" s="23" t="str">
        <f>IF('Annual Plan'!N355+'Annual Plan'!O355=0,"",'Annual Plan'!N355+'Annual Plan'!O355)</f>
        <v/>
      </c>
      <c r="O355" s="23" t="str">
        <f>IF(('Q1 Review'!O355+'Q2 Review'!O355+'Q3 Review'!O355+'Q4 Review'!O355)=0,"",('Q1 Review'!O355+'Q2 Review'!O355+'Q3 Review'!O355+'Q4 Review'!O355))</f>
        <v/>
      </c>
      <c r="P355" s="41"/>
      <c r="Q355" s="41"/>
      <c r="R355" s="41"/>
      <c r="S355" s="131" t="str">
        <f t="shared" si="43"/>
        <v/>
      </c>
    </row>
    <row r="356" spans="1:19" s="11" customFormat="1" ht="13.2" x14ac:dyDescent="0.25">
      <c r="A356" s="59" t="str">
        <f>IF('Annual Plan'!A356="","",'Annual Plan'!A356)</f>
        <v/>
      </c>
      <c r="B356" s="59" t="str">
        <f>IF('Annual Plan'!B356="","",'Annual Plan'!B356)</f>
        <v/>
      </c>
      <c r="C356" s="59" t="str">
        <f>IF('Annual Plan'!C356="","",'Annual Plan'!C356)</f>
        <v/>
      </c>
      <c r="D356" s="2" t="str">
        <f>IF('Annual Plan'!D356&lt;&gt;"",'Annual Plan'!D356,"")</f>
        <v/>
      </c>
      <c r="E356" s="2" t="str">
        <f>IF('Annual Plan'!E356&lt;&gt;"",'Annual Plan'!E356,"")</f>
        <v/>
      </c>
      <c r="F356" s="36" t="str">
        <f>IF('Annual Plan'!F356&lt;&gt;"",'Annual Plan'!F356,"")</f>
        <v/>
      </c>
      <c r="G356" s="23" t="str">
        <f>IF('Annual Plan'!G356&lt;&gt;"",'Annual Plan'!G356,"")</f>
        <v/>
      </c>
      <c r="H356" s="23" t="str">
        <f xml:space="preserve"> IF(OR(F356="Absolute",F356="Absolute[-](cum.)"),SUM(G356,'Q1 Review'!J356,'Q2 Review'!J356,'Q3 Review'!J356,'Q4 Review'!J356),
             IF(OR(F356="Incremental",F356="Absolute[+]"),MAX(G356,'Q1 Review'!J356,'Q2 Review'!J356,'Q3 Review'!J356,'Q4 Review'!J356),
                  IF(F356="Decremental",MIN(G356,'Q1 Review'!J356,'Q2 Review'!J356,'Q3 Review'!J356,'Q4 Review'!J356),
                         IF(F356="Absolute[-](avg.)",SUM('Q1 Review'!J356,'Q2 Review'!J356,'Q3 Review'!J356,'Q4 Review'!J356)/ COUNT('Annual Plan'!H356:'Annual Plan'!K356),""
                       )
                 )
      )
)</f>
        <v/>
      </c>
      <c r="I356" s="23" t="str">
        <f>IF(SUM('Annual Plan'!H356:'Annual Plan'!K356)=0,"",
        IF(OR(F356="Absolute",F356="Absolute[-](cum.)"),SUM('Annual Plan'!H356:'Annual Plan'!K356),
             IF(F356="Incremental",MAX('Annual Plan'!H356:'Annual Plan'!K356),
                  IF(F356="Decremental",MIN('Annual Plan'!H356:'Annual Plan'!K356),
                         IF(F356="Absolute[+]",MAX('Annual Plan'!H356:'Annual Plan'!K356),
                              IF(F356="Absolute[-](avg.)",AVERAGE('Annual Plan'!H356:'Annual Plan'!K356),"")
                              )
                       )
                  )
           )
     )</f>
        <v/>
      </c>
      <c r="J356" s="95" t="str">
        <f xml:space="preserve"> IF(OR(F356="Absolute",F356="Absolute[-](cum.)"),SUM('Q1 Review'!J356,'Q2 Review'!J356,'Q3 Review'!J356,'Q4 Review'!J356),
             IF(OR(F356="Incremental",F356="Absolute[+]"),MAX('Q1 Review'!J356,'Q2 Review'!J356,'Q3 Review'!J356,'Q4 Review'!J356),
                  IF(F356="Decremental",MIN('Q1 Review'!J356,'Q2 Review'!J356,'Q3 Review'!J356,'Q4 Review'!J356),
                         IF(F356="Absolute[-](avg.)",SUM('Q1 Review'!J356,'Q2 Review'!J356,'Q3 Review'!J356,'Q4 Review'!J356)/ COUNT('Annual Plan'!H356:'Annual Plan'!K356),""
                       )
                 )
      )
)</f>
        <v/>
      </c>
      <c r="K356" s="38" t="str">
        <f t="shared" si="40"/>
        <v/>
      </c>
      <c r="L356" s="38" t="str">
        <f t="shared" si="41"/>
        <v/>
      </c>
      <c r="M356" s="23" t="str">
        <f t="shared" si="42"/>
        <v/>
      </c>
      <c r="N356" s="23" t="str">
        <f>IF('Annual Plan'!N356+'Annual Plan'!O356=0,"",'Annual Plan'!N356+'Annual Plan'!O356)</f>
        <v/>
      </c>
      <c r="O356" s="23" t="str">
        <f>IF(('Q1 Review'!O356+'Q2 Review'!O356+'Q3 Review'!O356+'Q4 Review'!O356)=0,"",('Q1 Review'!O356+'Q2 Review'!O356+'Q3 Review'!O356+'Q4 Review'!O356))</f>
        <v/>
      </c>
      <c r="P356" s="41"/>
      <c r="Q356" s="41"/>
      <c r="R356" s="41"/>
      <c r="S356" s="131" t="str">
        <f t="shared" si="43"/>
        <v/>
      </c>
    </row>
    <row r="357" spans="1:19" s="11" customFormat="1" ht="13.2" x14ac:dyDescent="0.25">
      <c r="A357" s="59" t="str">
        <f>IF('Annual Plan'!A357="","",'Annual Plan'!A357)</f>
        <v/>
      </c>
      <c r="B357" s="59" t="str">
        <f>IF('Annual Plan'!B357="","",'Annual Plan'!B357)</f>
        <v/>
      </c>
      <c r="C357" s="59" t="str">
        <f>IF('Annual Plan'!C357="","",'Annual Plan'!C357)</f>
        <v/>
      </c>
      <c r="D357" s="2" t="str">
        <f>IF('Annual Plan'!D357&lt;&gt;"",'Annual Plan'!D357,"")</f>
        <v/>
      </c>
      <c r="E357" s="2" t="str">
        <f>IF('Annual Plan'!E357&lt;&gt;"",'Annual Plan'!E357,"")</f>
        <v/>
      </c>
      <c r="F357" s="36" t="str">
        <f>IF('Annual Plan'!F357&lt;&gt;"",'Annual Plan'!F357,"")</f>
        <v/>
      </c>
      <c r="G357" s="23" t="str">
        <f>IF('Annual Plan'!G357&lt;&gt;"",'Annual Plan'!G357,"")</f>
        <v/>
      </c>
      <c r="H357" s="23" t="str">
        <f xml:space="preserve"> IF(OR(F357="Absolute",F357="Absolute[-](cum.)"),SUM(G357,'Q1 Review'!J357,'Q2 Review'!J357,'Q3 Review'!J357,'Q4 Review'!J357),
             IF(OR(F357="Incremental",F357="Absolute[+]"),MAX(G357,'Q1 Review'!J357,'Q2 Review'!J357,'Q3 Review'!J357,'Q4 Review'!J357),
                  IF(F357="Decremental",MIN(G357,'Q1 Review'!J357,'Q2 Review'!J357,'Q3 Review'!J357,'Q4 Review'!J357),
                         IF(F357="Absolute[-](avg.)",SUM('Q1 Review'!J357,'Q2 Review'!J357,'Q3 Review'!J357,'Q4 Review'!J357)/ COUNT('Annual Plan'!H357:'Annual Plan'!K357),""
                       )
                 )
      )
)</f>
        <v/>
      </c>
      <c r="I357" s="23" t="str">
        <f>IF(SUM('Annual Plan'!H357:'Annual Plan'!K357)=0,"",
        IF(OR(F357="Absolute",F357="Absolute[-](cum.)"),SUM('Annual Plan'!H357:'Annual Plan'!K357),
             IF(F357="Incremental",MAX('Annual Plan'!H357:'Annual Plan'!K357),
                  IF(F357="Decremental",MIN('Annual Plan'!H357:'Annual Plan'!K357),
                         IF(F357="Absolute[+]",MAX('Annual Plan'!H357:'Annual Plan'!K357),
                              IF(F357="Absolute[-](avg.)",AVERAGE('Annual Plan'!H357:'Annual Plan'!K357),"")
                              )
                       )
                  )
           )
     )</f>
        <v/>
      </c>
      <c r="J357" s="95" t="str">
        <f xml:space="preserve"> IF(OR(F357="Absolute",F357="Absolute[-](cum.)"),SUM('Q1 Review'!J357,'Q2 Review'!J357,'Q3 Review'!J357,'Q4 Review'!J357),
             IF(OR(F357="Incremental",F357="Absolute[+]"),MAX('Q1 Review'!J357,'Q2 Review'!J357,'Q3 Review'!J357,'Q4 Review'!J357),
                  IF(F357="Decremental",MIN('Q1 Review'!J357,'Q2 Review'!J357,'Q3 Review'!J357,'Q4 Review'!J357),
                         IF(F357="Absolute[-](avg.)",SUM('Q1 Review'!J357,'Q2 Review'!J357,'Q3 Review'!J357,'Q4 Review'!J357)/ COUNT('Annual Plan'!H357:'Annual Plan'!K357),""
                       )
                 )
      )
)</f>
        <v/>
      </c>
      <c r="K357" s="38" t="str">
        <f t="shared" si="40"/>
        <v/>
      </c>
      <c r="L357" s="38" t="str">
        <f t="shared" si="41"/>
        <v/>
      </c>
      <c r="M357" s="23" t="str">
        <f t="shared" si="42"/>
        <v/>
      </c>
      <c r="N357" s="23" t="str">
        <f>IF('Annual Plan'!N357+'Annual Plan'!O357=0,"",'Annual Plan'!N357+'Annual Plan'!O357)</f>
        <v/>
      </c>
      <c r="O357" s="23" t="str">
        <f>IF(('Q1 Review'!O357+'Q2 Review'!O357+'Q3 Review'!O357+'Q4 Review'!O357)=0,"",('Q1 Review'!O357+'Q2 Review'!O357+'Q3 Review'!O357+'Q4 Review'!O357))</f>
        <v/>
      </c>
      <c r="P357" s="41"/>
      <c r="Q357" s="41"/>
      <c r="R357" s="41"/>
      <c r="S357" s="131" t="str">
        <f t="shared" si="43"/>
        <v/>
      </c>
    </row>
    <row r="358" spans="1:19" s="11" customFormat="1" ht="13.2" x14ac:dyDescent="0.25">
      <c r="A358" s="59" t="str">
        <f>IF('Annual Plan'!A358="","",'Annual Plan'!A358)</f>
        <v/>
      </c>
      <c r="B358" s="59" t="str">
        <f>IF('Annual Plan'!B358="","",'Annual Plan'!B358)</f>
        <v/>
      </c>
      <c r="C358" s="59" t="str">
        <f>IF('Annual Plan'!C358="","",'Annual Plan'!C358)</f>
        <v/>
      </c>
      <c r="D358" s="2" t="str">
        <f>IF('Annual Plan'!D358&lt;&gt;"",'Annual Plan'!D358,"")</f>
        <v/>
      </c>
      <c r="E358" s="2" t="str">
        <f>IF('Annual Plan'!E358&lt;&gt;"",'Annual Plan'!E358,"")</f>
        <v/>
      </c>
      <c r="F358" s="36" t="str">
        <f>IF('Annual Plan'!F358&lt;&gt;"",'Annual Plan'!F358,"")</f>
        <v/>
      </c>
      <c r="G358" s="23" t="str">
        <f>IF('Annual Plan'!G358&lt;&gt;"",'Annual Plan'!G358,"")</f>
        <v/>
      </c>
      <c r="H358" s="23" t="str">
        <f xml:space="preserve"> IF(OR(F358="Absolute",F358="Absolute[-](cum.)"),SUM(G358,'Q1 Review'!J358,'Q2 Review'!J358,'Q3 Review'!J358,'Q4 Review'!J358),
             IF(OR(F358="Incremental",F358="Absolute[+]"),MAX(G358,'Q1 Review'!J358,'Q2 Review'!J358,'Q3 Review'!J358,'Q4 Review'!J358),
                  IF(F358="Decremental",MIN(G358,'Q1 Review'!J358,'Q2 Review'!J358,'Q3 Review'!J358,'Q4 Review'!J358),
                         IF(F358="Absolute[-](avg.)",SUM('Q1 Review'!J358,'Q2 Review'!J358,'Q3 Review'!J358,'Q4 Review'!J358)/ COUNT('Annual Plan'!H358:'Annual Plan'!K358),""
                       )
                 )
      )
)</f>
        <v/>
      </c>
      <c r="I358" s="23" t="str">
        <f>IF(SUM('Annual Plan'!H358:'Annual Plan'!K358)=0,"",
        IF(OR(F358="Absolute",F358="Absolute[-](cum.)"),SUM('Annual Plan'!H358:'Annual Plan'!K358),
             IF(F358="Incremental",MAX('Annual Plan'!H358:'Annual Plan'!K358),
                  IF(F358="Decremental",MIN('Annual Plan'!H358:'Annual Plan'!K358),
                         IF(F358="Absolute[+]",MAX('Annual Plan'!H358:'Annual Plan'!K358),
                              IF(F358="Absolute[-](avg.)",AVERAGE('Annual Plan'!H358:'Annual Plan'!K358),"")
                              )
                       )
                  )
           )
     )</f>
        <v/>
      </c>
      <c r="J358" s="95" t="str">
        <f xml:space="preserve"> IF(OR(F358="Absolute",F358="Absolute[-](cum.)"),SUM('Q1 Review'!J358,'Q2 Review'!J358,'Q3 Review'!J358,'Q4 Review'!J358),
             IF(OR(F358="Incremental",F358="Absolute[+]"),MAX('Q1 Review'!J358,'Q2 Review'!J358,'Q3 Review'!J358,'Q4 Review'!J358),
                  IF(F358="Decremental",MIN('Q1 Review'!J358,'Q2 Review'!J358,'Q3 Review'!J358,'Q4 Review'!J358),
                         IF(F358="Absolute[-](avg.)",SUM('Q1 Review'!J358,'Q2 Review'!J358,'Q3 Review'!J358,'Q4 Review'!J358)/ COUNT('Annual Plan'!H358:'Annual Plan'!K358),""
                       )
                 )
      )
)</f>
        <v/>
      </c>
      <c r="K358" s="38" t="str">
        <f t="shared" si="40"/>
        <v/>
      </c>
      <c r="L358" s="38" t="str">
        <f t="shared" si="41"/>
        <v/>
      </c>
      <c r="M358" s="23" t="str">
        <f t="shared" si="42"/>
        <v/>
      </c>
      <c r="N358" s="23" t="str">
        <f>IF('Annual Plan'!N358+'Annual Plan'!O358=0,"",'Annual Plan'!N358+'Annual Plan'!O358)</f>
        <v/>
      </c>
      <c r="O358" s="23" t="str">
        <f>IF(('Q1 Review'!O358+'Q2 Review'!O358+'Q3 Review'!O358+'Q4 Review'!O358)=0,"",('Q1 Review'!O358+'Q2 Review'!O358+'Q3 Review'!O358+'Q4 Review'!O358))</f>
        <v/>
      </c>
      <c r="P358" s="41"/>
      <c r="Q358" s="41"/>
      <c r="R358" s="41"/>
      <c r="S358" s="131" t="str">
        <f t="shared" si="43"/>
        <v/>
      </c>
    </row>
    <row r="359" spans="1:19" s="11" customFormat="1" ht="13.2" x14ac:dyDescent="0.25">
      <c r="A359" s="59" t="str">
        <f>IF('Annual Plan'!A359="","",'Annual Plan'!A359)</f>
        <v/>
      </c>
      <c r="B359" s="59" t="str">
        <f>IF('Annual Plan'!B359="","",'Annual Plan'!B359)</f>
        <v/>
      </c>
      <c r="C359" s="59" t="str">
        <f>IF('Annual Plan'!C359="","",'Annual Plan'!C359)</f>
        <v/>
      </c>
      <c r="D359" s="2" t="str">
        <f>IF('Annual Plan'!D359&lt;&gt;"",'Annual Plan'!D359,"")</f>
        <v/>
      </c>
      <c r="E359" s="2" t="str">
        <f>IF('Annual Plan'!E359&lt;&gt;"",'Annual Plan'!E359,"")</f>
        <v/>
      </c>
      <c r="F359" s="36" t="str">
        <f>IF('Annual Plan'!F359&lt;&gt;"",'Annual Plan'!F359,"")</f>
        <v/>
      </c>
      <c r="G359" s="23" t="str">
        <f>IF('Annual Plan'!G359&lt;&gt;"",'Annual Plan'!G359,"")</f>
        <v/>
      </c>
      <c r="H359" s="23" t="str">
        <f xml:space="preserve"> IF(OR(F359="Absolute",F359="Absolute[-](cum.)"),SUM(G359,'Q1 Review'!J359,'Q2 Review'!J359,'Q3 Review'!J359,'Q4 Review'!J359),
             IF(OR(F359="Incremental",F359="Absolute[+]"),MAX(G359,'Q1 Review'!J359,'Q2 Review'!J359,'Q3 Review'!J359,'Q4 Review'!J359),
                  IF(F359="Decremental",MIN(G359,'Q1 Review'!J359,'Q2 Review'!J359,'Q3 Review'!J359,'Q4 Review'!J359),
                         IF(F359="Absolute[-](avg.)",SUM('Q1 Review'!J359,'Q2 Review'!J359,'Q3 Review'!J359,'Q4 Review'!J359)/ COUNT('Annual Plan'!H359:'Annual Plan'!K359),""
                       )
                 )
      )
)</f>
        <v/>
      </c>
      <c r="I359" s="23" t="str">
        <f>IF(SUM('Annual Plan'!H359:'Annual Plan'!K359)=0,"",
        IF(OR(F359="Absolute",F359="Absolute[-](cum.)"),SUM('Annual Plan'!H359:'Annual Plan'!K359),
             IF(F359="Incremental",MAX('Annual Plan'!H359:'Annual Plan'!K359),
                  IF(F359="Decremental",MIN('Annual Plan'!H359:'Annual Plan'!K359),
                         IF(F359="Absolute[+]",MAX('Annual Plan'!H359:'Annual Plan'!K359),
                              IF(F359="Absolute[-](avg.)",AVERAGE('Annual Plan'!H359:'Annual Plan'!K359),"")
                              )
                       )
                  )
           )
     )</f>
        <v/>
      </c>
      <c r="J359" s="95" t="str">
        <f xml:space="preserve"> IF(OR(F359="Absolute",F359="Absolute[-](cum.)"),SUM('Q1 Review'!J359,'Q2 Review'!J359,'Q3 Review'!J359,'Q4 Review'!J359),
             IF(OR(F359="Incremental",F359="Absolute[+]"),MAX('Q1 Review'!J359,'Q2 Review'!J359,'Q3 Review'!J359,'Q4 Review'!J359),
                  IF(F359="Decremental",MIN('Q1 Review'!J359,'Q2 Review'!J359,'Q3 Review'!J359,'Q4 Review'!J359),
                         IF(F359="Absolute[-](avg.)",SUM('Q1 Review'!J359,'Q2 Review'!J359,'Q3 Review'!J359,'Q4 Review'!J359)/ COUNT('Annual Plan'!H359:'Annual Plan'!K359),""
                       )
                 )
      )
)</f>
        <v/>
      </c>
      <c r="K359" s="38" t="str">
        <f t="shared" si="40"/>
        <v/>
      </c>
      <c r="L359" s="38" t="str">
        <f t="shared" si="41"/>
        <v/>
      </c>
      <c r="M359" s="23" t="str">
        <f t="shared" si="42"/>
        <v/>
      </c>
      <c r="N359" s="23" t="str">
        <f>IF('Annual Plan'!N359+'Annual Plan'!O359=0,"",'Annual Plan'!N359+'Annual Plan'!O359)</f>
        <v/>
      </c>
      <c r="O359" s="23" t="str">
        <f>IF(('Q1 Review'!O359+'Q2 Review'!O359+'Q3 Review'!O359+'Q4 Review'!O359)=0,"",('Q1 Review'!O359+'Q2 Review'!O359+'Q3 Review'!O359+'Q4 Review'!O359))</f>
        <v/>
      </c>
      <c r="P359" s="41"/>
      <c r="Q359" s="41"/>
      <c r="R359" s="41"/>
      <c r="S359" s="131" t="str">
        <f t="shared" si="43"/>
        <v/>
      </c>
    </row>
    <row r="360" spans="1:19" s="11" customFormat="1" ht="13.2" x14ac:dyDescent="0.25">
      <c r="A360" s="59" t="str">
        <f>IF('Annual Plan'!A360="","",'Annual Plan'!A360)</f>
        <v/>
      </c>
      <c r="B360" s="59" t="str">
        <f>IF('Annual Plan'!B360="","",'Annual Plan'!B360)</f>
        <v/>
      </c>
      <c r="C360" s="59" t="str">
        <f>IF('Annual Plan'!C360="","",'Annual Plan'!C360)</f>
        <v/>
      </c>
      <c r="D360" s="2" t="str">
        <f>IF('Annual Plan'!D360&lt;&gt;"",'Annual Plan'!D360,"")</f>
        <v/>
      </c>
      <c r="E360" s="2" t="str">
        <f>IF('Annual Plan'!E360&lt;&gt;"",'Annual Plan'!E360,"")</f>
        <v/>
      </c>
      <c r="F360" s="36" t="str">
        <f>IF('Annual Plan'!F360&lt;&gt;"",'Annual Plan'!F360,"")</f>
        <v/>
      </c>
      <c r="G360" s="23" t="str">
        <f>IF('Annual Plan'!G360&lt;&gt;"",'Annual Plan'!G360,"")</f>
        <v/>
      </c>
      <c r="H360" s="23" t="str">
        <f xml:space="preserve"> IF(OR(F360="Absolute",F360="Absolute[-](cum.)"),SUM(G360,'Q1 Review'!J360,'Q2 Review'!J360,'Q3 Review'!J360,'Q4 Review'!J360),
             IF(OR(F360="Incremental",F360="Absolute[+]"),MAX(G360,'Q1 Review'!J360,'Q2 Review'!J360,'Q3 Review'!J360,'Q4 Review'!J360),
                  IF(F360="Decremental",MIN(G360,'Q1 Review'!J360,'Q2 Review'!J360,'Q3 Review'!J360,'Q4 Review'!J360),
                         IF(F360="Absolute[-](avg.)",SUM('Q1 Review'!J360,'Q2 Review'!J360,'Q3 Review'!J360,'Q4 Review'!J360)/ COUNT('Annual Plan'!H360:'Annual Plan'!K360),""
                       )
                 )
      )
)</f>
        <v/>
      </c>
      <c r="I360" s="23" t="str">
        <f>IF(SUM('Annual Plan'!H360:'Annual Plan'!K360)=0,"",
        IF(OR(F360="Absolute",F360="Absolute[-](cum.)"),SUM('Annual Plan'!H360:'Annual Plan'!K360),
             IF(F360="Incremental",MAX('Annual Plan'!H360:'Annual Plan'!K360),
                  IF(F360="Decremental",MIN('Annual Plan'!H360:'Annual Plan'!K360),
                         IF(F360="Absolute[+]",MAX('Annual Plan'!H360:'Annual Plan'!K360),
                              IF(F360="Absolute[-](avg.)",AVERAGE('Annual Plan'!H360:'Annual Plan'!K360),"")
                              )
                       )
                  )
           )
     )</f>
        <v/>
      </c>
      <c r="J360" s="95" t="str">
        <f xml:space="preserve"> IF(OR(F360="Absolute",F360="Absolute[-](cum.)"),SUM('Q1 Review'!J360,'Q2 Review'!J360,'Q3 Review'!J360,'Q4 Review'!J360),
             IF(OR(F360="Incremental",F360="Absolute[+]"),MAX('Q1 Review'!J360,'Q2 Review'!J360,'Q3 Review'!J360,'Q4 Review'!J360),
                  IF(F360="Decremental",MIN('Q1 Review'!J360,'Q2 Review'!J360,'Q3 Review'!J360,'Q4 Review'!J360),
                         IF(F360="Absolute[-](avg.)",SUM('Q1 Review'!J360,'Q2 Review'!J360,'Q3 Review'!J360,'Q4 Review'!J360)/ COUNT('Annual Plan'!H360:'Annual Plan'!K360),""
                       )
                 )
      )
)</f>
        <v/>
      </c>
      <c r="K360" s="38" t="str">
        <f t="shared" si="40"/>
        <v/>
      </c>
      <c r="L360" s="38" t="str">
        <f t="shared" si="41"/>
        <v/>
      </c>
      <c r="M360" s="23" t="str">
        <f t="shared" si="42"/>
        <v/>
      </c>
      <c r="N360" s="23" t="str">
        <f>IF('Annual Plan'!N360+'Annual Plan'!O360=0,"",'Annual Plan'!N360+'Annual Plan'!O360)</f>
        <v/>
      </c>
      <c r="O360" s="23" t="str">
        <f>IF(('Q1 Review'!O360+'Q2 Review'!O360+'Q3 Review'!O360+'Q4 Review'!O360)=0,"",('Q1 Review'!O360+'Q2 Review'!O360+'Q3 Review'!O360+'Q4 Review'!O360))</f>
        <v/>
      </c>
      <c r="P360" s="41"/>
      <c r="Q360" s="41"/>
      <c r="R360" s="41"/>
      <c r="S360" s="131" t="str">
        <f t="shared" si="43"/>
        <v/>
      </c>
    </row>
    <row r="361" spans="1:19" s="11" customFormat="1" ht="13.2" x14ac:dyDescent="0.25">
      <c r="A361" s="59" t="str">
        <f>IF('Annual Plan'!A361="","",'Annual Plan'!A361)</f>
        <v/>
      </c>
      <c r="B361" s="59" t="str">
        <f>IF('Annual Plan'!B361="","",'Annual Plan'!B361)</f>
        <v/>
      </c>
      <c r="C361" s="59" t="str">
        <f>IF('Annual Plan'!C361="","",'Annual Plan'!C361)</f>
        <v/>
      </c>
      <c r="D361" s="2" t="str">
        <f>IF('Annual Plan'!D361&lt;&gt;"",'Annual Plan'!D361,"")</f>
        <v/>
      </c>
      <c r="E361" s="2" t="str">
        <f>IF('Annual Plan'!E361&lt;&gt;"",'Annual Plan'!E361,"")</f>
        <v/>
      </c>
      <c r="F361" s="36" t="str">
        <f>IF('Annual Plan'!F361&lt;&gt;"",'Annual Plan'!F361,"")</f>
        <v/>
      </c>
      <c r="G361" s="23" t="str">
        <f>IF('Annual Plan'!G361&lt;&gt;"",'Annual Plan'!G361,"")</f>
        <v/>
      </c>
      <c r="H361" s="23" t="str">
        <f xml:space="preserve"> IF(OR(F361="Absolute",F361="Absolute[-](cum.)"),SUM(G361,'Q1 Review'!J361,'Q2 Review'!J361,'Q3 Review'!J361,'Q4 Review'!J361),
             IF(OR(F361="Incremental",F361="Absolute[+]"),MAX(G361,'Q1 Review'!J361,'Q2 Review'!J361,'Q3 Review'!J361,'Q4 Review'!J361),
                  IF(F361="Decremental",MIN(G361,'Q1 Review'!J361,'Q2 Review'!J361,'Q3 Review'!J361,'Q4 Review'!J361),
                         IF(F361="Absolute[-](avg.)",SUM('Q1 Review'!J361,'Q2 Review'!J361,'Q3 Review'!J361,'Q4 Review'!J361)/ COUNT('Annual Plan'!H361:'Annual Plan'!K361),""
                       )
                 )
      )
)</f>
        <v/>
      </c>
      <c r="I361" s="23" t="str">
        <f>IF(SUM('Annual Plan'!H361:'Annual Plan'!K361)=0,"",
        IF(OR(F361="Absolute",F361="Absolute[-](cum.)"),SUM('Annual Plan'!H361:'Annual Plan'!K361),
             IF(F361="Incremental",MAX('Annual Plan'!H361:'Annual Plan'!K361),
                  IF(F361="Decremental",MIN('Annual Plan'!H361:'Annual Plan'!K361),
                         IF(F361="Absolute[+]",MAX('Annual Plan'!H361:'Annual Plan'!K361),
                              IF(F361="Absolute[-](avg.)",AVERAGE('Annual Plan'!H361:'Annual Plan'!K361),"")
                              )
                       )
                  )
           )
     )</f>
        <v/>
      </c>
      <c r="J361" s="95" t="str">
        <f xml:space="preserve"> IF(OR(F361="Absolute",F361="Absolute[-](cum.)"),SUM('Q1 Review'!J361,'Q2 Review'!J361,'Q3 Review'!J361,'Q4 Review'!J361),
             IF(OR(F361="Incremental",F361="Absolute[+]"),MAX('Q1 Review'!J361,'Q2 Review'!J361,'Q3 Review'!J361,'Q4 Review'!J361),
                  IF(F361="Decremental",MIN('Q1 Review'!J361,'Q2 Review'!J361,'Q3 Review'!J361,'Q4 Review'!J361),
                         IF(F361="Absolute[-](avg.)",SUM('Q1 Review'!J361,'Q2 Review'!J361,'Q3 Review'!J361,'Q4 Review'!J361)/ COUNT('Annual Plan'!H361:'Annual Plan'!K361),""
                       )
                 )
      )
)</f>
        <v/>
      </c>
      <c r="K361" s="38" t="str">
        <f t="shared" si="40"/>
        <v/>
      </c>
      <c r="L361" s="38" t="str">
        <f t="shared" si="41"/>
        <v/>
      </c>
      <c r="M361" s="23" t="str">
        <f t="shared" si="42"/>
        <v/>
      </c>
      <c r="N361" s="23" t="str">
        <f>IF('Annual Plan'!N361+'Annual Plan'!O361=0,"",'Annual Plan'!N361+'Annual Plan'!O361)</f>
        <v/>
      </c>
      <c r="O361" s="23" t="str">
        <f>IF(('Q1 Review'!O361+'Q2 Review'!O361+'Q3 Review'!O361+'Q4 Review'!O361)=0,"",('Q1 Review'!O361+'Q2 Review'!O361+'Q3 Review'!O361+'Q4 Review'!O361))</f>
        <v/>
      </c>
      <c r="P361" s="41"/>
      <c r="Q361" s="41"/>
      <c r="R361" s="41"/>
      <c r="S361" s="131" t="str">
        <f t="shared" si="43"/>
        <v/>
      </c>
    </row>
    <row r="362" spans="1:19" s="11" customFormat="1" ht="13.2" x14ac:dyDescent="0.25">
      <c r="A362" s="59" t="str">
        <f>IF('Annual Plan'!A362="","",'Annual Plan'!A362)</f>
        <v/>
      </c>
      <c r="B362" s="59" t="str">
        <f>IF('Annual Plan'!B362="","",'Annual Plan'!B362)</f>
        <v/>
      </c>
      <c r="C362" s="59" t="str">
        <f>IF('Annual Plan'!C362="","",'Annual Plan'!C362)</f>
        <v/>
      </c>
      <c r="D362" s="2" t="str">
        <f>IF('Annual Plan'!D362&lt;&gt;"",'Annual Plan'!D362,"")</f>
        <v/>
      </c>
      <c r="E362" s="2" t="str">
        <f>IF('Annual Plan'!E362&lt;&gt;"",'Annual Plan'!E362,"")</f>
        <v/>
      </c>
      <c r="F362" s="36" t="str">
        <f>IF('Annual Plan'!F362&lt;&gt;"",'Annual Plan'!F362,"")</f>
        <v/>
      </c>
      <c r="G362" s="23" t="str">
        <f>IF('Annual Plan'!G362&lt;&gt;"",'Annual Plan'!G362,"")</f>
        <v/>
      </c>
      <c r="H362" s="23" t="str">
        <f xml:space="preserve"> IF(OR(F362="Absolute",F362="Absolute[-](cum.)"),SUM(G362,'Q1 Review'!J362,'Q2 Review'!J362,'Q3 Review'!J362,'Q4 Review'!J362),
             IF(OR(F362="Incremental",F362="Absolute[+]"),MAX(G362,'Q1 Review'!J362,'Q2 Review'!J362,'Q3 Review'!J362,'Q4 Review'!J362),
                  IF(F362="Decremental",MIN(G362,'Q1 Review'!J362,'Q2 Review'!J362,'Q3 Review'!J362,'Q4 Review'!J362),
                         IF(F362="Absolute[-](avg.)",SUM('Q1 Review'!J362,'Q2 Review'!J362,'Q3 Review'!J362,'Q4 Review'!J362)/ COUNT('Annual Plan'!H362:'Annual Plan'!K362),""
                       )
                 )
      )
)</f>
        <v/>
      </c>
      <c r="I362" s="23" t="str">
        <f>IF(SUM('Annual Plan'!H362:'Annual Plan'!K362)=0,"",
        IF(OR(F362="Absolute",F362="Absolute[-](cum.)"),SUM('Annual Plan'!H362:'Annual Plan'!K362),
             IF(F362="Incremental",MAX('Annual Plan'!H362:'Annual Plan'!K362),
                  IF(F362="Decremental",MIN('Annual Plan'!H362:'Annual Plan'!K362),
                         IF(F362="Absolute[+]",MAX('Annual Plan'!H362:'Annual Plan'!K362),
                              IF(F362="Absolute[-](avg.)",AVERAGE('Annual Plan'!H362:'Annual Plan'!K362),"")
                              )
                       )
                  )
           )
     )</f>
        <v/>
      </c>
      <c r="J362" s="95" t="str">
        <f xml:space="preserve"> IF(OR(F362="Absolute",F362="Absolute[-](cum.)"),SUM('Q1 Review'!J362,'Q2 Review'!J362,'Q3 Review'!J362,'Q4 Review'!J362),
             IF(OR(F362="Incremental",F362="Absolute[+]"),MAX('Q1 Review'!J362,'Q2 Review'!J362,'Q3 Review'!J362,'Q4 Review'!J362),
                  IF(F362="Decremental",MIN('Q1 Review'!J362,'Q2 Review'!J362,'Q3 Review'!J362,'Q4 Review'!J362),
                         IF(F362="Absolute[-](avg.)",SUM('Q1 Review'!J362,'Q2 Review'!J362,'Q3 Review'!J362,'Q4 Review'!J362)/ COUNT('Annual Plan'!H362:'Annual Plan'!K362),""
                       )
                 )
      )
)</f>
        <v/>
      </c>
      <c r="K362" s="38" t="str">
        <f t="shared" si="40"/>
        <v/>
      </c>
      <c r="L362" s="38" t="str">
        <f t="shared" si="41"/>
        <v/>
      </c>
      <c r="M362" s="23" t="str">
        <f t="shared" si="42"/>
        <v/>
      </c>
      <c r="N362" s="23" t="str">
        <f>IF('Annual Plan'!N362+'Annual Plan'!O362=0,"",'Annual Plan'!N362+'Annual Plan'!O362)</f>
        <v/>
      </c>
      <c r="O362" s="23" t="str">
        <f>IF(('Q1 Review'!O362+'Q2 Review'!O362+'Q3 Review'!O362+'Q4 Review'!O362)=0,"",('Q1 Review'!O362+'Q2 Review'!O362+'Q3 Review'!O362+'Q4 Review'!O362))</f>
        <v/>
      </c>
      <c r="P362" s="41"/>
      <c r="Q362" s="41"/>
      <c r="R362" s="41"/>
      <c r="S362" s="131" t="str">
        <f t="shared" si="43"/>
        <v/>
      </c>
    </row>
    <row r="363" spans="1:19" s="11" customFormat="1" ht="13.2" x14ac:dyDescent="0.25">
      <c r="A363" s="59" t="str">
        <f>IF('Annual Plan'!A363="","",'Annual Plan'!A363)</f>
        <v/>
      </c>
      <c r="B363" s="59" t="str">
        <f>IF('Annual Plan'!B363="","",'Annual Plan'!B363)</f>
        <v/>
      </c>
      <c r="C363" s="59" t="str">
        <f>IF('Annual Plan'!C363="","",'Annual Plan'!C363)</f>
        <v/>
      </c>
      <c r="D363" s="2" t="str">
        <f>IF('Annual Plan'!D363&lt;&gt;"",'Annual Plan'!D363,"")</f>
        <v/>
      </c>
      <c r="E363" s="2" t="str">
        <f>IF('Annual Plan'!E363&lt;&gt;"",'Annual Plan'!E363,"")</f>
        <v/>
      </c>
      <c r="F363" s="36" t="str">
        <f>IF('Annual Plan'!F363&lt;&gt;"",'Annual Plan'!F363,"")</f>
        <v/>
      </c>
      <c r="G363" s="23" t="str">
        <f>IF('Annual Plan'!G363&lt;&gt;"",'Annual Plan'!G363,"")</f>
        <v/>
      </c>
      <c r="H363" s="23" t="str">
        <f xml:space="preserve"> IF(OR(F363="Absolute",F363="Absolute[-](cum.)"),SUM(G363,'Q1 Review'!J363,'Q2 Review'!J363,'Q3 Review'!J363,'Q4 Review'!J363),
             IF(OR(F363="Incremental",F363="Absolute[+]"),MAX(G363,'Q1 Review'!J363,'Q2 Review'!J363,'Q3 Review'!J363,'Q4 Review'!J363),
                  IF(F363="Decremental",MIN(G363,'Q1 Review'!J363,'Q2 Review'!J363,'Q3 Review'!J363,'Q4 Review'!J363),
                         IF(F363="Absolute[-](avg.)",SUM('Q1 Review'!J363,'Q2 Review'!J363,'Q3 Review'!J363,'Q4 Review'!J363)/ COUNT('Annual Plan'!H363:'Annual Plan'!K363),""
                       )
                 )
      )
)</f>
        <v/>
      </c>
      <c r="I363" s="23" t="str">
        <f>IF(SUM('Annual Plan'!H363:'Annual Plan'!K363)=0,"",
        IF(OR(F363="Absolute",F363="Absolute[-](cum.)"),SUM('Annual Plan'!H363:'Annual Plan'!K363),
             IF(F363="Incremental",MAX('Annual Plan'!H363:'Annual Plan'!K363),
                  IF(F363="Decremental",MIN('Annual Plan'!H363:'Annual Plan'!K363),
                         IF(F363="Absolute[+]",MAX('Annual Plan'!H363:'Annual Plan'!K363),
                              IF(F363="Absolute[-](avg.)",AVERAGE('Annual Plan'!H363:'Annual Plan'!K363),"")
                              )
                       )
                  )
           )
     )</f>
        <v/>
      </c>
      <c r="J363" s="95" t="str">
        <f xml:space="preserve"> IF(OR(F363="Absolute",F363="Absolute[-](cum.)"),SUM('Q1 Review'!J363,'Q2 Review'!J363,'Q3 Review'!J363,'Q4 Review'!J363),
             IF(OR(F363="Incremental",F363="Absolute[+]"),MAX('Q1 Review'!J363,'Q2 Review'!J363,'Q3 Review'!J363,'Q4 Review'!J363),
                  IF(F363="Decremental",MIN('Q1 Review'!J363,'Q2 Review'!J363,'Q3 Review'!J363,'Q4 Review'!J363),
                         IF(F363="Absolute[-](avg.)",SUM('Q1 Review'!J363,'Q2 Review'!J363,'Q3 Review'!J363,'Q4 Review'!J363)/ COUNT('Annual Plan'!H363:'Annual Plan'!K363),""
                       )
                 )
      )
)</f>
        <v/>
      </c>
      <c r="K363" s="38" t="str">
        <f t="shared" si="40"/>
        <v/>
      </c>
      <c r="L363" s="38" t="str">
        <f t="shared" si="41"/>
        <v/>
      </c>
      <c r="M363" s="23" t="str">
        <f t="shared" si="42"/>
        <v/>
      </c>
      <c r="N363" s="23" t="str">
        <f>IF('Annual Plan'!N363+'Annual Plan'!O363=0,"",'Annual Plan'!N363+'Annual Plan'!O363)</f>
        <v/>
      </c>
      <c r="O363" s="23" t="str">
        <f>IF(('Q1 Review'!O363+'Q2 Review'!O363+'Q3 Review'!O363+'Q4 Review'!O363)=0,"",('Q1 Review'!O363+'Q2 Review'!O363+'Q3 Review'!O363+'Q4 Review'!O363))</f>
        <v/>
      </c>
      <c r="P363" s="41"/>
      <c r="Q363" s="41"/>
      <c r="R363" s="41"/>
      <c r="S363" s="131" t="str">
        <f t="shared" si="43"/>
        <v/>
      </c>
    </row>
    <row r="364" spans="1:19" s="11" customFormat="1" ht="13.2" x14ac:dyDescent="0.25">
      <c r="A364" s="59" t="str">
        <f>IF('Annual Plan'!A364="","",'Annual Plan'!A364)</f>
        <v/>
      </c>
      <c r="B364" s="59" t="str">
        <f>IF('Annual Plan'!B364="","",'Annual Plan'!B364)</f>
        <v/>
      </c>
      <c r="C364" s="59" t="str">
        <f>IF('Annual Plan'!C364="","",'Annual Plan'!C364)</f>
        <v/>
      </c>
      <c r="D364" s="2" t="str">
        <f>IF('Annual Plan'!D364&lt;&gt;"",'Annual Plan'!D364,"")</f>
        <v/>
      </c>
      <c r="E364" s="2" t="str">
        <f>IF('Annual Plan'!E364&lt;&gt;"",'Annual Plan'!E364,"")</f>
        <v/>
      </c>
      <c r="F364" s="36" t="str">
        <f>IF('Annual Plan'!F364&lt;&gt;"",'Annual Plan'!F364,"")</f>
        <v/>
      </c>
      <c r="G364" s="23" t="str">
        <f>IF('Annual Plan'!G364&lt;&gt;"",'Annual Plan'!G364,"")</f>
        <v/>
      </c>
      <c r="H364" s="23" t="str">
        <f xml:space="preserve"> IF(OR(F364="Absolute",F364="Absolute[-](cum.)"),SUM(G364,'Q1 Review'!J364,'Q2 Review'!J364,'Q3 Review'!J364,'Q4 Review'!J364),
             IF(OR(F364="Incremental",F364="Absolute[+]"),MAX(G364,'Q1 Review'!J364,'Q2 Review'!J364,'Q3 Review'!J364,'Q4 Review'!J364),
                  IF(F364="Decremental",MIN(G364,'Q1 Review'!J364,'Q2 Review'!J364,'Q3 Review'!J364,'Q4 Review'!J364),
                         IF(F364="Absolute[-](avg.)",SUM('Q1 Review'!J364,'Q2 Review'!J364,'Q3 Review'!J364,'Q4 Review'!J364)/ COUNT('Annual Plan'!H364:'Annual Plan'!K364),""
                       )
                 )
      )
)</f>
        <v/>
      </c>
      <c r="I364" s="23" t="str">
        <f>IF(SUM('Annual Plan'!H364:'Annual Plan'!K364)=0,"",
        IF(OR(F364="Absolute",F364="Absolute[-](cum.)"),SUM('Annual Plan'!H364:'Annual Plan'!K364),
             IF(F364="Incremental",MAX('Annual Plan'!H364:'Annual Plan'!K364),
                  IF(F364="Decremental",MIN('Annual Plan'!H364:'Annual Plan'!K364),
                         IF(F364="Absolute[+]",MAX('Annual Plan'!H364:'Annual Plan'!K364),
                              IF(F364="Absolute[-](avg.)",AVERAGE('Annual Plan'!H364:'Annual Plan'!K364),"")
                              )
                       )
                  )
           )
     )</f>
        <v/>
      </c>
      <c r="J364" s="95" t="str">
        <f xml:space="preserve"> IF(OR(F364="Absolute",F364="Absolute[-](cum.)"),SUM('Q1 Review'!J364,'Q2 Review'!J364,'Q3 Review'!J364,'Q4 Review'!J364),
             IF(OR(F364="Incremental",F364="Absolute[+]"),MAX('Q1 Review'!J364,'Q2 Review'!J364,'Q3 Review'!J364,'Q4 Review'!J364),
                  IF(F364="Decremental",MIN('Q1 Review'!J364,'Q2 Review'!J364,'Q3 Review'!J364,'Q4 Review'!J364),
                         IF(F364="Absolute[-](avg.)",SUM('Q1 Review'!J364,'Q2 Review'!J364,'Q3 Review'!J364,'Q4 Review'!J364)/ COUNT('Annual Plan'!H364:'Annual Plan'!K364),""
                       )
                 )
      )
)</f>
        <v/>
      </c>
      <c r="K364" s="38" t="str">
        <f t="shared" si="40"/>
        <v/>
      </c>
      <c r="L364" s="38" t="str">
        <f t="shared" si="41"/>
        <v/>
      </c>
      <c r="M364" s="23" t="str">
        <f t="shared" si="42"/>
        <v/>
      </c>
      <c r="N364" s="23" t="str">
        <f>IF('Annual Plan'!N364+'Annual Plan'!O364=0,"",'Annual Plan'!N364+'Annual Plan'!O364)</f>
        <v/>
      </c>
      <c r="O364" s="23" t="str">
        <f>IF(('Q1 Review'!O364+'Q2 Review'!O364+'Q3 Review'!O364+'Q4 Review'!O364)=0,"",('Q1 Review'!O364+'Q2 Review'!O364+'Q3 Review'!O364+'Q4 Review'!O364))</f>
        <v/>
      </c>
      <c r="P364" s="41"/>
      <c r="Q364" s="41"/>
      <c r="R364" s="41"/>
      <c r="S364" s="131" t="str">
        <f t="shared" si="43"/>
        <v/>
      </c>
    </row>
    <row r="365" spans="1:19" s="11" customFormat="1" ht="13.2" x14ac:dyDescent="0.25">
      <c r="A365" s="59" t="str">
        <f>IF('Annual Plan'!A365="","",'Annual Plan'!A365)</f>
        <v/>
      </c>
      <c r="B365" s="59" t="str">
        <f>IF('Annual Plan'!B365="","",'Annual Plan'!B365)</f>
        <v/>
      </c>
      <c r="C365" s="59" t="str">
        <f>IF('Annual Plan'!C365="","",'Annual Plan'!C365)</f>
        <v/>
      </c>
      <c r="D365" s="2" t="str">
        <f>IF('Annual Plan'!D365&lt;&gt;"",'Annual Plan'!D365,"")</f>
        <v/>
      </c>
      <c r="E365" s="2" t="str">
        <f>IF('Annual Plan'!E365&lt;&gt;"",'Annual Plan'!E365,"")</f>
        <v/>
      </c>
      <c r="F365" s="36" t="str">
        <f>IF('Annual Plan'!F365&lt;&gt;"",'Annual Plan'!F365,"")</f>
        <v/>
      </c>
      <c r="G365" s="23" t="str">
        <f>IF('Annual Plan'!G365&lt;&gt;"",'Annual Plan'!G365,"")</f>
        <v/>
      </c>
      <c r="H365" s="23" t="str">
        <f xml:space="preserve"> IF(OR(F365="Absolute",F365="Absolute[-](cum.)"),SUM(G365,'Q1 Review'!J365,'Q2 Review'!J365,'Q3 Review'!J365,'Q4 Review'!J365),
             IF(OR(F365="Incremental",F365="Absolute[+]"),MAX(G365,'Q1 Review'!J365,'Q2 Review'!J365,'Q3 Review'!J365,'Q4 Review'!J365),
                  IF(F365="Decremental",MIN(G365,'Q1 Review'!J365,'Q2 Review'!J365,'Q3 Review'!J365,'Q4 Review'!J365),
                         IF(F365="Absolute[-](avg.)",SUM('Q1 Review'!J365,'Q2 Review'!J365,'Q3 Review'!J365,'Q4 Review'!J365)/ COUNT('Annual Plan'!H365:'Annual Plan'!K365),""
                       )
                 )
      )
)</f>
        <v/>
      </c>
      <c r="I365" s="23" t="str">
        <f>IF(SUM('Annual Plan'!H365:'Annual Plan'!K365)=0,"",
        IF(OR(F365="Absolute",F365="Absolute[-](cum.)"),SUM('Annual Plan'!H365:'Annual Plan'!K365),
             IF(F365="Incremental",MAX('Annual Plan'!H365:'Annual Plan'!K365),
                  IF(F365="Decremental",MIN('Annual Plan'!H365:'Annual Plan'!K365),
                         IF(F365="Absolute[+]",MAX('Annual Plan'!H365:'Annual Plan'!K365),
                              IF(F365="Absolute[-](avg.)",AVERAGE('Annual Plan'!H365:'Annual Plan'!K365),"")
                              )
                       )
                  )
           )
     )</f>
        <v/>
      </c>
      <c r="J365" s="95" t="str">
        <f xml:space="preserve"> IF(OR(F365="Absolute",F365="Absolute[-](cum.)"),SUM('Q1 Review'!J365,'Q2 Review'!J365,'Q3 Review'!J365,'Q4 Review'!J365),
             IF(OR(F365="Incremental",F365="Absolute[+]"),MAX('Q1 Review'!J365,'Q2 Review'!J365,'Q3 Review'!J365,'Q4 Review'!J365),
                  IF(F365="Decremental",MIN('Q1 Review'!J365,'Q2 Review'!J365,'Q3 Review'!J365,'Q4 Review'!J365),
                         IF(F365="Absolute[-](avg.)",SUM('Q1 Review'!J365,'Q2 Review'!J365,'Q3 Review'!J365,'Q4 Review'!J365)/ COUNT('Annual Plan'!H365:'Annual Plan'!K365),""
                       )
                 )
      )
)</f>
        <v/>
      </c>
      <c r="K365" s="38" t="str">
        <f t="shared" si="40"/>
        <v/>
      </c>
      <c r="L365" s="38" t="str">
        <f t="shared" si="41"/>
        <v/>
      </c>
      <c r="M365" s="23" t="str">
        <f t="shared" si="42"/>
        <v/>
      </c>
      <c r="N365" s="23" t="str">
        <f>IF('Annual Plan'!N365+'Annual Plan'!O365=0,"",'Annual Plan'!N365+'Annual Plan'!O365)</f>
        <v/>
      </c>
      <c r="O365" s="23" t="str">
        <f>IF(('Q1 Review'!O365+'Q2 Review'!O365+'Q3 Review'!O365+'Q4 Review'!O365)=0,"",('Q1 Review'!O365+'Q2 Review'!O365+'Q3 Review'!O365+'Q4 Review'!O365))</f>
        <v/>
      </c>
      <c r="P365" s="41"/>
      <c r="Q365" s="41"/>
      <c r="R365" s="41"/>
      <c r="S365" s="131" t="str">
        <f t="shared" si="43"/>
        <v/>
      </c>
    </row>
    <row r="366" spans="1:19" s="11" customFormat="1" ht="13.2" x14ac:dyDescent="0.25">
      <c r="A366" s="59" t="str">
        <f>IF('Annual Plan'!A366="","",'Annual Plan'!A366)</f>
        <v/>
      </c>
      <c r="B366" s="59" t="str">
        <f>IF('Annual Plan'!B366="","",'Annual Plan'!B366)</f>
        <v/>
      </c>
      <c r="C366" s="59" t="str">
        <f>IF('Annual Plan'!C366="","",'Annual Plan'!C366)</f>
        <v/>
      </c>
      <c r="D366" s="2" t="str">
        <f>IF('Annual Plan'!D366&lt;&gt;"",'Annual Plan'!D366,"")</f>
        <v/>
      </c>
      <c r="E366" s="2" t="str">
        <f>IF('Annual Plan'!E366&lt;&gt;"",'Annual Plan'!E366,"")</f>
        <v/>
      </c>
      <c r="F366" s="36" t="str">
        <f>IF('Annual Plan'!F366&lt;&gt;"",'Annual Plan'!F366,"")</f>
        <v/>
      </c>
      <c r="G366" s="23" t="str">
        <f>IF('Annual Plan'!G366&lt;&gt;"",'Annual Plan'!G366,"")</f>
        <v/>
      </c>
      <c r="H366" s="23" t="str">
        <f xml:space="preserve"> IF(OR(F366="Absolute",F366="Absolute[-](cum.)"),SUM(G366,'Q1 Review'!J366,'Q2 Review'!J366,'Q3 Review'!J366,'Q4 Review'!J366),
             IF(OR(F366="Incremental",F366="Absolute[+]"),MAX(G366,'Q1 Review'!J366,'Q2 Review'!J366,'Q3 Review'!J366,'Q4 Review'!J366),
                  IF(F366="Decremental",MIN(G366,'Q1 Review'!J366,'Q2 Review'!J366,'Q3 Review'!J366,'Q4 Review'!J366),
                         IF(F366="Absolute[-](avg.)",SUM('Q1 Review'!J366,'Q2 Review'!J366,'Q3 Review'!J366,'Q4 Review'!J366)/ COUNT('Annual Plan'!H366:'Annual Plan'!K366),""
                       )
                 )
      )
)</f>
        <v/>
      </c>
      <c r="I366" s="23" t="str">
        <f>IF(SUM('Annual Plan'!H366:'Annual Plan'!K366)=0,"",
        IF(OR(F366="Absolute",F366="Absolute[-](cum.)"),SUM('Annual Plan'!H366:'Annual Plan'!K366),
             IF(F366="Incremental",MAX('Annual Plan'!H366:'Annual Plan'!K366),
                  IF(F366="Decremental",MIN('Annual Plan'!H366:'Annual Plan'!K366),
                         IF(F366="Absolute[+]",MAX('Annual Plan'!H366:'Annual Plan'!K366),
                              IF(F366="Absolute[-](avg.)",AVERAGE('Annual Plan'!H366:'Annual Plan'!K366),"")
                              )
                       )
                  )
           )
     )</f>
        <v/>
      </c>
      <c r="J366" s="95" t="str">
        <f xml:space="preserve"> IF(OR(F366="Absolute",F366="Absolute[-](cum.)"),SUM('Q1 Review'!J366,'Q2 Review'!J366,'Q3 Review'!J366,'Q4 Review'!J366),
             IF(OR(F366="Incremental",F366="Absolute[+]"),MAX('Q1 Review'!J366,'Q2 Review'!J366,'Q3 Review'!J366,'Q4 Review'!J366),
                  IF(F366="Decremental",MIN('Q1 Review'!J366,'Q2 Review'!J366,'Q3 Review'!J366,'Q4 Review'!J366),
                         IF(F366="Absolute[-](avg.)",SUM('Q1 Review'!J366,'Q2 Review'!J366,'Q3 Review'!J366,'Q4 Review'!J366)/ COUNT('Annual Plan'!H366:'Annual Plan'!K366),""
                       )
                 )
      )
)</f>
        <v/>
      </c>
      <c r="K366" s="38" t="str">
        <f t="shared" si="40"/>
        <v/>
      </c>
      <c r="L366" s="38" t="str">
        <f t="shared" si="41"/>
        <v/>
      </c>
      <c r="M366" s="23" t="str">
        <f t="shared" si="42"/>
        <v/>
      </c>
      <c r="N366" s="23" t="str">
        <f>IF('Annual Plan'!N366+'Annual Plan'!O366=0,"",'Annual Plan'!N366+'Annual Plan'!O366)</f>
        <v/>
      </c>
      <c r="O366" s="23" t="str">
        <f>IF(('Q1 Review'!O366+'Q2 Review'!O366+'Q3 Review'!O366+'Q4 Review'!O366)=0,"",('Q1 Review'!O366+'Q2 Review'!O366+'Q3 Review'!O366+'Q4 Review'!O366))</f>
        <v/>
      </c>
      <c r="P366" s="41"/>
      <c r="Q366" s="41"/>
      <c r="R366" s="41"/>
      <c r="S366" s="131" t="str">
        <f t="shared" si="43"/>
        <v/>
      </c>
    </row>
    <row r="367" spans="1:19" s="11" customFormat="1" ht="13.2" x14ac:dyDescent="0.25">
      <c r="A367" s="59" t="str">
        <f>IF('Annual Plan'!A367="","",'Annual Plan'!A367)</f>
        <v/>
      </c>
      <c r="B367" s="59" t="str">
        <f>IF('Annual Plan'!B367="","",'Annual Plan'!B367)</f>
        <v/>
      </c>
      <c r="C367" s="59" t="str">
        <f>IF('Annual Plan'!C367="","",'Annual Plan'!C367)</f>
        <v/>
      </c>
      <c r="D367" s="2" t="str">
        <f>IF('Annual Plan'!D367&lt;&gt;"",'Annual Plan'!D367,"")</f>
        <v/>
      </c>
      <c r="E367" s="2" t="str">
        <f>IF('Annual Plan'!E367&lt;&gt;"",'Annual Plan'!E367,"")</f>
        <v/>
      </c>
      <c r="F367" s="36" t="str">
        <f>IF('Annual Plan'!F367&lt;&gt;"",'Annual Plan'!F367,"")</f>
        <v/>
      </c>
      <c r="G367" s="23" t="str">
        <f>IF('Annual Plan'!G367&lt;&gt;"",'Annual Plan'!G367,"")</f>
        <v/>
      </c>
      <c r="H367" s="23" t="str">
        <f xml:space="preserve"> IF(OR(F367="Absolute",F367="Absolute[-](cum.)"),SUM(G367,'Q1 Review'!J367,'Q2 Review'!J367,'Q3 Review'!J367,'Q4 Review'!J367),
             IF(OR(F367="Incremental",F367="Absolute[+]"),MAX(G367,'Q1 Review'!J367,'Q2 Review'!J367,'Q3 Review'!J367,'Q4 Review'!J367),
                  IF(F367="Decremental",MIN(G367,'Q1 Review'!J367,'Q2 Review'!J367,'Q3 Review'!J367,'Q4 Review'!J367),
                         IF(F367="Absolute[-](avg.)",SUM('Q1 Review'!J367,'Q2 Review'!J367,'Q3 Review'!J367,'Q4 Review'!J367)/ COUNT('Annual Plan'!H367:'Annual Plan'!K367),""
                       )
                 )
      )
)</f>
        <v/>
      </c>
      <c r="I367" s="23" t="str">
        <f>IF(SUM('Annual Plan'!H367:'Annual Plan'!K367)=0,"",
        IF(OR(F367="Absolute",F367="Absolute[-](cum.)"),SUM('Annual Plan'!H367:'Annual Plan'!K367),
             IF(F367="Incremental",MAX('Annual Plan'!H367:'Annual Plan'!K367),
                  IF(F367="Decremental",MIN('Annual Plan'!H367:'Annual Plan'!K367),
                         IF(F367="Absolute[+]",MAX('Annual Plan'!H367:'Annual Plan'!K367),
                              IF(F367="Absolute[-](avg.)",AVERAGE('Annual Plan'!H367:'Annual Plan'!K367),"")
                              )
                       )
                  )
           )
     )</f>
        <v/>
      </c>
      <c r="J367" s="95" t="str">
        <f xml:space="preserve"> IF(OR(F367="Absolute",F367="Absolute[-](cum.)"),SUM('Q1 Review'!J367,'Q2 Review'!J367,'Q3 Review'!J367,'Q4 Review'!J367),
             IF(OR(F367="Incremental",F367="Absolute[+]"),MAX('Q1 Review'!J367,'Q2 Review'!J367,'Q3 Review'!J367,'Q4 Review'!J367),
                  IF(F367="Decremental",MIN('Q1 Review'!J367,'Q2 Review'!J367,'Q3 Review'!J367,'Q4 Review'!J367),
                         IF(F367="Absolute[-](avg.)",SUM('Q1 Review'!J367,'Q2 Review'!J367,'Q3 Review'!J367,'Q4 Review'!J367)/ COUNT('Annual Plan'!H367:'Annual Plan'!K367),""
                       )
                 )
      )
)</f>
        <v/>
      </c>
      <c r="K367" s="38" t="str">
        <f t="shared" si="40"/>
        <v/>
      </c>
      <c r="L367" s="38" t="str">
        <f t="shared" si="41"/>
        <v/>
      </c>
      <c r="M367" s="23" t="str">
        <f t="shared" si="42"/>
        <v/>
      </c>
      <c r="N367" s="23" t="str">
        <f>IF('Annual Plan'!N367+'Annual Plan'!O367=0,"",'Annual Plan'!N367+'Annual Plan'!O367)</f>
        <v/>
      </c>
      <c r="O367" s="23" t="str">
        <f>IF(('Q1 Review'!O367+'Q2 Review'!O367+'Q3 Review'!O367+'Q4 Review'!O367)=0,"",('Q1 Review'!O367+'Q2 Review'!O367+'Q3 Review'!O367+'Q4 Review'!O367))</f>
        <v/>
      </c>
      <c r="P367" s="41"/>
      <c r="Q367" s="41"/>
      <c r="R367" s="41"/>
      <c r="S367" s="131" t="str">
        <f t="shared" si="43"/>
        <v/>
      </c>
    </row>
    <row r="368" spans="1:19" s="11" customFormat="1" ht="13.2" x14ac:dyDescent="0.25">
      <c r="A368" s="59" t="str">
        <f>IF('Annual Plan'!A368="","",'Annual Plan'!A368)</f>
        <v/>
      </c>
      <c r="B368" s="59" t="str">
        <f>IF('Annual Plan'!B368="","",'Annual Plan'!B368)</f>
        <v/>
      </c>
      <c r="C368" s="59" t="str">
        <f>IF('Annual Plan'!C368="","",'Annual Plan'!C368)</f>
        <v/>
      </c>
      <c r="D368" s="2" t="str">
        <f>IF('Annual Plan'!D368&lt;&gt;"",'Annual Plan'!D368,"")</f>
        <v/>
      </c>
      <c r="E368" s="2" t="str">
        <f>IF('Annual Plan'!E368&lt;&gt;"",'Annual Plan'!E368,"")</f>
        <v/>
      </c>
      <c r="F368" s="36" t="str">
        <f>IF('Annual Plan'!F368&lt;&gt;"",'Annual Plan'!F368,"")</f>
        <v/>
      </c>
      <c r="G368" s="23" t="str">
        <f>IF('Annual Plan'!G368&lt;&gt;"",'Annual Plan'!G368,"")</f>
        <v/>
      </c>
      <c r="H368" s="23" t="str">
        <f xml:space="preserve"> IF(OR(F368="Absolute",F368="Absolute[-](cum.)"),SUM(G368,'Q1 Review'!J368,'Q2 Review'!J368,'Q3 Review'!J368,'Q4 Review'!J368),
             IF(OR(F368="Incremental",F368="Absolute[+]"),MAX(G368,'Q1 Review'!J368,'Q2 Review'!J368,'Q3 Review'!J368,'Q4 Review'!J368),
                  IF(F368="Decremental",MIN(G368,'Q1 Review'!J368,'Q2 Review'!J368,'Q3 Review'!J368,'Q4 Review'!J368),
                         IF(F368="Absolute[-](avg.)",SUM('Q1 Review'!J368,'Q2 Review'!J368,'Q3 Review'!J368,'Q4 Review'!J368)/ COUNT('Annual Plan'!H368:'Annual Plan'!K368),""
                       )
                 )
      )
)</f>
        <v/>
      </c>
      <c r="I368" s="23" t="str">
        <f>IF(SUM('Annual Plan'!H368:'Annual Plan'!K368)=0,"",
        IF(OR(F368="Absolute",F368="Absolute[-](cum.)"),SUM('Annual Plan'!H368:'Annual Plan'!K368),
             IF(F368="Incremental",MAX('Annual Plan'!H368:'Annual Plan'!K368),
                  IF(F368="Decremental",MIN('Annual Plan'!H368:'Annual Plan'!K368),
                         IF(F368="Absolute[+]",MAX('Annual Plan'!H368:'Annual Plan'!K368),
                              IF(F368="Absolute[-](avg.)",AVERAGE('Annual Plan'!H368:'Annual Plan'!K368),"")
                              )
                       )
                  )
           )
     )</f>
        <v/>
      </c>
      <c r="J368" s="95" t="str">
        <f xml:space="preserve"> IF(OR(F368="Absolute",F368="Absolute[-](cum.)"),SUM('Q1 Review'!J368,'Q2 Review'!J368,'Q3 Review'!J368,'Q4 Review'!J368),
             IF(OR(F368="Incremental",F368="Absolute[+]"),MAX('Q1 Review'!J368,'Q2 Review'!J368,'Q3 Review'!J368,'Q4 Review'!J368),
                  IF(F368="Decremental",MIN('Q1 Review'!J368,'Q2 Review'!J368,'Q3 Review'!J368,'Q4 Review'!J368),
                         IF(F368="Absolute[-](avg.)",SUM('Q1 Review'!J368,'Q2 Review'!J368,'Q3 Review'!J368,'Q4 Review'!J368)/ COUNT('Annual Plan'!H368:'Annual Plan'!K368),""
                       )
                 )
      )
)</f>
        <v/>
      </c>
      <c r="K368" s="38" t="str">
        <f t="shared" si="40"/>
        <v/>
      </c>
      <c r="L368" s="38" t="str">
        <f t="shared" si="41"/>
        <v/>
      </c>
      <c r="M368" s="23" t="str">
        <f t="shared" si="42"/>
        <v/>
      </c>
      <c r="N368" s="23" t="str">
        <f>IF('Annual Plan'!N368+'Annual Plan'!O368=0,"",'Annual Plan'!N368+'Annual Plan'!O368)</f>
        <v/>
      </c>
      <c r="O368" s="23" t="str">
        <f>IF(('Q1 Review'!O368+'Q2 Review'!O368+'Q3 Review'!O368+'Q4 Review'!O368)=0,"",('Q1 Review'!O368+'Q2 Review'!O368+'Q3 Review'!O368+'Q4 Review'!O368))</f>
        <v/>
      </c>
      <c r="P368" s="41"/>
      <c r="Q368" s="41"/>
      <c r="R368" s="41"/>
      <c r="S368" s="131" t="str">
        <f t="shared" si="43"/>
        <v/>
      </c>
    </row>
    <row r="369" spans="1:19" s="11" customFormat="1" ht="13.2" x14ac:dyDescent="0.25">
      <c r="A369" s="59" t="str">
        <f>IF('Annual Plan'!A369="","",'Annual Plan'!A369)</f>
        <v/>
      </c>
      <c r="B369" s="59" t="str">
        <f>IF('Annual Plan'!B369="","",'Annual Plan'!B369)</f>
        <v/>
      </c>
      <c r="C369" s="59" t="str">
        <f>IF('Annual Plan'!C369="","",'Annual Plan'!C369)</f>
        <v/>
      </c>
      <c r="D369" s="2" t="str">
        <f>IF('Annual Plan'!D369&lt;&gt;"",'Annual Plan'!D369,"")</f>
        <v/>
      </c>
      <c r="E369" s="2" t="str">
        <f>IF('Annual Plan'!E369&lt;&gt;"",'Annual Plan'!E369,"")</f>
        <v/>
      </c>
      <c r="F369" s="36" t="str">
        <f>IF('Annual Plan'!F369&lt;&gt;"",'Annual Plan'!F369,"")</f>
        <v/>
      </c>
      <c r="G369" s="23" t="str">
        <f>IF('Annual Plan'!G369&lt;&gt;"",'Annual Plan'!G369,"")</f>
        <v/>
      </c>
      <c r="H369" s="23" t="str">
        <f xml:space="preserve"> IF(OR(F369="Absolute",F369="Absolute[-](cum.)"),SUM(G369,'Q1 Review'!J369,'Q2 Review'!J369,'Q3 Review'!J369,'Q4 Review'!J369),
             IF(OR(F369="Incremental",F369="Absolute[+]"),MAX(G369,'Q1 Review'!J369,'Q2 Review'!J369,'Q3 Review'!J369,'Q4 Review'!J369),
                  IF(F369="Decremental",MIN(G369,'Q1 Review'!J369,'Q2 Review'!J369,'Q3 Review'!J369,'Q4 Review'!J369),
                         IF(F369="Absolute[-](avg.)",SUM('Q1 Review'!J369,'Q2 Review'!J369,'Q3 Review'!J369,'Q4 Review'!J369)/ COUNT('Annual Plan'!H369:'Annual Plan'!K369),""
                       )
                 )
      )
)</f>
        <v/>
      </c>
      <c r="I369" s="23" t="str">
        <f>IF(SUM('Annual Plan'!H369:'Annual Plan'!K369)=0,"",
        IF(OR(F369="Absolute",F369="Absolute[-](cum.)"),SUM('Annual Plan'!H369:'Annual Plan'!K369),
             IF(F369="Incremental",MAX('Annual Plan'!H369:'Annual Plan'!K369),
                  IF(F369="Decremental",MIN('Annual Plan'!H369:'Annual Plan'!K369),
                         IF(F369="Absolute[+]",MAX('Annual Plan'!H369:'Annual Plan'!K369),
                              IF(F369="Absolute[-](avg.)",AVERAGE('Annual Plan'!H369:'Annual Plan'!K369),"")
                              )
                       )
                  )
           )
     )</f>
        <v/>
      </c>
      <c r="J369" s="95" t="str">
        <f xml:space="preserve"> IF(OR(F369="Absolute",F369="Absolute[-](cum.)"),SUM('Q1 Review'!J369,'Q2 Review'!J369,'Q3 Review'!J369,'Q4 Review'!J369),
             IF(OR(F369="Incremental",F369="Absolute[+]"),MAX('Q1 Review'!J369,'Q2 Review'!J369,'Q3 Review'!J369,'Q4 Review'!J369),
                  IF(F369="Decremental",MIN('Q1 Review'!J369,'Q2 Review'!J369,'Q3 Review'!J369,'Q4 Review'!J369),
                         IF(F369="Absolute[-](avg.)",SUM('Q1 Review'!J369,'Q2 Review'!J369,'Q3 Review'!J369,'Q4 Review'!J369)/ COUNT('Annual Plan'!H369:'Annual Plan'!K369),""
                       )
                 )
      )
)</f>
        <v/>
      </c>
      <c r="K369" s="38" t="str">
        <f t="shared" si="40"/>
        <v/>
      </c>
      <c r="L369" s="38" t="str">
        <f t="shared" si="41"/>
        <v/>
      </c>
      <c r="M369" s="23" t="str">
        <f t="shared" si="42"/>
        <v/>
      </c>
      <c r="N369" s="23" t="str">
        <f>IF('Annual Plan'!N369+'Annual Plan'!O369=0,"",'Annual Plan'!N369+'Annual Plan'!O369)</f>
        <v/>
      </c>
      <c r="O369" s="23" t="str">
        <f>IF(('Q1 Review'!O369+'Q2 Review'!O369+'Q3 Review'!O369+'Q4 Review'!O369)=0,"",('Q1 Review'!O369+'Q2 Review'!O369+'Q3 Review'!O369+'Q4 Review'!O369))</f>
        <v/>
      </c>
      <c r="P369" s="41"/>
      <c r="Q369" s="41"/>
      <c r="R369" s="41"/>
      <c r="S369" s="131" t="str">
        <f t="shared" si="43"/>
        <v/>
      </c>
    </row>
    <row r="370" spans="1:19" s="11" customFormat="1" ht="13.2" x14ac:dyDescent="0.25">
      <c r="A370" s="59" t="str">
        <f>IF('Annual Plan'!A370="","",'Annual Plan'!A370)</f>
        <v/>
      </c>
      <c r="B370" s="59" t="str">
        <f>IF('Annual Plan'!B370="","",'Annual Plan'!B370)</f>
        <v/>
      </c>
      <c r="C370" s="59" t="str">
        <f>IF('Annual Plan'!C370="","",'Annual Plan'!C370)</f>
        <v/>
      </c>
      <c r="D370" s="2" t="str">
        <f>IF('Annual Plan'!D370&lt;&gt;"",'Annual Plan'!D370,"")</f>
        <v/>
      </c>
      <c r="E370" s="2" t="str">
        <f>IF('Annual Plan'!E370&lt;&gt;"",'Annual Plan'!E370,"")</f>
        <v/>
      </c>
      <c r="F370" s="36" t="str">
        <f>IF('Annual Plan'!F370&lt;&gt;"",'Annual Plan'!F370,"")</f>
        <v/>
      </c>
      <c r="G370" s="23" t="str">
        <f>IF('Annual Plan'!G370&lt;&gt;"",'Annual Plan'!G370,"")</f>
        <v/>
      </c>
      <c r="H370" s="23" t="str">
        <f xml:space="preserve"> IF(OR(F370="Absolute",F370="Absolute[-](cum.)"),SUM(G370,'Q1 Review'!J370,'Q2 Review'!J370,'Q3 Review'!J370,'Q4 Review'!J370),
             IF(OR(F370="Incremental",F370="Absolute[+]"),MAX(G370,'Q1 Review'!J370,'Q2 Review'!J370,'Q3 Review'!J370,'Q4 Review'!J370),
                  IF(F370="Decremental",MIN(G370,'Q1 Review'!J370,'Q2 Review'!J370,'Q3 Review'!J370,'Q4 Review'!J370),
                         IF(F370="Absolute[-](avg.)",SUM('Q1 Review'!J370,'Q2 Review'!J370,'Q3 Review'!J370,'Q4 Review'!J370)/ COUNT('Annual Plan'!H370:'Annual Plan'!K370),""
                       )
                 )
      )
)</f>
        <v/>
      </c>
      <c r="I370" s="23" t="str">
        <f>IF(SUM('Annual Plan'!H370:'Annual Plan'!K370)=0,"",
        IF(OR(F370="Absolute",F370="Absolute[-](cum.)"),SUM('Annual Plan'!H370:'Annual Plan'!K370),
             IF(F370="Incremental",MAX('Annual Plan'!H370:'Annual Plan'!K370),
                  IF(F370="Decremental",MIN('Annual Plan'!H370:'Annual Plan'!K370),
                         IF(F370="Absolute[+]",MAX('Annual Plan'!H370:'Annual Plan'!K370),
                              IF(F370="Absolute[-](avg.)",AVERAGE('Annual Plan'!H370:'Annual Plan'!K370),"")
                              )
                       )
                  )
           )
     )</f>
        <v/>
      </c>
      <c r="J370" s="95" t="str">
        <f xml:space="preserve"> IF(OR(F370="Absolute",F370="Absolute[-](cum.)"),SUM('Q1 Review'!J370,'Q2 Review'!J370,'Q3 Review'!J370,'Q4 Review'!J370),
             IF(OR(F370="Incremental",F370="Absolute[+]"),MAX('Q1 Review'!J370,'Q2 Review'!J370,'Q3 Review'!J370,'Q4 Review'!J370),
                  IF(F370="Decremental",MIN('Q1 Review'!J370,'Q2 Review'!J370,'Q3 Review'!J370,'Q4 Review'!J370),
                         IF(F370="Absolute[-](avg.)",SUM('Q1 Review'!J370,'Q2 Review'!J370,'Q3 Review'!J370,'Q4 Review'!J370)/ COUNT('Annual Plan'!H370:'Annual Plan'!K370),""
                       )
                 )
      )
)</f>
        <v/>
      </c>
      <c r="K370" s="38" t="str">
        <f t="shared" si="40"/>
        <v/>
      </c>
      <c r="L370" s="38" t="str">
        <f t="shared" si="41"/>
        <v/>
      </c>
      <c r="M370" s="23" t="str">
        <f t="shared" si="42"/>
        <v/>
      </c>
      <c r="N370" s="23" t="str">
        <f>IF('Annual Plan'!N370+'Annual Plan'!O370=0,"",'Annual Plan'!N370+'Annual Plan'!O370)</f>
        <v/>
      </c>
      <c r="O370" s="23" t="str">
        <f>IF(('Q1 Review'!O370+'Q2 Review'!O370+'Q3 Review'!O370+'Q4 Review'!O370)=0,"",('Q1 Review'!O370+'Q2 Review'!O370+'Q3 Review'!O370+'Q4 Review'!O370))</f>
        <v/>
      </c>
      <c r="P370" s="41"/>
      <c r="Q370" s="41"/>
      <c r="R370" s="41"/>
      <c r="S370" s="131" t="str">
        <f t="shared" si="43"/>
        <v/>
      </c>
    </row>
    <row r="371" spans="1:19" s="11" customFormat="1" ht="13.2" x14ac:dyDescent="0.25">
      <c r="A371" s="59" t="str">
        <f>IF('Annual Plan'!A371="","",'Annual Plan'!A371)</f>
        <v/>
      </c>
      <c r="B371" s="59" t="str">
        <f>IF('Annual Plan'!B371="","",'Annual Plan'!B371)</f>
        <v/>
      </c>
      <c r="C371" s="59" t="str">
        <f>IF('Annual Plan'!C371="","",'Annual Plan'!C371)</f>
        <v/>
      </c>
      <c r="D371" s="2" t="str">
        <f>IF('Annual Plan'!D371&lt;&gt;"",'Annual Plan'!D371,"")</f>
        <v/>
      </c>
      <c r="E371" s="2" t="str">
        <f>IF('Annual Plan'!E371&lt;&gt;"",'Annual Plan'!E371,"")</f>
        <v/>
      </c>
      <c r="F371" s="36" t="str">
        <f>IF('Annual Plan'!F371&lt;&gt;"",'Annual Plan'!F371,"")</f>
        <v/>
      </c>
      <c r="G371" s="23" t="str">
        <f>IF('Annual Plan'!G371&lt;&gt;"",'Annual Plan'!G371,"")</f>
        <v/>
      </c>
      <c r="H371" s="23" t="str">
        <f xml:space="preserve"> IF(OR(F371="Absolute",F371="Absolute[-](cum.)"),SUM(G371,'Q1 Review'!J371,'Q2 Review'!J371,'Q3 Review'!J371,'Q4 Review'!J371),
             IF(OR(F371="Incremental",F371="Absolute[+]"),MAX(G371,'Q1 Review'!J371,'Q2 Review'!J371,'Q3 Review'!J371,'Q4 Review'!J371),
                  IF(F371="Decremental",MIN(G371,'Q1 Review'!J371,'Q2 Review'!J371,'Q3 Review'!J371,'Q4 Review'!J371),
                         IF(F371="Absolute[-](avg.)",SUM('Q1 Review'!J371,'Q2 Review'!J371,'Q3 Review'!J371,'Q4 Review'!J371)/ COUNT('Annual Plan'!H371:'Annual Plan'!K371),""
                       )
                 )
      )
)</f>
        <v/>
      </c>
      <c r="I371" s="23" t="str">
        <f>IF(SUM('Annual Plan'!H371:'Annual Plan'!K371)=0,"",
        IF(OR(F371="Absolute",F371="Absolute[-](cum.)"),SUM('Annual Plan'!H371:'Annual Plan'!K371),
             IF(F371="Incremental",MAX('Annual Plan'!H371:'Annual Plan'!K371),
                  IF(F371="Decremental",MIN('Annual Plan'!H371:'Annual Plan'!K371),
                         IF(F371="Absolute[+]",MAX('Annual Plan'!H371:'Annual Plan'!K371),
                              IF(F371="Absolute[-](avg.)",AVERAGE('Annual Plan'!H371:'Annual Plan'!K371),"")
                              )
                       )
                  )
           )
     )</f>
        <v/>
      </c>
      <c r="J371" s="95" t="str">
        <f xml:space="preserve"> IF(OR(F371="Absolute",F371="Absolute[-](cum.)"),SUM('Q1 Review'!J371,'Q2 Review'!J371,'Q3 Review'!J371,'Q4 Review'!J371),
             IF(OR(F371="Incremental",F371="Absolute[+]"),MAX('Q1 Review'!J371,'Q2 Review'!J371,'Q3 Review'!J371,'Q4 Review'!J371),
                  IF(F371="Decremental",MIN('Q1 Review'!J371,'Q2 Review'!J371,'Q3 Review'!J371,'Q4 Review'!J371),
                         IF(F371="Absolute[-](avg.)",SUM('Q1 Review'!J371,'Q2 Review'!J371,'Q3 Review'!J371,'Q4 Review'!J371)/ COUNT('Annual Plan'!H371:'Annual Plan'!K371),""
                       )
                 )
      )
)</f>
        <v/>
      </c>
      <c r="K371" s="38" t="str">
        <f t="shared" si="40"/>
        <v/>
      </c>
      <c r="L371" s="38" t="str">
        <f t="shared" si="41"/>
        <v/>
      </c>
      <c r="M371" s="23" t="str">
        <f t="shared" si="42"/>
        <v/>
      </c>
      <c r="N371" s="23" t="str">
        <f>IF('Annual Plan'!N371+'Annual Plan'!O371=0,"",'Annual Plan'!N371+'Annual Plan'!O371)</f>
        <v/>
      </c>
      <c r="O371" s="23" t="str">
        <f>IF(('Q1 Review'!O371+'Q2 Review'!O371+'Q3 Review'!O371+'Q4 Review'!O371)=0,"",('Q1 Review'!O371+'Q2 Review'!O371+'Q3 Review'!O371+'Q4 Review'!O371))</f>
        <v/>
      </c>
      <c r="P371" s="41"/>
      <c r="Q371" s="41"/>
      <c r="R371" s="41"/>
      <c r="S371" s="131" t="str">
        <f t="shared" si="43"/>
        <v/>
      </c>
    </row>
    <row r="372" spans="1:19" s="11" customFormat="1" ht="13.2" x14ac:dyDescent="0.25">
      <c r="A372" s="59" t="str">
        <f>IF('Annual Plan'!A372="","",'Annual Plan'!A372)</f>
        <v/>
      </c>
      <c r="B372" s="59" t="str">
        <f>IF('Annual Plan'!B372="","",'Annual Plan'!B372)</f>
        <v/>
      </c>
      <c r="C372" s="59" t="str">
        <f>IF('Annual Plan'!C372="","",'Annual Plan'!C372)</f>
        <v/>
      </c>
      <c r="D372" s="2" t="str">
        <f>IF('Annual Plan'!D372&lt;&gt;"",'Annual Plan'!D372,"")</f>
        <v/>
      </c>
      <c r="E372" s="2" t="str">
        <f>IF('Annual Plan'!E372&lt;&gt;"",'Annual Plan'!E372,"")</f>
        <v/>
      </c>
      <c r="F372" s="36" t="str">
        <f>IF('Annual Plan'!F372&lt;&gt;"",'Annual Plan'!F372,"")</f>
        <v/>
      </c>
      <c r="G372" s="23" t="str">
        <f>IF('Annual Plan'!G372&lt;&gt;"",'Annual Plan'!G372,"")</f>
        <v/>
      </c>
      <c r="H372" s="23" t="str">
        <f xml:space="preserve"> IF(OR(F372="Absolute",F372="Absolute[-](cum.)"),SUM(G372,'Q1 Review'!J372,'Q2 Review'!J372,'Q3 Review'!J372,'Q4 Review'!J372),
             IF(OR(F372="Incremental",F372="Absolute[+]"),MAX(G372,'Q1 Review'!J372,'Q2 Review'!J372,'Q3 Review'!J372,'Q4 Review'!J372),
                  IF(F372="Decremental",MIN(G372,'Q1 Review'!J372,'Q2 Review'!J372,'Q3 Review'!J372,'Q4 Review'!J372),
                         IF(F372="Absolute[-](avg.)",SUM('Q1 Review'!J372,'Q2 Review'!J372,'Q3 Review'!J372,'Q4 Review'!J372)/ COUNT('Annual Plan'!H372:'Annual Plan'!K372),""
                       )
                 )
      )
)</f>
        <v/>
      </c>
      <c r="I372" s="23" t="str">
        <f>IF(SUM('Annual Plan'!H372:'Annual Plan'!K372)=0,"",
        IF(OR(F372="Absolute",F372="Absolute[-](cum.)"),SUM('Annual Plan'!H372:'Annual Plan'!K372),
             IF(F372="Incremental",MAX('Annual Plan'!H372:'Annual Plan'!K372),
                  IF(F372="Decremental",MIN('Annual Plan'!H372:'Annual Plan'!K372),
                         IF(F372="Absolute[+]",MAX('Annual Plan'!H372:'Annual Plan'!K372),
                              IF(F372="Absolute[-](avg.)",AVERAGE('Annual Plan'!H372:'Annual Plan'!K372),"")
                              )
                       )
                  )
           )
     )</f>
        <v/>
      </c>
      <c r="J372" s="95" t="str">
        <f xml:space="preserve"> IF(OR(F372="Absolute",F372="Absolute[-](cum.)"),SUM('Q1 Review'!J372,'Q2 Review'!J372,'Q3 Review'!J372,'Q4 Review'!J372),
             IF(OR(F372="Incremental",F372="Absolute[+]"),MAX('Q1 Review'!J372,'Q2 Review'!J372,'Q3 Review'!J372,'Q4 Review'!J372),
                  IF(F372="Decremental",MIN('Q1 Review'!J372,'Q2 Review'!J372,'Q3 Review'!J372,'Q4 Review'!J372),
                         IF(F372="Absolute[-](avg.)",SUM('Q1 Review'!J372,'Q2 Review'!J372,'Q3 Review'!J372,'Q4 Review'!J372)/ COUNT('Annual Plan'!H372:'Annual Plan'!K372),""
                       )
                 )
      )
)</f>
        <v/>
      </c>
      <c r="K372" s="38" t="str">
        <f t="shared" si="40"/>
        <v/>
      </c>
      <c r="L372" s="38" t="str">
        <f t="shared" si="41"/>
        <v/>
      </c>
      <c r="M372" s="23" t="str">
        <f t="shared" si="42"/>
        <v/>
      </c>
      <c r="N372" s="23" t="str">
        <f>IF('Annual Plan'!N372+'Annual Plan'!O372=0,"",'Annual Plan'!N372+'Annual Plan'!O372)</f>
        <v/>
      </c>
      <c r="O372" s="23" t="str">
        <f>IF(('Q1 Review'!O372+'Q2 Review'!O372+'Q3 Review'!O372+'Q4 Review'!O372)=0,"",('Q1 Review'!O372+'Q2 Review'!O372+'Q3 Review'!O372+'Q4 Review'!O372))</f>
        <v/>
      </c>
      <c r="P372" s="41"/>
      <c r="Q372" s="41"/>
      <c r="R372" s="41"/>
      <c r="S372" s="131" t="str">
        <f t="shared" si="43"/>
        <v/>
      </c>
    </row>
    <row r="373" spans="1:19" s="11" customFormat="1" ht="13.2" x14ac:dyDescent="0.25">
      <c r="A373" s="59" t="str">
        <f>IF('Annual Plan'!A373="","",'Annual Plan'!A373)</f>
        <v/>
      </c>
      <c r="B373" s="59" t="str">
        <f>IF('Annual Plan'!B373="","",'Annual Plan'!B373)</f>
        <v/>
      </c>
      <c r="C373" s="59" t="str">
        <f>IF('Annual Plan'!C373="","",'Annual Plan'!C373)</f>
        <v/>
      </c>
      <c r="D373" s="2" t="str">
        <f>IF('Annual Plan'!D373&lt;&gt;"",'Annual Plan'!D373,"")</f>
        <v/>
      </c>
      <c r="E373" s="2" t="str">
        <f>IF('Annual Plan'!E373&lt;&gt;"",'Annual Plan'!E373,"")</f>
        <v/>
      </c>
      <c r="F373" s="36" t="str">
        <f>IF('Annual Plan'!F373&lt;&gt;"",'Annual Plan'!F373,"")</f>
        <v/>
      </c>
      <c r="G373" s="23" t="str">
        <f>IF('Annual Plan'!G373&lt;&gt;"",'Annual Plan'!G373,"")</f>
        <v/>
      </c>
      <c r="H373" s="23" t="str">
        <f xml:space="preserve"> IF(OR(F373="Absolute",F373="Absolute[-](cum.)"),SUM(G373,'Q1 Review'!J373,'Q2 Review'!J373,'Q3 Review'!J373,'Q4 Review'!J373),
             IF(OR(F373="Incremental",F373="Absolute[+]"),MAX(G373,'Q1 Review'!J373,'Q2 Review'!J373,'Q3 Review'!J373,'Q4 Review'!J373),
                  IF(F373="Decremental",MIN(G373,'Q1 Review'!J373,'Q2 Review'!J373,'Q3 Review'!J373,'Q4 Review'!J373),
                         IF(F373="Absolute[-](avg.)",SUM('Q1 Review'!J373,'Q2 Review'!J373,'Q3 Review'!J373,'Q4 Review'!J373)/ COUNT('Annual Plan'!H373:'Annual Plan'!K373),""
                       )
                 )
      )
)</f>
        <v/>
      </c>
      <c r="I373" s="23" t="str">
        <f>IF(SUM('Annual Plan'!H373:'Annual Plan'!K373)=0,"",
        IF(OR(F373="Absolute",F373="Absolute[-](cum.)"),SUM('Annual Plan'!H373:'Annual Plan'!K373),
             IF(F373="Incremental",MAX('Annual Plan'!H373:'Annual Plan'!K373),
                  IF(F373="Decremental",MIN('Annual Plan'!H373:'Annual Plan'!K373),
                         IF(F373="Absolute[+]",MAX('Annual Plan'!H373:'Annual Plan'!K373),
                              IF(F373="Absolute[-](avg.)",AVERAGE('Annual Plan'!H373:'Annual Plan'!K373),"")
                              )
                       )
                  )
           )
     )</f>
        <v/>
      </c>
      <c r="J373" s="95" t="str">
        <f xml:space="preserve"> IF(OR(F373="Absolute",F373="Absolute[-](cum.)"),SUM('Q1 Review'!J373,'Q2 Review'!J373,'Q3 Review'!J373,'Q4 Review'!J373),
             IF(OR(F373="Incremental",F373="Absolute[+]"),MAX('Q1 Review'!J373,'Q2 Review'!J373,'Q3 Review'!J373,'Q4 Review'!J373),
                  IF(F373="Decremental",MIN('Q1 Review'!J373,'Q2 Review'!J373,'Q3 Review'!J373,'Q4 Review'!J373),
                         IF(F373="Absolute[-](avg.)",SUM('Q1 Review'!J373,'Q2 Review'!J373,'Q3 Review'!J373,'Q4 Review'!J373)/ COUNT('Annual Plan'!H373:'Annual Plan'!K373),""
                       )
                 )
      )
)</f>
        <v/>
      </c>
      <c r="K373" s="38" t="str">
        <f t="shared" si="40"/>
        <v/>
      </c>
      <c r="L373" s="38" t="str">
        <f t="shared" si="41"/>
        <v/>
      </c>
      <c r="M373" s="23" t="str">
        <f t="shared" si="42"/>
        <v/>
      </c>
      <c r="N373" s="23" t="str">
        <f>IF('Annual Plan'!N373+'Annual Plan'!O373=0,"",'Annual Plan'!N373+'Annual Plan'!O373)</f>
        <v/>
      </c>
      <c r="O373" s="23" t="str">
        <f>IF(('Q1 Review'!O373+'Q2 Review'!O373+'Q3 Review'!O373+'Q4 Review'!O373)=0,"",('Q1 Review'!O373+'Q2 Review'!O373+'Q3 Review'!O373+'Q4 Review'!O373))</f>
        <v/>
      </c>
      <c r="P373" s="41"/>
      <c r="Q373" s="41"/>
      <c r="R373" s="41"/>
      <c r="S373" s="131" t="str">
        <f t="shared" si="43"/>
        <v/>
      </c>
    </row>
    <row r="374" spans="1:19" s="11" customFormat="1" ht="13.2" x14ac:dyDescent="0.25">
      <c r="A374" s="59" t="str">
        <f>IF('Annual Plan'!A374="","",'Annual Plan'!A374)</f>
        <v/>
      </c>
      <c r="B374" s="59" t="str">
        <f>IF('Annual Plan'!B374="","",'Annual Plan'!B374)</f>
        <v/>
      </c>
      <c r="C374" s="59" t="str">
        <f>IF('Annual Plan'!C374="","",'Annual Plan'!C374)</f>
        <v/>
      </c>
      <c r="D374" s="2" t="str">
        <f>IF('Annual Plan'!D374&lt;&gt;"",'Annual Plan'!D374,"")</f>
        <v/>
      </c>
      <c r="E374" s="2" t="str">
        <f>IF('Annual Plan'!E374&lt;&gt;"",'Annual Plan'!E374,"")</f>
        <v/>
      </c>
      <c r="F374" s="36" t="str">
        <f>IF('Annual Plan'!F374&lt;&gt;"",'Annual Plan'!F374,"")</f>
        <v/>
      </c>
      <c r="G374" s="23" t="str">
        <f>IF('Annual Plan'!G374&lt;&gt;"",'Annual Plan'!G374,"")</f>
        <v/>
      </c>
      <c r="H374" s="23" t="str">
        <f xml:space="preserve"> IF(OR(F374="Absolute",F374="Absolute[-](cum.)"),SUM(G374,'Q1 Review'!J374,'Q2 Review'!J374,'Q3 Review'!J374,'Q4 Review'!J374),
             IF(OR(F374="Incremental",F374="Absolute[+]"),MAX(G374,'Q1 Review'!J374,'Q2 Review'!J374,'Q3 Review'!J374,'Q4 Review'!J374),
                  IF(F374="Decremental",MIN(G374,'Q1 Review'!J374,'Q2 Review'!J374,'Q3 Review'!J374,'Q4 Review'!J374),
                         IF(F374="Absolute[-](avg.)",SUM('Q1 Review'!J374,'Q2 Review'!J374,'Q3 Review'!J374,'Q4 Review'!J374)/ COUNT('Annual Plan'!H374:'Annual Plan'!K374),""
                       )
                 )
      )
)</f>
        <v/>
      </c>
      <c r="I374" s="23" t="str">
        <f>IF(SUM('Annual Plan'!H374:'Annual Plan'!K374)=0,"",
        IF(OR(F374="Absolute",F374="Absolute[-](cum.)"),SUM('Annual Plan'!H374:'Annual Plan'!K374),
             IF(F374="Incremental",MAX('Annual Plan'!H374:'Annual Plan'!K374),
                  IF(F374="Decremental",MIN('Annual Plan'!H374:'Annual Plan'!K374),
                         IF(F374="Absolute[+]",MAX('Annual Plan'!H374:'Annual Plan'!K374),
                              IF(F374="Absolute[-](avg.)",AVERAGE('Annual Plan'!H374:'Annual Plan'!K374),"")
                              )
                       )
                  )
           )
     )</f>
        <v/>
      </c>
      <c r="J374" s="95" t="str">
        <f xml:space="preserve"> IF(OR(F374="Absolute",F374="Absolute[-](cum.)"),SUM('Q1 Review'!J374,'Q2 Review'!J374,'Q3 Review'!J374,'Q4 Review'!J374),
             IF(OR(F374="Incremental",F374="Absolute[+]"),MAX('Q1 Review'!J374,'Q2 Review'!J374,'Q3 Review'!J374,'Q4 Review'!J374),
                  IF(F374="Decremental",MIN('Q1 Review'!J374,'Q2 Review'!J374,'Q3 Review'!J374,'Q4 Review'!J374),
                         IF(F374="Absolute[-](avg.)",SUM('Q1 Review'!J374,'Q2 Review'!J374,'Q3 Review'!J374,'Q4 Review'!J374)/ COUNT('Annual Plan'!H374:'Annual Plan'!K374),""
                       )
                 )
      )
)</f>
        <v/>
      </c>
      <c r="K374" s="38" t="str">
        <f t="shared" si="40"/>
        <v/>
      </c>
      <c r="L374" s="38" t="str">
        <f t="shared" si="41"/>
        <v/>
      </c>
      <c r="M374" s="23" t="str">
        <f t="shared" si="42"/>
        <v/>
      </c>
      <c r="N374" s="23" t="str">
        <f>IF('Annual Plan'!N374+'Annual Plan'!O374=0,"",'Annual Plan'!N374+'Annual Plan'!O374)</f>
        <v/>
      </c>
      <c r="O374" s="23" t="str">
        <f>IF(('Q1 Review'!O374+'Q2 Review'!O374+'Q3 Review'!O374+'Q4 Review'!O374)=0,"",('Q1 Review'!O374+'Q2 Review'!O374+'Q3 Review'!O374+'Q4 Review'!O374))</f>
        <v/>
      </c>
      <c r="P374" s="41"/>
      <c r="Q374" s="41"/>
      <c r="R374" s="41"/>
      <c r="S374" s="131" t="str">
        <f t="shared" si="43"/>
        <v/>
      </c>
    </row>
    <row r="375" spans="1:19" s="11" customFormat="1" ht="13.2" x14ac:dyDescent="0.25">
      <c r="A375" s="59" t="str">
        <f>IF('Annual Plan'!A375="","",'Annual Plan'!A375)</f>
        <v/>
      </c>
      <c r="B375" s="59" t="str">
        <f>IF('Annual Plan'!B375="","",'Annual Plan'!B375)</f>
        <v/>
      </c>
      <c r="C375" s="59" t="str">
        <f>IF('Annual Plan'!C375="","",'Annual Plan'!C375)</f>
        <v/>
      </c>
      <c r="D375" s="2" t="str">
        <f>IF('Annual Plan'!D375&lt;&gt;"",'Annual Plan'!D375,"")</f>
        <v/>
      </c>
      <c r="E375" s="2" t="str">
        <f>IF('Annual Plan'!E375&lt;&gt;"",'Annual Plan'!E375,"")</f>
        <v/>
      </c>
      <c r="F375" s="36" t="str">
        <f>IF('Annual Plan'!F375&lt;&gt;"",'Annual Plan'!F375,"")</f>
        <v/>
      </c>
      <c r="G375" s="23" t="str">
        <f>IF('Annual Plan'!G375&lt;&gt;"",'Annual Plan'!G375,"")</f>
        <v/>
      </c>
      <c r="H375" s="23" t="str">
        <f xml:space="preserve"> IF(OR(F375="Absolute",F375="Absolute[-](cum.)"),SUM(G375,'Q1 Review'!J375,'Q2 Review'!J375,'Q3 Review'!J375,'Q4 Review'!J375),
             IF(OR(F375="Incremental",F375="Absolute[+]"),MAX(G375,'Q1 Review'!J375,'Q2 Review'!J375,'Q3 Review'!J375,'Q4 Review'!J375),
                  IF(F375="Decremental",MIN(G375,'Q1 Review'!J375,'Q2 Review'!J375,'Q3 Review'!J375,'Q4 Review'!J375),
                         IF(F375="Absolute[-](avg.)",SUM('Q1 Review'!J375,'Q2 Review'!J375,'Q3 Review'!J375,'Q4 Review'!J375)/ COUNT('Annual Plan'!H375:'Annual Plan'!K375),""
                       )
                 )
      )
)</f>
        <v/>
      </c>
      <c r="I375" s="23" t="str">
        <f>IF(SUM('Annual Plan'!H375:'Annual Plan'!K375)=0,"",
        IF(OR(F375="Absolute",F375="Absolute[-](cum.)"),SUM('Annual Plan'!H375:'Annual Plan'!K375),
             IF(F375="Incremental",MAX('Annual Plan'!H375:'Annual Plan'!K375),
                  IF(F375="Decremental",MIN('Annual Plan'!H375:'Annual Plan'!K375),
                         IF(F375="Absolute[+]",MAX('Annual Plan'!H375:'Annual Plan'!K375),
                              IF(F375="Absolute[-](avg.)",AVERAGE('Annual Plan'!H375:'Annual Plan'!K375),"")
                              )
                       )
                  )
           )
     )</f>
        <v/>
      </c>
      <c r="J375" s="95" t="str">
        <f xml:space="preserve"> IF(OR(F375="Absolute",F375="Absolute[-](cum.)"),SUM('Q1 Review'!J375,'Q2 Review'!J375,'Q3 Review'!J375,'Q4 Review'!J375),
             IF(OR(F375="Incremental",F375="Absolute[+]"),MAX('Q1 Review'!J375,'Q2 Review'!J375,'Q3 Review'!J375,'Q4 Review'!J375),
                  IF(F375="Decremental",MIN('Q1 Review'!J375,'Q2 Review'!J375,'Q3 Review'!J375,'Q4 Review'!J375),
                         IF(F375="Absolute[-](avg.)",SUM('Q1 Review'!J375,'Q2 Review'!J375,'Q3 Review'!J375,'Q4 Review'!J375)/ COUNT('Annual Plan'!H375:'Annual Plan'!K375),""
                       )
                 )
      )
)</f>
        <v/>
      </c>
      <c r="K375" s="38" t="str">
        <f t="shared" si="40"/>
        <v/>
      </c>
      <c r="L375" s="38" t="str">
        <f t="shared" si="41"/>
        <v/>
      </c>
      <c r="M375" s="23" t="str">
        <f t="shared" si="42"/>
        <v/>
      </c>
      <c r="N375" s="23" t="str">
        <f>IF('Annual Plan'!N375+'Annual Plan'!O375=0,"",'Annual Plan'!N375+'Annual Plan'!O375)</f>
        <v/>
      </c>
      <c r="O375" s="23" t="str">
        <f>IF(('Q1 Review'!O375+'Q2 Review'!O375+'Q3 Review'!O375+'Q4 Review'!O375)=0,"",('Q1 Review'!O375+'Q2 Review'!O375+'Q3 Review'!O375+'Q4 Review'!O375))</f>
        <v/>
      </c>
      <c r="P375" s="41"/>
      <c r="Q375" s="41"/>
      <c r="R375" s="41"/>
      <c r="S375" s="131" t="str">
        <f t="shared" si="43"/>
        <v/>
      </c>
    </row>
    <row r="376" spans="1:19" s="11" customFormat="1" ht="13.2" x14ac:dyDescent="0.25">
      <c r="A376" s="59" t="str">
        <f>IF('Annual Plan'!A376="","",'Annual Plan'!A376)</f>
        <v/>
      </c>
      <c r="B376" s="59" t="str">
        <f>IF('Annual Plan'!B376="","",'Annual Plan'!B376)</f>
        <v/>
      </c>
      <c r="C376" s="59" t="str">
        <f>IF('Annual Plan'!C376="","",'Annual Plan'!C376)</f>
        <v/>
      </c>
      <c r="D376" s="2" t="str">
        <f>IF('Annual Plan'!D376&lt;&gt;"",'Annual Plan'!D376,"")</f>
        <v/>
      </c>
      <c r="E376" s="2" t="str">
        <f>IF('Annual Plan'!E376&lt;&gt;"",'Annual Plan'!E376,"")</f>
        <v/>
      </c>
      <c r="F376" s="36" t="str">
        <f>IF('Annual Plan'!F376&lt;&gt;"",'Annual Plan'!F376,"")</f>
        <v/>
      </c>
      <c r="G376" s="23" t="str">
        <f>IF('Annual Plan'!G376&lt;&gt;"",'Annual Plan'!G376,"")</f>
        <v/>
      </c>
      <c r="H376" s="23" t="str">
        <f xml:space="preserve"> IF(OR(F376="Absolute",F376="Absolute[-](cum.)"),SUM(G376,'Q1 Review'!J376,'Q2 Review'!J376,'Q3 Review'!J376,'Q4 Review'!J376),
             IF(OR(F376="Incremental",F376="Absolute[+]"),MAX(G376,'Q1 Review'!J376,'Q2 Review'!J376,'Q3 Review'!J376,'Q4 Review'!J376),
                  IF(F376="Decremental",MIN(G376,'Q1 Review'!J376,'Q2 Review'!J376,'Q3 Review'!J376,'Q4 Review'!J376),
                         IF(F376="Absolute[-](avg.)",SUM('Q1 Review'!J376,'Q2 Review'!J376,'Q3 Review'!J376,'Q4 Review'!J376)/ COUNT('Annual Plan'!H376:'Annual Plan'!K376),""
                       )
                 )
      )
)</f>
        <v/>
      </c>
      <c r="I376" s="23" t="str">
        <f>IF(SUM('Annual Plan'!H376:'Annual Plan'!K376)=0,"",
        IF(OR(F376="Absolute",F376="Absolute[-](cum.)"),SUM('Annual Plan'!H376:'Annual Plan'!K376),
             IF(F376="Incremental",MAX('Annual Plan'!H376:'Annual Plan'!K376),
                  IF(F376="Decremental",MIN('Annual Plan'!H376:'Annual Plan'!K376),
                         IF(F376="Absolute[+]",MAX('Annual Plan'!H376:'Annual Plan'!K376),
                              IF(F376="Absolute[-](avg.)",AVERAGE('Annual Plan'!H376:'Annual Plan'!K376),"")
                              )
                       )
                  )
           )
     )</f>
        <v/>
      </c>
      <c r="J376" s="95" t="str">
        <f xml:space="preserve"> IF(OR(F376="Absolute",F376="Absolute[-](cum.)"),SUM('Q1 Review'!J376,'Q2 Review'!J376,'Q3 Review'!J376,'Q4 Review'!J376),
             IF(OR(F376="Incremental",F376="Absolute[+]"),MAX('Q1 Review'!J376,'Q2 Review'!J376,'Q3 Review'!J376,'Q4 Review'!J376),
                  IF(F376="Decremental",MIN('Q1 Review'!J376,'Q2 Review'!J376,'Q3 Review'!J376,'Q4 Review'!J376),
                         IF(F376="Absolute[-](avg.)",SUM('Q1 Review'!J376,'Q2 Review'!J376,'Q3 Review'!J376,'Q4 Review'!J376)/ COUNT('Annual Plan'!H376:'Annual Plan'!K376),""
                       )
                 )
      )
)</f>
        <v/>
      </c>
      <c r="K376" s="38" t="str">
        <f t="shared" si="40"/>
        <v/>
      </c>
      <c r="L376" s="38" t="str">
        <f t="shared" si="41"/>
        <v/>
      </c>
      <c r="M376" s="23" t="str">
        <f t="shared" si="42"/>
        <v/>
      </c>
      <c r="N376" s="23" t="str">
        <f>IF('Annual Plan'!N376+'Annual Plan'!O376=0,"",'Annual Plan'!N376+'Annual Plan'!O376)</f>
        <v/>
      </c>
      <c r="O376" s="23" t="str">
        <f>IF(('Q1 Review'!O376+'Q2 Review'!O376+'Q3 Review'!O376+'Q4 Review'!O376)=0,"",('Q1 Review'!O376+'Q2 Review'!O376+'Q3 Review'!O376+'Q4 Review'!O376))</f>
        <v/>
      </c>
      <c r="P376" s="41"/>
      <c r="Q376" s="41"/>
      <c r="R376" s="41"/>
      <c r="S376" s="131" t="str">
        <f t="shared" si="43"/>
        <v/>
      </c>
    </row>
    <row r="377" spans="1:19" s="11" customFormat="1" ht="13.2" x14ac:dyDescent="0.25">
      <c r="A377" s="59" t="str">
        <f>IF('Annual Plan'!A377="","",'Annual Plan'!A377)</f>
        <v/>
      </c>
      <c r="B377" s="59" t="str">
        <f>IF('Annual Plan'!B377="","",'Annual Plan'!B377)</f>
        <v/>
      </c>
      <c r="C377" s="59" t="str">
        <f>IF('Annual Plan'!C377="","",'Annual Plan'!C377)</f>
        <v/>
      </c>
      <c r="D377" s="2" t="str">
        <f>IF('Annual Plan'!D377&lt;&gt;"",'Annual Plan'!D377,"")</f>
        <v/>
      </c>
      <c r="E377" s="2" t="str">
        <f>IF('Annual Plan'!E377&lt;&gt;"",'Annual Plan'!E377,"")</f>
        <v/>
      </c>
      <c r="F377" s="36" t="str">
        <f>IF('Annual Plan'!F377&lt;&gt;"",'Annual Plan'!F377,"")</f>
        <v/>
      </c>
      <c r="G377" s="23" t="str">
        <f>IF('Annual Plan'!G377&lt;&gt;"",'Annual Plan'!G377,"")</f>
        <v/>
      </c>
      <c r="H377" s="23" t="str">
        <f xml:space="preserve"> IF(OR(F377="Absolute",F377="Absolute[-](cum.)"),SUM(G377,'Q1 Review'!J377,'Q2 Review'!J377,'Q3 Review'!J377,'Q4 Review'!J377),
             IF(OR(F377="Incremental",F377="Absolute[+]"),MAX(G377,'Q1 Review'!J377,'Q2 Review'!J377,'Q3 Review'!J377,'Q4 Review'!J377),
                  IF(F377="Decremental",MIN(G377,'Q1 Review'!J377,'Q2 Review'!J377,'Q3 Review'!J377,'Q4 Review'!J377),
                         IF(F377="Absolute[-](avg.)",SUM('Q1 Review'!J377,'Q2 Review'!J377,'Q3 Review'!J377,'Q4 Review'!J377)/ COUNT('Annual Plan'!H377:'Annual Plan'!K377),""
                       )
                 )
      )
)</f>
        <v/>
      </c>
      <c r="I377" s="23" t="str">
        <f>IF(SUM('Annual Plan'!H377:'Annual Plan'!K377)=0,"",
        IF(OR(F377="Absolute",F377="Absolute[-](cum.)"),SUM('Annual Plan'!H377:'Annual Plan'!K377),
             IF(F377="Incremental",MAX('Annual Plan'!H377:'Annual Plan'!K377),
                  IF(F377="Decremental",MIN('Annual Plan'!H377:'Annual Plan'!K377),
                         IF(F377="Absolute[+]",MAX('Annual Plan'!H377:'Annual Plan'!K377),
                              IF(F377="Absolute[-](avg.)",AVERAGE('Annual Plan'!H377:'Annual Plan'!K377),"")
                              )
                       )
                  )
           )
     )</f>
        <v/>
      </c>
      <c r="J377" s="95" t="str">
        <f xml:space="preserve"> IF(OR(F377="Absolute",F377="Absolute[-](cum.)"),SUM('Q1 Review'!J377,'Q2 Review'!J377,'Q3 Review'!J377,'Q4 Review'!J377),
             IF(OR(F377="Incremental",F377="Absolute[+]"),MAX('Q1 Review'!J377,'Q2 Review'!J377,'Q3 Review'!J377,'Q4 Review'!J377),
                  IF(F377="Decremental",MIN('Q1 Review'!J377,'Q2 Review'!J377,'Q3 Review'!J377,'Q4 Review'!J377),
                         IF(F377="Absolute[-](avg.)",SUM('Q1 Review'!J377,'Q2 Review'!J377,'Q3 Review'!J377,'Q4 Review'!J377)/ COUNT('Annual Plan'!H377:'Annual Plan'!K377),""
                       )
                 )
      )
)</f>
        <v/>
      </c>
      <c r="K377" s="38" t="str">
        <f t="shared" si="40"/>
        <v/>
      </c>
      <c r="L377" s="38" t="str">
        <f t="shared" si="41"/>
        <v/>
      </c>
      <c r="M377" s="23" t="str">
        <f t="shared" si="42"/>
        <v/>
      </c>
      <c r="N377" s="23" t="str">
        <f>IF('Annual Plan'!N377+'Annual Plan'!O377=0,"",'Annual Plan'!N377+'Annual Plan'!O377)</f>
        <v/>
      </c>
      <c r="O377" s="23" t="str">
        <f>IF(('Q1 Review'!O377+'Q2 Review'!O377+'Q3 Review'!O377+'Q4 Review'!O377)=0,"",('Q1 Review'!O377+'Q2 Review'!O377+'Q3 Review'!O377+'Q4 Review'!O377))</f>
        <v/>
      </c>
      <c r="P377" s="41"/>
      <c r="Q377" s="41"/>
      <c r="R377" s="41"/>
      <c r="S377" s="131" t="str">
        <f t="shared" si="43"/>
        <v/>
      </c>
    </row>
    <row r="378" spans="1:19" s="11" customFormat="1" ht="13.2" x14ac:dyDescent="0.25">
      <c r="A378" s="59" t="str">
        <f>IF('Annual Plan'!A378="","",'Annual Plan'!A378)</f>
        <v/>
      </c>
      <c r="B378" s="59" t="str">
        <f>IF('Annual Plan'!B378="","",'Annual Plan'!B378)</f>
        <v/>
      </c>
      <c r="C378" s="59" t="str">
        <f>IF('Annual Plan'!C378="","",'Annual Plan'!C378)</f>
        <v/>
      </c>
      <c r="D378" s="2" t="str">
        <f>IF('Annual Plan'!D378&lt;&gt;"",'Annual Plan'!D378,"")</f>
        <v/>
      </c>
      <c r="E378" s="2" t="str">
        <f>IF('Annual Plan'!E378&lt;&gt;"",'Annual Plan'!E378,"")</f>
        <v/>
      </c>
      <c r="F378" s="36" t="str">
        <f>IF('Annual Plan'!F378&lt;&gt;"",'Annual Plan'!F378,"")</f>
        <v/>
      </c>
      <c r="G378" s="23" t="str">
        <f>IF('Annual Plan'!G378&lt;&gt;"",'Annual Plan'!G378,"")</f>
        <v/>
      </c>
      <c r="H378" s="23" t="str">
        <f xml:space="preserve"> IF(OR(F378="Absolute",F378="Absolute[-](cum.)"),SUM(G378,'Q1 Review'!J378,'Q2 Review'!J378,'Q3 Review'!J378,'Q4 Review'!J378),
             IF(OR(F378="Incremental",F378="Absolute[+]"),MAX(G378,'Q1 Review'!J378,'Q2 Review'!J378,'Q3 Review'!J378,'Q4 Review'!J378),
                  IF(F378="Decremental",MIN(G378,'Q1 Review'!J378,'Q2 Review'!J378,'Q3 Review'!J378,'Q4 Review'!J378),
                         IF(F378="Absolute[-](avg.)",SUM('Q1 Review'!J378,'Q2 Review'!J378,'Q3 Review'!J378,'Q4 Review'!J378)/ COUNT('Annual Plan'!H378:'Annual Plan'!K378),""
                       )
                 )
      )
)</f>
        <v/>
      </c>
      <c r="I378" s="23" t="str">
        <f>IF(SUM('Annual Plan'!H378:'Annual Plan'!K378)=0,"",
        IF(OR(F378="Absolute",F378="Absolute[-](cum.)"),SUM('Annual Plan'!H378:'Annual Plan'!K378),
             IF(F378="Incremental",MAX('Annual Plan'!H378:'Annual Plan'!K378),
                  IF(F378="Decremental",MIN('Annual Plan'!H378:'Annual Plan'!K378),
                         IF(F378="Absolute[+]",MAX('Annual Plan'!H378:'Annual Plan'!K378),
                              IF(F378="Absolute[-](avg.)",AVERAGE('Annual Plan'!H378:'Annual Plan'!K378),"")
                              )
                       )
                  )
           )
     )</f>
        <v/>
      </c>
      <c r="J378" s="95" t="str">
        <f xml:space="preserve"> IF(OR(F378="Absolute",F378="Absolute[-](cum.)"),SUM('Q1 Review'!J378,'Q2 Review'!J378,'Q3 Review'!J378,'Q4 Review'!J378),
             IF(OR(F378="Incremental",F378="Absolute[+]"),MAX('Q1 Review'!J378,'Q2 Review'!J378,'Q3 Review'!J378,'Q4 Review'!J378),
                  IF(F378="Decremental",MIN('Q1 Review'!J378,'Q2 Review'!J378,'Q3 Review'!J378,'Q4 Review'!J378),
                         IF(F378="Absolute[-](avg.)",SUM('Q1 Review'!J378,'Q2 Review'!J378,'Q3 Review'!J378,'Q4 Review'!J378)/ COUNT('Annual Plan'!H378:'Annual Plan'!K378),""
                       )
                 )
      )
)</f>
        <v/>
      </c>
      <c r="K378" s="38" t="str">
        <f t="shared" si="40"/>
        <v/>
      </c>
      <c r="L378" s="38" t="str">
        <f t="shared" si="41"/>
        <v/>
      </c>
      <c r="M378" s="23" t="str">
        <f t="shared" si="42"/>
        <v/>
      </c>
      <c r="N378" s="23" t="str">
        <f>IF('Annual Plan'!N378+'Annual Plan'!O378=0,"",'Annual Plan'!N378+'Annual Plan'!O378)</f>
        <v/>
      </c>
      <c r="O378" s="23" t="str">
        <f>IF(('Q1 Review'!O378+'Q2 Review'!O378+'Q3 Review'!O378+'Q4 Review'!O378)=0,"",('Q1 Review'!O378+'Q2 Review'!O378+'Q3 Review'!O378+'Q4 Review'!O378))</f>
        <v/>
      </c>
      <c r="P378" s="41"/>
      <c r="Q378" s="41"/>
      <c r="R378" s="41"/>
      <c r="S378" s="131" t="str">
        <f t="shared" si="43"/>
        <v/>
      </c>
    </row>
    <row r="379" spans="1:19" s="11" customFormat="1" ht="13.2" x14ac:dyDescent="0.25">
      <c r="A379" s="59" t="str">
        <f>IF('Annual Plan'!A379="","",'Annual Plan'!A379)</f>
        <v/>
      </c>
      <c r="B379" s="59" t="str">
        <f>IF('Annual Plan'!B379="","",'Annual Plan'!B379)</f>
        <v/>
      </c>
      <c r="C379" s="59" t="str">
        <f>IF('Annual Plan'!C379="","",'Annual Plan'!C379)</f>
        <v/>
      </c>
      <c r="D379" s="2" t="str">
        <f>IF('Annual Plan'!D379&lt;&gt;"",'Annual Plan'!D379,"")</f>
        <v/>
      </c>
      <c r="E379" s="2" t="str">
        <f>IF('Annual Plan'!E379&lt;&gt;"",'Annual Plan'!E379,"")</f>
        <v/>
      </c>
      <c r="F379" s="36" t="str">
        <f>IF('Annual Plan'!F379&lt;&gt;"",'Annual Plan'!F379,"")</f>
        <v/>
      </c>
      <c r="G379" s="23" t="str">
        <f>IF('Annual Plan'!G379&lt;&gt;"",'Annual Plan'!G379,"")</f>
        <v/>
      </c>
      <c r="H379" s="23" t="str">
        <f xml:space="preserve"> IF(OR(F379="Absolute",F379="Absolute[-](cum.)"),SUM(G379,'Q1 Review'!J379,'Q2 Review'!J379,'Q3 Review'!J379,'Q4 Review'!J379),
             IF(OR(F379="Incremental",F379="Absolute[+]"),MAX(G379,'Q1 Review'!J379,'Q2 Review'!J379,'Q3 Review'!J379,'Q4 Review'!J379),
                  IF(F379="Decremental",MIN(G379,'Q1 Review'!J379,'Q2 Review'!J379,'Q3 Review'!J379,'Q4 Review'!J379),
                         IF(F379="Absolute[-](avg.)",SUM('Q1 Review'!J379,'Q2 Review'!J379,'Q3 Review'!J379,'Q4 Review'!J379)/ COUNT('Annual Plan'!H379:'Annual Plan'!K379),""
                       )
                 )
      )
)</f>
        <v/>
      </c>
      <c r="I379" s="23" t="str">
        <f>IF(SUM('Annual Plan'!H379:'Annual Plan'!K379)=0,"",
        IF(OR(F379="Absolute",F379="Absolute[-](cum.)"),SUM('Annual Plan'!H379:'Annual Plan'!K379),
             IF(F379="Incremental",MAX('Annual Plan'!H379:'Annual Plan'!K379),
                  IF(F379="Decremental",MIN('Annual Plan'!H379:'Annual Plan'!K379),
                         IF(F379="Absolute[+]",MAX('Annual Plan'!H379:'Annual Plan'!K379),
                              IF(F379="Absolute[-](avg.)",AVERAGE('Annual Plan'!H379:'Annual Plan'!K379),"")
                              )
                       )
                  )
           )
     )</f>
        <v/>
      </c>
      <c r="J379" s="95" t="str">
        <f xml:space="preserve"> IF(OR(F379="Absolute",F379="Absolute[-](cum.)"),SUM('Q1 Review'!J379,'Q2 Review'!J379,'Q3 Review'!J379,'Q4 Review'!J379),
             IF(OR(F379="Incremental",F379="Absolute[+]"),MAX('Q1 Review'!J379,'Q2 Review'!J379,'Q3 Review'!J379,'Q4 Review'!J379),
                  IF(F379="Decremental",MIN('Q1 Review'!J379,'Q2 Review'!J379,'Q3 Review'!J379,'Q4 Review'!J379),
                         IF(F379="Absolute[-](avg.)",SUM('Q1 Review'!J379,'Q2 Review'!J379,'Q3 Review'!J379,'Q4 Review'!J379)/ COUNT('Annual Plan'!H379:'Annual Plan'!K379),""
                       )
                 )
      )
)</f>
        <v/>
      </c>
      <c r="K379" s="38" t="str">
        <f t="shared" si="40"/>
        <v/>
      </c>
      <c r="L379" s="38" t="str">
        <f t="shared" si="41"/>
        <v/>
      </c>
      <c r="M379" s="23" t="str">
        <f t="shared" si="42"/>
        <v/>
      </c>
      <c r="N379" s="23" t="str">
        <f>IF('Annual Plan'!N379+'Annual Plan'!O379=0,"",'Annual Plan'!N379+'Annual Plan'!O379)</f>
        <v/>
      </c>
      <c r="O379" s="23" t="str">
        <f>IF(('Q1 Review'!O379+'Q2 Review'!O379+'Q3 Review'!O379+'Q4 Review'!O379)=0,"",('Q1 Review'!O379+'Q2 Review'!O379+'Q3 Review'!O379+'Q4 Review'!O379))</f>
        <v/>
      </c>
      <c r="P379" s="41"/>
      <c r="Q379" s="41"/>
      <c r="R379" s="41"/>
      <c r="S379" s="131" t="str">
        <f t="shared" si="43"/>
        <v/>
      </c>
    </row>
    <row r="380" spans="1:19" s="58" customFormat="1" ht="59.25" customHeight="1" x14ac:dyDescent="0.3">
      <c r="A380" s="256" t="s">
        <v>94</v>
      </c>
      <c r="B380" s="256"/>
      <c r="C380" s="51">
        <f>'Annual Plan'!C380</f>
        <v>0</v>
      </c>
      <c r="D380" s="62"/>
      <c r="E380" s="62"/>
      <c r="F380" s="256" t="s">
        <v>97</v>
      </c>
      <c r="G380" s="256"/>
      <c r="H380" s="256"/>
      <c r="I380" s="256"/>
      <c r="J380" s="257"/>
      <c r="K380" s="43">
        <f>IF(SUM(K351:K379)=0,0,IF(SUM(K351:K379)&gt;0,AVERAGE(K351:K379)))</f>
        <v>0</v>
      </c>
      <c r="L380" s="258"/>
      <c r="M380" s="259"/>
      <c r="N380" s="60">
        <f>SUM(N351:N379)</f>
        <v>0</v>
      </c>
      <c r="O380" s="60">
        <f>SUM(O351:O379)</f>
        <v>0</v>
      </c>
      <c r="P380" s="62"/>
      <c r="Q380" s="62"/>
      <c r="S380" s="131"/>
    </row>
    <row r="381" spans="1:19" s="61" customFormat="1" ht="15" customHeight="1" x14ac:dyDescent="0.25">
      <c r="A381" s="12"/>
      <c r="B381" s="12"/>
      <c r="C381" s="12"/>
      <c r="D381" s="12"/>
      <c r="E381" s="12"/>
      <c r="F381" s="44"/>
      <c r="G381" s="45"/>
      <c r="H381" s="45"/>
      <c r="I381" s="45"/>
      <c r="J381" s="46"/>
      <c r="K381" s="47"/>
      <c r="L381" s="47"/>
      <c r="M381" s="45"/>
      <c r="N381" s="48"/>
      <c r="O381" s="49"/>
      <c r="P381" s="50"/>
      <c r="Q381" s="50"/>
      <c r="S381" s="132"/>
    </row>
    <row r="382" spans="1:19" s="11" customFormat="1" ht="34.5" customHeight="1" x14ac:dyDescent="0.25">
      <c r="A382" s="193" t="s">
        <v>91</v>
      </c>
      <c r="B382" s="193"/>
      <c r="C382" s="193"/>
      <c r="D382" s="260" t="str">
        <f>IF('Annual Plan'!D382:P382&lt;&gt;"", 'Annual Plan'!D382:P382,"")</f>
        <v/>
      </c>
      <c r="E382" s="260"/>
      <c r="F382" s="261"/>
      <c r="G382" s="261"/>
      <c r="H382" s="261"/>
      <c r="I382" s="261"/>
      <c r="J382" s="261"/>
      <c r="K382" s="261"/>
      <c r="L382" s="261"/>
      <c r="M382" s="261"/>
      <c r="N382" s="261"/>
      <c r="O382" s="261"/>
      <c r="P382" s="260"/>
      <c r="Q382" s="260"/>
      <c r="S382" s="131"/>
    </row>
    <row r="383" spans="1:19" s="11" customFormat="1" ht="39" customHeight="1" x14ac:dyDescent="0.25">
      <c r="A383" s="202" t="s">
        <v>1</v>
      </c>
      <c r="B383" s="202" t="s">
        <v>9</v>
      </c>
      <c r="C383" s="202" t="s">
        <v>2</v>
      </c>
      <c r="D383" s="202" t="s">
        <v>10</v>
      </c>
      <c r="E383" s="203" t="s">
        <v>11</v>
      </c>
      <c r="F383" s="204" t="s">
        <v>12</v>
      </c>
      <c r="G383" s="251" t="s">
        <v>3</v>
      </c>
      <c r="H383" s="251"/>
      <c r="I383" s="204" t="s">
        <v>4</v>
      </c>
      <c r="J383" s="204" t="s">
        <v>70</v>
      </c>
      <c r="K383" s="202" t="s">
        <v>71</v>
      </c>
      <c r="L383" s="202"/>
      <c r="M383" s="202"/>
      <c r="N383" s="253" t="s">
        <v>83</v>
      </c>
      <c r="O383" s="254"/>
      <c r="P383" s="202" t="s">
        <v>95</v>
      </c>
      <c r="Q383" s="202" t="s">
        <v>96</v>
      </c>
      <c r="R383" s="202" t="s">
        <v>114</v>
      </c>
      <c r="S383" s="131"/>
    </row>
    <row r="384" spans="1:19" s="11" customFormat="1" ht="66.75" customHeight="1" x14ac:dyDescent="0.25">
      <c r="A384" s="202"/>
      <c r="B384" s="202"/>
      <c r="C384" s="202"/>
      <c r="D384" s="202"/>
      <c r="E384" s="203"/>
      <c r="F384" s="204"/>
      <c r="G384" s="98" t="s">
        <v>19</v>
      </c>
      <c r="H384" s="98" t="s">
        <v>64</v>
      </c>
      <c r="I384" s="204"/>
      <c r="J384" s="204"/>
      <c r="K384" s="1" t="s">
        <v>21</v>
      </c>
      <c r="L384" s="1" t="s">
        <v>22</v>
      </c>
      <c r="M384" s="1" t="s">
        <v>23</v>
      </c>
      <c r="N384" s="7" t="s">
        <v>73</v>
      </c>
      <c r="O384" s="7" t="s">
        <v>82</v>
      </c>
      <c r="P384" s="252"/>
      <c r="Q384" s="202"/>
      <c r="R384" s="202"/>
      <c r="S384" s="131"/>
    </row>
    <row r="385" spans="1:19" s="11" customFormat="1" ht="13.2" x14ac:dyDescent="0.25">
      <c r="A385" s="59" t="str">
        <f>IF('Annual Plan'!A385="","",'Annual Plan'!A385)</f>
        <v/>
      </c>
      <c r="B385" s="59" t="str">
        <f>IF('Annual Plan'!B385="","",'Annual Plan'!B385)</f>
        <v/>
      </c>
      <c r="C385" s="59" t="str">
        <f>IF('Annual Plan'!C385="","",'Annual Plan'!C385)</f>
        <v/>
      </c>
      <c r="D385" s="2" t="str">
        <f>IF('Annual Plan'!D385&lt;&gt;"",'Annual Plan'!D385,"")</f>
        <v/>
      </c>
      <c r="E385" s="2" t="str">
        <f>IF('Annual Plan'!E385&lt;&gt;"",'Annual Plan'!E385,"")</f>
        <v/>
      </c>
      <c r="F385" s="36" t="str">
        <f>IF('Annual Plan'!F385&lt;&gt;"",'Annual Plan'!F385,"")</f>
        <v/>
      </c>
      <c r="G385" s="23" t="str">
        <f>IF('Annual Plan'!G385&lt;&gt;"",'Annual Plan'!G385,"")</f>
        <v/>
      </c>
      <c r="H385" s="23" t="str">
        <f xml:space="preserve"> IF(OR(F385="Absolute",F385="Absolute[-](cum.)"),SUM(G385,'Q1 Review'!J385,'Q2 Review'!J385,'Q3 Review'!J385,'Q4 Review'!J385),
             IF(OR(F385="Incremental",F385="Absolute[+]"),MAX(G385,'Q1 Review'!J385,'Q2 Review'!J385,'Q3 Review'!J385,'Q4 Review'!J385),
                  IF(F385="Decremental",MIN(G385,'Q1 Review'!J385,'Q2 Review'!J385,'Q3 Review'!J385,'Q4 Review'!J385),
                         IF(F385="Absolute[-](avg.)",SUM('Q1 Review'!J385,'Q2 Review'!J385,'Q3 Review'!J385,'Q4 Review'!J385)/ COUNT('Annual Plan'!H385:'Annual Plan'!K385),""
                       )
                 )
      )
)</f>
        <v/>
      </c>
      <c r="I385" s="23" t="str">
        <f>IF(SUM('Annual Plan'!H385:'Annual Plan'!K385)=0,"",
        IF(OR(F385="Absolute",F385="Absolute[-](cum.)"),SUM('Annual Plan'!H385:'Annual Plan'!K385),
             IF(F385="Incremental",MAX('Annual Plan'!H385:'Annual Plan'!K385),
                  IF(F385="Decremental",MIN('Annual Plan'!H385:'Annual Plan'!K385),
                         IF(F385="Absolute[+]",MAX('Annual Plan'!H385:'Annual Plan'!K385),
                              IF(F385="Absolute[-](avg.)",AVERAGE('Annual Plan'!H385:'Annual Plan'!K385),"")
                              )
                       )
                  )
           )
     )</f>
        <v/>
      </c>
      <c r="J385" s="95" t="str">
        <f xml:space="preserve"> IF(OR(F385="Absolute",F385="Absolute[-](cum.)"),SUM('Q1 Review'!J385,'Q2 Review'!J385,'Q3 Review'!J385,'Q4 Review'!J385),
             IF(OR(F385="Incremental",F385="Absolute[+]"),MAX('Q1 Review'!J385,'Q2 Review'!J385,'Q3 Review'!J385,'Q4 Review'!J385),
                  IF(F385="Decremental",MIN('Q1 Review'!J385,'Q2 Review'!J385,'Q3 Review'!J385,'Q4 Review'!J385),
                         IF(F385="Absolute[-](avg.)",SUM('Q1 Review'!J385,'Q2 Review'!J385,'Q3 Review'!J385,'Q4 Review'!J385)/ COUNT('Annual Plan'!H385:'Annual Plan'!K385),""
                       )
                 )
      )
)</f>
        <v/>
      </c>
      <c r="K385" s="38" t="str">
        <f>IF(I385="","",
                         IF(AND(I385&lt;&gt;"",J385=""),0,
                                                  IF($F385="Absolute",IF(I385=0,0, IF((J385/I385)&gt;=1,1, IF((J385/I385)&lt;=0,0,(J385/I385)))),
                                                                                                      IF($F385="Incremental", IF(AND((I385-G385)=0,J385&gt;0,I385&gt;0,J385&gt;I385),1, IF(AND((I385-G385)=0,J385&lt;=I385),0, IF(((J385-G385)/(I385-G385))&gt;=1,1, IF(((J385-G385)/(I385-G385))&lt;=0,0, ((J385-G385)/(I385-G385)))))),
                                                                                                                                                                   IF($F385="Decremental", IF(AND((G385-I385)=0,J385&gt;0,I385&gt;0,J385&lt;I385),1,  IF(AND((I385-G385)=0,J385&gt;=I385),0, IF(((G385-J385)/(G385-I385))&gt;=1,1, IF(((G385-J385)/(G385-I385))&lt;=0,0, ((G385-J385)/(G385-I385)))))),
                                                                                                                                                                                              IF(OR($F385="Absolute[-](cum.)", $F385="Absolute[-](avg.)"),IF(J385="",0, IF((J385&lt;=I385),1,IF((J385&gt;I385),0,))),
                                                                                                                                                                                                        IF($F385="Absolute[+]",IF(J385=0,0,  IF(J385&lt;=I385,(J385/I385),1)),
                                                                                                                                                                                                            )
                                                                                                                                                                                                   )
                                                                                                                                                                       )
                                                                                                          )
                                                    )
                            )
     )</f>
        <v/>
      </c>
      <c r="L385" s="38" t="str">
        <f>IF(I385="","",
                        IF(AND(I385&lt;&gt;"",J385=""),-1,
                                                  IF($F385="Absolute", IF(I385=0,0,((J385-I385)/I385)),
                                                                               IF($F385="Incremental", IF((I385-G385)=0,0,(((J385-G385)-(I385-G385))/(I385-G385))),
                                                                                                            IF($F385="Decremental", IF((G385-I385)=0,0,(((G385-J385)-(G385-I385))/(G385-I385))),
                                                                                                                                              IF(OR($F385="Absolute[-](cum.)", $F385="Absolute[-](avg.)"), IF(J385="",0, IF(J385&gt;=0,1-(J385/I385))),
                                                                                                                                                                      IF($F385="Absolute[+]", IF(J385=0,-1,K385-1),  ""
                                                                                                                                                                                                                                          )
                                                                                                                                                                                                                          )
                                                                                                                                                                                  )
                                                                                                                   )
                                                   )
                          )
)</f>
        <v/>
      </c>
      <c r="M385" s="23" t="str">
        <f>IF(J385="","",
                         IF(I385="", "",
                                                   IF($F385="Absolute", (J385-I385),
                                                                                                       IF($F385="Incremental", ((J385-G385)-(I385-G385)),
                                                                                                                                                                                      IF($F385="Decremental", ((G385-J385)-(G385-I385)),
                                                                                                                                                                                                            IF(OR($F385="Absolute[-](cum.)", $F385="Absolute[-](avg.)"), (I385-J385),
                                                                                                                                                                                                                             IF($F385="Absolute[+]", (J385-I385), ""
                                                                                                                                                                                                                                  )
                                                                                                                                                                                                                )
                                                                                                                                                                                          )
                                                                                                           )
                                                      )
                               )
       )</f>
        <v/>
      </c>
      <c r="N385" s="23" t="str">
        <f>IF('Annual Plan'!N385+'Annual Plan'!O385=0,"",'Annual Plan'!N385+'Annual Plan'!O385)</f>
        <v/>
      </c>
      <c r="O385" s="23" t="str">
        <f>IF(('Q1 Review'!O385+'Q2 Review'!O385+'Q3 Review'!O385+'Q4 Review'!O385)=0,"",('Q1 Review'!O385+'Q2 Review'!O385+'Q3 Review'!O385+'Q4 Review'!O385))</f>
        <v/>
      </c>
      <c r="P385" s="41"/>
      <c r="Q385" s="41"/>
      <c r="R385" s="41"/>
      <c r="S385" s="131" t="str">
        <f xml:space="preserve"> IF(AND($F385="Incremental",G385=""),"Error - baseline data was not provided in the planning sheet.",
        IF(AND($F385="Decremental",G385=""),"Error - baseline data was not provided in the planning sheet.",""))</f>
        <v/>
      </c>
    </row>
    <row r="386" spans="1:19" s="11" customFormat="1" ht="13.2" x14ac:dyDescent="0.25">
      <c r="A386" s="59" t="str">
        <f>IF('Annual Plan'!A386="","",'Annual Plan'!A386)</f>
        <v/>
      </c>
      <c r="B386" s="59" t="str">
        <f>IF('Annual Plan'!B386="","",'Annual Plan'!B386)</f>
        <v/>
      </c>
      <c r="C386" s="59" t="str">
        <f>IF('Annual Plan'!C386="","",'Annual Plan'!C386)</f>
        <v/>
      </c>
      <c r="D386" s="2" t="str">
        <f>IF('Annual Plan'!D386&lt;&gt;"",'Annual Plan'!D386,"")</f>
        <v/>
      </c>
      <c r="E386" s="2" t="str">
        <f>IF('Annual Plan'!E386&lt;&gt;"",'Annual Plan'!E386,"")</f>
        <v/>
      </c>
      <c r="F386" s="36" t="str">
        <f>IF('Annual Plan'!F386&lt;&gt;"",'Annual Plan'!F386,"")</f>
        <v/>
      </c>
      <c r="G386" s="23" t="str">
        <f>IF('Annual Plan'!G386&lt;&gt;"",'Annual Plan'!G386,"")</f>
        <v/>
      </c>
      <c r="H386" s="23" t="str">
        <f xml:space="preserve"> IF(OR(F386="Absolute",F386="Absolute[-](cum.)"),SUM(G386,'Q1 Review'!J386,'Q2 Review'!J386,'Q3 Review'!J386,'Q4 Review'!J386),
             IF(OR(F386="Incremental",F386="Absolute[+]"),MAX(G386,'Q1 Review'!J386,'Q2 Review'!J386,'Q3 Review'!J386,'Q4 Review'!J386),
                  IF(F386="Decremental",MIN(G386,'Q1 Review'!J386,'Q2 Review'!J386,'Q3 Review'!J386,'Q4 Review'!J386),
                         IF(F386="Absolute[-](avg.)",SUM('Q1 Review'!J386,'Q2 Review'!J386,'Q3 Review'!J386,'Q4 Review'!J386)/ COUNT('Annual Plan'!H386:'Annual Plan'!K386),""
                       )
                 )
      )
)</f>
        <v/>
      </c>
      <c r="I386" s="23" t="str">
        <f>IF(SUM('Annual Plan'!H386:'Annual Plan'!K386)=0,"",
        IF(OR(F386="Absolute",F386="Absolute[-](cum.)"),SUM('Annual Plan'!H386:'Annual Plan'!K386),
             IF(F386="Incremental",MAX('Annual Plan'!H386:'Annual Plan'!K386),
                  IF(F386="Decremental",MIN('Annual Plan'!H386:'Annual Plan'!K386),
                         IF(F386="Absolute[+]",MAX('Annual Plan'!H386:'Annual Plan'!K386),
                              IF(F386="Absolute[-](avg.)",AVERAGE('Annual Plan'!H386:'Annual Plan'!K386),"")
                              )
                       )
                  )
           )
     )</f>
        <v/>
      </c>
      <c r="J386" s="95" t="str">
        <f xml:space="preserve"> IF(OR(F386="Absolute",F386="Absolute[-](cum.)"),SUM('Q1 Review'!J386,'Q2 Review'!J386,'Q3 Review'!J386,'Q4 Review'!J386),
             IF(OR(F386="Incremental",F386="Absolute[+]"),MAX('Q1 Review'!J386,'Q2 Review'!J386,'Q3 Review'!J386,'Q4 Review'!J386),
                  IF(F386="Decremental",MIN('Q1 Review'!J386,'Q2 Review'!J386,'Q3 Review'!J386,'Q4 Review'!J386),
                         IF(F386="Absolute[-](avg.)",SUM('Q1 Review'!J386,'Q2 Review'!J386,'Q3 Review'!J386,'Q4 Review'!J386)/ COUNT('Annual Plan'!H386:'Annual Plan'!K386),""
                       )
                 )
      )
)</f>
        <v/>
      </c>
      <c r="K386" s="38" t="str">
        <f t="shared" ref="K386:K413" si="44">IF(I386="","",
                         IF(AND(I386&lt;&gt;"",J386=""),0,
                                                  IF($F386="Absolute",IF(I386=0,0, IF((J386/I386)&gt;=1,1, IF((J386/I386)&lt;=0,0,(J386/I386)))),
                                                                                                      IF($F386="Incremental", IF(AND((I386-G386)=0,J386&gt;0,I386&gt;0,J386&gt;I386),1, IF(AND((I386-G386)=0,J386&lt;=I386),0, IF(((J386-G386)/(I386-G386))&gt;=1,1, IF(((J386-G386)/(I386-G386))&lt;=0,0, ((J386-G386)/(I386-G386)))))),
                                                                                                                                                                   IF($F386="Decremental", IF(AND((G386-I386)=0,J386&gt;0,I386&gt;0,J386&lt;I386),1,  IF(AND((I386-G386)=0,J386&gt;=I386),0, IF(((G386-J386)/(G386-I386))&gt;=1,1, IF(((G386-J386)/(G386-I386))&lt;=0,0, ((G386-J386)/(G386-I386)))))),
                                                                                                                                                                                              IF(OR($F386="Absolute[-](cum.)", $F386="Absolute[-](avg.)"),IF(J386="",0, IF((J386&lt;=I386),1,IF((J386&gt;I386),0,))),
                                                                                                                                                                                                        IF($F386="Absolute[+]",IF(J386=0,0,  IF(J386&lt;=I386,(J386/I386),1)),
                                                                                                                                                                                                            )
                                                                                                                                                                                                   )
                                                                                                                                                                       )
                                                                                                          )
                                                    )
                            )
     )</f>
        <v/>
      </c>
      <c r="L386" s="38" t="str">
        <f t="shared" ref="L386:L413" si="45">IF(I386="","",
                        IF(AND(I386&lt;&gt;"",J386=""),-1,
                                                  IF($F386="Absolute", IF(I386=0,0,((J386-I386)/I386)),
                                                                               IF($F386="Incremental", IF((I386-G386)=0,0,(((J386-G386)-(I386-G386))/(I386-G386))),
                                                                                                            IF($F386="Decremental", IF((G386-I386)=0,0,(((G386-J386)-(G386-I386))/(G386-I386))),
                                                                                                                                              IF(OR($F386="Absolute[-](cum.)", $F386="Absolute[-](avg.)"), IF(J386="",0, IF(J386&gt;=0,1-(J386/I386))),
                                                                                                                                                                      IF($F386="Absolute[+]", IF(J386=0,-1,K386-1),  ""
                                                                                                                                                                                                                                          )
                                                                                                                                                                                                                          )
                                                                                                                                                                                  )
                                                                                                                   )
                                                   )
                          )
)</f>
        <v/>
      </c>
      <c r="M386" s="23" t="str">
        <f t="shared" ref="M386:M413" si="46">IF(J386="","",
                         IF(I386="", "",
                                                   IF($F386="Absolute", (J386-I386),
                                                                                                       IF($F386="Incremental", ((J386-G386)-(I386-G386)),
                                                                                                                                                                                      IF($F386="Decremental", ((G386-J386)-(G386-I386)),
                                                                                                                                                                                                            IF(OR($F386="Absolute[-](cum.)", $F386="Absolute[-](avg.)"), (I386-J386),
                                                                                                                                                                                                                             IF($F386="Absolute[+]", (J386-I386), ""
                                                                                                                                                                                                                                  )
                                                                                                                                                                                                                )
                                                                                                                                                                                          )
                                                                                                           )
                                                      )
                               )
       )</f>
        <v/>
      </c>
      <c r="N386" s="23" t="str">
        <f>IF('Annual Plan'!N386+'Annual Plan'!O386=0,"",'Annual Plan'!N386+'Annual Plan'!O386)</f>
        <v/>
      </c>
      <c r="O386" s="23" t="str">
        <f>IF(('Q1 Review'!O386+'Q2 Review'!O386+'Q3 Review'!O386+'Q4 Review'!O386)=0,"",('Q1 Review'!O386+'Q2 Review'!O386+'Q3 Review'!O386+'Q4 Review'!O386))</f>
        <v/>
      </c>
      <c r="P386" s="41"/>
      <c r="Q386" s="41"/>
      <c r="R386" s="41"/>
      <c r="S386" s="131" t="str">
        <f t="shared" ref="S386:S413" si="47" xml:space="preserve"> IF(AND($F386="Incremental",G386=""),"Error - baseline data was not provided in the planning sheet.",
        IF(AND($F386="Decremental",G386=""),"Error - baseline data was not provided in the planning sheet.",""))</f>
        <v/>
      </c>
    </row>
    <row r="387" spans="1:19" s="11" customFormat="1" ht="13.2" x14ac:dyDescent="0.25">
      <c r="A387" s="59" t="str">
        <f>IF('Annual Plan'!A387="","",'Annual Plan'!A387)</f>
        <v/>
      </c>
      <c r="B387" s="59" t="str">
        <f>IF('Annual Plan'!B387="","",'Annual Plan'!B387)</f>
        <v/>
      </c>
      <c r="C387" s="59" t="str">
        <f>IF('Annual Plan'!C387="","",'Annual Plan'!C387)</f>
        <v/>
      </c>
      <c r="D387" s="2" t="str">
        <f>IF('Annual Plan'!D387&lt;&gt;"",'Annual Plan'!D387,"")</f>
        <v/>
      </c>
      <c r="E387" s="2" t="str">
        <f>IF('Annual Plan'!E387&lt;&gt;"",'Annual Plan'!E387,"")</f>
        <v/>
      </c>
      <c r="F387" s="36" t="str">
        <f>IF('Annual Plan'!F387&lt;&gt;"",'Annual Plan'!F387,"")</f>
        <v/>
      </c>
      <c r="G387" s="23" t="str">
        <f>IF('Annual Plan'!G387&lt;&gt;"",'Annual Plan'!G387,"")</f>
        <v/>
      </c>
      <c r="H387" s="23" t="str">
        <f xml:space="preserve"> IF(OR(F387="Absolute",F387="Absolute[-](cum.)"),SUM(G387,'Q1 Review'!J387,'Q2 Review'!J387,'Q3 Review'!J387,'Q4 Review'!J387),
             IF(OR(F387="Incremental",F387="Absolute[+]"),MAX(G387,'Q1 Review'!J387,'Q2 Review'!J387,'Q3 Review'!J387,'Q4 Review'!J387),
                  IF(F387="Decremental",MIN(G387,'Q1 Review'!J387,'Q2 Review'!J387,'Q3 Review'!J387,'Q4 Review'!J387),
                         IF(F387="Absolute[-](avg.)",SUM('Q1 Review'!J387,'Q2 Review'!J387,'Q3 Review'!J387,'Q4 Review'!J387)/ COUNT('Annual Plan'!H387:'Annual Plan'!K387),""
                       )
                 )
      )
)</f>
        <v/>
      </c>
      <c r="I387" s="23" t="str">
        <f>IF(SUM('Annual Plan'!H387:'Annual Plan'!K387)=0,"",
        IF(OR(F387="Absolute",F387="Absolute[-](cum.)"),SUM('Annual Plan'!H387:'Annual Plan'!K387),
             IF(F387="Incremental",MAX('Annual Plan'!H387:'Annual Plan'!K387),
                  IF(F387="Decremental",MIN('Annual Plan'!H387:'Annual Plan'!K387),
                         IF(F387="Absolute[+]",MAX('Annual Plan'!H387:'Annual Plan'!K387),
                              IF(F387="Absolute[-](avg.)",AVERAGE('Annual Plan'!H387:'Annual Plan'!K387),"")
                              )
                       )
                  )
           )
     )</f>
        <v/>
      </c>
      <c r="J387" s="95" t="str">
        <f xml:space="preserve"> IF(OR(F387="Absolute",F387="Absolute[-](cum.)"),SUM('Q1 Review'!J387,'Q2 Review'!J387,'Q3 Review'!J387,'Q4 Review'!J387),
             IF(OR(F387="Incremental",F387="Absolute[+]"),MAX('Q1 Review'!J387,'Q2 Review'!J387,'Q3 Review'!J387,'Q4 Review'!J387),
                  IF(F387="Decremental",MIN('Q1 Review'!J387,'Q2 Review'!J387,'Q3 Review'!J387,'Q4 Review'!J387),
                         IF(F387="Absolute[-](avg.)",SUM('Q1 Review'!J387,'Q2 Review'!J387,'Q3 Review'!J387,'Q4 Review'!J387)/ COUNT('Annual Plan'!H387:'Annual Plan'!K387),""
                       )
                 )
      )
)</f>
        <v/>
      </c>
      <c r="K387" s="38" t="str">
        <f t="shared" si="44"/>
        <v/>
      </c>
      <c r="L387" s="38" t="str">
        <f t="shared" si="45"/>
        <v/>
      </c>
      <c r="M387" s="23" t="str">
        <f t="shared" si="46"/>
        <v/>
      </c>
      <c r="N387" s="23" t="str">
        <f>IF('Annual Plan'!N387+'Annual Plan'!O387=0,"",'Annual Plan'!N387+'Annual Plan'!O387)</f>
        <v/>
      </c>
      <c r="O387" s="23" t="str">
        <f>IF(('Q1 Review'!O387+'Q2 Review'!O387+'Q3 Review'!O387+'Q4 Review'!O387)=0,"",('Q1 Review'!O387+'Q2 Review'!O387+'Q3 Review'!O387+'Q4 Review'!O387))</f>
        <v/>
      </c>
      <c r="P387" s="41"/>
      <c r="Q387" s="41"/>
      <c r="R387" s="41"/>
      <c r="S387" s="131" t="str">
        <f t="shared" si="47"/>
        <v/>
      </c>
    </row>
    <row r="388" spans="1:19" s="11" customFormat="1" ht="13.2" x14ac:dyDescent="0.25">
      <c r="A388" s="59" t="str">
        <f>IF('Annual Plan'!A388="","",'Annual Plan'!A388)</f>
        <v/>
      </c>
      <c r="B388" s="59" t="str">
        <f>IF('Annual Plan'!B388="","",'Annual Plan'!B388)</f>
        <v/>
      </c>
      <c r="C388" s="59" t="str">
        <f>IF('Annual Plan'!C388="","",'Annual Plan'!C388)</f>
        <v/>
      </c>
      <c r="D388" s="2" t="str">
        <f>IF('Annual Plan'!D388&lt;&gt;"",'Annual Plan'!D388,"")</f>
        <v/>
      </c>
      <c r="E388" s="2" t="str">
        <f>IF('Annual Plan'!E388&lt;&gt;"",'Annual Plan'!E388,"")</f>
        <v/>
      </c>
      <c r="F388" s="36" t="str">
        <f>IF('Annual Plan'!F388&lt;&gt;"",'Annual Plan'!F388,"")</f>
        <v/>
      </c>
      <c r="G388" s="23" t="str">
        <f>IF('Annual Plan'!G388&lt;&gt;"",'Annual Plan'!G388,"")</f>
        <v/>
      </c>
      <c r="H388" s="23" t="str">
        <f xml:space="preserve"> IF(OR(F388="Absolute",F388="Absolute[-](cum.)"),SUM(G388,'Q1 Review'!J388,'Q2 Review'!J388,'Q3 Review'!J388,'Q4 Review'!J388),
             IF(OR(F388="Incremental",F388="Absolute[+]"),MAX(G388,'Q1 Review'!J388,'Q2 Review'!J388,'Q3 Review'!J388,'Q4 Review'!J388),
                  IF(F388="Decremental",MIN(G388,'Q1 Review'!J388,'Q2 Review'!J388,'Q3 Review'!J388,'Q4 Review'!J388),
                         IF(F388="Absolute[-](avg.)",SUM('Q1 Review'!J388,'Q2 Review'!J388,'Q3 Review'!J388,'Q4 Review'!J388)/ COUNT('Annual Plan'!H388:'Annual Plan'!K388),""
                       )
                 )
      )
)</f>
        <v/>
      </c>
      <c r="I388" s="23" t="str">
        <f>IF(SUM('Annual Plan'!H388:'Annual Plan'!K388)=0,"",
        IF(OR(F388="Absolute",F388="Absolute[-](cum.)"),SUM('Annual Plan'!H388:'Annual Plan'!K388),
             IF(F388="Incremental",MAX('Annual Plan'!H388:'Annual Plan'!K388),
                  IF(F388="Decremental",MIN('Annual Plan'!H388:'Annual Plan'!K388),
                         IF(F388="Absolute[+]",MAX('Annual Plan'!H388:'Annual Plan'!K388),
                              IF(F388="Absolute[-](avg.)",AVERAGE('Annual Plan'!H388:'Annual Plan'!K388),"")
                              )
                       )
                  )
           )
     )</f>
        <v/>
      </c>
      <c r="J388" s="95" t="str">
        <f xml:space="preserve"> IF(OR(F388="Absolute",F388="Absolute[-](cum.)"),SUM('Q1 Review'!J388,'Q2 Review'!J388,'Q3 Review'!J388,'Q4 Review'!J388),
             IF(OR(F388="Incremental",F388="Absolute[+]"),MAX('Q1 Review'!J388,'Q2 Review'!J388,'Q3 Review'!J388,'Q4 Review'!J388),
                  IF(F388="Decremental",MIN('Q1 Review'!J388,'Q2 Review'!J388,'Q3 Review'!J388,'Q4 Review'!J388),
                         IF(F388="Absolute[-](avg.)",SUM('Q1 Review'!J388,'Q2 Review'!J388,'Q3 Review'!J388,'Q4 Review'!J388)/ COUNT('Annual Plan'!H388:'Annual Plan'!K388),""
                       )
                 )
      )
)</f>
        <v/>
      </c>
      <c r="K388" s="38" t="str">
        <f t="shared" si="44"/>
        <v/>
      </c>
      <c r="L388" s="38" t="str">
        <f t="shared" si="45"/>
        <v/>
      </c>
      <c r="M388" s="23" t="str">
        <f t="shared" si="46"/>
        <v/>
      </c>
      <c r="N388" s="23" t="str">
        <f>IF('Annual Plan'!N388+'Annual Plan'!O388=0,"",'Annual Plan'!N388+'Annual Plan'!O388)</f>
        <v/>
      </c>
      <c r="O388" s="23" t="str">
        <f>IF(('Q1 Review'!O388+'Q2 Review'!O388+'Q3 Review'!O388+'Q4 Review'!O388)=0,"",('Q1 Review'!O388+'Q2 Review'!O388+'Q3 Review'!O388+'Q4 Review'!O388))</f>
        <v/>
      </c>
      <c r="P388" s="41"/>
      <c r="Q388" s="41"/>
      <c r="R388" s="41"/>
      <c r="S388" s="131" t="str">
        <f t="shared" si="47"/>
        <v/>
      </c>
    </row>
    <row r="389" spans="1:19" s="11" customFormat="1" ht="13.2" x14ac:dyDescent="0.25">
      <c r="A389" s="59" t="str">
        <f>IF('Annual Plan'!A389="","",'Annual Plan'!A389)</f>
        <v/>
      </c>
      <c r="B389" s="59" t="str">
        <f>IF('Annual Plan'!B389="","",'Annual Plan'!B389)</f>
        <v/>
      </c>
      <c r="C389" s="59" t="str">
        <f>IF('Annual Plan'!C389="","",'Annual Plan'!C389)</f>
        <v/>
      </c>
      <c r="D389" s="2" t="str">
        <f>IF('Annual Plan'!D389&lt;&gt;"",'Annual Plan'!D389,"")</f>
        <v/>
      </c>
      <c r="E389" s="2" t="str">
        <f>IF('Annual Plan'!E389&lt;&gt;"",'Annual Plan'!E389,"")</f>
        <v/>
      </c>
      <c r="F389" s="36" t="str">
        <f>IF('Annual Plan'!F389&lt;&gt;"",'Annual Plan'!F389,"")</f>
        <v/>
      </c>
      <c r="G389" s="23" t="str">
        <f>IF('Annual Plan'!G389&lt;&gt;"",'Annual Plan'!G389,"")</f>
        <v/>
      </c>
      <c r="H389" s="23" t="str">
        <f xml:space="preserve"> IF(OR(F389="Absolute",F389="Absolute[-](cum.)"),SUM(G389,'Q1 Review'!J389,'Q2 Review'!J389,'Q3 Review'!J389,'Q4 Review'!J389),
             IF(OR(F389="Incremental",F389="Absolute[+]"),MAX(G389,'Q1 Review'!J389,'Q2 Review'!J389,'Q3 Review'!J389,'Q4 Review'!J389),
                  IF(F389="Decremental",MIN(G389,'Q1 Review'!J389,'Q2 Review'!J389,'Q3 Review'!J389,'Q4 Review'!J389),
                         IF(F389="Absolute[-](avg.)",SUM('Q1 Review'!J389,'Q2 Review'!J389,'Q3 Review'!J389,'Q4 Review'!J389)/ COUNT('Annual Plan'!H389:'Annual Plan'!K389),""
                       )
                 )
      )
)</f>
        <v/>
      </c>
      <c r="I389" s="23" t="str">
        <f>IF(SUM('Annual Plan'!H389:'Annual Plan'!K389)=0,"",
        IF(OR(F389="Absolute",F389="Absolute[-](cum.)"),SUM('Annual Plan'!H389:'Annual Plan'!K389),
             IF(F389="Incremental",MAX('Annual Plan'!H389:'Annual Plan'!K389),
                  IF(F389="Decremental",MIN('Annual Plan'!H389:'Annual Plan'!K389),
                         IF(F389="Absolute[+]",MAX('Annual Plan'!H389:'Annual Plan'!K389),
                              IF(F389="Absolute[-](avg.)",AVERAGE('Annual Plan'!H389:'Annual Plan'!K389),"")
                              )
                       )
                  )
           )
     )</f>
        <v/>
      </c>
      <c r="J389" s="95" t="str">
        <f xml:space="preserve"> IF(OR(F389="Absolute",F389="Absolute[-](cum.)"),SUM('Q1 Review'!J389,'Q2 Review'!J389,'Q3 Review'!J389,'Q4 Review'!J389),
             IF(OR(F389="Incremental",F389="Absolute[+]"),MAX('Q1 Review'!J389,'Q2 Review'!J389,'Q3 Review'!J389,'Q4 Review'!J389),
                  IF(F389="Decremental",MIN('Q1 Review'!J389,'Q2 Review'!J389,'Q3 Review'!J389,'Q4 Review'!J389),
                         IF(F389="Absolute[-](avg.)",SUM('Q1 Review'!J389,'Q2 Review'!J389,'Q3 Review'!J389,'Q4 Review'!J389)/ COUNT('Annual Plan'!H389:'Annual Plan'!K389),""
                       )
                 )
      )
)</f>
        <v/>
      </c>
      <c r="K389" s="38" t="str">
        <f t="shared" si="44"/>
        <v/>
      </c>
      <c r="L389" s="38" t="str">
        <f t="shared" si="45"/>
        <v/>
      </c>
      <c r="M389" s="23" t="str">
        <f t="shared" si="46"/>
        <v/>
      </c>
      <c r="N389" s="23" t="str">
        <f>IF('Annual Plan'!N389+'Annual Plan'!O389=0,"",'Annual Plan'!N389+'Annual Plan'!O389)</f>
        <v/>
      </c>
      <c r="O389" s="23" t="str">
        <f>IF(('Q1 Review'!O389+'Q2 Review'!O389+'Q3 Review'!O389+'Q4 Review'!O389)=0,"",('Q1 Review'!O389+'Q2 Review'!O389+'Q3 Review'!O389+'Q4 Review'!O389))</f>
        <v/>
      </c>
      <c r="P389" s="41"/>
      <c r="Q389" s="41"/>
      <c r="R389" s="41"/>
      <c r="S389" s="131" t="str">
        <f t="shared" si="47"/>
        <v/>
      </c>
    </row>
    <row r="390" spans="1:19" s="11" customFormat="1" ht="13.2" x14ac:dyDescent="0.25">
      <c r="A390" s="59" t="str">
        <f>IF('Annual Plan'!A390="","",'Annual Plan'!A390)</f>
        <v/>
      </c>
      <c r="B390" s="59" t="str">
        <f>IF('Annual Plan'!B390="","",'Annual Plan'!B390)</f>
        <v/>
      </c>
      <c r="C390" s="59" t="str">
        <f>IF('Annual Plan'!C390="","",'Annual Plan'!C390)</f>
        <v/>
      </c>
      <c r="D390" s="2" t="str">
        <f>IF('Annual Plan'!D390&lt;&gt;"",'Annual Plan'!D390,"")</f>
        <v/>
      </c>
      <c r="E390" s="2" t="str">
        <f>IF('Annual Plan'!E390&lt;&gt;"",'Annual Plan'!E390,"")</f>
        <v/>
      </c>
      <c r="F390" s="36" t="str">
        <f>IF('Annual Plan'!F390&lt;&gt;"",'Annual Plan'!F390,"")</f>
        <v/>
      </c>
      <c r="G390" s="23" t="str">
        <f>IF('Annual Plan'!G390&lt;&gt;"",'Annual Plan'!G390,"")</f>
        <v/>
      </c>
      <c r="H390" s="23" t="str">
        <f xml:space="preserve"> IF(OR(F390="Absolute",F390="Absolute[-](cum.)"),SUM(G390,'Q1 Review'!J390,'Q2 Review'!J390,'Q3 Review'!J390,'Q4 Review'!J390),
             IF(OR(F390="Incremental",F390="Absolute[+]"),MAX(G390,'Q1 Review'!J390,'Q2 Review'!J390,'Q3 Review'!J390,'Q4 Review'!J390),
                  IF(F390="Decremental",MIN(G390,'Q1 Review'!J390,'Q2 Review'!J390,'Q3 Review'!J390,'Q4 Review'!J390),
                         IF(F390="Absolute[-](avg.)",SUM('Q1 Review'!J390,'Q2 Review'!J390,'Q3 Review'!J390,'Q4 Review'!J390)/ COUNT('Annual Plan'!H390:'Annual Plan'!K390),""
                       )
                 )
      )
)</f>
        <v/>
      </c>
      <c r="I390" s="23" t="str">
        <f>IF(SUM('Annual Plan'!H390:'Annual Plan'!K390)=0,"",
        IF(OR(F390="Absolute",F390="Absolute[-](cum.)"),SUM('Annual Plan'!H390:'Annual Plan'!K390),
             IF(F390="Incremental",MAX('Annual Plan'!H390:'Annual Plan'!K390),
                  IF(F390="Decremental",MIN('Annual Plan'!H390:'Annual Plan'!K390),
                         IF(F390="Absolute[+]",MAX('Annual Plan'!H390:'Annual Plan'!K390),
                              IF(F390="Absolute[-](avg.)",AVERAGE('Annual Plan'!H390:'Annual Plan'!K390),"")
                              )
                       )
                  )
           )
     )</f>
        <v/>
      </c>
      <c r="J390" s="95" t="str">
        <f xml:space="preserve"> IF(OR(F390="Absolute",F390="Absolute[-](cum.)"),SUM('Q1 Review'!J390,'Q2 Review'!J390,'Q3 Review'!J390,'Q4 Review'!J390),
             IF(OR(F390="Incremental",F390="Absolute[+]"),MAX('Q1 Review'!J390,'Q2 Review'!J390,'Q3 Review'!J390,'Q4 Review'!J390),
                  IF(F390="Decremental",MIN('Q1 Review'!J390,'Q2 Review'!J390,'Q3 Review'!J390,'Q4 Review'!J390),
                         IF(F390="Absolute[-](avg.)",SUM('Q1 Review'!J390,'Q2 Review'!J390,'Q3 Review'!J390,'Q4 Review'!J390)/ COUNT('Annual Plan'!H390:'Annual Plan'!K390),""
                       )
                 )
      )
)</f>
        <v/>
      </c>
      <c r="K390" s="38" t="str">
        <f t="shared" si="44"/>
        <v/>
      </c>
      <c r="L390" s="38" t="str">
        <f t="shared" si="45"/>
        <v/>
      </c>
      <c r="M390" s="23" t="str">
        <f t="shared" si="46"/>
        <v/>
      </c>
      <c r="N390" s="23" t="str">
        <f>IF('Annual Plan'!N390+'Annual Plan'!O390=0,"",'Annual Plan'!N390+'Annual Plan'!O390)</f>
        <v/>
      </c>
      <c r="O390" s="23" t="str">
        <f>IF(('Q1 Review'!O390+'Q2 Review'!O390+'Q3 Review'!O390+'Q4 Review'!O390)=0,"",('Q1 Review'!O390+'Q2 Review'!O390+'Q3 Review'!O390+'Q4 Review'!O390))</f>
        <v/>
      </c>
      <c r="P390" s="41"/>
      <c r="Q390" s="41"/>
      <c r="R390" s="41"/>
      <c r="S390" s="131" t="str">
        <f t="shared" si="47"/>
        <v/>
      </c>
    </row>
    <row r="391" spans="1:19" s="11" customFormat="1" ht="13.2" x14ac:dyDescent="0.25">
      <c r="A391" s="59" t="str">
        <f>IF('Annual Plan'!A391="","",'Annual Plan'!A391)</f>
        <v/>
      </c>
      <c r="B391" s="59" t="str">
        <f>IF('Annual Plan'!B391="","",'Annual Plan'!B391)</f>
        <v/>
      </c>
      <c r="C391" s="59" t="str">
        <f>IF('Annual Plan'!C391="","",'Annual Plan'!C391)</f>
        <v/>
      </c>
      <c r="D391" s="2" t="str">
        <f>IF('Annual Plan'!D391&lt;&gt;"",'Annual Plan'!D391,"")</f>
        <v/>
      </c>
      <c r="E391" s="2" t="str">
        <f>IF('Annual Plan'!E391&lt;&gt;"",'Annual Plan'!E391,"")</f>
        <v/>
      </c>
      <c r="F391" s="36" t="str">
        <f>IF('Annual Plan'!F391&lt;&gt;"",'Annual Plan'!F391,"")</f>
        <v/>
      </c>
      <c r="G391" s="23" t="str">
        <f>IF('Annual Plan'!G391&lt;&gt;"",'Annual Plan'!G391,"")</f>
        <v/>
      </c>
      <c r="H391" s="23" t="str">
        <f xml:space="preserve"> IF(OR(F391="Absolute",F391="Absolute[-](cum.)"),SUM(G391,'Q1 Review'!J391,'Q2 Review'!J391,'Q3 Review'!J391,'Q4 Review'!J391),
             IF(OR(F391="Incremental",F391="Absolute[+]"),MAX(G391,'Q1 Review'!J391,'Q2 Review'!J391,'Q3 Review'!J391,'Q4 Review'!J391),
                  IF(F391="Decremental",MIN(G391,'Q1 Review'!J391,'Q2 Review'!J391,'Q3 Review'!J391,'Q4 Review'!J391),
                         IF(F391="Absolute[-](avg.)",SUM('Q1 Review'!J391,'Q2 Review'!J391,'Q3 Review'!J391,'Q4 Review'!J391)/ COUNT('Annual Plan'!H391:'Annual Plan'!K391),""
                       )
                 )
      )
)</f>
        <v/>
      </c>
      <c r="I391" s="23" t="str">
        <f>IF(SUM('Annual Plan'!H391:'Annual Plan'!K391)=0,"",
        IF(OR(F391="Absolute",F391="Absolute[-](cum.)"),SUM('Annual Plan'!H391:'Annual Plan'!K391),
             IF(F391="Incremental",MAX('Annual Plan'!H391:'Annual Plan'!K391),
                  IF(F391="Decremental",MIN('Annual Plan'!H391:'Annual Plan'!K391),
                         IF(F391="Absolute[+]",MAX('Annual Plan'!H391:'Annual Plan'!K391),
                              IF(F391="Absolute[-](avg.)",AVERAGE('Annual Plan'!H391:'Annual Plan'!K391),"")
                              )
                       )
                  )
           )
     )</f>
        <v/>
      </c>
      <c r="J391" s="95" t="str">
        <f xml:space="preserve"> IF(OR(F391="Absolute",F391="Absolute[-](cum.)"),SUM('Q1 Review'!J391,'Q2 Review'!J391,'Q3 Review'!J391,'Q4 Review'!J391),
             IF(OR(F391="Incremental",F391="Absolute[+]"),MAX('Q1 Review'!J391,'Q2 Review'!J391,'Q3 Review'!J391,'Q4 Review'!J391),
                  IF(F391="Decremental",MIN('Q1 Review'!J391,'Q2 Review'!J391,'Q3 Review'!J391,'Q4 Review'!J391),
                         IF(F391="Absolute[-](avg.)",SUM('Q1 Review'!J391,'Q2 Review'!J391,'Q3 Review'!J391,'Q4 Review'!J391)/ COUNT('Annual Plan'!H391:'Annual Plan'!K391),""
                       )
                 )
      )
)</f>
        <v/>
      </c>
      <c r="K391" s="38" t="str">
        <f t="shared" si="44"/>
        <v/>
      </c>
      <c r="L391" s="38" t="str">
        <f t="shared" si="45"/>
        <v/>
      </c>
      <c r="M391" s="23" t="str">
        <f t="shared" si="46"/>
        <v/>
      </c>
      <c r="N391" s="23" t="str">
        <f>IF('Annual Plan'!N391+'Annual Plan'!O391=0,"",'Annual Plan'!N391+'Annual Plan'!O391)</f>
        <v/>
      </c>
      <c r="O391" s="23" t="str">
        <f>IF(('Q1 Review'!O391+'Q2 Review'!O391+'Q3 Review'!O391+'Q4 Review'!O391)=0,"",('Q1 Review'!O391+'Q2 Review'!O391+'Q3 Review'!O391+'Q4 Review'!O391))</f>
        <v/>
      </c>
      <c r="P391" s="41"/>
      <c r="Q391" s="41"/>
      <c r="R391" s="41"/>
      <c r="S391" s="131" t="str">
        <f t="shared" si="47"/>
        <v/>
      </c>
    </row>
    <row r="392" spans="1:19" s="11" customFormat="1" ht="13.2" x14ac:dyDescent="0.25">
      <c r="A392" s="59" t="str">
        <f>IF('Annual Plan'!A392="","",'Annual Plan'!A392)</f>
        <v/>
      </c>
      <c r="B392" s="59" t="str">
        <f>IF('Annual Plan'!B392="","",'Annual Plan'!B392)</f>
        <v/>
      </c>
      <c r="C392" s="59" t="str">
        <f>IF('Annual Plan'!C392="","",'Annual Plan'!C392)</f>
        <v/>
      </c>
      <c r="D392" s="2" t="str">
        <f>IF('Annual Plan'!D392&lt;&gt;"",'Annual Plan'!D392,"")</f>
        <v/>
      </c>
      <c r="E392" s="2" t="str">
        <f>IF('Annual Plan'!E392&lt;&gt;"",'Annual Plan'!E392,"")</f>
        <v/>
      </c>
      <c r="F392" s="36" t="str">
        <f>IF('Annual Plan'!F392&lt;&gt;"",'Annual Plan'!F392,"")</f>
        <v/>
      </c>
      <c r="G392" s="23" t="str">
        <f>IF('Annual Plan'!G392&lt;&gt;"",'Annual Plan'!G392,"")</f>
        <v/>
      </c>
      <c r="H392" s="23" t="str">
        <f xml:space="preserve"> IF(OR(F392="Absolute",F392="Absolute[-](cum.)"),SUM(G392,'Q1 Review'!J392,'Q2 Review'!J392,'Q3 Review'!J392,'Q4 Review'!J392),
             IF(OR(F392="Incremental",F392="Absolute[+]"),MAX(G392,'Q1 Review'!J392,'Q2 Review'!J392,'Q3 Review'!J392,'Q4 Review'!J392),
                  IF(F392="Decremental",MIN(G392,'Q1 Review'!J392,'Q2 Review'!J392,'Q3 Review'!J392,'Q4 Review'!J392),
                         IF(F392="Absolute[-](avg.)",SUM('Q1 Review'!J392,'Q2 Review'!J392,'Q3 Review'!J392,'Q4 Review'!J392)/ COUNT('Annual Plan'!H392:'Annual Plan'!K392),""
                       )
                 )
      )
)</f>
        <v/>
      </c>
      <c r="I392" s="23" t="str">
        <f>IF(SUM('Annual Plan'!H392:'Annual Plan'!K392)=0,"",
        IF(OR(F392="Absolute",F392="Absolute[-](cum.)"),SUM('Annual Plan'!H392:'Annual Plan'!K392),
             IF(F392="Incremental",MAX('Annual Plan'!H392:'Annual Plan'!K392),
                  IF(F392="Decremental",MIN('Annual Plan'!H392:'Annual Plan'!K392),
                         IF(F392="Absolute[+]",MAX('Annual Plan'!H392:'Annual Plan'!K392),
                              IF(F392="Absolute[-](avg.)",AVERAGE('Annual Plan'!H392:'Annual Plan'!K392),"")
                              )
                       )
                  )
           )
     )</f>
        <v/>
      </c>
      <c r="J392" s="95" t="str">
        <f xml:space="preserve"> IF(OR(F392="Absolute",F392="Absolute[-](cum.)"),SUM('Q1 Review'!J392,'Q2 Review'!J392,'Q3 Review'!J392,'Q4 Review'!J392),
             IF(OR(F392="Incremental",F392="Absolute[+]"),MAX('Q1 Review'!J392,'Q2 Review'!J392,'Q3 Review'!J392,'Q4 Review'!J392),
                  IF(F392="Decremental",MIN('Q1 Review'!J392,'Q2 Review'!J392,'Q3 Review'!J392,'Q4 Review'!J392),
                         IF(F392="Absolute[-](avg.)",SUM('Q1 Review'!J392,'Q2 Review'!J392,'Q3 Review'!J392,'Q4 Review'!J392)/ COUNT('Annual Plan'!H392:'Annual Plan'!K392),""
                       )
                 )
      )
)</f>
        <v/>
      </c>
      <c r="K392" s="38" t="str">
        <f t="shared" si="44"/>
        <v/>
      </c>
      <c r="L392" s="38" t="str">
        <f t="shared" si="45"/>
        <v/>
      </c>
      <c r="M392" s="23" t="str">
        <f t="shared" si="46"/>
        <v/>
      </c>
      <c r="N392" s="23" t="str">
        <f>IF('Annual Plan'!N392+'Annual Plan'!O392=0,"",'Annual Plan'!N392+'Annual Plan'!O392)</f>
        <v/>
      </c>
      <c r="O392" s="23" t="str">
        <f>IF(('Q1 Review'!O392+'Q2 Review'!O392+'Q3 Review'!O392+'Q4 Review'!O392)=0,"",('Q1 Review'!O392+'Q2 Review'!O392+'Q3 Review'!O392+'Q4 Review'!O392))</f>
        <v/>
      </c>
      <c r="P392" s="41"/>
      <c r="Q392" s="41"/>
      <c r="R392" s="41"/>
      <c r="S392" s="131" t="str">
        <f t="shared" si="47"/>
        <v/>
      </c>
    </row>
    <row r="393" spans="1:19" s="11" customFormat="1" ht="13.2" x14ac:dyDescent="0.25">
      <c r="A393" s="59" t="str">
        <f>IF('Annual Plan'!A393="","",'Annual Plan'!A393)</f>
        <v/>
      </c>
      <c r="B393" s="59" t="str">
        <f>IF('Annual Plan'!B393="","",'Annual Plan'!B393)</f>
        <v/>
      </c>
      <c r="C393" s="59" t="str">
        <f>IF('Annual Plan'!C393="","",'Annual Plan'!C393)</f>
        <v/>
      </c>
      <c r="D393" s="2" t="str">
        <f>IF('Annual Plan'!D393&lt;&gt;"",'Annual Plan'!D393,"")</f>
        <v/>
      </c>
      <c r="E393" s="2" t="str">
        <f>IF('Annual Plan'!E393&lt;&gt;"",'Annual Plan'!E393,"")</f>
        <v/>
      </c>
      <c r="F393" s="36" t="str">
        <f>IF('Annual Plan'!F393&lt;&gt;"",'Annual Plan'!F393,"")</f>
        <v/>
      </c>
      <c r="G393" s="23" t="str">
        <f>IF('Annual Plan'!G393&lt;&gt;"",'Annual Plan'!G393,"")</f>
        <v/>
      </c>
      <c r="H393" s="23" t="str">
        <f xml:space="preserve"> IF(OR(F393="Absolute",F393="Absolute[-](cum.)"),SUM(G393,'Q1 Review'!J393,'Q2 Review'!J393,'Q3 Review'!J393,'Q4 Review'!J393),
             IF(OR(F393="Incremental",F393="Absolute[+]"),MAX(G393,'Q1 Review'!J393,'Q2 Review'!J393,'Q3 Review'!J393,'Q4 Review'!J393),
                  IF(F393="Decremental",MIN(G393,'Q1 Review'!J393,'Q2 Review'!J393,'Q3 Review'!J393,'Q4 Review'!J393),
                         IF(F393="Absolute[-](avg.)",SUM('Q1 Review'!J393,'Q2 Review'!J393,'Q3 Review'!J393,'Q4 Review'!J393)/ COUNT('Annual Plan'!H393:'Annual Plan'!K393),""
                       )
                 )
      )
)</f>
        <v/>
      </c>
      <c r="I393" s="23" t="str">
        <f>IF(SUM('Annual Plan'!H393:'Annual Plan'!K393)=0,"",
        IF(OR(F393="Absolute",F393="Absolute[-](cum.)"),SUM('Annual Plan'!H393:'Annual Plan'!K393),
             IF(F393="Incremental",MAX('Annual Plan'!H393:'Annual Plan'!K393),
                  IF(F393="Decremental",MIN('Annual Plan'!H393:'Annual Plan'!K393),
                         IF(F393="Absolute[+]",MAX('Annual Plan'!H393:'Annual Plan'!K393),
                              IF(F393="Absolute[-](avg.)",AVERAGE('Annual Plan'!H393:'Annual Plan'!K393),"")
                              )
                       )
                  )
           )
     )</f>
        <v/>
      </c>
      <c r="J393" s="95" t="str">
        <f xml:space="preserve"> IF(OR(F393="Absolute",F393="Absolute[-](cum.)"),SUM('Q1 Review'!J393,'Q2 Review'!J393,'Q3 Review'!J393,'Q4 Review'!J393),
             IF(OR(F393="Incremental",F393="Absolute[+]"),MAX('Q1 Review'!J393,'Q2 Review'!J393,'Q3 Review'!J393,'Q4 Review'!J393),
                  IF(F393="Decremental",MIN('Q1 Review'!J393,'Q2 Review'!J393,'Q3 Review'!J393,'Q4 Review'!J393),
                         IF(F393="Absolute[-](avg.)",SUM('Q1 Review'!J393,'Q2 Review'!J393,'Q3 Review'!J393,'Q4 Review'!J393)/ COUNT('Annual Plan'!H393:'Annual Plan'!K393),""
                       )
                 )
      )
)</f>
        <v/>
      </c>
      <c r="K393" s="38" t="str">
        <f t="shared" si="44"/>
        <v/>
      </c>
      <c r="L393" s="38" t="str">
        <f t="shared" si="45"/>
        <v/>
      </c>
      <c r="M393" s="23" t="str">
        <f t="shared" si="46"/>
        <v/>
      </c>
      <c r="N393" s="23" t="str">
        <f>IF('Annual Plan'!N393+'Annual Plan'!O393=0,"",'Annual Plan'!N393+'Annual Plan'!O393)</f>
        <v/>
      </c>
      <c r="O393" s="23" t="str">
        <f>IF(('Q1 Review'!O393+'Q2 Review'!O393+'Q3 Review'!O393+'Q4 Review'!O393)=0,"",('Q1 Review'!O393+'Q2 Review'!O393+'Q3 Review'!O393+'Q4 Review'!O393))</f>
        <v/>
      </c>
      <c r="P393" s="41"/>
      <c r="Q393" s="41"/>
      <c r="R393" s="41"/>
      <c r="S393" s="131" t="str">
        <f t="shared" si="47"/>
        <v/>
      </c>
    </row>
    <row r="394" spans="1:19" s="11" customFormat="1" ht="13.2" x14ac:dyDescent="0.25">
      <c r="A394" s="59" t="str">
        <f>IF('Annual Plan'!A394="","",'Annual Plan'!A394)</f>
        <v/>
      </c>
      <c r="B394" s="59" t="str">
        <f>IF('Annual Plan'!B394="","",'Annual Plan'!B394)</f>
        <v/>
      </c>
      <c r="C394" s="59" t="str">
        <f>IF('Annual Plan'!C394="","",'Annual Plan'!C394)</f>
        <v/>
      </c>
      <c r="D394" s="2" t="str">
        <f>IF('Annual Plan'!D394&lt;&gt;"",'Annual Plan'!D394,"")</f>
        <v/>
      </c>
      <c r="E394" s="2" t="str">
        <f>IF('Annual Plan'!E394&lt;&gt;"",'Annual Plan'!E394,"")</f>
        <v/>
      </c>
      <c r="F394" s="36" t="str">
        <f>IF('Annual Plan'!F394&lt;&gt;"",'Annual Plan'!F394,"")</f>
        <v/>
      </c>
      <c r="G394" s="23" t="str">
        <f>IF('Annual Plan'!G394&lt;&gt;"",'Annual Plan'!G394,"")</f>
        <v/>
      </c>
      <c r="H394" s="23" t="str">
        <f xml:space="preserve"> IF(OR(F394="Absolute",F394="Absolute[-](cum.)"),SUM(G394,'Q1 Review'!J394,'Q2 Review'!J394,'Q3 Review'!J394,'Q4 Review'!J394),
             IF(OR(F394="Incremental",F394="Absolute[+]"),MAX(G394,'Q1 Review'!J394,'Q2 Review'!J394,'Q3 Review'!J394,'Q4 Review'!J394),
                  IF(F394="Decremental",MIN(G394,'Q1 Review'!J394,'Q2 Review'!J394,'Q3 Review'!J394,'Q4 Review'!J394),
                         IF(F394="Absolute[-](avg.)",SUM('Q1 Review'!J394,'Q2 Review'!J394,'Q3 Review'!J394,'Q4 Review'!J394)/ COUNT('Annual Plan'!H394:'Annual Plan'!K394),""
                       )
                 )
      )
)</f>
        <v/>
      </c>
      <c r="I394" s="23" t="str">
        <f>IF(SUM('Annual Plan'!H394:'Annual Plan'!K394)=0,"",
        IF(OR(F394="Absolute",F394="Absolute[-](cum.)"),SUM('Annual Plan'!H394:'Annual Plan'!K394),
             IF(F394="Incremental",MAX('Annual Plan'!H394:'Annual Plan'!K394),
                  IF(F394="Decremental",MIN('Annual Plan'!H394:'Annual Plan'!K394),
                         IF(F394="Absolute[+]",MAX('Annual Plan'!H394:'Annual Plan'!K394),
                              IF(F394="Absolute[-](avg.)",AVERAGE('Annual Plan'!H394:'Annual Plan'!K394),"")
                              )
                       )
                  )
           )
     )</f>
        <v/>
      </c>
      <c r="J394" s="95" t="str">
        <f xml:space="preserve"> IF(OR(F394="Absolute",F394="Absolute[-](cum.)"),SUM('Q1 Review'!J394,'Q2 Review'!J394,'Q3 Review'!J394,'Q4 Review'!J394),
             IF(OR(F394="Incremental",F394="Absolute[+]"),MAX('Q1 Review'!J394,'Q2 Review'!J394,'Q3 Review'!J394,'Q4 Review'!J394),
                  IF(F394="Decremental",MIN('Q1 Review'!J394,'Q2 Review'!J394,'Q3 Review'!J394,'Q4 Review'!J394),
                         IF(F394="Absolute[-](avg.)",SUM('Q1 Review'!J394,'Q2 Review'!J394,'Q3 Review'!J394,'Q4 Review'!J394)/ COUNT('Annual Plan'!H394:'Annual Plan'!K394),""
                       )
                 )
      )
)</f>
        <v/>
      </c>
      <c r="K394" s="38" t="str">
        <f t="shared" si="44"/>
        <v/>
      </c>
      <c r="L394" s="38" t="str">
        <f t="shared" si="45"/>
        <v/>
      </c>
      <c r="M394" s="23" t="str">
        <f t="shared" si="46"/>
        <v/>
      </c>
      <c r="N394" s="23" t="str">
        <f>IF('Annual Plan'!N394+'Annual Plan'!O394=0,"",'Annual Plan'!N394+'Annual Plan'!O394)</f>
        <v/>
      </c>
      <c r="O394" s="23" t="str">
        <f>IF(('Q1 Review'!O394+'Q2 Review'!O394+'Q3 Review'!O394+'Q4 Review'!O394)=0,"",('Q1 Review'!O394+'Q2 Review'!O394+'Q3 Review'!O394+'Q4 Review'!O394))</f>
        <v/>
      </c>
      <c r="P394" s="41"/>
      <c r="Q394" s="41"/>
      <c r="R394" s="41"/>
      <c r="S394" s="131" t="str">
        <f t="shared" si="47"/>
        <v/>
      </c>
    </row>
    <row r="395" spans="1:19" s="11" customFormat="1" ht="13.2" x14ac:dyDescent="0.25">
      <c r="A395" s="59" t="str">
        <f>IF('Annual Plan'!A395="","",'Annual Plan'!A395)</f>
        <v/>
      </c>
      <c r="B395" s="59" t="str">
        <f>IF('Annual Plan'!B395="","",'Annual Plan'!B395)</f>
        <v/>
      </c>
      <c r="C395" s="59" t="str">
        <f>IF('Annual Plan'!C395="","",'Annual Plan'!C395)</f>
        <v/>
      </c>
      <c r="D395" s="2" t="str">
        <f>IF('Annual Plan'!D395&lt;&gt;"",'Annual Plan'!D395,"")</f>
        <v/>
      </c>
      <c r="E395" s="2" t="str">
        <f>IF('Annual Plan'!E395&lt;&gt;"",'Annual Plan'!E395,"")</f>
        <v/>
      </c>
      <c r="F395" s="36" t="str">
        <f>IF('Annual Plan'!F395&lt;&gt;"",'Annual Plan'!F395,"")</f>
        <v/>
      </c>
      <c r="G395" s="23" t="str">
        <f>IF('Annual Plan'!G395&lt;&gt;"",'Annual Plan'!G395,"")</f>
        <v/>
      </c>
      <c r="H395" s="23" t="str">
        <f xml:space="preserve"> IF(OR(F395="Absolute",F395="Absolute[-](cum.)"),SUM(G395,'Q1 Review'!J395,'Q2 Review'!J395,'Q3 Review'!J395,'Q4 Review'!J395),
             IF(OR(F395="Incremental",F395="Absolute[+]"),MAX(G395,'Q1 Review'!J395,'Q2 Review'!J395,'Q3 Review'!J395,'Q4 Review'!J395),
                  IF(F395="Decremental",MIN(G395,'Q1 Review'!J395,'Q2 Review'!J395,'Q3 Review'!J395,'Q4 Review'!J395),
                         IF(F395="Absolute[-](avg.)",SUM('Q1 Review'!J395,'Q2 Review'!J395,'Q3 Review'!J395,'Q4 Review'!J395)/ COUNT('Annual Plan'!H395:'Annual Plan'!K395),""
                       )
                 )
      )
)</f>
        <v/>
      </c>
      <c r="I395" s="23" t="str">
        <f>IF(SUM('Annual Plan'!H395:'Annual Plan'!K395)=0,"",
        IF(OR(F395="Absolute",F395="Absolute[-](cum.)"),SUM('Annual Plan'!H395:'Annual Plan'!K395),
             IF(F395="Incremental",MAX('Annual Plan'!H395:'Annual Plan'!K395),
                  IF(F395="Decremental",MIN('Annual Plan'!H395:'Annual Plan'!K395),
                         IF(F395="Absolute[+]",MAX('Annual Plan'!H395:'Annual Plan'!K395),
                              IF(F395="Absolute[-](avg.)",AVERAGE('Annual Plan'!H395:'Annual Plan'!K395),"")
                              )
                       )
                  )
           )
     )</f>
        <v/>
      </c>
      <c r="J395" s="95" t="str">
        <f xml:space="preserve"> IF(OR(F395="Absolute",F395="Absolute[-](cum.)"),SUM('Q1 Review'!J395,'Q2 Review'!J395,'Q3 Review'!J395,'Q4 Review'!J395),
             IF(OR(F395="Incremental",F395="Absolute[+]"),MAX('Q1 Review'!J395,'Q2 Review'!J395,'Q3 Review'!J395,'Q4 Review'!J395),
                  IF(F395="Decremental",MIN('Q1 Review'!J395,'Q2 Review'!J395,'Q3 Review'!J395,'Q4 Review'!J395),
                         IF(F395="Absolute[-](avg.)",SUM('Q1 Review'!J395,'Q2 Review'!J395,'Q3 Review'!J395,'Q4 Review'!J395)/ COUNT('Annual Plan'!H395:'Annual Plan'!K395),""
                       )
                 )
      )
)</f>
        <v/>
      </c>
      <c r="K395" s="38" t="str">
        <f t="shared" si="44"/>
        <v/>
      </c>
      <c r="L395" s="38" t="str">
        <f t="shared" si="45"/>
        <v/>
      </c>
      <c r="M395" s="23" t="str">
        <f t="shared" si="46"/>
        <v/>
      </c>
      <c r="N395" s="23" t="str">
        <f>IF('Annual Plan'!N395+'Annual Plan'!O395=0,"",'Annual Plan'!N395+'Annual Plan'!O395)</f>
        <v/>
      </c>
      <c r="O395" s="23" t="str">
        <f>IF(('Q1 Review'!O395+'Q2 Review'!O395+'Q3 Review'!O395+'Q4 Review'!O395)=0,"",('Q1 Review'!O395+'Q2 Review'!O395+'Q3 Review'!O395+'Q4 Review'!O395))</f>
        <v/>
      </c>
      <c r="P395" s="41"/>
      <c r="Q395" s="41"/>
      <c r="R395" s="41"/>
      <c r="S395" s="131" t="str">
        <f t="shared" si="47"/>
        <v/>
      </c>
    </row>
    <row r="396" spans="1:19" s="11" customFormat="1" ht="13.2" x14ac:dyDescent="0.25">
      <c r="A396" s="59" t="str">
        <f>IF('Annual Plan'!A396="","",'Annual Plan'!A396)</f>
        <v/>
      </c>
      <c r="B396" s="59" t="str">
        <f>IF('Annual Plan'!B396="","",'Annual Plan'!B396)</f>
        <v/>
      </c>
      <c r="C396" s="59" t="str">
        <f>IF('Annual Plan'!C396="","",'Annual Plan'!C396)</f>
        <v/>
      </c>
      <c r="D396" s="2" t="str">
        <f>IF('Annual Plan'!D396&lt;&gt;"",'Annual Plan'!D396,"")</f>
        <v/>
      </c>
      <c r="E396" s="2" t="str">
        <f>IF('Annual Plan'!E396&lt;&gt;"",'Annual Plan'!E396,"")</f>
        <v/>
      </c>
      <c r="F396" s="36" t="str">
        <f>IF('Annual Plan'!F396&lt;&gt;"",'Annual Plan'!F396,"")</f>
        <v/>
      </c>
      <c r="G396" s="23" t="str">
        <f>IF('Annual Plan'!G396&lt;&gt;"",'Annual Plan'!G396,"")</f>
        <v/>
      </c>
      <c r="H396" s="23" t="str">
        <f xml:space="preserve"> IF(OR(F396="Absolute",F396="Absolute[-](cum.)"),SUM(G396,'Q1 Review'!J396,'Q2 Review'!J396,'Q3 Review'!J396,'Q4 Review'!J396),
             IF(OR(F396="Incremental",F396="Absolute[+]"),MAX(G396,'Q1 Review'!J396,'Q2 Review'!J396,'Q3 Review'!J396,'Q4 Review'!J396),
                  IF(F396="Decremental",MIN(G396,'Q1 Review'!J396,'Q2 Review'!J396,'Q3 Review'!J396,'Q4 Review'!J396),
                         IF(F396="Absolute[-](avg.)",SUM('Q1 Review'!J396,'Q2 Review'!J396,'Q3 Review'!J396,'Q4 Review'!J396)/ COUNT('Annual Plan'!H396:'Annual Plan'!K396),""
                       )
                 )
      )
)</f>
        <v/>
      </c>
      <c r="I396" s="23" t="str">
        <f>IF(SUM('Annual Plan'!H396:'Annual Plan'!K396)=0,"",
        IF(OR(F396="Absolute",F396="Absolute[-](cum.)"),SUM('Annual Plan'!H396:'Annual Plan'!K396),
             IF(F396="Incremental",MAX('Annual Plan'!H396:'Annual Plan'!K396),
                  IF(F396="Decremental",MIN('Annual Plan'!H396:'Annual Plan'!K396),
                         IF(F396="Absolute[+]",MAX('Annual Plan'!H396:'Annual Plan'!K396),
                              IF(F396="Absolute[-](avg.)",AVERAGE('Annual Plan'!H396:'Annual Plan'!K396),"")
                              )
                       )
                  )
           )
     )</f>
        <v/>
      </c>
      <c r="J396" s="95" t="str">
        <f xml:space="preserve"> IF(OR(F396="Absolute",F396="Absolute[-](cum.)"),SUM('Q1 Review'!J396,'Q2 Review'!J396,'Q3 Review'!J396,'Q4 Review'!J396),
             IF(OR(F396="Incremental",F396="Absolute[+]"),MAX('Q1 Review'!J396,'Q2 Review'!J396,'Q3 Review'!J396,'Q4 Review'!J396),
                  IF(F396="Decremental",MIN('Q1 Review'!J396,'Q2 Review'!J396,'Q3 Review'!J396,'Q4 Review'!J396),
                         IF(F396="Absolute[-](avg.)",SUM('Q1 Review'!J396,'Q2 Review'!J396,'Q3 Review'!J396,'Q4 Review'!J396)/ COUNT('Annual Plan'!H396:'Annual Plan'!K396),""
                       )
                 )
      )
)</f>
        <v/>
      </c>
      <c r="K396" s="38" t="str">
        <f t="shared" si="44"/>
        <v/>
      </c>
      <c r="L396" s="38" t="str">
        <f t="shared" si="45"/>
        <v/>
      </c>
      <c r="M396" s="23" t="str">
        <f t="shared" si="46"/>
        <v/>
      </c>
      <c r="N396" s="23" t="str">
        <f>IF('Annual Plan'!N396+'Annual Plan'!O396=0,"",'Annual Plan'!N396+'Annual Plan'!O396)</f>
        <v/>
      </c>
      <c r="O396" s="23" t="str">
        <f>IF(('Q1 Review'!O396+'Q2 Review'!O396+'Q3 Review'!O396+'Q4 Review'!O396)=0,"",('Q1 Review'!O396+'Q2 Review'!O396+'Q3 Review'!O396+'Q4 Review'!O396))</f>
        <v/>
      </c>
      <c r="P396" s="41"/>
      <c r="Q396" s="41"/>
      <c r="R396" s="41"/>
      <c r="S396" s="131" t="str">
        <f t="shared" si="47"/>
        <v/>
      </c>
    </row>
    <row r="397" spans="1:19" s="11" customFormat="1" ht="13.2" x14ac:dyDescent="0.25">
      <c r="A397" s="59" t="str">
        <f>IF('Annual Plan'!A397="","",'Annual Plan'!A397)</f>
        <v/>
      </c>
      <c r="B397" s="59" t="str">
        <f>IF('Annual Plan'!B397="","",'Annual Plan'!B397)</f>
        <v/>
      </c>
      <c r="C397" s="59" t="str">
        <f>IF('Annual Plan'!C397="","",'Annual Plan'!C397)</f>
        <v/>
      </c>
      <c r="D397" s="2" t="str">
        <f>IF('Annual Plan'!D397&lt;&gt;"",'Annual Plan'!D397,"")</f>
        <v/>
      </c>
      <c r="E397" s="2" t="str">
        <f>IF('Annual Plan'!E397&lt;&gt;"",'Annual Plan'!E397,"")</f>
        <v/>
      </c>
      <c r="F397" s="36" t="str">
        <f>IF('Annual Plan'!F397&lt;&gt;"",'Annual Plan'!F397,"")</f>
        <v/>
      </c>
      <c r="G397" s="23" t="str">
        <f>IF('Annual Plan'!G397&lt;&gt;"",'Annual Plan'!G397,"")</f>
        <v/>
      </c>
      <c r="H397" s="23" t="str">
        <f xml:space="preserve"> IF(OR(F397="Absolute",F397="Absolute[-](cum.)"),SUM(G397,'Q1 Review'!J397,'Q2 Review'!J397,'Q3 Review'!J397,'Q4 Review'!J397),
             IF(OR(F397="Incremental",F397="Absolute[+]"),MAX(G397,'Q1 Review'!J397,'Q2 Review'!J397,'Q3 Review'!J397,'Q4 Review'!J397),
                  IF(F397="Decremental",MIN(G397,'Q1 Review'!J397,'Q2 Review'!J397,'Q3 Review'!J397,'Q4 Review'!J397),
                         IF(F397="Absolute[-](avg.)",SUM('Q1 Review'!J397,'Q2 Review'!J397,'Q3 Review'!J397,'Q4 Review'!J397)/ COUNT('Annual Plan'!H397:'Annual Plan'!K397),""
                       )
                 )
      )
)</f>
        <v/>
      </c>
      <c r="I397" s="23" t="str">
        <f>IF(SUM('Annual Plan'!H397:'Annual Plan'!K397)=0,"",
        IF(OR(F397="Absolute",F397="Absolute[-](cum.)"),SUM('Annual Plan'!H397:'Annual Plan'!K397),
             IF(F397="Incremental",MAX('Annual Plan'!H397:'Annual Plan'!K397),
                  IF(F397="Decremental",MIN('Annual Plan'!H397:'Annual Plan'!K397),
                         IF(F397="Absolute[+]",MAX('Annual Plan'!H397:'Annual Plan'!K397),
                              IF(F397="Absolute[-](avg.)",AVERAGE('Annual Plan'!H397:'Annual Plan'!K397),"")
                              )
                       )
                  )
           )
     )</f>
        <v/>
      </c>
      <c r="J397" s="95" t="str">
        <f xml:space="preserve"> IF(OR(F397="Absolute",F397="Absolute[-](cum.)"),SUM('Q1 Review'!J397,'Q2 Review'!J397,'Q3 Review'!J397,'Q4 Review'!J397),
             IF(OR(F397="Incremental",F397="Absolute[+]"),MAX('Q1 Review'!J397,'Q2 Review'!J397,'Q3 Review'!J397,'Q4 Review'!J397),
                  IF(F397="Decremental",MIN('Q1 Review'!J397,'Q2 Review'!J397,'Q3 Review'!J397,'Q4 Review'!J397),
                         IF(F397="Absolute[-](avg.)",SUM('Q1 Review'!J397,'Q2 Review'!J397,'Q3 Review'!J397,'Q4 Review'!J397)/ COUNT('Annual Plan'!H397:'Annual Plan'!K397),""
                       )
                 )
      )
)</f>
        <v/>
      </c>
      <c r="K397" s="38" t="str">
        <f t="shared" si="44"/>
        <v/>
      </c>
      <c r="L397" s="38" t="str">
        <f t="shared" si="45"/>
        <v/>
      </c>
      <c r="M397" s="23" t="str">
        <f t="shared" si="46"/>
        <v/>
      </c>
      <c r="N397" s="23" t="str">
        <f>IF('Annual Plan'!N397+'Annual Plan'!O397=0,"",'Annual Plan'!N397+'Annual Plan'!O397)</f>
        <v/>
      </c>
      <c r="O397" s="23" t="str">
        <f>IF(('Q1 Review'!O397+'Q2 Review'!O397+'Q3 Review'!O397+'Q4 Review'!O397)=0,"",('Q1 Review'!O397+'Q2 Review'!O397+'Q3 Review'!O397+'Q4 Review'!O397))</f>
        <v/>
      </c>
      <c r="P397" s="41"/>
      <c r="Q397" s="41"/>
      <c r="R397" s="41"/>
      <c r="S397" s="131" t="str">
        <f t="shared" si="47"/>
        <v/>
      </c>
    </row>
    <row r="398" spans="1:19" s="11" customFormat="1" ht="13.2" x14ac:dyDescent="0.25">
      <c r="A398" s="59" t="str">
        <f>IF('Annual Plan'!A398="","",'Annual Plan'!A398)</f>
        <v/>
      </c>
      <c r="B398" s="59" t="str">
        <f>IF('Annual Plan'!B398="","",'Annual Plan'!B398)</f>
        <v/>
      </c>
      <c r="C398" s="59" t="str">
        <f>IF('Annual Plan'!C398="","",'Annual Plan'!C398)</f>
        <v/>
      </c>
      <c r="D398" s="2" t="str">
        <f>IF('Annual Plan'!D398&lt;&gt;"",'Annual Plan'!D398,"")</f>
        <v/>
      </c>
      <c r="E398" s="2" t="str">
        <f>IF('Annual Plan'!E398&lt;&gt;"",'Annual Plan'!E398,"")</f>
        <v/>
      </c>
      <c r="F398" s="36" t="str">
        <f>IF('Annual Plan'!F398&lt;&gt;"",'Annual Plan'!F398,"")</f>
        <v/>
      </c>
      <c r="G398" s="23" t="str">
        <f>IF('Annual Plan'!G398&lt;&gt;"",'Annual Plan'!G398,"")</f>
        <v/>
      </c>
      <c r="H398" s="23" t="str">
        <f xml:space="preserve"> IF(OR(F398="Absolute",F398="Absolute[-](cum.)"),SUM(G398,'Q1 Review'!J398,'Q2 Review'!J398,'Q3 Review'!J398,'Q4 Review'!J398),
             IF(OR(F398="Incremental",F398="Absolute[+]"),MAX(G398,'Q1 Review'!J398,'Q2 Review'!J398,'Q3 Review'!J398,'Q4 Review'!J398),
                  IF(F398="Decremental",MIN(G398,'Q1 Review'!J398,'Q2 Review'!J398,'Q3 Review'!J398,'Q4 Review'!J398),
                         IF(F398="Absolute[-](avg.)",SUM('Q1 Review'!J398,'Q2 Review'!J398,'Q3 Review'!J398,'Q4 Review'!J398)/ COUNT('Annual Plan'!H398:'Annual Plan'!K398),""
                       )
                 )
      )
)</f>
        <v/>
      </c>
      <c r="I398" s="23" t="str">
        <f>IF(SUM('Annual Plan'!H398:'Annual Plan'!K398)=0,"",
        IF(OR(F398="Absolute",F398="Absolute[-](cum.)"),SUM('Annual Plan'!H398:'Annual Plan'!K398),
             IF(F398="Incremental",MAX('Annual Plan'!H398:'Annual Plan'!K398),
                  IF(F398="Decremental",MIN('Annual Plan'!H398:'Annual Plan'!K398),
                         IF(F398="Absolute[+]",MAX('Annual Plan'!H398:'Annual Plan'!K398),
                              IF(F398="Absolute[-](avg.)",AVERAGE('Annual Plan'!H398:'Annual Plan'!K398),"")
                              )
                       )
                  )
           )
     )</f>
        <v/>
      </c>
      <c r="J398" s="95" t="str">
        <f xml:space="preserve"> IF(OR(F398="Absolute",F398="Absolute[-](cum.)"),SUM('Q1 Review'!J398,'Q2 Review'!J398,'Q3 Review'!J398,'Q4 Review'!J398),
             IF(OR(F398="Incremental",F398="Absolute[+]"),MAX('Q1 Review'!J398,'Q2 Review'!J398,'Q3 Review'!J398,'Q4 Review'!J398),
                  IF(F398="Decremental",MIN('Q1 Review'!J398,'Q2 Review'!J398,'Q3 Review'!J398,'Q4 Review'!J398),
                         IF(F398="Absolute[-](avg.)",SUM('Q1 Review'!J398,'Q2 Review'!J398,'Q3 Review'!J398,'Q4 Review'!J398)/ COUNT('Annual Plan'!H398:'Annual Plan'!K398),""
                       )
                 )
      )
)</f>
        <v/>
      </c>
      <c r="K398" s="38" t="str">
        <f t="shared" si="44"/>
        <v/>
      </c>
      <c r="L398" s="38" t="str">
        <f t="shared" si="45"/>
        <v/>
      </c>
      <c r="M398" s="23" t="str">
        <f t="shared" si="46"/>
        <v/>
      </c>
      <c r="N398" s="23" t="str">
        <f>IF('Annual Plan'!N398+'Annual Plan'!O398=0,"",'Annual Plan'!N398+'Annual Plan'!O398)</f>
        <v/>
      </c>
      <c r="O398" s="23" t="str">
        <f>IF(('Q1 Review'!O398+'Q2 Review'!O398+'Q3 Review'!O398+'Q4 Review'!O398)=0,"",('Q1 Review'!O398+'Q2 Review'!O398+'Q3 Review'!O398+'Q4 Review'!O398))</f>
        <v/>
      </c>
      <c r="P398" s="41"/>
      <c r="Q398" s="41"/>
      <c r="R398" s="41"/>
      <c r="S398" s="131" t="str">
        <f t="shared" si="47"/>
        <v/>
      </c>
    </row>
    <row r="399" spans="1:19" s="11" customFormat="1" ht="13.2" x14ac:dyDescent="0.25">
      <c r="A399" s="59" t="str">
        <f>IF('Annual Plan'!A399="","",'Annual Plan'!A399)</f>
        <v/>
      </c>
      <c r="B399" s="59" t="str">
        <f>IF('Annual Plan'!B399="","",'Annual Plan'!B399)</f>
        <v/>
      </c>
      <c r="C399" s="59" t="str">
        <f>IF('Annual Plan'!C399="","",'Annual Plan'!C399)</f>
        <v/>
      </c>
      <c r="D399" s="2" t="str">
        <f>IF('Annual Plan'!D399&lt;&gt;"",'Annual Plan'!D399,"")</f>
        <v/>
      </c>
      <c r="E399" s="2" t="str">
        <f>IF('Annual Plan'!E399&lt;&gt;"",'Annual Plan'!E399,"")</f>
        <v/>
      </c>
      <c r="F399" s="36" t="str">
        <f>IF('Annual Plan'!F399&lt;&gt;"",'Annual Plan'!F399,"")</f>
        <v/>
      </c>
      <c r="G399" s="23" t="str">
        <f>IF('Annual Plan'!G399&lt;&gt;"",'Annual Plan'!G399,"")</f>
        <v/>
      </c>
      <c r="H399" s="23" t="str">
        <f xml:space="preserve"> IF(OR(F399="Absolute",F399="Absolute[-](cum.)"),SUM(G399,'Q1 Review'!J399,'Q2 Review'!J399,'Q3 Review'!J399,'Q4 Review'!J399),
             IF(OR(F399="Incremental",F399="Absolute[+]"),MAX(G399,'Q1 Review'!J399,'Q2 Review'!J399,'Q3 Review'!J399,'Q4 Review'!J399),
                  IF(F399="Decremental",MIN(G399,'Q1 Review'!J399,'Q2 Review'!J399,'Q3 Review'!J399,'Q4 Review'!J399),
                         IF(F399="Absolute[-](avg.)",SUM('Q1 Review'!J399,'Q2 Review'!J399,'Q3 Review'!J399,'Q4 Review'!J399)/ COUNT('Annual Plan'!H399:'Annual Plan'!K399),""
                       )
                 )
      )
)</f>
        <v/>
      </c>
      <c r="I399" s="23" t="str">
        <f>IF(SUM('Annual Plan'!H399:'Annual Plan'!K399)=0,"",
        IF(OR(F399="Absolute",F399="Absolute[-](cum.)"),SUM('Annual Plan'!H399:'Annual Plan'!K399),
             IF(F399="Incremental",MAX('Annual Plan'!H399:'Annual Plan'!K399),
                  IF(F399="Decremental",MIN('Annual Plan'!H399:'Annual Plan'!K399),
                         IF(F399="Absolute[+]",MAX('Annual Plan'!H399:'Annual Plan'!K399),
                              IF(F399="Absolute[-](avg.)",AVERAGE('Annual Plan'!H399:'Annual Plan'!K399),"")
                              )
                       )
                  )
           )
     )</f>
        <v/>
      </c>
      <c r="J399" s="95" t="str">
        <f xml:space="preserve"> IF(OR(F399="Absolute",F399="Absolute[-](cum.)"),SUM('Q1 Review'!J399,'Q2 Review'!J399,'Q3 Review'!J399,'Q4 Review'!J399),
             IF(OR(F399="Incremental",F399="Absolute[+]"),MAX('Q1 Review'!J399,'Q2 Review'!J399,'Q3 Review'!J399,'Q4 Review'!J399),
                  IF(F399="Decremental",MIN('Q1 Review'!J399,'Q2 Review'!J399,'Q3 Review'!J399,'Q4 Review'!J399),
                         IF(F399="Absolute[-](avg.)",SUM('Q1 Review'!J399,'Q2 Review'!J399,'Q3 Review'!J399,'Q4 Review'!J399)/ COUNT('Annual Plan'!H399:'Annual Plan'!K399),""
                       )
                 )
      )
)</f>
        <v/>
      </c>
      <c r="K399" s="38" t="str">
        <f t="shared" si="44"/>
        <v/>
      </c>
      <c r="L399" s="38" t="str">
        <f t="shared" si="45"/>
        <v/>
      </c>
      <c r="M399" s="23" t="str">
        <f t="shared" si="46"/>
        <v/>
      </c>
      <c r="N399" s="23" t="str">
        <f>IF('Annual Plan'!N399+'Annual Plan'!O399=0,"",'Annual Plan'!N399+'Annual Plan'!O399)</f>
        <v/>
      </c>
      <c r="O399" s="23" t="str">
        <f>IF(('Q1 Review'!O399+'Q2 Review'!O399+'Q3 Review'!O399+'Q4 Review'!O399)=0,"",('Q1 Review'!O399+'Q2 Review'!O399+'Q3 Review'!O399+'Q4 Review'!O399))</f>
        <v/>
      </c>
      <c r="P399" s="41"/>
      <c r="Q399" s="41"/>
      <c r="R399" s="41"/>
      <c r="S399" s="131" t="str">
        <f t="shared" si="47"/>
        <v/>
      </c>
    </row>
    <row r="400" spans="1:19" s="11" customFormat="1" ht="13.2" x14ac:dyDescent="0.25">
      <c r="A400" s="59" t="str">
        <f>IF('Annual Plan'!A400="","",'Annual Plan'!A400)</f>
        <v/>
      </c>
      <c r="B400" s="59" t="str">
        <f>IF('Annual Plan'!B400="","",'Annual Plan'!B400)</f>
        <v/>
      </c>
      <c r="C400" s="59" t="str">
        <f>IF('Annual Plan'!C400="","",'Annual Plan'!C400)</f>
        <v/>
      </c>
      <c r="D400" s="2" t="str">
        <f>IF('Annual Plan'!D400&lt;&gt;"",'Annual Plan'!D400,"")</f>
        <v/>
      </c>
      <c r="E400" s="2" t="str">
        <f>IF('Annual Plan'!E400&lt;&gt;"",'Annual Plan'!E400,"")</f>
        <v/>
      </c>
      <c r="F400" s="36" t="str">
        <f>IF('Annual Plan'!F400&lt;&gt;"",'Annual Plan'!F400,"")</f>
        <v/>
      </c>
      <c r="G400" s="23" t="str">
        <f>IF('Annual Plan'!G400&lt;&gt;"",'Annual Plan'!G400,"")</f>
        <v/>
      </c>
      <c r="H400" s="23" t="str">
        <f xml:space="preserve"> IF(OR(F400="Absolute",F400="Absolute[-](cum.)"),SUM(G400,'Q1 Review'!J400,'Q2 Review'!J400,'Q3 Review'!J400,'Q4 Review'!J400),
             IF(OR(F400="Incremental",F400="Absolute[+]"),MAX(G400,'Q1 Review'!J400,'Q2 Review'!J400,'Q3 Review'!J400,'Q4 Review'!J400),
                  IF(F400="Decremental",MIN(G400,'Q1 Review'!J400,'Q2 Review'!J400,'Q3 Review'!J400,'Q4 Review'!J400),
                         IF(F400="Absolute[-](avg.)",SUM('Q1 Review'!J400,'Q2 Review'!J400,'Q3 Review'!J400,'Q4 Review'!J400)/ COUNT('Annual Plan'!H400:'Annual Plan'!K400),""
                       )
                 )
      )
)</f>
        <v/>
      </c>
      <c r="I400" s="23" t="str">
        <f>IF(SUM('Annual Plan'!H400:'Annual Plan'!K400)=0,"",
        IF(OR(F400="Absolute",F400="Absolute[-](cum.)"),SUM('Annual Plan'!H400:'Annual Plan'!K400),
             IF(F400="Incremental",MAX('Annual Plan'!H400:'Annual Plan'!K400),
                  IF(F400="Decremental",MIN('Annual Plan'!H400:'Annual Plan'!K400),
                         IF(F400="Absolute[+]",MAX('Annual Plan'!H400:'Annual Plan'!K400),
                              IF(F400="Absolute[-](avg.)",AVERAGE('Annual Plan'!H400:'Annual Plan'!K400),"")
                              )
                       )
                  )
           )
     )</f>
        <v/>
      </c>
      <c r="J400" s="95" t="str">
        <f xml:space="preserve"> IF(OR(F400="Absolute",F400="Absolute[-](cum.)"),SUM('Q1 Review'!J400,'Q2 Review'!J400,'Q3 Review'!J400,'Q4 Review'!J400),
             IF(OR(F400="Incremental",F400="Absolute[+]"),MAX('Q1 Review'!J400,'Q2 Review'!J400,'Q3 Review'!J400,'Q4 Review'!J400),
                  IF(F400="Decremental",MIN('Q1 Review'!J400,'Q2 Review'!J400,'Q3 Review'!J400,'Q4 Review'!J400),
                         IF(F400="Absolute[-](avg.)",SUM('Q1 Review'!J400,'Q2 Review'!J400,'Q3 Review'!J400,'Q4 Review'!J400)/ COUNT('Annual Plan'!H400:'Annual Plan'!K400),""
                       )
                 )
      )
)</f>
        <v/>
      </c>
      <c r="K400" s="38" t="str">
        <f t="shared" si="44"/>
        <v/>
      </c>
      <c r="L400" s="38" t="str">
        <f t="shared" si="45"/>
        <v/>
      </c>
      <c r="M400" s="23" t="str">
        <f t="shared" si="46"/>
        <v/>
      </c>
      <c r="N400" s="23" t="str">
        <f>IF('Annual Plan'!N400+'Annual Plan'!O400=0,"",'Annual Plan'!N400+'Annual Plan'!O400)</f>
        <v/>
      </c>
      <c r="O400" s="23" t="str">
        <f>IF(('Q1 Review'!O400+'Q2 Review'!O400+'Q3 Review'!O400+'Q4 Review'!O400)=0,"",('Q1 Review'!O400+'Q2 Review'!O400+'Q3 Review'!O400+'Q4 Review'!O400))</f>
        <v/>
      </c>
      <c r="P400" s="41"/>
      <c r="Q400" s="41"/>
      <c r="R400" s="41"/>
      <c r="S400" s="131" t="str">
        <f t="shared" si="47"/>
        <v/>
      </c>
    </row>
    <row r="401" spans="1:19" s="11" customFormat="1" ht="13.2" x14ac:dyDescent="0.25">
      <c r="A401" s="59" t="str">
        <f>IF('Annual Plan'!A401="","",'Annual Plan'!A401)</f>
        <v/>
      </c>
      <c r="B401" s="59" t="str">
        <f>IF('Annual Plan'!B401="","",'Annual Plan'!B401)</f>
        <v/>
      </c>
      <c r="C401" s="59" t="str">
        <f>IF('Annual Plan'!C401="","",'Annual Plan'!C401)</f>
        <v/>
      </c>
      <c r="D401" s="2" t="str">
        <f>IF('Annual Plan'!D401&lt;&gt;"",'Annual Plan'!D401,"")</f>
        <v/>
      </c>
      <c r="E401" s="2" t="str">
        <f>IF('Annual Plan'!E401&lt;&gt;"",'Annual Plan'!E401,"")</f>
        <v/>
      </c>
      <c r="F401" s="36" t="str">
        <f>IF('Annual Plan'!F401&lt;&gt;"",'Annual Plan'!F401,"")</f>
        <v/>
      </c>
      <c r="G401" s="23" t="str">
        <f>IF('Annual Plan'!G401&lt;&gt;"",'Annual Plan'!G401,"")</f>
        <v/>
      </c>
      <c r="H401" s="23" t="str">
        <f xml:space="preserve"> IF(OR(F401="Absolute",F401="Absolute[-](cum.)"),SUM(G401,'Q1 Review'!J401,'Q2 Review'!J401,'Q3 Review'!J401,'Q4 Review'!J401),
             IF(OR(F401="Incremental",F401="Absolute[+]"),MAX(G401,'Q1 Review'!J401,'Q2 Review'!J401,'Q3 Review'!J401,'Q4 Review'!J401),
                  IF(F401="Decremental",MIN(G401,'Q1 Review'!J401,'Q2 Review'!J401,'Q3 Review'!J401,'Q4 Review'!J401),
                         IF(F401="Absolute[-](avg.)",SUM('Q1 Review'!J401,'Q2 Review'!J401,'Q3 Review'!J401,'Q4 Review'!J401)/ COUNT('Annual Plan'!H401:'Annual Plan'!K401),""
                       )
                 )
      )
)</f>
        <v/>
      </c>
      <c r="I401" s="23" t="str">
        <f>IF(SUM('Annual Plan'!H401:'Annual Plan'!K401)=0,"",
        IF(OR(F401="Absolute",F401="Absolute[-](cum.)"),SUM('Annual Plan'!H401:'Annual Plan'!K401),
             IF(F401="Incremental",MAX('Annual Plan'!H401:'Annual Plan'!K401),
                  IF(F401="Decremental",MIN('Annual Plan'!H401:'Annual Plan'!K401),
                         IF(F401="Absolute[+]",MAX('Annual Plan'!H401:'Annual Plan'!K401),
                              IF(F401="Absolute[-](avg.)",AVERAGE('Annual Plan'!H401:'Annual Plan'!K401),"")
                              )
                       )
                  )
           )
     )</f>
        <v/>
      </c>
      <c r="J401" s="95" t="str">
        <f xml:space="preserve"> IF(OR(F401="Absolute",F401="Absolute[-](cum.)"),SUM('Q1 Review'!J401,'Q2 Review'!J401,'Q3 Review'!J401,'Q4 Review'!J401),
             IF(OR(F401="Incremental",F401="Absolute[+]"),MAX('Q1 Review'!J401,'Q2 Review'!J401,'Q3 Review'!J401,'Q4 Review'!J401),
                  IF(F401="Decremental",MIN('Q1 Review'!J401,'Q2 Review'!J401,'Q3 Review'!J401,'Q4 Review'!J401),
                         IF(F401="Absolute[-](avg.)",SUM('Q1 Review'!J401,'Q2 Review'!J401,'Q3 Review'!J401,'Q4 Review'!J401)/ COUNT('Annual Plan'!H401:'Annual Plan'!K401),""
                       )
                 )
      )
)</f>
        <v/>
      </c>
      <c r="K401" s="38" t="str">
        <f t="shared" si="44"/>
        <v/>
      </c>
      <c r="L401" s="38" t="str">
        <f t="shared" si="45"/>
        <v/>
      </c>
      <c r="M401" s="23" t="str">
        <f t="shared" si="46"/>
        <v/>
      </c>
      <c r="N401" s="23" t="str">
        <f>IF('Annual Plan'!N401+'Annual Plan'!O401=0,"",'Annual Plan'!N401+'Annual Plan'!O401)</f>
        <v/>
      </c>
      <c r="O401" s="23" t="str">
        <f>IF(('Q1 Review'!O401+'Q2 Review'!O401+'Q3 Review'!O401+'Q4 Review'!O401)=0,"",('Q1 Review'!O401+'Q2 Review'!O401+'Q3 Review'!O401+'Q4 Review'!O401))</f>
        <v/>
      </c>
      <c r="P401" s="41"/>
      <c r="Q401" s="41"/>
      <c r="R401" s="41"/>
      <c r="S401" s="131" t="str">
        <f t="shared" si="47"/>
        <v/>
      </c>
    </row>
    <row r="402" spans="1:19" s="11" customFormat="1" ht="13.2" x14ac:dyDescent="0.25">
      <c r="A402" s="59" t="str">
        <f>IF('Annual Plan'!A402="","",'Annual Plan'!A402)</f>
        <v/>
      </c>
      <c r="B402" s="59" t="str">
        <f>IF('Annual Plan'!B402="","",'Annual Plan'!B402)</f>
        <v/>
      </c>
      <c r="C402" s="59" t="str">
        <f>IF('Annual Plan'!C402="","",'Annual Plan'!C402)</f>
        <v/>
      </c>
      <c r="D402" s="2" t="str">
        <f>IF('Annual Plan'!D402&lt;&gt;"",'Annual Plan'!D402,"")</f>
        <v/>
      </c>
      <c r="E402" s="2" t="str">
        <f>IF('Annual Plan'!E402&lt;&gt;"",'Annual Plan'!E402,"")</f>
        <v/>
      </c>
      <c r="F402" s="36" t="str">
        <f>IF('Annual Plan'!F402&lt;&gt;"",'Annual Plan'!F402,"")</f>
        <v/>
      </c>
      <c r="G402" s="23" t="str">
        <f>IF('Annual Plan'!G402&lt;&gt;"",'Annual Plan'!G402,"")</f>
        <v/>
      </c>
      <c r="H402" s="23" t="str">
        <f xml:space="preserve"> IF(OR(F402="Absolute",F402="Absolute[-](cum.)"),SUM(G402,'Q1 Review'!J402,'Q2 Review'!J402,'Q3 Review'!J402,'Q4 Review'!J402),
             IF(OR(F402="Incremental",F402="Absolute[+]"),MAX(G402,'Q1 Review'!J402,'Q2 Review'!J402,'Q3 Review'!J402,'Q4 Review'!J402),
                  IF(F402="Decremental",MIN(G402,'Q1 Review'!J402,'Q2 Review'!J402,'Q3 Review'!J402,'Q4 Review'!J402),
                         IF(F402="Absolute[-](avg.)",SUM('Q1 Review'!J402,'Q2 Review'!J402,'Q3 Review'!J402,'Q4 Review'!J402)/ COUNT('Annual Plan'!H402:'Annual Plan'!K402),""
                       )
                 )
      )
)</f>
        <v/>
      </c>
      <c r="I402" s="23" t="str">
        <f>IF(SUM('Annual Plan'!H402:'Annual Plan'!K402)=0,"",
        IF(OR(F402="Absolute",F402="Absolute[-](cum.)"),SUM('Annual Plan'!H402:'Annual Plan'!K402),
             IF(F402="Incremental",MAX('Annual Plan'!H402:'Annual Plan'!K402),
                  IF(F402="Decremental",MIN('Annual Plan'!H402:'Annual Plan'!K402),
                         IF(F402="Absolute[+]",MAX('Annual Plan'!H402:'Annual Plan'!K402),
                              IF(F402="Absolute[-](avg.)",AVERAGE('Annual Plan'!H402:'Annual Plan'!K402),"")
                              )
                       )
                  )
           )
     )</f>
        <v/>
      </c>
      <c r="J402" s="95" t="str">
        <f xml:space="preserve"> IF(OR(F402="Absolute",F402="Absolute[-](cum.)"),SUM('Q1 Review'!J402,'Q2 Review'!J402,'Q3 Review'!J402,'Q4 Review'!J402),
             IF(OR(F402="Incremental",F402="Absolute[+]"),MAX('Q1 Review'!J402,'Q2 Review'!J402,'Q3 Review'!J402,'Q4 Review'!J402),
                  IF(F402="Decremental",MIN('Q1 Review'!J402,'Q2 Review'!J402,'Q3 Review'!J402,'Q4 Review'!J402),
                         IF(F402="Absolute[-](avg.)",SUM('Q1 Review'!J402,'Q2 Review'!J402,'Q3 Review'!J402,'Q4 Review'!J402)/ COUNT('Annual Plan'!H402:'Annual Plan'!K402),""
                       )
                 )
      )
)</f>
        <v/>
      </c>
      <c r="K402" s="38" t="str">
        <f t="shared" si="44"/>
        <v/>
      </c>
      <c r="L402" s="38" t="str">
        <f t="shared" si="45"/>
        <v/>
      </c>
      <c r="M402" s="23" t="str">
        <f t="shared" si="46"/>
        <v/>
      </c>
      <c r="N402" s="23" t="str">
        <f>IF('Annual Plan'!N402+'Annual Plan'!O402=0,"",'Annual Plan'!N402+'Annual Plan'!O402)</f>
        <v/>
      </c>
      <c r="O402" s="23" t="str">
        <f>IF(('Q1 Review'!O402+'Q2 Review'!O402+'Q3 Review'!O402+'Q4 Review'!O402)=0,"",('Q1 Review'!O402+'Q2 Review'!O402+'Q3 Review'!O402+'Q4 Review'!O402))</f>
        <v/>
      </c>
      <c r="P402" s="41"/>
      <c r="Q402" s="41"/>
      <c r="R402" s="41"/>
      <c r="S402" s="131" t="str">
        <f t="shared" si="47"/>
        <v/>
      </c>
    </row>
    <row r="403" spans="1:19" s="11" customFormat="1" ht="13.2" x14ac:dyDescent="0.25">
      <c r="A403" s="59" t="str">
        <f>IF('Annual Plan'!A403="","",'Annual Plan'!A403)</f>
        <v/>
      </c>
      <c r="B403" s="59" t="str">
        <f>IF('Annual Plan'!B403="","",'Annual Plan'!B403)</f>
        <v/>
      </c>
      <c r="C403" s="59" t="str">
        <f>IF('Annual Plan'!C403="","",'Annual Plan'!C403)</f>
        <v/>
      </c>
      <c r="D403" s="2" t="str">
        <f>IF('Annual Plan'!D403&lt;&gt;"",'Annual Plan'!D403,"")</f>
        <v/>
      </c>
      <c r="E403" s="2" t="str">
        <f>IF('Annual Plan'!E403&lt;&gt;"",'Annual Plan'!E403,"")</f>
        <v/>
      </c>
      <c r="F403" s="36" t="str">
        <f>IF('Annual Plan'!F403&lt;&gt;"",'Annual Plan'!F403,"")</f>
        <v/>
      </c>
      <c r="G403" s="23" t="str">
        <f>IF('Annual Plan'!G403&lt;&gt;"",'Annual Plan'!G403,"")</f>
        <v/>
      </c>
      <c r="H403" s="23" t="str">
        <f xml:space="preserve"> IF(OR(F403="Absolute",F403="Absolute[-](cum.)"),SUM(G403,'Q1 Review'!J403,'Q2 Review'!J403,'Q3 Review'!J403,'Q4 Review'!J403),
             IF(OR(F403="Incremental",F403="Absolute[+]"),MAX(G403,'Q1 Review'!J403,'Q2 Review'!J403,'Q3 Review'!J403,'Q4 Review'!J403),
                  IF(F403="Decremental",MIN(G403,'Q1 Review'!J403,'Q2 Review'!J403,'Q3 Review'!J403,'Q4 Review'!J403),
                         IF(F403="Absolute[-](avg.)",SUM('Q1 Review'!J403,'Q2 Review'!J403,'Q3 Review'!J403,'Q4 Review'!J403)/ COUNT('Annual Plan'!H403:'Annual Plan'!K403),""
                       )
                 )
      )
)</f>
        <v/>
      </c>
      <c r="I403" s="23" t="str">
        <f>IF(SUM('Annual Plan'!H403:'Annual Plan'!K403)=0,"",
        IF(OR(F403="Absolute",F403="Absolute[-](cum.)"),SUM('Annual Plan'!H403:'Annual Plan'!K403),
             IF(F403="Incremental",MAX('Annual Plan'!H403:'Annual Plan'!K403),
                  IF(F403="Decremental",MIN('Annual Plan'!H403:'Annual Plan'!K403),
                         IF(F403="Absolute[+]",MAX('Annual Plan'!H403:'Annual Plan'!K403),
                              IF(F403="Absolute[-](avg.)",AVERAGE('Annual Plan'!H403:'Annual Plan'!K403),"")
                              )
                       )
                  )
           )
     )</f>
        <v/>
      </c>
      <c r="J403" s="95" t="str">
        <f xml:space="preserve"> IF(OR(F403="Absolute",F403="Absolute[-](cum.)"),SUM('Q1 Review'!J403,'Q2 Review'!J403,'Q3 Review'!J403,'Q4 Review'!J403),
             IF(OR(F403="Incremental",F403="Absolute[+]"),MAX('Q1 Review'!J403,'Q2 Review'!J403,'Q3 Review'!J403,'Q4 Review'!J403),
                  IF(F403="Decremental",MIN('Q1 Review'!J403,'Q2 Review'!J403,'Q3 Review'!J403,'Q4 Review'!J403),
                         IF(F403="Absolute[-](avg.)",SUM('Q1 Review'!J403,'Q2 Review'!J403,'Q3 Review'!J403,'Q4 Review'!J403)/ COUNT('Annual Plan'!H403:'Annual Plan'!K403),""
                       )
                 )
      )
)</f>
        <v/>
      </c>
      <c r="K403" s="38" t="str">
        <f t="shared" si="44"/>
        <v/>
      </c>
      <c r="L403" s="38" t="str">
        <f t="shared" si="45"/>
        <v/>
      </c>
      <c r="M403" s="23" t="str">
        <f t="shared" si="46"/>
        <v/>
      </c>
      <c r="N403" s="23" t="str">
        <f>IF('Annual Plan'!N403+'Annual Plan'!O403=0,"",'Annual Plan'!N403+'Annual Plan'!O403)</f>
        <v/>
      </c>
      <c r="O403" s="23" t="str">
        <f>IF(('Q1 Review'!O403+'Q2 Review'!O403+'Q3 Review'!O403+'Q4 Review'!O403)=0,"",('Q1 Review'!O403+'Q2 Review'!O403+'Q3 Review'!O403+'Q4 Review'!O403))</f>
        <v/>
      </c>
      <c r="P403" s="41"/>
      <c r="Q403" s="41"/>
      <c r="R403" s="41"/>
      <c r="S403" s="131" t="str">
        <f t="shared" si="47"/>
        <v/>
      </c>
    </row>
    <row r="404" spans="1:19" s="11" customFormat="1" ht="13.2" x14ac:dyDescent="0.25">
      <c r="A404" s="59" t="str">
        <f>IF('Annual Plan'!A404="","",'Annual Plan'!A404)</f>
        <v/>
      </c>
      <c r="B404" s="59" t="str">
        <f>IF('Annual Plan'!B404="","",'Annual Plan'!B404)</f>
        <v/>
      </c>
      <c r="C404" s="59" t="str">
        <f>IF('Annual Plan'!C404="","",'Annual Plan'!C404)</f>
        <v/>
      </c>
      <c r="D404" s="2" t="str">
        <f>IF('Annual Plan'!D404&lt;&gt;"",'Annual Plan'!D404,"")</f>
        <v/>
      </c>
      <c r="E404" s="2" t="str">
        <f>IF('Annual Plan'!E404&lt;&gt;"",'Annual Plan'!E404,"")</f>
        <v/>
      </c>
      <c r="F404" s="36" t="str">
        <f>IF('Annual Plan'!F404&lt;&gt;"",'Annual Plan'!F404,"")</f>
        <v/>
      </c>
      <c r="G404" s="23" t="str">
        <f>IF('Annual Plan'!G404&lt;&gt;"",'Annual Plan'!G404,"")</f>
        <v/>
      </c>
      <c r="H404" s="23" t="str">
        <f xml:space="preserve"> IF(OR(F404="Absolute",F404="Absolute[-](cum.)"),SUM(G404,'Q1 Review'!J404,'Q2 Review'!J404,'Q3 Review'!J404,'Q4 Review'!J404),
             IF(OR(F404="Incremental",F404="Absolute[+]"),MAX(G404,'Q1 Review'!J404,'Q2 Review'!J404,'Q3 Review'!J404,'Q4 Review'!J404),
                  IF(F404="Decremental",MIN(G404,'Q1 Review'!J404,'Q2 Review'!J404,'Q3 Review'!J404,'Q4 Review'!J404),
                         IF(F404="Absolute[-](avg.)",SUM('Q1 Review'!J404,'Q2 Review'!J404,'Q3 Review'!J404,'Q4 Review'!J404)/ COUNT('Annual Plan'!H404:'Annual Plan'!K404),""
                       )
                 )
      )
)</f>
        <v/>
      </c>
      <c r="I404" s="23" t="str">
        <f>IF(SUM('Annual Plan'!H404:'Annual Plan'!K404)=0,"",
        IF(OR(F404="Absolute",F404="Absolute[-](cum.)"),SUM('Annual Plan'!H404:'Annual Plan'!K404),
             IF(F404="Incremental",MAX('Annual Plan'!H404:'Annual Plan'!K404),
                  IF(F404="Decremental",MIN('Annual Plan'!H404:'Annual Plan'!K404),
                         IF(F404="Absolute[+]",MAX('Annual Plan'!H404:'Annual Plan'!K404),
                              IF(F404="Absolute[-](avg.)",AVERAGE('Annual Plan'!H404:'Annual Plan'!K404),"")
                              )
                       )
                  )
           )
     )</f>
        <v/>
      </c>
      <c r="J404" s="95" t="str">
        <f xml:space="preserve"> IF(OR(F404="Absolute",F404="Absolute[-](cum.)"),SUM('Q1 Review'!J404,'Q2 Review'!J404,'Q3 Review'!J404,'Q4 Review'!J404),
             IF(OR(F404="Incremental",F404="Absolute[+]"),MAX('Q1 Review'!J404,'Q2 Review'!J404,'Q3 Review'!J404,'Q4 Review'!J404),
                  IF(F404="Decremental",MIN('Q1 Review'!J404,'Q2 Review'!J404,'Q3 Review'!J404,'Q4 Review'!J404),
                         IF(F404="Absolute[-](avg.)",SUM('Q1 Review'!J404,'Q2 Review'!J404,'Q3 Review'!J404,'Q4 Review'!J404)/ COUNT('Annual Plan'!H404:'Annual Plan'!K404),""
                       )
                 )
      )
)</f>
        <v/>
      </c>
      <c r="K404" s="38" t="str">
        <f t="shared" si="44"/>
        <v/>
      </c>
      <c r="L404" s="38" t="str">
        <f t="shared" si="45"/>
        <v/>
      </c>
      <c r="M404" s="23" t="str">
        <f t="shared" si="46"/>
        <v/>
      </c>
      <c r="N404" s="23" t="str">
        <f>IF('Annual Plan'!N404+'Annual Plan'!O404=0,"",'Annual Plan'!N404+'Annual Plan'!O404)</f>
        <v/>
      </c>
      <c r="O404" s="23" t="str">
        <f>IF(('Q1 Review'!O404+'Q2 Review'!O404+'Q3 Review'!O404+'Q4 Review'!O404)=0,"",('Q1 Review'!O404+'Q2 Review'!O404+'Q3 Review'!O404+'Q4 Review'!O404))</f>
        <v/>
      </c>
      <c r="P404" s="41"/>
      <c r="Q404" s="41"/>
      <c r="R404" s="41"/>
      <c r="S404" s="131" t="str">
        <f t="shared" si="47"/>
        <v/>
      </c>
    </row>
    <row r="405" spans="1:19" s="11" customFormat="1" ht="13.2" x14ac:dyDescent="0.25">
      <c r="A405" s="59" t="str">
        <f>IF('Annual Plan'!A405="","",'Annual Plan'!A405)</f>
        <v/>
      </c>
      <c r="B405" s="59" t="str">
        <f>IF('Annual Plan'!B405="","",'Annual Plan'!B405)</f>
        <v/>
      </c>
      <c r="C405" s="59" t="str">
        <f>IF('Annual Plan'!C405="","",'Annual Plan'!C405)</f>
        <v/>
      </c>
      <c r="D405" s="2" t="str">
        <f>IF('Annual Plan'!D405&lt;&gt;"",'Annual Plan'!D405,"")</f>
        <v/>
      </c>
      <c r="E405" s="2" t="str">
        <f>IF('Annual Plan'!E405&lt;&gt;"",'Annual Plan'!E405,"")</f>
        <v/>
      </c>
      <c r="F405" s="36" t="str">
        <f>IF('Annual Plan'!F405&lt;&gt;"",'Annual Plan'!F405,"")</f>
        <v/>
      </c>
      <c r="G405" s="23" t="str">
        <f>IF('Annual Plan'!G405&lt;&gt;"",'Annual Plan'!G405,"")</f>
        <v/>
      </c>
      <c r="H405" s="23" t="str">
        <f xml:space="preserve"> IF(OR(F405="Absolute",F405="Absolute[-](cum.)"),SUM(G405,'Q1 Review'!J405,'Q2 Review'!J405,'Q3 Review'!J405,'Q4 Review'!J405),
             IF(OR(F405="Incremental",F405="Absolute[+]"),MAX(G405,'Q1 Review'!J405,'Q2 Review'!J405,'Q3 Review'!J405,'Q4 Review'!J405),
                  IF(F405="Decremental",MIN(G405,'Q1 Review'!J405,'Q2 Review'!J405,'Q3 Review'!J405,'Q4 Review'!J405),
                         IF(F405="Absolute[-](avg.)",SUM('Q1 Review'!J405,'Q2 Review'!J405,'Q3 Review'!J405,'Q4 Review'!J405)/ COUNT('Annual Plan'!H405:'Annual Plan'!K405),""
                       )
                 )
      )
)</f>
        <v/>
      </c>
      <c r="I405" s="23" t="str">
        <f>IF(SUM('Annual Plan'!H405:'Annual Plan'!K405)=0,"",
        IF(OR(F405="Absolute",F405="Absolute[-](cum.)"),SUM('Annual Plan'!H405:'Annual Plan'!K405),
             IF(F405="Incremental",MAX('Annual Plan'!H405:'Annual Plan'!K405),
                  IF(F405="Decremental",MIN('Annual Plan'!H405:'Annual Plan'!K405),
                         IF(F405="Absolute[+]",MAX('Annual Plan'!H405:'Annual Plan'!K405),
                              IF(F405="Absolute[-](avg.)",AVERAGE('Annual Plan'!H405:'Annual Plan'!K405),"")
                              )
                       )
                  )
           )
     )</f>
        <v/>
      </c>
      <c r="J405" s="95" t="str">
        <f xml:space="preserve"> IF(OR(F405="Absolute",F405="Absolute[-](cum.)"),SUM('Q1 Review'!J405,'Q2 Review'!J405,'Q3 Review'!J405,'Q4 Review'!J405),
             IF(OR(F405="Incremental",F405="Absolute[+]"),MAX('Q1 Review'!J405,'Q2 Review'!J405,'Q3 Review'!J405,'Q4 Review'!J405),
                  IF(F405="Decremental",MIN('Q1 Review'!J405,'Q2 Review'!J405,'Q3 Review'!J405,'Q4 Review'!J405),
                         IF(F405="Absolute[-](avg.)",SUM('Q1 Review'!J405,'Q2 Review'!J405,'Q3 Review'!J405,'Q4 Review'!J405)/ COUNT('Annual Plan'!H405:'Annual Plan'!K405),""
                       )
                 )
      )
)</f>
        <v/>
      </c>
      <c r="K405" s="38" t="str">
        <f t="shared" si="44"/>
        <v/>
      </c>
      <c r="L405" s="38" t="str">
        <f t="shared" si="45"/>
        <v/>
      </c>
      <c r="M405" s="23" t="str">
        <f t="shared" si="46"/>
        <v/>
      </c>
      <c r="N405" s="23" t="str">
        <f>IF('Annual Plan'!N405+'Annual Plan'!O405=0,"",'Annual Plan'!N405+'Annual Plan'!O405)</f>
        <v/>
      </c>
      <c r="O405" s="23" t="str">
        <f>IF(('Q1 Review'!O405+'Q2 Review'!O405+'Q3 Review'!O405+'Q4 Review'!O405)=0,"",('Q1 Review'!O405+'Q2 Review'!O405+'Q3 Review'!O405+'Q4 Review'!O405))</f>
        <v/>
      </c>
      <c r="P405" s="41"/>
      <c r="Q405" s="41"/>
      <c r="R405" s="41"/>
      <c r="S405" s="131" t="str">
        <f t="shared" si="47"/>
        <v/>
      </c>
    </row>
    <row r="406" spans="1:19" s="11" customFormat="1" ht="13.2" x14ac:dyDescent="0.25">
      <c r="A406" s="59" t="str">
        <f>IF('Annual Plan'!A406="","",'Annual Plan'!A406)</f>
        <v/>
      </c>
      <c r="B406" s="59" t="str">
        <f>IF('Annual Plan'!B406="","",'Annual Plan'!B406)</f>
        <v/>
      </c>
      <c r="C406" s="59" t="str">
        <f>IF('Annual Plan'!C406="","",'Annual Plan'!C406)</f>
        <v/>
      </c>
      <c r="D406" s="2" t="str">
        <f>IF('Annual Plan'!D406&lt;&gt;"",'Annual Plan'!D406,"")</f>
        <v/>
      </c>
      <c r="E406" s="2" t="str">
        <f>IF('Annual Plan'!E406&lt;&gt;"",'Annual Plan'!E406,"")</f>
        <v/>
      </c>
      <c r="F406" s="36" t="str">
        <f>IF('Annual Plan'!F406&lt;&gt;"",'Annual Plan'!F406,"")</f>
        <v/>
      </c>
      <c r="G406" s="23" t="str">
        <f>IF('Annual Plan'!G406&lt;&gt;"",'Annual Plan'!G406,"")</f>
        <v/>
      </c>
      <c r="H406" s="23" t="str">
        <f xml:space="preserve"> IF(OR(F406="Absolute",F406="Absolute[-](cum.)"),SUM(G406,'Q1 Review'!J406,'Q2 Review'!J406,'Q3 Review'!J406,'Q4 Review'!J406),
             IF(OR(F406="Incremental",F406="Absolute[+]"),MAX(G406,'Q1 Review'!J406,'Q2 Review'!J406,'Q3 Review'!J406,'Q4 Review'!J406),
                  IF(F406="Decremental",MIN(G406,'Q1 Review'!J406,'Q2 Review'!J406,'Q3 Review'!J406,'Q4 Review'!J406),
                         IF(F406="Absolute[-](avg.)",SUM('Q1 Review'!J406,'Q2 Review'!J406,'Q3 Review'!J406,'Q4 Review'!J406)/ COUNT('Annual Plan'!H406:'Annual Plan'!K406),""
                       )
                 )
      )
)</f>
        <v/>
      </c>
      <c r="I406" s="23" t="str">
        <f>IF(SUM('Annual Plan'!H406:'Annual Plan'!K406)=0,"",
        IF(OR(F406="Absolute",F406="Absolute[-](cum.)"),SUM('Annual Plan'!H406:'Annual Plan'!K406),
             IF(F406="Incremental",MAX('Annual Plan'!H406:'Annual Plan'!K406),
                  IF(F406="Decremental",MIN('Annual Plan'!H406:'Annual Plan'!K406),
                         IF(F406="Absolute[+]",MAX('Annual Plan'!H406:'Annual Plan'!K406),
                              IF(F406="Absolute[-](avg.)",AVERAGE('Annual Plan'!H406:'Annual Plan'!K406),"")
                              )
                       )
                  )
           )
     )</f>
        <v/>
      </c>
      <c r="J406" s="95" t="str">
        <f xml:space="preserve"> IF(OR(F406="Absolute",F406="Absolute[-](cum.)"),SUM('Q1 Review'!J406,'Q2 Review'!J406,'Q3 Review'!J406,'Q4 Review'!J406),
             IF(OR(F406="Incremental",F406="Absolute[+]"),MAX('Q1 Review'!J406,'Q2 Review'!J406,'Q3 Review'!J406,'Q4 Review'!J406),
                  IF(F406="Decremental",MIN('Q1 Review'!J406,'Q2 Review'!J406,'Q3 Review'!J406,'Q4 Review'!J406),
                         IF(F406="Absolute[-](avg.)",SUM('Q1 Review'!J406,'Q2 Review'!J406,'Q3 Review'!J406,'Q4 Review'!J406)/ COUNT('Annual Plan'!H406:'Annual Plan'!K406),""
                       )
                 )
      )
)</f>
        <v/>
      </c>
      <c r="K406" s="38" t="str">
        <f t="shared" si="44"/>
        <v/>
      </c>
      <c r="L406" s="38" t="str">
        <f t="shared" si="45"/>
        <v/>
      </c>
      <c r="M406" s="23" t="str">
        <f t="shared" si="46"/>
        <v/>
      </c>
      <c r="N406" s="23" t="str">
        <f>IF('Annual Plan'!N406+'Annual Plan'!O406=0,"",'Annual Plan'!N406+'Annual Plan'!O406)</f>
        <v/>
      </c>
      <c r="O406" s="23" t="str">
        <f>IF(('Q1 Review'!O406+'Q2 Review'!O406+'Q3 Review'!O406+'Q4 Review'!O406)=0,"",('Q1 Review'!O406+'Q2 Review'!O406+'Q3 Review'!O406+'Q4 Review'!O406))</f>
        <v/>
      </c>
      <c r="P406" s="41"/>
      <c r="Q406" s="41"/>
      <c r="R406" s="41"/>
      <c r="S406" s="131" t="str">
        <f t="shared" si="47"/>
        <v/>
      </c>
    </row>
    <row r="407" spans="1:19" s="11" customFormat="1" ht="13.2" x14ac:dyDescent="0.25">
      <c r="A407" s="59" t="str">
        <f>IF('Annual Plan'!A407="","",'Annual Plan'!A407)</f>
        <v/>
      </c>
      <c r="B407" s="59" t="str">
        <f>IF('Annual Plan'!B407="","",'Annual Plan'!B407)</f>
        <v/>
      </c>
      <c r="C407" s="59" t="str">
        <f>IF('Annual Plan'!C407="","",'Annual Plan'!C407)</f>
        <v/>
      </c>
      <c r="D407" s="2" t="str">
        <f>IF('Annual Plan'!D407&lt;&gt;"",'Annual Plan'!D407,"")</f>
        <v/>
      </c>
      <c r="E407" s="2" t="str">
        <f>IF('Annual Plan'!E407&lt;&gt;"",'Annual Plan'!E407,"")</f>
        <v/>
      </c>
      <c r="F407" s="36" t="str">
        <f>IF('Annual Plan'!F407&lt;&gt;"",'Annual Plan'!F407,"")</f>
        <v/>
      </c>
      <c r="G407" s="23" t="str">
        <f>IF('Annual Plan'!G407&lt;&gt;"",'Annual Plan'!G407,"")</f>
        <v/>
      </c>
      <c r="H407" s="23" t="str">
        <f xml:space="preserve"> IF(OR(F407="Absolute",F407="Absolute[-](cum.)"),SUM(G407,'Q1 Review'!J407,'Q2 Review'!J407,'Q3 Review'!J407,'Q4 Review'!J407),
             IF(OR(F407="Incremental",F407="Absolute[+]"),MAX(G407,'Q1 Review'!J407,'Q2 Review'!J407,'Q3 Review'!J407,'Q4 Review'!J407),
                  IF(F407="Decremental",MIN(G407,'Q1 Review'!J407,'Q2 Review'!J407,'Q3 Review'!J407,'Q4 Review'!J407),
                         IF(F407="Absolute[-](avg.)",SUM('Q1 Review'!J407,'Q2 Review'!J407,'Q3 Review'!J407,'Q4 Review'!J407)/ COUNT('Annual Plan'!H407:'Annual Plan'!K407),""
                       )
                 )
      )
)</f>
        <v/>
      </c>
      <c r="I407" s="23" t="str">
        <f>IF(SUM('Annual Plan'!H407:'Annual Plan'!K407)=0,"",
        IF(OR(F407="Absolute",F407="Absolute[-](cum.)"),SUM('Annual Plan'!H407:'Annual Plan'!K407),
             IF(F407="Incremental",MAX('Annual Plan'!H407:'Annual Plan'!K407),
                  IF(F407="Decremental",MIN('Annual Plan'!H407:'Annual Plan'!K407),
                         IF(F407="Absolute[+]",MAX('Annual Plan'!H407:'Annual Plan'!K407),
                              IF(F407="Absolute[-](avg.)",AVERAGE('Annual Plan'!H407:'Annual Plan'!K407),"")
                              )
                       )
                  )
           )
     )</f>
        <v/>
      </c>
      <c r="J407" s="95" t="str">
        <f xml:space="preserve"> IF(OR(F407="Absolute",F407="Absolute[-](cum.)"),SUM('Q1 Review'!J407,'Q2 Review'!J407,'Q3 Review'!J407,'Q4 Review'!J407),
             IF(OR(F407="Incremental",F407="Absolute[+]"),MAX('Q1 Review'!J407,'Q2 Review'!J407,'Q3 Review'!J407,'Q4 Review'!J407),
                  IF(F407="Decremental",MIN('Q1 Review'!J407,'Q2 Review'!J407,'Q3 Review'!J407,'Q4 Review'!J407),
                         IF(F407="Absolute[-](avg.)",SUM('Q1 Review'!J407,'Q2 Review'!J407,'Q3 Review'!J407,'Q4 Review'!J407)/ COUNT('Annual Plan'!H407:'Annual Plan'!K407),""
                       )
                 )
      )
)</f>
        <v/>
      </c>
      <c r="K407" s="38" t="str">
        <f t="shared" si="44"/>
        <v/>
      </c>
      <c r="L407" s="38" t="str">
        <f t="shared" si="45"/>
        <v/>
      </c>
      <c r="M407" s="23" t="str">
        <f t="shared" si="46"/>
        <v/>
      </c>
      <c r="N407" s="23" t="str">
        <f>IF('Annual Plan'!N407+'Annual Plan'!O407=0,"",'Annual Plan'!N407+'Annual Plan'!O407)</f>
        <v/>
      </c>
      <c r="O407" s="23" t="str">
        <f>IF(('Q1 Review'!O407+'Q2 Review'!O407+'Q3 Review'!O407+'Q4 Review'!O407)=0,"",('Q1 Review'!O407+'Q2 Review'!O407+'Q3 Review'!O407+'Q4 Review'!O407))</f>
        <v/>
      </c>
      <c r="P407" s="41"/>
      <c r="Q407" s="41"/>
      <c r="R407" s="41"/>
      <c r="S407" s="131" t="str">
        <f t="shared" si="47"/>
        <v/>
      </c>
    </row>
    <row r="408" spans="1:19" s="11" customFormat="1" ht="13.2" x14ac:dyDescent="0.25">
      <c r="A408" s="59" t="str">
        <f>IF('Annual Plan'!A408="","",'Annual Plan'!A408)</f>
        <v/>
      </c>
      <c r="B408" s="59" t="str">
        <f>IF('Annual Plan'!B408="","",'Annual Plan'!B408)</f>
        <v/>
      </c>
      <c r="C408" s="59" t="str">
        <f>IF('Annual Plan'!C408="","",'Annual Plan'!C408)</f>
        <v/>
      </c>
      <c r="D408" s="2" t="str">
        <f>IF('Annual Plan'!D408&lt;&gt;"",'Annual Plan'!D408,"")</f>
        <v/>
      </c>
      <c r="E408" s="2" t="str">
        <f>IF('Annual Plan'!E408&lt;&gt;"",'Annual Plan'!E408,"")</f>
        <v/>
      </c>
      <c r="F408" s="36" t="str">
        <f>IF('Annual Plan'!F408&lt;&gt;"",'Annual Plan'!F408,"")</f>
        <v/>
      </c>
      <c r="G408" s="23" t="str">
        <f>IF('Annual Plan'!G408&lt;&gt;"",'Annual Plan'!G408,"")</f>
        <v/>
      </c>
      <c r="H408" s="23" t="str">
        <f xml:space="preserve"> IF(OR(F408="Absolute",F408="Absolute[-](cum.)"),SUM(G408,'Q1 Review'!J408,'Q2 Review'!J408,'Q3 Review'!J408,'Q4 Review'!J408),
             IF(OR(F408="Incremental",F408="Absolute[+]"),MAX(G408,'Q1 Review'!J408,'Q2 Review'!J408,'Q3 Review'!J408,'Q4 Review'!J408),
                  IF(F408="Decremental",MIN(G408,'Q1 Review'!J408,'Q2 Review'!J408,'Q3 Review'!J408,'Q4 Review'!J408),
                         IF(F408="Absolute[-](avg.)",SUM('Q1 Review'!J408,'Q2 Review'!J408,'Q3 Review'!J408,'Q4 Review'!J408)/ COUNT('Annual Plan'!H408:'Annual Plan'!K408),""
                       )
                 )
      )
)</f>
        <v/>
      </c>
      <c r="I408" s="23" t="str">
        <f>IF(SUM('Annual Plan'!H408:'Annual Plan'!K408)=0,"",
        IF(OR(F408="Absolute",F408="Absolute[-](cum.)"),SUM('Annual Plan'!H408:'Annual Plan'!K408),
             IF(F408="Incremental",MAX('Annual Plan'!H408:'Annual Plan'!K408),
                  IF(F408="Decremental",MIN('Annual Plan'!H408:'Annual Plan'!K408),
                         IF(F408="Absolute[+]",MAX('Annual Plan'!H408:'Annual Plan'!K408),
                              IF(F408="Absolute[-](avg.)",AVERAGE('Annual Plan'!H408:'Annual Plan'!K408),"")
                              )
                       )
                  )
           )
     )</f>
        <v/>
      </c>
      <c r="J408" s="95" t="str">
        <f xml:space="preserve"> IF(OR(F408="Absolute",F408="Absolute[-](cum.)"),SUM('Q1 Review'!J408,'Q2 Review'!J408,'Q3 Review'!J408,'Q4 Review'!J408),
             IF(OR(F408="Incremental",F408="Absolute[+]"),MAX('Q1 Review'!J408,'Q2 Review'!J408,'Q3 Review'!J408,'Q4 Review'!J408),
                  IF(F408="Decremental",MIN('Q1 Review'!J408,'Q2 Review'!J408,'Q3 Review'!J408,'Q4 Review'!J408),
                         IF(F408="Absolute[-](avg.)",SUM('Q1 Review'!J408,'Q2 Review'!J408,'Q3 Review'!J408,'Q4 Review'!J408)/ COUNT('Annual Plan'!H408:'Annual Plan'!K408),""
                       )
                 )
      )
)</f>
        <v/>
      </c>
      <c r="K408" s="38" t="str">
        <f t="shared" si="44"/>
        <v/>
      </c>
      <c r="L408" s="38" t="str">
        <f t="shared" si="45"/>
        <v/>
      </c>
      <c r="M408" s="23" t="str">
        <f t="shared" si="46"/>
        <v/>
      </c>
      <c r="N408" s="23" t="str">
        <f>IF('Annual Plan'!N408+'Annual Plan'!O408=0,"",'Annual Plan'!N408+'Annual Plan'!O408)</f>
        <v/>
      </c>
      <c r="O408" s="23" t="str">
        <f>IF(('Q1 Review'!O408+'Q2 Review'!O408+'Q3 Review'!O408+'Q4 Review'!O408)=0,"",('Q1 Review'!O408+'Q2 Review'!O408+'Q3 Review'!O408+'Q4 Review'!O408))</f>
        <v/>
      </c>
      <c r="P408" s="41"/>
      <c r="Q408" s="41"/>
      <c r="R408" s="41"/>
      <c r="S408" s="131" t="str">
        <f t="shared" si="47"/>
        <v/>
      </c>
    </row>
    <row r="409" spans="1:19" s="11" customFormat="1" ht="13.2" x14ac:dyDescent="0.25">
      <c r="A409" s="59" t="str">
        <f>IF('Annual Plan'!A409="","",'Annual Plan'!A409)</f>
        <v/>
      </c>
      <c r="B409" s="59" t="str">
        <f>IF('Annual Plan'!B409="","",'Annual Plan'!B409)</f>
        <v/>
      </c>
      <c r="C409" s="59" t="str">
        <f>IF('Annual Plan'!C409="","",'Annual Plan'!C409)</f>
        <v/>
      </c>
      <c r="D409" s="2" t="str">
        <f>IF('Annual Plan'!D409&lt;&gt;"",'Annual Plan'!D409,"")</f>
        <v/>
      </c>
      <c r="E409" s="2" t="str">
        <f>IF('Annual Plan'!E409&lt;&gt;"",'Annual Plan'!E409,"")</f>
        <v/>
      </c>
      <c r="F409" s="36" t="str">
        <f>IF('Annual Plan'!F409&lt;&gt;"",'Annual Plan'!F409,"")</f>
        <v/>
      </c>
      <c r="G409" s="23" t="str">
        <f>IF('Annual Plan'!G409&lt;&gt;"",'Annual Plan'!G409,"")</f>
        <v/>
      </c>
      <c r="H409" s="23" t="str">
        <f xml:space="preserve"> IF(OR(F409="Absolute",F409="Absolute[-](cum.)"),SUM(G409,'Q1 Review'!J409,'Q2 Review'!J409,'Q3 Review'!J409,'Q4 Review'!J409),
             IF(OR(F409="Incremental",F409="Absolute[+]"),MAX(G409,'Q1 Review'!J409,'Q2 Review'!J409,'Q3 Review'!J409,'Q4 Review'!J409),
                  IF(F409="Decremental",MIN(G409,'Q1 Review'!J409,'Q2 Review'!J409,'Q3 Review'!J409,'Q4 Review'!J409),
                         IF(F409="Absolute[-](avg.)",SUM('Q1 Review'!J409,'Q2 Review'!J409,'Q3 Review'!J409,'Q4 Review'!J409)/ COUNT('Annual Plan'!H409:'Annual Plan'!K409),""
                       )
                 )
      )
)</f>
        <v/>
      </c>
      <c r="I409" s="23" t="str">
        <f>IF(SUM('Annual Plan'!H409:'Annual Plan'!K409)=0,"",
        IF(OR(F409="Absolute",F409="Absolute[-](cum.)"),SUM('Annual Plan'!H409:'Annual Plan'!K409),
             IF(F409="Incremental",MAX('Annual Plan'!H409:'Annual Plan'!K409),
                  IF(F409="Decremental",MIN('Annual Plan'!H409:'Annual Plan'!K409),
                         IF(F409="Absolute[+]",MAX('Annual Plan'!H409:'Annual Plan'!K409),
                              IF(F409="Absolute[-](avg.)",AVERAGE('Annual Plan'!H409:'Annual Plan'!K409),"")
                              )
                       )
                  )
           )
     )</f>
        <v/>
      </c>
      <c r="J409" s="95" t="str">
        <f xml:space="preserve"> IF(OR(F409="Absolute",F409="Absolute[-](cum.)"),SUM('Q1 Review'!J409,'Q2 Review'!J409,'Q3 Review'!J409,'Q4 Review'!J409),
             IF(OR(F409="Incremental",F409="Absolute[+]"),MAX('Q1 Review'!J409,'Q2 Review'!J409,'Q3 Review'!J409,'Q4 Review'!J409),
                  IF(F409="Decremental",MIN('Q1 Review'!J409,'Q2 Review'!J409,'Q3 Review'!J409,'Q4 Review'!J409),
                         IF(F409="Absolute[-](avg.)",SUM('Q1 Review'!J409,'Q2 Review'!J409,'Q3 Review'!J409,'Q4 Review'!J409)/ COUNT('Annual Plan'!H409:'Annual Plan'!K409),""
                       )
                 )
      )
)</f>
        <v/>
      </c>
      <c r="K409" s="38" t="str">
        <f t="shared" si="44"/>
        <v/>
      </c>
      <c r="L409" s="38" t="str">
        <f t="shared" si="45"/>
        <v/>
      </c>
      <c r="M409" s="23" t="str">
        <f t="shared" si="46"/>
        <v/>
      </c>
      <c r="N409" s="23" t="str">
        <f>IF('Annual Plan'!N409+'Annual Plan'!O409=0,"",'Annual Plan'!N409+'Annual Plan'!O409)</f>
        <v/>
      </c>
      <c r="O409" s="23" t="str">
        <f>IF(('Q1 Review'!O409+'Q2 Review'!O409+'Q3 Review'!O409+'Q4 Review'!O409)=0,"",('Q1 Review'!O409+'Q2 Review'!O409+'Q3 Review'!O409+'Q4 Review'!O409))</f>
        <v/>
      </c>
      <c r="P409" s="41"/>
      <c r="Q409" s="41"/>
      <c r="R409" s="41"/>
      <c r="S409" s="131" t="str">
        <f t="shared" si="47"/>
        <v/>
      </c>
    </row>
    <row r="410" spans="1:19" s="11" customFormat="1" ht="13.2" x14ac:dyDescent="0.25">
      <c r="A410" s="59" t="str">
        <f>IF('Annual Plan'!A410="","",'Annual Plan'!A410)</f>
        <v/>
      </c>
      <c r="B410" s="59" t="str">
        <f>IF('Annual Plan'!B410="","",'Annual Plan'!B410)</f>
        <v/>
      </c>
      <c r="C410" s="59" t="str">
        <f>IF('Annual Plan'!C410="","",'Annual Plan'!C410)</f>
        <v/>
      </c>
      <c r="D410" s="2" t="str">
        <f>IF('Annual Plan'!D410&lt;&gt;"",'Annual Plan'!D410,"")</f>
        <v/>
      </c>
      <c r="E410" s="2" t="str">
        <f>IF('Annual Plan'!E410&lt;&gt;"",'Annual Plan'!E410,"")</f>
        <v/>
      </c>
      <c r="F410" s="36" t="str">
        <f>IF('Annual Plan'!F410&lt;&gt;"",'Annual Plan'!F410,"")</f>
        <v/>
      </c>
      <c r="G410" s="23" t="str">
        <f>IF('Annual Plan'!G410&lt;&gt;"",'Annual Plan'!G410,"")</f>
        <v/>
      </c>
      <c r="H410" s="23" t="str">
        <f xml:space="preserve"> IF(OR(F410="Absolute",F410="Absolute[-](cum.)"),SUM(G410,'Q1 Review'!J410,'Q2 Review'!J410,'Q3 Review'!J410,'Q4 Review'!J410),
             IF(OR(F410="Incremental",F410="Absolute[+]"),MAX(G410,'Q1 Review'!J410,'Q2 Review'!J410,'Q3 Review'!J410,'Q4 Review'!J410),
                  IF(F410="Decremental",MIN(G410,'Q1 Review'!J410,'Q2 Review'!J410,'Q3 Review'!J410,'Q4 Review'!J410),
                         IF(F410="Absolute[-](avg.)",SUM('Q1 Review'!J410,'Q2 Review'!J410,'Q3 Review'!J410,'Q4 Review'!J410)/ COUNT('Annual Plan'!H410:'Annual Plan'!K410),""
                       )
                 )
      )
)</f>
        <v/>
      </c>
      <c r="I410" s="23" t="str">
        <f>IF(SUM('Annual Plan'!H410:'Annual Plan'!K410)=0,"",
        IF(OR(F410="Absolute",F410="Absolute[-](cum.)"),SUM('Annual Plan'!H410:'Annual Plan'!K410),
             IF(F410="Incremental",MAX('Annual Plan'!H410:'Annual Plan'!K410),
                  IF(F410="Decremental",MIN('Annual Plan'!H410:'Annual Plan'!K410),
                         IF(F410="Absolute[+]",MAX('Annual Plan'!H410:'Annual Plan'!K410),
                              IF(F410="Absolute[-](avg.)",AVERAGE('Annual Plan'!H410:'Annual Plan'!K410),"")
                              )
                       )
                  )
           )
     )</f>
        <v/>
      </c>
      <c r="J410" s="95" t="str">
        <f xml:space="preserve"> IF(OR(F410="Absolute",F410="Absolute[-](cum.)"),SUM('Q1 Review'!J410,'Q2 Review'!J410,'Q3 Review'!J410,'Q4 Review'!J410),
             IF(OR(F410="Incremental",F410="Absolute[+]"),MAX('Q1 Review'!J410,'Q2 Review'!J410,'Q3 Review'!J410,'Q4 Review'!J410),
                  IF(F410="Decremental",MIN('Q1 Review'!J410,'Q2 Review'!J410,'Q3 Review'!J410,'Q4 Review'!J410),
                         IF(F410="Absolute[-](avg.)",SUM('Q1 Review'!J410,'Q2 Review'!J410,'Q3 Review'!J410,'Q4 Review'!J410)/ COUNT('Annual Plan'!H410:'Annual Plan'!K410),""
                       )
                 )
      )
)</f>
        <v/>
      </c>
      <c r="K410" s="38" t="str">
        <f t="shared" si="44"/>
        <v/>
      </c>
      <c r="L410" s="38" t="str">
        <f t="shared" si="45"/>
        <v/>
      </c>
      <c r="M410" s="23" t="str">
        <f t="shared" si="46"/>
        <v/>
      </c>
      <c r="N410" s="23" t="str">
        <f>IF('Annual Plan'!N410+'Annual Plan'!O410=0,"",'Annual Plan'!N410+'Annual Plan'!O410)</f>
        <v/>
      </c>
      <c r="O410" s="23" t="str">
        <f>IF(('Q1 Review'!O410+'Q2 Review'!O410+'Q3 Review'!O410+'Q4 Review'!O410)=0,"",('Q1 Review'!O410+'Q2 Review'!O410+'Q3 Review'!O410+'Q4 Review'!O410))</f>
        <v/>
      </c>
      <c r="P410" s="41"/>
      <c r="Q410" s="41"/>
      <c r="R410" s="41"/>
      <c r="S410" s="131" t="str">
        <f t="shared" si="47"/>
        <v/>
      </c>
    </row>
    <row r="411" spans="1:19" s="11" customFormat="1" ht="13.2" x14ac:dyDescent="0.25">
      <c r="A411" s="59" t="str">
        <f>IF('Annual Plan'!A411="","",'Annual Plan'!A411)</f>
        <v/>
      </c>
      <c r="B411" s="59" t="str">
        <f>IF('Annual Plan'!B411="","",'Annual Plan'!B411)</f>
        <v/>
      </c>
      <c r="C411" s="59" t="str">
        <f>IF('Annual Plan'!C411="","",'Annual Plan'!C411)</f>
        <v/>
      </c>
      <c r="D411" s="2" t="str">
        <f>IF('Annual Plan'!D411&lt;&gt;"",'Annual Plan'!D411,"")</f>
        <v/>
      </c>
      <c r="E411" s="2" t="str">
        <f>IF('Annual Plan'!E411&lt;&gt;"",'Annual Plan'!E411,"")</f>
        <v/>
      </c>
      <c r="F411" s="36" t="str">
        <f>IF('Annual Plan'!F411&lt;&gt;"",'Annual Plan'!F411,"")</f>
        <v/>
      </c>
      <c r="G411" s="23" t="str">
        <f>IF('Annual Plan'!G411&lt;&gt;"",'Annual Plan'!G411,"")</f>
        <v/>
      </c>
      <c r="H411" s="23" t="str">
        <f xml:space="preserve"> IF(OR(F411="Absolute",F411="Absolute[-](cum.)"),SUM(G411,'Q1 Review'!J411,'Q2 Review'!J411,'Q3 Review'!J411,'Q4 Review'!J411),
             IF(OR(F411="Incremental",F411="Absolute[+]"),MAX(G411,'Q1 Review'!J411,'Q2 Review'!J411,'Q3 Review'!J411,'Q4 Review'!J411),
                  IF(F411="Decremental",MIN(G411,'Q1 Review'!J411,'Q2 Review'!J411,'Q3 Review'!J411,'Q4 Review'!J411),
                         IF(F411="Absolute[-](avg.)",SUM('Q1 Review'!J411,'Q2 Review'!J411,'Q3 Review'!J411,'Q4 Review'!J411)/ COUNT('Annual Plan'!H411:'Annual Plan'!K411),""
                       )
                 )
      )
)</f>
        <v/>
      </c>
      <c r="I411" s="23" t="str">
        <f>IF(SUM('Annual Plan'!H411:'Annual Plan'!K411)=0,"",
        IF(OR(F411="Absolute",F411="Absolute[-](cum.)"),SUM('Annual Plan'!H411:'Annual Plan'!K411),
             IF(F411="Incremental",MAX('Annual Plan'!H411:'Annual Plan'!K411),
                  IF(F411="Decremental",MIN('Annual Plan'!H411:'Annual Plan'!K411),
                         IF(F411="Absolute[+]",MAX('Annual Plan'!H411:'Annual Plan'!K411),
                              IF(F411="Absolute[-](avg.)",AVERAGE('Annual Plan'!H411:'Annual Plan'!K411),"")
                              )
                       )
                  )
           )
     )</f>
        <v/>
      </c>
      <c r="J411" s="95" t="str">
        <f xml:space="preserve"> IF(OR(F411="Absolute",F411="Absolute[-](cum.)"),SUM('Q1 Review'!J411,'Q2 Review'!J411,'Q3 Review'!J411,'Q4 Review'!J411),
             IF(OR(F411="Incremental",F411="Absolute[+]"),MAX('Q1 Review'!J411,'Q2 Review'!J411,'Q3 Review'!J411,'Q4 Review'!J411),
                  IF(F411="Decremental",MIN('Q1 Review'!J411,'Q2 Review'!J411,'Q3 Review'!J411,'Q4 Review'!J411),
                         IF(F411="Absolute[-](avg.)",SUM('Q1 Review'!J411,'Q2 Review'!J411,'Q3 Review'!J411,'Q4 Review'!J411)/ COUNT('Annual Plan'!H411:'Annual Plan'!K411),""
                       )
                 )
      )
)</f>
        <v/>
      </c>
      <c r="K411" s="38" t="str">
        <f t="shared" si="44"/>
        <v/>
      </c>
      <c r="L411" s="38" t="str">
        <f t="shared" si="45"/>
        <v/>
      </c>
      <c r="M411" s="23" t="str">
        <f t="shared" si="46"/>
        <v/>
      </c>
      <c r="N411" s="23" t="str">
        <f>IF('Annual Plan'!N411+'Annual Plan'!O411=0,"",'Annual Plan'!N411+'Annual Plan'!O411)</f>
        <v/>
      </c>
      <c r="O411" s="23" t="str">
        <f>IF(('Q1 Review'!O411+'Q2 Review'!O411+'Q3 Review'!O411+'Q4 Review'!O411)=0,"",('Q1 Review'!O411+'Q2 Review'!O411+'Q3 Review'!O411+'Q4 Review'!O411))</f>
        <v/>
      </c>
      <c r="P411" s="41"/>
      <c r="Q411" s="41"/>
      <c r="R411" s="41"/>
      <c r="S411" s="131" t="str">
        <f t="shared" si="47"/>
        <v/>
      </c>
    </row>
    <row r="412" spans="1:19" s="11" customFormat="1" ht="13.2" x14ac:dyDescent="0.25">
      <c r="A412" s="59" t="str">
        <f>IF('Annual Plan'!A412="","",'Annual Plan'!A412)</f>
        <v/>
      </c>
      <c r="B412" s="59" t="str">
        <f>IF('Annual Plan'!B412="","",'Annual Plan'!B412)</f>
        <v/>
      </c>
      <c r="C412" s="59" t="str">
        <f>IF('Annual Plan'!C412="","",'Annual Plan'!C412)</f>
        <v/>
      </c>
      <c r="D412" s="2" t="str">
        <f>IF('Annual Plan'!D412&lt;&gt;"",'Annual Plan'!D412,"")</f>
        <v/>
      </c>
      <c r="E412" s="2" t="str">
        <f>IF('Annual Plan'!E412&lt;&gt;"",'Annual Plan'!E412,"")</f>
        <v/>
      </c>
      <c r="F412" s="36" t="str">
        <f>IF('Annual Plan'!F412&lt;&gt;"",'Annual Plan'!F412,"")</f>
        <v/>
      </c>
      <c r="G412" s="23" t="str">
        <f>IF('Annual Plan'!G412&lt;&gt;"",'Annual Plan'!G412,"")</f>
        <v/>
      </c>
      <c r="H412" s="23" t="str">
        <f xml:space="preserve"> IF(OR(F412="Absolute",F412="Absolute[-](cum.)"),SUM(G412,'Q1 Review'!J412,'Q2 Review'!J412,'Q3 Review'!J412,'Q4 Review'!J412),
             IF(OR(F412="Incremental",F412="Absolute[+]"),MAX(G412,'Q1 Review'!J412,'Q2 Review'!J412,'Q3 Review'!J412,'Q4 Review'!J412),
                  IF(F412="Decremental",MIN(G412,'Q1 Review'!J412,'Q2 Review'!J412,'Q3 Review'!J412,'Q4 Review'!J412),
                         IF(F412="Absolute[-](avg.)",SUM('Q1 Review'!J412,'Q2 Review'!J412,'Q3 Review'!J412,'Q4 Review'!J412)/ COUNT('Annual Plan'!H412:'Annual Plan'!K412),""
                       )
                 )
      )
)</f>
        <v/>
      </c>
      <c r="I412" s="23" t="str">
        <f>IF(SUM('Annual Plan'!H412:'Annual Plan'!K412)=0,"",
        IF(OR(F412="Absolute",F412="Absolute[-](cum.)"),SUM('Annual Plan'!H412:'Annual Plan'!K412),
             IF(F412="Incremental",MAX('Annual Plan'!H412:'Annual Plan'!K412),
                  IF(F412="Decremental",MIN('Annual Plan'!H412:'Annual Plan'!K412),
                         IF(F412="Absolute[+]",MAX('Annual Plan'!H412:'Annual Plan'!K412),
                              IF(F412="Absolute[-](avg.)",AVERAGE('Annual Plan'!H412:'Annual Plan'!K412),"")
                              )
                       )
                  )
           )
     )</f>
        <v/>
      </c>
      <c r="J412" s="95" t="str">
        <f xml:space="preserve"> IF(OR(F412="Absolute",F412="Absolute[-](cum.)"),SUM('Q1 Review'!J412,'Q2 Review'!J412,'Q3 Review'!J412,'Q4 Review'!J412),
             IF(OR(F412="Incremental",F412="Absolute[+]"),MAX('Q1 Review'!J412,'Q2 Review'!J412,'Q3 Review'!J412,'Q4 Review'!J412),
                  IF(F412="Decremental",MIN('Q1 Review'!J412,'Q2 Review'!J412,'Q3 Review'!J412,'Q4 Review'!J412),
                         IF(F412="Absolute[-](avg.)",SUM('Q1 Review'!J412,'Q2 Review'!J412,'Q3 Review'!J412,'Q4 Review'!J412)/ COUNT('Annual Plan'!H412:'Annual Plan'!K412),""
                       )
                 )
      )
)</f>
        <v/>
      </c>
      <c r="K412" s="38" t="str">
        <f t="shared" si="44"/>
        <v/>
      </c>
      <c r="L412" s="38" t="str">
        <f t="shared" si="45"/>
        <v/>
      </c>
      <c r="M412" s="23" t="str">
        <f t="shared" si="46"/>
        <v/>
      </c>
      <c r="N412" s="23" t="str">
        <f>IF('Annual Plan'!N412+'Annual Plan'!O412=0,"",'Annual Plan'!N412+'Annual Plan'!O412)</f>
        <v/>
      </c>
      <c r="O412" s="23" t="str">
        <f>IF(('Q1 Review'!O412+'Q2 Review'!O412+'Q3 Review'!O412+'Q4 Review'!O412)=0,"",('Q1 Review'!O412+'Q2 Review'!O412+'Q3 Review'!O412+'Q4 Review'!O412))</f>
        <v/>
      </c>
      <c r="P412" s="41"/>
      <c r="Q412" s="41"/>
      <c r="R412" s="41"/>
      <c r="S412" s="131" t="str">
        <f t="shared" si="47"/>
        <v/>
      </c>
    </row>
    <row r="413" spans="1:19" s="11" customFormat="1" ht="13.2" x14ac:dyDescent="0.25">
      <c r="A413" s="59" t="str">
        <f>IF('Annual Plan'!A413="","",'Annual Plan'!A413)</f>
        <v/>
      </c>
      <c r="B413" s="59" t="str">
        <f>IF('Annual Plan'!B413="","",'Annual Plan'!B413)</f>
        <v/>
      </c>
      <c r="C413" s="59" t="str">
        <f>IF('Annual Plan'!C413="","",'Annual Plan'!C413)</f>
        <v/>
      </c>
      <c r="D413" s="2" t="str">
        <f>IF('Annual Plan'!D413&lt;&gt;"",'Annual Plan'!D413,"")</f>
        <v/>
      </c>
      <c r="E413" s="2" t="str">
        <f>IF('Annual Plan'!E413&lt;&gt;"",'Annual Plan'!E413,"")</f>
        <v/>
      </c>
      <c r="F413" s="36" t="str">
        <f>IF('Annual Plan'!F413&lt;&gt;"",'Annual Plan'!F413,"")</f>
        <v/>
      </c>
      <c r="G413" s="23" t="str">
        <f>IF('Annual Plan'!G413&lt;&gt;"",'Annual Plan'!G413,"")</f>
        <v/>
      </c>
      <c r="H413" s="23" t="str">
        <f xml:space="preserve"> IF(OR(F413="Absolute",F413="Absolute[-](cum.)"),SUM(G413,'Q1 Review'!J413,'Q2 Review'!J413,'Q3 Review'!J413,'Q4 Review'!J413),
             IF(OR(F413="Incremental",F413="Absolute[+]"),MAX(G413,'Q1 Review'!J413,'Q2 Review'!J413,'Q3 Review'!J413,'Q4 Review'!J413),
                  IF(F413="Decremental",MIN(G413,'Q1 Review'!J413,'Q2 Review'!J413,'Q3 Review'!J413,'Q4 Review'!J413),
                         IF(F413="Absolute[-](avg.)",SUM('Q1 Review'!J413,'Q2 Review'!J413,'Q3 Review'!J413,'Q4 Review'!J413)/ COUNT('Annual Plan'!H413:'Annual Plan'!K413),""
                       )
                 )
      )
)</f>
        <v/>
      </c>
      <c r="I413" s="23" t="str">
        <f>IF(SUM('Annual Plan'!H413:'Annual Plan'!K413)=0,"",
        IF(OR(F413="Absolute",F413="Absolute[-](cum.)"),SUM('Annual Plan'!H413:'Annual Plan'!K413),
             IF(F413="Incremental",MAX('Annual Plan'!H413:'Annual Plan'!K413),
                  IF(F413="Decremental",MIN('Annual Plan'!H413:'Annual Plan'!K413),
                         IF(F413="Absolute[+]",MAX('Annual Plan'!H413:'Annual Plan'!K413),
                              IF(F413="Absolute[-](avg.)",AVERAGE('Annual Plan'!H413:'Annual Plan'!K413),"")
                              )
                       )
                  )
           )
     )</f>
        <v/>
      </c>
      <c r="J413" s="95" t="str">
        <f xml:space="preserve"> IF(OR(F413="Absolute",F413="Absolute[-](cum.)"),SUM('Q1 Review'!J413,'Q2 Review'!J413,'Q3 Review'!J413,'Q4 Review'!J413),
             IF(OR(F413="Incremental",F413="Absolute[+]"),MAX('Q1 Review'!J413,'Q2 Review'!J413,'Q3 Review'!J413,'Q4 Review'!J413),
                  IF(F413="Decremental",MIN('Q1 Review'!J413,'Q2 Review'!J413,'Q3 Review'!J413,'Q4 Review'!J413),
                         IF(F413="Absolute[-](avg.)",SUM('Q1 Review'!J413,'Q2 Review'!J413,'Q3 Review'!J413,'Q4 Review'!J413)/ COUNT('Annual Plan'!H413:'Annual Plan'!K413),""
                       )
                 )
      )
)</f>
        <v/>
      </c>
      <c r="K413" s="38" t="str">
        <f t="shared" si="44"/>
        <v/>
      </c>
      <c r="L413" s="38" t="str">
        <f t="shared" si="45"/>
        <v/>
      </c>
      <c r="M413" s="23" t="str">
        <f t="shared" si="46"/>
        <v/>
      </c>
      <c r="N413" s="23" t="str">
        <f>IF('Annual Plan'!N413+'Annual Plan'!O413=0,"",'Annual Plan'!N413+'Annual Plan'!O413)</f>
        <v/>
      </c>
      <c r="O413" s="23" t="str">
        <f>IF(('Q1 Review'!O413+'Q2 Review'!O413+'Q3 Review'!O413+'Q4 Review'!O413)=0,"",('Q1 Review'!O413+'Q2 Review'!O413+'Q3 Review'!O413+'Q4 Review'!O413))</f>
        <v/>
      </c>
      <c r="P413" s="41"/>
      <c r="Q413" s="41"/>
      <c r="R413" s="41"/>
      <c r="S413" s="131" t="str">
        <f t="shared" si="47"/>
        <v/>
      </c>
    </row>
    <row r="414" spans="1:19" s="58" customFormat="1" ht="59.25" customHeight="1" x14ac:dyDescent="0.3">
      <c r="A414" s="256" t="s">
        <v>94</v>
      </c>
      <c r="B414" s="256"/>
      <c r="C414" s="51">
        <f>'Annual Plan'!C414</f>
        <v>0</v>
      </c>
      <c r="D414" s="62"/>
      <c r="E414" s="62"/>
      <c r="F414" s="256" t="s">
        <v>97</v>
      </c>
      <c r="G414" s="256"/>
      <c r="H414" s="256"/>
      <c r="I414" s="256"/>
      <c r="J414" s="257"/>
      <c r="K414" s="43">
        <f>IF(SUM(K385:K413)=0,0,IF(SUM(K385:K413)&gt;0,AVERAGE(K385:K413)))</f>
        <v>0</v>
      </c>
      <c r="L414" s="258"/>
      <c r="M414" s="259"/>
      <c r="N414" s="60">
        <f>SUM(N385:N413)</f>
        <v>0</v>
      </c>
      <c r="O414" s="60">
        <f>SUM(O385:O413)</f>
        <v>0</v>
      </c>
      <c r="P414" s="62"/>
      <c r="Q414" s="62"/>
      <c r="S414" s="131"/>
    </row>
    <row r="415" spans="1:19" s="61" customFormat="1" ht="15" customHeight="1" x14ac:dyDescent="0.25">
      <c r="A415" s="12"/>
      <c r="B415" s="12"/>
      <c r="C415" s="12"/>
      <c r="D415" s="12"/>
      <c r="E415" s="12"/>
      <c r="F415" s="44"/>
      <c r="G415" s="45"/>
      <c r="H415" s="45"/>
      <c r="I415" s="45"/>
      <c r="J415" s="46"/>
      <c r="K415" s="47"/>
      <c r="L415" s="47"/>
      <c r="M415" s="45"/>
      <c r="N415" s="48"/>
      <c r="O415" s="49"/>
      <c r="P415" s="50"/>
      <c r="Q415" s="50"/>
      <c r="S415" s="132"/>
    </row>
    <row r="416" spans="1:19" s="11" customFormat="1" ht="34.5" customHeight="1" x14ac:dyDescent="0.25">
      <c r="A416" s="193" t="s">
        <v>91</v>
      </c>
      <c r="B416" s="193"/>
      <c r="C416" s="193"/>
      <c r="D416" s="260" t="str">
        <f>IF('Annual Plan'!D416:P416&lt;&gt;"", 'Annual Plan'!D416:P416,"")</f>
        <v/>
      </c>
      <c r="E416" s="260"/>
      <c r="F416" s="261"/>
      <c r="G416" s="261"/>
      <c r="H416" s="261"/>
      <c r="I416" s="261"/>
      <c r="J416" s="261"/>
      <c r="K416" s="261"/>
      <c r="L416" s="261"/>
      <c r="M416" s="261"/>
      <c r="N416" s="261"/>
      <c r="O416" s="261"/>
      <c r="P416" s="260"/>
      <c r="Q416" s="260"/>
      <c r="S416" s="131"/>
    </row>
    <row r="417" spans="1:19" s="11" customFormat="1" ht="39" customHeight="1" x14ac:dyDescent="0.25">
      <c r="A417" s="202" t="s">
        <v>1</v>
      </c>
      <c r="B417" s="202" t="s">
        <v>9</v>
      </c>
      <c r="C417" s="202" t="s">
        <v>2</v>
      </c>
      <c r="D417" s="202" t="s">
        <v>10</v>
      </c>
      <c r="E417" s="203" t="s">
        <v>11</v>
      </c>
      <c r="F417" s="204" t="s">
        <v>12</v>
      </c>
      <c r="G417" s="251" t="s">
        <v>3</v>
      </c>
      <c r="H417" s="251"/>
      <c r="I417" s="204" t="s">
        <v>4</v>
      </c>
      <c r="J417" s="204" t="s">
        <v>70</v>
      </c>
      <c r="K417" s="202" t="s">
        <v>71</v>
      </c>
      <c r="L417" s="202"/>
      <c r="M417" s="202"/>
      <c r="N417" s="253" t="s">
        <v>83</v>
      </c>
      <c r="O417" s="254"/>
      <c r="P417" s="202" t="s">
        <v>95</v>
      </c>
      <c r="Q417" s="202" t="s">
        <v>96</v>
      </c>
      <c r="R417" s="202" t="s">
        <v>114</v>
      </c>
      <c r="S417" s="131"/>
    </row>
    <row r="418" spans="1:19" s="11" customFormat="1" ht="66.75" customHeight="1" x14ac:dyDescent="0.25">
      <c r="A418" s="202"/>
      <c r="B418" s="202"/>
      <c r="C418" s="202"/>
      <c r="D418" s="202"/>
      <c r="E418" s="203"/>
      <c r="F418" s="204"/>
      <c r="G418" s="98" t="s">
        <v>19</v>
      </c>
      <c r="H418" s="98" t="s">
        <v>64</v>
      </c>
      <c r="I418" s="204"/>
      <c r="J418" s="204"/>
      <c r="K418" s="1" t="s">
        <v>21</v>
      </c>
      <c r="L418" s="1" t="s">
        <v>22</v>
      </c>
      <c r="M418" s="1" t="s">
        <v>23</v>
      </c>
      <c r="N418" s="7" t="s">
        <v>73</v>
      </c>
      <c r="O418" s="7" t="s">
        <v>82</v>
      </c>
      <c r="P418" s="252"/>
      <c r="Q418" s="202"/>
      <c r="R418" s="202"/>
      <c r="S418" s="131"/>
    </row>
    <row r="419" spans="1:19" s="11" customFormat="1" ht="13.2" x14ac:dyDescent="0.25">
      <c r="A419" s="59" t="str">
        <f>IF('Annual Plan'!A419="","",'Annual Plan'!A419)</f>
        <v/>
      </c>
      <c r="B419" s="59" t="str">
        <f>IF('Annual Plan'!B419="","",'Annual Plan'!B419)</f>
        <v/>
      </c>
      <c r="C419" s="59" t="str">
        <f>IF('Annual Plan'!C419="","",'Annual Plan'!C419)</f>
        <v/>
      </c>
      <c r="D419" s="2" t="str">
        <f>IF('Annual Plan'!D419&lt;&gt;"",'Annual Plan'!D419,"")</f>
        <v/>
      </c>
      <c r="E419" s="2" t="str">
        <f>IF('Annual Plan'!E419&lt;&gt;"",'Annual Plan'!E419,"")</f>
        <v/>
      </c>
      <c r="F419" s="36" t="str">
        <f>IF('Annual Plan'!F419&lt;&gt;"",'Annual Plan'!F419,"")</f>
        <v/>
      </c>
      <c r="G419" s="23" t="str">
        <f>IF('Annual Plan'!G419&lt;&gt;"",'Annual Plan'!G419,"")</f>
        <v/>
      </c>
      <c r="H419" s="23" t="str">
        <f xml:space="preserve"> IF(OR(F419="Absolute",F419="Absolute[-](cum.)"),SUM(G419,'Q1 Review'!J419,'Q2 Review'!J419,'Q3 Review'!J419,'Q4 Review'!J419),
             IF(OR(F419="Incremental",F419="Absolute[+]"),MAX(G419,'Q1 Review'!J419,'Q2 Review'!J419,'Q3 Review'!J419,'Q4 Review'!J419),
                  IF(F419="Decremental",MIN(G419,'Q1 Review'!J419,'Q2 Review'!J419,'Q3 Review'!J419,'Q4 Review'!J419),
                         IF(F419="Absolute[-](avg.)",SUM('Q1 Review'!J419,'Q2 Review'!J419,'Q3 Review'!J419,'Q4 Review'!J419)/ COUNT('Annual Plan'!H419:'Annual Plan'!K419),""
                       )
                 )
      )
)</f>
        <v/>
      </c>
      <c r="I419" s="23" t="str">
        <f>IF(SUM('Annual Plan'!H419:'Annual Plan'!K419)=0,"",
        IF(OR(F419="Absolute",F419="Absolute[-](cum.)"),SUM('Annual Plan'!H419:'Annual Plan'!K419),
             IF(F419="Incremental",MAX('Annual Plan'!H419:'Annual Plan'!K419),
                  IF(F419="Decremental",MIN('Annual Plan'!H419:'Annual Plan'!K419),
                         IF(F419="Absolute[+]",MAX('Annual Plan'!H419:'Annual Plan'!K419),
                              IF(F419="Absolute[-](avg.)",AVERAGE('Annual Plan'!H419:'Annual Plan'!K419),"")
                              )
                       )
                  )
           )
     )</f>
        <v/>
      </c>
      <c r="J419" s="95" t="str">
        <f xml:space="preserve"> IF(OR(F419="Absolute",F419="Absolute[-](cum.)"),SUM('Q1 Review'!J419,'Q2 Review'!J419,'Q3 Review'!J419,'Q4 Review'!J419),
             IF(OR(F419="Incremental",F419="Absolute[+]"),MAX('Q1 Review'!J419,'Q2 Review'!J419,'Q3 Review'!J419,'Q4 Review'!J419),
                  IF(F419="Decremental",MIN('Q1 Review'!J419,'Q2 Review'!J419,'Q3 Review'!J419,'Q4 Review'!J419),
                         IF(F419="Absolute[-](avg.)",SUM('Q1 Review'!J419,'Q2 Review'!J419,'Q3 Review'!J419,'Q4 Review'!J419)/ COUNT('Annual Plan'!H419:'Annual Plan'!K419),""
                       )
                 )
      )
)</f>
        <v/>
      </c>
      <c r="K419" s="38" t="str">
        <f>IF(I419="","",
                         IF(AND(I419&lt;&gt;"",J419=""),0,
                                                  IF($F419="Absolute",IF(I419=0,0, IF((J419/I419)&gt;=1,1, IF((J419/I419)&lt;=0,0,(J419/I419)))),
                                                                                                      IF($F419="Incremental", IF(AND((I419-G419)=0,J419&gt;0,I419&gt;0,J419&gt;I419),1, IF(AND((I419-G419)=0,J419&lt;=I419),0, IF(((J419-G419)/(I419-G419))&gt;=1,1, IF(((J419-G419)/(I419-G419))&lt;=0,0, ((J419-G419)/(I419-G419)))))),
                                                                                                                                                                   IF($F419="Decremental", IF(AND((G419-I419)=0,J419&gt;0,I419&gt;0,J419&lt;I419),1,  IF(AND((I419-G419)=0,J419&gt;=I419),0, IF(((G419-J419)/(G419-I419))&gt;=1,1, IF(((G419-J419)/(G419-I419))&lt;=0,0, ((G419-J419)/(G419-I419)))))),
                                                                                                                                                                                              IF(OR($F419="Absolute[-](cum.)", $F419="Absolute[-](avg.)"),IF(J419="",0, IF((J419&lt;=I419),1,IF((J419&gt;I419),0,))),
                                                                                                                                                                                                        IF($F419="Absolute[+]",IF(J419=0,0,  IF(J419&lt;=I419,(J419/I419),1)),
                                                                                                                                                                                                            )
                                                                                                                                                                                                   )
                                                                                                                                                                       )
                                                                                                          )
                                                    )
                            )
     )</f>
        <v/>
      </c>
      <c r="L419" s="38" t="str">
        <f>IF(I419="","",
                        IF(AND(I419&lt;&gt;"",J419=""),-1,
                                                  IF($F419="Absolute", IF(I419=0,0,((J419-I419)/I419)),
                                                                               IF($F419="Incremental", IF((I419-G419)=0,0,(((J419-G419)-(I419-G419))/(I419-G419))),
                                                                                                            IF($F419="Decremental", IF((G419-I419)=0,0,(((G419-J419)-(G419-I419))/(G419-I419))),
                                                                                                                                              IF(OR($F419="Absolute[-](cum.)", $F419="Absolute[-](avg.)"), IF(J419="",0, IF(J419&gt;=0,1-(J419/I419))),
                                                                                                                                                                      IF($F419="Absolute[+]", IF(J419=0,-1,K419-1),  ""
                                                                                                                                                                                                                                          )
                                                                                                                                                                                                                          )
                                                                                                                                                                                  )
                                                                                                                   )
                                                   )
                          )
)</f>
        <v/>
      </c>
      <c r="M419" s="23" t="str">
        <f>IF(J419="","",
                         IF(I419="", "",
                                                   IF($F419="Absolute", (J419-I419),
                                                                                                       IF($F419="Incremental", ((J419-G419)-(I419-G419)),
                                                                                                                                                                                      IF($F419="Decremental", ((G419-J419)-(G419-I419)),
                                                                                                                                                                                                            IF(OR($F419="Absolute[-](cum.)", $F419="Absolute[-](avg.)"), (I419-J419),
                                                                                                                                                                                                                             IF($F419="Absolute[+]", (J419-I419), ""
                                                                                                                                                                                                                                  )
                                                                                                                                                                                                                )
                                                                                                                                                                                          )
                                                                                                           )
                                                      )
                               )
       )</f>
        <v/>
      </c>
      <c r="N419" s="23" t="str">
        <f>IF('Annual Plan'!N419+'Annual Plan'!O419=0,"",'Annual Plan'!N419+'Annual Plan'!O419)</f>
        <v/>
      </c>
      <c r="O419" s="23" t="str">
        <f>IF(('Q1 Review'!O419+'Q2 Review'!O419+'Q3 Review'!O419+'Q4 Review'!O419)=0,"",('Q1 Review'!O419+'Q2 Review'!O419+'Q3 Review'!O419+'Q4 Review'!O419))</f>
        <v/>
      </c>
      <c r="P419" s="41"/>
      <c r="Q419" s="41"/>
      <c r="R419" s="41"/>
      <c r="S419" s="131" t="str">
        <f xml:space="preserve"> IF(AND($F419="Incremental",G419=""),"Error - baseline data was not provided in the planning sheet.",
        IF(AND($F419="Decremental",G419=""),"Error - baseline data was not provided in the planning sheet.",""))</f>
        <v/>
      </c>
    </row>
    <row r="420" spans="1:19" s="11" customFormat="1" ht="13.2" x14ac:dyDescent="0.25">
      <c r="A420" s="59" t="str">
        <f>IF('Annual Plan'!A420="","",'Annual Plan'!A420)</f>
        <v/>
      </c>
      <c r="B420" s="59" t="str">
        <f>IF('Annual Plan'!B420="","",'Annual Plan'!B420)</f>
        <v/>
      </c>
      <c r="C420" s="59" t="str">
        <f>IF('Annual Plan'!C420="","",'Annual Plan'!C420)</f>
        <v/>
      </c>
      <c r="D420" s="2" t="str">
        <f>IF('Annual Plan'!D420&lt;&gt;"",'Annual Plan'!D420,"")</f>
        <v/>
      </c>
      <c r="E420" s="2" t="str">
        <f>IF('Annual Plan'!E420&lt;&gt;"",'Annual Plan'!E420,"")</f>
        <v/>
      </c>
      <c r="F420" s="36" t="str">
        <f>IF('Annual Plan'!F420&lt;&gt;"",'Annual Plan'!F420,"")</f>
        <v/>
      </c>
      <c r="G420" s="23" t="str">
        <f>IF('Annual Plan'!G420&lt;&gt;"",'Annual Plan'!G420,"")</f>
        <v/>
      </c>
      <c r="H420" s="23" t="str">
        <f xml:space="preserve"> IF(OR(F420="Absolute",F420="Absolute[-](cum.)"),SUM(G420,'Q1 Review'!J420,'Q2 Review'!J420,'Q3 Review'!J420,'Q4 Review'!J420),
             IF(OR(F420="Incremental",F420="Absolute[+]"),MAX(G420,'Q1 Review'!J420,'Q2 Review'!J420,'Q3 Review'!J420,'Q4 Review'!J420),
                  IF(F420="Decremental",MIN(G420,'Q1 Review'!J420,'Q2 Review'!J420,'Q3 Review'!J420,'Q4 Review'!J420),
                         IF(F420="Absolute[-](avg.)",SUM('Q1 Review'!J420,'Q2 Review'!J420,'Q3 Review'!J420,'Q4 Review'!J420)/ COUNT('Annual Plan'!H420:'Annual Plan'!K420),""
                       )
                 )
      )
)</f>
        <v/>
      </c>
      <c r="I420" s="23" t="str">
        <f>IF(SUM('Annual Plan'!H420:'Annual Plan'!K420)=0,"",
        IF(OR(F420="Absolute",F420="Absolute[-](cum.)"),SUM('Annual Plan'!H420:'Annual Plan'!K420),
             IF(F420="Incremental",MAX('Annual Plan'!H420:'Annual Plan'!K420),
                  IF(F420="Decremental",MIN('Annual Plan'!H420:'Annual Plan'!K420),
                         IF(F420="Absolute[+]",MAX('Annual Plan'!H420:'Annual Plan'!K420),
                              IF(F420="Absolute[-](avg.)",AVERAGE('Annual Plan'!H420:'Annual Plan'!K420),"")
                              )
                       )
                  )
           )
     )</f>
        <v/>
      </c>
      <c r="J420" s="95" t="str">
        <f xml:space="preserve"> IF(OR(F420="Absolute",F420="Absolute[-](cum.)"),SUM('Q1 Review'!J420,'Q2 Review'!J420,'Q3 Review'!J420,'Q4 Review'!J420),
             IF(OR(F420="Incremental",F420="Absolute[+]"),MAX('Q1 Review'!J420,'Q2 Review'!J420,'Q3 Review'!J420,'Q4 Review'!J420),
                  IF(F420="Decremental",MIN('Q1 Review'!J420,'Q2 Review'!J420,'Q3 Review'!J420,'Q4 Review'!J420),
                         IF(F420="Absolute[-](avg.)",SUM('Q1 Review'!J420,'Q2 Review'!J420,'Q3 Review'!J420,'Q4 Review'!J420)/ COUNT('Annual Plan'!H420:'Annual Plan'!K420),""
                       )
                 )
      )
)</f>
        <v/>
      </c>
      <c r="K420" s="38" t="str">
        <f t="shared" ref="K420:K447" si="48">IF(I420="","",
                         IF(AND(I420&lt;&gt;"",J420=""),0,
                                                  IF($F420="Absolute",IF(I420=0,0, IF((J420/I420)&gt;=1,1, IF((J420/I420)&lt;=0,0,(J420/I420)))),
                                                                                                      IF($F420="Incremental", IF(AND((I420-G420)=0,J420&gt;0,I420&gt;0,J420&gt;I420),1, IF(AND((I420-G420)=0,J420&lt;=I420),0, IF(((J420-G420)/(I420-G420))&gt;=1,1, IF(((J420-G420)/(I420-G420))&lt;=0,0, ((J420-G420)/(I420-G420)))))),
                                                                                                                                                                   IF($F420="Decremental", IF(AND((G420-I420)=0,J420&gt;0,I420&gt;0,J420&lt;I420),1,  IF(AND((I420-G420)=0,J420&gt;=I420),0, IF(((G420-J420)/(G420-I420))&gt;=1,1, IF(((G420-J420)/(G420-I420))&lt;=0,0, ((G420-J420)/(G420-I420)))))),
                                                                                                                                                                                              IF(OR($F420="Absolute[-](cum.)", $F420="Absolute[-](avg.)"),IF(J420="",0, IF((J420&lt;=I420),1,IF((J420&gt;I420),0,))),
                                                                                                                                                                                                        IF($F420="Absolute[+]",IF(J420=0,0,  IF(J420&lt;=I420,(J420/I420),1)),
                                                                                                                                                                                                            )
                                                                                                                                                                                                   )
                                                                                                                                                                       )
                                                                                                          )
                                                    )
                            )
     )</f>
        <v/>
      </c>
      <c r="L420" s="38" t="str">
        <f t="shared" ref="L420:L447" si="49">IF(I420="","",
                        IF(AND(I420&lt;&gt;"",J420=""),-1,
                                                  IF($F420="Absolute", IF(I420=0,0,((J420-I420)/I420)),
                                                                               IF($F420="Incremental", IF((I420-G420)=0,0,(((J420-G420)-(I420-G420))/(I420-G420))),
                                                                                                            IF($F420="Decremental", IF((G420-I420)=0,0,(((G420-J420)-(G420-I420))/(G420-I420))),
                                                                                                                                              IF(OR($F420="Absolute[-](cum.)", $F420="Absolute[-](avg.)"), IF(J420="",0, IF(J420&gt;=0,1-(J420/I420))),
                                                                                                                                                                      IF($F420="Absolute[+]", IF(J420=0,-1,K420-1),  ""
                                                                                                                                                                                                                                          )
                                                                                                                                                                                                                          )
                                                                                                                                                                                  )
                                                                                                                   )
                                                   )
                          )
)</f>
        <v/>
      </c>
      <c r="M420" s="23" t="str">
        <f t="shared" ref="M420:M447" si="50">IF(J420="","",
                         IF(I420="", "",
                                                   IF($F420="Absolute", (J420-I420),
                                                                                                       IF($F420="Incremental", ((J420-G420)-(I420-G420)),
                                                                                                                                                                                      IF($F420="Decremental", ((G420-J420)-(G420-I420)),
                                                                                                                                                                                                            IF(OR($F420="Absolute[-](cum.)", $F420="Absolute[-](avg.)"), (I420-J420),
                                                                                                                                                                                                                             IF($F420="Absolute[+]", (J420-I420), ""
                                                                                                                                                                                                                                  )
                                                                                                                                                                                                                )
                                                                                                                                                                                          )
                                                                                                           )
                                                      )
                               )
       )</f>
        <v/>
      </c>
      <c r="N420" s="23" t="str">
        <f>IF('Annual Plan'!N420+'Annual Plan'!O420=0,"",'Annual Plan'!N420+'Annual Plan'!O420)</f>
        <v/>
      </c>
      <c r="O420" s="23" t="str">
        <f>IF(('Q1 Review'!O420+'Q2 Review'!O420+'Q3 Review'!O420+'Q4 Review'!O420)=0,"",('Q1 Review'!O420+'Q2 Review'!O420+'Q3 Review'!O420+'Q4 Review'!O420))</f>
        <v/>
      </c>
      <c r="P420" s="41"/>
      <c r="Q420" s="41"/>
      <c r="R420" s="41"/>
      <c r="S420" s="131" t="str">
        <f t="shared" ref="S420:S447" si="51" xml:space="preserve"> IF(AND($F420="Incremental",G420=""),"Error - baseline data was not provided in the planning sheet.",
        IF(AND($F420="Decremental",G420=""),"Error - baseline data was not provided in the planning sheet.",""))</f>
        <v/>
      </c>
    </row>
    <row r="421" spans="1:19" s="11" customFormat="1" ht="13.2" x14ac:dyDescent="0.25">
      <c r="A421" s="59" t="str">
        <f>IF('Annual Plan'!A421="","",'Annual Plan'!A421)</f>
        <v/>
      </c>
      <c r="B421" s="59" t="str">
        <f>IF('Annual Plan'!B421="","",'Annual Plan'!B421)</f>
        <v/>
      </c>
      <c r="C421" s="59" t="str">
        <f>IF('Annual Plan'!C421="","",'Annual Plan'!C421)</f>
        <v/>
      </c>
      <c r="D421" s="2" t="str">
        <f>IF('Annual Plan'!D421&lt;&gt;"",'Annual Plan'!D421,"")</f>
        <v/>
      </c>
      <c r="E421" s="2" t="str">
        <f>IF('Annual Plan'!E421&lt;&gt;"",'Annual Plan'!E421,"")</f>
        <v/>
      </c>
      <c r="F421" s="36" t="str">
        <f>IF('Annual Plan'!F421&lt;&gt;"",'Annual Plan'!F421,"")</f>
        <v/>
      </c>
      <c r="G421" s="23" t="str">
        <f>IF('Annual Plan'!G421&lt;&gt;"",'Annual Plan'!G421,"")</f>
        <v/>
      </c>
      <c r="H421" s="23" t="str">
        <f xml:space="preserve"> IF(OR(F421="Absolute",F421="Absolute[-](cum.)"),SUM(G421,'Q1 Review'!J421,'Q2 Review'!J421,'Q3 Review'!J421,'Q4 Review'!J421),
             IF(OR(F421="Incremental",F421="Absolute[+]"),MAX(G421,'Q1 Review'!J421,'Q2 Review'!J421,'Q3 Review'!J421,'Q4 Review'!J421),
                  IF(F421="Decremental",MIN(G421,'Q1 Review'!J421,'Q2 Review'!J421,'Q3 Review'!J421,'Q4 Review'!J421),
                         IF(F421="Absolute[-](avg.)",SUM('Q1 Review'!J421,'Q2 Review'!J421,'Q3 Review'!J421,'Q4 Review'!J421)/ COUNT('Annual Plan'!H421:'Annual Plan'!K421),""
                       )
                 )
      )
)</f>
        <v/>
      </c>
      <c r="I421" s="23" t="str">
        <f>IF(SUM('Annual Plan'!H421:'Annual Plan'!K421)=0,"",
        IF(OR(F421="Absolute",F421="Absolute[-](cum.)"),SUM('Annual Plan'!H421:'Annual Plan'!K421),
             IF(F421="Incremental",MAX('Annual Plan'!H421:'Annual Plan'!K421),
                  IF(F421="Decremental",MIN('Annual Plan'!H421:'Annual Plan'!K421),
                         IF(F421="Absolute[+]",MAX('Annual Plan'!H421:'Annual Plan'!K421),
                              IF(F421="Absolute[-](avg.)",AVERAGE('Annual Plan'!H421:'Annual Plan'!K421),"")
                              )
                       )
                  )
           )
     )</f>
        <v/>
      </c>
      <c r="J421" s="95" t="str">
        <f xml:space="preserve"> IF(OR(F421="Absolute",F421="Absolute[-](cum.)"),SUM('Q1 Review'!J421,'Q2 Review'!J421,'Q3 Review'!J421,'Q4 Review'!J421),
             IF(OR(F421="Incremental",F421="Absolute[+]"),MAX('Q1 Review'!J421,'Q2 Review'!J421,'Q3 Review'!J421,'Q4 Review'!J421),
                  IF(F421="Decremental",MIN('Q1 Review'!J421,'Q2 Review'!J421,'Q3 Review'!J421,'Q4 Review'!J421),
                         IF(F421="Absolute[-](avg.)",SUM('Q1 Review'!J421,'Q2 Review'!J421,'Q3 Review'!J421,'Q4 Review'!J421)/ COUNT('Annual Plan'!H421:'Annual Plan'!K421),""
                       )
                 )
      )
)</f>
        <v/>
      </c>
      <c r="K421" s="38" t="str">
        <f t="shared" si="48"/>
        <v/>
      </c>
      <c r="L421" s="38" t="str">
        <f t="shared" si="49"/>
        <v/>
      </c>
      <c r="M421" s="23" t="str">
        <f t="shared" si="50"/>
        <v/>
      </c>
      <c r="N421" s="23" t="str">
        <f>IF('Annual Plan'!N421+'Annual Plan'!O421=0,"",'Annual Plan'!N421+'Annual Plan'!O421)</f>
        <v/>
      </c>
      <c r="O421" s="23" t="str">
        <f>IF(('Q1 Review'!O421+'Q2 Review'!O421+'Q3 Review'!O421+'Q4 Review'!O421)=0,"",('Q1 Review'!O421+'Q2 Review'!O421+'Q3 Review'!O421+'Q4 Review'!O421))</f>
        <v/>
      </c>
      <c r="P421" s="41"/>
      <c r="Q421" s="41"/>
      <c r="R421" s="41"/>
      <c r="S421" s="131" t="str">
        <f t="shared" si="51"/>
        <v/>
      </c>
    </row>
    <row r="422" spans="1:19" s="11" customFormat="1" ht="13.2" x14ac:dyDescent="0.25">
      <c r="A422" s="59" t="str">
        <f>IF('Annual Plan'!A422="","",'Annual Plan'!A422)</f>
        <v/>
      </c>
      <c r="B422" s="59" t="str">
        <f>IF('Annual Plan'!B422="","",'Annual Plan'!B422)</f>
        <v/>
      </c>
      <c r="C422" s="59" t="str">
        <f>IF('Annual Plan'!C422="","",'Annual Plan'!C422)</f>
        <v/>
      </c>
      <c r="D422" s="2" t="str">
        <f>IF('Annual Plan'!D422&lt;&gt;"",'Annual Plan'!D422,"")</f>
        <v/>
      </c>
      <c r="E422" s="2" t="str">
        <f>IF('Annual Plan'!E422&lt;&gt;"",'Annual Plan'!E422,"")</f>
        <v/>
      </c>
      <c r="F422" s="36" t="str">
        <f>IF('Annual Plan'!F422&lt;&gt;"",'Annual Plan'!F422,"")</f>
        <v/>
      </c>
      <c r="G422" s="23" t="str">
        <f>IF('Annual Plan'!G422&lt;&gt;"",'Annual Plan'!G422,"")</f>
        <v/>
      </c>
      <c r="H422" s="23" t="str">
        <f xml:space="preserve"> IF(OR(F422="Absolute",F422="Absolute[-](cum.)"),SUM(G422,'Q1 Review'!J422,'Q2 Review'!J422,'Q3 Review'!J422,'Q4 Review'!J422),
             IF(OR(F422="Incremental",F422="Absolute[+]"),MAX(G422,'Q1 Review'!J422,'Q2 Review'!J422,'Q3 Review'!J422,'Q4 Review'!J422),
                  IF(F422="Decremental",MIN(G422,'Q1 Review'!J422,'Q2 Review'!J422,'Q3 Review'!J422,'Q4 Review'!J422),
                         IF(F422="Absolute[-](avg.)",SUM('Q1 Review'!J422,'Q2 Review'!J422,'Q3 Review'!J422,'Q4 Review'!J422)/ COUNT('Annual Plan'!H422:'Annual Plan'!K422),""
                       )
                 )
      )
)</f>
        <v/>
      </c>
      <c r="I422" s="23" t="str">
        <f>IF(SUM('Annual Plan'!H422:'Annual Plan'!K422)=0,"",
        IF(OR(F422="Absolute",F422="Absolute[-](cum.)"),SUM('Annual Plan'!H422:'Annual Plan'!K422),
             IF(F422="Incremental",MAX('Annual Plan'!H422:'Annual Plan'!K422),
                  IF(F422="Decremental",MIN('Annual Plan'!H422:'Annual Plan'!K422),
                         IF(F422="Absolute[+]",MAX('Annual Plan'!H422:'Annual Plan'!K422),
                              IF(F422="Absolute[-](avg.)",AVERAGE('Annual Plan'!H422:'Annual Plan'!K422),"")
                              )
                       )
                  )
           )
     )</f>
        <v/>
      </c>
      <c r="J422" s="95" t="str">
        <f xml:space="preserve"> IF(OR(F422="Absolute",F422="Absolute[-](cum.)"),SUM('Q1 Review'!J422,'Q2 Review'!J422,'Q3 Review'!J422,'Q4 Review'!J422),
             IF(OR(F422="Incremental",F422="Absolute[+]"),MAX('Q1 Review'!J422,'Q2 Review'!J422,'Q3 Review'!J422,'Q4 Review'!J422),
                  IF(F422="Decremental",MIN('Q1 Review'!J422,'Q2 Review'!J422,'Q3 Review'!J422,'Q4 Review'!J422),
                         IF(F422="Absolute[-](avg.)",SUM('Q1 Review'!J422,'Q2 Review'!J422,'Q3 Review'!J422,'Q4 Review'!J422)/ COUNT('Annual Plan'!H422:'Annual Plan'!K422),""
                       )
                 )
      )
)</f>
        <v/>
      </c>
      <c r="K422" s="38" t="str">
        <f t="shared" si="48"/>
        <v/>
      </c>
      <c r="L422" s="38" t="str">
        <f t="shared" si="49"/>
        <v/>
      </c>
      <c r="M422" s="23" t="str">
        <f t="shared" si="50"/>
        <v/>
      </c>
      <c r="N422" s="23" t="str">
        <f>IF('Annual Plan'!N422+'Annual Plan'!O422=0,"",'Annual Plan'!N422+'Annual Plan'!O422)</f>
        <v/>
      </c>
      <c r="O422" s="23" t="str">
        <f>IF(('Q1 Review'!O422+'Q2 Review'!O422+'Q3 Review'!O422+'Q4 Review'!O422)=0,"",('Q1 Review'!O422+'Q2 Review'!O422+'Q3 Review'!O422+'Q4 Review'!O422))</f>
        <v/>
      </c>
      <c r="P422" s="41"/>
      <c r="Q422" s="41"/>
      <c r="R422" s="41"/>
      <c r="S422" s="131" t="str">
        <f t="shared" si="51"/>
        <v/>
      </c>
    </row>
    <row r="423" spans="1:19" s="11" customFormat="1" ht="13.2" x14ac:dyDescent="0.25">
      <c r="A423" s="59" t="str">
        <f>IF('Annual Plan'!A423="","",'Annual Plan'!A423)</f>
        <v/>
      </c>
      <c r="B423" s="59" t="str">
        <f>IF('Annual Plan'!B423="","",'Annual Plan'!B423)</f>
        <v/>
      </c>
      <c r="C423" s="59" t="str">
        <f>IF('Annual Plan'!C423="","",'Annual Plan'!C423)</f>
        <v/>
      </c>
      <c r="D423" s="2" t="str">
        <f>IF('Annual Plan'!D423&lt;&gt;"",'Annual Plan'!D423,"")</f>
        <v/>
      </c>
      <c r="E423" s="2" t="str">
        <f>IF('Annual Plan'!E423&lt;&gt;"",'Annual Plan'!E423,"")</f>
        <v/>
      </c>
      <c r="F423" s="36" t="str">
        <f>IF('Annual Plan'!F423&lt;&gt;"",'Annual Plan'!F423,"")</f>
        <v/>
      </c>
      <c r="G423" s="23" t="str">
        <f>IF('Annual Plan'!G423&lt;&gt;"",'Annual Plan'!G423,"")</f>
        <v/>
      </c>
      <c r="H423" s="23" t="str">
        <f xml:space="preserve"> IF(OR(F423="Absolute",F423="Absolute[-](cum.)"),SUM(G423,'Q1 Review'!J423,'Q2 Review'!J423,'Q3 Review'!J423,'Q4 Review'!J423),
             IF(OR(F423="Incremental",F423="Absolute[+]"),MAX(G423,'Q1 Review'!J423,'Q2 Review'!J423,'Q3 Review'!J423,'Q4 Review'!J423),
                  IF(F423="Decremental",MIN(G423,'Q1 Review'!J423,'Q2 Review'!J423,'Q3 Review'!J423,'Q4 Review'!J423),
                         IF(F423="Absolute[-](avg.)",SUM('Q1 Review'!J423,'Q2 Review'!J423,'Q3 Review'!J423,'Q4 Review'!J423)/ COUNT('Annual Plan'!H423:'Annual Plan'!K423),""
                       )
                 )
      )
)</f>
        <v/>
      </c>
      <c r="I423" s="23" t="str">
        <f>IF(SUM('Annual Plan'!H423:'Annual Plan'!K423)=0,"",
        IF(OR(F423="Absolute",F423="Absolute[-](cum.)"),SUM('Annual Plan'!H423:'Annual Plan'!K423),
             IF(F423="Incremental",MAX('Annual Plan'!H423:'Annual Plan'!K423),
                  IF(F423="Decremental",MIN('Annual Plan'!H423:'Annual Plan'!K423),
                         IF(F423="Absolute[+]",MAX('Annual Plan'!H423:'Annual Plan'!K423),
                              IF(F423="Absolute[-](avg.)",AVERAGE('Annual Plan'!H423:'Annual Plan'!K423),"")
                              )
                       )
                  )
           )
     )</f>
        <v/>
      </c>
      <c r="J423" s="95" t="str">
        <f xml:space="preserve"> IF(OR(F423="Absolute",F423="Absolute[-](cum.)"),SUM('Q1 Review'!J423,'Q2 Review'!J423,'Q3 Review'!J423,'Q4 Review'!J423),
             IF(OR(F423="Incremental",F423="Absolute[+]"),MAX('Q1 Review'!J423,'Q2 Review'!J423,'Q3 Review'!J423,'Q4 Review'!J423),
                  IF(F423="Decremental",MIN('Q1 Review'!J423,'Q2 Review'!J423,'Q3 Review'!J423,'Q4 Review'!J423),
                         IF(F423="Absolute[-](avg.)",SUM('Q1 Review'!J423,'Q2 Review'!J423,'Q3 Review'!J423,'Q4 Review'!J423)/ COUNT('Annual Plan'!H423:'Annual Plan'!K423),""
                       )
                 )
      )
)</f>
        <v/>
      </c>
      <c r="K423" s="38" t="str">
        <f t="shared" si="48"/>
        <v/>
      </c>
      <c r="L423" s="38" t="str">
        <f t="shared" si="49"/>
        <v/>
      </c>
      <c r="M423" s="23" t="str">
        <f t="shared" si="50"/>
        <v/>
      </c>
      <c r="N423" s="23" t="str">
        <f>IF('Annual Plan'!N423+'Annual Plan'!O423=0,"",'Annual Plan'!N423+'Annual Plan'!O423)</f>
        <v/>
      </c>
      <c r="O423" s="23" t="str">
        <f>IF(('Q1 Review'!O423+'Q2 Review'!O423+'Q3 Review'!O423+'Q4 Review'!O423)=0,"",('Q1 Review'!O423+'Q2 Review'!O423+'Q3 Review'!O423+'Q4 Review'!O423))</f>
        <v/>
      </c>
      <c r="P423" s="41"/>
      <c r="Q423" s="41"/>
      <c r="R423" s="41"/>
      <c r="S423" s="131" t="str">
        <f t="shared" si="51"/>
        <v/>
      </c>
    </row>
    <row r="424" spans="1:19" s="11" customFormat="1" ht="13.2" x14ac:dyDescent="0.25">
      <c r="A424" s="59" t="str">
        <f>IF('Annual Plan'!A424="","",'Annual Plan'!A424)</f>
        <v/>
      </c>
      <c r="B424" s="59" t="str">
        <f>IF('Annual Plan'!B424="","",'Annual Plan'!B424)</f>
        <v/>
      </c>
      <c r="C424" s="59" t="str">
        <f>IF('Annual Plan'!C424="","",'Annual Plan'!C424)</f>
        <v/>
      </c>
      <c r="D424" s="2" t="str">
        <f>IF('Annual Plan'!D424&lt;&gt;"",'Annual Plan'!D424,"")</f>
        <v/>
      </c>
      <c r="E424" s="2" t="str">
        <f>IF('Annual Plan'!E424&lt;&gt;"",'Annual Plan'!E424,"")</f>
        <v/>
      </c>
      <c r="F424" s="36" t="str">
        <f>IF('Annual Plan'!F424&lt;&gt;"",'Annual Plan'!F424,"")</f>
        <v/>
      </c>
      <c r="G424" s="23" t="str">
        <f>IF('Annual Plan'!G424&lt;&gt;"",'Annual Plan'!G424,"")</f>
        <v/>
      </c>
      <c r="H424" s="23" t="str">
        <f xml:space="preserve"> IF(OR(F424="Absolute",F424="Absolute[-](cum.)"),SUM(G424,'Q1 Review'!J424,'Q2 Review'!J424,'Q3 Review'!J424,'Q4 Review'!J424),
             IF(OR(F424="Incremental",F424="Absolute[+]"),MAX(G424,'Q1 Review'!J424,'Q2 Review'!J424,'Q3 Review'!J424,'Q4 Review'!J424),
                  IF(F424="Decremental",MIN(G424,'Q1 Review'!J424,'Q2 Review'!J424,'Q3 Review'!J424,'Q4 Review'!J424),
                         IF(F424="Absolute[-](avg.)",SUM('Q1 Review'!J424,'Q2 Review'!J424,'Q3 Review'!J424,'Q4 Review'!J424)/ COUNT('Annual Plan'!H424:'Annual Plan'!K424),""
                       )
                 )
      )
)</f>
        <v/>
      </c>
      <c r="I424" s="23" t="str">
        <f>IF(SUM('Annual Plan'!H424:'Annual Plan'!K424)=0,"",
        IF(OR(F424="Absolute",F424="Absolute[-](cum.)"),SUM('Annual Plan'!H424:'Annual Plan'!K424),
             IF(F424="Incremental",MAX('Annual Plan'!H424:'Annual Plan'!K424),
                  IF(F424="Decremental",MIN('Annual Plan'!H424:'Annual Plan'!K424),
                         IF(F424="Absolute[+]",MAX('Annual Plan'!H424:'Annual Plan'!K424),
                              IF(F424="Absolute[-](avg.)",AVERAGE('Annual Plan'!H424:'Annual Plan'!K424),"")
                              )
                       )
                  )
           )
     )</f>
        <v/>
      </c>
      <c r="J424" s="95" t="str">
        <f xml:space="preserve"> IF(OR(F424="Absolute",F424="Absolute[-](cum.)"),SUM('Q1 Review'!J424,'Q2 Review'!J424,'Q3 Review'!J424,'Q4 Review'!J424),
             IF(OR(F424="Incremental",F424="Absolute[+]"),MAX('Q1 Review'!J424,'Q2 Review'!J424,'Q3 Review'!J424,'Q4 Review'!J424),
                  IF(F424="Decremental",MIN('Q1 Review'!J424,'Q2 Review'!J424,'Q3 Review'!J424,'Q4 Review'!J424),
                         IF(F424="Absolute[-](avg.)",SUM('Q1 Review'!J424,'Q2 Review'!J424,'Q3 Review'!J424,'Q4 Review'!J424)/ COUNT('Annual Plan'!H424:'Annual Plan'!K424),""
                       )
                 )
      )
)</f>
        <v/>
      </c>
      <c r="K424" s="38" t="str">
        <f t="shared" si="48"/>
        <v/>
      </c>
      <c r="L424" s="38" t="str">
        <f t="shared" si="49"/>
        <v/>
      </c>
      <c r="M424" s="23" t="str">
        <f t="shared" si="50"/>
        <v/>
      </c>
      <c r="N424" s="23" t="str">
        <f>IF('Annual Plan'!N424+'Annual Plan'!O424=0,"",'Annual Plan'!N424+'Annual Plan'!O424)</f>
        <v/>
      </c>
      <c r="O424" s="23" t="str">
        <f>IF(('Q1 Review'!O424+'Q2 Review'!O424+'Q3 Review'!O424+'Q4 Review'!O424)=0,"",('Q1 Review'!O424+'Q2 Review'!O424+'Q3 Review'!O424+'Q4 Review'!O424))</f>
        <v/>
      </c>
      <c r="P424" s="41"/>
      <c r="Q424" s="41"/>
      <c r="R424" s="41"/>
      <c r="S424" s="131" t="str">
        <f t="shared" si="51"/>
        <v/>
      </c>
    </row>
    <row r="425" spans="1:19" s="11" customFormat="1" ht="13.2" x14ac:dyDescent="0.25">
      <c r="A425" s="59" t="str">
        <f>IF('Annual Plan'!A425="","",'Annual Plan'!A425)</f>
        <v/>
      </c>
      <c r="B425" s="59" t="str">
        <f>IF('Annual Plan'!B425="","",'Annual Plan'!B425)</f>
        <v/>
      </c>
      <c r="C425" s="59" t="str">
        <f>IF('Annual Plan'!C425="","",'Annual Plan'!C425)</f>
        <v/>
      </c>
      <c r="D425" s="2" t="str">
        <f>IF('Annual Plan'!D425&lt;&gt;"",'Annual Plan'!D425,"")</f>
        <v/>
      </c>
      <c r="E425" s="2" t="str">
        <f>IF('Annual Plan'!E425&lt;&gt;"",'Annual Plan'!E425,"")</f>
        <v/>
      </c>
      <c r="F425" s="36" t="str">
        <f>IF('Annual Plan'!F425&lt;&gt;"",'Annual Plan'!F425,"")</f>
        <v/>
      </c>
      <c r="G425" s="23" t="str">
        <f>IF('Annual Plan'!G425&lt;&gt;"",'Annual Plan'!G425,"")</f>
        <v/>
      </c>
      <c r="H425" s="23" t="str">
        <f xml:space="preserve"> IF(OR(F425="Absolute",F425="Absolute[-](cum.)"),SUM(G425,'Q1 Review'!J425,'Q2 Review'!J425,'Q3 Review'!J425,'Q4 Review'!J425),
             IF(OR(F425="Incremental",F425="Absolute[+]"),MAX(G425,'Q1 Review'!J425,'Q2 Review'!J425,'Q3 Review'!J425,'Q4 Review'!J425),
                  IF(F425="Decremental",MIN(G425,'Q1 Review'!J425,'Q2 Review'!J425,'Q3 Review'!J425,'Q4 Review'!J425),
                         IF(F425="Absolute[-](avg.)",SUM('Q1 Review'!J425,'Q2 Review'!J425,'Q3 Review'!J425,'Q4 Review'!J425)/ COUNT('Annual Plan'!H425:'Annual Plan'!K425),""
                       )
                 )
      )
)</f>
        <v/>
      </c>
      <c r="I425" s="23" t="str">
        <f>IF(SUM('Annual Plan'!H425:'Annual Plan'!K425)=0,"",
        IF(OR(F425="Absolute",F425="Absolute[-](cum.)"),SUM('Annual Plan'!H425:'Annual Plan'!K425),
             IF(F425="Incremental",MAX('Annual Plan'!H425:'Annual Plan'!K425),
                  IF(F425="Decremental",MIN('Annual Plan'!H425:'Annual Plan'!K425),
                         IF(F425="Absolute[+]",MAX('Annual Plan'!H425:'Annual Plan'!K425),
                              IF(F425="Absolute[-](avg.)",AVERAGE('Annual Plan'!H425:'Annual Plan'!K425),"")
                              )
                       )
                  )
           )
     )</f>
        <v/>
      </c>
      <c r="J425" s="95" t="str">
        <f xml:space="preserve"> IF(OR(F425="Absolute",F425="Absolute[-](cum.)"),SUM('Q1 Review'!J425,'Q2 Review'!J425,'Q3 Review'!J425,'Q4 Review'!J425),
             IF(OR(F425="Incremental",F425="Absolute[+]"),MAX('Q1 Review'!J425,'Q2 Review'!J425,'Q3 Review'!J425,'Q4 Review'!J425),
                  IF(F425="Decremental",MIN('Q1 Review'!J425,'Q2 Review'!J425,'Q3 Review'!J425,'Q4 Review'!J425),
                         IF(F425="Absolute[-](avg.)",SUM('Q1 Review'!J425,'Q2 Review'!J425,'Q3 Review'!J425,'Q4 Review'!J425)/ COUNT('Annual Plan'!H425:'Annual Plan'!K425),""
                       )
                 )
      )
)</f>
        <v/>
      </c>
      <c r="K425" s="38" t="str">
        <f t="shared" si="48"/>
        <v/>
      </c>
      <c r="L425" s="38" t="str">
        <f t="shared" si="49"/>
        <v/>
      </c>
      <c r="M425" s="23" t="str">
        <f t="shared" si="50"/>
        <v/>
      </c>
      <c r="N425" s="23" t="str">
        <f>IF('Annual Plan'!N425+'Annual Plan'!O425=0,"",'Annual Plan'!N425+'Annual Plan'!O425)</f>
        <v/>
      </c>
      <c r="O425" s="23" t="str">
        <f>IF(('Q1 Review'!O425+'Q2 Review'!O425+'Q3 Review'!O425+'Q4 Review'!O425)=0,"",('Q1 Review'!O425+'Q2 Review'!O425+'Q3 Review'!O425+'Q4 Review'!O425))</f>
        <v/>
      </c>
      <c r="P425" s="41"/>
      <c r="Q425" s="41"/>
      <c r="R425" s="41"/>
      <c r="S425" s="131" t="str">
        <f t="shared" si="51"/>
        <v/>
      </c>
    </row>
    <row r="426" spans="1:19" s="11" customFormat="1" ht="13.2" x14ac:dyDescent="0.25">
      <c r="A426" s="59" t="str">
        <f>IF('Annual Plan'!A426="","",'Annual Plan'!A426)</f>
        <v/>
      </c>
      <c r="B426" s="59" t="str">
        <f>IF('Annual Plan'!B426="","",'Annual Plan'!B426)</f>
        <v/>
      </c>
      <c r="C426" s="59" t="str">
        <f>IF('Annual Plan'!C426="","",'Annual Plan'!C426)</f>
        <v/>
      </c>
      <c r="D426" s="2" t="str">
        <f>IF('Annual Plan'!D426&lt;&gt;"",'Annual Plan'!D426,"")</f>
        <v/>
      </c>
      <c r="E426" s="2" t="str">
        <f>IF('Annual Plan'!E426&lt;&gt;"",'Annual Plan'!E426,"")</f>
        <v/>
      </c>
      <c r="F426" s="36" t="str">
        <f>IF('Annual Plan'!F426&lt;&gt;"",'Annual Plan'!F426,"")</f>
        <v/>
      </c>
      <c r="G426" s="23" t="str">
        <f>IF('Annual Plan'!G426&lt;&gt;"",'Annual Plan'!G426,"")</f>
        <v/>
      </c>
      <c r="H426" s="23" t="str">
        <f xml:space="preserve"> IF(OR(F426="Absolute",F426="Absolute[-](cum.)"),SUM(G426,'Q1 Review'!J426,'Q2 Review'!J426,'Q3 Review'!J426,'Q4 Review'!J426),
             IF(OR(F426="Incremental",F426="Absolute[+]"),MAX(G426,'Q1 Review'!J426,'Q2 Review'!J426,'Q3 Review'!J426,'Q4 Review'!J426),
                  IF(F426="Decremental",MIN(G426,'Q1 Review'!J426,'Q2 Review'!J426,'Q3 Review'!J426,'Q4 Review'!J426),
                         IF(F426="Absolute[-](avg.)",SUM('Q1 Review'!J426,'Q2 Review'!J426,'Q3 Review'!J426,'Q4 Review'!J426)/ COUNT('Annual Plan'!H426:'Annual Plan'!K426),""
                       )
                 )
      )
)</f>
        <v/>
      </c>
      <c r="I426" s="23" t="str">
        <f>IF(SUM('Annual Plan'!H426:'Annual Plan'!K426)=0,"",
        IF(OR(F426="Absolute",F426="Absolute[-](cum.)"),SUM('Annual Plan'!H426:'Annual Plan'!K426),
             IF(F426="Incremental",MAX('Annual Plan'!H426:'Annual Plan'!K426),
                  IF(F426="Decremental",MIN('Annual Plan'!H426:'Annual Plan'!K426),
                         IF(F426="Absolute[+]",MAX('Annual Plan'!H426:'Annual Plan'!K426),
                              IF(F426="Absolute[-](avg.)",AVERAGE('Annual Plan'!H426:'Annual Plan'!K426),"")
                              )
                       )
                  )
           )
     )</f>
        <v/>
      </c>
      <c r="J426" s="95" t="str">
        <f xml:space="preserve"> IF(OR(F426="Absolute",F426="Absolute[-](cum.)"),SUM('Q1 Review'!J426,'Q2 Review'!J426,'Q3 Review'!J426,'Q4 Review'!J426),
             IF(OR(F426="Incremental",F426="Absolute[+]"),MAX('Q1 Review'!J426,'Q2 Review'!J426,'Q3 Review'!J426,'Q4 Review'!J426),
                  IF(F426="Decremental",MIN('Q1 Review'!J426,'Q2 Review'!J426,'Q3 Review'!J426,'Q4 Review'!J426),
                         IF(F426="Absolute[-](avg.)",SUM('Q1 Review'!J426,'Q2 Review'!J426,'Q3 Review'!J426,'Q4 Review'!J426)/ COUNT('Annual Plan'!H426:'Annual Plan'!K426),""
                       )
                 )
      )
)</f>
        <v/>
      </c>
      <c r="K426" s="38" t="str">
        <f t="shared" si="48"/>
        <v/>
      </c>
      <c r="L426" s="38" t="str">
        <f t="shared" si="49"/>
        <v/>
      </c>
      <c r="M426" s="23" t="str">
        <f t="shared" si="50"/>
        <v/>
      </c>
      <c r="N426" s="23" t="str">
        <f>IF('Annual Plan'!N426+'Annual Plan'!O426=0,"",'Annual Plan'!N426+'Annual Plan'!O426)</f>
        <v/>
      </c>
      <c r="O426" s="23" t="str">
        <f>IF(('Q1 Review'!O426+'Q2 Review'!O426+'Q3 Review'!O426+'Q4 Review'!O426)=0,"",('Q1 Review'!O426+'Q2 Review'!O426+'Q3 Review'!O426+'Q4 Review'!O426))</f>
        <v/>
      </c>
      <c r="P426" s="41"/>
      <c r="Q426" s="41"/>
      <c r="R426" s="41"/>
      <c r="S426" s="131" t="str">
        <f t="shared" si="51"/>
        <v/>
      </c>
    </row>
    <row r="427" spans="1:19" s="11" customFormat="1" ht="13.2" x14ac:dyDescent="0.25">
      <c r="A427" s="59" t="str">
        <f>IF('Annual Plan'!A427="","",'Annual Plan'!A427)</f>
        <v/>
      </c>
      <c r="B427" s="59" t="str">
        <f>IF('Annual Plan'!B427="","",'Annual Plan'!B427)</f>
        <v/>
      </c>
      <c r="C427" s="59" t="str">
        <f>IF('Annual Plan'!C427="","",'Annual Plan'!C427)</f>
        <v/>
      </c>
      <c r="D427" s="2" t="str">
        <f>IF('Annual Plan'!D427&lt;&gt;"",'Annual Plan'!D427,"")</f>
        <v/>
      </c>
      <c r="E427" s="2" t="str">
        <f>IF('Annual Plan'!E427&lt;&gt;"",'Annual Plan'!E427,"")</f>
        <v/>
      </c>
      <c r="F427" s="36" t="str">
        <f>IF('Annual Plan'!F427&lt;&gt;"",'Annual Plan'!F427,"")</f>
        <v/>
      </c>
      <c r="G427" s="23" t="str">
        <f>IF('Annual Plan'!G427&lt;&gt;"",'Annual Plan'!G427,"")</f>
        <v/>
      </c>
      <c r="H427" s="23" t="str">
        <f xml:space="preserve"> IF(OR(F427="Absolute",F427="Absolute[-](cum.)"),SUM(G427,'Q1 Review'!J427,'Q2 Review'!J427,'Q3 Review'!J427,'Q4 Review'!J427),
             IF(OR(F427="Incremental",F427="Absolute[+]"),MAX(G427,'Q1 Review'!J427,'Q2 Review'!J427,'Q3 Review'!J427,'Q4 Review'!J427),
                  IF(F427="Decremental",MIN(G427,'Q1 Review'!J427,'Q2 Review'!J427,'Q3 Review'!J427,'Q4 Review'!J427),
                         IF(F427="Absolute[-](avg.)",SUM('Q1 Review'!J427,'Q2 Review'!J427,'Q3 Review'!J427,'Q4 Review'!J427)/ COUNT('Annual Plan'!H427:'Annual Plan'!K427),""
                       )
                 )
      )
)</f>
        <v/>
      </c>
      <c r="I427" s="23" t="str">
        <f>IF(SUM('Annual Plan'!H427:'Annual Plan'!K427)=0,"",
        IF(OR(F427="Absolute",F427="Absolute[-](cum.)"),SUM('Annual Plan'!H427:'Annual Plan'!K427),
             IF(F427="Incremental",MAX('Annual Plan'!H427:'Annual Plan'!K427),
                  IF(F427="Decremental",MIN('Annual Plan'!H427:'Annual Plan'!K427),
                         IF(F427="Absolute[+]",MAX('Annual Plan'!H427:'Annual Plan'!K427),
                              IF(F427="Absolute[-](avg.)",AVERAGE('Annual Plan'!H427:'Annual Plan'!K427),"")
                              )
                       )
                  )
           )
     )</f>
        <v/>
      </c>
      <c r="J427" s="95" t="str">
        <f xml:space="preserve"> IF(OR(F427="Absolute",F427="Absolute[-](cum.)"),SUM('Q1 Review'!J427,'Q2 Review'!J427,'Q3 Review'!J427,'Q4 Review'!J427),
             IF(OR(F427="Incremental",F427="Absolute[+]"),MAX('Q1 Review'!J427,'Q2 Review'!J427,'Q3 Review'!J427,'Q4 Review'!J427),
                  IF(F427="Decremental",MIN('Q1 Review'!J427,'Q2 Review'!J427,'Q3 Review'!J427,'Q4 Review'!J427),
                         IF(F427="Absolute[-](avg.)",SUM('Q1 Review'!J427,'Q2 Review'!J427,'Q3 Review'!J427,'Q4 Review'!J427)/ COUNT('Annual Plan'!H427:'Annual Plan'!K427),""
                       )
                 )
      )
)</f>
        <v/>
      </c>
      <c r="K427" s="38" t="str">
        <f t="shared" si="48"/>
        <v/>
      </c>
      <c r="L427" s="38" t="str">
        <f t="shared" si="49"/>
        <v/>
      </c>
      <c r="M427" s="23" t="str">
        <f t="shared" si="50"/>
        <v/>
      </c>
      <c r="N427" s="23" t="str">
        <f>IF('Annual Plan'!N427+'Annual Plan'!O427=0,"",'Annual Plan'!N427+'Annual Plan'!O427)</f>
        <v/>
      </c>
      <c r="O427" s="23" t="str">
        <f>IF(('Q1 Review'!O427+'Q2 Review'!O427+'Q3 Review'!O427+'Q4 Review'!O427)=0,"",('Q1 Review'!O427+'Q2 Review'!O427+'Q3 Review'!O427+'Q4 Review'!O427))</f>
        <v/>
      </c>
      <c r="P427" s="41"/>
      <c r="Q427" s="41"/>
      <c r="R427" s="41"/>
      <c r="S427" s="131" t="str">
        <f t="shared" si="51"/>
        <v/>
      </c>
    </row>
    <row r="428" spans="1:19" s="11" customFormat="1" ht="13.2" x14ac:dyDescent="0.25">
      <c r="A428" s="59" t="str">
        <f>IF('Annual Plan'!A428="","",'Annual Plan'!A428)</f>
        <v/>
      </c>
      <c r="B428" s="59" t="str">
        <f>IF('Annual Plan'!B428="","",'Annual Plan'!B428)</f>
        <v/>
      </c>
      <c r="C428" s="59" t="str">
        <f>IF('Annual Plan'!C428="","",'Annual Plan'!C428)</f>
        <v/>
      </c>
      <c r="D428" s="2" t="str">
        <f>IF('Annual Plan'!D428&lt;&gt;"",'Annual Plan'!D428,"")</f>
        <v/>
      </c>
      <c r="E428" s="2" t="str">
        <f>IF('Annual Plan'!E428&lt;&gt;"",'Annual Plan'!E428,"")</f>
        <v/>
      </c>
      <c r="F428" s="36" t="str">
        <f>IF('Annual Plan'!F428&lt;&gt;"",'Annual Plan'!F428,"")</f>
        <v/>
      </c>
      <c r="G428" s="23" t="str">
        <f>IF('Annual Plan'!G428&lt;&gt;"",'Annual Plan'!G428,"")</f>
        <v/>
      </c>
      <c r="H428" s="23" t="str">
        <f xml:space="preserve"> IF(OR(F428="Absolute",F428="Absolute[-](cum.)"),SUM(G428,'Q1 Review'!J428,'Q2 Review'!J428,'Q3 Review'!J428,'Q4 Review'!J428),
             IF(OR(F428="Incremental",F428="Absolute[+]"),MAX(G428,'Q1 Review'!J428,'Q2 Review'!J428,'Q3 Review'!J428,'Q4 Review'!J428),
                  IF(F428="Decremental",MIN(G428,'Q1 Review'!J428,'Q2 Review'!J428,'Q3 Review'!J428,'Q4 Review'!J428),
                         IF(F428="Absolute[-](avg.)",SUM('Q1 Review'!J428,'Q2 Review'!J428,'Q3 Review'!J428,'Q4 Review'!J428)/ COUNT('Annual Plan'!H428:'Annual Plan'!K428),""
                       )
                 )
      )
)</f>
        <v/>
      </c>
      <c r="I428" s="23" t="str">
        <f>IF(SUM('Annual Plan'!H428:'Annual Plan'!K428)=0,"",
        IF(OR(F428="Absolute",F428="Absolute[-](cum.)"),SUM('Annual Plan'!H428:'Annual Plan'!K428),
             IF(F428="Incremental",MAX('Annual Plan'!H428:'Annual Plan'!K428),
                  IF(F428="Decremental",MIN('Annual Plan'!H428:'Annual Plan'!K428),
                         IF(F428="Absolute[+]",MAX('Annual Plan'!H428:'Annual Plan'!K428),
                              IF(F428="Absolute[-](avg.)",AVERAGE('Annual Plan'!H428:'Annual Plan'!K428),"")
                              )
                       )
                  )
           )
     )</f>
        <v/>
      </c>
      <c r="J428" s="95" t="str">
        <f xml:space="preserve"> IF(OR(F428="Absolute",F428="Absolute[-](cum.)"),SUM('Q1 Review'!J428,'Q2 Review'!J428,'Q3 Review'!J428,'Q4 Review'!J428),
             IF(OR(F428="Incremental",F428="Absolute[+]"),MAX('Q1 Review'!J428,'Q2 Review'!J428,'Q3 Review'!J428,'Q4 Review'!J428),
                  IF(F428="Decremental",MIN('Q1 Review'!J428,'Q2 Review'!J428,'Q3 Review'!J428,'Q4 Review'!J428),
                         IF(F428="Absolute[-](avg.)",SUM('Q1 Review'!J428,'Q2 Review'!J428,'Q3 Review'!J428,'Q4 Review'!J428)/ COUNT('Annual Plan'!H428:'Annual Plan'!K428),""
                       )
                 )
      )
)</f>
        <v/>
      </c>
      <c r="K428" s="38" t="str">
        <f t="shared" si="48"/>
        <v/>
      </c>
      <c r="L428" s="38" t="str">
        <f t="shared" si="49"/>
        <v/>
      </c>
      <c r="M428" s="23" t="str">
        <f t="shared" si="50"/>
        <v/>
      </c>
      <c r="N428" s="23" t="str">
        <f>IF('Annual Plan'!N428+'Annual Plan'!O428=0,"",'Annual Plan'!N428+'Annual Plan'!O428)</f>
        <v/>
      </c>
      <c r="O428" s="23" t="str">
        <f>IF(('Q1 Review'!O428+'Q2 Review'!O428+'Q3 Review'!O428+'Q4 Review'!O428)=0,"",('Q1 Review'!O428+'Q2 Review'!O428+'Q3 Review'!O428+'Q4 Review'!O428))</f>
        <v/>
      </c>
      <c r="P428" s="41"/>
      <c r="Q428" s="41"/>
      <c r="R428" s="41"/>
      <c r="S428" s="131" t="str">
        <f t="shared" si="51"/>
        <v/>
      </c>
    </row>
    <row r="429" spans="1:19" s="11" customFormat="1" ht="13.2" x14ac:dyDescent="0.25">
      <c r="A429" s="59" t="str">
        <f>IF('Annual Plan'!A429="","",'Annual Plan'!A429)</f>
        <v/>
      </c>
      <c r="B429" s="59" t="str">
        <f>IF('Annual Plan'!B429="","",'Annual Plan'!B429)</f>
        <v/>
      </c>
      <c r="C429" s="59" t="str">
        <f>IF('Annual Plan'!C429="","",'Annual Plan'!C429)</f>
        <v/>
      </c>
      <c r="D429" s="2" t="str">
        <f>IF('Annual Plan'!D429&lt;&gt;"",'Annual Plan'!D429,"")</f>
        <v/>
      </c>
      <c r="E429" s="2" t="str">
        <f>IF('Annual Plan'!E429&lt;&gt;"",'Annual Plan'!E429,"")</f>
        <v/>
      </c>
      <c r="F429" s="36" t="str">
        <f>IF('Annual Plan'!F429&lt;&gt;"",'Annual Plan'!F429,"")</f>
        <v/>
      </c>
      <c r="G429" s="23" t="str">
        <f>IF('Annual Plan'!G429&lt;&gt;"",'Annual Plan'!G429,"")</f>
        <v/>
      </c>
      <c r="H429" s="23" t="str">
        <f xml:space="preserve"> IF(OR(F429="Absolute",F429="Absolute[-](cum.)"),SUM(G429,'Q1 Review'!J429,'Q2 Review'!J429,'Q3 Review'!J429,'Q4 Review'!J429),
             IF(OR(F429="Incremental",F429="Absolute[+]"),MAX(G429,'Q1 Review'!J429,'Q2 Review'!J429,'Q3 Review'!J429,'Q4 Review'!J429),
                  IF(F429="Decremental",MIN(G429,'Q1 Review'!J429,'Q2 Review'!J429,'Q3 Review'!J429,'Q4 Review'!J429),
                         IF(F429="Absolute[-](avg.)",SUM('Q1 Review'!J429,'Q2 Review'!J429,'Q3 Review'!J429,'Q4 Review'!J429)/ COUNT('Annual Plan'!H429:'Annual Plan'!K429),""
                       )
                 )
      )
)</f>
        <v/>
      </c>
      <c r="I429" s="23" t="str">
        <f>IF(SUM('Annual Plan'!H429:'Annual Plan'!K429)=0,"",
        IF(OR(F429="Absolute",F429="Absolute[-](cum.)"),SUM('Annual Plan'!H429:'Annual Plan'!K429),
             IF(F429="Incremental",MAX('Annual Plan'!H429:'Annual Plan'!K429),
                  IF(F429="Decremental",MIN('Annual Plan'!H429:'Annual Plan'!K429),
                         IF(F429="Absolute[+]",MAX('Annual Plan'!H429:'Annual Plan'!K429),
                              IF(F429="Absolute[-](avg.)",AVERAGE('Annual Plan'!H429:'Annual Plan'!K429),"")
                              )
                       )
                  )
           )
     )</f>
        <v/>
      </c>
      <c r="J429" s="95" t="str">
        <f xml:space="preserve"> IF(OR(F429="Absolute",F429="Absolute[-](cum.)"),SUM('Q1 Review'!J429,'Q2 Review'!J429,'Q3 Review'!J429,'Q4 Review'!J429),
             IF(OR(F429="Incremental",F429="Absolute[+]"),MAX('Q1 Review'!J429,'Q2 Review'!J429,'Q3 Review'!J429,'Q4 Review'!J429),
                  IF(F429="Decremental",MIN('Q1 Review'!J429,'Q2 Review'!J429,'Q3 Review'!J429,'Q4 Review'!J429),
                         IF(F429="Absolute[-](avg.)",SUM('Q1 Review'!J429,'Q2 Review'!J429,'Q3 Review'!J429,'Q4 Review'!J429)/ COUNT('Annual Plan'!H429:'Annual Plan'!K429),""
                       )
                 )
      )
)</f>
        <v/>
      </c>
      <c r="K429" s="38" t="str">
        <f t="shared" si="48"/>
        <v/>
      </c>
      <c r="L429" s="38" t="str">
        <f t="shared" si="49"/>
        <v/>
      </c>
      <c r="M429" s="23" t="str">
        <f t="shared" si="50"/>
        <v/>
      </c>
      <c r="N429" s="23" t="str">
        <f>IF('Annual Plan'!N429+'Annual Plan'!O429=0,"",'Annual Plan'!N429+'Annual Plan'!O429)</f>
        <v/>
      </c>
      <c r="O429" s="23" t="str">
        <f>IF(('Q1 Review'!O429+'Q2 Review'!O429+'Q3 Review'!O429+'Q4 Review'!O429)=0,"",('Q1 Review'!O429+'Q2 Review'!O429+'Q3 Review'!O429+'Q4 Review'!O429))</f>
        <v/>
      </c>
      <c r="P429" s="41"/>
      <c r="Q429" s="41"/>
      <c r="R429" s="41"/>
      <c r="S429" s="131" t="str">
        <f t="shared" si="51"/>
        <v/>
      </c>
    </row>
    <row r="430" spans="1:19" s="11" customFormat="1" ht="13.2" x14ac:dyDescent="0.25">
      <c r="A430" s="59" t="str">
        <f>IF('Annual Plan'!A430="","",'Annual Plan'!A430)</f>
        <v/>
      </c>
      <c r="B430" s="59" t="str">
        <f>IF('Annual Plan'!B430="","",'Annual Plan'!B430)</f>
        <v/>
      </c>
      <c r="C430" s="59" t="str">
        <f>IF('Annual Plan'!C430="","",'Annual Plan'!C430)</f>
        <v/>
      </c>
      <c r="D430" s="2" t="str">
        <f>IF('Annual Plan'!D430&lt;&gt;"",'Annual Plan'!D430,"")</f>
        <v/>
      </c>
      <c r="E430" s="2" t="str">
        <f>IF('Annual Plan'!E430&lt;&gt;"",'Annual Plan'!E430,"")</f>
        <v/>
      </c>
      <c r="F430" s="36" t="str">
        <f>IF('Annual Plan'!F430&lt;&gt;"",'Annual Plan'!F430,"")</f>
        <v/>
      </c>
      <c r="G430" s="23" t="str">
        <f>IF('Annual Plan'!G430&lt;&gt;"",'Annual Plan'!G430,"")</f>
        <v/>
      </c>
      <c r="H430" s="23" t="str">
        <f xml:space="preserve"> IF(OR(F430="Absolute",F430="Absolute[-](cum.)"),SUM(G430,'Q1 Review'!J430,'Q2 Review'!J430,'Q3 Review'!J430,'Q4 Review'!J430),
             IF(OR(F430="Incremental",F430="Absolute[+]"),MAX(G430,'Q1 Review'!J430,'Q2 Review'!J430,'Q3 Review'!J430,'Q4 Review'!J430),
                  IF(F430="Decremental",MIN(G430,'Q1 Review'!J430,'Q2 Review'!J430,'Q3 Review'!J430,'Q4 Review'!J430),
                         IF(F430="Absolute[-](avg.)",SUM('Q1 Review'!J430,'Q2 Review'!J430,'Q3 Review'!J430,'Q4 Review'!J430)/ COUNT('Annual Plan'!H430:'Annual Plan'!K430),""
                       )
                 )
      )
)</f>
        <v/>
      </c>
      <c r="I430" s="23" t="str">
        <f>IF(SUM('Annual Plan'!H430:'Annual Plan'!K430)=0,"",
        IF(OR(F430="Absolute",F430="Absolute[-](cum.)"),SUM('Annual Plan'!H430:'Annual Plan'!K430),
             IF(F430="Incremental",MAX('Annual Plan'!H430:'Annual Plan'!K430),
                  IF(F430="Decremental",MIN('Annual Plan'!H430:'Annual Plan'!K430),
                         IF(F430="Absolute[+]",MAX('Annual Plan'!H430:'Annual Plan'!K430),
                              IF(F430="Absolute[-](avg.)",AVERAGE('Annual Plan'!H430:'Annual Plan'!K430),"")
                              )
                       )
                  )
           )
     )</f>
        <v/>
      </c>
      <c r="J430" s="95" t="str">
        <f xml:space="preserve"> IF(OR(F430="Absolute",F430="Absolute[-](cum.)"),SUM('Q1 Review'!J430,'Q2 Review'!J430,'Q3 Review'!J430,'Q4 Review'!J430),
             IF(OR(F430="Incremental",F430="Absolute[+]"),MAX('Q1 Review'!J430,'Q2 Review'!J430,'Q3 Review'!J430,'Q4 Review'!J430),
                  IF(F430="Decremental",MIN('Q1 Review'!J430,'Q2 Review'!J430,'Q3 Review'!J430,'Q4 Review'!J430),
                         IF(F430="Absolute[-](avg.)",SUM('Q1 Review'!J430,'Q2 Review'!J430,'Q3 Review'!J430,'Q4 Review'!J430)/ COUNT('Annual Plan'!H430:'Annual Plan'!K430),""
                       )
                 )
      )
)</f>
        <v/>
      </c>
      <c r="K430" s="38" t="str">
        <f t="shared" si="48"/>
        <v/>
      </c>
      <c r="L430" s="38" t="str">
        <f t="shared" si="49"/>
        <v/>
      </c>
      <c r="M430" s="23" t="str">
        <f t="shared" si="50"/>
        <v/>
      </c>
      <c r="N430" s="23" t="str">
        <f>IF('Annual Plan'!N430+'Annual Plan'!O430=0,"",'Annual Plan'!N430+'Annual Plan'!O430)</f>
        <v/>
      </c>
      <c r="O430" s="23" t="str">
        <f>IF(('Q1 Review'!O430+'Q2 Review'!O430+'Q3 Review'!O430+'Q4 Review'!O430)=0,"",('Q1 Review'!O430+'Q2 Review'!O430+'Q3 Review'!O430+'Q4 Review'!O430))</f>
        <v/>
      </c>
      <c r="P430" s="41"/>
      <c r="Q430" s="41"/>
      <c r="R430" s="41"/>
      <c r="S430" s="131" t="str">
        <f t="shared" si="51"/>
        <v/>
      </c>
    </row>
    <row r="431" spans="1:19" s="11" customFormat="1" ht="13.2" x14ac:dyDescent="0.25">
      <c r="A431" s="59" t="str">
        <f>IF('Annual Plan'!A431="","",'Annual Plan'!A431)</f>
        <v/>
      </c>
      <c r="B431" s="59" t="str">
        <f>IF('Annual Plan'!B431="","",'Annual Plan'!B431)</f>
        <v/>
      </c>
      <c r="C431" s="59" t="str">
        <f>IF('Annual Plan'!C431="","",'Annual Plan'!C431)</f>
        <v/>
      </c>
      <c r="D431" s="2" t="str">
        <f>IF('Annual Plan'!D431&lt;&gt;"",'Annual Plan'!D431,"")</f>
        <v/>
      </c>
      <c r="E431" s="2" t="str">
        <f>IF('Annual Plan'!E431&lt;&gt;"",'Annual Plan'!E431,"")</f>
        <v/>
      </c>
      <c r="F431" s="36" t="str">
        <f>IF('Annual Plan'!F431&lt;&gt;"",'Annual Plan'!F431,"")</f>
        <v/>
      </c>
      <c r="G431" s="23" t="str">
        <f>IF('Annual Plan'!G431&lt;&gt;"",'Annual Plan'!G431,"")</f>
        <v/>
      </c>
      <c r="H431" s="23" t="str">
        <f xml:space="preserve"> IF(OR(F431="Absolute",F431="Absolute[-](cum.)"),SUM(G431,'Q1 Review'!J431,'Q2 Review'!J431,'Q3 Review'!J431,'Q4 Review'!J431),
             IF(OR(F431="Incremental",F431="Absolute[+]"),MAX(G431,'Q1 Review'!J431,'Q2 Review'!J431,'Q3 Review'!J431,'Q4 Review'!J431),
                  IF(F431="Decremental",MIN(G431,'Q1 Review'!J431,'Q2 Review'!J431,'Q3 Review'!J431,'Q4 Review'!J431),
                         IF(F431="Absolute[-](avg.)",SUM('Q1 Review'!J431,'Q2 Review'!J431,'Q3 Review'!J431,'Q4 Review'!J431)/ COUNT('Annual Plan'!H431:'Annual Plan'!K431),""
                       )
                 )
      )
)</f>
        <v/>
      </c>
      <c r="I431" s="23" t="str">
        <f>IF(SUM('Annual Plan'!H431:'Annual Plan'!K431)=0,"",
        IF(OR(F431="Absolute",F431="Absolute[-](cum.)"),SUM('Annual Plan'!H431:'Annual Plan'!K431),
             IF(F431="Incremental",MAX('Annual Plan'!H431:'Annual Plan'!K431),
                  IF(F431="Decremental",MIN('Annual Plan'!H431:'Annual Plan'!K431),
                         IF(F431="Absolute[+]",MAX('Annual Plan'!H431:'Annual Plan'!K431),
                              IF(F431="Absolute[-](avg.)",AVERAGE('Annual Plan'!H431:'Annual Plan'!K431),"")
                              )
                       )
                  )
           )
     )</f>
        <v/>
      </c>
      <c r="J431" s="95" t="str">
        <f xml:space="preserve"> IF(OR(F431="Absolute",F431="Absolute[-](cum.)"),SUM('Q1 Review'!J431,'Q2 Review'!J431,'Q3 Review'!J431,'Q4 Review'!J431),
             IF(OR(F431="Incremental",F431="Absolute[+]"),MAX('Q1 Review'!J431,'Q2 Review'!J431,'Q3 Review'!J431,'Q4 Review'!J431),
                  IF(F431="Decremental",MIN('Q1 Review'!J431,'Q2 Review'!J431,'Q3 Review'!J431,'Q4 Review'!J431),
                         IF(F431="Absolute[-](avg.)",SUM('Q1 Review'!J431,'Q2 Review'!J431,'Q3 Review'!J431,'Q4 Review'!J431)/ COUNT('Annual Plan'!H431:'Annual Plan'!K431),""
                       )
                 )
      )
)</f>
        <v/>
      </c>
      <c r="K431" s="38" t="str">
        <f t="shared" si="48"/>
        <v/>
      </c>
      <c r="L431" s="38" t="str">
        <f t="shared" si="49"/>
        <v/>
      </c>
      <c r="M431" s="23" t="str">
        <f t="shared" si="50"/>
        <v/>
      </c>
      <c r="N431" s="23" t="str">
        <f>IF('Annual Plan'!N431+'Annual Plan'!O431=0,"",'Annual Plan'!N431+'Annual Plan'!O431)</f>
        <v/>
      </c>
      <c r="O431" s="23" t="str">
        <f>IF(('Q1 Review'!O431+'Q2 Review'!O431+'Q3 Review'!O431+'Q4 Review'!O431)=0,"",('Q1 Review'!O431+'Q2 Review'!O431+'Q3 Review'!O431+'Q4 Review'!O431))</f>
        <v/>
      </c>
      <c r="P431" s="41"/>
      <c r="Q431" s="41"/>
      <c r="R431" s="41"/>
      <c r="S431" s="131" t="str">
        <f t="shared" si="51"/>
        <v/>
      </c>
    </row>
    <row r="432" spans="1:19" s="11" customFormat="1" ht="13.2" x14ac:dyDescent="0.25">
      <c r="A432" s="59" t="str">
        <f>IF('Annual Plan'!A432="","",'Annual Plan'!A432)</f>
        <v/>
      </c>
      <c r="B432" s="59" t="str">
        <f>IF('Annual Plan'!B432="","",'Annual Plan'!B432)</f>
        <v/>
      </c>
      <c r="C432" s="59" t="str">
        <f>IF('Annual Plan'!C432="","",'Annual Plan'!C432)</f>
        <v/>
      </c>
      <c r="D432" s="2" t="str">
        <f>IF('Annual Plan'!D432&lt;&gt;"",'Annual Plan'!D432,"")</f>
        <v/>
      </c>
      <c r="E432" s="2" t="str">
        <f>IF('Annual Plan'!E432&lt;&gt;"",'Annual Plan'!E432,"")</f>
        <v/>
      </c>
      <c r="F432" s="36" t="str">
        <f>IF('Annual Plan'!F432&lt;&gt;"",'Annual Plan'!F432,"")</f>
        <v/>
      </c>
      <c r="G432" s="23" t="str">
        <f>IF('Annual Plan'!G432&lt;&gt;"",'Annual Plan'!G432,"")</f>
        <v/>
      </c>
      <c r="H432" s="23" t="str">
        <f xml:space="preserve"> IF(OR(F432="Absolute",F432="Absolute[-](cum.)"),SUM(G432,'Q1 Review'!J432,'Q2 Review'!J432,'Q3 Review'!J432,'Q4 Review'!J432),
             IF(OR(F432="Incremental",F432="Absolute[+]"),MAX(G432,'Q1 Review'!J432,'Q2 Review'!J432,'Q3 Review'!J432,'Q4 Review'!J432),
                  IF(F432="Decremental",MIN(G432,'Q1 Review'!J432,'Q2 Review'!J432,'Q3 Review'!J432,'Q4 Review'!J432),
                         IF(F432="Absolute[-](avg.)",SUM('Q1 Review'!J432,'Q2 Review'!J432,'Q3 Review'!J432,'Q4 Review'!J432)/ COUNT('Annual Plan'!H432:'Annual Plan'!K432),""
                       )
                 )
      )
)</f>
        <v/>
      </c>
      <c r="I432" s="23" t="str">
        <f>IF(SUM('Annual Plan'!H432:'Annual Plan'!K432)=0,"",
        IF(OR(F432="Absolute",F432="Absolute[-](cum.)"),SUM('Annual Plan'!H432:'Annual Plan'!K432),
             IF(F432="Incremental",MAX('Annual Plan'!H432:'Annual Plan'!K432),
                  IF(F432="Decremental",MIN('Annual Plan'!H432:'Annual Plan'!K432),
                         IF(F432="Absolute[+]",MAX('Annual Plan'!H432:'Annual Plan'!K432),
                              IF(F432="Absolute[-](avg.)",AVERAGE('Annual Plan'!H432:'Annual Plan'!K432),"")
                              )
                       )
                  )
           )
     )</f>
        <v/>
      </c>
      <c r="J432" s="95" t="str">
        <f xml:space="preserve"> IF(OR(F432="Absolute",F432="Absolute[-](cum.)"),SUM('Q1 Review'!J432,'Q2 Review'!J432,'Q3 Review'!J432,'Q4 Review'!J432),
             IF(OR(F432="Incremental",F432="Absolute[+]"),MAX('Q1 Review'!J432,'Q2 Review'!J432,'Q3 Review'!J432,'Q4 Review'!J432),
                  IF(F432="Decremental",MIN('Q1 Review'!J432,'Q2 Review'!J432,'Q3 Review'!J432,'Q4 Review'!J432),
                         IF(F432="Absolute[-](avg.)",SUM('Q1 Review'!J432,'Q2 Review'!J432,'Q3 Review'!J432,'Q4 Review'!J432)/ COUNT('Annual Plan'!H432:'Annual Plan'!K432),""
                       )
                 )
      )
)</f>
        <v/>
      </c>
      <c r="K432" s="38" t="str">
        <f t="shared" si="48"/>
        <v/>
      </c>
      <c r="L432" s="38" t="str">
        <f t="shared" si="49"/>
        <v/>
      </c>
      <c r="M432" s="23" t="str">
        <f t="shared" si="50"/>
        <v/>
      </c>
      <c r="N432" s="23" t="str">
        <f>IF('Annual Plan'!N432+'Annual Plan'!O432=0,"",'Annual Plan'!N432+'Annual Plan'!O432)</f>
        <v/>
      </c>
      <c r="O432" s="23" t="str">
        <f>IF(('Q1 Review'!O432+'Q2 Review'!O432+'Q3 Review'!O432+'Q4 Review'!O432)=0,"",('Q1 Review'!O432+'Q2 Review'!O432+'Q3 Review'!O432+'Q4 Review'!O432))</f>
        <v/>
      </c>
      <c r="P432" s="41"/>
      <c r="Q432" s="41"/>
      <c r="R432" s="41"/>
      <c r="S432" s="131" t="str">
        <f t="shared" si="51"/>
        <v/>
      </c>
    </row>
    <row r="433" spans="1:19" s="11" customFormat="1" ht="13.2" x14ac:dyDescent="0.25">
      <c r="A433" s="59" t="str">
        <f>IF('Annual Plan'!A433="","",'Annual Plan'!A433)</f>
        <v/>
      </c>
      <c r="B433" s="59" t="str">
        <f>IF('Annual Plan'!B433="","",'Annual Plan'!B433)</f>
        <v/>
      </c>
      <c r="C433" s="59" t="str">
        <f>IF('Annual Plan'!C433="","",'Annual Plan'!C433)</f>
        <v/>
      </c>
      <c r="D433" s="2" t="str">
        <f>IF('Annual Plan'!D433&lt;&gt;"",'Annual Plan'!D433,"")</f>
        <v/>
      </c>
      <c r="E433" s="2" t="str">
        <f>IF('Annual Plan'!E433&lt;&gt;"",'Annual Plan'!E433,"")</f>
        <v/>
      </c>
      <c r="F433" s="36" t="str">
        <f>IF('Annual Plan'!F433&lt;&gt;"",'Annual Plan'!F433,"")</f>
        <v/>
      </c>
      <c r="G433" s="23" t="str">
        <f>IF('Annual Plan'!G433&lt;&gt;"",'Annual Plan'!G433,"")</f>
        <v/>
      </c>
      <c r="H433" s="23" t="str">
        <f xml:space="preserve"> IF(OR(F433="Absolute",F433="Absolute[-](cum.)"),SUM(G433,'Q1 Review'!J433,'Q2 Review'!J433,'Q3 Review'!J433,'Q4 Review'!J433),
             IF(OR(F433="Incremental",F433="Absolute[+]"),MAX(G433,'Q1 Review'!J433,'Q2 Review'!J433,'Q3 Review'!J433,'Q4 Review'!J433),
                  IF(F433="Decremental",MIN(G433,'Q1 Review'!J433,'Q2 Review'!J433,'Q3 Review'!J433,'Q4 Review'!J433),
                         IF(F433="Absolute[-](avg.)",SUM('Q1 Review'!J433,'Q2 Review'!J433,'Q3 Review'!J433,'Q4 Review'!J433)/ COUNT('Annual Plan'!H433:'Annual Plan'!K433),""
                       )
                 )
      )
)</f>
        <v/>
      </c>
      <c r="I433" s="23" t="str">
        <f>IF(SUM('Annual Plan'!H433:'Annual Plan'!K433)=0,"",
        IF(OR(F433="Absolute",F433="Absolute[-](cum.)"),SUM('Annual Plan'!H433:'Annual Plan'!K433),
             IF(F433="Incremental",MAX('Annual Plan'!H433:'Annual Plan'!K433),
                  IF(F433="Decremental",MIN('Annual Plan'!H433:'Annual Plan'!K433),
                         IF(F433="Absolute[+]",MAX('Annual Plan'!H433:'Annual Plan'!K433),
                              IF(F433="Absolute[-](avg.)",AVERAGE('Annual Plan'!H433:'Annual Plan'!K433),"")
                              )
                       )
                  )
           )
     )</f>
        <v/>
      </c>
      <c r="J433" s="95" t="str">
        <f xml:space="preserve"> IF(OR(F433="Absolute",F433="Absolute[-](cum.)"),SUM('Q1 Review'!J433,'Q2 Review'!J433,'Q3 Review'!J433,'Q4 Review'!J433),
             IF(OR(F433="Incremental",F433="Absolute[+]"),MAX('Q1 Review'!J433,'Q2 Review'!J433,'Q3 Review'!J433,'Q4 Review'!J433),
                  IF(F433="Decremental",MIN('Q1 Review'!J433,'Q2 Review'!J433,'Q3 Review'!J433,'Q4 Review'!J433),
                         IF(F433="Absolute[-](avg.)",SUM('Q1 Review'!J433,'Q2 Review'!J433,'Q3 Review'!J433,'Q4 Review'!J433)/ COUNT('Annual Plan'!H433:'Annual Plan'!K433),""
                       )
                 )
      )
)</f>
        <v/>
      </c>
      <c r="K433" s="38" t="str">
        <f t="shared" si="48"/>
        <v/>
      </c>
      <c r="L433" s="38" t="str">
        <f t="shared" si="49"/>
        <v/>
      </c>
      <c r="M433" s="23" t="str">
        <f t="shared" si="50"/>
        <v/>
      </c>
      <c r="N433" s="23" t="str">
        <f>IF('Annual Plan'!N433+'Annual Plan'!O433=0,"",'Annual Plan'!N433+'Annual Plan'!O433)</f>
        <v/>
      </c>
      <c r="O433" s="23" t="str">
        <f>IF(('Q1 Review'!O433+'Q2 Review'!O433+'Q3 Review'!O433+'Q4 Review'!O433)=0,"",('Q1 Review'!O433+'Q2 Review'!O433+'Q3 Review'!O433+'Q4 Review'!O433))</f>
        <v/>
      </c>
      <c r="P433" s="41"/>
      <c r="Q433" s="41"/>
      <c r="R433" s="41"/>
      <c r="S433" s="131" t="str">
        <f t="shared" si="51"/>
        <v/>
      </c>
    </row>
    <row r="434" spans="1:19" s="11" customFormat="1" ht="13.2" x14ac:dyDescent="0.25">
      <c r="A434" s="59" t="str">
        <f>IF('Annual Plan'!A434="","",'Annual Plan'!A434)</f>
        <v/>
      </c>
      <c r="B434" s="59" t="str">
        <f>IF('Annual Plan'!B434="","",'Annual Plan'!B434)</f>
        <v/>
      </c>
      <c r="C434" s="59" t="str">
        <f>IF('Annual Plan'!C434="","",'Annual Plan'!C434)</f>
        <v/>
      </c>
      <c r="D434" s="2" t="str">
        <f>IF('Annual Plan'!D434&lt;&gt;"",'Annual Plan'!D434,"")</f>
        <v/>
      </c>
      <c r="E434" s="2" t="str">
        <f>IF('Annual Plan'!E434&lt;&gt;"",'Annual Plan'!E434,"")</f>
        <v/>
      </c>
      <c r="F434" s="36" t="str">
        <f>IF('Annual Plan'!F434&lt;&gt;"",'Annual Plan'!F434,"")</f>
        <v/>
      </c>
      <c r="G434" s="23" t="str">
        <f>IF('Annual Plan'!G434&lt;&gt;"",'Annual Plan'!G434,"")</f>
        <v/>
      </c>
      <c r="H434" s="23" t="str">
        <f xml:space="preserve"> IF(OR(F434="Absolute",F434="Absolute[-](cum.)"),SUM(G434,'Q1 Review'!J434,'Q2 Review'!J434,'Q3 Review'!J434,'Q4 Review'!J434),
             IF(OR(F434="Incremental",F434="Absolute[+]"),MAX(G434,'Q1 Review'!J434,'Q2 Review'!J434,'Q3 Review'!J434,'Q4 Review'!J434),
                  IF(F434="Decremental",MIN(G434,'Q1 Review'!J434,'Q2 Review'!J434,'Q3 Review'!J434,'Q4 Review'!J434),
                         IF(F434="Absolute[-](avg.)",SUM('Q1 Review'!J434,'Q2 Review'!J434,'Q3 Review'!J434,'Q4 Review'!J434)/ COUNT('Annual Plan'!H434:'Annual Plan'!K434),""
                       )
                 )
      )
)</f>
        <v/>
      </c>
      <c r="I434" s="23" t="str">
        <f>IF(SUM('Annual Plan'!H434:'Annual Plan'!K434)=0,"",
        IF(OR(F434="Absolute",F434="Absolute[-](cum.)"),SUM('Annual Plan'!H434:'Annual Plan'!K434),
             IF(F434="Incremental",MAX('Annual Plan'!H434:'Annual Plan'!K434),
                  IF(F434="Decremental",MIN('Annual Plan'!H434:'Annual Plan'!K434),
                         IF(F434="Absolute[+]",MAX('Annual Plan'!H434:'Annual Plan'!K434),
                              IF(F434="Absolute[-](avg.)",AVERAGE('Annual Plan'!H434:'Annual Plan'!K434),"")
                              )
                       )
                  )
           )
     )</f>
        <v/>
      </c>
      <c r="J434" s="95" t="str">
        <f xml:space="preserve"> IF(OR(F434="Absolute",F434="Absolute[-](cum.)"),SUM('Q1 Review'!J434,'Q2 Review'!J434,'Q3 Review'!J434,'Q4 Review'!J434),
             IF(OR(F434="Incremental",F434="Absolute[+]"),MAX('Q1 Review'!J434,'Q2 Review'!J434,'Q3 Review'!J434,'Q4 Review'!J434),
                  IF(F434="Decremental",MIN('Q1 Review'!J434,'Q2 Review'!J434,'Q3 Review'!J434,'Q4 Review'!J434),
                         IF(F434="Absolute[-](avg.)",SUM('Q1 Review'!J434,'Q2 Review'!J434,'Q3 Review'!J434,'Q4 Review'!J434)/ COUNT('Annual Plan'!H434:'Annual Plan'!K434),""
                       )
                 )
      )
)</f>
        <v/>
      </c>
      <c r="K434" s="38" t="str">
        <f t="shared" si="48"/>
        <v/>
      </c>
      <c r="L434" s="38" t="str">
        <f t="shared" si="49"/>
        <v/>
      </c>
      <c r="M434" s="23" t="str">
        <f t="shared" si="50"/>
        <v/>
      </c>
      <c r="N434" s="23" t="str">
        <f>IF('Annual Plan'!N434+'Annual Plan'!O434=0,"",'Annual Plan'!N434+'Annual Plan'!O434)</f>
        <v/>
      </c>
      <c r="O434" s="23" t="str">
        <f>IF(('Q1 Review'!O434+'Q2 Review'!O434+'Q3 Review'!O434+'Q4 Review'!O434)=0,"",('Q1 Review'!O434+'Q2 Review'!O434+'Q3 Review'!O434+'Q4 Review'!O434))</f>
        <v/>
      </c>
      <c r="P434" s="41"/>
      <c r="Q434" s="41"/>
      <c r="R434" s="41"/>
      <c r="S434" s="131" t="str">
        <f t="shared" si="51"/>
        <v/>
      </c>
    </row>
    <row r="435" spans="1:19" s="11" customFormat="1" ht="13.2" x14ac:dyDescent="0.25">
      <c r="A435" s="59" t="str">
        <f>IF('Annual Plan'!A435="","",'Annual Plan'!A435)</f>
        <v/>
      </c>
      <c r="B435" s="59" t="str">
        <f>IF('Annual Plan'!B435="","",'Annual Plan'!B435)</f>
        <v/>
      </c>
      <c r="C435" s="59" t="str">
        <f>IF('Annual Plan'!C435="","",'Annual Plan'!C435)</f>
        <v/>
      </c>
      <c r="D435" s="2" t="str">
        <f>IF('Annual Plan'!D435&lt;&gt;"",'Annual Plan'!D435,"")</f>
        <v/>
      </c>
      <c r="E435" s="2" t="str">
        <f>IF('Annual Plan'!E435&lt;&gt;"",'Annual Plan'!E435,"")</f>
        <v/>
      </c>
      <c r="F435" s="36" t="str">
        <f>IF('Annual Plan'!F435&lt;&gt;"",'Annual Plan'!F435,"")</f>
        <v/>
      </c>
      <c r="G435" s="23" t="str">
        <f>IF('Annual Plan'!G435&lt;&gt;"",'Annual Plan'!G435,"")</f>
        <v/>
      </c>
      <c r="H435" s="23" t="str">
        <f xml:space="preserve"> IF(OR(F435="Absolute",F435="Absolute[-](cum.)"),SUM(G435,'Q1 Review'!J435,'Q2 Review'!J435,'Q3 Review'!J435,'Q4 Review'!J435),
             IF(OR(F435="Incremental",F435="Absolute[+]"),MAX(G435,'Q1 Review'!J435,'Q2 Review'!J435,'Q3 Review'!J435,'Q4 Review'!J435),
                  IF(F435="Decremental",MIN(G435,'Q1 Review'!J435,'Q2 Review'!J435,'Q3 Review'!J435,'Q4 Review'!J435),
                         IF(F435="Absolute[-](avg.)",SUM('Q1 Review'!J435,'Q2 Review'!J435,'Q3 Review'!J435,'Q4 Review'!J435)/ COUNT('Annual Plan'!H435:'Annual Plan'!K435),""
                       )
                 )
      )
)</f>
        <v/>
      </c>
      <c r="I435" s="23" t="str">
        <f>IF(SUM('Annual Plan'!H435:'Annual Plan'!K435)=0,"",
        IF(OR(F435="Absolute",F435="Absolute[-](cum.)"),SUM('Annual Plan'!H435:'Annual Plan'!K435),
             IF(F435="Incremental",MAX('Annual Plan'!H435:'Annual Plan'!K435),
                  IF(F435="Decremental",MIN('Annual Plan'!H435:'Annual Plan'!K435),
                         IF(F435="Absolute[+]",MAX('Annual Plan'!H435:'Annual Plan'!K435),
                              IF(F435="Absolute[-](avg.)",AVERAGE('Annual Plan'!H435:'Annual Plan'!K435),"")
                              )
                       )
                  )
           )
     )</f>
        <v/>
      </c>
      <c r="J435" s="95" t="str">
        <f xml:space="preserve"> IF(OR(F435="Absolute",F435="Absolute[-](cum.)"),SUM('Q1 Review'!J435,'Q2 Review'!J435,'Q3 Review'!J435,'Q4 Review'!J435),
             IF(OR(F435="Incremental",F435="Absolute[+]"),MAX('Q1 Review'!J435,'Q2 Review'!J435,'Q3 Review'!J435,'Q4 Review'!J435),
                  IF(F435="Decremental",MIN('Q1 Review'!J435,'Q2 Review'!J435,'Q3 Review'!J435,'Q4 Review'!J435),
                         IF(F435="Absolute[-](avg.)",SUM('Q1 Review'!J435,'Q2 Review'!J435,'Q3 Review'!J435,'Q4 Review'!J435)/ COUNT('Annual Plan'!H435:'Annual Plan'!K435),""
                       )
                 )
      )
)</f>
        <v/>
      </c>
      <c r="K435" s="38" t="str">
        <f t="shared" si="48"/>
        <v/>
      </c>
      <c r="L435" s="38" t="str">
        <f t="shared" si="49"/>
        <v/>
      </c>
      <c r="M435" s="23" t="str">
        <f t="shared" si="50"/>
        <v/>
      </c>
      <c r="N435" s="23" t="str">
        <f>IF('Annual Plan'!N435+'Annual Plan'!O435=0,"",'Annual Plan'!N435+'Annual Plan'!O435)</f>
        <v/>
      </c>
      <c r="O435" s="23" t="str">
        <f>IF(('Q1 Review'!O435+'Q2 Review'!O435+'Q3 Review'!O435+'Q4 Review'!O435)=0,"",('Q1 Review'!O435+'Q2 Review'!O435+'Q3 Review'!O435+'Q4 Review'!O435))</f>
        <v/>
      </c>
      <c r="P435" s="41"/>
      <c r="Q435" s="41"/>
      <c r="R435" s="41"/>
      <c r="S435" s="131" t="str">
        <f t="shared" si="51"/>
        <v/>
      </c>
    </row>
    <row r="436" spans="1:19" s="11" customFormat="1" ht="13.2" x14ac:dyDescent="0.25">
      <c r="A436" s="59" t="str">
        <f>IF('Annual Plan'!A436="","",'Annual Plan'!A436)</f>
        <v/>
      </c>
      <c r="B436" s="59" t="str">
        <f>IF('Annual Plan'!B436="","",'Annual Plan'!B436)</f>
        <v/>
      </c>
      <c r="C436" s="59" t="str">
        <f>IF('Annual Plan'!C436="","",'Annual Plan'!C436)</f>
        <v/>
      </c>
      <c r="D436" s="2" t="str">
        <f>IF('Annual Plan'!D436&lt;&gt;"",'Annual Plan'!D436,"")</f>
        <v/>
      </c>
      <c r="E436" s="2" t="str">
        <f>IF('Annual Plan'!E436&lt;&gt;"",'Annual Plan'!E436,"")</f>
        <v/>
      </c>
      <c r="F436" s="36" t="str">
        <f>IF('Annual Plan'!F436&lt;&gt;"",'Annual Plan'!F436,"")</f>
        <v/>
      </c>
      <c r="G436" s="23" t="str">
        <f>IF('Annual Plan'!G436&lt;&gt;"",'Annual Plan'!G436,"")</f>
        <v/>
      </c>
      <c r="H436" s="23" t="str">
        <f xml:space="preserve"> IF(OR(F436="Absolute",F436="Absolute[-](cum.)"),SUM(G436,'Q1 Review'!J436,'Q2 Review'!J436,'Q3 Review'!J436,'Q4 Review'!J436),
             IF(OR(F436="Incremental",F436="Absolute[+]"),MAX(G436,'Q1 Review'!J436,'Q2 Review'!J436,'Q3 Review'!J436,'Q4 Review'!J436),
                  IF(F436="Decremental",MIN(G436,'Q1 Review'!J436,'Q2 Review'!J436,'Q3 Review'!J436,'Q4 Review'!J436),
                         IF(F436="Absolute[-](avg.)",SUM('Q1 Review'!J436,'Q2 Review'!J436,'Q3 Review'!J436,'Q4 Review'!J436)/ COUNT('Annual Plan'!H436:'Annual Plan'!K436),""
                       )
                 )
      )
)</f>
        <v/>
      </c>
      <c r="I436" s="23" t="str">
        <f>IF(SUM('Annual Plan'!H436:'Annual Plan'!K436)=0,"",
        IF(OR(F436="Absolute",F436="Absolute[-](cum.)"),SUM('Annual Plan'!H436:'Annual Plan'!K436),
             IF(F436="Incremental",MAX('Annual Plan'!H436:'Annual Plan'!K436),
                  IF(F436="Decremental",MIN('Annual Plan'!H436:'Annual Plan'!K436),
                         IF(F436="Absolute[+]",MAX('Annual Plan'!H436:'Annual Plan'!K436),
                              IF(F436="Absolute[-](avg.)",AVERAGE('Annual Plan'!H436:'Annual Plan'!K436),"")
                              )
                       )
                  )
           )
     )</f>
        <v/>
      </c>
      <c r="J436" s="95" t="str">
        <f xml:space="preserve"> IF(OR(F436="Absolute",F436="Absolute[-](cum.)"),SUM('Q1 Review'!J436,'Q2 Review'!J436,'Q3 Review'!J436,'Q4 Review'!J436),
             IF(OR(F436="Incremental",F436="Absolute[+]"),MAX('Q1 Review'!J436,'Q2 Review'!J436,'Q3 Review'!J436,'Q4 Review'!J436),
                  IF(F436="Decremental",MIN('Q1 Review'!J436,'Q2 Review'!J436,'Q3 Review'!J436,'Q4 Review'!J436),
                         IF(F436="Absolute[-](avg.)",SUM('Q1 Review'!J436,'Q2 Review'!J436,'Q3 Review'!J436,'Q4 Review'!J436)/ COUNT('Annual Plan'!H436:'Annual Plan'!K436),""
                       )
                 )
      )
)</f>
        <v/>
      </c>
      <c r="K436" s="38" t="str">
        <f t="shared" si="48"/>
        <v/>
      </c>
      <c r="L436" s="38" t="str">
        <f t="shared" si="49"/>
        <v/>
      </c>
      <c r="M436" s="23" t="str">
        <f t="shared" si="50"/>
        <v/>
      </c>
      <c r="N436" s="23" t="str">
        <f>IF('Annual Plan'!N436+'Annual Plan'!O436=0,"",'Annual Plan'!N436+'Annual Plan'!O436)</f>
        <v/>
      </c>
      <c r="O436" s="23" t="str">
        <f>IF(('Q1 Review'!O436+'Q2 Review'!O436+'Q3 Review'!O436+'Q4 Review'!O436)=0,"",('Q1 Review'!O436+'Q2 Review'!O436+'Q3 Review'!O436+'Q4 Review'!O436))</f>
        <v/>
      </c>
      <c r="P436" s="41"/>
      <c r="Q436" s="41"/>
      <c r="R436" s="41"/>
      <c r="S436" s="131" t="str">
        <f t="shared" si="51"/>
        <v/>
      </c>
    </row>
    <row r="437" spans="1:19" s="11" customFormat="1" ht="13.2" x14ac:dyDescent="0.25">
      <c r="A437" s="59" t="str">
        <f>IF('Annual Plan'!A437="","",'Annual Plan'!A437)</f>
        <v/>
      </c>
      <c r="B437" s="59" t="str">
        <f>IF('Annual Plan'!B437="","",'Annual Plan'!B437)</f>
        <v/>
      </c>
      <c r="C437" s="59" t="str">
        <f>IF('Annual Plan'!C437="","",'Annual Plan'!C437)</f>
        <v/>
      </c>
      <c r="D437" s="2" t="str">
        <f>IF('Annual Plan'!D437&lt;&gt;"",'Annual Plan'!D437,"")</f>
        <v/>
      </c>
      <c r="E437" s="2" t="str">
        <f>IF('Annual Plan'!E437&lt;&gt;"",'Annual Plan'!E437,"")</f>
        <v/>
      </c>
      <c r="F437" s="36" t="str">
        <f>IF('Annual Plan'!F437&lt;&gt;"",'Annual Plan'!F437,"")</f>
        <v/>
      </c>
      <c r="G437" s="23" t="str">
        <f>IF('Annual Plan'!G437&lt;&gt;"",'Annual Plan'!G437,"")</f>
        <v/>
      </c>
      <c r="H437" s="23" t="str">
        <f xml:space="preserve"> IF(OR(F437="Absolute",F437="Absolute[-](cum.)"),SUM(G437,'Q1 Review'!J437,'Q2 Review'!J437,'Q3 Review'!J437,'Q4 Review'!J437),
             IF(OR(F437="Incremental",F437="Absolute[+]"),MAX(G437,'Q1 Review'!J437,'Q2 Review'!J437,'Q3 Review'!J437,'Q4 Review'!J437),
                  IF(F437="Decremental",MIN(G437,'Q1 Review'!J437,'Q2 Review'!J437,'Q3 Review'!J437,'Q4 Review'!J437),
                         IF(F437="Absolute[-](avg.)",SUM('Q1 Review'!J437,'Q2 Review'!J437,'Q3 Review'!J437,'Q4 Review'!J437)/ COUNT('Annual Plan'!H437:'Annual Plan'!K437),""
                       )
                 )
      )
)</f>
        <v/>
      </c>
      <c r="I437" s="23" t="str">
        <f>IF(SUM('Annual Plan'!H437:'Annual Plan'!K437)=0,"",
        IF(OR(F437="Absolute",F437="Absolute[-](cum.)"),SUM('Annual Plan'!H437:'Annual Plan'!K437),
             IF(F437="Incremental",MAX('Annual Plan'!H437:'Annual Plan'!K437),
                  IF(F437="Decremental",MIN('Annual Plan'!H437:'Annual Plan'!K437),
                         IF(F437="Absolute[+]",MAX('Annual Plan'!H437:'Annual Plan'!K437),
                              IF(F437="Absolute[-](avg.)",AVERAGE('Annual Plan'!H437:'Annual Plan'!K437),"")
                              )
                       )
                  )
           )
     )</f>
        <v/>
      </c>
      <c r="J437" s="95" t="str">
        <f xml:space="preserve"> IF(OR(F437="Absolute",F437="Absolute[-](cum.)"),SUM('Q1 Review'!J437,'Q2 Review'!J437,'Q3 Review'!J437,'Q4 Review'!J437),
             IF(OR(F437="Incremental",F437="Absolute[+]"),MAX('Q1 Review'!J437,'Q2 Review'!J437,'Q3 Review'!J437,'Q4 Review'!J437),
                  IF(F437="Decremental",MIN('Q1 Review'!J437,'Q2 Review'!J437,'Q3 Review'!J437,'Q4 Review'!J437),
                         IF(F437="Absolute[-](avg.)",SUM('Q1 Review'!J437,'Q2 Review'!J437,'Q3 Review'!J437,'Q4 Review'!J437)/ COUNT('Annual Plan'!H437:'Annual Plan'!K437),""
                       )
                 )
      )
)</f>
        <v/>
      </c>
      <c r="K437" s="38" t="str">
        <f t="shared" si="48"/>
        <v/>
      </c>
      <c r="L437" s="38" t="str">
        <f t="shared" si="49"/>
        <v/>
      </c>
      <c r="M437" s="23" t="str">
        <f t="shared" si="50"/>
        <v/>
      </c>
      <c r="N437" s="23" t="str">
        <f>IF('Annual Plan'!N437+'Annual Plan'!O437=0,"",'Annual Plan'!N437+'Annual Plan'!O437)</f>
        <v/>
      </c>
      <c r="O437" s="23" t="str">
        <f>IF(('Q1 Review'!O437+'Q2 Review'!O437+'Q3 Review'!O437+'Q4 Review'!O437)=0,"",('Q1 Review'!O437+'Q2 Review'!O437+'Q3 Review'!O437+'Q4 Review'!O437))</f>
        <v/>
      </c>
      <c r="P437" s="41"/>
      <c r="Q437" s="41"/>
      <c r="R437" s="41"/>
      <c r="S437" s="131" t="str">
        <f t="shared" si="51"/>
        <v/>
      </c>
    </row>
    <row r="438" spans="1:19" s="11" customFormat="1" ht="13.2" x14ac:dyDescent="0.25">
      <c r="A438" s="59" t="str">
        <f>IF('Annual Plan'!A438="","",'Annual Plan'!A438)</f>
        <v/>
      </c>
      <c r="B438" s="59" t="str">
        <f>IF('Annual Plan'!B438="","",'Annual Plan'!B438)</f>
        <v/>
      </c>
      <c r="C438" s="59" t="str">
        <f>IF('Annual Plan'!C438="","",'Annual Plan'!C438)</f>
        <v/>
      </c>
      <c r="D438" s="2" t="str">
        <f>IF('Annual Plan'!D438&lt;&gt;"",'Annual Plan'!D438,"")</f>
        <v/>
      </c>
      <c r="E438" s="2" t="str">
        <f>IF('Annual Plan'!E438&lt;&gt;"",'Annual Plan'!E438,"")</f>
        <v/>
      </c>
      <c r="F438" s="36" t="str">
        <f>IF('Annual Plan'!F438&lt;&gt;"",'Annual Plan'!F438,"")</f>
        <v/>
      </c>
      <c r="G438" s="23" t="str">
        <f>IF('Annual Plan'!G438&lt;&gt;"",'Annual Plan'!G438,"")</f>
        <v/>
      </c>
      <c r="H438" s="23" t="str">
        <f xml:space="preserve"> IF(OR(F438="Absolute",F438="Absolute[-](cum.)"),SUM(G438,'Q1 Review'!J438,'Q2 Review'!J438,'Q3 Review'!J438,'Q4 Review'!J438),
             IF(OR(F438="Incremental",F438="Absolute[+]"),MAX(G438,'Q1 Review'!J438,'Q2 Review'!J438,'Q3 Review'!J438,'Q4 Review'!J438),
                  IF(F438="Decremental",MIN(G438,'Q1 Review'!J438,'Q2 Review'!J438,'Q3 Review'!J438,'Q4 Review'!J438),
                         IF(F438="Absolute[-](avg.)",SUM('Q1 Review'!J438,'Q2 Review'!J438,'Q3 Review'!J438,'Q4 Review'!J438)/ COUNT('Annual Plan'!H438:'Annual Plan'!K438),""
                       )
                 )
      )
)</f>
        <v/>
      </c>
      <c r="I438" s="23" t="str">
        <f>IF(SUM('Annual Plan'!H438:'Annual Plan'!K438)=0,"",
        IF(OR(F438="Absolute",F438="Absolute[-](cum.)"),SUM('Annual Plan'!H438:'Annual Plan'!K438),
             IF(F438="Incremental",MAX('Annual Plan'!H438:'Annual Plan'!K438),
                  IF(F438="Decremental",MIN('Annual Plan'!H438:'Annual Plan'!K438),
                         IF(F438="Absolute[+]",MAX('Annual Plan'!H438:'Annual Plan'!K438),
                              IF(F438="Absolute[-](avg.)",AVERAGE('Annual Plan'!H438:'Annual Plan'!K438),"")
                              )
                       )
                  )
           )
     )</f>
        <v/>
      </c>
      <c r="J438" s="95" t="str">
        <f xml:space="preserve"> IF(OR(F438="Absolute",F438="Absolute[-](cum.)"),SUM('Q1 Review'!J438,'Q2 Review'!J438,'Q3 Review'!J438,'Q4 Review'!J438),
             IF(OR(F438="Incremental",F438="Absolute[+]"),MAX('Q1 Review'!J438,'Q2 Review'!J438,'Q3 Review'!J438,'Q4 Review'!J438),
                  IF(F438="Decremental",MIN('Q1 Review'!J438,'Q2 Review'!J438,'Q3 Review'!J438,'Q4 Review'!J438),
                         IF(F438="Absolute[-](avg.)",SUM('Q1 Review'!J438,'Q2 Review'!J438,'Q3 Review'!J438,'Q4 Review'!J438)/ COUNT('Annual Plan'!H438:'Annual Plan'!K438),""
                       )
                 )
      )
)</f>
        <v/>
      </c>
      <c r="K438" s="38" t="str">
        <f t="shared" si="48"/>
        <v/>
      </c>
      <c r="L438" s="38" t="str">
        <f t="shared" si="49"/>
        <v/>
      </c>
      <c r="M438" s="23" t="str">
        <f t="shared" si="50"/>
        <v/>
      </c>
      <c r="N438" s="23" t="str">
        <f>IF('Annual Plan'!N438+'Annual Plan'!O438=0,"",'Annual Plan'!N438+'Annual Plan'!O438)</f>
        <v/>
      </c>
      <c r="O438" s="23" t="str">
        <f>IF(('Q1 Review'!O438+'Q2 Review'!O438+'Q3 Review'!O438+'Q4 Review'!O438)=0,"",('Q1 Review'!O438+'Q2 Review'!O438+'Q3 Review'!O438+'Q4 Review'!O438))</f>
        <v/>
      </c>
      <c r="P438" s="41"/>
      <c r="Q438" s="41"/>
      <c r="R438" s="41"/>
      <c r="S438" s="131" t="str">
        <f t="shared" si="51"/>
        <v/>
      </c>
    </row>
    <row r="439" spans="1:19" s="11" customFormat="1" ht="13.2" x14ac:dyDescent="0.25">
      <c r="A439" s="59" t="str">
        <f>IF('Annual Plan'!A439="","",'Annual Plan'!A439)</f>
        <v/>
      </c>
      <c r="B439" s="59" t="str">
        <f>IF('Annual Plan'!B439="","",'Annual Plan'!B439)</f>
        <v/>
      </c>
      <c r="C439" s="59" t="str">
        <f>IF('Annual Plan'!C439="","",'Annual Plan'!C439)</f>
        <v/>
      </c>
      <c r="D439" s="2" t="str">
        <f>IF('Annual Plan'!D439&lt;&gt;"",'Annual Plan'!D439,"")</f>
        <v/>
      </c>
      <c r="E439" s="2" t="str">
        <f>IF('Annual Plan'!E439&lt;&gt;"",'Annual Plan'!E439,"")</f>
        <v/>
      </c>
      <c r="F439" s="36" t="str">
        <f>IF('Annual Plan'!F439&lt;&gt;"",'Annual Plan'!F439,"")</f>
        <v/>
      </c>
      <c r="G439" s="23" t="str">
        <f>IF('Annual Plan'!G439&lt;&gt;"",'Annual Plan'!G439,"")</f>
        <v/>
      </c>
      <c r="H439" s="23" t="str">
        <f xml:space="preserve"> IF(OR(F439="Absolute",F439="Absolute[-](cum.)"),SUM(G439,'Q1 Review'!J439,'Q2 Review'!J439,'Q3 Review'!J439,'Q4 Review'!J439),
             IF(OR(F439="Incremental",F439="Absolute[+]"),MAX(G439,'Q1 Review'!J439,'Q2 Review'!J439,'Q3 Review'!J439,'Q4 Review'!J439),
                  IF(F439="Decremental",MIN(G439,'Q1 Review'!J439,'Q2 Review'!J439,'Q3 Review'!J439,'Q4 Review'!J439),
                         IF(F439="Absolute[-](avg.)",SUM('Q1 Review'!J439,'Q2 Review'!J439,'Q3 Review'!J439,'Q4 Review'!J439)/ COUNT('Annual Plan'!H439:'Annual Plan'!K439),""
                       )
                 )
      )
)</f>
        <v/>
      </c>
      <c r="I439" s="23" t="str">
        <f>IF(SUM('Annual Plan'!H439:'Annual Plan'!K439)=0,"",
        IF(OR(F439="Absolute",F439="Absolute[-](cum.)"),SUM('Annual Plan'!H439:'Annual Plan'!K439),
             IF(F439="Incremental",MAX('Annual Plan'!H439:'Annual Plan'!K439),
                  IF(F439="Decremental",MIN('Annual Plan'!H439:'Annual Plan'!K439),
                         IF(F439="Absolute[+]",MAX('Annual Plan'!H439:'Annual Plan'!K439),
                              IF(F439="Absolute[-](avg.)",AVERAGE('Annual Plan'!H439:'Annual Plan'!K439),"")
                              )
                       )
                  )
           )
     )</f>
        <v/>
      </c>
      <c r="J439" s="95" t="str">
        <f xml:space="preserve"> IF(OR(F439="Absolute",F439="Absolute[-](cum.)"),SUM('Q1 Review'!J439,'Q2 Review'!J439,'Q3 Review'!J439,'Q4 Review'!J439),
             IF(OR(F439="Incremental",F439="Absolute[+]"),MAX('Q1 Review'!J439,'Q2 Review'!J439,'Q3 Review'!J439,'Q4 Review'!J439),
                  IF(F439="Decremental",MIN('Q1 Review'!J439,'Q2 Review'!J439,'Q3 Review'!J439,'Q4 Review'!J439),
                         IF(F439="Absolute[-](avg.)",SUM('Q1 Review'!J439,'Q2 Review'!J439,'Q3 Review'!J439,'Q4 Review'!J439)/ COUNT('Annual Plan'!H439:'Annual Plan'!K439),""
                       )
                 )
      )
)</f>
        <v/>
      </c>
      <c r="K439" s="38" t="str">
        <f t="shared" si="48"/>
        <v/>
      </c>
      <c r="L439" s="38" t="str">
        <f t="shared" si="49"/>
        <v/>
      </c>
      <c r="M439" s="23" t="str">
        <f t="shared" si="50"/>
        <v/>
      </c>
      <c r="N439" s="23" t="str">
        <f>IF('Annual Plan'!N439+'Annual Plan'!O439=0,"",'Annual Plan'!N439+'Annual Plan'!O439)</f>
        <v/>
      </c>
      <c r="O439" s="23" t="str">
        <f>IF(('Q1 Review'!O439+'Q2 Review'!O439+'Q3 Review'!O439+'Q4 Review'!O439)=0,"",('Q1 Review'!O439+'Q2 Review'!O439+'Q3 Review'!O439+'Q4 Review'!O439))</f>
        <v/>
      </c>
      <c r="P439" s="41"/>
      <c r="Q439" s="41"/>
      <c r="R439" s="41"/>
      <c r="S439" s="131" t="str">
        <f t="shared" si="51"/>
        <v/>
      </c>
    </row>
    <row r="440" spans="1:19" s="11" customFormat="1" ht="13.2" x14ac:dyDescent="0.25">
      <c r="A440" s="59" t="str">
        <f>IF('Annual Plan'!A440="","",'Annual Plan'!A440)</f>
        <v/>
      </c>
      <c r="B440" s="59" t="str">
        <f>IF('Annual Plan'!B440="","",'Annual Plan'!B440)</f>
        <v/>
      </c>
      <c r="C440" s="59" t="str">
        <f>IF('Annual Plan'!C440="","",'Annual Plan'!C440)</f>
        <v/>
      </c>
      <c r="D440" s="2" t="str">
        <f>IF('Annual Plan'!D440&lt;&gt;"",'Annual Plan'!D440,"")</f>
        <v/>
      </c>
      <c r="E440" s="2" t="str">
        <f>IF('Annual Plan'!E440&lt;&gt;"",'Annual Plan'!E440,"")</f>
        <v/>
      </c>
      <c r="F440" s="36" t="str">
        <f>IF('Annual Plan'!F440&lt;&gt;"",'Annual Plan'!F440,"")</f>
        <v/>
      </c>
      <c r="G440" s="23" t="str">
        <f>IF('Annual Plan'!G440&lt;&gt;"",'Annual Plan'!G440,"")</f>
        <v/>
      </c>
      <c r="H440" s="23" t="str">
        <f xml:space="preserve"> IF(OR(F440="Absolute",F440="Absolute[-](cum.)"),SUM(G440,'Q1 Review'!J440,'Q2 Review'!J440,'Q3 Review'!J440,'Q4 Review'!J440),
             IF(OR(F440="Incremental",F440="Absolute[+]"),MAX(G440,'Q1 Review'!J440,'Q2 Review'!J440,'Q3 Review'!J440,'Q4 Review'!J440),
                  IF(F440="Decremental",MIN(G440,'Q1 Review'!J440,'Q2 Review'!J440,'Q3 Review'!J440,'Q4 Review'!J440),
                         IF(F440="Absolute[-](avg.)",SUM('Q1 Review'!J440,'Q2 Review'!J440,'Q3 Review'!J440,'Q4 Review'!J440)/ COUNT('Annual Plan'!H440:'Annual Plan'!K440),""
                       )
                 )
      )
)</f>
        <v/>
      </c>
      <c r="I440" s="23" t="str">
        <f>IF(SUM('Annual Plan'!H440:'Annual Plan'!K440)=0,"",
        IF(OR(F440="Absolute",F440="Absolute[-](cum.)"),SUM('Annual Plan'!H440:'Annual Plan'!K440),
             IF(F440="Incremental",MAX('Annual Plan'!H440:'Annual Plan'!K440),
                  IF(F440="Decremental",MIN('Annual Plan'!H440:'Annual Plan'!K440),
                         IF(F440="Absolute[+]",MAX('Annual Plan'!H440:'Annual Plan'!K440),
                              IF(F440="Absolute[-](avg.)",AVERAGE('Annual Plan'!H440:'Annual Plan'!K440),"")
                              )
                       )
                  )
           )
     )</f>
        <v/>
      </c>
      <c r="J440" s="95" t="str">
        <f xml:space="preserve"> IF(OR(F440="Absolute",F440="Absolute[-](cum.)"),SUM('Q1 Review'!J440,'Q2 Review'!J440,'Q3 Review'!J440,'Q4 Review'!J440),
             IF(OR(F440="Incremental",F440="Absolute[+]"),MAX('Q1 Review'!J440,'Q2 Review'!J440,'Q3 Review'!J440,'Q4 Review'!J440),
                  IF(F440="Decremental",MIN('Q1 Review'!J440,'Q2 Review'!J440,'Q3 Review'!J440,'Q4 Review'!J440),
                         IF(F440="Absolute[-](avg.)",SUM('Q1 Review'!J440,'Q2 Review'!J440,'Q3 Review'!J440,'Q4 Review'!J440)/ COUNT('Annual Plan'!H440:'Annual Plan'!K440),""
                       )
                 )
      )
)</f>
        <v/>
      </c>
      <c r="K440" s="38" t="str">
        <f t="shared" si="48"/>
        <v/>
      </c>
      <c r="L440" s="38" t="str">
        <f t="shared" si="49"/>
        <v/>
      </c>
      <c r="M440" s="23" t="str">
        <f t="shared" si="50"/>
        <v/>
      </c>
      <c r="N440" s="23" t="str">
        <f>IF('Annual Plan'!N440+'Annual Plan'!O440=0,"",'Annual Plan'!N440+'Annual Plan'!O440)</f>
        <v/>
      </c>
      <c r="O440" s="23" t="str">
        <f>IF(('Q1 Review'!O440+'Q2 Review'!O440+'Q3 Review'!O440+'Q4 Review'!O440)=0,"",('Q1 Review'!O440+'Q2 Review'!O440+'Q3 Review'!O440+'Q4 Review'!O440))</f>
        <v/>
      </c>
      <c r="P440" s="41"/>
      <c r="Q440" s="41"/>
      <c r="R440" s="41"/>
      <c r="S440" s="131" t="str">
        <f t="shared" si="51"/>
        <v/>
      </c>
    </row>
    <row r="441" spans="1:19" s="11" customFormat="1" ht="13.2" x14ac:dyDescent="0.25">
      <c r="A441" s="59" t="str">
        <f>IF('Annual Plan'!A441="","",'Annual Plan'!A441)</f>
        <v/>
      </c>
      <c r="B441" s="59" t="str">
        <f>IF('Annual Plan'!B441="","",'Annual Plan'!B441)</f>
        <v/>
      </c>
      <c r="C441" s="59" t="str">
        <f>IF('Annual Plan'!C441="","",'Annual Plan'!C441)</f>
        <v/>
      </c>
      <c r="D441" s="2" t="str">
        <f>IF('Annual Plan'!D441&lt;&gt;"",'Annual Plan'!D441,"")</f>
        <v/>
      </c>
      <c r="E441" s="2" t="str">
        <f>IF('Annual Plan'!E441&lt;&gt;"",'Annual Plan'!E441,"")</f>
        <v/>
      </c>
      <c r="F441" s="36" t="str">
        <f>IF('Annual Plan'!F441&lt;&gt;"",'Annual Plan'!F441,"")</f>
        <v/>
      </c>
      <c r="G441" s="23" t="str">
        <f>IF('Annual Plan'!G441&lt;&gt;"",'Annual Plan'!G441,"")</f>
        <v/>
      </c>
      <c r="H441" s="23" t="str">
        <f xml:space="preserve"> IF(OR(F441="Absolute",F441="Absolute[-](cum.)"),SUM(G441,'Q1 Review'!J441,'Q2 Review'!J441,'Q3 Review'!J441,'Q4 Review'!J441),
             IF(OR(F441="Incremental",F441="Absolute[+]"),MAX(G441,'Q1 Review'!J441,'Q2 Review'!J441,'Q3 Review'!J441,'Q4 Review'!J441),
                  IF(F441="Decremental",MIN(G441,'Q1 Review'!J441,'Q2 Review'!J441,'Q3 Review'!J441,'Q4 Review'!J441),
                         IF(F441="Absolute[-](avg.)",SUM('Q1 Review'!J441,'Q2 Review'!J441,'Q3 Review'!J441,'Q4 Review'!J441)/ COUNT('Annual Plan'!H441:'Annual Plan'!K441),""
                       )
                 )
      )
)</f>
        <v/>
      </c>
      <c r="I441" s="23" t="str">
        <f>IF(SUM('Annual Plan'!H441:'Annual Plan'!K441)=0,"",
        IF(OR(F441="Absolute",F441="Absolute[-](cum.)"),SUM('Annual Plan'!H441:'Annual Plan'!K441),
             IF(F441="Incremental",MAX('Annual Plan'!H441:'Annual Plan'!K441),
                  IF(F441="Decremental",MIN('Annual Plan'!H441:'Annual Plan'!K441),
                         IF(F441="Absolute[+]",MAX('Annual Plan'!H441:'Annual Plan'!K441),
                              IF(F441="Absolute[-](avg.)",AVERAGE('Annual Plan'!H441:'Annual Plan'!K441),"")
                              )
                       )
                  )
           )
     )</f>
        <v/>
      </c>
      <c r="J441" s="95" t="str">
        <f xml:space="preserve"> IF(OR(F441="Absolute",F441="Absolute[-](cum.)"),SUM('Q1 Review'!J441,'Q2 Review'!J441,'Q3 Review'!J441,'Q4 Review'!J441),
             IF(OR(F441="Incremental",F441="Absolute[+]"),MAX('Q1 Review'!J441,'Q2 Review'!J441,'Q3 Review'!J441,'Q4 Review'!J441),
                  IF(F441="Decremental",MIN('Q1 Review'!J441,'Q2 Review'!J441,'Q3 Review'!J441,'Q4 Review'!J441),
                         IF(F441="Absolute[-](avg.)",SUM('Q1 Review'!J441,'Q2 Review'!J441,'Q3 Review'!J441,'Q4 Review'!J441)/ COUNT('Annual Plan'!H441:'Annual Plan'!K441),""
                       )
                 )
      )
)</f>
        <v/>
      </c>
      <c r="K441" s="38" t="str">
        <f t="shared" si="48"/>
        <v/>
      </c>
      <c r="L441" s="38" t="str">
        <f t="shared" si="49"/>
        <v/>
      </c>
      <c r="M441" s="23" t="str">
        <f t="shared" si="50"/>
        <v/>
      </c>
      <c r="N441" s="23" t="str">
        <f>IF('Annual Plan'!N441+'Annual Plan'!O441=0,"",'Annual Plan'!N441+'Annual Plan'!O441)</f>
        <v/>
      </c>
      <c r="O441" s="23" t="str">
        <f>IF(('Q1 Review'!O441+'Q2 Review'!O441+'Q3 Review'!O441+'Q4 Review'!O441)=0,"",('Q1 Review'!O441+'Q2 Review'!O441+'Q3 Review'!O441+'Q4 Review'!O441))</f>
        <v/>
      </c>
      <c r="P441" s="41"/>
      <c r="Q441" s="41"/>
      <c r="R441" s="41"/>
      <c r="S441" s="131" t="str">
        <f t="shared" si="51"/>
        <v/>
      </c>
    </row>
    <row r="442" spans="1:19" s="11" customFormat="1" ht="13.2" x14ac:dyDescent="0.25">
      <c r="A442" s="59" t="str">
        <f>IF('Annual Plan'!A442="","",'Annual Plan'!A442)</f>
        <v/>
      </c>
      <c r="B442" s="59" t="str">
        <f>IF('Annual Plan'!B442="","",'Annual Plan'!B442)</f>
        <v/>
      </c>
      <c r="C442" s="59" t="str">
        <f>IF('Annual Plan'!C442="","",'Annual Plan'!C442)</f>
        <v/>
      </c>
      <c r="D442" s="2" t="str">
        <f>IF('Annual Plan'!D442&lt;&gt;"",'Annual Plan'!D442,"")</f>
        <v/>
      </c>
      <c r="E442" s="2" t="str">
        <f>IF('Annual Plan'!E442&lt;&gt;"",'Annual Plan'!E442,"")</f>
        <v/>
      </c>
      <c r="F442" s="36" t="str">
        <f>IF('Annual Plan'!F442&lt;&gt;"",'Annual Plan'!F442,"")</f>
        <v/>
      </c>
      <c r="G442" s="23" t="str">
        <f>IF('Annual Plan'!G442&lt;&gt;"",'Annual Plan'!G442,"")</f>
        <v/>
      </c>
      <c r="H442" s="23" t="str">
        <f xml:space="preserve"> IF(OR(F442="Absolute",F442="Absolute[-](cum.)"),SUM(G442,'Q1 Review'!J442,'Q2 Review'!J442,'Q3 Review'!J442,'Q4 Review'!J442),
             IF(OR(F442="Incremental",F442="Absolute[+]"),MAX(G442,'Q1 Review'!J442,'Q2 Review'!J442,'Q3 Review'!J442,'Q4 Review'!J442),
                  IF(F442="Decremental",MIN(G442,'Q1 Review'!J442,'Q2 Review'!J442,'Q3 Review'!J442,'Q4 Review'!J442),
                         IF(F442="Absolute[-](avg.)",SUM('Q1 Review'!J442,'Q2 Review'!J442,'Q3 Review'!J442,'Q4 Review'!J442)/ COUNT('Annual Plan'!H442:'Annual Plan'!K442),""
                       )
                 )
      )
)</f>
        <v/>
      </c>
      <c r="I442" s="23" t="str">
        <f>IF(SUM('Annual Plan'!H442:'Annual Plan'!K442)=0,"",
        IF(OR(F442="Absolute",F442="Absolute[-](cum.)"),SUM('Annual Plan'!H442:'Annual Plan'!K442),
             IF(F442="Incremental",MAX('Annual Plan'!H442:'Annual Plan'!K442),
                  IF(F442="Decremental",MIN('Annual Plan'!H442:'Annual Plan'!K442),
                         IF(F442="Absolute[+]",MAX('Annual Plan'!H442:'Annual Plan'!K442),
                              IF(F442="Absolute[-](avg.)",AVERAGE('Annual Plan'!H442:'Annual Plan'!K442),"")
                              )
                       )
                  )
           )
     )</f>
        <v/>
      </c>
      <c r="J442" s="95" t="str">
        <f xml:space="preserve"> IF(OR(F442="Absolute",F442="Absolute[-](cum.)"),SUM('Q1 Review'!J442,'Q2 Review'!J442,'Q3 Review'!J442,'Q4 Review'!J442),
             IF(OR(F442="Incremental",F442="Absolute[+]"),MAX('Q1 Review'!J442,'Q2 Review'!J442,'Q3 Review'!J442,'Q4 Review'!J442),
                  IF(F442="Decremental",MIN('Q1 Review'!J442,'Q2 Review'!J442,'Q3 Review'!J442,'Q4 Review'!J442),
                         IF(F442="Absolute[-](avg.)",SUM('Q1 Review'!J442,'Q2 Review'!J442,'Q3 Review'!J442,'Q4 Review'!J442)/ COUNT('Annual Plan'!H442:'Annual Plan'!K442),""
                       )
                 )
      )
)</f>
        <v/>
      </c>
      <c r="K442" s="38" t="str">
        <f t="shared" si="48"/>
        <v/>
      </c>
      <c r="L442" s="38" t="str">
        <f t="shared" si="49"/>
        <v/>
      </c>
      <c r="M442" s="23" t="str">
        <f t="shared" si="50"/>
        <v/>
      </c>
      <c r="N442" s="23" t="str">
        <f>IF('Annual Plan'!N442+'Annual Plan'!O442=0,"",'Annual Plan'!N442+'Annual Plan'!O442)</f>
        <v/>
      </c>
      <c r="O442" s="23" t="str">
        <f>IF(('Q1 Review'!O442+'Q2 Review'!O442+'Q3 Review'!O442+'Q4 Review'!O442)=0,"",('Q1 Review'!O442+'Q2 Review'!O442+'Q3 Review'!O442+'Q4 Review'!O442))</f>
        <v/>
      </c>
      <c r="P442" s="41"/>
      <c r="Q442" s="41"/>
      <c r="R442" s="41"/>
      <c r="S442" s="131" t="str">
        <f t="shared" si="51"/>
        <v/>
      </c>
    </row>
    <row r="443" spans="1:19" s="11" customFormat="1" ht="13.2" x14ac:dyDescent="0.25">
      <c r="A443" s="59" t="str">
        <f>IF('Annual Plan'!A443="","",'Annual Plan'!A443)</f>
        <v/>
      </c>
      <c r="B443" s="59" t="str">
        <f>IF('Annual Plan'!B443="","",'Annual Plan'!B443)</f>
        <v/>
      </c>
      <c r="C443" s="59" t="str">
        <f>IF('Annual Plan'!C443="","",'Annual Plan'!C443)</f>
        <v/>
      </c>
      <c r="D443" s="2" t="str">
        <f>IF('Annual Plan'!D443&lt;&gt;"",'Annual Plan'!D443,"")</f>
        <v/>
      </c>
      <c r="E443" s="2" t="str">
        <f>IF('Annual Plan'!E443&lt;&gt;"",'Annual Plan'!E443,"")</f>
        <v/>
      </c>
      <c r="F443" s="36" t="str">
        <f>IF('Annual Plan'!F443&lt;&gt;"",'Annual Plan'!F443,"")</f>
        <v/>
      </c>
      <c r="G443" s="23" t="str">
        <f>IF('Annual Plan'!G443&lt;&gt;"",'Annual Plan'!G443,"")</f>
        <v/>
      </c>
      <c r="H443" s="23" t="str">
        <f xml:space="preserve"> IF(OR(F443="Absolute",F443="Absolute[-](cum.)"),SUM(G443,'Q1 Review'!J443,'Q2 Review'!J443,'Q3 Review'!J443,'Q4 Review'!J443),
             IF(OR(F443="Incremental",F443="Absolute[+]"),MAX(G443,'Q1 Review'!J443,'Q2 Review'!J443,'Q3 Review'!J443,'Q4 Review'!J443),
                  IF(F443="Decremental",MIN(G443,'Q1 Review'!J443,'Q2 Review'!J443,'Q3 Review'!J443,'Q4 Review'!J443),
                         IF(F443="Absolute[-](avg.)",SUM('Q1 Review'!J443,'Q2 Review'!J443,'Q3 Review'!J443,'Q4 Review'!J443)/ COUNT('Annual Plan'!H443:'Annual Plan'!K443),""
                       )
                 )
      )
)</f>
        <v/>
      </c>
      <c r="I443" s="23" t="str">
        <f>IF(SUM('Annual Plan'!H443:'Annual Plan'!K443)=0,"",
        IF(OR(F443="Absolute",F443="Absolute[-](cum.)"),SUM('Annual Plan'!H443:'Annual Plan'!K443),
             IF(F443="Incremental",MAX('Annual Plan'!H443:'Annual Plan'!K443),
                  IF(F443="Decremental",MIN('Annual Plan'!H443:'Annual Plan'!K443),
                         IF(F443="Absolute[+]",MAX('Annual Plan'!H443:'Annual Plan'!K443),
                              IF(F443="Absolute[-](avg.)",AVERAGE('Annual Plan'!H443:'Annual Plan'!K443),"")
                              )
                       )
                  )
           )
     )</f>
        <v/>
      </c>
      <c r="J443" s="95" t="str">
        <f xml:space="preserve"> IF(OR(F443="Absolute",F443="Absolute[-](cum.)"),SUM('Q1 Review'!J443,'Q2 Review'!J443,'Q3 Review'!J443,'Q4 Review'!J443),
             IF(OR(F443="Incremental",F443="Absolute[+]"),MAX('Q1 Review'!J443,'Q2 Review'!J443,'Q3 Review'!J443,'Q4 Review'!J443),
                  IF(F443="Decremental",MIN('Q1 Review'!J443,'Q2 Review'!J443,'Q3 Review'!J443,'Q4 Review'!J443),
                         IF(F443="Absolute[-](avg.)",SUM('Q1 Review'!J443,'Q2 Review'!J443,'Q3 Review'!J443,'Q4 Review'!J443)/ COUNT('Annual Plan'!H443:'Annual Plan'!K443),""
                       )
                 )
      )
)</f>
        <v/>
      </c>
      <c r="K443" s="38" t="str">
        <f t="shared" si="48"/>
        <v/>
      </c>
      <c r="L443" s="38" t="str">
        <f t="shared" si="49"/>
        <v/>
      </c>
      <c r="M443" s="23" t="str">
        <f t="shared" si="50"/>
        <v/>
      </c>
      <c r="N443" s="23" t="str">
        <f>IF('Annual Plan'!N443+'Annual Plan'!O443=0,"",'Annual Plan'!N443+'Annual Plan'!O443)</f>
        <v/>
      </c>
      <c r="O443" s="23" t="str">
        <f>IF(('Q1 Review'!O443+'Q2 Review'!O443+'Q3 Review'!O443+'Q4 Review'!O443)=0,"",('Q1 Review'!O443+'Q2 Review'!O443+'Q3 Review'!O443+'Q4 Review'!O443))</f>
        <v/>
      </c>
      <c r="P443" s="41"/>
      <c r="Q443" s="41"/>
      <c r="R443" s="41"/>
      <c r="S443" s="131" t="str">
        <f t="shared" si="51"/>
        <v/>
      </c>
    </row>
    <row r="444" spans="1:19" s="11" customFormat="1" ht="13.2" x14ac:dyDescent="0.25">
      <c r="A444" s="59" t="str">
        <f>IF('Annual Plan'!A444="","",'Annual Plan'!A444)</f>
        <v/>
      </c>
      <c r="B444" s="59" t="str">
        <f>IF('Annual Plan'!B444="","",'Annual Plan'!B444)</f>
        <v/>
      </c>
      <c r="C444" s="59" t="str">
        <f>IF('Annual Plan'!C444="","",'Annual Plan'!C444)</f>
        <v/>
      </c>
      <c r="D444" s="2" t="str">
        <f>IF('Annual Plan'!D444&lt;&gt;"",'Annual Plan'!D444,"")</f>
        <v/>
      </c>
      <c r="E444" s="2" t="str">
        <f>IF('Annual Plan'!E444&lt;&gt;"",'Annual Plan'!E444,"")</f>
        <v/>
      </c>
      <c r="F444" s="36" t="str">
        <f>IF('Annual Plan'!F444&lt;&gt;"",'Annual Plan'!F444,"")</f>
        <v/>
      </c>
      <c r="G444" s="23" t="str">
        <f>IF('Annual Plan'!G444&lt;&gt;"",'Annual Plan'!G444,"")</f>
        <v/>
      </c>
      <c r="H444" s="23" t="str">
        <f xml:space="preserve"> IF(OR(F444="Absolute",F444="Absolute[-](cum.)"),SUM(G444,'Q1 Review'!J444,'Q2 Review'!J444,'Q3 Review'!J444,'Q4 Review'!J444),
             IF(OR(F444="Incremental",F444="Absolute[+]"),MAX(G444,'Q1 Review'!J444,'Q2 Review'!J444,'Q3 Review'!J444,'Q4 Review'!J444),
                  IF(F444="Decremental",MIN(G444,'Q1 Review'!J444,'Q2 Review'!J444,'Q3 Review'!J444,'Q4 Review'!J444),
                         IF(F444="Absolute[-](avg.)",SUM('Q1 Review'!J444,'Q2 Review'!J444,'Q3 Review'!J444,'Q4 Review'!J444)/ COUNT('Annual Plan'!H444:'Annual Plan'!K444),""
                       )
                 )
      )
)</f>
        <v/>
      </c>
      <c r="I444" s="23" t="str">
        <f>IF(SUM('Annual Plan'!H444:'Annual Plan'!K444)=0,"",
        IF(OR(F444="Absolute",F444="Absolute[-](cum.)"),SUM('Annual Plan'!H444:'Annual Plan'!K444),
             IF(F444="Incremental",MAX('Annual Plan'!H444:'Annual Plan'!K444),
                  IF(F444="Decremental",MIN('Annual Plan'!H444:'Annual Plan'!K444),
                         IF(F444="Absolute[+]",MAX('Annual Plan'!H444:'Annual Plan'!K444),
                              IF(F444="Absolute[-](avg.)",AVERAGE('Annual Plan'!H444:'Annual Plan'!K444),"")
                              )
                       )
                  )
           )
     )</f>
        <v/>
      </c>
      <c r="J444" s="95" t="str">
        <f xml:space="preserve"> IF(OR(F444="Absolute",F444="Absolute[-](cum.)"),SUM('Q1 Review'!J444,'Q2 Review'!J444,'Q3 Review'!J444,'Q4 Review'!J444),
             IF(OR(F444="Incremental",F444="Absolute[+]"),MAX('Q1 Review'!J444,'Q2 Review'!J444,'Q3 Review'!J444,'Q4 Review'!J444),
                  IF(F444="Decremental",MIN('Q1 Review'!J444,'Q2 Review'!J444,'Q3 Review'!J444,'Q4 Review'!J444),
                         IF(F444="Absolute[-](avg.)",SUM('Q1 Review'!J444,'Q2 Review'!J444,'Q3 Review'!J444,'Q4 Review'!J444)/ COUNT('Annual Plan'!H444:'Annual Plan'!K444),""
                       )
                 )
      )
)</f>
        <v/>
      </c>
      <c r="K444" s="38" t="str">
        <f t="shared" si="48"/>
        <v/>
      </c>
      <c r="L444" s="38" t="str">
        <f t="shared" si="49"/>
        <v/>
      </c>
      <c r="M444" s="23" t="str">
        <f t="shared" si="50"/>
        <v/>
      </c>
      <c r="N444" s="23" t="str">
        <f>IF('Annual Plan'!N444+'Annual Plan'!O444=0,"",'Annual Plan'!N444+'Annual Plan'!O444)</f>
        <v/>
      </c>
      <c r="O444" s="23" t="str">
        <f>IF(('Q1 Review'!O444+'Q2 Review'!O444+'Q3 Review'!O444+'Q4 Review'!O444)=0,"",('Q1 Review'!O444+'Q2 Review'!O444+'Q3 Review'!O444+'Q4 Review'!O444))</f>
        <v/>
      </c>
      <c r="P444" s="41"/>
      <c r="Q444" s="41"/>
      <c r="R444" s="41"/>
      <c r="S444" s="131" t="str">
        <f t="shared" si="51"/>
        <v/>
      </c>
    </row>
    <row r="445" spans="1:19" s="11" customFormat="1" ht="13.2" x14ac:dyDescent="0.25">
      <c r="A445" s="59" t="str">
        <f>IF('Annual Plan'!A445="","",'Annual Plan'!A445)</f>
        <v/>
      </c>
      <c r="B445" s="59" t="str">
        <f>IF('Annual Plan'!B445="","",'Annual Plan'!B445)</f>
        <v/>
      </c>
      <c r="C445" s="59" t="str">
        <f>IF('Annual Plan'!C445="","",'Annual Plan'!C445)</f>
        <v/>
      </c>
      <c r="D445" s="2" t="str">
        <f>IF('Annual Plan'!D445&lt;&gt;"",'Annual Plan'!D445,"")</f>
        <v/>
      </c>
      <c r="E445" s="2" t="str">
        <f>IF('Annual Plan'!E445&lt;&gt;"",'Annual Plan'!E445,"")</f>
        <v/>
      </c>
      <c r="F445" s="36" t="str">
        <f>IF('Annual Plan'!F445&lt;&gt;"",'Annual Plan'!F445,"")</f>
        <v/>
      </c>
      <c r="G445" s="23" t="str">
        <f>IF('Annual Plan'!G445&lt;&gt;"",'Annual Plan'!G445,"")</f>
        <v/>
      </c>
      <c r="H445" s="23" t="str">
        <f xml:space="preserve"> IF(OR(F445="Absolute",F445="Absolute[-](cum.)"),SUM(G445,'Q1 Review'!J445,'Q2 Review'!J445,'Q3 Review'!J445,'Q4 Review'!J445),
             IF(OR(F445="Incremental",F445="Absolute[+]"),MAX(G445,'Q1 Review'!J445,'Q2 Review'!J445,'Q3 Review'!J445,'Q4 Review'!J445),
                  IF(F445="Decremental",MIN(G445,'Q1 Review'!J445,'Q2 Review'!J445,'Q3 Review'!J445,'Q4 Review'!J445),
                         IF(F445="Absolute[-](avg.)",SUM('Q1 Review'!J445,'Q2 Review'!J445,'Q3 Review'!J445,'Q4 Review'!J445)/ COUNT('Annual Plan'!H445:'Annual Plan'!K445),""
                       )
                 )
      )
)</f>
        <v/>
      </c>
      <c r="I445" s="23" t="str">
        <f>IF(SUM('Annual Plan'!H445:'Annual Plan'!K445)=0,"",
        IF(OR(F445="Absolute",F445="Absolute[-](cum.)"),SUM('Annual Plan'!H445:'Annual Plan'!K445),
             IF(F445="Incremental",MAX('Annual Plan'!H445:'Annual Plan'!K445),
                  IF(F445="Decremental",MIN('Annual Plan'!H445:'Annual Plan'!K445),
                         IF(F445="Absolute[+]",MAX('Annual Plan'!H445:'Annual Plan'!K445),
                              IF(F445="Absolute[-](avg.)",AVERAGE('Annual Plan'!H445:'Annual Plan'!K445),"")
                              )
                       )
                  )
           )
     )</f>
        <v/>
      </c>
      <c r="J445" s="95" t="str">
        <f xml:space="preserve"> IF(OR(F445="Absolute",F445="Absolute[-](cum.)"),SUM('Q1 Review'!J445,'Q2 Review'!J445,'Q3 Review'!J445,'Q4 Review'!J445),
             IF(OR(F445="Incremental",F445="Absolute[+]"),MAX('Q1 Review'!J445,'Q2 Review'!J445,'Q3 Review'!J445,'Q4 Review'!J445),
                  IF(F445="Decremental",MIN('Q1 Review'!J445,'Q2 Review'!J445,'Q3 Review'!J445,'Q4 Review'!J445),
                         IF(F445="Absolute[-](avg.)",SUM('Q1 Review'!J445,'Q2 Review'!J445,'Q3 Review'!J445,'Q4 Review'!J445)/ COUNT('Annual Plan'!H445:'Annual Plan'!K445),""
                       )
                 )
      )
)</f>
        <v/>
      </c>
      <c r="K445" s="38" t="str">
        <f t="shared" si="48"/>
        <v/>
      </c>
      <c r="L445" s="38" t="str">
        <f t="shared" si="49"/>
        <v/>
      </c>
      <c r="M445" s="23" t="str">
        <f t="shared" si="50"/>
        <v/>
      </c>
      <c r="N445" s="23" t="str">
        <f>IF('Annual Plan'!N445+'Annual Plan'!O445=0,"",'Annual Plan'!N445+'Annual Plan'!O445)</f>
        <v/>
      </c>
      <c r="O445" s="23" t="str">
        <f>IF(('Q1 Review'!O445+'Q2 Review'!O445+'Q3 Review'!O445+'Q4 Review'!O445)=0,"",('Q1 Review'!O445+'Q2 Review'!O445+'Q3 Review'!O445+'Q4 Review'!O445))</f>
        <v/>
      </c>
      <c r="P445" s="41"/>
      <c r="Q445" s="41"/>
      <c r="R445" s="41"/>
      <c r="S445" s="131" t="str">
        <f t="shared" si="51"/>
        <v/>
      </c>
    </row>
    <row r="446" spans="1:19" s="11" customFormat="1" ht="13.2" x14ac:dyDescent="0.25">
      <c r="A446" s="59" t="str">
        <f>IF('Annual Plan'!A446="","",'Annual Plan'!A446)</f>
        <v/>
      </c>
      <c r="B446" s="59" t="str">
        <f>IF('Annual Plan'!B446="","",'Annual Plan'!B446)</f>
        <v/>
      </c>
      <c r="C446" s="59" t="str">
        <f>IF('Annual Plan'!C446="","",'Annual Plan'!C446)</f>
        <v/>
      </c>
      <c r="D446" s="2" t="str">
        <f>IF('Annual Plan'!D446&lt;&gt;"",'Annual Plan'!D446,"")</f>
        <v/>
      </c>
      <c r="E446" s="2" t="str">
        <f>IF('Annual Plan'!E446&lt;&gt;"",'Annual Plan'!E446,"")</f>
        <v/>
      </c>
      <c r="F446" s="36" t="str">
        <f>IF('Annual Plan'!F446&lt;&gt;"",'Annual Plan'!F446,"")</f>
        <v/>
      </c>
      <c r="G446" s="23" t="str">
        <f>IF('Annual Plan'!G446&lt;&gt;"",'Annual Plan'!G446,"")</f>
        <v/>
      </c>
      <c r="H446" s="23" t="str">
        <f xml:space="preserve"> IF(OR(F446="Absolute",F446="Absolute[-](cum.)"),SUM(G446,'Q1 Review'!J446,'Q2 Review'!J446,'Q3 Review'!J446,'Q4 Review'!J446),
             IF(OR(F446="Incremental",F446="Absolute[+]"),MAX(G446,'Q1 Review'!J446,'Q2 Review'!J446,'Q3 Review'!J446,'Q4 Review'!J446),
                  IF(F446="Decremental",MIN(G446,'Q1 Review'!J446,'Q2 Review'!J446,'Q3 Review'!J446,'Q4 Review'!J446),
                         IF(F446="Absolute[-](avg.)",SUM('Q1 Review'!J446,'Q2 Review'!J446,'Q3 Review'!J446,'Q4 Review'!J446)/ COUNT('Annual Plan'!H446:'Annual Plan'!K446),""
                       )
                 )
      )
)</f>
        <v/>
      </c>
      <c r="I446" s="23" t="str">
        <f>IF(SUM('Annual Plan'!H446:'Annual Plan'!K446)=0,"",
        IF(OR(F446="Absolute",F446="Absolute[-](cum.)"),SUM('Annual Plan'!H446:'Annual Plan'!K446),
             IF(F446="Incremental",MAX('Annual Plan'!H446:'Annual Plan'!K446),
                  IF(F446="Decremental",MIN('Annual Plan'!H446:'Annual Plan'!K446),
                         IF(F446="Absolute[+]",MAX('Annual Plan'!H446:'Annual Plan'!K446),
                              IF(F446="Absolute[-](avg.)",AVERAGE('Annual Plan'!H446:'Annual Plan'!K446),"")
                              )
                       )
                  )
           )
     )</f>
        <v/>
      </c>
      <c r="J446" s="95" t="str">
        <f xml:space="preserve"> IF(OR(F446="Absolute",F446="Absolute[-](cum.)"),SUM('Q1 Review'!J446,'Q2 Review'!J446,'Q3 Review'!J446,'Q4 Review'!J446),
             IF(OR(F446="Incremental",F446="Absolute[+]"),MAX('Q1 Review'!J446,'Q2 Review'!J446,'Q3 Review'!J446,'Q4 Review'!J446),
                  IF(F446="Decremental",MIN('Q1 Review'!J446,'Q2 Review'!J446,'Q3 Review'!J446,'Q4 Review'!J446),
                         IF(F446="Absolute[-](avg.)",SUM('Q1 Review'!J446,'Q2 Review'!J446,'Q3 Review'!J446,'Q4 Review'!J446)/ COUNT('Annual Plan'!H446:'Annual Plan'!K446),""
                       )
                 )
      )
)</f>
        <v/>
      </c>
      <c r="K446" s="38" t="str">
        <f t="shared" si="48"/>
        <v/>
      </c>
      <c r="L446" s="38" t="str">
        <f t="shared" si="49"/>
        <v/>
      </c>
      <c r="M446" s="23" t="str">
        <f t="shared" si="50"/>
        <v/>
      </c>
      <c r="N446" s="23" t="str">
        <f>IF('Annual Plan'!N446+'Annual Plan'!O446=0,"",'Annual Plan'!N446+'Annual Plan'!O446)</f>
        <v/>
      </c>
      <c r="O446" s="23" t="str">
        <f>IF(('Q1 Review'!O446+'Q2 Review'!O446+'Q3 Review'!O446+'Q4 Review'!O446)=0,"",('Q1 Review'!O446+'Q2 Review'!O446+'Q3 Review'!O446+'Q4 Review'!O446))</f>
        <v/>
      </c>
      <c r="P446" s="41"/>
      <c r="Q446" s="41"/>
      <c r="R446" s="41"/>
      <c r="S446" s="131" t="str">
        <f t="shared" si="51"/>
        <v/>
      </c>
    </row>
    <row r="447" spans="1:19" s="11" customFormat="1" ht="13.2" x14ac:dyDescent="0.25">
      <c r="A447" s="59" t="str">
        <f>IF('Annual Plan'!A447="","",'Annual Plan'!A447)</f>
        <v/>
      </c>
      <c r="B447" s="59" t="str">
        <f>IF('Annual Plan'!B447="","",'Annual Plan'!B447)</f>
        <v/>
      </c>
      <c r="C447" s="59" t="str">
        <f>IF('Annual Plan'!C447="","",'Annual Plan'!C447)</f>
        <v/>
      </c>
      <c r="D447" s="2" t="str">
        <f>IF('Annual Plan'!D447&lt;&gt;"",'Annual Plan'!D447,"")</f>
        <v/>
      </c>
      <c r="E447" s="2" t="str">
        <f>IF('Annual Plan'!E447&lt;&gt;"",'Annual Plan'!E447,"")</f>
        <v/>
      </c>
      <c r="F447" s="36" t="str">
        <f>IF('Annual Plan'!F447&lt;&gt;"",'Annual Plan'!F447,"")</f>
        <v/>
      </c>
      <c r="G447" s="23" t="str">
        <f>IF('Annual Plan'!G447&lt;&gt;"",'Annual Plan'!G447,"")</f>
        <v/>
      </c>
      <c r="H447" s="23" t="str">
        <f xml:space="preserve"> IF(OR(F447="Absolute",F447="Absolute[-](cum.)"),SUM(G447,'Q1 Review'!J447,'Q2 Review'!J447,'Q3 Review'!J447,'Q4 Review'!J447),
             IF(OR(F447="Incremental",F447="Absolute[+]"),MAX(G447,'Q1 Review'!J447,'Q2 Review'!J447,'Q3 Review'!J447,'Q4 Review'!J447),
                  IF(F447="Decremental",MIN(G447,'Q1 Review'!J447,'Q2 Review'!J447,'Q3 Review'!J447,'Q4 Review'!J447),
                         IF(F447="Absolute[-](avg.)",SUM('Q1 Review'!J447,'Q2 Review'!J447,'Q3 Review'!J447,'Q4 Review'!J447)/ COUNT('Annual Plan'!H447:'Annual Plan'!K447),""
                       )
                 )
      )
)</f>
        <v/>
      </c>
      <c r="I447" s="23" t="str">
        <f>IF(SUM('Annual Plan'!H447:'Annual Plan'!K447)=0,"",
        IF(OR(F447="Absolute",F447="Absolute[-](cum.)"),SUM('Annual Plan'!H447:'Annual Plan'!K447),
             IF(F447="Incremental",MAX('Annual Plan'!H447:'Annual Plan'!K447),
                  IF(F447="Decremental",MIN('Annual Plan'!H447:'Annual Plan'!K447),
                         IF(F447="Absolute[+]",MAX('Annual Plan'!H447:'Annual Plan'!K447),
                              IF(F447="Absolute[-](avg.)",AVERAGE('Annual Plan'!H447:'Annual Plan'!K447),"")
                              )
                       )
                  )
           )
     )</f>
        <v/>
      </c>
      <c r="J447" s="95" t="str">
        <f xml:space="preserve"> IF(OR(F447="Absolute",F447="Absolute[-](cum.)"),SUM('Q1 Review'!J447,'Q2 Review'!J447,'Q3 Review'!J447,'Q4 Review'!J447),
             IF(OR(F447="Incremental",F447="Absolute[+]"),MAX('Q1 Review'!J447,'Q2 Review'!J447,'Q3 Review'!J447,'Q4 Review'!J447),
                  IF(F447="Decremental",MIN('Q1 Review'!J447,'Q2 Review'!J447,'Q3 Review'!J447,'Q4 Review'!J447),
                         IF(F447="Absolute[-](avg.)",SUM('Q1 Review'!J447,'Q2 Review'!J447,'Q3 Review'!J447,'Q4 Review'!J447)/ COUNT('Annual Plan'!H447:'Annual Plan'!K447),""
                       )
                 )
      )
)</f>
        <v/>
      </c>
      <c r="K447" s="38" t="str">
        <f t="shared" si="48"/>
        <v/>
      </c>
      <c r="L447" s="38" t="str">
        <f t="shared" si="49"/>
        <v/>
      </c>
      <c r="M447" s="23" t="str">
        <f t="shared" si="50"/>
        <v/>
      </c>
      <c r="N447" s="23" t="str">
        <f>IF('Annual Plan'!N447+'Annual Plan'!O447=0,"",'Annual Plan'!N447+'Annual Plan'!O447)</f>
        <v/>
      </c>
      <c r="O447" s="23" t="str">
        <f>IF(('Q1 Review'!O447+'Q2 Review'!O447+'Q3 Review'!O447+'Q4 Review'!O447)=0,"",('Q1 Review'!O447+'Q2 Review'!O447+'Q3 Review'!O447+'Q4 Review'!O447))</f>
        <v/>
      </c>
      <c r="P447" s="41"/>
      <c r="Q447" s="41"/>
      <c r="R447" s="41"/>
      <c r="S447" s="131" t="str">
        <f t="shared" si="51"/>
        <v/>
      </c>
    </row>
    <row r="448" spans="1:19" s="58" customFormat="1" ht="59.25" customHeight="1" x14ac:dyDescent="0.3">
      <c r="A448" s="256" t="s">
        <v>94</v>
      </c>
      <c r="B448" s="256"/>
      <c r="C448" s="51">
        <f>'Annual Plan'!C448</f>
        <v>0</v>
      </c>
      <c r="D448" s="62"/>
      <c r="E448" s="62"/>
      <c r="F448" s="256" t="s">
        <v>97</v>
      </c>
      <c r="G448" s="256"/>
      <c r="H448" s="256"/>
      <c r="I448" s="256"/>
      <c r="J448" s="257"/>
      <c r="K448" s="43">
        <f>IF(SUM(K419:K447)=0,0,IF(SUM(K419:K447)&gt;0,AVERAGE(K419:K447)))</f>
        <v>0</v>
      </c>
      <c r="L448" s="258"/>
      <c r="M448" s="259"/>
      <c r="N448" s="60">
        <f>SUM(N419:N447)</f>
        <v>0</v>
      </c>
      <c r="O448" s="60">
        <f>SUM(O419:O447)</f>
        <v>0</v>
      </c>
      <c r="P448" s="62"/>
      <c r="Q448" s="62"/>
      <c r="S448" s="131"/>
    </row>
    <row r="449" spans="1:19" s="61" customFormat="1" ht="15" customHeight="1" x14ac:dyDescent="0.25">
      <c r="A449" s="12"/>
      <c r="B449" s="12"/>
      <c r="C449" s="12"/>
      <c r="D449" s="12"/>
      <c r="E449" s="12"/>
      <c r="F449" s="44"/>
      <c r="G449" s="45"/>
      <c r="H449" s="45"/>
      <c r="I449" s="45"/>
      <c r="J449" s="46"/>
      <c r="K449" s="47"/>
      <c r="L449" s="47"/>
      <c r="M449" s="45"/>
      <c r="N449" s="48"/>
      <c r="O449" s="49"/>
      <c r="P449" s="50"/>
      <c r="Q449" s="50"/>
      <c r="S449" s="132"/>
    </row>
    <row r="450" spans="1:19" s="11" customFormat="1" ht="34.5" customHeight="1" x14ac:dyDescent="0.25">
      <c r="A450" s="193" t="s">
        <v>91</v>
      </c>
      <c r="B450" s="193"/>
      <c r="C450" s="193"/>
      <c r="D450" s="260" t="str">
        <f>IF('Annual Plan'!D450:P450&lt;&gt;"", 'Annual Plan'!D450:P450,"")</f>
        <v/>
      </c>
      <c r="E450" s="260"/>
      <c r="F450" s="261"/>
      <c r="G450" s="261"/>
      <c r="H450" s="261"/>
      <c r="I450" s="261"/>
      <c r="J450" s="261"/>
      <c r="K450" s="261"/>
      <c r="L450" s="261"/>
      <c r="M450" s="261"/>
      <c r="N450" s="261"/>
      <c r="O450" s="261"/>
      <c r="P450" s="260"/>
      <c r="Q450" s="260"/>
      <c r="S450" s="131"/>
    </row>
    <row r="451" spans="1:19" s="11" customFormat="1" ht="39" customHeight="1" x14ac:dyDescent="0.25">
      <c r="A451" s="202" t="s">
        <v>1</v>
      </c>
      <c r="B451" s="202" t="s">
        <v>9</v>
      </c>
      <c r="C451" s="202" t="s">
        <v>2</v>
      </c>
      <c r="D451" s="202" t="s">
        <v>10</v>
      </c>
      <c r="E451" s="203" t="s">
        <v>11</v>
      </c>
      <c r="F451" s="204" t="s">
        <v>12</v>
      </c>
      <c r="G451" s="251" t="s">
        <v>3</v>
      </c>
      <c r="H451" s="251"/>
      <c r="I451" s="204" t="s">
        <v>4</v>
      </c>
      <c r="J451" s="204" t="s">
        <v>70</v>
      </c>
      <c r="K451" s="202" t="s">
        <v>71</v>
      </c>
      <c r="L451" s="202"/>
      <c r="M451" s="202"/>
      <c r="N451" s="253" t="s">
        <v>83</v>
      </c>
      <c r="O451" s="254"/>
      <c r="P451" s="202" t="s">
        <v>95</v>
      </c>
      <c r="Q451" s="202" t="s">
        <v>96</v>
      </c>
      <c r="R451" s="202" t="s">
        <v>114</v>
      </c>
      <c r="S451" s="131"/>
    </row>
    <row r="452" spans="1:19" s="11" customFormat="1" ht="66.75" customHeight="1" x14ac:dyDescent="0.25">
      <c r="A452" s="202"/>
      <c r="B452" s="202"/>
      <c r="C452" s="202"/>
      <c r="D452" s="202"/>
      <c r="E452" s="203"/>
      <c r="F452" s="204"/>
      <c r="G452" s="98" t="s">
        <v>19</v>
      </c>
      <c r="H452" s="98" t="s">
        <v>64</v>
      </c>
      <c r="I452" s="204"/>
      <c r="J452" s="204"/>
      <c r="K452" s="1" t="s">
        <v>21</v>
      </c>
      <c r="L452" s="1" t="s">
        <v>22</v>
      </c>
      <c r="M452" s="1" t="s">
        <v>23</v>
      </c>
      <c r="N452" s="7" t="s">
        <v>73</v>
      </c>
      <c r="O452" s="7" t="s">
        <v>82</v>
      </c>
      <c r="P452" s="252"/>
      <c r="Q452" s="202"/>
      <c r="R452" s="202"/>
      <c r="S452" s="131"/>
    </row>
    <row r="453" spans="1:19" s="11" customFormat="1" ht="13.2" x14ac:dyDescent="0.25">
      <c r="A453" s="59" t="str">
        <f>IF('Annual Plan'!A453="","",'Annual Plan'!A453)</f>
        <v/>
      </c>
      <c r="B453" s="59" t="str">
        <f>IF('Annual Plan'!B453="","",'Annual Plan'!B453)</f>
        <v/>
      </c>
      <c r="C453" s="59" t="str">
        <f>IF('Annual Plan'!C453="","",'Annual Plan'!C453)</f>
        <v/>
      </c>
      <c r="D453" s="2" t="str">
        <f>IF('Annual Plan'!D453&lt;&gt;"",'Annual Plan'!D453,"")</f>
        <v/>
      </c>
      <c r="E453" s="2" t="str">
        <f>IF('Annual Plan'!E453&lt;&gt;"",'Annual Plan'!E453,"")</f>
        <v/>
      </c>
      <c r="F453" s="36" t="str">
        <f>IF('Annual Plan'!F453&lt;&gt;"",'Annual Plan'!F453,"")</f>
        <v/>
      </c>
      <c r="G453" s="23" t="str">
        <f>IF('Annual Plan'!G453&lt;&gt;"",'Annual Plan'!G453,"")</f>
        <v/>
      </c>
      <c r="H453" s="23" t="str">
        <f xml:space="preserve"> IF(OR(F453="Absolute",F453="Absolute[-](cum.)"),SUM(G453,'Q1 Review'!J453,'Q2 Review'!J453,'Q3 Review'!J453,'Q4 Review'!J453),
             IF(OR(F453="Incremental",F453="Absolute[+]"),MAX(G453,'Q1 Review'!J453,'Q2 Review'!J453,'Q3 Review'!J453,'Q4 Review'!J453),
                  IF(F453="Decremental",MIN(G453,'Q1 Review'!J453,'Q2 Review'!J453,'Q3 Review'!J453,'Q4 Review'!J453),
                         IF(F453="Absolute[-](avg.)",SUM('Q1 Review'!J453,'Q2 Review'!J453,'Q3 Review'!J453,'Q4 Review'!J453)/ COUNT('Annual Plan'!H453:'Annual Plan'!K453),""
                       )
                 )
      )
)</f>
        <v/>
      </c>
      <c r="I453" s="23" t="str">
        <f>IF(SUM('Annual Plan'!H453:'Annual Plan'!K453)=0,"",
        IF(OR(F453="Absolute",F453="Absolute[-](cum.)"),SUM('Annual Plan'!H453:'Annual Plan'!K453),
             IF(F453="Incremental",MAX('Annual Plan'!H453:'Annual Plan'!K453),
                  IF(F453="Decremental",MIN('Annual Plan'!H453:'Annual Plan'!K453),
                         IF(F453="Absolute[+]",MAX('Annual Plan'!H453:'Annual Plan'!K453),
                              IF(F453="Absolute[-](avg.)",AVERAGE('Annual Plan'!H453:'Annual Plan'!K453),"")
                              )
                       )
                  )
           )
     )</f>
        <v/>
      </c>
      <c r="J453" s="95" t="str">
        <f xml:space="preserve"> IF(OR(F453="Absolute",F453="Absolute[-](cum.)"),SUM('Q1 Review'!J453,'Q2 Review'!J453,'Q3 Review'!J453,'Q4 Review'!J453),
             IF(OR(F453="Incremental",F453="Absolute[+]"),MAX('Q1 Review'!J453,'Q2 Review'!J453,'Q3 Review'!J453,'Q4 Review'!J453),
                  IF(F453="Decremental",MIN('Q1 Review'!J453,'Q2 Review'!J453,'Q3 Review'!J453,'Q4 Review'!J453),
                         IF(F453="Absolute[-](avg.)",SUM('Q1 Review'!J453,'Q2 Review'!J453,'Q3 Review'!J453,'Q4 Review'!J453)/ COUNT('Annual Plan'!H453:'Annual Plan'!K453),""
                       )
                 )
      )
)</f>
        <v/>
      </c>
      <c r="K453" s="38" t="str">
        <f>IF(I453="","",
                         IF(AND(I453&lt;&gt;"",J453=""),0,
                                                  IF($F453="Absolute",IF(I453=0,0, IF((J453/I453)&gt;=1,1, IF((J453/I453)&lt;=0,0,(J453/I453)))),
                                                                                                      IF($F453="Incremental", IF(AND((I453-G453)=0,J453&gt;0,I453&gt;0,J453&gt;I453),1, IF(AND((I453-G453)=0,J453&lt;=I453),0, IF(((J453-G453)/(I453-G453))&gt;=1,1, IF(((J453-G453)/(I453-G453))&lt;=0,0, ((J453-G453)/(I453-G453)))))),
                                                                                                                                                                   IF($F453="Decremental", IF(AND((G453-I453)=0,J453&gt;0,I453&gt;0,J453&lt;I453),1,  IF(AND((I453-G453)=0,J453&gt;=I453),0, IF(((G453-J453)/(G453-I453))&gt;=1,1, IF(((G453-J453)/(G453-I453))&lt;=0,0, ((G453-J453)/(G453-I453)))))),
                                                                                                                                                                                              IF(OR($F453="Absolute[-](cum.)", $F453="Absolute[-](avg.)"),IF(J453="",0, IF((J453&lt;=I453),1,IF((J453&gt;I453),0,))),
                                                                                                                                                                                                        IF($F453="Absolute[+]",IF(J453=0,0,  IF(J453&lt;=I453,(J453/I453),1)),
                                                                                                                                                                                                            )
                                                                                                                                                                                                   )
                                                                                                                                                                       )
                                                                                                          )
                                                    )
                            )
     )</f>
        <v/>
      </c>
      <c r="L453" s="38" t="str">
        <f>IF(I453="","",
                        IF(AND(I453&lt;&gt;"",J453=""),-1,
                                                  IF($F453="Absolute", IF(I453=0,0,((J453-I453)/I453)),
                                                                               IF($F453="Incremental", IF((I453-G453)=0,0,(((J453-G453)-(I453-G453))/(I453-G453))),
                                                                                                            IF($F453="Decremental", IF((G453-I453)=0,0,(((G453-J453)-(G453-I453))/(G453-I453))),
                                                                                                                                              IF(OR($F453="Absolute[-](cum.)", $F453="Absolute[-](avg.)"), IF(J453="",0, IF(J453&gt;=0,1-(J453/I453))),
                                                                                                                                                                      IF($F453="Absolute[+]", IF(J453=0,-1,K453-1),  ""
                                                                                                                                                                                                                                          )
                                                                                                                                                                                                                          )
                                                                                                                                                                                  )
                                                                                                                   )
                                                   )
                          )
)</f>
        <v/>
      </c>
      <c r="M453" s="23" t="str">
        <f>IF(J453="","",
                         IF(I453="", "",
                                                   IF($F453="Absolute", (J453-I453),
                                                                                                       IF($F453="Incremental", ((J453-G453)-(I453-G453)),
                                                                                                                                                                                      IF($F453="Decremental", ((G453-J453)-(G453-I453)),
                                                                                                                                                                                                            IF(OR($F453="Absolute[-](cum.)", $F453="Absolute[-](avg.)"), (I453-J453),
                                                                                                                                                                                                                             IF($F453="Absolute[+]", (J453-I453), ""
                                                                                                                                                                                                                                  )
                                                                                                                                                                                                                )
                                                                                                                                                                                          )
                                                                                                           )
                                                      )
                               )
       )</f>
        <v/>
      </c>
      <c r="N453" s="23" t="str">
        <f>IF('Annual Plan'!N453+'Annual Plan'!O453=0,"",'Annual Plan'!N453+'Annual Plan'!O453)</f>
        <v/>
      </c>
      <c r="O453" s="23" t="str">
        <f>IF(('Q1 Review'!O453+'Q2 Review'!O453+'Q3 Review'!O453+'Q4 Review'!O453)=0,"",('Q1 Review'!O453+'Q2 Review'!O453+'Q3 Review'!O453+'Q4 Review'!O453))</f>
        <v/>
      </c>
      <c r="P453" s="41"/>
      <c r="Q453" s="41"/>
      <c r="R453" s="41"/>
      <c r="S453" s="131" t="str">
        <f xml:space="preserve"> IF(AND($F453="Incremental",G453=""),"Error - baseline data was not provided in the planning sheet.",
        IF(AND($F453="Decremental",G453=""),"Error - baseline data was not provided in the planning sheet.",""))</f>
        <v/>
      </c>
    </row>
    <row r="454" spans="1:19" s="11" customFormat="1" ht="13.2" x14ac:dyDescent="0.25">
      <c r="A454" s="59" t="str">
        <f>IF('Annual Plan'!A454="","",'Annual Plan'!A454)</f>
        <v/>
      </c>
      <c r="B454" s="59" t="str">
        <f>IF('Annual Plan'!B454="","",'Annual Plan'!B454)</f>
        <v/>
      </c>
      <c r="C454" s="59" t="str">
        <f>IF('Annual Plan'!C454="","",'Annual Plan'!C454)</f>
        <v/>
      </c>
      <c r="D454" s="2" t="str">
        <f>IF('Annual Plan'!D454&lt;&gt;"",'Annual Plan'!D454,"")</f>
        <v/>
      </c>
      <c r="E454" s="2" t="str">
        <f>IF('Annual Plan'!E454&lt;&gt;"",'Annual Plan'!E454,"")</f>
        <v/>
      </c>
      <c r="F454" s="36" t="str">
        <f>IF('Annual Plan'!F454&lt;&gt;"",'Annual Plan'!F454,"")</f>
        <v/>
      </c>
      <c r="G454" s="23" t="str">
        <f>IF('Annual Plan'!G454&lt;&gt;"",'Annual Plan'!G454,"")</f>
        <v/>
      </c>
      <c r="H454" s="23" t="str">
        <f xml:space="preserve"> IF(OR(F454="Absolute",F454="Absolute[-](cum.)"),SUM(G454,'Q1 Review'!J454,'Q2 Review'!J454,'Q3 Review'!J454,'Q4 Review'!J454),
             IF(OR(F454="Incremental",F454="Absolute[+]"),MAX(G454,'Q1 Review'!J454,'Q2 Review'!J454,'Q3 Review'!J454,'Q4 Review'!J454),
                  IF(F454="Decremental",MIN(G454,'Q1 Review'!J454,'Q2 Review'!J454,'Q3 Review'!J454,'Q4 Review'!J454),
                         IF(F454="Absolute[-](avg.)",SUM('Q1 Review'!J454,'Q2 Review'!J454,'Q3 Review'!J454,'Q4 Review'!J454)/ COUNT('Annual Plan'!H454:'Annual Plan'!K454),""
                       )
                 )
      )
)</f>
        <v/>
      </c>
      <c r="I454" s="23" t="str">
        <f>IF(SUM('Annual Plan'!H454:'Annual Plan'!K454)=0,"",
        IF(OR(F454="Absolute",F454="Absolute[-](cum.)"),SUM('Annual Plan'!H454:'Annual Plan'!K454),
             IF(F454="Incremental",MAX('Annual Plan'!H454:'Annual Plan'!K454),
                  IF(F454="Decremental",MIN('Annual Plan'!H454:'Annual Plan'!K454),
                         IF(F454="Absolute[+]",MAX('Annual Plan'!H454:'Annual Plan'!K454),
                              IF(F454="Absolute[-](avg.)",AVERAGE('Annual Plan'!H454:'Annual Plan'!K454),"")
                              )
                       )
                  )
           )
     )</f>
        <v/>
      </c>
      <c r="J454" s="95" t="str">
        <f xml:space="preserve"> IF(OR(F454="Absolute",F454="Absolute[-](cum.)"),SUM('Q1 Review'!J454,'Q2 Review'!J454,'Q3 Review'!J454,'Q4 Review'!J454),
             IF(OR(F454="Incremental",F454="Absolute[+]"),MAX('Q1 Review'!J454,'Q2 Review'!J454,'Q3 Review'!J454,'Q4 Review'!J454),
                  IF(F454="Decremental",MIN('Q1 Review'!J454,'Q2 Review'!J454,'Q3 Review'!J454,'Q4 Review'!J454),
                         IF(F454="Absolute[-](avg.)",SUM('Q1 Review'!J454,'Q2 Review'!J454,'Q3 Review'!J454,'Q4 Review'!J454)/ COUNT('Annual Plan'!H454:'Annual Plan'!K454),""
                       )
                 )
      )
)</f>
        <v/>
      </c>
      <c r="K454" s="38" t="str">
        <f t="shared" ref="K454:K481" si="52">IF(I454="","",
                         IF(AND(I454&lt;&gt;"",J454=""),0,
                                                  IF($F454="Absolute",IF(I454=0,0, IF((J454/I454)&gt;=1,1, IF((J454/I454)&lt;=0,0,(J454/I454)))),
                                                                                                      IF($F454="Incremental", IF(AND((I454-G454)=0,J454&gt;0,I454&gt;0,J454&gt;I454),1, IF(AND((I454-G454)=0,J454&lt;=I454),0, IF(((J454-G454)/(I454-G454))&gt;=1,1, IF(((J454-G454)/(I454-G454))&lt;=0,0, ((J454-G454)/(I454-G454)))))),
                                                                                                                                                                   IF($F454="Decremental", IF(AND((G454-I454)=0,J454&gt;0,I454&gt;0,J454&lt;I454),1,  IF(AND((I454-G454)=0,J454&gt;=I454),0, IF(((G454-J454)/(G454-I454))&gt;=1,1, IF(((G454-J454)/(G454-I454))&lt;=0,0, ((G454-J454)/(G454-I454)))))),
                                                                                                                                                                                              IF(OR($F454="Absolute[-](cum.)", $F454="Absolute[-](avg.)"),IF(J454="",0, IF((J454&lt;=I454),1,IF((J454&gt;I454),0,))),
                                                                                                                                                                                                        IF($F454="Absolute[+]",IF(J454=0,0,  IF(J454&lt;=I454,(J454/I454),1)),
                                                                                                                                                                                                            )
                                                                                                                                                                                                   )
                                                                                                                                                                       )
                                                                                                          )
                                                    )
                            )
     )</f>
        <v/>
      </c>
      <c r="L454" s="38" t="str">
        <f t="shared" ref="L454:L481" si="53">IF(I454="","",
                        IF(AND(I454&lt;&gt;"",J454=""),-1,
                                                  IF($F454="Absolute", IF(I454=0,0,((J454-I454)/I454)),
                                                                               IF($F454="Incremental", IF((I454-G454)=0,0,(((J454-G454)-(I454-G454))/(I454-G454))),
                                                                                                            IF($F454="Decremental", IF((G454-I454)=0,0,(((G454-J454)-(G454-I454))/(G454-I454))),
                                                                                                                                              IF(OR($F454="Absolute[-](cum.)", $F454="Absolute[-](avg.)"), IF(J454="",0, IF(J454&gt;=0,1-(J454/I454))),
                                                                                                                                                                      IF($F454="Absolute[+]", IF(J454=0,-1,K454-1),  ""
                                                                                                                                                                                                                                          )
                                                                                                                                                                                                                          )
                                                                                                                                                                                  )
                                                                                                                   )
                                                   )
                          )
)</f>
        <v/>
      </c>
      <c r="M454" s="23" t="str">
        <f t="shared" ref="M454:M481" si="54">IF(J454="","",
                         IF(I454="", "",
                                                   IF($F454="Absolute", (J454-I454),
                                                                                                       IF($F454="Incremental", ((J454-G454)-(I454-G454)),
                                                                                                                                                                                      IF($F454="Decremental", ((G454-J454)-(G454-I454)),
                                                                                                                                                                                                            IF(OR($F454="Absolute[-](cum.)", $F454="Absolute[-](avg.)"), (I454-J454),
                                                                                                                                                                                                                             IF($F454="Absolute[+]", (J454-I454), ""
                                                                                                                                                                                                                                  )
                                                                                                                                                                                                                )
                                                                                                                                                                                          )
                                                                                                           )
                                                      )
                               )
       )</f>
        <v/>
      </c>
      <c r="N454" s="23" t="str">
        <f>IF('Annual Plan'!N454+'Annual Plan'!O454=0,"",'Annual Plan'!N454+'Annual Plan'!O454)</f>
        <v/>
      </c>
      <c r="O454" s="23" t="str">
        <f>IF(('Q1 Review'!O454+'Q2 Review'!O454+'Q3 Review'!O454+'Q4 Review'!O454)=0,"",('Q1 Review'!O454+'Q2 Review'!O454+'Q3 Review'!O454+'Q4 Review'!O454))</f>
        <v/>
      </c>
      <c r="P454" s="41"/>
      <c r="Q454" s="41"/>
      <c r="R454" s="41"/>
      <c r="S454" s="131" t="str">
        <f t="shared" ref="S454:S481" si="55" xml:space="preserve"> IF(AND($F454="Incremental",G454=""),"Error - baseline data was not provided in the planning sheet.",
        IF(AND($F454="Decremental",G454=""),"Error - baseline data was not provided in the planning sheet.",""))</f>
        <v/>
      </c>
    </row>
    <row r="455" spans="1:19" s="11" customFormat="1" ht="13.2" x14ac:dyDescent="0.25">
      <c r="A455" s="59" t="str">
        <f>IF('Annual Plan'!A455="","",'Annual Plan'!A455)</f>
        <v/>
      </c>
      <c r="B455" s="59" t="str">
        <f>IF('Annual Plan'!B455="","",'Annual Plan'!B455)</f>
        <v/>
      </c>
      <c r="C455" s="59" t="str">
        <f>IF('Annual Plan'!C455="","",'Annual Plan'!C455)</f>
        <v/>
      </c>
      <c r="D455" s="2" t="str">
        <f>IF('Annual Plan'!D455&lt;&gt;"",'Annual Plan'!D455,"")</f>
        <v/>
      </c>
      <c r="E455" s="2" t="str">
        <f>IF('Annual Plan'!E455&lt;&gt;"",'Annual Plan'!E455,"")</f>
        <v/>
      </c>
      <c r="F455" s="36" t="str">
        <f>IF('Annual Plan'!F455&lt;&gt;"",'Annual Plan'!F455,"")</f>
        <v/>
      </c>
      <c r="G455" s="23" t="str">
        <f>IF('Annual Plan'!G455&lt;&gt;"",'Annual Plan'!G455,"")</f>
        <v/>
      </c>
      <c r="H455" s="23" t="str">
        <f xml:space="preserve"> IF(OR(F455="Absolute",F455="Absolute[-](cum.)"),SUM(G455,'Q1 Review'!J455,'Q2 Review'!J455,'Q3 Review'!J455,'Q4 Review'!J455),
             IF(OR(F455="Incremental",F455="Absolute[+]"),MAX(G455,'Q1 Review'!J455,'Q2 Review'!J455,'Q3 Review'!J455,'Q4 Review'!J455),
                  IF(F455="Decremental",MIN(G455,'Q1 Review'!J455,'Q2 Review'!J455,'Q3 Review'!J455,'Q4 Review'!J455),
                         IF(F455="Absolute[-](avg.)",SUM('Q1 Review'!J455,'Q2 Review'!J455,'Q3 Review'!J455,'Q4 Review'!J455)/ COUNT('Annual Plan'!H455:'Annual Plan'!K455),""
                       )
                 )
      )
)</f>
        <v/>
      </c>
      <c r="I455" s="23" t="str">
        <f>IF(SUM('Annual Plan'!H455:'Annual Plan'!K455)=0,"",
        IF(OR(F455="Absolute",F455="Absolute[-](cum.)"),SUM('Annual Plan'!H455:'Annual Plan'!K455),
             IF(F455="Incremental",MAX('Annual Plan'!H455:'Annual Plan'!K455),
                  IF(F455="Decremental",MIN('Annual Plan'!H455:'Annual Plan'!K455),
                         IF(F455="Absolute[+]",MAX('Annual Plan'!H455:'Annual Plan'!K455),
                              IF(F455="Absolute[-](avg.)",AVERAGE('Annual Plan'!H455:'Annual Plan'!K455),"")
                              )
                       )
                  )
           )
     )</f>
        <v/>
      </c>
      <c r="J455" s="95" t="str">
        <f xml:space="preserve"> IF(OR(F455="Absolute",F455="Absolute[-](cum.)"),SUM('Q1 Review'!J455,'Q2 Review'!J455,'Q3 Review'!J455,'Q4 Review'!J455),
             IF(OR(F455="Incremental",F455="Absolute[+]"),MAX('Q1 Review'!J455,'Q2 Review'!J455,'Q3 Review'!J455,'Q4 Review'!J455),
                  IF(F455="Decremental",MIN('Q1 Review'!J455,'Q2 Review'!J455,'Q3 Review'!J455,'Q4 Review'!J455),
                         IF(F455="Absolute[-](avg.)",SUM('Q1 Review'!J455,'Q2 Review'!J455,'Q3 Review'!J455,'Q4 Review'!J455)/ COUNT('Annual Plan'!H455:'Annual Plan'!K455),""
                       )
                 )
      )
)</f>
        <v/>
      </c>
      <c r="K455" s="38" t="str">
        <f t="shared" si="52"/>
        <v/>
      </c>
      <c r="L455" s="38" t="str">
        <f t="shared" si="53"/>
        <v/>
      </c>
      <c r="M455" s="23" t="str">
        <f t="shared" si="54"/>
        <v/>
      </c>
      <c r="N455" s="23" t="str">
        <f>IF('Annual Plan'!N455+'Annual Plan'!O455=0,"",'Annual Plan'!N455+'Annual Plan'!O455)</f>
        <v/>
      </c>
      <c r="O455" s="23" t="str">
        <f>IF(('Q1 Review'!O455+'Q2 Review'!O455+'Q3 Review'!O455+'Q4 Review'!O455)=0,"",('Q1 Review'!O455+'Q2 Review'!O455+'Q3 Review'!O455+'Q4 Review'!O455))</f>
        <v/>
      </c>
      <c r="P455" s="41"/>
      <c r="Q455" s="41"/>
      <c r="R455" s="41"/>
      <c r="S455" s="131" t="str">
        <f t="shared" si="55"/>
        <v/>
      </c>
    </row>
    <row r="456" spans="1:19" s="11" customFormat="1" ht="13.2" x14ac:dyDescent="0.25">
      <c r="A456" s="59" t="str">
        <f>IF('Annual Plan'!A456="","",'Annual Plan'!A456)</f>
        <v/>
      </c>
      <c r="B456" s="59" t="str">
        <f>IF('Annual Plan'!B456="","",'Annual Plan'!B456)</f>
        <v/>
      </c>
      <c r="C456" s="59" t="str">
        <f>IF('Annual Plan'!C456="","",'Annual Plan'!C456)</f>
        <v/>
      </c>
      <c r="D456" s="2" t="str">
        <f>IF('Annual Plan'!D456&lt;&gt;"",'Annual Plan'!D456,"")</f>
        <v/>
      </c>
      <c r="E456" s="2" t="str">
        <f>IF('Annual Plan'!E456&lt;&gt;"",'Annual Plan'!E456,"")</f>
        <v/>
      </c>
      <c r="F456" s="36" t="str">
        <f>IF('Annual Plan'!F456&lt;&gt;"",'Annual Plan'!F456,"")</f>
        <v/>
      </c>
      <c r="G456" s="23" t="str">
        <f>IF('Annual Plan'!G456&lt;&gt;"",'Annual Plan'!G456,"")</f>
        <v/>
      </c>
      <c r="H456" s="23" t="str">
        <f xml:space="preserve"> IF(OR(F456="Absolute",F456="Absolute[-](cum.)"),SUM(G456,'Q1 Review'!J456,'Q2 Review'!J456,'Q3 Review'!J456,'Q4 Review'!J456),
             IF(OR(F456="Incremental",F456="Absolute[+]"),MAX(G456,'Q1 Review'!J456,'Q2 Review'!J456,'Q3 Review'!J456,'Q4 Review'!J456),
                  IF(F456="Decremental",MIN(G456,'Q1 Review'!J456,'Q2 Review'!J456,'Q3 Review'!J456,'Q4 Review'!J456),
                         IF(F456="Absolute[-](avg.)",SUM('Q1 Review'!J456,'Q2 Review'!J456,'Q3 Review'!J456,'Q4 Review'!J456)/ COUNT('Annual Plan'!H456:'Annual Plan'!K456),""
                       )
                 )
      )
)</f>
        <v/>
      </c>
      <c r="I456" s="23" t="str">
        <f>IF(SUM('Annual Plan'!H456:'Annual Plan'!K456)=0,"",
        IF(OR(F456="Absolute",F456="Absolute[-](cum.)"),SUM('Annual Plan'!H456:'Annual Plan'!K456),
             IF(F456="Incremental",MAX('Annual Plan'!H456:'Annual Plan'!K456),
                  IF(F456="Decremental",MIN('Annual Plan'!H456:'Annual Plan'!K456),
                         IF(F456="Absolute[+]",MAX('Annual Plan'!H456:'Annual Plan'!K456),
                              IF(F456="Absolute[-](avg.)",AVERAGE('Annual Plan'!H456:'Annual Plan'!K456),"")
                              )
                       )
                  )
           )
     )</f>
        <v/>
      </c>
      <c r="J456" s="95" t="str">
        <f xml:space="preserve"> IF(OR(F456="Absolute",F456="Absolute[-](cum.)"),SUM('Q1 Review'!J456,'Q2 Review'!J456,'Q3 Review'!J456,'Q4 Review'!J456),
             IF(OR(F456="Incremental",F456="Absolute[+]"),MAX('Q1 Review'!J456,'Q2 Review'!J456,'Q3 Review'!J456,'Q4 Review'!J456),
                  IF(F456="Decremental",MIN('Q1 Review'!J456,'Q2 Review'!J456,'Q3 Review'!J456,'Q4 Review'!J456),
                         IF(F456="Absolute[-](avg.)",SUM('Q1 Review'!J456,'Q2 Review'!J456,'Q3 Review'!J456,'Q4 Review'!J456)/ COUNT('Annual Plan'!H456:'Annual Plan'!K456),""
                       )
                 )
      )
)</f>
        <v/>
      </c>
      <c r="K456" s="38" t="str">
        <f t="shared" si="52"/>
        <v/>
      </c>
      <c r="L456" s="38" t="str">
        <f t="shared" si="53"/>
        <v/>
      </c>
      <c r="M456" s="23" t="str">
        <f t="shared" si="54"/>
        <v/>
      </c>
      <c r="N456" s="23" t="str">
        <f>IF('Annual Plan'!N456+'Annual Plan'!O456=0,"",'Annual Plan'!N456+'Annual Plan'!O456)</f>
        <v/>
      </c>
      <c r="O456" s="23" t="str">
        <f>IF(('Q1 Review'!O456+'Q2 Review'!O456+'Q3 Review'!O456+'Q4 Review'!O456)=0,"",('Q1 Review'!O456+'Q2 Review'!O456+'Q3 Review'!O456+'Q4 Review'!O456))</f>
        <v/>
      </c>
      <c r="P456" s="41"/>
      <c r="Q456" s="41"/>
      <c r="R456" s="41"/>
      <c r="S456" s="131" t="str">
        <f t="shared" si="55"/>
        <v/>
      </c>
    </row>
    <row r="457" spans="1:19" s="11" customFormat="1" ht="13.2" x14ac:dyDescent="0.25">
      <c r="A457" s="59" t="str">
        <f>IF('Annual Plan'!A457="","",'Annual Plan'!A457)</f>
        <v/>
      </c>
      <c r="B457" s="59" t="str">
        <f>IF('Annual Plan'!B457="","",'Annual Plan'!B457)</f>
        <v/>
      </c>
      <c r="C457" s="59" t="str">
        <f>IF('Annual Plan'!C457="","",'Annual Plan'!C457)</f>
        <v/>
      </c>
      <c r="D457" s="2" t="str">
        <f>IF('Annual Plan'!D457&lt;&gt;"",'Annual Plan'!D457,"")</f>
        <v/>
      </c>
      <c r="E457" s="2" t="str">
        <f>IF('Annual Plan'!E457&lt;&gt;"",'Annual Plan'!E457,"")</f>
        <v/>
      </c>
      <c r="F457" s="36" t="str">
        <f>IF('Annual Plan'!F457&lt;&gt;"",'Annual Plan'!F457,"")</f>
        <v/>
      </c>
      <c r="G457" s="23" t="str">
        <f>IF('Annual Plan'!G457&lt;&gt;"",'Annual Plan'!G457,"")</f>
        <v/>
      </c>
      <c r="H457" s="23" t="str">
        <f xml:space="preserve"> IF(OR(F457="Absolute",F457="Absolute[-](cum.)"),SUM(G457,'Q1 Review'!J457,'Q2 Review'!J457,'Q3 Review'!J457,'Q4 Review'!J457),
             IF(OR(F457="Incremental",F457="Absolute[+]"),MAX(G457,'Q1 Review'!J457,'Q2 Review'!J457,'Q3 Review'!J457,'Q4 Review'!J457),
                  IF(F457="Decremental",MIN(G457,'Q1 Review'!J457,'Q2 Review'!J457,'Q3 Review'!J457,'Q4 Review'!J457),
                         IF(F457="Absolute[-](avg.)",SUM('Q1 Review'!J457,'Q2 Review'!J457,'Q3 Review'!J457,'Q4 Review'!J457)/ COUNT('Annual Plan'!H457:'Annual Plan'!K457),""
                       )
                 )
      )
)</f>
        <v/>
      </c>
      <c r="I457" s="23" t="str">
        <f>IF(SUM('Annual Plan'!H457:'Annual Plan'!K457)=0,"",
        IF(OR(F457="Absolute",F457="Absolute[-](cum.)"),SUM('Annual Plan'!H457:'Annual Plan'!K457),
             IF(F457="Incremental",MAX('Annual Plan'!H457:'Annual Plan'!K457),
                  IF(F457="Decremental",MIN('Annual Plan'!H457:'Annual Plan'!K457),
                         IF(F457="Absolute[+]",MAX('Annual Plan'!H457:'Annual Plan'!K457),
                              IF(F457="Absolute[-](avg.)",AVERAGE('Annual Plan'!H457:'Annual Plan'!K457),"")
                              )
                       )
                  )
           )
     )</f>
        <v/>
      </c>
      <c r="J457" s="95" t="str">
        <f xml:space="preserve"> IF(OR(F457="Absolute",F457="Absolute[-](cum.)"),SUM('Q1 Review'!J457,'Q2 Review'!J457,'Q3 Review'!J457,'Q4 Review'!J457),
             IF(OR(F457="Incremental",F457="Absolute[+]"),MAX('Q1 Review'!J457,'Q2 Review'!J457,'Q3 Review'!J457,'Q4 Review'!J457),
                  IF(F457="Decremental",MIN('Q1 Review'!J457,'Q2 Review'!J457,'Q3 Review'!J457,'Q4 Review'!J457),
                         IF(F457="Absolute[-](avg.)",SUM('Q1 Review'!J457,'Q2 Review'!J457,'Q3 Review'!J457,'Q4 Review'!J457)/ COUNT('Annual Plan'!H457:'Annual Plan'!K457),""
                       )
                 )
      )
)</f>
        <v/>
      </c>
      <c r="K457" s="38" t="str">
        <f t="shared" si="52"/>
        <v/>
      </c>
      <c r="L457" s="38" t="str">
        <f t="shared" si="53"/>
        <v/>
      </c>
      <c r="M457" s="23" t="str">
        <f t="shared" si="54"/>
        <v/>
      </c>
      <c r="N457" s="23" t="str">
        <f>IF('Annual Plan'!N457+'Annual Plan'!O457=0,"",'Annual Plan'!N457+'Annual Plan'!O457)</f>
        <v/>
      </c>
      <c r="O457" s="23" t="str">
        <f>IF(('Q1 Review'!O457+'Q2 Review'!O457+'Q3 Review'!O457+'Q4 Review'!O457)=0,"",('Q1 Review'!O457+'Q2 Review'!O457+'Q3 Review'!O457+'Q4 Review'!O457))</f>
        <v/>
      </c>
      <c r="P457" s="41"/>
      <c r="Q457" s="41"/>
      <c r="R457" s="41"/>
      <c r="S457" s="131" t="str">
        <f t="shared" si="55"/>
        <v/>
      </c>
    </row>
    <row r="458" spans="1:19" s="11" customFormat="1" ht="13.2" x14ac:dyDescent="0.25">
      <c r="A458" s="59" t="str">
        <f>IF('Annual Plan'!A458="","",'Annual Plan'!A458)</f>
        <v/>
      </c>
      <c r="B458" s="59" t="str">
        <f>IF('Annual Plan'!B458="","",'Annual Plan'!B458)</f>
        <v/>
      </c>
      <c r="C458" s="59" t="str">
        <f>IF('Annual Plan'!C458="","",'Annual Plan'!C458)</f>
        <v/>
      </c>
      <c r="D458" s="2" t="str">
        <f>IF('Annual Plan'!D458&lt;&gt;"",'Annual Plan'!D458,"")</f>
        <v/>
      </c>
      <c r="E458" s="2" t="str">
        <f>IF('Annual Plan'!E458&lt;&gt;"",'Annual Plan'!E458,"")</f>
        <v/>
      </c>
      <c r="F458" s="36" t="str">
        <f>IF('Annual Plan'!F458&lt;&gt;"",'Annual Plan'!F458,"")</f>
        <v/>
      </c>
      <c r="G458" s="23" t="str">
        <f>IF('Annual Plan'!G458&lt;&gt;"",'Annual Plan'!G458,"")</f>
        <v/>
      </c>
      <c r="H458" s="23" t="str">
        <f xml:space="preserve"> IF(OR(F458="Absolute",F458="Absolute[-](cum.)"),SUM(G458,'Q1 Review'!J458,'Q2 Review'!J458,'Q3 Review'!J458,'Q4 Review'!J458),
             IF(OR(F458="Incremental",F458="Absolute[+]"),MAX(G458,'Q1 Review'!J458,'Q2 Review'!J458,'Q3 Review'!J458,'Q4 Review'!J458),
                  IF(F458="Decremental",MIN(G458,'Q1 Review'!J458,'Q2 Review'!J458,'Q3 Review'!J458,'Q4 Review'!J458),
                         IF(F458="Absolute[-](avg.)",SUM('Q1 Review'!J458,'Q2 Review'!J458,'Q3 Review'!J458,'Q4 Review'!J458)/ COUNT('Annual Plan'!H458:'Annual Plan'!K458),""
                       )
                 )
      )
)</f>
        <v/>
      </c>
      <c r="I458" s="23" t="str">
        <f>IF(SUM('Annual Plan'!H458:'Annual Plan'!K458)=0,"",
        IF(OR(F458="Absolute",F458="Absolute[-](cum.)"),SUM('Annual Plan'!H458:'Annual Plan'!K458),
             IF(F458="Incremental",MAX('Annual Plan'!H458:'Annual Plan'!K458),
                  IF(F458="Decremental",MIN('Annual Plan'!H458:'Annual Plan'!K458),
                         IF(F458="Absolute[+]",MAX('Annual Plan'!H458:'Annual Plan'!K458),
                              IF(F458="Absolute[-](avg.)",AVERAGE('Annual Plan'!H458:'Annual Plan'!K458),"")
                              )
                       )
                  )
           )
     )</f>
        <v/>
      </c>
      <c r="J458" s="95" t="str">
        <f xml:space="preserve"> IF(OR(F458="Absolute",F458="Absolute[-](cum.)"),SUM('Q1 Review'!J458,'Q2 Review'!J458,'Q3 Review'!J458,'Q4 Review'!J458),
             IF(OR(F458="Incremental",F458="Absolute[+]"),MAX('Q1 Review'!J458,'Q2 Review'!J458,'Q3 Review'!J458,'Q4 Review'!J458),
                  IF(F458="Decremental",MIN('Q1 Review'!J458,'Q2 Review'!J458,'Q3 Review'!J458,'Q4 Review'!J458),
                         IF(F458="Absolute[-](avg.)",SUM('Q1 Review'!J458,'Q2 Review'!J458,'Q3 Review'!J458,'Q4 Review'!J458)/ COUNT('Annual Plan'!H458:'Annual Plan'!K458),""
                       )
                 )
      )
)</f>
        <v/>
      </c>
      <c r="K458" s="38" t="str">
        <f t="shared" si="52"/>
        <v/>
      </c>
      <c r="L458" s="38" t="str">
        <f t="shared" si="53"/>
        <v/>
      </c>
      <c r="M458" s="23" t="str">
        <f t="shared" si="54"/>
        <v/>
      </c>
      <c r="N458" s="23" t="str">
        <f>IF('Annual Plan'!N458+'Annual Plan'!O458=0,"",'Annual Plan'!N458+'Annual Plan'!O458)</f>
        <v/>
      </c>
      <c r="O458" s="23" t="str">
        <f>IF(('Q1 Review'!O458+'Q2 Review'!O458+'Q3 Review'!O458+'Q4 Review'!O458)=0,"",('Q1 Review'!O458+'Q2 Review'!O458+'Q3 Review'!O458+'Q4 Review'!O458))</f>
        <v/>
      </c>
      <c r="P458" s="41"/>
      <c r="Q458" s="41"/>
      <c r="R458" s="41"/>
      <c r="S458" s="131" t="str">
        <f t="shared" si="55"/>
        <v/>
      </c>
    </row>
    <row r="459" spans="1:19" s="11" customFormat="1" ht="13.2" x14ac:dyDescent="0.25">
      <c r="A459" s="59" t="str">
        <f>IF('Annual Plan'!A459="","",'Annual Plan'!A459)</f>
        <v/>
      </c>
      <c r="B459" s="59" t="str">
        <f>IF('Annual Plan'!B459="","",'Annual Plan'!B459)</f>
        <v/>
      </c>
      <c r="C459" s="59" t="str">
        <f>IF('Annual Plan'!C459="","",'Annual Plan'!C459)</f>
        <v/>
      </c>
      <c r="D459" s="2" t="str">
        <f>IF('Annual Plan'!D459&lt;&gt;"",'Annual Plan'!D459,"")</f>
        <v/>
      </c>
      <c r="E459" s="2" t="str">
        <f>IF('Annual Plan'!E459&lt;&gt;"",'Annual Plan'!E459,"")</f>
        <v/>
      </c>
      <c r="F459" s="36" t="str">
        <f>IF('Annual Plan'!F459&lt;&gt;"",'Annual Plan'!F459,"")</f>
        <v/>
      </c>
      <c r="G459" s="23" t="str">
        <f>IF('Annual Plan'!G459&lt;&gt;"",'Annual Plan'!G459,"")</f>
        <v/>
      </c>
      <c r="H459" s="23" t="str">
        <f xml:space="preserve"> IF(OR(F459="Absolute",F459="Absolute[-](cum.)"),SUM(G459,'Q1 Review'!J459,'Q2 Review'!J459,'Q3 Review'!J459,'Q4 Review'!J459),
             IF(OR(F459="Incremental",F459="Absolute[+]"),MAX(G459,'Q1 Review'!J459,'Q2 Review'!J459,'Q3 Review'!J459,'Q4 Review'!J459),
                  IF(F459="Decremental",MIN(G459,'Q1 Review'!J459,'Q2 Review'!J459,'Q3 Review'!J459,'Q4 Review'!J459),
                         IF(F459="Absolute[-](avg.)",SUM('Q1 Review'!J459,'Q2 Review'!J459,'Q3 Review'!J459,'Q4 Review'!J459)/ COUNT('Annual Plan'!H459:'Annual Plan'!K459),""
                       )
                 )
      )
)</f>
        <v/>
      </c>
      <c r="I459" s="23" t="str">
        <f>IF(SUM('Annual Plan'!H459:'Annual Plan'!K459)=0,"",
        IF(OR(F459="Absolute",F459="Absolute[-](cum.)"),SUM('Annual Plan'!H459:'Annual Plan'!K459),
             IF(F459="Incremental",MAX('Annual Plan'!H459:'Annual Plan'!K459),
                  IF(F459="Decremental",MIN('Annual Plan'!H459:'Annual Plan'!K459),
                         IF(F459="Absolute[+]",MAX('Annual Plan'!H459:'Annual Plan'!K459),
                              IF(F459="Absolute[-](avg.)",AVERAGE('Annual Plan'!H459:'Annual Plan'!K459),"")
                              )
                       )
                  )
           )
     )</f>
        <v/>
      </c>
      <c r="J459" s="95" t="str">
        <f xml:space="preserve"> IF(OR(F459="Absolute",F459="Absolute[-](cum.)"),SUM('Q1 Review'!J459,'Q2 Review'!J459,'Q3 Review'!J459,'Q4 Review'!J459),
             IF(OR(F459="Incremental",F459="Absolute[+]"),MAX('Q1 Review'!J459,'Q2 Review'!J459,'Q3 Review'!J459,'Q4 Review'!J459),
                  IF(F459="Decremental",MIN('Q1 Review'!J459,'Q2 Review'!J459,'Q3 Review'!J459,'Q4 Review'!J459),
                         IF(F459="Absolute[-](avg.)",SUM('Q1 Review'!J459,'Q2 Review'!J459,'Q3 Review'!J459,'Q4 Review'!J459)/ COUNT('Annual Plan'!H459:'Annual Plan'!K459),""
                       )
                 )
      )
)</f>
        <v/>
      </c>
      <c r="K459" s="38" t="str">
        <f t="shared" si="52"/>
        <v/>
      </c>
      <c r="L459" s="38" t="str">
        <f t="shared" si="53"/>
        <v/>
      </c>
      <c r="M459" s="23" t="str">
        <f t="shared" si="54"/>
        <v/>
      </c>
      <c r="N459" s="23" t="str">
        <f>IF('Annual Plan'!N459+'Annual Plan'!O459=0,"",'Annual Plan'!N459+'Annual Plan'!O459)</f>
        <v/>
      </c>
      <c r="O459" s="23" t="str">
        <f>IF(('Q1 Review'!O459+'Q2 Review'!O459+'Q3 Review'!O459+'Q4 Review'!O459)=0,"",('Q1 Review'!O459+'Q2 Review'!O459+'Q3 Review'!O459+'Q4 Review'!O459))</f>
        <v/>
      </c>
      <c r="P459" s="41"/>
      <c r="Q459" s="41"/>
      <c r="R459" s="41"/>
      <c r="S459" s="131" t="str">
        <f t="shared" si="55"/>
        <v/>
      </c>
    </row>
    <row r="460" spans="1:19" s="11" customFormat="1" ht="13.2" x14ac:dyDescent="0.25">
      <c r="A460" s="59" t="str">
        <f>IF('Annual Plan'!A460="","",'Annual Plan'!A460)</f>
        <v/>
      </c>
      <c r="B460" s="59" t="str">
        <f>IF('Annual Plan'!B460="","",'Annual Plan'!B460)</f>
        <v/>
      </c>
      <c r="C460" s="59" t="str">
        <f>IF('Annual Plan'!C460="","",'Annual Plan'!C460)</f>
        <v/>
      </c>
      <c r="D460" s="2" t="str">
        <f>IF('Annual Plan'!D460&lt;&gt;"",'Annual Plan'!D460,"")</f>
        <v/>
      </c>
      <c r="E460" s="2" t="str">
        <f>IF('Annual Plan'!E460&lt;&gt;"",'Annual Plan'!E460,"")</f>
        <v/>
      </c>
      <c r="F460" s="36" t="str">
        <f>IF('Annual Plan'!F460&lt;&gt;"",'Annual Plan'!F460,"")</f>
        <v/>
      </c>
      <c r="G460" s="23" t="str">
        <f>IF('Annual Plan'!G460&lt;&gt;"",'Annual Plan'!G460,"")</f>
        <v/>
      </c>
      <c r="H460" s="23" t="str">
        <f xml:space="preserve"> IF(OR(F460="Absolute",F460="Absolute[-](cum.)"),SUM(G460,'Q1 Review'!J460,'Q2 Review'!J460,'Q3 Review'!J460,'Q4 Review'!J460),
             IF(OR(F460="Incremental",F460="Absolute[+]"),MAX(G460,'Q1 Review'!J460,'Q2 Review'!J460,'Q3 Review'!J460,'Q4 Review'!J460),
                  IF(F460="Decremental",MIN(G460,'Q1 Review'!J460,'Q2 Review'!J460,'Q3 Review'!J460,'Q4 Review'!J460),
                         IF(F460="Absolute[-](avg.)",SUM('Q1 Review'!J460,'Q2 Review'!J460,'Q3 Review'!J460,'Q4 Review'!J460)/ COUNT('Annual Plan'!H460:'Annual Plan'!K460),""
                       )
                 )
      )
)</f>
        <v/>
      </c>
      <c r="I460" s="23" t="str">
        <f>IF(SUM('Annual Plan'!H460:'Annual Plan'!K460)=0,"",
        IF(OR(F460="Absolute",F460="Absolute[-](cum.)"),SUM('Annual Plan'!H460:'Annual Plan'!K460),
             IF(F460="Incremental",MAX('Annual Plan'!H460:'Annual Plan'!K460),
                  IF(F460="Decremental",MIN('Annual Plan'!H460:'Annual Plan'!K460),
                         IF(F460="Absolute[+]",MAX('Annual Plan'!H460:'Annual Plan'!K460),
                              IF(F460="Absolute[-](avg.)",AVERAGE('Annual Plan'!H460:'Annual Plan'!K460),"")
                              )
                       )
                  )
           )
     )</f>
        <v/>
      </c>
      <c r="J460" s="95" t="str">
        <f xml:space="preserve"> IF(OR(F460="Absolute",F460="Absolute[-](cum.)"),SUM('Q1 Review'!J460,'Q2 Review'!J460,'Q3 Review'!J460,'Q4 Review'!J460),
             IF(OR(F460="Incremental",F460="Absolute[+]"),MAX('Q1 Review'!J460,'Q2 Review'!J460,'Q3 Review'!J460,'Q4 Review'!J460),
                  IF(F460="Decremental",MIN('Q1 Review'!J460,'Q2 Review'!J460,'Q3 Review'!J460,'Q4 Review'!J460),
                         IF(F460="Absolute[-](avg.)",SUM('Q1 Review'!J460,'Q2 Review'!J460,'Q3 Review'!J460,'Q4 Review'!J460)/ COUNT('Annual Plan'!H460:'Annual Plan'!K460),""
                       )
                 )
      )
)</f>
        <v/>
      </c>
      <c r="K460" s="38" t="str">
        <f t="shared" si="52"/>
        <v/>
      </c>
      <c r="L460" s="38" t="str">
        <f t="shared" si="53"/>
        <v/>
      </c>
      <c r="M460" s="23" t="str">
        <f t="shared" si="54"/>
        <v/>
      </c>
      <c r="N460" s="23" t="str">
        <f>IF('Annual Plan'!N460+'Annual Plan'!O460=0,"",'Annual Plan'!N460+'Annual Plan'!O460)</f>
        <v/>
      </c>
      <c r="O460" s="23" t="str">
        <f>IF(('Q1 Review'!O460+'Q2 Review'!O460+'Q3 Review'!O460+'Q4 Review'!O460)=0,"",('Q1 Review'!O460+'Q2 Review'!O460+'Q3 Review'!O460+'Q4 Review'!O460))</f>
        <v/>
      </c>
      <c r="P460" s="41"/>
      <c r="Q460" s="41"/>
      <c r="R460" s="41"/>
      <c r="S460" s="131" t="str">
        <f t="shared" si="55"/>
        <v/>
      </c>
    </row>
    <row r="461" spans="1:19" s="11" customFormat="1" ht="13.2" x14ac:dyDescent="0.25">
      <c r="A461" s="59" t="str">
        <f>IF('Annual Plan'!A461="","",'Annual Plan'!A461)</f>
        <v/>
      </c>
      <c r="B461" s="59" t="str">
        <f>IF('Annual Plan'!B461="","",'Annual Plan'!B461)</f>
        <v/>
      </c>
      <c r="C461" s="59" t="str">
        <f>IF('Annual Plan'!C461="","",'Annual Plan'!C461)</f>
        <v/>
      </c>
      <c r="D461" s="2" t="str">
        <f>IF('Annual Plan'!D461&lt;&gt;"",'Annual Plan'!D461,"")</f>
        <v/>
      </c>
      <c r="E461" s="2" t="str">
        <f>IF('Annual Plan'!E461&lt;&gt;"",'Annual Plan'!E461,"")</f>
        <v/>
      </c>
      <c r="F461" s="36" t="str">
        <f>IF('Annual Plan'!F461&lt;&gt;"",'Annual Plan'!F461,"")</f>
        <v/>
      </c>
      <c r="G461" s="23" t="str">
        <f>IF('Annual Plan'!G461&lt;&gt;"",'Annual Plan'!G461,"")</f>
        <v/>
      </c>
      <c r="H461" s="23" t="str">
        <f xml:space="preserve"> IF(OR(F461="Absolute",F461="Absolute[-](cum.)"),SUM(G461,'Q1 Review'!J461,'Q2 Review'!J461,'Q3 Review'!J461,'Q4 Review'!J461),
             IF(OR(F461="Incremental",F461="Absolute[+]"),MAX(G461,'Q1 Review'!J461,'Q2 Review'!J461,'Q3 Review'!J461,'Q4 Review'!J461),
                  IF(F461="Decremental",MIN(G461,'Q1 Review'!J461,'Q2 Review'!J461,'Q3 Review'!J461,'Q4 Review'!J461),
                         IF(F461="Absolute[-](avg.)",SUM('Q1 Review'!J461,'Q2 Review'!J461,'Q3 Review'!J461,'Q4 Review'!J461)/ COUNT('Annual Plan'!H461:'Annual Plan'!K461),""
                       )
                 )
      )
)</f>
        <v/>
      </c>
      <c r="I461" s="23" t="str">
        <f>IF(SUM('Annual Plan'!H461:'Annual Plan'!K461)=0,"",
        IF(OR(F461="Absolute",F461="Absolute[-](cum.)"),SUM('Annual Plan'!H461:'Annual Plan'!K461),
             IF(F461="Incremental",MAX('Annual Plan'!H461:'Annual Plan'!K461),
                  IF(F461="Decremental",MIN('Annual Plan'!H461:'Annual Plan'!K461),
                         IF(F461="Absolute[+]",MAX('Annual Plan'!H461:'Annual Plan'!K461),
                              IF(F461="Absolute[-](avg.)",AVERAGE('Annual Plan'!H461:'Annual Plan'!K461),"")
                              )
                       )
                  )
           )
     )</f>
        <v/>
      </c>
      <c r="J461" s="95" t="str">
        <f xml:space="preserve"> IF(OR(F461="Absolute",F461="Absolute[-](cum.)"),SUM('Q1 Review'!J461,'Q2 Review'!J461,'Q3 Review'!J461,'Q4 Review'!J461),
             IF(OR(F461="Incremental",F461="Absolute[+]"),MAX('Q1 Review'!J461,'Q2 Review'!J461,'Q3 Review'!J461,'Q4 Review'!J461),
                  IF(F461="Decremental",MIN('Q1 Review'!J461,'Q2 Review'!J461,'Q3 Review'!J461,'Q4 Review'!J461),
                         IF(F461="Absolute[-](avg.)",SUM('Q1 Review'!J461,'Q2 Review'!J461,'Q3 Review'!J461,'Q4 Review'!J461)/ COUNT('Annual Plan'!H461:'Annual Plan'!K461),""
                       )
                 )
      )
)</f>
        <v/>
      </c>
      <c r="K461" s="38" t="str">
        <f t="shared" si="52"/>
        <v/>
      </c>
      <c r="L461" s="38" t="str">
        <f t="shared" si="53"/>
        <v/>
      </c>
      <c r="M461" s="23" t="str">
        <f t="shared" si="54"/>
        <v/>
      </c>
      <c r="N461" s="23" t="str">
        <f>IF('Annual Plan'!N461+'Annual Plan'!O461=0,"",'Annual Plan'!N461+'Annual Plan'!O461)</f>
        <v/>
      </c>
      <c r="O461" s="23" t="str">
        <f>IF(('Q1 Review'!O461+'Q2 Review'!O461+'Q3 Review'!O461+'Q4 Review'!O461)=0,"",('Q1 Review'!O461+'Q2 Review'!O461+'Q3 Review'!O461+'Q4 Review'!O461))</f>
        <v/>
      </c>
      <c r="P461" s="41"/>
      <c r="Q461" s="41"/>
      <c r="R461" s="41"/>
      <c r="S461" s="131" t="str">
        <f t="shared" si="55"/>
        <v/>
      </c>
    </row>
    <row r="462" spans="1:19" s="11" customFormat="1" ht="13.2" x14ac:dyDescent="0.25">
      <c r="A462" s="59" t="str">
        <f>IF('Annual Plan'!A462="","",'Annual Plan'!A462)</f>
        <v/>
      </c>
      <c r="B462" s="59" t="str">
        <f>IF('Annual Plan'!B462="","",'Annual Plan'!B462)</f>
        <v/>
      </c>
      <c r="C462" s="59" t="str">
        <f>IF('Annual Plan'!C462="","",'Annual Plan'!C462)</f>
        <v/>
      </c>
      <c r="D462" s="2" t="str">
        <f>IF('Annual Plan'!D462&lt;&gt;"",'Annual Plan'!D462,"")</f>
        <v/>
      </c>
      <c r="E462" s="2" t="str">
        <f>IF('Annual Plan'!E462&lt;&gt;"",'Annual Plan'!E462,"")</f>
        <v/>
      </c>
      <c r="F462" s="36" t="str">
        <f>IF('Annual Plan'!F462&lt;&gt;"",'Annual Plan'!F462,"")</f>
        <v/>
      </c>
      <c r="G462" s="23" t="str">
        <f>IF('Annual Plan'!G462&lt;&gt;"",'Annual Plan'!G462,"")</f>
        <v/>
      </c>
      <c r="H462" s="23" t="str">
        <f xml:space="preserve"> IF(OR(F462="Absolute",F462="Absolute[-](cum.)"),SUM(G462,'Q1 Review'!J462,'Q2 Review'!J462,'Q3 Review'!J462,'Q4 Review'!J462),
             IF(OR(F462="Incremental",F462="Absolute[+]"),MAX(G462,'Q1 Review'!J462,'Q2 Review'!J462,'Q3 Review'!J462,'Q4 Review'!J462),
                  IF(F462="Decremental",MIN(G462,'Q1 Review'!J462,'Q2 Review'!J462,'Q3 Review'!J462,'Q4 Review'!J462),
                         IF(F462="Absolute[-](avg.)",SUM('Q1 Review'!J462,'Q2 Review'!J462,'Q3 Review'!J462,'Q4 Review'!J462)/ COUNT('Annual Plan'!H462:'Annual Plan'!K462),""
                       )
                 )
      )
)</f>
        <v/>
      </c>
      <c r="I462" s="23" t="str">
        <f>IF(SUM('Annual Plan'!H462:'Annual Plan'!K462)=0,"",
        IF(OR(F462="Absolute",F462="Absolute[-](cum.)"),SUM('Annual Plan'!H462:'Annual Plan'!K462),
             IF(F462="Incremental",MAX('Annual Plan'!H462:'Annual Plan'!K462),
                  IF(F462="Decremental",MIN('Annual Plan'!H462:'Annual Plan'!K462),
                         IF(F462="Absolute[+]",MAX('Annual Plan'!H462:'Annual Plan'!K462),
                              IF(F462="Absolute[-](avg.)",AVERAGE('Annual Plan'!H462:'Annual Plan'!K462),"")
                              )
                       )
                  )
           )
     )</f>
        <v/>
      </c>
      <c r="J462" s="95" t="str">
        <f xml:space="preserve"> IF(OR(F462="Absolute",F462="Absolute[-](cum.)"),SUM('Q1 Review'!J462,'Q2 Review'!J462,'Q3 Review'!J462,'Q4 Review'!J462),
             IF(OR(F462="Incremental",F462="Absolute[+]"),MAX('Q1 Review'!J462,'Q2 Review'!J462,'Q3 Review'!J462,'Q4 Review'!J462),
                  IF(F462="Decremental",MIN('Q1 Review'!J462,'Q2 Review'!J462,'Q3 Review'!J462,'Q4 Review'!J462),
                         IF(F462="Absolute[-](avg.)",SUM('Q1 Review'!J462,'Q2 Review'!J462,'Q3 Review'!J462,'Q4 Review'!J462)/ COUNT('Annual Plan'!H462:'Annual Plan'!K462),""
                       )
                 )
      )
)</f>
        <v/>
      </c>
      <c r="K462" s="38" t="str">
        <f t="shared" si="52"/>
        <v/>
      </c>
      <c r="L462" s="38" t="str">
        <f t="shared" si="53"/>
        <v/>
      </c>
      <c r="M462" s="23" t="str">
        <f t="shared" si="54"/>
        <v/>
      </c>
      <c r="N462" s="23" t="str">
        <f>IF('Annual Plan'!N462+'Annual Plan'!O462=0,"",'Annual Plan'!N462+'Annual Plan'!O462)</f>
        <v/>
      </c>
      <c r="O462" s="23" t="str">
        <f>IF(('Q1 Review'!O462+'Q2 Review'!O462+'Q3 Review'!O462+'Q4 Review'!O462)=0,"",('Q1 Review'!O462+'Q2 Review'!O462+'Q3 Review'!O462+'Q4 Review'!O462))</f>
        <v/>
      </c>
      <c r="P462" s="41"/>
      <c r="Q462" s="41"/>
      <c r="R462" s="41"/>
      <c r="S462" s="131" t="str">
        <f t="shared" si="55"/>
        <v/>
      </c>
    </row>
    <row r="463" spans="1:19" s="11" customFormat="1" ht="13.2" x14ac:dyDescent="0.25">
      <c r="A463" s="59" t="str">
        <f>IF('Annual Plan'!A463="","",'Annual Plan'!A463)</f>
        <v/>
      </c>
      <c r="B463" s="59" t="str">
        <f>IF('Annual Plan'!B463="","",'Annual Plan'!B463)</f>
        <v/>
      </c>
      <c r="C463" s="59" t="str">
        <f>IF('Annual Plan'!C463="","",'Annual Plan'!C463)</f>
        <v/>
      </c>
      <c r="D463" s="2" t="str">
        <f>IF('Annual Plan'!D463&lt;&gt;"",'Annual Plan'!D463,"")</f>
        <v/>
      </c>
      <c r="E463" s="2" t="str">
        <f>IF('Annual Plan'!E463&lt;&gt;"",'Annual Plan'!E463,"")</f>
        <v/>
      </c>
      <c r="F463" s="36" t="str">
        <f>IF('Annual Plan'!F463&lt;&gt;"",'Annual Plan'!F463,"")</f>
        <v/>
      </c>
      <c r="G463" s="23" t="str">
        <f>IF('Annual Plan'!G463&lt;&gt;"",'Annual Plan'!G463,"")</f>
        <v/>
      </c>
      <c r="H463" s="23" t="str">
        <f xml:space="preserve"> IF(OR(F463="Absolute",F463="Absolute[-](cum.)"),SUM(G463,'Q1 Review'!J463,'Q2 Review'!J463,'Q3 Review'!J463,'Q4 Review'!J463),
             IF(OR(F463="Incremental",F463="Absolute[+]"),MAX(G463,'Q1 Review'!J463,'Q2 Review'!J463,'Q3 Review'!J463,'Q4 Review'!J463),
                  IF(F463="Decremental",MIN(G463,'Q1 Review'!J463,'Q2 Review'!J463,'Q3 Review'!J463,'Q4 Review'!J463),
                         IF(F463="Absolute[-](avg.)",SUM('Q1 Review'!J463,'Q2 Review'!J463,'Q3 Review'!J463,'Q4 Review'!J463)/ COUNT('Annual Plan'!H463:'Annual Plan'!K463),""
                       )
                 )
      )
)</f>
        <v/>
      </c>
      <c r="I463" s="23" t="str">
        <f>IF(SUM('Annual Plan'!H463:'Annual Plan'!K463)=0,"",
        IF(OR(F463="Absolute",F463="Absolute[-](cum.)"),SUM('Annual Plan'!H463:'Annual Plan'!K463),
             IF(F463="Incremental",MAX('Annual Plan'!H463:'Annual Plan'!K463),
                  IF(F463="Decremental",MIN('Annual Plan'!H463:'Annual Plan'!K463),
                         IF(F463="Absolute[+]",MAX('Annual Plan'!H463:'Annual Plan'!K463),
                              IF(F463="Absolute[-](avg.)",AVERAGE('Annual Plan'!H463:'Annual Plan'!K463),"")
                              )
                       )
                  )
           )
     )</f>
        <v/>
      </c>
      <c r="J463" s="95" t="str">
        <f xml:space="preserve"> IF(OR(F463="Absolute",F463="Absolute[-](cum.)"),SUM('Q1 Review'!J463,'Q2 Review'!J463,'Q3 Review'!J463,'Q4 Review'!J463),
             IF(OR(F463="Incremental",F463="Absolute[+]"),MAX('Q1 Review'!J463,'Q2 Review'!J463,'Q3 Review'!J463,'Q4 Review'!J463),
                  IF(F463="Decremental",MIN('Q1 Review'!J463,'Q2 Review'!J463,'Q3 Review'!J463,'Q4 Review'!J463),
                         IF(F463="Absolute[-](avg.)",SUM('Q1 Review'!J463,'Q2 Review'!J463,'Q3 Review'!J463,'Q4 Review'!J463)/ COUNT('Annual Plan'!H463:'Annual Plan'!K463),""
                       )
                 )
      )
)</f>
        <v/>
      </c>
      <c r="K463" s="38" t="str">
        <f t="shared" si="52"/>
        <v/>
      </c>
      <c r="L463" s="38" t="str">
        <f t="shared" si="53"/>
        <v/>
      </c>
      <c r="M463" s="23" t="str">
        <f t="shared" si="54"/>
        <v/>
      </c>
      <c r="N463" s="23" t="str">
        <f>IF('Annual Plan'!N463+'Annual Plan'!O463=0,"",'Annual Plan'!N463+'Annual Plan'!O463)</f>
        <v/>
      </c>
      <c r="O463" s="23" t="str">
        <f>IF(('Q1 Review'!O463+'Q2 Review'!O463+'Q3 Review'!O463+'Q4 Review'!O463)=0,"",('Q1 Review'!O463+'Q2 Review'!O463+'Q3 Review'!O463+'Q4 Review'!O463))</f>
        <v/>
      </c>
      <c r="P463" s="41"/>
      <c r="Q463" s="41"/>
      <c r="R463" s="41"/>
      <c r="S463" s="131" t="str">
        <f t="shared" si="55"/>
        <v/>
      </c>
    </row>
    <row r="464" spans="1:19" s="11" customFormat="1" ht="13.2" x14ac:dyDescent="0.25">
      <c r="A464" s="59" t="str">
        <f>IF('Annual Plan'!A464="","",'Annual Plan'!A464)</f>
        <v/>
      </c>
      <c r="B464" s="59" t="str">
        <f>IF('Annual Plan'!B464="","",'Annual Plan'!B464)</f>
        <v/>
      </c>
      <c r="C464" s="59" t="str">
        <f>IF('Annual Plan'!C464="","",'Annual Plan'!C464)</f>
        <v/>
      </c>
      <c r="D464" s="2" t="str">
        <f>IF('Annual Plan'!D464&lt;&gt;"",'Annual Plan'!D464,"")</f>
        <v/>
      </c>
      <c r="E464" s="2" t="str">
        <f>IF('Annual Plan'!E464&lt;&gt;"",'Annual Plan'!E464,"")</f>
        <v/>
      </c>
      <c r="F464" s="36" t="str">
        <f>IF('Annual Plan'!F464&lt;&gt;"",'Annual Plan'!F464,"")</f>
        <v/>
      </c>
      <c r="G464" s="23" t="str">
        <f>IF('Annual Plan'!G464&lt;&gt;"",'Annual Plan'!G464,"")</f>
        <v/>
      </c>
      <c r="H464" s="23" t="str">
        <f xml:space="preserve"> IF(OR(F464="Absolute",F464="Absolute[-](cum.)"),SUM(G464,'Q1 Review'!J464,'Q2 Review'!J464,'Q3 Review'!J464,'Q4 Review'!J464),
             IF(OR(F464="Incremental",F464="Absolute[+]"),MAX(G464,'Q1 Review'!J464,'Q2 Review'!J464,'Q3 Review'!J464,'Q4 Review'!J464),
                  IF(F464="Decremental",MIN(G464,'Q1 Review'!J464,'Q2 Review'!J464,'Q3 Review'!J464,'Q4 Review'!J464),
                         IF(F464="Absolute[-](avg.)",SUM('Q1 Review'!J464,'Q2 Review'!J464,'Q3 Review'!J464,'Q4 Review'!J464)/ COUNT('Annual Plan'!H464:'Annual Plan'!K464),""
                       )
                 )
      )
)</f>
        <v/>
      </c>
      <c r="I464" s="23" t="str">
        <f>IF(SUM('Annual Plan'!H464:'Annual Plan'!K464)=0,"",
        IF(OR(F464="Absolute",F464="Absolute[-](cum.)"),SUM('Annual Plan'!H464:'Annual Plan'!K464),
             IF(F464="Incremental",MAX('Annual Plan'!H464:'Annual Plan'!K464),
                  IF(F464="Decremental",MIN('Annual Plan'!H464:'Annual Plan'!K464),
                         IF(F464="Absolute[+]",MAX('Annual Plan'!H464:'Annual Plan'!K464),
                              IF(F464="Absolute[-](avg.)",AVERAGE('Annual Plan'!H464:'Annual Plan'!K464),"")
                              )
                       )
                  )
           )
     )</f>
        <v/>
      </c>
      <c r="J464" s="95" t="str">
        <f xml:space="preserve"> IF(OR(F464="Absolute",F464="Absolute[-](cum.)"),SUM('Q1 Review'!J464,'Q2 Review'!J464,'Q3 Review'!J464,'Q4 Review'!J464),
             IF(OR(F464="Incremental",F464="Absolute[+]"),MAX('Q1 Review'!J464,'Q2 Review'!J464,'Q3 Review'!J464,'Q4 Review'!J464),
                  IF(F464="Decremental",MIN('Q1 Review'!J464,'Q2 Review'!J464,'Q3 Review'!J464,'Q4 Review'!J464),
                         IF(F464="Absolute[-](avg.)",SUM('Q1 Review'!J464,'Q2 Review'!J464,'Q3 Review'!J464,'Q4 Review'!J464)/ COUNT('Annual Plan'!H464:'Annual Plan'!K464),""
                       )
                 )
      )
)</f>
        <v/>
      </c>
      <c r="K464" s="38" t="str">
        <f t="shared" si="52"/>
        <v/>
      </c>
      <c r="L464" s="38" t="str">
        <f t="shared" si="53"/>
        <v/>
      </c>
      <c r="M464" s="23" t="str">
        <f t="shared" si="54"/>
        <v/>
      </c>
      <c r="N464" s="23" t="str">
        <f>IF('Annual Plan'!N464+'Annual Plan'!O464=0,"",'Annual Plan'!N464+'Annual Plan'!O464)</f>
        <v/>
      </c>
      <c r="O464" s="23" t="str">
        <f>IF(('Q1 Review'!O464+'Q2 Review'!O464+'Q3 Review'!O464+'Q4 Review'!O464)=0,"",('Q1 Review'!O464+'Q2 Review'!O464+'Q3 Review'!O464+'Q4 Review'!O464))</f>
        <v/>
      </c>
      <c r="P464" s="41"/>
      <c r="Q464" s="41"/>
      <c r="R464" s="41"/>
      <c r="S464" s="131" t="str">
        <f t="shared" si="55"/>
        <v/>
      </c>
    </row>
    <row r="465" spans="1:19" s="11" customFormat="1" ht="13.2" x14ac:dyDescent="0.25">
      <c r="A465" s="59" t="str">
        <f>IF('Annual Plan'!A465="","",'Annual Plan'!A465)</f>
        <v/>
      </c>
      <c r="B465" s="59" t="str">
        <f>IF('Annual Plan'!B465="","",'Annual Plan'!B465)</f>
        <v/>
      </c>
      <c r="C465" s="59" t="str">
        <f>IF('Annual Plan'!C465="","",'Annual Plan'!C465)</f>
        <v/>
      </c>
      <c r="D465" s="2" t="str">
        <f>IF('Annual Plan'!D465&lt;&gt;"",'Annual Plan'!D465,"")</f>
        <v/>
      </c>
      <c r="E465" s="2" t="str">
        <f>IF('Annual Plan'!E465&lt;&gt;"",'Annual Plan'!E465,"")</f>
        <v/>
      </c>
      <c r="F465" s="36" t="str">
        <f>IF('Annual Plan'!F465&lt;&gt;"",'Annual Plan'!F465,"")</f>
        <v/>
      </c>
      <c r="G465" s="23" t="str">
        <f>IF('Annual Plan'!G465&lt;&gt;"",'Annual Plan'!G465,"")</f>
        <v/>
      </c>
      <c r="H465" s="23" t="str">
        <f xml:space="preserve"> IF(OR(F465="Absolute",F465="Absolute[-](cum.)"),SUM(G465,'Q1 Review'!J465,'Q2 Review'!J465,'Q3 Review'!J465,'Q4 Review'!J465),
             IF(OR(F465="Incremental",F465="Absolute[+]"),MAX(G465,'Q1 Review'!J465,'Q2 Review'!J465,'Q3 Review'!J465,'Q4 Review'!J465),
                  IF(F465="Decremental",MIN(G465,'Q1 Review'!J465,'Q2 Review'!J465,'Q3 Review'!J465,'Q4 Review'!J465),
                         IF(F465="Absolute[-](avg.)",SUM('Q1 Review'!J465,'Q2 Review'!J465,'Q3 Review'!J465,'Q4 Review'!J465)/ COUNT('Annual Plan'!H465:'Annual Plan'!K465),""
                       )
                 )
      )
)</f>
        <v/>
      </c>
      <c r="I465" s="23" t="str">
        <f>IF(SUM('Annual Plan'!H465:'Annual Plan'!K465)=0,"",
        IF(OR(F465="Absolute",F465="Absolute[-](cum.)"),SUM('Annual Plan'!H465:'Annual Plan'!K465),
             IF(F465="Incremental",MAX('Annual Plan'!H465:'Annual Plan'!K465),
                  IF(F465="Decremental",MIN('Annual Plan'!H465:'Annual Plan'!K465),
                         IF(F465="Absolute[+]",MAX('Annual Plan'!H465:'Annual Plan'!K465),
                              IF(F465="Absolute[-](avg.)",AVERAGE('Annual Plan'!H465:'Annual Plan'!K465),"")
                              )
                       )
                  )
           )
     )</f>
        <v/>
      </c>
      <c r="J465" s="95" t="str">
        <f xml:space="preserve"> IF(OR(F465="Absolute",F465="Absolute[-](cum.)"),SUM('Q1 Review'!J465,'Q2 Review'!J465,'Q3 Review'!J465,'Q4 Review'!J465),
             IF(OR(F465="Incremental",F465="Absolute[+]"),MAX('Q1 Review'!J465,'Q2 Review'!J465,'Q3 Review'!J465,'Q4 Review'!J465),
                  IF(F465="Decremental",MIN('Q1 Review'!J465,'Q2 Review'!J465,'Q3 Review'!J465,'Q4 Review'!J465),
                         IF(F465="Absolute[-](avg.)",SUM('Q1 Review'!J465,'Q2 Review'!J465,'Q3 Review'!J465,'Q4 Review'!J465)/ COUNT('Annual Plan'!H465:'Annual Plan'!K465),""
                       )
                 )
      )
)</f>
        <v/>
      </c>
      <c r="K465" s="38" t="str">
        <f t="shared" si="52"/>
        <v/>
      </c>
      <c r="L465" s="38" t="str">
        <f t="shared" si="53"/>
        <v/>
      </c>
      <c r="M465" s="23" t="str">
        <f t="shared" si="54"/>
        <v/>
      </c>
      <c r="N465" s="23" t="str">
        <f>IF('Annual Plan'!N465+'Annual Plan'!O465=0,"",'Annual Plan'!N465+'Annual Plan'!O465)</f>
        <v/>
      </c>
      <c r="O465" s="23" t="str">
        <f>IF(('Q1 Review'!O465+'Q2 Review'!O465+'Q3 Review'!O465+'Q4 Review'!O465)=0,"",('Q1 Review'!O465+'Q2 Review'!O465+'Q3 Review'!O465+'Q4 Review'!O465))</f>
        <v/>
      </c>
      <c r="P465" s="41"/>
      <c r="Q465" s="41"/>
      <c r="R465" s="41"/>
      <c r="S465" s="131" t="str">
        <f t="shared" si="55"/>
        <v/>
      </c>
    </row>
    <row r="466" spans="1:19" s="11" customFormat="1" ht="13.2" x14ac:dyDescent="0.25">
      <c r="A466" s="59" t="str">
        <f>IF('Annual Plan'!A466="","",'Annual Plan'!A466)</f>
        <v/>
      </c>
      <c r="B466" s="59" t="str">
        <f>IF('Annual Plan'!B466="","",'Annual Plan'!B466)</f>
        <v/>
      </c>
      <c r="C466" s="59" t="str">
        <f>IF('Annual Plan'!C466="","",'Annual Plan'!C466)</f>
        <v/>
      </c>
      <c r="D466" s="2" t="str">
        <f>IF('Annual Plan'!D466&lt;&gt;"",'Annual Plan'!D466,"")</f>
        <v/>
      </c>
      <c r="E466" s="2" t="str">
        <f>IF('Annual Plan'!E466&lt;&gt;"",'Annual Plan'!E466,"")</f>
        <v/>
      </c>
      <c r="F466" s="36" t="str">
        <f>IF('Annual Plan'!F466&lt;&gt;"",'Annual Plan'!F466,"")</f>
        <v/>
      </c>
      <c r="G466" s="23" t="str">
        <f>IF('Annual Plan'!G466&lt;&gt;"",'Annual Plan'!G466,"")</f>
        <v/>
      </c>
      <c r="H466" s="23" t="str">
        <f xml:space="preserve"> IF(OR(F466="Absolute",F466="Absolute[-](cum.)"),SUM(G466,'Q1 Review'!J466,'Q2 Review'!J466,'Q3 Review'!J466,'Q4 Review'!J466),
             IF(OR(F466="Incremental",F466="Absolute[+]"),MAX(G466,'Q1 Review'!J466,'Q2 Review'!J466,'Q3 Review'!J466,'Q4 Review'!J466),
                  IF(F466="Decremental",MIN(G466,'Q1 Review'!J466,'Q2 Review'!J466,'Q3 Review'!J466,'Q4 Review'!J466),
                         IF(F466="Absolute[-](avg.)",SUM('Q1 Review'!J466,'Q2 Review'!J466,'Q3 Review'!J466,'Q4 Review'!J466)/ COUNT('Annual Plan'!H466:'Annual Plan'!K466),""
                       )
                 )
      )
)</f>
        <v/>
      </c>
      <c r="I466" s="23" t="str">
        <f>IF(SUM('Annual Plan'!H466:'Annual Plan'!K466)=0,"",
        IF(OR(F466="Absolute",F466="Absolute[-](cum.)"),SUM('Annual Plan'!H466:'Annual Plan'!K466),
             IF(F466="Incremental",MAX('Annual Plan'!H466:'Annual Plan'!K466),
                  IF(F466="Decremental",MIN('Annual Plan'!H466:'Annual Plan'!K466),
                         IF(F466="Absolute[+]",MAX('Annual Plan'!H466:'Annual Plan'!K466),
                              IF(F466="Absolute[-](avg.)",AVERAGE('Annual Plan'!H466:'Annual Plan'!K466),"")
                              )
                       )
                  )
           )
     )</f>
        <v/>
      </c>
      <c r="J466" s="95" t="str">
        <f xml:space="preserve"> IF(OR(F466="Absolute",F466="Absolute[-](cum.)"),SUM('Q1 Review'!J466,'Q2 Review'!J466,'Q3 Review'!J466,'Q4 Review'!J466),
             IF(OR(F466="Incremental",F466="Absolute[+]"),MAX('Q1 Review'!J466,'Q2 Review'!J466,'Q3 Review'!J466,'Q4 Review'!J466),
                  IF(F466="Decremental",MIN('Q1 Review'!J466,'Q2 Review'!J466,'Q3 Review'!J466,'Q4 Review'!J466),
                         IF(F466="Absolute[-](avg.)",SUM('Q1 Review'!J466,'Q2 Review'!J466,'Q3 Review'!J466,'Q4 Review'!J466)/ COUNT('Annual Plan'!H466:'Annual Plan'!K466),""
                       )
                 )
      )
)</f>
        <v/>
      </c>
      <c r="K466" s="38" t="str">
        <f t="shared" si="52"/>
        <v/>
      </c>
      <c r="L466" s="38" t="str">
        <f t="shared" si="53"/>
        <v/>
      </c>
      <c r="M466" s="23" t="str">
        <f t="shared" si="54"/>
        <v/>
      </c>
      <c r="N466" s="23" t="str">
        <f>IF('Annual Plan'!N466+'Annual Plan'!O466=0,"",'Annual Plan'!N466+'Annual Plan'!O466)</f>
        <v/>
      </c>
      <c r="O466" s="23" t="str">
        <f>IF(('Q1 Review'!O466+'Q2 Review'!O466+'Q3 Review'!O466+'Q4 Review'!O466)=0,"",('Q1 Review'!O466+'Q2 Review'!O466+'Q3 Review'!O466+'Q4 Review'!O466))</f>
        <v/>
      </c>
      <c r="P466" s="41"/>
      <c r="Q466" s="41"/>
      <c r="R466" s="41"/>
      <c r="S466" s="131" t="str">
        <f t="shared" si="55"/>
        <v/>
      </c>
    </row>
    <row r="467" spans="1:19" s="11" customFormat="1" ht="13.2" x14ac:dyDescent="0.25">
      <c r="A467" s="59" t="str">
        <f>IF('Annual Plan'!A467="","",'Annual Plan'!A467)</f>
        <v/>
      </c>
      <c r="B467" s="59" t="str">
        <f>IF('Annual Plan'!B467="","",'Annual Plan'!B467)</f>
        <v/>
      </c>
      <c r="C467" s="59" t="str">
        <f>IF('Annual Plan'!C467="","",'Annual Plan'!C467)</f>
        <v/>
      </c>
      <c r="D467" s="2" t="str">
        <f>IF('Annual Plan'!D467&lt;&gt;"",'Annual Plan'!D467,"")</f>
        <v/>
      </c>
      <c r="E467" s="2" t="str">
        <f>IF('Annual Plan'!E467&lt;&gt;"",'Annual Plan'!E467,"")</f>
        <v/>
      </c>
      <c r="F467" s="36" t="str">
        <f>IF('Annual Plan'!F467&lt;&gt;"",'Annual Plan'!F467,"")</f>
        <v/>
      </c>
      <c r="G467" s="23" t="str">
        <f>IF('Annual Plan'!G467&lt;&gt;"",'Annual Plan'!G467,"")</f>
        <v/>
      </c>
      <c r="H467" s="23" t="str">
        <f xml:space="preserve"> IF(OR(F467="Absolute",F467="Absolute[-](cum.)"),SUM(G467,'Q1 Review'!J467,'Q2 Review'!J467,'Q3 Review'!J467,'Q4 Review'!J467),
             IF(OR(F467="Incremental",F467="Absolute[+]"),MAX(G467,'Q1 Review'!J467,'Q2 Review'!J467,'Q3 Review'!J467,'Q4 Review'!J467),
                  IF(F467="Decremental",MIN(G467,'Q1 Review'!J467,'Q2 Review'!J467,'Q3 Review'!J467,'Q4 Review'!J467),
                         IF(F467="Absolute[-](avg.)",SUM('Q1 Review'!J467,'Q2 Review'!J467,'Q3 Review'!J467,'Q4 Review'!J467)/ COUNT('Annual Plan'!H467:'Annual Plan'!K467),""
                       )
                 )
      )
)</f>
        <v/>
      </c>
      <c r="I467" s="23" t="str">
        <f>IF(SUM('Annual Plan'!H467:'Annual Plan'!K467)=0,"",
        IF(OR(F467="Absolute",F467="Absolute[-](cum.)"),SUM('Annual Plan'!H467:'Annual Plan'!K467),
             IF(F467="Incremental",MAX('Annual Plan'!H467:'Annual Plan'!K467),
                  IF(F467="Decremental",MIN('Annual Plan'!H467:'Annual Plan'!K467),
                         IF(F467="Absolute[+]",MAX('Annual Plan'!H467:'Annual Plan'!K467),
                              IF(F467="Absolute[-](avg.)",AVERAGE('Annual Plan'!H467:'Annual Plan'!K467),"")
                              )
                       )
                  )
           )
     )</f>
        <v/>
      </c>
      <c r="J467" s="95" t="str">
        <f xml:space="preserve"> IF(OR(F467="Absolute",F467="Absolute[-](cum.)"),SUM('Q1 Review'!J467,'Q2 Review'!J467,'Q3 Review'!J467,'Q4 Review'!J467),
             IF(OR(F467="Incremental",F467="Absolute[+]"),MAX('Q1 Review'!J467,'Q2 Review'!J467,'Q3 Review'!J467,'Q4 Review'!J467),
                  IF(F467="Decremental",MIN('Q1 Review'!J467,'Q2 Review'!J467,'Q3 Review'!J467,'Q4 Review'!J467),
                         IF(F467="Absolute[-](avg.)",SUM('Q1 Review'!J467,'Q2 Review'!J467,'Q3 Review'!J467,'Q4 Review'!J467)/ COUNT('Annual Plan'!H467:'Annual Plan'!K467),""
                       )
                 )
      )
)</f>
        <v/>
      </c>
      <c r="K467" s="38" t="str">
        <f t="shared" si="52"/>
        <v/>
      </c>
      <c r="L467" s="38" t="str">
        <f t="shared" si="53"/>
        <v/>
      </c>
      <c r="M467" s="23" t="str">
        <f t="shared" si="54"/>
        <v/>
      </c>
      <c r="N467" s="23" t="str">
        <f>IF('Annual Plan'!N467+'Annual Plan'!O467=0,"",'Annual Plan'!N467+'Annual Plan'!O467)</f>
        <v/>
      </c>
      <c r="O467" s="23" t="str">
        <f>IF(('Q1 Review'!O467+'Q2 Review'!O467+'Q3 Review'!O467+'Q4 Review'!O467)=0,"",('Q1 Review'!O467+'Q2 Review'!O467+'Q3 Review'!O467+'Q4 Review'!O467))</f>
        <v/>
      </c>
      <c r="P467" s="41"/>
      <c r="Q467" s="41"/>
      <c r="R467" s="41"/>
      <c r="S467" s="131" t="str">
        <f t="shared" si="55"/>
        <v/>
      </c>
    </row>
    <row r="468" spans="1:19" s="11" customFormat="1" ht="13.2" x14ac:dyDescent="0.25">
      <c r="A468" s="59" t="str">
        <f>IF('Annual Plan'!A468="","",'Annual Plan'!A468)</f>
        <v/>
      </c>
      <c r="B468" s="59" t="str">
        <f>IF('Annual Plan'!B468="","",'Annual Plan'!B468)</f>
        <v/>
      </c>
      <c r="C468" s="59" t="str">
        <f>IF('Annual Plan'!C468="","",'Annual Plan'!C468)</f>
        <v/>
      </c>
      <c r="D468" s="2" t="str">
        <f>IF('Annual Plan'!D468&lt;&gt;"",'Annual Plan'!D468,"")</f>
        <v/>
      </c>
      <c r="E468" s="2" t="str">
        <f>IF('Annual Plan'!E468&lt;&gt;"",'Annual Plan'!E468,"")</f>
        <v/>
      </c>
      <c r="F468" s="36" t="str">
        <f>IF('Annual Plan'!F468&lt;&gt;"",'Annual Plan'!F468,"")</f>
        <v/>
      </c>
      <c r="G468" s="23" t="str">
        <f>IF('Annual Plan'!G468&lt;&gt;"",'Annual Plan'!G468,"")</f>
        <v/>
      </c>
      <c r="H468" s="23" t="str">
        <f xml:space="preserve"> IF(OR(F468="Absolute",F468="Absolute[-](cum.)"),SUM(G468,'Q1 Review'!J468,'Q2 Review'!J468,'Q3 Review'!J468,'Q4 Review'!J468),
             IF(OR(F468="Incremental",F468="Absolute[+]"),MAX(G468,'Q1 Review'!J468,'Q2 Review'!J468,'Q3 Review'!J468,'Q4 Review'!J468),
                  IF(F468="Decremental",MIN(G468,'Q1 Review'!J468,'Q2 Review'!J468,'Q3 Review'!J468,'Q4 Review'!J468),
                         IF(F468="Absolute[-](avg.)",SUM('Q1 Review'!J468,'Q2 Review'!J468,'Q3 Review'!J468,'Q4 Review'!J468)/ COUNT('Annual Plan'!H468:'Annual Plan'!K468),""
                       )
                 )
      )
)</f>
        <v/>
      </c>
      <c r="I468" s="23" t="str">
        <f>IF(SUM('Annual Plan'!H468:'Annual Plan'!K468)=0,"",
        IF(OR(F468="Absolute",F468="Absolute[-](cum.)"),SUM('Annual Plan'!H468:'Annual Plan'!K468),
             IF(F468="Incremental",MAX('Annual Plan'!H468:'Annual Plan'!K468),
                  IF(F468="Decremental",MIN('Annual Plan'!H468:'Annual Plan'!K468),
                         IF(F468="Absolute[+]",MAX('Annual Plan'!H468:'Annual Plan'!K468),
                              IF(F468="Absolute[-](avg.)",AVERAGE('Annual Plan'!H468:'Annual Plan'!K468),"")
                              )
                       )
                  )
           )
     )</f>
        <v/>
      </c>
      <c r="J468" s="95" t="str">
        <f xml:space="preserve"> IF(OR(F468="Absolute",F468="Absolute[-](cum.)"),SUM('Q1 Review'!J468,'Q2 Review'!J468,'Q3 Review'!J468,'Q4 Review'!J468),
             IF(OR(F468="Incremental",F468="Absolute[+]"),MAX('Q1 Review'!J468,'Q2 Review'!J468,'Q3 Review'!J468,'Q4 Review'!J468),
                  IF(F468="Decremental",MIN('Q1 Review'!J468,'Q2 Review'!J468,'Q3 Review'!J468,'Q4 Review'!J468),
                         IF(F468="Absolute[-](avg.)",SUM('Q1 Review'!J468,'Q2 Review'!J468,'Q3 Review'!J468,'Q4 Review'!J468)/ COUNT('Annual Plan'!H468:'Annual Plan'!K468),""
                       )
                 )
      )
)</f>
        <v/>
      </c>
      <c r="K468" s="38" t="str">
        <f t="shared" si="52"/>
        <v/>
      </c>
      <c r="L468" s="38" t="str">
        <f t="shared" si="53"/>
        <v/>
      </c>
      <c r="M468" s="23" t="str">
        <f t="shared" si="54"/>
        <v/>
      </c>
      <c r="N468" s="23" t="str">
        <f>IF('Annual Plan'!N468+'Annual Plan'!O468=0,"",'Annual Plan'!N468+'Annual Plan'!O468)</f>
        <v/>
      </c>
      <c r="O468" s="23" t="str">
        <f>IF(('Q1 Review'!O468+'Q2 Review'!O468+'Q3 Review'!O468+'Q4 Review'!O468)=0,"",('Q1 Review'!O468+'Q2 Review'!O468+'Q3 Review'!O468+'Q4 Review'!O468))</f>
        <v/>
      </c>
      <c r="P468" s="41"/>
      <c r="Q468" s="41"/>
      <c r="R468" s="41"/>
      <c r="S468" s="131" t="str">
        <f t="shared" si="55"/>
        <v/>
      </c>
    </row>
    <row r="469" spans="1:19" s="11" customFormat="1" ht="13.2" x14ac:dyDescent="0.25">
      <c r="A469" s="59" t="str">
        <f>IF('Annual Plan'!A469="","",'Annual Plan'!A469)</f>
        <v/>
      </c>
      <c r="B469" s="59" t="str">
        <f>IF('Annual Plan'!B469="","",'Annual Plan'!B469)</f>
        <v/>
      </c>
      <c r="C469" s="59" t="str">
        <f>IF('Annual Plan'!C469="","",'Annual Plan'!C469)</f>
        <v/>
      </c>
      <c r="D469" s="2" t="str">
        <f>IF('Annual Plan'!D469&lt;&gt;"",'Annual Plan'!D469,"")</f>
        <v/>
      </c>
      <c r="E469" s="2" t="str">
        <f>IF('Annual Plan'!E469&lt;&gt;"",'Annual Plan'!E469,"")</f>
        <v/>
      </c>
      <c r="F469" s="36" t="str">
        <f>IF('Annual Plan'!F469&lt;&gt;"",'Annual Plan'!F469,"")</f>
        <v/>
      </c>
      <c r="G469" s="23" t="str">
        <f>IF('Annual Plan'!G469&lt;&gt;"",'Annual Plan'!G469,"")</f>
        <v/>
      </c>
      <c r="H469" s="23" t="str">
        <f xml:space="preserve"> IF(OR(F469="Absolute",F469="Absolute[-](cum.)"),SUM(G469,'Q1 Review'!J469,'Q2 Review'!J469,'Q3 Review'!J469,'Q4 Review'!J469),
             IF(OR(F469="Incremental",F469="Absolute[+]"),MAX(G469,'Q1 Review'!J469,'Q2 Review'!J469,'Q3 Review'!J469,'Q4 Review'!J469),
                  IF(F469="Decremental",MIN(G469,'Q1 Review'!J469,'Q2 Review'!J469,'Q3 Review'!J469,'Q4 Review'!J469),
                         IF(F469="Absolute[-](avg.)",SUM('Q1 Review'!J469,'Q2 Review'!J469,'Q3 Review'!J469,'Q4 Review'!J469)/ COUNT('Annual Plan'!H469:'Annual Plan'!K469),""
                       )
                 )
      )
)</f>
        <v/>
      </c>
      <c r="I469" s="23" t="str">
        <f>IF(SUM('Annual Plan'!H469:'Annual Plan'!K469)=0,"",
        IF(OR(F469="Absolute",F469="Absolute[-](cum.)"),SUM('Annual Plan'!H469:'Annual Plan'!K469),
             IF(F469="Incremental",MAX('Annual Plan'!H469:'Annual Plan'!K469),
                  IF(F469="Decremental",MIN('Annual Plan'!H469:'Annual Plan'!K469),
                         IF(F469="Absolute[+]",MAX('Annual Plan'!H469:'Annual Plan'!K469),
                              IF(F469="Absolute[-](avg.)",AVERAGE('Annual Plan'!H469:'Annual Plan'!K469),"")
                              )
                       )
                  )
           )
     )</f>
        <v/>
      </c>
      <c r="J469" s="95" t="str">
        <f xml:space="preserve"> IF(OR(F469="Absolute",F469="Absolute[-](cum.)"),SUM('Q1 Review'!J469,'Q2 Review'!J469,'Q3 Review'!J469,'Q4 Review'!J469),
             IF(OR(F469="Incremental",F469="Absolute[+]"),MAX('Q1 Review'!J469,'Q2 Review'!J469,'Q3 Review'!J469,'Q4 Review'!J469),
                  IF(F469="Decremental",MIN('Q1 Review'!J469,'Q2 Review'!J469,'Q3 Review'!J469,'Q4 Review'!J469),
                         IF(F469="Absolute[-](avg.)",SUM('Q1 Review'!J469,'Q2 Review'!J469,'Q3 Review'!J469,'Q4 Review'!J469)/ COUNT('Annual Plan'!H469:'Annual Plan'!K469),""
                       )
                 )
      )
)</f>
        <v/>
      </c>
      <c r="K469" s="38" t="str">
        <f t="shared" si="52"/>
        <v/>
      </c>
      <c r="L469" s="38" t="str">
        <f t="shared" si="53"/>
        <v/>
      </c>
      <c r="M469" s="23" t="str">
        <f t="shared" si="54"/>
        <v/>
      </c>
      <c r="N469" s="23" t="str">
        <f>IF('Annual Plan'!N469+'Annual Plan'!O469=0,"",'Annual Plan'!N469+'Annual Plan'!O469)</f>
        <v/>
      </c>
      <c r="O469" s="23" t="str">
        <f>IF(('Q1 Review'!O469+'Q2 Review'!O469+'Q3 Review'!O469+'Q4 Review'!O469)=0,"",('Q1 Review'!O469+'Q2 Review'!O469+'Q3 Review'!O469+'Q4 Review'!O469))</f>
        <v/>
      </c>
      <c r="P469" s="41"/>
      <c r="Q469" s="41"/>
      <c r="R469" s="41"/>
      <c r="S469" s="131" t="str">
        <f t="shared" si="55"/>
        <v/>
      </c>
    </row>
    <row r="470" spans="1:19" s="11" customFormat="1" ht="13.2" x14ac:dyDescent="0.25">
      <c r="A470" s="59" t="str">
        <f>IF('Annual Plan'!A470="","",'Annual Plan'!A470)</f>
        <v/>
      </c>
      <c r="B470" s="59" t="str">
        <f>IF('Annual Plan'!B470="","",'Annual Plan'!B470)</f>
        <v/>
      </c>
      <c r="C470" s="59" t="str">
        <f>IF('Annual Plan'!C470="","",'Annual Plan'!C470)</f>
        <v/>
      </c>
      <c r="D470" s="2" t="str">
        <f>IF('Annual Plan'!D470&lt;&gt;"",'Annual Plan'!D470,"")</f>
        <v/>
      </c>
      <c r="E470" s="2" t="str">
        <f>IF('Annual Plan'!E470&lt;&gt;"",'Annual Plan'!E470,"")</f>
        <v/>
      </c>
      <c r="F470" s="36" t="str">
        <f>IF('Annual Plan'!F470&lt;&gt;"",'Annual Plan'!F470,"")</f>
        <v/>
      </c>
      <c r="G470" s="23" t="str">
        <f>IF('Annual Plan'!G470&lt;&gt;"",'Annual Plan'!G470,"")</f>
        <v/>
      </c>
      <c r="H470" s="23" t="str">
        <f xml:space="preserve"> IF(OR(F470="Absolute",F470="Absolute[-](cum.)"),SUM(G470,'Q1 Review'!J470,'Q2 Review'!J470,'Q3 Review'!J470,'Q4 Review'!J470),
             IF(OR(F470="Incremental",F470="Absolute[+]"),MAX(G470,'Q1 Review'!J470,'Q2 Review'!J470,'Q3 Review'!J470,'Q4 Review'!J470),
                  IF(F470="Decremental",MIN(G470,'Q1 Review'!J470,'Q2 Review'!J470,'Q3 Review'!J470,'Q4 Review'!J470),
                         IF(F470="Absolute[-](avg.)",SUM('Q1 Review'!J470,'Q2 Review'!J470,'Q3 Review'!J470,'Q4 Review'!J470)/ COUNT('Annual Plan'!H470:'Annual Plan'!K470),""
                       )
                 )
      )
)</f>
        <v/>
      </c>
      <c r="I470" s="23" t="str">
        <f>IF(SUM('Annual Plan'!H470:'Annual Plan'!K470)=0,"",
        IF(OR(F470="Absolute",F470="Absolute[-](cum.)"),SUM('Annual Plan'!H470:'Annual Plan'!K470),
             IF(F470="Incremental",MAX('Annual Plan'!H470:'Annual Plan'!K470),
                  IF(F470="Decremental",MIN('Annual Plan'!H470:'Annual Plan'!K470),
                         IF(F470="Absolute[+]",MAX('Annual Plan'!H470:'Annual Plan'!K470),
                              IF(F470="Absolute[-](avg.)",AVERAGE('Annual Plan'!H470:'Annual Plan'!K470),"")
                              )
                       )
                  )
           )
     )</f>
        <v/>
      </c>
      <c r="J470" s="95" t="str">
        <f xml:space="preserve"> IF(OR(F470="Absolute",F470="Absolute[-](cum.)"),SUM('Q1 Review'!J470,'Q2 Review'!J470,'Q3 Review'!J470,'Q4 Review'!J470),
             IF(OR(F470="Incremental",F470="Absolute[+]"),MAX('Q1 Review'!J470,'Q2 Review'!J470,'Q3 Review'!J470,'Q4 Review'!J470),
                  IF(F470="Decremental",MIN('Q1 Review'!J470,'Q2 Review'!J470,'Q3 Review'!J470,'Q4 Review'!J470),
                         IF(F470="Absolute[-](avg.)",SUM('Q1 Review'!J470,'Q2 Review'!J470,'Q3 Review'!J470,'Q4 Review'!J470)/ COUNT('Annual Plan'!H470:'Annual Plan'!K470),""
                       )
                 )
      )
)</f>
        <v/>
      </c>
      <c r="K470" s="38" t="str">
        <f t="shared" si="52"/>
        <v/>
      </c>
      <c r="L470" s="38" t="str">
        <f t="shared" si="53"/>
        <v/>
      </c>
      <c r="M470" s="23" t="str">
        <f t="shared" si="54"/>
        <v/>
      </c>
      <c r="N470" s="23" t="str">
        <f>IF('Annual Plan'!N470+'Annual Plan'!O470=0,"",'Annual Plan'!N470+'Annual Plan'!O470)</f>
        <v/>
      </c>
      <c r="O470" s="23" t="str">
        <f>IF(('Q1 Review'!O470+'Q2 Review'!O470+'Q3 Review'!O470+'Q4 Review'!O470)=0,"",('Q1 Review'!O470+'Q2 Review'!O470+'Q3 Review'!O470+'Q4 Review'!O470))</f>
        <v/>
      </c>
      <c r="P470" s="41"/>
      <c r="Q470" s="41"/>
      <c r="R470" s="41"/>
      <c r="S470" s="131" t="str">
        <f t="shared" si="55"/>
        <v/>
      </c>
    </row>
    <row r="471" spans="1:19" s="11" customFormat="1" ht="13.2" x14ac:dyDescent="0.25">
      <c r="A471" s="59" t="str">
        <f>IF('Annual Plan'!A471="","",'Annual Plan'!A471)</f>
        <v/>
      </c>
      <c r="B471" s="59" t="str">
        <f>IF('Annual Plan'!B471="","",'Annual Plan'!B471)</f>
        <v/>
      </c>
      <c r="C471" s="59" t="str">
        <f>IF('Annual Plan'!C471="","",'Annual Plan'!C471)</f>
        <v/>
      </c>
      <c r="D471" s="2" t="str">
        <f>IF('Annual Plan'!D471&lt;&gt;"",'Annual Plan'!D471,"")</f>
        <v/>
      </c>
      <c r="E471" s="2" t="str">
        <f>IF('Annual Plan'!E471&lt;&gt;"",'Annual Plan'!E471,"")</f>
        <v/>
      </c>
      <c r="F471" s="36" t="str">
        <f>IF('Annual Plan'!F471&lt;&gt;"",'Annual Plan'!F471,"")</f>
        <v/>
      </c>
      <c r="G471" s="23" t="str">
        <f>IF('Annual Plan'!G471&lt;&gt;"",'Annual Plan'!G471,"")</f>
        <v/>
      </c>
      <c r="H471" s="23" t="str">
        <f xml:space="preserve"> IF(OR(F471="Absolute",F471="Absolute[-](cum.)"),SUM(G471,'Q1 Review'!J471,'Q2 Review'!J471,'Q3 Review'!J471,'Q4 Review'!J471),
             IF(OR(F471="Incremental",F471="Absolute[+]"),MAX(G471,'Q1 Review'!J471,'Q2 Review'!J471,'Q3 Review'!J471,'Q4 Review'!J471),
                  IF(F471="Decremental",MIN(G471,'Q1 Review'!J471,'Q2 Review'!J471,'Q3 Review'!J471,'Q4 Review'!J471),
                         IF(F471="Absolute[-](avg.)",SUM('Q1 Review'!J471,'Q2 Review'!J471,'Q3 Review'!J471,'Q4 Review'!J471)/ COUNT('Annual Plan'!H471:'Annual Plan'!K471),""
                       )
                 )
      )
)</f>
        <v/>
      </c>
      <c r="I471" s="23" t="str">
        <f>IF(SUM('Annual Plan'!H471:'Annual Plan'!K471)=0,"",
        IF(OR(F471="Absolute",F471="Absolute[-](cum.)"),SUM('Annual Plan'!H471:'Annual Plan'!K471),
             IF(F471="Incremental",MAX('Annual Plan'!H471:'Annual Plan'!K471),
                  IF(F471="Decremental",MIN('Annual Plan'!H471:'Annual Plan'!K471),
                         IF(F471="Absolute[+]",MAX('Annual Plan'!H471:'Annual Plan'!K471),
                              IF(F471="Absolute[-](avg.)",AVERAGE('Annual Plan'!H471:'Annual Plan'!K471),"")
                              )
                       )
                  )
           )
     )</f>
        <v/>
      </c>
      <c r="J471" s="95" t="str">
        <f xml:space="preserve"> IF(OR(F471="Absolute",F471="Absolute[-](cum.)"),SUM('Q1 Review'!J471,'Q2 Review'!J471,'Q3 Review'!J471,'Q4 Review'!J471),
             IF(OR(F471="Incremental",F471="Absolute[+]"),MAX('Q1 Review'!J471,'Q2 Review'!J471,'Q3 Review'!J471,'Q4 Review'!J471),
                  IF(F471="Decremental",MIN('Q1 Review'!J471,'Q2 Review'!J471,'Q3 Review'!J471,'Q4 Review'!J471),
                         IF(F471="Absolute[-](avg.)",SUM('Q1 Review'!J471,'Q2 Review'!J471,'Q3 Review'!J471,'Q4 Review'!J471)/ COUNT('Annual Plan'!H471:'Annual Plan'!K471),""
                       )
                 )
      )
)</f>
        <v/>
      </c>
      <c r="K471" s="38" t="str">
        <f t="shared" si="52"/>
        <v/>
      </c>
      <c r="L471" s="38" t="str">
        <f t="shared" si="53"/>
        <v/>
      </c>
      <c r="M471" s="23" t="str">
        <f t="shared" si="54"/>
        <v/>
      </c>
      <c r="N471" s="23" t="str">
        <f>IF('Annual Plan'!N471+'Annual Plan'!O471=0,"",'Annual Plan'!N471+'Annual Plan'!O471)</f>
        <v/>
      </c>
      <c r="O471" s="23" t="str">
        <f>IF(('Q1 Review'!O471+'Q2 Review'!O471+'Q3 Review'!O471+'Q4 Review'!O471)=0,"",('Q1 Review'!O471+'Q2 Review'!O471+'Q3 Review'!O471+'Q4 Review'!O471))</f>
        <v/>
      </c>
      <c r="P471" s="41"/>
      <c r="Q471" s="41"/>
      <c r="R471" s="41"/>
      <c r="S471" s="131" t="str">
        <f t="shared" si="55"/>
        <v/>
      </c>
    </row>
    <row r="472" spans="1:19" s="11" customFormat="1" ht="13.2" x14ac:dyDescent="0.25">
      <c r="A472" s="59" t="str">
        <f>IF('Annual Plan'!A472="","",'Annual Plan'!A472)</f>
        <v/>
      </c>
      <c r="B472" s="59" t="str">
        <f>IF('Annual Plan'!B472="","",'Annual Plan'!B472)</f>
        <v/>
      </c>
      <c r="C472" s="59" t="str">
        <f>IF('Annual Plan'!C472="","",'Annual Plan'!C472)</f>
        <v/>
      </c>
      <c r="D472" s="2" t="str">
        <f>IF('Annual Plan'!D472&lt;&gt;"",'Annual Plan'!D472,"")</f>
        <v/>
      </c>
      <c r="E472" s="2" t="str">
        <f>IF('Annual Plan'!E472&lt;&gt;"",'Annual Plan'!E472,"")</f>
        <v/>
      </c>
      <c r="F472" s="36" t="str">
        <f>IF('Annual Plan'!F472&lt;&gt;"",'Annual Plan'!F472,"")</f>
        <v/>
      </c>
      <c r="G472" s="23" t="str">
        <f>IF('Annual Plan'!G472&lt;&gt;"",'Annual Plan'!G472,"")</f>
        <v/>
      </c>
      <c r="H472" s="23" t="str">
        <f xml:space="preserve"> IF(OR(F472="Absolute",F472="Absolute[-](cum.)"),SUM(G472,'Q1 Review'!J472,'Q2 Review'!J472,'Q3 Review'!J472,'Q4 Review'!J472),
             IF(OR(F472="Incremental",F472="Absolute[+]"),MAX(G472,'Q1 Review'!J472,'Q2 Review'!J472,'Q3 Review'!J472,'Q4 Review'!J472),
                  IF(F472="Decremental",MIN(G472,'Q1 Review'!J472,'Q2 Review'!J472,'Q3 Review'!J472,'Q4 Review'!J472),
                         IF(F472="Absolute[-](avg.)",SUM('Q1 Review'!J472,'Q2 Review'!J472,'Q3 Review'!J472,'Q4 Review'!J472)/ COUNT('Annual Plan'!H472:'Annual Plan'!K472),""
                       )
                 )
      )
)</f>
        <v/>
      </c>
      <c r="I472" s="23" t="str">
        <f>IF(SUM('Annual Plan'!H472:'Annual Plan'!K472)=0,"",
        IF(OR(F472="Absolute",F472="Absolute[-](cum.)"),SUM('Annual Plan'!H472:'Annual Plan'!K472),
             IF(F472="Incremental",MAX('Annual Plan'!H472:'Annual Plan'!K472),
                  IF(F472="Decremental",MIN('Annual Plan'!H472:'Annual Plan'!K472),
                         IF(F472="Absolute[+]",MAX('Annual Plan'!H472:'Annual Plan'!K472),
                              IF(F472="Absolute[-](avg.)",AVERAGE('Annual Plan'!H472:'Annual Plan'!K472),"")
                              )
                       )
                  )
           )
     )</f>
        <v/>
      </c>
      <c r="J472" s="95" t="str">
        <f xml:space="preserve"> IF(OR(F472="Absolute",F472="Absolute[-](cum.)"),SUM('Q1 Review'!J472,'Q2 Review'!J472,'Q3 Review'!J472,'Q4 Review'!J472),
             IF(OR(F472="Incremental",F472="Absolute[+]"),MAX('Q1 Review'!J472,'Q2 Review'!J472,'Q3 Review'!J472,'Q4 Review'!J472),
                  IF(F472="Decremental",MIN('Q1 Review'!J472,'Q2 Review'!J472,'Q3 Review'!J472,'Q4 Review'!J472),
                         IF(F472="Absolute[-](avg.)",SUM('Q1 Review'!J472,'Q2 Review'!J472,'Q3 Review'!J472,'Q4 Review'!J472)/ COUNT('Annual Plan'!H472:'Annual Plan'!K472),""
                       )
                 )
      )
)</f>
        <v/>
      </c>
      <c r="K472" s="38" t="str">
        <f t="shared" si="52"/>
        <v/>
      </c>
      <c r="L472" s="38" t="str">
        <f t="shared" si="53"/>
        <v/>
      </c>
      <c r="M472" s="23" t="str">
        <f t="shared" si="54"/>
        <v/>
      </c>
      <c r="N472" s="23" t="str">
        <f>IF('Annual Plan'!N472+'Annual Plan'!O472=0,"",'Annual Plan'!N472+'Annual Plan'!O472)</f>
        <v/>
      </c>
      <c r="O472" s="23" t="str">
        <f>IF(('Q1 Review'!O472+'Q2 Review'!O472+'Q3 Review'!O472+'Q4 Review'!O472)=0,"",('Q1 Review'!O472+'Q2 Review'!O472+'Q3 Review'!O472+'Q4 Review'!O472))</f>
        <v/>
      </c>
      <c r="P472" s="41"/>
      <c r="Q472" s="41"/>
      <c r="R472" s="41"/>
      <c r="S472" s="131" t="str">
        <f t="shared" si="55"/>
        <v/>
      </c>
    </row>
    <row r="473" spans="1:19" s="11" customFormat="1" ht="13.2" x14ac:dyDescent="0.25">
      <c r="A473" s="59" t="str">
        <f>IF('Annual Plan'!A473="","",'Annual Plan'!A473)</f>
        <v/>
      </c>
      <c r="B473" s="59" t="str">
        <f>IF('Annual Plan'!B473="","",'Annual Plan'!B473)</f>
        <v/>
      </c>
      <c r="C473" s="59" t="str">
        <f>IF('Annual Plan'!C473="","",'Annual Plan'!C473)</f>
        <v/>
      </c>
      <c r="D473" s="2" t="str">
        <f>IF('Annual Plan'!D473&lt;&gt;"",'Annual Plan'!D473,"")</f>
        <v/>
      </c>
      <c r="E473" s="2" t="str">
        <f>IF('Annual Plan'!E473&lt;&gt;"",'Annual Plan'!E473,"")</f>
        <v/>
      </c>
      <c r="F473" s="36" t="str">
        <f>IF('Annual Plan'!F473&lt;&gt;"",'Annual Plan'!F473,"")</f>
        <v/>
      </c>
      <c r="G473" s="23" t="str">
        <f>IF('Annual Plan'!G473&lt;&gt;"",'Annual Plan'!G473,"")</f>
        <v/>
      </c>
      <c r="H473" s="23" t="str">
        <f xml:space="preserve"> IF(OR(F473="Absolute",F473="Absolute[-](cum.)"),SUM(G473,'Q1 Review'!J473,'Q2 Review'!J473,'Q3 Review'!J473,'Q4 Review'!J473),
             IF(OR(F473="Incremental",F473="Absolute[+]"),MAX(G473,'Q1 Review'!J473,'Q2 Review'!J473,'Q3 Review'!J473,'Q4 Review'!J473),
                  IF(F473="Decremental",MIN(G473,'Q1 Review'!J473,'Q2 Review'!J473,'Q3 Review'!J473,'Q4 Review'!J473),
                         IF(F473="Absolute[-](avg.)",SUM('Q1 Review'!J473,'Q2 Review'!J473,'Q3 Review'!J473,'Q4 Review'!J473)/ COUNT('Annual Plan'!H473:'Annual Plan'!K473),""
                       )
                 )
      )
)</f>
        <v/>
      </c>
      <c r="I473" s="23" t="str">
        <f>IF(SUM('Annual Plan'!H473:'Annual Plan'!K473)=0,"",
        IF(OR(F473="Absolute",F473="Absolute[-](cum.)"),SUM('Annual Plan'!H473:'Annual Plan'!K473),
             IF(F473="Incremental",MAX('Annual Plan'!H473:'Annual Plan'!K473),
                  IF(F473="Decremental",MIN('Annual Plan'!H473:'Annual Plan'!K473),
                         IF(F473="Absolute[+]",MAX('Annual Plan'!H473:'Annual Plan'!K473),
                              IF(F473="Absolute[-](avg.)",AVERAGE('Annual Plan'!H473:'Annual Plan'!K473),"")
                              )
                       )
                  )
           )
     )</f>
        <v/>
      </c>
      <c r="J473" s="95" t="str">
        <f xml:space="preserve"> IF(OR(F473="Absolute",F473="Absolute[-](cum.)"),SUM('Q1 Review'!J473,'Q2 Review'!J473,'Q3 Review'!J473,'Q4 Review'!J473),
             IF(OR(F473="Incremental",F473="Absolute[+]"),MAX('Q1 Review'!J473,'Q2 Review'!J473,'Q3 Review'!J473,'Q4 Review'!J473),
                  IF(F473="Decremental",MIN('Q1 Review'!J473,'Q2 Review'!J473,'Q3 Review'!J473,'Q4 Review'!J473),
                         IF(F473="Absolute[-](avg.)",SUM('Q1 Review'!J473,'Q2 Review'!J473,'Q3 Review'!J473,'Q4 Review'!J473)/ COUNT('Annual Plan'!H473:'Annual Plan'!K473),""
                       )
                 )
      )
)</f>
        <v/>
      </c>
      <c r="K473" s="38" t="str">
        <f t="shared" si="52"/>
        <v/>
      </c>
      <c r="L473" s="38" t="str">
        <f t="shared" si="53"/>
        <v/>
      </c>
      <c r="M473" s="23" t="str">
        <f t="shared" si="54"/>
        <v/>
      </c>
      <c r="N473" s="23" t="str">
        <f>IF('Annual Plan'!N473+'Annual Plan'!O473=0,"",'Annual Plan'!N473+'Annual Plan'!O473)</f>
        <v/>
      </c>
      <c r="O473" s="23" t="str">
        <f>IF(('Q1 Review'!O473+'Q2 Review'!O473+'Q3 Review'!O473+'Q4 Review'!O473)=0,"",('Q1 Review'!O473+'Q2 Review'!O473+'Q3 Review'!O473+'Q4 Review'!O473))</f>
        <v/>
      </c>
      <c r="P473" s="41"/>
      <c r="Q473" s="41"/>
      <c r="R473" s="41"/>
      <c r="S473" s="131" t="str">
        <f t="shared" si="55"/>
        <v/>
      </c>
    </row>
    <row r="474" spans="1:19" s="11" customFormat="1" ht="13.2" x14ac:dyDescent="0.25">
      <c r="A474" s="59" t="str">
        <f>IF('Annual Plan'!A474="","",'Annual Plan'!A474)</f>
        <v/>
      </c>
      <c r="B474" s="59" t="str">
        <f>IF('Annual Plan'!B474="","",'Annual Plan'!B474)</f>
        <v/>
      </c>
      <c r="C474" s="59" t="str">
        <f>IF('Annual Plan'!C474="","",'Annual Plan'!C474)</f>
        <v/>
      </c>
      <c r="D474" s="2" t="str">
        <f>IF('Annual Plan'!D474&lt;&gt;"",'Annual Plan'!D474,"")</f>
        <v/>
      </c>
      <c r="E474" s="2" t="str">
        <f>IF('Annual Plan'!E474&lt;&gt;"",'Annual Plan'!E474,"")</f>
        <v/>
      </c>
      <c r="F474" s="36" t="str">
        <f>IF('Annual Plan'!F474&lt;&gt;"",'Annual Plan'!F474,"")</f>
        <v/>
      </c>
      <c r="G474" s="23" t="str">
        <f>IF('Annual Plan'!G474&lt;&gt;"",'Annual Plan'!G474,"")</f>
        <v/>
      </c>
      <c r="H474" s="23" t="str">
        <f xml:space="preserve"> IF(OR(F474="Absolute",F474="Absolute[-](cum.)"),SUM(G474,'Q1 Review'!J474,'Q2 Review'!J474,'Q3 Review'!J474,'Q4 Review'!J474),
             IF(OR(F474="Incremental",F474="Absolute[+]"),MAX(G474,'Q1 Review'!J474,'Q2 Review'!J474,'Q3 Review'!J474,'Q4 Review'!J474),
                  IF(F474="Decremental",MIN(G474,'Q1 Review'!J474,'Q2 Review'!J474,'Q3 Review'!J474,'Q4 Review'!J474),
                         IF(F474="Absolute[-](avg.)",SUM('Q1 Review'!J474,'Q2 Review'!J474,'Q3 Review'!J474,'Q4 Review'!J474)/ COUNT('Annual Plan'!H474:'Annual Plan'!K474),""
                       )
                 )
      )
)</f>
        <v/>
      </c>
      <c r="I474" s="23" t="str">
        <f>IF(SUM('Annual Plan'!H474:'Annual Plan'!K474)=0,"",
        IF(OR(F474="Absolute",F474="Absolute[-](cum.)"),SUM('Annual Plan'!H474:'Annual Plan'!K474),
             IF(F474="Incremental",MAX('Annual Plan'!H474:'Annual Plan'!K474),
                  IF(F474="Decremental",MIN('Annual Plan'!H474:'Annual Plan'!K474),
                         IF(F474="Absolute[+]",MAX('Annual Plan'!H474:'Annual Plan'!K474),
                              IF(F474="Absolute[-](avg.)",AVERAGE('Annual Plan'!H474:'Annual Plan'!K474),"")
                              )
                       )
                  )
           )
     )</f>
        <v/>
      </c>
      <c r="J474" s="95" t="str">
        <f xml:space="preserve"> IF(OR(F474="Absolute",F474="Absolute[-](cum.)"),SUM('Q1 Review'!J474,'Q2 Review'!J474,'Q3 Review'!J474,'Q4 Review'!J474),
             IF(OR(F474="Incremental",F474="Absolute[+]"),MAX('Q1 Review'!J474,'Q2 Review'!J474,'Q3 Review'!J474,'Q4 Review'!J474),
                  IF(F474="Decremental",MIN('Q1 Review'!J474,'Q2 Review'!J474,'Q3 Review'!J474,'Q4 Review'!J474),
                         IF(F474="Absolute[-](avg.)",SUM('Q1 Review'!J474,'Q2 Review'!J474,'Q3 Review'!J474,'Q4 Review'!J474)/ COUNT('Annual Plan'!H474:'Annual Plan'!K474),""
                       )
                 )
      )
)</f>
        <v/>
      </c>
      <c r="K474" s="38" t="str">
        <f t="shared" si="52"/>
        <v/>
      </c>
      <c r="L474" s="38" t="str">
        <f t="shared" si="53"/>
        <v/>
      </c>
      <c r="M474" s="23" t="str">
        <f t="shared" si="54"/>
        <v/>
      </c>
      <c r="N474" s="23" t="str">
        <f>IF('Annual Plan'!N474+'Annual Plan'!O474=0,"",'Annual Plan'!N474+'Annual Plan'!O474)</f>
        <v/>
      </c>
      <c r="O474" s="23" t="str">
        <f>IF(('Q1 Review'!O474+'Q2 Review'!O474+'Q3 Review'!O474+'Q4 Review'!O474)=0,"",('Q1 Review'!O474+'Q2 Review'!O474+'Q3 Review'!O474+'Q4 Review'!O474))</f>
        <v/>
      </c>
      <c r="P474" s="41"/>
      <c r="Q474" s="41"/>
      <c r="R474" s="41"/>
      <c r="S474" s="131" t="str">
        <f t="shared" si="55"/>
        <v/>
      </c>
    </row>
    <row r="475" spans="1:19" s="11" customFormat="1" ht="13.2" x14ac:dyDescent="0.25">
      <c r="A475" s="59" t="str">
        <f>IF('Annual Plan'!A475="","",'Annual Plan'!A475)</f>
        <v/>
      </c>
      <c r="B475" s="59" t="str">
        <f>IF('Annual Plan'!B475="","",'Annual Plan'!B475)</f>
        <v/>
      </c>
      <c r="C475" s="59" t="str">
        <f>IF('Annual Plan'!C475="","",'Annual Plan'!C475)</f>
        <v/>
      </c>
      <c r="D475" s="2" t="str">
        <f>IF('Annual Plan'!D475&lt;&gt;"",'Annual Plan'!D475,"")</f>
        <v/>
      </c>
      <c r="E475" s="2" t="str">
        <f>IF('Annual Plan'!E475&lt;&gt;"",'Annual Plan'!E475,"")</f>
        <v/>
      </c>
      <c r="F475" s="36" t="str">
        <f>IF('Annual Plan'!F475&lt;&gt;"",'Annual Plan'!F475,"")</f>
        <v/>
      </c>
      <c r="G475" s="23" t="str">
        <f>IF('Annual Plan'!G475&lt;&gt;"",'Annual Plan'!G475,"")</f>
        <v/>
      </c>
      <c r="H475" s="23" t="str">
        <f xml:space="preserve"> IF(OR(F475="Absolute",F475="Absolute[-](cum.)"),SUM(G475,'Q1 Review'!J475,'Q2 Review'!J475,'Q3 Review'!J475,'Q4 Review'!J475),
             IF(OR(F475="Incremental",F475="Absolute[+]"),MAX(G475,'Q1 Review'!J475,'Q2 Review'!J475,'Q3 Review'!J475,'Q4 Review'!J475),
                  IF(F475="Decremental",MIN(G475,'Q1 Review'!J475,'Q2 Review'!J475,'Q3 Review'!J475,'Q4 Review'!J475),
                         IF(F475="Absolute[-](avg.)",SUM('Q1 Review'!J475,'Q2 Review'!J475,'Q3 Review'!J475,'Q4 Review'!J475)/ COUNT('Annual Plan'!H475:'Annual Plan'!K475),""
                       )
                 )
      )
)</f>
        <v/>
      </c>
      <c r="I475" s="23" t="str">
        <f>IF(SUM('Annual Plan'!H475:'Annual Plan'!K475)=0,"",
        IF(OR(F475="Absolute",F475="Absolute[-](cum.)"),SUM('Annual Plan'!H475:'Annual Plan'!K475),
             IF(F475="Incremental",MAX('Annual Plan'!H475:'Annual Plan'!K475),
                  IF(F475="Decremental",MIN('Annual Plan'!H475:'Annual Plan'!K475),
                         IF(F475="Absolute[+]",MAX('Annual Plan'!H475:'Annual Plan'!K475),
                              IF(F475="Absolute[-](avg.)",AVERAGE('Annual Plan'!H475:'Annual Plan'!K475),"")
                              )
                       )
                  )
           )
     )</f>
        <v/>
      </c>
      <c r="J475" s="95" t="str">
        <f xml:space="preserve"> IF(OR(F475="Absolute",F475="Absolute[-](cum.)"),SUM('Q1 Review'!J475,'Q2 Review'!J475,'Q3 Review'!J475,'Q4 Review'!J475),
             IF(OR(F475="Incremental",F475="Absolute[+]"),MAX('Q1 Review'!J475,'Q2 Review'!J475,'Q3 Review'!J475,'Q4 Review'!J475),
                  IF(F475="Decremental",MIN('Q1 Review'!J475,'Q2 Review'!J475,'Q3 Review'!J475,'Q4 Review'!J475),
                         IF(F475="Absolute[-](avg.)",SUM('Q1 Review'!J475,'Q2 Review'!J475,'Q3 Review'!J475,'Q4 Review'!J475)/ COUNT('Annual Plan'!H475:'Annual Plan'!K475),""
                       )
                 )
      )
)</f>
        <v/>
      </c>
      <c r="K475" s="38" t="str">
        <f t="shared" si="52"/>
        <v/>
      </c>
      <c r="L475" s="38" t="str">
        <f t="shared" si="53"/>
        <v/>
      </c>
      <c r="M475" s="23" t="str">
        <f t="shared" si="54"/>
        <v/>
      </c>
      <c r="N475" s="23" t="str">
        <f>IF('Annual Plan'!N475+'Annual Plan'!O475=0,"",'Annual Plan'!N475+'Annual Plan'!O475)</f>
        <v/>
      </c>
      <c r="O475" s="23" t="str">
        <f>IF(('Q1 Review'!O475+'Q2 Review'!O475+'Q3 Review'!O475+'Q4 Review'!O475)=0,"",('Q1 Review'!O475+'Q2 Review'!O475+'Q3 Review'!O475+'Q4 Review'!O475))</f>
        <v/>
      </c>
      <c r="P475" s="41"/>
      <c r="Q475" s="41"/>
      <c r="R475" s="41"/>
      <c r="S475" s="131" t="str">
        <f t="shared" si="55"/>
        <v/>
      </c>
    </row>
    <row r="476" spans="1:19" s="11" customFormat="1" ht="13.2" x14ac:dyDescent="0.25">
      <c r="A476" s="59" t="str">
        <f>IF('Annual Plan'!A476="","",'Annual Plan'!A476)</f>
        <v/>
      </c>
      <c r="B476" s="59" t="str">
        <f>IF('Annual Plan'!B476="","",'Annual Plan'!B476)</f>
        <v/>
      </c>
      <c r="C476" s="59" t="str">
        <f>IF('Annual Plan'!C476="","",'Annual Plan'!C476)</f>
        <v/>
      </c>
      <c r="D476" s="2" t="str">
        <f>IF('Annual Plan'!D476&lt;&gt;"",'Annual Plan'!D476,"")</f>
        <v/>
      </c>
      <c r="E476" s="2" t="str">
        <f>IF('Annual Plan'!E476&lt;&gt;"",'Annual Plan'!E476,"")</f>
        <v/>
      </c>
      <c r="F476" s="36" t="str">
        <f>IF('Annual Plan'!F476&lt;&gt;"",'Annual Plan'!F476,"")</f>
        <v/>
      </c>
      <c r="G476" s="23" t="str">
        <f>IF('Annual Plan'!G476&lt;&gt;"",'Annual Plan'!G476,"")</f>
        <v/>
      </c>
      <c r="H476" s="23" t="str">
        <f xml:space="preserve"> IF(OR(F476="Absolute",F476="Absolute[-](cum.)"),SUM(G476,'Q1 Review'!J476,'Q2 Review'!J476,'Q3 Review'!J476,'Q4 Review'!J476),
             IF(OR(F476="Incremental",F476="Absolute[+]"),MAX(G476,'Q1 Review'!J476,'Q2 Review'!J476,'Q3 Review'!J476,'Q4 Review'!J476),
                  IF(F476="Decremental",MIN(G476,'Q1 Review'!J476,'Q2 Review'!J476,'Q3 Review'!J476,'Q4 Review'!J476),
                         IF(F476="Absolute[-](avg.)",SUM('Q1 Review'!J476,'Q2 Review'!J476,'Q3 Review'!J476,'Q4 Review'!J476)/ COUNT('Annual Plan'!H476:'Annual Plan'!K476),""
                       )
                 )
      )
)</f>
        <v/>
      </c>
      <c r="I476" s="23" t="str">
        <f>IF(SUM('Annual Plan'!H476:'Annual Plan'!K476)=0,"",
        IF(OR(F476="Absolute",F476="Absolute[-](cum.)"),SUM('Annual Plan'!H476:'Annual Plan'!K476),
             IF(F476="Incremental",MAX('Annual Plan'!H476:'Annual Plan'!K476),
                  IF(F476="Decremental",MIN('Annual Plan'!H476:'Annual Plan'!K476),
                         IF(F476="Absolute[+]",MAX('Annual Plan'!H476:'Annual Plan'!K476),
                              IF(F476="Absolute[-](avg.)",AVERAGE('Annual Plan'!H476:'Annual Plan'!K476),"")
                              )
                       )
                  )
           )
     )</f>
        <v/>
      </c>
      <c r="J476" s="95" t="str">
        <f xml:space="preserve"> IF(OR(F476="Absolute",F476="Absolute[-](cum.)"),SUM('Q1 Review'!J476,'Q2 Review'!J476,'Q3 Review'!J476,'Q4 Review'!J476),
             IF(OR(F476="Incremental",F476="Absolute[+]"),MAX('Q1 Review'!J476,'Q2 Review'!J476,'Q3 Review'!J476,'Q4 Review'!J476),
                  IF(F476="Decremental",MIN('Q1 Review'!J476,'Q2 Review'!J476,'Q3 Review'!J476,'Q4 Review'!J476),
                         IF(F476="Absolute[-](avg.)",SUM('Q1 Review'!J476,'Q2 Review'!J476,'Q3 Review'!J476,'Q4 Review'!J476)/ COUNT('Annual Plan'!H476:'Annual Plan'!K476),""
                       )
                 )
      )
)</f>
        <v/>
      </c>
      <c r="K476" s="38" t="str">
        <f t="shared" si="52"/>
        <v/>
      </c>
      <c r="L476" s="38" t="str">
        <f t="shared" si="53"/>
        <v/>
      </c>
      <c r="M476" s="23" t="str">
        <f t="shared" si="54"/>
        <v/>
      </c>
      <c r="N476" s="23" t="str">
        <f>IF('Annual Plan'!N476+'Annual Plan'!O476=0,"",'Annual Plan'!N476+'Annual Plan'!O476)</f>
        <v/>
      </c>
      <c r="O476" s="23" t="str">
        <f>IF(('Q1 Review'!O476+'Q2 Review'!O476+'Q3 Review'!O476+'Q4 Review'!O476)=0,"",('Q1 Review'!O476+'Q2 Review'!O476+'Q3 Review'!O476+'Q4 Review'!O476))</f>
        <v/>
      </c>
      <c r="P476" s="41"/>
      <c r="Q476" s="41"/>
      <c r="R476" s="41"/>
      <c r="S476" s="131" t="str">
        <f t="shared" si="55"/>
        <v/>
      </c>
    </row>
    <row r="477" spans="1:19" s="11" customFormat="1" ht="13.2" x14ac:dyDescent="0.25">
      <c r="A477" s="59" t="str">
        <f>IF('Annual Plan'!A477="","",'Annual Plan'!A477)</f>
        <v/>
      </c>
      <c r="B477" s="59" t="str">
        <f>IF('Annual Plan'!B477="","",'Annual Plan'!B477)</f>
        <v/>
      </c>
      <c r="C477" s="59" t="str">
        <f>IF('Annual Plan'!C477="","",'Annual Plan'!C477)</f>
        <v/>
      </c>
      <c r="D477" s="2" t="str">
        <f>IF('Annual Plan'!D477&lt;&gt;"",'Annual Plan'!D477,"")</f>
        <v/>
      </c>
      <c r="E477" s="2" t="str">
        <f>IF('Annual Plan'!E477&lt;&gt;"",'Annual Plan'!E477,"")</f>
        <v/>
      </c>
      <c r="F477" s="36" t="str">
        <f>IF('Annual Plan'!F477&lt;&gt;"",'Annual Plan'!F477,"")</f>
        <v/>
      </c>
      <c r="G477" s="23" t="str">
        <f>IF('Annual Plan'!G477&lt;&gt;"",'Annual Plan'!G477,"")</f>
        <v/>
      </c>
      <c r="H477" s="23" t="str">
        <f xml:space="preserve"> IF(OR(F477="Absolute",F477="Absolute[-](cum.)"),SUM(G477,'Q1 Review'!J477,'Q2 Review'!J477,'Q3 Review'!J477,'Q4 Review'!J477),
             IF(OR(F477="Incremental",F477="Absolute[+]"),MAX(G477,'Q1 Review'!J477,'Q2 Review'!J477,'Q3 Review'!J477,'Q4 Review'!J477),
                  IF(F477="Decremental",MIN(G477,'Q1 Review'!J477,'Q2 Review'!J477,'Q3 Review'!J477,'Q4 Review'!J477),
                         IF(F477="Absolute[-](avg.)",SUM('Q1 Review'!J477,'Q2 Review'!J477,'Q3 Review'!J477,'Q4 Review'!J477)/ COUNT('Annual Plan'!H477:'Annual Plan'!K477),""
                       )
                 )
      )
)</f>
        <v/>
      </c>
      <c r="I477" s="23" t="str">
        <f>IF(SUM('Annual Plan'!H477:'Annual Plan'!K477)=0,"",
        IF(OR(F477="Absolute",F477="Absolute[-](cum.)"),SUM('Annual Plan'!H477:'Annual Plan'!K477),
             IF(F477="Incremental",MAX('Annual Plan'!H477:'Annual Plan'!K477),
                  IF(F477="Decremental",MIN('Annual Plan'!H477:'Annual Plan'!K477),
                         IF(F477="Absolute[+]",MAX('Annual Plan'!H477:'Annual Plan'!K477),
                              IF(F477="Absolute[-](avg.)",AVERAGE('Annual Plan'!H477:'Annual Plan'!K477),"")
                              )
                       )
                  )
           )
     )</f>
        <v/>
      </c>
      <c r="J477" s="95" t="str">
        <f xml:space="preserve"> IF(OR(F477="Absolute",F477="Absolute[-](cum.)"),SUM('Q1 Review'!J477,'Q2 Review'!J477,'Q3 Review'!J477,'Q4 Review'!J477),
             IF(OR(F477="Incremental",F477="Absolute[+]"),MAX('Q1 Review'!J477,'Q2 Review'!J477,'Q3 Review'!J477,'Q4 Review'!J477),
                  IF(F477="Decremental",MIN('Q1 Review'!J477,'Q2 Review'!J477,'Q3 Review'!J477,'Q4 Review'!J477),
                         IF(F477="Absolute[-](avg.)",SUM('Q1 Review'!J477,'Q2 Review'!J477,'Q3 Review'!J477,'Q4 Review'!J477)/ COUNT('Annual Plan'!H477:'Annual Plan'!K477),""
                       )
                 )
      )
)</f>
        <v/>
      </c>
      <c r="K477" s="38" t="str">
        <f t="shared" si="52"/>
        <v/>
      </c>
      <c r="L477" s="38" t="str">
        <f t="shared" si="53"/>
        <v/>
      </c>
      <c r="M477" s="23" t="str">
        <f t="shared" si="54"/>
        <v/>
      </c>
      <c r="N477" s="23" t="str">
        <f>IF('Annual Plan'!N477+'Annual Plan'!O477=0,"",'Annual Plan'!N477+'Annual Plan'!O477)</f>
        <v/>
      </c>
      <c r="O477" s="23" t="str">
        <f>IF(('Q1 Review'!O477+'Q2 Review'!O477+'Q3 Review'!O477+'Q4 Review'!O477)=0,"",('Q1 Review'!O477+'Q2 Review'!O477+'Q3 Review'!O477+'Q4 Review'!O477))</f>
        <v/>
      </c>
      <c r="P477" s="41"/>
      <c r="Q477" s="41"/>
      <c r="R477" s="41"/>
      <c r="S477" s="131" t="str">
        <f t="shared" si="55"/>
        <v/>
      </c>
    </row>
    <row r="478" spans="1:19" s="11" customFormat="1" ht="13.2" x14ac:dyDescent="0.25">
      <c r="A478" s="59" t="str">
        <f>IF('Annual Plan'!A478="","",'Annual Plan'!A478)</f>
        <v/>
      </c>
      <c r="B478" s="59" t="str">
        <f>IF('Annual Plan'!B478="","",'Annual Plan'!B478)</f>
        <v/>
      </c>
      <c r="C478" s="59" t="str">
        <f>IF('Annual Plan'!C478="","",'Annual Plan'!C478)</f>
        <v/>
      </c>
      <c r="D478" s="2" t="str">
        <f>IF('Annual Plan'!D478&lt;&gt;"",'Annual Plan'!D478,"")</f>
        <v/>
      </c>
      <c r="E478" s="2" t="str">
        <f>IF('Annual Plan'!E478&lt;&gt;"",'Annual Plan'!E478,"")</f>
        <v/>
      </c>
      <c r="F478" s="36" t="str">
        <f>IF('Annual Plan'!F478&lt;&gt;"",'Annual Plan'!F478,"")</f>
        <v/>
      </c>
      <c r="G478" s="23" t="str">
        <f>IF('Annual Plan'!G478&lt;&gt;"",'Annual Plan'!G478,"")</f>
        <v/>
      </c>
      <c r="H478" s="23" t="str">
        <f xml:space="preserve"> IF(OR(F478="Absolute",F478="Absolute[-](cum.)"),SUM(G478,'Q1 Review'!J478,'Q2 Review'!J478,'Q3 Review'!J478,'Q4 Review'!J478),
             IF(OR(F478="Incremental",F478="Absolute[+]"),MAX(G478,'Q1 Review'!J478,'Q2 Review'!J478,'Q3 Review'!J478,'Q4 Review'!J478),
                  IF(F478="Decremental",MIN(G478,'Q1 Review'!J478,'Q2 Review'!J478,'Q3 Review'!J478,'Q4 Review'!J478),
                         IF(F478="Absolute[-](avg.)",SUM('Q1 Review'!J478,'Q2 Review'!J478,'Q3 Review'!J478,'Q4 Review'!J478)/ COUNT('Annual Plan'!H478:'Annual Plan'!K478),""
                       )
                 )
      )
)</f>
        <v/>
      </c>
      <c r="I478" s="23" t="str">
        <f>IF(SUM('Annual Plan'!H478:'Annual Plan'!K478)=0,"",
        IF(OR(F478="Absolute",F478="Absolute[-](cum.)"),SUM('Annual Plan'!H478:'Annual Plan'!K478),
             IF(F478="Incremental",MAX('Annual Plan'!H478:'Annual Plan'!K478),
                  IF(F478="Decremental",MIN('Annual Plan'!H478:'Annual Plan'!K478),
                         IF(F478="Absolute[+]",MAX('Annual Plan'!H478:'Annual Plan'!K478),
                              IF(F478="Absolute[-](avg.)",AVERAGE('Annual Plan'!H478:'Annual Plan'!K478),"")
                              )
                       )
                  )
           )
     )</f>
        <v/>
      </c>
      <c r="J478" s="95" t="str">
        <f xml:space="preserve"> IF(OR(F478="Absolute",F478="Absolute[-](cum.)"),SUM('Q1 Review'!J478,'Q2 Review'!J478,'Q3 Review'!J478,'Q4 Review'!J478),
             IF(OR(F478="Incremental",F478="Absolute[+]"),MAX('Q1 Review'!J478,'Q2 Review'!J478,'Q3 Review'!J478,'Q4 Review'!J478),
                  IF(F478="Decremental",MIN('Q1 Review'!J478,'Q2 Review'!J478,'Q3 Review'!J478,'Q4 Review'!J478),
                         IF(F478="Absolute[-](avg.)",SUM('Q1 Review'!J478,'Q2 Review'!J478,'Q3 Review'!J478,'Q4 Review'!J478)/ COUNT('Annual Plan'!H478:'Annual Plan'!K478),""
                       )
                 )
      )
)</f>
        <v/>
      </c>
      <c r="K478" s="38" t="str">
        <f t="shared" si="52"/>
        <v/>
      </c>
      <c r="L478" s="38" t="str">
        <f t="shared" si="53"/>
        <v/>
      </c>
      <c r="M478" s="23" t="str">
        <f t="shared" si="54"/>
        <v/>
      </c>
      <c r="N478" s="23" t="str">
        <f>IF('Annual Plan'!N478+'Annual Plan'!O478=0,"",'Annual Plan'!N478+'Annual Plan'!O478)</f>
        <v/>
      </c>
      <c r="O478" s="23" t="str">
        <f>IF(('Q1 Review'!O478+'Q2 Review'!O478+'Q3 Review'!O478+'Q4 Review'!O478)=0,"",('Q1 Review'!O478+'Q2 Review'!O478+'Q3 Review'!O478+'Q4 Review'!O478))</f>
        <v/>
      </c>
      <c r="P478" s="41"/>
      <c r="Q478" s="41"/>
      <c r="R478" s="41"/>
      <c r="S478" s="131" t="str">
        <f t="shared" si="55"/>
        <v/>
      </c>
    </row>
    <row r="479" spans="1:19" s="11" customFormat="1" ht="13.2" x14ac:dyDescent="0.25">
      <c r="A479" s="59" t="str">
        <f>IF('Annual Plan'!A479="","",'Annual Plan'!A479)</f>
        <v/>
      </c>
      <c r="B479" s="59" t="str">
        <f>IF('Annual Plan'!B479="","",'Annual Plan'!B479)</f>
        <v/>
      </c>
      <c r="C479" s="59" t="str">
        <f>IF('Annual Plan'!C479="","",'Annual Plan'!C479)</f>
        <v/>
      </c>
      <c r="D479" s="2" t="str">
        <f>IF('Annual Plan'!D479&lt;&gt;"",'Annual Plan'!D479,"")</f>
        <v/>
      </c>
      <c r="E479" s="2" t="str">
        <f>IF('Annual Plan'!E479&lt;&gt;"",'Annual Plan'!E479,"")</f>
        <v/>
      </c>
      <c r="F479" s="36" t="str">
        <f>IF('Annual Plan'!F479&lt;&gt;"",'Annual Plan'!F479,"")</f>
        <v/>
      </c>
      <c r="G479" s="23" t="str">
        <f>IF('Annual Plan'!G479&lt;&gt;"",'Annual Plan'!G479,"")</f>
        <v/>
      </c>
      <c r="H479" s="23" t="str">
        <f xml:space="preserve"> IF(OR(F479="Absolute",F479="Absolute[-](cum.)"),SUM(G479,'Q1 Review'!J479,'Q2 Review'!J479,'Q3 Review'!J479,'Q4 Review'!J479),
             IF(OR(F479="Incremental",F479="Absolute[+]"),MAX(G479,'Q1 Review'!J479,'Q2 Review'!J479,'Q3 Review'!J479,'Q4 Review'!J479),
                  IF(F479="Decremental",MIN(G479,'Q1 Review'!J479,'Q2 Review'!J479,'Q3 Review'!J479,'Q4 Review'!J479),
                         IF(F479="Absolute[-](avg.)",SUM('Q1 Review'!J479,'Q2 Review'!J479,'Q3 Review'!J479,'Q4 Review'!J479)/ COUNT('Annual Plan'!H479:'Annual Plan'!K479),""
                       )
                 )
      )
)</f>
        <v/>
      </c>
      <c r="I479" s="23" t="str">
        <f>IF(SUM('Annual Plan'!H479:'Annual Plan'!K479)=0,"",
        IF(OR(F479="Absolute",F479="Absolute[-](cum.)"),SUM('Annual Plan'!H479:'Annual Plan'!K479),
             IF(F479="Incremental",MAX('Annual Plan'!H479:'Annual Plan'!K479),
                  IF(F479="Decremental",MIN('Annual Plan'!H479:'Annual Plan'!K479),
                         IF(F479="Absolute[+]",MAX('Annual Plan'!H479:'Annual Plan'!K479),
                              IF(F479="Absolute[-](avg.)",AVERAGE('Annual Plan'!H479:'Annual Plan'!K479),"")
                              )
                       )
                  )
           )
     )</f>
        <v/>
      </c>
      <c r="J479" s="95" t="str">
        <f xml:space="preserve"> IF(OR(F479="Absolute",F479="Absolute[-](cum.)"),SUM('Q1 Review'!J479,'Q2 Review'!J479,'Q3 Review'!J479,'Q4 Review'!J479),
             IF(OR(F479="Incremental",F479="Absolute[+]"),MAX('Q1 Review'!J479,'Q2 Review'!J479,'Q3 Review'!J479,'Q4 Review'!J479),
                  IF(F479="Decremental",MIN('Q1 Review'!J479,'Q2 Review'!J479,'Q3 Review'!J479,'Q4 Review'!J479),
                         IF(F479="Absolute[-](avg.)",SUM('Q1 Review'!J479,'Q2 Review'!J479,'Q3 Review'!J479,'Q4 Review'!J479)/ COUNT('Annual Plan'!H479:'Annual Plan'!K479),""
                       )
                 )
      )
)</f>
        <v/>
      </c>
      <c r="K479" s="38" t="str">
        <f t="shared" si="52"/>
        <v/>
      </c>
      <c r="L479" s="38" t="str">
        <f t="shared" si="53"/>
        <v/>
      </c>
      <c r="M479" s="23" t="str">
        <f t="shared" si="54"/>
        <v/>
      </c>
      <c r="N479" s="23" t="str">
        <f>IF('Annual Plan'!N479+'Annual Plan'!O479=0,"",'Annual Plan'!N479+'Annual Plan'!O479)</f>
        <v/>
      </c>
      <c r="O479" s="23" t="str">
        <f>IF(('Q1 Review'!O479+'Q2 Review'!O479+'Q3 Review'!O479+'Q4 Review'!O479)=0,"",('Q1 Review'!O479+'Q2 Review'!O479+'Q3 Review'!O479+'Q4 Review'!O479))</f>
        <v/>
      </c>
      <c r="P479" s="41"/>
      <c r="Q479" s="41"/>
      <c r="R479" s="41"/>
      <c r="S479" s="131" t="str">
        <f t="shared" si="55"/>
        <v/>
      </c>
    </row>
    <row r="480" spans="1:19" s="11" customFormat="1" ht="13.2" x14ac:dyDescent="0.25">
      <c r="A480" s="59" t="str">
        <f>IF('Annual Plan'!A480="","",'Annual Plan'!A480)</f>
        <v/>
      </c>
      <c r="B480" s="59" t="str">
        <f>IF('Annual Plan'!B480="","",'Annual Plan'!B480)</f>
        <v/>
      </c>
      <c r="C480" s="59" t="str">
        <f>IF('Annual Plan'!C480="","",'Annual Plan'!C480)</f>
        <v/>
      </c>
      <c r="D480" s="2" t="str">
        <f>IF('Annual Plan'!D480&lt;&gt;"",'Annual Plan'!D480,"")</f>
        <v/>
      </c>
      <c r="E480" s="2" t="str">
        <f>IF('Annual Plan'!E480&lt;&gt;"",'Annual Plan'!E480,"")</f>
        <v/>
      </c>
      <c r="F480" s="36" t="str">
        <f>IF('Annual Plan'!F480&lt;&gt;"",'Annual Plan'!F480,"")</f>
        <v/>
      </c>
      <c r="G480" s="23" t="str">
        <f>IF('Annual Plan'!G480&lt;&gt;"",'Annual Plan'!G480,"")</f>
        <v/>
      </c>
      <c r="H480" s="23" t="str">
        <f xml:space="preserve"> IF(OR(F480="Absolute",F480="Absolute[-](cum.)"),SUM(G480,'Q1 Review'!J480,'Q2 Review'!J480,'Q3 Review'!J480,'Q4 Review'!J480),
             IF(OR(F480="Incremental",F480="Absolute[+]"),MAX(G480,'Q1 Review'!J480,'Q2 Review'!J480,'Q3 Review'!J480,'Q4 Review'!J480),
                  IF(F480="Decremental",MIN(G480,'Q1 Review'!J480,'Q2 Review'!J480,'Q3 Review'!J480,'Q4 Review'!J480),
                         IF(F480="Absolute[-](avg.)",SUM('Q1 Review'!J480,'Q2 Review'!J480,'Q3 Review'!J480,'Q4 Review'!J480)/ COUNT('Annual Plan'!H480:'Annual Plan'!K480),""
                       )
                 )
      )
)</f>
        <v/>
      </c>
      <c r="I480" s="23" t="str">
        <f>IF(SUM('Annual Plan'!H480:'Annual Plan'!K480)=0,"",
        IF(OR(F480="Absolute",F480="Absolute[-](cum.)"),SUM('Annual Plan'!H480:'Annual Plan'!K480),
             IF(F480="Incremental",MAX('Annual Plan'!H480:'Annual Plan'!K480),
                  IF(F480="Decremental",MIN('Annual Plan'!H480:'Annual Plan'!K480),
                         IF(F480="Absolute[+]",MAX('Annual Plan'!H480:'Annual Plan'!K480),
                              IF(F480="Absolute[-](avg.)",AVERAGE('Annual Plan'!H480:'Annual Plan'!K480),"")
                              )
                       )
                  )
           )
     )</f>
        <v/>
      </c>
      <c r="J480" s="95" t="str">
        <f xml:space="preserve"> IF(OR(F480="Absolute",F480="Absolute[-](cum.)"),SUM('Q1 Review'!J480,'Q2 Review'!J480,'Q3 Review'!J480,'Q4 Review'!J480),
             IF(OR(F480="Incremental",F480="Absolute[+]"),MAX('Q1 Review'!J480,'Q2 Review'!J480,'Q3 Review'!J480,'Q4 Review'!J480),
                  IF(F480="Decremental",MIN('Q1 Review'!J480,'Q2 Review'!J480,'Q3 Review'!J480,'Q4 Review'!J480),
                         IF(F480="Absolute[-](avg.)",SUM('Q1 Review'!J480,'Q2 Review'!J480,'Q3 Review'!J480,'Q4 Review'!J480)/ COUNT('Annual Plan'!H480:'Annual Plan'!K480),""
                       )
                 )
      )
)</f>
        <v/>
      </c>
      <c r="K480" s="38" t="str">
        <f t="shared" si="52"/>
        <v/>
      </c>
      <c r="L480" s="38" t="str">
        <f t="shared" si="53"/>
        <v/>
      </c>
      <c r="M480" s="23" t="str">
        <f t="shared" si="54"/>
        <v/>
      </c>
      <c r="N480" s="23" t="str">
        <f>IF('Annual Plan'!N480+'Annual Plan'!O480=0,"",'Annual Plan'!N480+'Annual Plan'!O480)</f>
        <v/>
      </c>
      <c r="O480" s="23" t="str">
        <f>IF(('Q1 Review'!O480+'Q2 Review'!O480+'Q3 Review'!O480+'Q4 Review'!O480)=0,"",('Q1 Review'!O480+'Q2 Review'!O480+'Q3 Review'!O480+'Q4 Review'!O480))</f>
        <v/>
      </c>
      <c r="P480" s="41"/>
      <c r="Q480" s="41"/>
      <c r="R480" s="41"/>
      <c r="S480" s="131" t="str">
        <f t="shared" si="55"/>
        <v/>
      </c>
    </row>
    <row r="481" spans="1:19" s="11" customFormat="1" ht="13.2" x14ac:dyDescent="0.25">
      <c r="A481" s="59" t="str">
        <f>IF('Annual Plan'!A481="","",'Annual Plan'!A481)</f>
        <v/>
      </c>
      <c r="B481" s="59" t="str">
        <f>IF('Annual Plan'!B481="","",'Annual Plan'!B481)</f>
        <v/>
      </c>
      <c r="C481" s="59" t="str">
        <f>IF('Annual Plan'!C481="","",'Annual Plan'!C481)</f>
        <v/>
      </c>
      <c r="D481" s="2" t="str">
        <f>IF('Annual Plan'!D481&lt;&gt;"",'Annual Plan'!D481,"")</f>
        <v/>
      </c>
      <c r="E481" s="2" t="str">
        <f>IF('Annual Plan'!E481&lt;&gt;"",'Annual Plan'!E481,"")</f>
        <v/>
      </c>
      <c r="F481" s="36" t="str">
        <f>IF('Annual Plan'!F481&lt;&gt;"",'Annual Plan'!F481,"")</f>
        <v/>
      </c>
      <c r="G481" s="23" t="str">
        <f>IF('Annual Plan'!G481&lt;&gt;"",'Annual Plan'!G481,"")</f>
        <v/>
      </c>
      <c r="H481" s="23" t="str">
        <f xml:space="preserve"> IF(OR(F481="Absolute",F481="Absolute[-](cum.)"),SUM(G481,'Q1 Review'!J481,'Q2 Review'!J481,'Q3 Review'!J481,'Q4 Review'!J481),
             IF(OR(F481="Incremental",F481="Absolute[+]"),MAX(G481,'Q1 Review'!J481,'Q2 Review'!J481,'Q3 Review'!J481,'Q4 Review'!J481),
                  IF(F481="Decremental",MIN(G481,'Q1 Review'!J481,'Q2 Review'!J481,'Q3 Review'!J481,'Q4 Review'!J481),
                         IF(F481="Absolute[-](avg.)",SUM('Q1 Review'!J481,'Q2 Review'!J481,'Q3 Review'!J481,'Q4 Review'!J481)/ COUNT('Annual Plan'!H481:'Annual Plan'!K481),""
                       )
                 )
      )
)</f>
        <v/>
      </c>
      <c r="I481" s="23" t="str">
        <f>IF(SUM('Annual Plan'!H481:'Annual Plan'!K481)=0,"",
        IF(OR(F481="Absolute",F481="Absolute[-](cum.)"),SUM('Annual Plan'!H481:'Annual Plan'!K481),
             IF(F481="Incremental",MAX('Annual Plan'!H481:'Annual Plan'!K481),
                  IF(F481="Decremental",MIN('Annual Plan'!H481:'Annual Plan'!K481),
                         IF(F481="Absolute[+]",MAX('Annual Plan'!H481:'Annual Plan'!K481),
                              IF(F481="Absolute[-](avg.)",AVERAGE('Annual Plan'!H481:'Annual Plan'!K481),"")
                              )
                       )
                  )
           )
     )</f>
        <v/>
      </c>
      <c r="J481" s="95" t="str">
        <f xml:space="preserve"> IF(OR(F481="Absolute",F481="Absolute[-](cum.)"),SUM('Q1 Review'!J481,'Q2 Review'!J481,'Q3 Review'!J481,'Q4 Review'!J481),
             IF(OR(F481="Incremental",F481="Absolute[+]"),MAX('Q1 Review'!J481,'Q2 Review'!J481,'Q3 Review'!J481,'Q4 Review'!J481),
                  IF(F481="Decremental",MIN('Q1 Review'!J481,'Q2 Review'!J481,'Q3 Review'!J481,'Q4 Review'!J481),
                         IF(F481="Absolute[-](avg.)",SUM('Q1 Review'!J481,'Q2 Review'!J481,'Q3 Review'!J481,'Q4 Review'!J481)/ COUNT('Annual Plan'!H481:'Annual Plan'!K481),""
                       )
                 )
      )
)</f>
        <v/>
      </c>
      <c r="K481" s="38" t="str">
        <f t="shared" si="52"/>
        <v/>
      </c>
      <c r="L481" s="38" t="str">
        <f t="shared" si="53"/>
        <v/>
      </c>
      <c r="M481" s="23" t="str">
        <f t="shared" si="54"/>
        <v/>
      </c>
      <c r="N481" s="23" t="str">
        <f>IF('Annual Plan'!N481+'Annual Plan'!O481=0,"",'Annual Plan'!N481+'Annual Plan'!O481)</f>
        <v/>
      </c>
      <c r="O481" s="23" t="str">
        <f>IF(('Q1 Review'!O481+'Q2 Review'!O481+'Q3 Review'!O481+'Q4 Review'!O481)=0,"",('Q1 Review'!O481+'Q2 Review'!O481+'Q3 Review'!O481+'Q4 Review'!O481))</f>
        <v/>
      </c>
      <c r="P481" s="41"/>
      <c r="Q481" s="41"/>
      <c r="R481" s="41"/>
      <c r="S481" s="131" t="str">
        <f t="shared" si="55"/>
        <v/>
      </c>
    </row>
    <row r="482" spans="1:19" s="58" customFormat="1" ht="59.25" customHeight="1" x14ac:dyDescent="0.3">
      <c r="A482" s="256" t="s">
        <v>94</v>
      </c>
      <c r="B482" s="256"/>
      <c r="C482" s="51">
        <f>'Annual Plan'!C482</f>
        <v>0</v>
      </c>
      <c r="D482" s="62"/>
      <c r="E482" s="62"/>
      <c r="F482" s="256" t="s">
        <v>97</v>
      </c>
      <c r="G482" s="256"/>
      <c r="H482" s="256"/>
      <c r="I482" s="256"/>
      <c r="J482" s="257"/>
      <c r="K482" s="43">
        <f>IF(SUM(K453:K481)=0,0,IF(SUM(K453:K481)&gt;0,AVERAGE(K453:K481)))</f>
        <v>0</v>
      </c>
      <c r="L482" s="258"/>
      <c r="M482" s="259"/>
      <c r="N482" s="60">
        <f>SUM(N453:N481)</f>
        <v>0</v>
      </c>
      <c r="O482" s="60">
        <f>SUM(O453:O481)</f>
        <v>0</v>
      </c>
      <c r="P482" s="62"/>
      <c r="Q482" s="62"/>
      <c r="S482" s="131"/>
    </row>
    <row r="483" spans="1:19" s="61" customFormat="1" ht="15" customHeight="1" x14ac:dyDescent="0.25">
      <c r="A483" s="12"/>
      <c r="B483" s="12"/>
      <c r="C483" s="12"/>
      <c r="D483" s="12"/>
      <c r="E483" s="12"/>
      <c r="F483" s="44"/>
      <c r="G483" s="45"/>
      <c r="H483" s="45"/>
      <c r="I483" s="45"/>
      <c r="J483" s="46"/>
      <c r="K483" s="47"/>
      <c r="L483" s="47"/>
      <c r="M483" s="45"/>
      <c r="N483" s="48"/>
      <c r="O483" s="49"/>
      <c r="P483" s="50"/>
      <c r="Q483" s="50"/>
      <c r="S483" s="132"/>
    </row>
    <row r="484" spans="1:19" s="11" customFormat="1" ht="34.5" customHeight="1" x14ac:dyDescent="0.25">
      <c r="A484" s="193" t="s">
        <v>91</v>
      </c>
      <c r="B484" s="193"/>
      <c r="C484" s="193"/>
      <c r="D484" s="260" t="str">
        <f>IF('Annual Plan'!D484:P484&lt;&gt;"", 'Annual Plan'!D484:P484,"")</f>
        <v/>
      </c>
      <c r="E484" s="260"/>
      <c r="F484" s="261"/>
      <c r="G484" s="261"/>
      <c r="H484" s="261"/>
      <c r="I484" s="261"/>
      <c r="J484" s="261"/>
      <c r="K484" s="261"/>
      <c r="L484" s="261"/>
      <c r="M484" s="261"/>
      <c r="N484" s="261"/>
      <c r="O484" s="261"/>
      <c r="P484" s="260"/>
      <c r="Q484" s="260"/>
      <c r="S484" s="131"/>
    </row>
    <row r="485" spans="1:19" s="11" customFormat="1" ht="39" customHeight="1" x14ac:dyDescent="0.25">
      <c r="A485" s="202" t="s">
        <v>1</v>
      </c>
      <c r="B485" s="202" t="s">
        <v>9</v>
      </c>
      <c r="C485" s="202" t="s">
        <v>2</v>
      </c>
      <c r="D485" s="202" t="s">
        <v>10</v>
      </c>
      <c r="E485" s="203" t="s">
        <v>11</v>
      </c>
      <c r="F485" s="204" t="s">
        <v>12</v>
      </c>
      <c r="G485" s="251" t="s">
        <v>3</v>
      </c>
      <c r="H485" s="251"/>
      <c r="I485" s="204" t="s">
        <v>4</v>
      </c>
      <c r="J485" s="204" t="s">
        <v>70</v>
      </c>
      <c r="K485" s="202" t="s">
        <v>71</v>
      </c>
      <c r="L485" s="202"/>
      <c r="M485" s="202"/>
      <c r="N485" s="253" t="s">
        <v>83</v>
      </c>
      <c r="O485" s="254"/>
      <c r="P485" s="202" t="s">
        <v>95</v>
      </c>
      <c r="Q485" s="202" t="s">
        <v>96</v>
      </c>
      <c r="R485" s="202" t="s">
        <v>114</v>
      </c>
      <c r="S485" s="131"/>
    </row>
    <row r="486" spans="1:19" s="11" customFormat="1" ht="66.75" customHeight="1" x14ac:dyDescent="0.25">
      <c r="A486" s="202"/>
      <c r="B486" s="202"/>
      <c r="C486" s="202"/>
      <c r="D486" s="202"/>
      <c r="E486" s="203"/>
      <c r="F486" s="204"/>
      <c r="G486" s="98" t="s">
        <v>19</v>
      </c>
      <c r="H486" s="98" t="s">
        <v>64</v>
      </c>
      <c r="I486" s="204"/>
      <c r="J486" s="204"/>
      <c r="K486" s="1" t="s">
        <v>21</v>
      </c>
      <c r="L486" s="1" t="s">
        <v>22</v>
      </c>
      <c r="M486" s="1" t="s">
        <v>23</v>
      </c>
      <c r="N486" s="7" t="s">
        <v>73</v>
      </c>
      <c r="O486" s="7" t="s">
        <v>82</v>
      </c>
      <c r="P486" s="252"/>
      <c r="Q486" s="202"/>
      <c r="R486" s="202"/>
      <c r="S486" s="131"/>
    </row>
    <row r="487" spans="1:19" s="11" customFormat="1" ht="13.2" x14ac:dyDescent="0.25">
      <c r="A487" s="59" t="str">
        <f>IF('Annual Plan'!A487="","",'Annual Plan'!A487)</f>
        <v/>
      </c>
      <c r="B487" s="59" t="str">
        <f>IF('Annual Plan'!B487="","",'Annual Plan'!B487)</f>
        <v/>
      </c>
      <c r="C487" s="59" t="str">
        <f>IF('Annual Plan'!C487="","",'Annual Plan'!C487)</f>
        <v/>
      </c>
      <c r="D487" s="2" t="str">
        <f>IF('Annual Plan'!D487&lt;&gt;"",'Annual Plan'!D487,"")</f>
        <v/>
      </c>
      <c r="E487" s="2" t="str">
        <f>IF('Annual Plan'!E487&lt;&gt;"",'Annual Plan'!E487,"")</f>
        <v/>
      </c>
      <c r="F487" s="36" t="str">
        <f>IF('Annual Plan'!F487&lt;&gt;"",'Annual Plan'!F487,"")</f>
        <v/>
      </c>
      <c r="G487" s="23" t="str">
        <f>IF('Annual Plan'!G487&lt;&gt;"",'Annual Plan'!G487,"")</f>
        <v/>
      </c>
      <c r="H487" s="23" t="str">
        <f xml:space="preserve"> IF(OR(F487="Absolute",F487="Absolute[-](cum.)"),SUM(G487,'Q1 Review'!J487,'Q2 Review'!J487,'Q3 Review'!J487,'Q4 Review'!J487),
             IF(OR(F487="Incremental",F487="Absolute[+]"),MAX(G487,'Q1 Review'!J487,'Q2 Review'!J487,'Q3 Review'!J487,'Q4 Review'!J487),
                  IF(F487="Decremental",MIN(G487,'Q1 Review'!J487,'Q2 Review'!J487,'Q3 Review'!J487,'Q4 Review'!J487),
                         IF(F487="Absolute[-](avg.)",SUM('Q1 Review'!J487,'Q2 Review'!J487,'Q3 Review'!J487,'Q4 Review'!J487)/ COUNT('Annual Plan'!H487:'Annual Plan'!K487),""
                       )
                 )
      )
)</f>
        <v/>
      </c>
      <c r="I487" s="23" t="str">
        <f>IF(SUM('Annual Plan'!H487:'Annual Plan'!K487)=0,"",
        IF(OR(F487="Absolute",F487="Absolute[-](cum.)"),SUM('Annual Plan'!H487:'Annual Plan'!K487),
             IF(F487="Incremental",MAX('Annual Plan'!H487:'Annual Plan'!K487),
                  IF(F487="Decremental",MIN('Annual Plan'!H487:'Annual Plan'!K487),
                         IF(F487="Absolute[+]",MAX('Annual Plan'!H487:'Annual Plan'!K487),
                              IF(F487="Absolute[-](avg.)",AVERAGE('Annual Plan'!H487:'Annual Plan'!K487),"")
                              )
                       )
                  )
           )
     )</f>
        <v/>
      </c>
      <c r="J487" s="95" t="str">
        <f xml:space="preserve"> IF(OR(F487="Absolute",F487="Absolute[-](cum.)"),SUM('Q1 Review'!J487,'Q2 Review'!J487,'Q3 Review'!J487,'Q4 Review'!J487),
             IF(OR(F487="Incremental",F487="Absolute[+]"),MAX('Q1 Review'!J487,'Q2 Review'!J487,'Q3 Review'!J487,'Q4 Review'!J487),
                  IF(F487="Decremental",MIN('Q1 Review'!J487,'Q2 Review'!J487,'Q3 Review'!J487,'Q4 Review'!J487),
                         IF(F487="Absolute[-](avg.)",SUM('Q1 Review'!J487,'Q2 Review'!J487,'Q3 Review'!J487,'Q4 Review'!J487)/ COUNT('Annual Plan'!H487:'Annual Plan'!K487),""
                       )
                 )
      )
)</f>
        <v/>
      </c>
      <c r="K487" s="38" t="str">
        <f>IF(I487="","",
                         IF(AND(I487&lt;&gt;"",J487=""),0,
                                                  IF($F487="Absolute",IF(I487=0,0, IF((J487/I487)&gt;=1,1, IF((J487/I487)&lt;=0,0,(J487/I487)))),
                                                                                                      IF($F487="Incremental", IF(AND((I487-G487)=0,J487&gt;0,I487&gt;0,J487&gt;I487),1, IF(AND((I487-G487)=0,J487&lt;=I487),0, IF(((J487-G487)/(I487-G487))&gt;=1,1, IF(((J487-G487)/(I487-G487))&lt;=0,0, ((J487-G487)/(I487-G487)))))),
                                                                                                                                                                   IF($F487="Decremental", IF(AND((G487-I487)=0,J487&gt;0,I487&gt;0,J487&lt;I487),1,  IF(AND((I487-G487)=0,J487&gt;=I487),0, IF(((G487-J487)/(G487-I487))&gt;=1,1, IF(((G487-J487)/(G487-I487))&lt;=0,0, ((G487-J487)/(G487-I487)))))),
                                                                                                                                                                                              IF(OR($F487="Absolute[-](cum.)", $F487="Absolute[-](avg.)"),IF(J487="",0, IF((J487&lt;=I487),1,IF((J487&gt;I487),0,))),
                                                                                                                                                                                                        IF($F487="Absolute[+]",IF(J487=0,0,  IF(J487&lt;=I487,(J487/I487),1)),
                                                                                                                                                                                                            )
                                                                                                                                                                                                   )
                                                                                                                                                                       )
                                                                                                          )
                                                    )
                            )
     )</f>
        <v/>
      </c>
      <c r="L487" s="38" t="str">
        <f>IF(I487="","",
                        IF(AND(I487&lt;&gt;"",J487=""),-1,
                                                  IF($F487="Absolute", IF(I487=0,0,((J487-I487)/I487)),
                                                                               IF($F487="Incremental", IF((I487-G487)=0,0,(((J487-G487)-(I487-G487))/(I487-G487))),
                                                                                                            IF($F487="Decremental", IF((G487-I487)=0,0,(((G487-J487)-(G487-I487))/(G487-I487))),
                                                                                                                                              IF(OR($F487="Absolute[-](cum.)", $F487="Absolute[-](avg.)"), IF(J487="",0, IF(J487&gt;=0,1-(J487/I487))),
                                                                                                                                                                      IF($F487="Absolute[+]", IF(J487=0,-1,K487-1),  ""
                                                                                                                                                                                                                                          )
                                                                                                                                                                                                                          )
                                                                                                                                                                                  )
                                                                                                                   )
                                                   )
                          )
)</f>
        <v/>
      </c>
      <c r="M487" s="23" t="str">
        <f>IF(J487="","",
                         IF(I487="", "",
                                                   IF($F487="Absolute", (J487-I487),
                                                                                                       IF($F487="Incremental", ((J487-G487)-(I487-G487)),
                                                                                                                                                                                      IF($F487="Decremental", ((G487-J487)-(G487-I487)),
                                                                                                                                                                                                            IF(OR($F487="Absolute[-](cum.)", $F487="Absolute[-](avg.)"), (I487-J487),
                                                                                                                                                                                                                             IF($F487="Absolute[+]", (J487-I487), ""
                                                                                                                                                                                                                                  )
                                                                                                                                                                                                                )
                                                                                                                                                                                          )
                                                                                                           )
                                                      )
                               )
       )</f>
        <v/>
      </c>
      <c r="N487" s="23" t="str">
        <f>IF('Annual Plan'!N487+'Annual Plan'!O487=0,"",'Annual Plan'!N487+'Annual Plan'!O487)</f>
        <v/>
      </c>
      <c r="O487" s="23" t="str">
        <f>IF(('Q1 Review'!O487+'Q2 Review'!O487+'Q3 Review'!O487+'Q4 Review'!O487)=0,"",('Q1 Review'!O487+'Q2 Review'!O487+'Q3 Review'!O487+'Q4 Review'!O487))</f>
        <v/>
      </c>
      <c r="P487" s="41"/>
      <c r="Q487" s="41"/>
      <c r="R487" s="41"/>
      <c r="S487" s="131" t="str">
        <f xml:space="preserve"> IF(AND($F487="Incremental",G487=""),"Error - baseline data was not provided in the planning sheet.",
        IF(AND($F487="Decremental",G487=""),"Error - baseline data was not provided in the planning sheet.",""))</f>
        <v/>
      </c>
    </row>
    <row r="488" spans="1:19" s="11" customFormat="1" ht="13.2" x14ac:dyDescent="0.25">
      <c r="A488" s="59" t="str">
        <f>IF('Annual Plan'!A488="","",'Annual Plan'!A488)</f>
        <v/>
      </c>
      <c r="B488" s="59" t="str">
        <f>IF('Annual Plan'!B488="","",'Annual Plan'!B488)</f>
        <v/>
      </c>
      <c r="C488" s="59" t="str">
        <f>IF('Annual Plan'!C488="","",'Annual Plan'!C488)</f>
        <v/>
      </c>
      <c r="D488" s="2" t="str">
        <f>IF('Annual Plan'!D488&lt;&gt;"",'Annual Plan'!D488,"")</f>
        <v/>
      </c>
      <c r="E488" s="2" t="str">
        <f>IF('Annual Plan'!E488&lt;&gt;"",'Annual Plan'!E488,"")</f>
        <v/>
      </c>
      <c r="F488" s="36" t="str">
        <f>IF('Annual Plan'!F488&lt;&gt;"",'Annual Plan'!F488,"")</f>
        <v/>
      </c>
      <c r="G488" s="23" t="str">
        <f>IF('Annual Plan'!G488&lt;&gt;"",'Annual Plan'!G488,"")</f>
        <v/>
      </c>
      <c r="H488" s="23" t="str">
        <f xml:space="preserve"> IF(OR(F488="Absolute",F488="Absolute[-](cum.)"),SUM(G488,'Q1 Review'!J488,'Q2 Review'!J488,'Q3 Review'!J488,'Q4 Review'!J488),
             IF(OR(F488="Incremental",F488="Absolute[+]"),MAX(G488,'Q1 Review'!J488,'Q2 Review'!J488,'Q3 Review'!J488,'Q4 Review'!J488),
                  IF(F488="Decremental",MIN(G488,'Q1 Review'!J488,'Q2 Review'!J488,'Q3 Review'!J488,'Q4 Review'!J488),
                         IF(F488="Absolute[-](avg.)",SUM('Q1 Review'!J488,'Q2 Review'!J488,'Q3 Review'!J488,'Q4 Review'!J488)/ COUNT('Annual Plan'!H488:'Annual Plan'!K488),""
                       )
                 )
      )
)</f>
        <v/>
      </c>
      <c r="I488" s="23" t="str">
        <f>IF(SUM('Annual Plan'!H488:'Annual Plan'!K488)=0,"",
        IF(OR(F488="Absolute",F488="Absolute[-](cum.)"),SUM('Annual Plan'!H488:'Annual Plan'!K488),
             IF(F488="Incremental",MAX('Annual Plan'!H488:'Annual Plan'!K488),
                  IF(F488="Decremental",MIN('Annual Plan'!H488:'Annual Plan'!K488),
                         IF(F488="Absolute[+]",MAX('Annual Plan'!H488:'Annual Plan'!K488),
                              IF(F488="Absolute[-](avg.)",AVERAGE('Annual Plan'!H488:'Annual Plan'!K488),"")
                              )
                       )
                  )
           )
     )</f>
        <v/>
      </c>
      <c r="J488" s="95" t="str">
        <f xml:space="preserve"> IF(OR(F488="Absolute",F488="Absolute[-](cum.)"),SUM('Q1 Review'!J488,'Q2 Review'!J488,'Q3 Review'!J488,'Q4 Review'!J488),
             IF(OR(F488="Incremental",F488="Absolute[+]"),MAX('Q1 Review'!J488,'Q2 Review'!J488,'Q3 Review'!J488,'Q4 Review'!J488),
                  IF(F488="Decremental",MIN('Q1 Review'!J488,'Q2 Review'!J488,'Q3 Review'!J488,'Q4 Review'!J488),
                         IF(F488="Absolute[-](avg.)",SUM('Q1 Review'!J488,'Q2 Review'!J488,'Q3 Review'!J488,'Q4 Review'!J488)/ COUNT('Annual Plan'!H488:'Annual Plan'!K488),""
                       )
                 )
      )
)</f>
        <v/>
      </c>
      <c r="K488" s="38" t="str">
        <f t="shared" ref="K488:K515" si="56">IF(I488="","",
                         IF(AND(I488&lt;&gt;"",J488=""),0,
                                                  IF($F488="Absolute",IF(I488=0,0, IF((J488/I488)&gt;=1,1, IF((J488/I488)&lt;=0,0,(J488/I488)))),
                                                                                                      IF($F488="Incremental", IF(AND((I488-G488)=0,J488&gt;0,I488&gt;0,J488&gt;I488),1, IF(AND((I488-G488)=0,J488&lt;=I488),0, IF(((J488-G488)/(I488-G488))&gt;=1,1, IF(((J488-G488)/(I488-G488))&lt;=0,0, ((J488-G488)/(I488-G488)))))),
                                                                                                                                                                   IF($F488="Decremental", IF(AND((G488-I488)=0,J488&gt;0,I488&gt;0,J488&lt;I488),1,  IF(AND((I488-G488)=0,J488&gt;=I488),0, IF(((G488-J488)/(G488-I488))&gt;=1,1, IF(((G488-J488)/(G488-I488))&lt;=0,0, ((G488-J488)/(G488-I488)))))),
                                                                                                                                                                                              IF(OR($F488="Absolute[-](cum.)", $F488="Absolute[-](avg.)"),IF(J488="",0, IF((J488&lt;=I488),1,IF((J488&gt;I488),0,))),
                                                                                                                                                                                                        IF($F488="Absolute[+]",IF(J488=0,0,  IF(J488&lt;=I488,(J488/I488),1)),
                                                                                                                                                                                                            )
                                                                                                                                                                                                   )
                                                                                                                                                                       )
                                                                                                          )
                                                    )
                            )
     )</f>
        <v/>
      </c>
      <c r="L488" s="38" t="str">
        <f t="shared" ref="L488:L515" si="57">IF(I488="","",
                        IF(AND(I488&lt;&gt;"",J488=""),-1,
                                                  IF($F488="Absolute", IF(I488=0,0,((J488-I488)/I488)),
                                                                               IF($F488="Incremental", IF((I488-G488)=0,0,(((J488-G488)-(I488-G488))/(I488-G488))),
                                                                                                            IF($F488="Decremental", IF((G488-I488)=0,0,(((G488-J488)-(G488-I488))/(G488-I488))),
                                                                                                                                              IF(OR($F488="Absolute[-](cum.)", $F488="Absolute[-](avg.)"), IF(J488="",0, IF(J488&gt;=0,1-(J488/I488))),
                                                                                                                                                                      IF($F488="Absolute[+]", IF(J488=0,-1,K488-1),  ""
                                                                                                                                                                                                                                          )
                                                                                                                                                                                                                          )
                                                                                                                                                                                  )
                                                                                                                   )
                                                   )
                          )
)</f>
        <v/>
      </c>
      <c r="M488" s="23" t="str">
        <f t="shared" ref="M488:M515" si="58">IF(J488="","",
                         IF(I488="", "",
                                                   IF($F488="Absolute", (J488-I488),
                                                                                                       IF($F488="Incremental", ((J488-G488)-(I488-G488)),
                                                                                                                                                                                      IF($F488="Decremental", ((G488-J488)-(G488-I488)),
                                                                                                                                                                                                            IF(OR($F488="Absolute[-](cum.)", $F488="Absolute[-](avg.)"), (I488-J488),
                                                                                                                                                                                                                             IF($F488="Absolute[+]", (J488-I488), ""
                                                                                                                                                                                                                                  )
                                                                                                                                                                                                                )
                                                                                                                                                                                          )
                                                                                                           )
                                                      )
                               )
       )</f>
        <v/>
      </c>
      <c r="N488" s="23" t="str">
        <f>IF('Annual Plan'!N488+'Annual Plan'!O488=0,"",'Annual Plan'!N488+'Annual Plan'!O488)</f>
        <v/>
      </c>
      <c r="O488" s="23" t="str">
        <f>IF(('Q1 Review'!O488+'Q2 Review'!O488+'Q3 Review'!O488+'Q4 Review'!O488)=0,"",('Q1 Review'!O488+'Q2 Review'!O488+'Q3 Review'!O488+'Q4 Review'!O488))</f>
        <v/>
      </c>
      <c r="P488" s="41"/>
      <c r="Q488" s="41"/>
      <c r="R488" s="41"/>
      <c r="S488" s="131" t="str">
        <f t="shared" ref="S488:S515" si="59" xml:space="preserve"> IF(AND($F488="Incremental",G488=""),"Error - baseline data was not provided in the planning sheet.",
        IF(AND($F488="Decremental",G488=""),"Error - baseline data was not provided in the planning sheet.",""))</f>
        <v/>
      </c>
    </row>
    <row r="489" spans="1:19" s="11" customFormat="1" ht="13.2" x14ac:dyDescent="0.25">
      <c r="A489" s="59" t="str">
        <f>IF('Annual Plan'!A489="","",'Annual Plan'!A489)</f>
        <v/>
      </c>
      <c r="B489" s="59" t="str">
        <f>IF('Annual Plan'!B489="","",'Annual Plan'!B489)</f>
        <v/>
      </c>
      <c r="C489" s="59" t="str">
        <f>IF('Annual Plan'!C489="","",'Annual Plan'!C489)</f>
        <v/>
      </c>
      <c r="D489" s="2" t="str">
        <f>IF('Annual Plan'!D489&lt;&gt;"",'Annual Plan'!D489,"")</f>
        <v/>
      </c>
      <c r="E489" s="2" t="str">
        <f>IF('Annual Plan'!E489&lt;&gt;"",'Annual Plan'!E489,"")</f>
        <v/>
      </c>
      <c r="F489" s="36" t="str">
        <f>IF('Annual Plan'!F489&lt;&gt;"",'Annual Plan'!F489,"")</f>
        <v/>
      </c>
      <c r="G489" s="23" t="str">
        <f>IF('Annual Plan'!G489&lt;&gt;"",'Annual Plan'!G489,"")</f>
        <v/>
      </c>
      <c r="H489" s="23" t="str">
        <f xml:space="preserve"> IF(OR(F489="Absolute",F489="Absolute[-](cum.)"),SUM(G489,'Q1 Review'!J489,'Q2 Review'!J489,'Q3 Review'!J489,'Q4 Review'!J489),
             IF(OR(F489="Incremental",F489="Absolute[+]"),MAX(G489,'Q1 Review'!J489,'Q2 Review'!J489,'Q3 Review'!J489,'Q4 Review'!J489),
                  IF(F489="Decremental",MIN(G489,'Q1 Review'!J489,'Q2 Review'!J489,'Q3 Review'!J489,'Q4 Review'!J489),
                         IF(F489="Absolute[-](avg.)",SUM('Q1 Review'!J489,'Q2 Review'!J489,'Q3 Review'!J489,'Q4 Review'!J489)/ COUNT('Annual Plan'!H489:'Annual Plan'!K489),""
                       )
                 )
      )
)</f>
        <v/>
      </c>
      <c r="I489" s="23" t="str">
        <f>IF(SUM('Annual Plan'!H489:'Annual Plan'!K489)=0,"",
        IF(OR(F489="Absolute",F489="Absolute[-](cum.)"),SUM('Annual Plan'!H489:'Annual Plan'!K489),
             IF(F489="Incremental",MAX('Annual Plan'!H489:'Annual Plan'!K489),
                  IF(F489="Decremental",MIN('Annual Plan'!H489:'Annual Plan'!K489),
                         IF(F489="Absolute[+]",MAX('Annual Plan'!H489:'Annual Plan'!K489),
                              IF(F489="Absolute[-](avg.)",AVERAGE('Annual Plan'!H489:'Annual Plan'!K489),"")
                              )
                       )
                  )
           )
     )</f>
        <v/>
      </c>
      <c r="J489" s="95" t="str">
        <f xml:space="preserve"> IF(OR(F489="Absolute",F489="Absolute[-](cum.)"),SUM('Q1 Review'!J489,'Q2 Review'!J489,'Q3 Review'!J489,'Q4 Review'!J489),
             IF(OR(F489="Incremental",F489="Absolute[+]"),MAX('Q1 Review'!J489,'Q2 Review'!J489,'Q3 Review'!J489,'Q4 Review'!J489),
                  IF(F489="Decremental",MIN('Q1 Review'!J489,'Q2 Review'!J489,'Q3 Review'!J489,'Q4 Review'!J489),
                         IF(F489="Absolute[-](avg.)",SUM('Q1 Review'!J489,'Q2 Review'!J489,'Q3 Review'!J489,'Q4 Review'!J489)/ COUNT('Annual Plan'!H489:'Annual Plan'!K489),""
                       )
                 )
      )
)</f>
        <v/>
      </c>
      <c r="K489" s="38" t="str">
        <f t="shared" si="56"/>
        <v/>
      </c>
      <c r="L489" s="38" t="str">
        <f t="shared" si="57"/>
        <v/>
      </c>
      <c r="M489" s="23" t="str">
        <f t="shared" si="58"/>
        <v/>
      </c>
      <c r="N489" s="23" t="str">
        <f>IF('Annual Plan'!N489+'Annual Plan'!O489=0,"",'Annual Plan'!N489+'Annual Plan'!O489)</f>
        <v/>
      </c>
      <c r="O489" s="23" t="str">
        <f>IF(('Q1 Review'!O489+'Q2 Review'!O489+'Q3 Review'!O489+'Q4 Review'!O489)=0,"",('Q1 Review'!O489+'Q2 Review'!O489+'Q3 Review'!O489+'Q4 Review'!O489))</f>
        <v/>
      </c>
      <c r="P489" s="41"/>
      <c r="Q489" s="41"/>
      <c r="R489" s="41"/>
      <c r="S489" s="131" t="str">
        <f t="shared" si="59"/>
        <v/>
      </c>
    </row>
    <row r="490" spans="1:19" s="11" customFormat="1" ht="13.2" x14ac:dyDescent="0.25">
      <c r="A490" s="59" t="str">
        <f>IF('Annual Plan'!A490="","",'Annual Plan'!A490)</f>
        <v/>
      </c>
      <c r="B490" s="59" t="str">
        <f>IF('Annual Plan'!B490="","",'Annual Plan'!B490)</f>
        <v/>
      </c>
      <c r="C490" s="59" t="str">
        <f>IF('Annual Plan'!C490="","",'Annual Plan'!C490)</f>
        <v/>
      </c>
      <c r="D490" s="2" t="str">
        <f>IF('Annual Plan'!D490&lt;&gt;"",'Annual Plan'!D490,"")</f>
        <v/>
      </c>
      <c r="E490" s="2" t="str">
        <f>IF('Annual Plan'!E490&lt;&gt;"",'Annual Plan'!E490,"")</f>
        <v/>
      </c>
      <c r="F490" s="36" t="str">
        <f>IF('Annual Plan'!F490&lt;&gt;"",'Annual Plan'!F490,"")</f>
        <v/>
      </c>
      <c r="G490" s="23" t="str">
        <f>IF('Annual Plan'!G490&lt;&gt;"",'Annual Plan'!G490,"")</f>
        <v/>
      </c>
      <c r="H490" s="23" t="str">
        <f xml:space="preserve"> IF(OR(F490="Absolute",F490="Absolute[-](cum.)"),SUM(G490,'Q1 Review'!J490,'Q2 Review'!J490,'Q3 Review'!J490,'Q4 Review'!J490),
             IF(OR(F490="Incremental",F490="Absolute[+]"),MAX(G490,'Q1 Review'!J490,'Q2 Review'!J490,'Q3 Review'!J490,'Q4 Review'!J490),
                  IF(F490="Decremental",MIN(G490,'Q1 Review'!J490,'Q2 Review'!J490,'Q3 Review'!J490,'Q4 Review'!J490),
                         IF(F490="Absolute[-](avg.)",SUM('Q1 Review'!J490,'Q2 Review'!J490,'Q3 Review'!J490,'Q4 Review'!J490)/ COUNT('Annual Plan'!H490:'Annual Plan'!K490),""
                       )
                 )
      )
)</f>
        <v/>
      </c>
      <c r="I490" s="23" t="str">
        <f>IF(SUM('Annual Plan'!H490:'Annual Plan'!K490)=0,"",
        IF(OR(F490="Absolute",F490="Absolute[-](cum.)"),SUM('Annual Plan'!H490:'Annual Plan'!K490),
             IF(F490="Incremental",MAX('Annual Plan'!H490:'Annual Plan'!K490),
                  IF(F490="Decremental",MIN('Annual Plan'!H490:'Annual Plan'!K490),
                         IF(F490="Absolute[+]",MAX('Annual Plan'!H490:'Annual Plan'!K490),
                              IF(F490="Absolute[-](avg.)",AVERAGE('Annual Plan'!H490:'Annual Plan'!K490),"")
                              )
                       )
                  )
           )
     )</f>
        <v/>
      </c>
      <c r="J490" s="95" t="str">
        <f xml:space="preserve"> IF(OR(F490="Absolute",F490="Absolute[-](cum.)"),SUM('Q1 Review'!J490,'Q2 Review'!J490,'Q3 Review'!J490,'Q4 Review'!J490),
             IF(OR(F490="Incremental",F490="Absolute[+]"),MAX('Q1 Review'!J490,'Q2 Review'!J490,'Q3 Review'!J490,'Q4 Review'!J490),
                  IF(F490="Decremental",MIN('Q1 Review'!J490,'Q2 Review'!J490,'Q3 Review'!J490,'Q4 Review'!J490),
                         IF(F490="Absolute[-](avg.)",SUM('Q1 Review'!J490,'Q2 Review'!J490,'Q3 Review'!J490,'Q4 Review'!J490)/ COUNT('Annual Plan'!H490:'Annual Plan'!K490),""
                       )
                 )
      )
)</f>
        <v/>
      </c>
      <c r="K490" s="38" t="str">
        <f t="shared" si="56"/>
        <v/>
      </c>
      <c r="L490" s="38" t="str">
        <f t="shared" si="57"/>
        <v/>
      </c>
      <c r="M490" s="23" t="str">
        <f t="shared" si="58"/>
        <v/>
      </c>
      <c r="N490" s="23" t="str">
        <f>IF('Annual Plan'!N490+'Annual Plan'!O490=0,"",'Annual Plan'!N490+'Annual Plan'!O490)</f>
        <v/>
      </c>
      <c r="O490" s="23" t="str">
        <f>IF(('Q1 Review'!O490+'Q2 Review'!O490+'Q3 Review'!O490+'Q4 Review'!O490)=0,"",('Q1 Review'!O490+'Q2 Review'!O490+'Q3 Review'!O490+'Q4 Review'!O490))</f>
        <v/>
      </c>
      <c r="P490" s="41"/>
      <c r="Q490" s="41"/>
      <c r="R490" s="41"/>
      <c r="S490" s="131" t="str">
        <f t="shared" si="59"/>
        <v/>
      </c>
    </row>
    <row r="491" spans="1:19" s="11" customFormat="1" ht="13.2" x14ac:dyDescent="0.25">
      <c r="A491" s="59" t="str">
        <f>IF('Annual Plan'!A491="","",'Annual Plan'!A491)</f>
        <v/>
      </c>
      <c r="B491" s="59" t="str">
        <f>IF('Annual Plan'!B491="","",'Annual Plan'!B491)</f>
        <v/>
      </c>
      <c r="C491" s="59" t="str">
        <f>IF('Annual Plan'!C491="","",'Annual Plan'!C491)</f>
        <v/>
      </c>
      <c r="D491" s="2" t="str">
        <f>IF('Annual Plan'!D491&lt;&gt;"",'Annual Plan'!D491,"")</f>
        <v/>
      </c>
      <c r="E491" s="2" t="str">
        <f>IF('Annual Plan'!E491&lt;&gt;"",'Annual Plan'!E491,"")</f>
        <v/>
      </c>
      <c r="F491" s="36" t="str">
        <f>IF('Annual Plan'!F491&lt;&gt;"",'Annual Plan'!F491,"")</f>
        <v/>
      </c>
      <c r="G491" s="23" t="str">
        <f>IF('Annual Plan'!G491&lt;&gt;"",'Annual Plan'!G491,"")</f>
        <v/>
      </c>
      <c r="H491" s="23" t="str">
        <f xml:space="preserve"> IF(OR(F491="Absolute",F491="Absolute[-](cum.)"),SUM(G491,'Q1 Review'!J491,'Q2 Review'!J491,'Q3 Review'!J491,'Q4 Review'!J491),
             IF(OR(F491="Incremental",F491="Absolute[+]"),MAX(G491,'Q1 Review'!J491,'Q2 Review'!J491,'Q3 Review'!J491,'Q4 Review'!J491),
                  IF(F491="Decremental",MIN(G491,'Q1 Review'!J491,'Q2 Review'!J491,'Q3 Review'!J491,'Q4 Review'!J491),
                         IF(F491="Absolute[-](avg.)",SUM('Q1 Review'!J491,'Q2 Review'!J491,'Q3 Review'!J491,'Q4 Review'!J491)/ COUNT('Annual Plan'!H491:'Annual Plan'!K491),""
                       )
                 )
      )
)</f>
        <v/>
      </c>
      <c r="I491" s="23" t="str">
        <f>IF(SUM('Annual Plan'!H491:'Annual Plan'!K491)=0,"",
        IF(OR(F491="Absolute",F491="Absolute[-](cum.)"),SUM('Annual Plan'!H491:'Annual Plan'!K491),
             IF(F491="Incremental",MAX('Annual Plan'!H491:'Annual Plan'!K491),
                  IF(F491="Decremental",MIN('Annual Plan'!H491:'Annual Plan'!K491),
                         IF(F491="Absolute[+]",MAX('Annual Plan'!H491:'Annual Plan'!K491),
                              IF(F491="Absolute[-](avg.)",AVERAGE('Annual Plan'!H491:'Annual Plan'!K491),"")
                              )
                       )
                  )
           )
     )</f>
        <v/>
      </c>
      <c r="J491" s="95" t="str">
        <f xml:space="preserve"> IF(OR(F491="Absolute",F491="Absolute[-](cum.)"),SUM('Q1 Review'!J491,'Q2 Review'!J491,'Q3 Review'!J491,'Q4 Review'!J491),
             IF(OR(F491="Incremental",F491="Absolute[+]"),MAX('Q1 Review'!J491,'Q2 Review'!J491,'Q3 Review'!J491,'Q4 Review'!J491),
                  IF(F491="Decremental",MIN('Q1 Review'!J491,'Q2 Review'!J491,'Q3 Review'!J491,'Q4 Review'!J491),
                         IF(F491="Absolute[-](avg.)",SUM('Q1 Review'!J491,'Q2 Review'!J491,'Q3 Review'!J491,'Q4 Review'!J491)/ COUNT('Annual Plan'!H491:'Annual Plan'!K491),""
                       )
                 )
      )
)</f>
        <v/>
      </c>
      <c r="K491" s="38" t="str">
        <f t="shared" si="56"/>
        <v/>
      </c>
      <c r="L491" s="38" t="str">
        <f t="shared" si="57"/>
        <v/>
      </c>
      <c r="M491" s="23" t="str">
        <f t="shared" si="58"/>
        <v/>
      </c>
      <c r="N491" s="23" t="str">
        <f>IF('Annual Plan'!N491+'Annual Plan'!O491=0,"",'Annual Plan'!N491+'Annual Plan'!O491)</f>
        <v/>
      </c>
      <c r="O491" s="23" t="str">
        <f>IF(('Q1 Review'!O491+'Q2 Review'!O491+'Q3 Review'!O491+'Q4 Review'!O491)=0,"",('Q1 Review'!O491+'Q2 Review'!O491+'Q3 Review'!O491+'Q4 Review'!O491))</f>
        <v/>
      </c>
      <c r="P491" s="41"/>
      <c r="Q491" s="41"/>
      <c r="R491" s="41"/>
      <c r="S491" s="131" t="str">
        <f t="shared" si="59"/>
        <v/>
      </c>
    </row>
    <row r="492" spans="1:19" s="11" customFormat="1" ht="13.2" x14ac:dyDescent="0.25">
      <c r="A492" s="59" t="str">
        <f>IF('Annual Plan'!A492="","",'Annual Plan'!A492)</f>
        <v/>
      </c>
      <c r="B492" s="59" t="str">
        <f>IF('Annual Plan'!B492="","",'Annual Plan'!B492)</f>
        <v/>
      </c>
      <c r="C492" s="59" t="str">
        <f>IF('Annual Plan'!C492="","",'Annual Plan'!C492)</f>
        <v/>
      </c>
      <c r="D492" s="2" t="str">
        <f>IF('Annual Plan'!D492&lt;&gt;"",'Annual Plan'!D492,"")</f>
        <v/>
      </c>
      <c r="E492" s="2" t="str">
        <f>IF('Annual Plan'!E492&lt;&gt;"",'Annual Plan'!E492,"")</f>
        <v/>
      </c>
      <c r="F492" s="36" t="str">
        <f>IF('Annual Plan'!F492&lt;&gt;"",'Annual Plan'!F492,"")</f>
        <v/>
      </c>
      <c r="G492" s="23" t="str">
        <f>IF('Annual Plan'!G492&lt;&gt;"",'Annual Plan'!G492,"")</f>
        <v/>
      </c>
      <c r="H492" s="23" t="str">
        <f xml:space="preserve"> IF(OR(F492="Absolute",F492="Absolute[-](cum.)"),SUM(G492,'Q1 Review'!J492,'Q2 Review'!J492,'Q3 Review'!J492,'Q4 Review'!J492),
             IF(OR(F492="Incremental",F492="Absolute[+]"),MAX(G492,'Q1 Review'!J492,'Q2 Review'!J492,'Q3 Review'!J492,'Q4 Review'!J492),
                  IF(F492="Decremental",MIN(G492,'Q1 Review'!J492,'Q2 Review'!J492,'Q3 Review'!J492,'Q4 Review'!J492),
                         IF(F492="Absolute[-](avg.)",SUM('Q1 Review'!J492,'Q2 Review'!J492,'Q3 Review'!J492,'Q4 Review'!J492)/ COUNT('Annual Plan'!H492:'Annual Plan'!K492),""
                       )
                 )
      )
)</f>
        <v/>
      </c>
      <c r="I492" s="23" t="str">
        <f>IF(SUM('Annual Plan'!H492:'Annual Plan'!K492)=0,"",
        IF(OR(F492="Absolute",F492="Absolute[-](cum.)"),SUM('Annual Plan'!H492:'Annual Plan'!K492),
             IF(F492="Incremental",MAX('Annual Plan'!H492:'Annual Plan'!K492),
                  IF(F492="Decremental",MIN('Annual Plan'!H492:'Annual Plan'!K492),
                         IF(F492="Absolute[+]",MAX('Annual Plan'!H492:'Annual Plan'!K492),
                              IF(F492="Absolute[-](avg.)",AVERAGE('Annual Plan'!H492:'Annual Plan'!K492),"")
                              )
                       )
                  )
           )
     )</f>
        <v/>
      </c>
      <c r="J492" s="95" t="str">
        <f xml:space="preserve"> IF(OR(F492="Absolute",F492="Absolute[-](cum.)"),SUM('Q1 Review'!J492,'Q2 Review'!J492,'Q3 Review'!J492,'Q4 Review'!J492),
             IF(OR(F492="Incremental",F492="Absolute[+]"),MAX('Q1 Review'!J492,'Q2 Review'!J492,'Q3 Review'!J492,'Q4 Review'!J492),
                  IF(F492="Decremental",MIN('Q1 Review'!J492,'Q2 Review'!J492,'Q3 Review'!J492,'Q4 Review'!J492),
                         IF(F492="Absolute[-](avg.)",SUM('Q1 Review'!J492,'Q2 Review'!J492,'Q3 Review'!J492,'Q4 Review'!J492)/ COUNT('Annual Plan'!H492:'Annual Plan'!K492),""
                       )
                 )
      )
)</f>
        <v/>
      </c>
      <c r="K492" s="38" t="str">
        <f t="shared" si="56"/>
        <v/>
      </c>
      <c r="L492" s="38" t="str">
        <f t="shared" si="57"/>
        <v/>
      </c>
      <c r="M492" s="23" t="str">
        <f t="shared" si="58"/>
        <v/>
      </c>
      <c r="N492" s="23" t="str">
        <f>IF('Annual Plan'!N492+'Annual Plan'!O492=0,"",'Annual Plan'!N492+'Annual Plan'!O492)</f>
        <v/>
      </c>
      <c r="O492" s="23" t="str">
        <f>IF(('Q1 Review'!O492+'Q2 Review'!O492+'Q3 Review'!O492+'Q4 Review'!O492)=0,"",('Q1 Review'!O492+'Q2 Review'!O492+'Q3 Review'!O492+'Q4 Review'!O492))</f>
        <v/>
      </c>
      <c r="P492" s="41"/>
      <c r="Q492" s="41"/>
      <c r="R492" s="41"/>
      <c r="S492" s="131" t="str">
        <f t="shared" si="59"/>
        <v/>
      </c>
    </row>
    <row r="493" spans="1:19" s="11" customFormat="1" ht="13.2" x14ac:dyDescent="0.25">
      <c r="A493" s="59" t="str">
        <f>IF('Annual Plan'!A493="","",'Annual Plan'!A493)</f>
        <v/>
      </c>
      <c r="B493" s="59" t="str">
        <f>IF('Annual Plan'!B493="","",'Annual Plan'!B493)</f>
        <v/>
      </c>
      <c r="C493" s="59" t="str">
        <f>IF('Annual Plan'!C493="","",'Annual Plan'!C493)</f>
        <v/>
      </c>
      <c r="D493" s="2" t="str">
        <f>IF('Annual Plan'!D493&lt;&gt;"",'Annual Plan'!D493,"")</f>
        <v/>
      </c>
      <c r="E493" s="2" t="str">
        <f>IF('Annual Plan'!E493&lt;&gt;"",'Annual Plan'!E493,"")</f>
        <v/>
      </c>
      <c r="F493" s="36" t="str">
        <f>IF('Annual Plan'!F493&lt;&gt;"",'Annual Plan'!F493,"")</f>
        <v/>
      </c>
      <c r="G493" s="23" t="str">
        <f>IF('Annual Plan'!G493&lt;&gt;"",'Annual Plan'!G493,"")</f>
        <v/>
      </c>
      <c r="H493" s="23" t="str">
        <f xml:space="preserve"> IF(OR(F493="Absolute",F493="Absolute[-](cum.)"),SUM(G493,'Q1 Review'!J493,'Q2 Review'!J493,'Q3 Review'!J493,'Q4 Review'!J493),
             IF(OR(F493="Incremental",F493="Absolute[+]"),MAX(G493,'Q1 Review'!J493,'Q2 Review'!J493,'Q3 Review'!J493,'Q4 Review'!J493),
                  IF(F493="Decremental",MIN(G493,'Q1 Review'!J493,'Q2 Review'!J493,'Q3 Review'!J493,'Q4 Review'!J493),
                         IF(F493="Absolute[-](avg.)",SUM('Q1 Review'!J493,'Q2 Review'!J493,'Q3 Review'!J493,'Q4 Review'!J493)/ COUNT('Annual Plan'!H493:'Annual Plan'!K493),""
                       )
                 )
      )
)</f>
        <v/>
      </c>
      <c r="I493" s="23" t="str">
        <f>IF(SUM('Annual Plan'!H493:'Annual Plan'!K493)=0,"",
        IF(OR(F493="Absolute",F493="Absolute[-](cum.)"),SUM('Annual Plan'!H493:'Annual Plan'!K493),
             IF(F493="Incremental",MAX('Annual Plan'!H493:'Annual Plan'!K493),
                  IF(F493="Decremental",MIN('Annual Plan'!H493:'Annual Plan'!K493),
                         IF(F493="Absolute[+]",MAX('Annual Plan'!H493:'Annual Plan'!K493),
                              IF(F493="Absolute[-](avg.)",AVERAGE('Annual Plan'!H493:'Annual Plan'!K493),"")
                              )
                       )
                  )
           )
     )</f>
        <v/>
      </c>
      <c r="J493" s="95" t="str">
        <f xml:space="preserve"> IF(OR(F493="Absolute",F493="Absolute[-](cum.)"),SUM('Q1 Review'!J493,'Q2 Review'!J493,'Q3 Review'!J493,'Q4 Review'!J493),
             IF(OR(F493="Incremental",F493="Absolute[+]"),MAX('Q1 Review'!J493,'Q2 Review'!J493,'Q3 Review'!J493,'Q4 Review'!J493),
                  IF(F493="Decremental",MIN('Q1 Review'!J493,'Q2 Review'!J493,'Q3 Review'!J493,'Q4 Review'!J493),
                         IF(F493="Absolute[-](avg.)",SUM('Q1 Review'!J493,'Q2 Review'!J493,'Q3 Review'!J493,'Q4 Review'!J493)/ COUNT('Annual Plan'!H493:'Annual Plan'!K493),""
                       )
                 )
      )
)</f>
        <v/>
      </c>
      <c r="K493" s="38" t="str">
        <f t="shared" si="56"/>
        <v/>
      </c>
      <c r="L493" s="38" t="str">
        <f t="shared" si="57"/>
        <v/>
      </c>
      <c r="M493" s="23" t="str">
        <f t="shared" si="58"/>
        <v/>
      </c>
      <c r="N493" s="23" t="str">
        <f>IF('Annual Plan'!N493+'Annual Plan'!O493=0,"",'Annual Plan'!N493+'Annual Plan'!O493)</f>
        <v/>
      </c>
      <c r="O493" s="23" t="str">
        <f>IF(('Q1 Review'!O493+'Q2 Review'!O493+'Q3 Review'!O493+'Q4 Review'!O493)=0,"",('Q1 Review'!O493+'Q2 Review'!O493+'Q3 Review'!O493+'Q4 Review'!O493))</f>
        <v/>
      </c>
      <c r="P493" s="41"/>
      <c r="Q493" s="41"/>
      <c r="R493" s="41"/>
      <c r="S493" s="131" t="str">
        <f t="shared" si="59"/>
        <v/>
      </c>
    </row>
    <row r="494" spans="1:19" s="11" customFormat="1" ht="13.2" x14ac:dyDescent="0.25">
      <c r="A494" s="59" t="str">
        <f>IF('Annual Plan'!A494="","",'Annual Plan'!A494)</f>
        <v/>
      </c>
      <c r="B494" s="59" t="str">
        <f>IF('Annual Plan'!B494="","",'Annual Plan'!B494)</f>
        <v/>
      </c>
      <c r="C494" s="59" t="str">
        <f>IF('Annual Plan'!C494="","",'Annual Plan'!C494)</f>
        <v/>
      </c>
      <c r="D494" s="2" t="str">
        <f>IF('Annual Plan'!D494&lt;&gt;"",'Annual Plan'!D494,"")</f>
        <v/>
      </c>
      <c r="E494" s="2" t="str">
        <f>IF('Annual Plan'!E494&lt;&gt;"",'Annual Plan'!E494,"")</f>
        <v/>
      </c>
      <c r="F494" s="36" t="str">
        <f>IF('Annual Plan'!F494&lt;&gt;"",'Annual Plan'!F494,"")</f>
        <v/>
      </c>
      <c r="G494" s="23" t="str">
        <f>IF('Annual Plan'!G494&lt;&gt;"",'Annual Plan'!G494,"")</f>
        <v/>
      </c>
      <c r="H494" s="23" t="str">
        <f xml:space="preserve"> IF(OR(F494="Absolute",F494="Absolute[-](cum.)"),SUM(G494,'Q1 Review'!J494,'Q2 Review'!J494,'Q3 Review'!J494,'Q4 Review'!J494),
             IF(OR(F494="Incremental",F494="Absolute[+]"),MAX(G494,'Q1 Review'!J494,'Q2 Review'!J494,'Q3 Review'!J494,'Q4 Review'!J494),
                  IF(F494="Decremental",MIN(G494,'Q1 Review'!J494,'Q2 Review'!J494,'Q3 Review'!J494,'Q4 Review'!J494),
                         IF(F494="Absolute[-](avg.)",SUM('Q1 Review'!J494,'Q2 Review'!J494,'Q3 Review'!J494,'Q4 Review'!J494)/ COUNT('Annual Plan'!H494:'Annual Plan'!K494),""
                       )
                 )
      )
)</f>
        <v/>
      </c>
      <c r="I494" s="23" t="str">
        <f>IF(SUM('Annual Plan'!H494:'Annual Plan'!K494)=0,"",
        IF(OR(F494="Absolute",F494="Absolute[-](cum.)"),SUM('Annual Plan'!H494:'Annual Plan'!K494),
             IF(F494="Incremental",MAX('Annual Plan'!H494:'Annual Plan'!K494),
                  IF(F494="Decremental",MIN('Annual Plan'!H494:'Annual Plan'!K494),
                         IF(F494="Absolute[+]",MAX('Annual Plan'!H494:'Annual Plan'!K494),
                              IF(F494="Absolute[-](avg.)",AVERAGE('Annual Plan'!H494:'Annual Plan'!K494),"")
                              )
                       )
                  )
           )
     )</f>
        <v/>
      </c>
      <c r="J494" s="95" t="str">
        <f xml:space="preserve"> IF(OR(F494="Absolute",F494="Absolute[-](cum.)"),SUM('Q1 Review'!J494,'Q2 Review'!J494,'Q3 Review'!J494,'Q4 Review'!J494),
             IF(OR(F494="Incremental",F494="Absolute[+]"),MAX('Q1 Review'!J494,'Q2 Review'!J494,'Q3 Review'!J494,'Q4 Review'!J494),
                  IF(F494="Decremental",MIN('Q1 Review'!J494,'Q2 Review'!J494,'Q3 Review'!J494,'Q4 Review'!J494),
                         IF(F494="Absolute[-](avg.)",SUM('Q1 Review'!J494,'Q2 Review'!J494,'Q3 Review'!J494,'Q4 Review'!J494)/ COUNT('Annual Plan'!H494:'Annual Plan'!K494),""
                       )
                 )
      )
)</f>
        <v/>
      </c>
      <c r="K494" s="38" t="str">
        <f t="shared" si="56"/>
        <v/>
      </c>
      <c r="L494" s="38" t="str">
        <f t="shared" si="57"/>
        <v/>
      </c>
      <c r="M494" s="23" t="str">
        <f t="shared" si="58"/>
        <v/>
      </c>
      <c r="N494" s="23" t="str">
        <f>IF('Annual Plan'!N494+'Annual Plan'!O494=0,"",'Annual Plan'!N494+'Annual Plan'!O494)</f>
        <v/>
      </c>
      <c r="O494" s="23" t="str">
        <f>IF(('Q1 Review'!O494+'Q2 Review'!O494+'Q3 Review'!O494+'Q4 Review'!O494)=0,"",('Q1 Review'!O494+'Q2 Review'!O494+'Q3 Review'!O494+'Q4 Review'!O494))</f>
        <v/>
      </c>
      <c r="P494" s="41"/>
      <c r="Q494" s="41"/>
      <c r="R494" s="41"/>
      <c r="S494" s="131" t="str">
        <f t="shared" si="59"/>
        <v/>
      </c>
    </row>
    <row r="495" spans="1:19" s="11" customFormat="1" ht="13.2" x14ac:dyDescent="0.25">
      <c r="A495" s="59" t="str">
        <f>IF('Annual Plan'!A495="","",'Annual Plan'!A495)</f>
        <v/>
      </c>
      <c r="B495" s="59" t="str">
        <f>IF('Annual Plan'!B495="","",'Annual Plan'!B495)</f>
        <v/>
      </c>
      <c r="C495" s="59" t="str">
        <f>IF('Annual Plan'!C495="","",'Annual Plan'!C495)</f>
        <v/>
      </c>
      <c r="D495" s="2" t="str">
        <f>IF('Annual Plan'!D495&lt;&gt;"",'Annual Plan'!D495,"")</f>
        <v/>
      </c>
      <c r="E495" s="2" t="str">
        <f>IF('Annual Plan'!E495&lt;&gt;"",'Annual Plan'!E495,"")</f>
        <v/>
      </c>
      <c r="F495" s="36" t="str">
        <f>IF('Annual Plan'!F495&lt;&gt;"",'Annual Plan'!F495,"")</f>
        <v/>
      </c>
      <c r="G495" s="23" t="str">
        <f>IF('Annual Plan'!G495&lt;&gt;"",'Annual Plan'!G495,"")</f>
        <v/>
      </c>
      <c r="H495" s="23" t="str">
        <f xml:space="preserve"> IF(OR(F495="Absolute",F495="Absolute[-](cum.)"),SUM(G495,'Q1 Review'!J495,'Q2 Review'!J495,'Q3 Review'!J495,'Q4 Review'!J495),
             IF(OR(F495="Incremental",F495="Absolute[+]"),MAX(G495,'Q1 Review'!J495,'Q2 Review'!J495,'Q3 Review'!J495,'Q4 Review'!J495),
                  IF(F495="Decremental",MIN(G495,'Q1 Review'!J495,'Q2 Review'!J495,'Q3 Review'!J495,'Q4 Review'!J495),
                         IF(F495="Absolute[-](avg.)",SUM('Q1 Review'!J495,'Q2 Review'!J495,'Q3 Review'!J495,'Q4 Review'!J495)/ COUNT('Annual Plan'!H495:'Annual Plan'!K495),""
                       )
                 )
      )
)</f>
        <v/>
      </c>
      <c r="I495" s="23" t="str">
        <f>IF(SUM('Annual Plan'!H495:'Annual Plan'!K495)=0,"",
        IF(OR(F495="Absolute",F495="Absolute[-](cum.)"),SUM('Annual Plan'!H495:'Annual Plan'!K495),
             IF(F495="Incremental",MAX('Annual Plan'!H495:'Annual Plan'!K495),
                  IF(F495="Decremental",MIN('Annual Plan'!H495:'Annual Plan'!K495),
                         IF(F495="Absolute[+]",MAX('Annual Plan'!H495:'Annual Plan'!K495),
                              IF(F495="Absolute[-](avg.)",AVERAGE('Annual Plan'!H495:'Annual Plan'!K495),"")
                              )
                       )
                  )
           )
     )</f>
        <v/>
      </c>
      <c r="J495" s="95" t="str">
        <f xml:space="preserve"> IF(OR(F495="Absolute",F495="Absolute[-](cum.)"),SUM('Q1 Review'!J495,'Q2 Review'!J495,'Q3 Review'!J495,'Q4 Review'!J495),
             IF(OR(F495="Incremental",F495="Absolute[+]"),MAX('Q1 Review'!J495,'Q2 Review'!J495,'Q3 Review'!J495,'Q4 Review'!J495),
                  IF(F495="Decremental",MIN('Q1 Review'!J495,'Q2 Review'!J495,'Q3 Review'!J495,'Q4 Review'!J495),
                         IF(F495="Absolute[-](avg.)",SUM('Q1 Review'!J495,'Q2 Review'!J495,'Q3 Review'!J495,'Q4 Review'!J495)/ COUNT('Annual Plan'!H495:'Annual Plan'!K495),""
                       )
                 )
      )
)</f>
        <v/>
      </c>
      <c r="K495" s="38" t="str">
        <f t="shared" si="56"/>
        <v/>
      </c>
      <c r="L495" s="38" t="str">
        <f t="shared" si="57"/>
        <v/>
      </c>
      <c r="M495" s="23" t="str">
        <f t="shared" si="58"/>
        <v/>
      </c>
      <c r="N495" s="23" t="str">
        <f>IF('Annual Plan'!N495+'Annual Plan'!O495=0,"",'Annual Plan'!N495+'Annual Plan'!O495)</f>
        <v/>
      </c>
      <c r="O495" s="23" t="str">
        <f>IF(('Q1 Review'!O495+'Q2 Review'!O495+'Q3 Review'!O495+'Q4 Review'!O495)=0,"",('Q1 Review'!O495+'Q2 Review'!O495+'Q3 Review'!O495+'Q4 Review'!O495))</f>
        <v/>
      </c>
      <c r="P495" s="41"/>
      <c r="Q495" s="41"/>
      <c r="R495" s="41"/>
      <c r="S495" s="131" t="str">
        <f t="shared" si="59"/>
        <v/>
      </c>
    </row>
    <row r="496" spans="1:19" s="11" customFormat="1" ht="13.2" x14ac:dyDescent="0.25">
      <c r="A496" s="59" t="str">
        <f>IF('Annual Plan'!A496="","",'Annual Plan'!A496)</f>
        <v/>
      </c>
      <c r="B496" s="59" t="str">
        <f>IF('Annual Plan'!B496="","",'Annual Plan'!B496)</f>
        <v/>
      </c>
      <c r="C496" s="59" t="str">
        <f>IF('Annual Plan'!C496="","",'Annual Plan'!C496)</f>
        <v/>
      </c>
      <c r="D496" s="2" t="str">
        <f>IF('Annual Plan'!D496&lt;&gt;"",'Annual Plan'!D496,"")</f>
        <v/>
      </c>
      <c r="E496" s="2" t="str">
        <f>IF('Annual Plan'!E496&lt;&gt;"",'Annual Plan'!E496,"")</f>
        <v/>
      </c>
      <c r="F496" s="36" t="str">
        <f>IF('Annual Plan'!F496&lt;&gt;"",'Annual Plan'!F496,"")</f>
        <v/>
      </c>
      <c r="G496" s="23" t="str">
        <f>IF('Annual Plan'!G496&lt;&gt;"",'Annual Plan'!G496,"")</f>
        <v/>
      </c>
      <c r="H496" s="23" t="str">
        <f xml:space="preserve"> IF(OR(F496="Absolute",F496="Absolute[-](cum.)"),SUM(G496,'Q1 Review'!J496,'Q2 Review'!J496,'Q3 Review'!J496,'Q4 Review'!J496),
             IF(OR(F496="Incremental",F496="Absolute[+]"),MAX(G496,'Q1 Review'!J496,'Q2 Review'!J496,'Q3 Review'!J496,'Q4 Review'!J496),
                  IF(F496="Decremental",MIN(G496,'Q1 Review'!J496,'Q2 Review'!J496,'Q3 Review'!J496,'Q4 Review'!J496),
                         IF(F496="Absolute[-](avg.)",SUM('Q1 Review'!J496,'Q2 Review'!J496,'Q3 Review'!J496,'Q4 Review'!J496)/ COUNT('Annual Plan'!H496:'Annual Plan'!K496),""
                       )
                 )
      )
)</f>
        <v/>
      </c>
      <c r="I496" s="23" t="str">
        <f>IF(SUM('Annual Plan'!H496:'Annual Plan'!K496)=0,"",
        IF(OR(F496="Absolute",F496="Absolute[-](cum.)"),SUM('Annual Plan'!H496:'Annual Plan'!K496),
             IF(F496="Incremental",MAX('Annual Plan'!H496:'Annual Plan'!K496),
                  IF(F496="Decremental",MIN('Annual Plan'!H496:'Annual Plan'!K496),
                         IF(F496="Absolute[+]",MAX('Annual Plan'!H496:'Annual Plan'!K496),
                              IF(F496="Absolute[-](avg.)",AVERAGE('Annual Plan'!H496:'Annual Plan'!K496),"")
                              )
                       )
                  )
           )
     )</f>
        <v/>
      </c>
      <c r="J496" s="95" t="str">
        <f xml:space="preserve"> IF(OR(F496="Absolute",F496="Absolute[-](cum.)"),SUM('Q1 Review'!J496,'Q2 Review'!J496,'Q3 Review'!J496,'Q4 Review'!J496),
             IF(OR(F496="Incremental",F496="Absolute[+]"),MAX('Q1 Review'!J496,'Q2 Review'!J496,'Q3 Review'!J496,'Q4 Review'!J496),
                  IF(F496="Decremental",MIN('Q1 Review'!J496,'Q2 Review'!J496,'Q3 Review'!J496,'Q4 Review'!J496),
                         IF(F496="Absolute[-](avg.)",SUM('Q1 Review'!J496,'Q2 Review'!J496,'Q3 Review'!J496,'Q4 Review'!J496)/ COUNT('Annual Plan'!H496:'Annual Plan'!K496),""
                       )
                 )
      )
)</f>
        <v/>
      </c>
      <c r="K496" s="38" t="str">
        <f t="shared" si="56"/>
        <v/>
      </c>
      <c r="L496" s="38" t="str">
        <f t="shared" si="57"/>
        <v/>
      </c>
      <c r="M496" s="23" t="str">
        <f t="shared" si="58"/>
        <v/>
      </c>
      <c r="N496" s="23" t="str">
        <f>IF('Annual Plan'!N496+'Annual Plan'!O496=0,"",'Annual Plan'!N496+'Annual Plan'!O496)</f>
        <v/>
      </c>
      <c r="O496" s="23" t="str">
        <f>IF(('Q1 Review'!O496+'Q2 Review'!O496+'Q3 Review'!O496+'Q4 Review'!O496)=0,"",('Q1 Review'!O496+'Q2 Review'!O496+'Q3 Review'!O496+'Q4 Review'!O496))</f>
        <v/>
      </c>
      <c r="P496" s="41"/>
      <c r="Q496" s="41"/>
      <c r="R496" s="41"/>
      <c r="S496" s="131" t="str">
        <f t="shared" si="59"/>
        <v/>
      </c>
    </row>
    <row r="497" spans="1:19" s="11" customFormat="1" ht="13.2" x14ac:dyDescent="0.25">
      <c r="A497" s="59" t="str">
        <f>IF('Annual Plan'!A497="","",'Annual Plan'!A497)</f>
        <v/>
      </c>
      <c r="B497" s="59" t="str">
        <f>IF('Annual Plan'!B497="","",'Annual Plan'!B497)</f>
        <v/>
      </c>
      <c r="C497" s="59" t="str">
        <f>IF('Annual Plan'!C497="","",'Annual Plan'!C497)</f>
        <v/>
      </c>
      <c r="D497" s="2" t="str">
        <f>IF('Annual Plan'!D497&lt;&gt;"",'Annual Plan'!D497,"")</f>
        <v/>
      </c>
      <c r="E497" s="2" t="str">
        <f>IF('Annual Plan'!E497&lt;&gt;"",'Annual Plan'!E497,"")</f>
        <v/>
      </c>
      <c r="F497" s="36" t="str">
        <f>IF('Annual Plan'!F497&lt;&gt;"",'Annual Plan'!F497,"")</f>
        <v/>
      </c>
      <c r="G497" s="23" t="str">
        <f>IF('Annual Plan'!G497&lt;&gt;"",'Annual Plan'!G497,"")</f>
        <v/>
      </c>
      <c r="H497" s="23" t="str">
        <f xml:space="preserve"> IF(OR(F497="Absolute",F497="Absolute[-](cum.)"),SUM(G497,'Q1 Review'!J497,'Q2 Review'!J497,'Q3 Review'!J497,'Q4 Review'!J497),
             IF(OR(F497="Incremental",F497="Absolute[+]"),MAX(G497,'Q1 Review'!J497,'Q2 Review'!J497,'Q3 Review'!J497,'Q4 Review'!J497),
                  IF(F497="Decremental",MIN(G497,'Q1 Review'!J497,'Q2 Review'!J497,'Q3 Review'!J497,'Q4 Review'!J497),
                         IF(F497="Absolute[-](avg.)",SUM('Q1 Review'!J497,'Q2 Review'!J497,'Q3 Review'!J497,'Q4 Review'!J497)/ COUNT('Annual Plan'!H497:'Annual Plan'!K497),""
                       )
                 )
      )
)</f>
        <v/>
      </c>
      <c r="I497" s="23" t="str">
        <f>IF(SUM('Annual Plan'!H497:'Annual Plan'!K497)=0,"",
        IF(OR(F497="Absolute",F497="Absolute[-](cum.)"),SUM('Annual Plan'!H497:'Annual Plan'!K497),
             IF(F497="Incremental",MAX('Annual Plan'!H497:'Annual Plan'!K497),
                  IF(F497="Decremental",MIN('Annual Plan'!H497:'Annual Plan'!K497),
                         IF(F497="Absolute[+]",MAX('Annual Plan'!H497:'Annual Plan'!K497),
                              IF(F497="Absolute[-](avg.)",AVERAGE('Annual Plan'!H497:'Annual Plan'!K497),"")
                              )
                       )
                  )
           )
     )</f>
        <v/>
      </c>
      <c r="J497" s="95" t="str">
        <f xml:space="preserve"> IF(OR(F497="Absolute",F497="Absolute[-](cum.)"),SUM('Q1 Review'!J497,'Q2 Review'!J497,'Q3 Review'!J497,'Q4 Review'!J497),
             IF(OR(F497="Incremental",F497="Absolute[+]"),MAX('Q1 Review'!J497,'Q2 Review'!J497,'Q3 Review'!J497,'Q4 Review'!J497),
                  IF(F497="Decremental",MIN('Q1 Review'!J497,'Q2 Review'!J497,'Q3 Review'!J497,'Q4 Review'!J497),
                         IF(F497="Absolute[-](avg.)",SUM('Q1 Review'!J497,'Q2 Review'!J497,'Q3 Review'!J497,'Q4 Review'!J497)/ COUNT('Annual Plan'!H497:'Annual Plan'!K497),""
                       )
                 )
      )
)</f>
        <v/>
      </c>
      <c r="K497" s="38" t="str">
        <f t="shared" si="56"/>
        <v/>
      </c>
      <c r="L497" s="38" t="str">
        <f t="shared" si="57"/>
        <v/>
      </c>
      <c r="M497" s="23" t="str">
        <f t="shared" si="58"/>
        <v/>
      </c>
      <c r="N497" s="23" t="str">
        <f>IF('Annual Plan'!N497+'Annual Plan'!O497=0,"",'Annual Plan'!N497+'Annual Plan'!O497)</f>
        <v/>
      </c>
      <c r="O497" s="23" t="str">
        <f>IF(('Q1 Review'!O497+'Q2 Review'!O497+'Q3 Review'!O497+'Q4 Review'!O497)=0,"",('Q1 Review'!O497+'Q2 Review'!O497+'Q3 Review'!O497+'Q4 Review'!O497))</f>
        <v/>
      </c>
      <c r="P497" s="41"/>
      <c r="Q497" s="41"/>
      <c r="R497" s="41"/>
      <c r="S497" s="131" t="str">
        <f t="shared" si="59"/>
        <v/>
      </c>
    </row>
    <row r="498" spans="1:19" s="11" customFormat="1" ht="13.2" x14ac:dyDescent="0.25">
      <c r="A498" s="59" t="str">
        <f>IF('Annual Plan'!A498="","",'Annual Plan'!A498)</f>
        <v/>
      </c>
      <c r="B498" s="59" t="str">
        <f>IF('Annual Plan'!B498="","",'Annual Plan'!B498)</f>
        <v/>
      </c>
      <c r="C498" s="59" t="str">
        <f>IF('Annual Plan'!C498="","",'Annual Plan'!C498)</f>
        <v/>
      </c>
      <c r="D498" s="2" t="str">
        <f>IF('Annual Plan'!D498&lt;&gt;"",'Annual Plan'!D498,"")</f>
        <v/>
      </c>
      <c r="E498" s="2" t="str">
        <f>IF('Annual Plan'!E498&lt;&gt;"",'Annual Plan'!E498,"")</f>
        <v/>
      </c>
      <c r="F498" s="36" t="str">
        <f>IF('Annual Plan'!F498&lt;&gt;"",'Annual Plan'!F498,"")</f>
        <v/>
      </c>
      <c r="G498" s="23" t="str">
        <f>IF('Annual Plan'!G498&lt;&gt;"",'Annual Plan'!G498,"")</f>
        <v/>
      </c>
      <c r="H498" s="23" t="str">
        <f xml:space="preserve"> IF(OR(F498="Absolute",F498="Absolute[-](cum.)"),SUM(G498,'Q1 Review'!J498,'Q2 Review'!J498,'Q3 Review'!J498,'Q4 Review'!J498),
             IF(OR(F498="Incremental",F498="Absolute[+]"),MAX(G498,'Q1 Review'!J498,'Q2 Review'!J498,'Q3 Review'!J498,'Q4 Review'!J498),
                  IF(F498="Decremental",MIN(G498,'Q1 Review'!J498,'Q2 Review'!J498,'Q3 Review'!J498,'Q4 Review'!J498),
                         IF(F498="Absolute[-](avg.)",SUM('Q1 Review'!J498,'Q2 Review'!J498,'Q3 Review'!J498,'Q4 Review'!J498)/ COUNT('Annual Plan'!H498:'Annual Plan'!K498),""
                       )
                 )
      )
)</f>
        <v/>
      </c>
      <c r="I498" s="23" t="str">
        <f>IF(SUM('Annual Plan'!H498:'Annual Plan'!K498)=0,"",
        IF(OR(F498="Absolute",F498="Absolute[-](cum.)"),SUM('Annual Plan'!H498:'Annual Plan'!K498),
             IF(F498="Incremental",MAX('Annual Plan'!H498:'Annual Plan'!K498),
                  IF(F498="Decremental",MIN('Annual Plan'!H498:'Annual Plan'!K498),
                         IF(F498="Absolute[+]",MAX('Annual Plan'!H498:'Annual Plan'!K498),
                              IF(F498="Absolute[-](avg.)",AVERAGE('Annual Plan'!H498:'Annual Plan'!K498),"")
                              )
                       )
                  )
           )
     )</f>
        <v/>
      </c>
      <c r="J498" s="95" t="str">
        <f xml:space="preserve"> IF(OR(F498="Absolute",F498="Absolute[-](cum.)"),SUM('Q1 Review'!J498,'Q2 Review'!J498,'Q3 Review'!J498,'Q4 Review'!J498),
             IF(OR(F498="Incremental",F498="Absolute[+]"),MAX('Q1 Review'!J498,'Q2 Review'!J498,'Q3 Review'!J498,'Q4 Review'!J498),
                  IF(F498="Decremental",MIN('Q1 Review'!J498,'Q2 Review'!J498,'Q3 Review'!J498,'Q4 Review'!J498),
                         IF(F498="Absolute[-](avg.)",SUM('Q1 Review'!J498,'Q2 Review'!J498,'Q3 Review'!J498,'Q4 Review'!J498)/ COUNT('Annual Plan'!H498:'Annual Plan'!K498),""
                       )
                 )
      )
)</f>
        <v/>
      </c>
      <c r="K498" s="38" t="str">
        <f t="shared" si="56"/>
        <v/>
      </c>
      <c r="L498" s="38" t="str">
        <f t="shared" si="57"/>
        <v/>
      </c>
      <c r="M498" s="23" t="str">
        <f t="shared" si="58"/>
        <v/>
      </c>
      <c r="N498" s="23" t="str">
        <f>IF('Annual Plan'!N498+'Annual Plan'!O498=0,"",'Annual Plan'!N498+'Annual Plan'!O498)</f>
        <v/>
      </c>
      <c r="O498" s="23" t="str">
        <f>IF(('Q1 Review'!O498+'Q2 Review'!O498+'Q3 Review'!O498+'Q4 Review'!O498)=0,"",('Q1 Review'!O498+'Q2 Review'!O498+'Q3 Review'!O498+'Q4 Review'!O498))</f>
        <v/>
      </c>
      <c r="P498" s="41"/>
      <c r="Q498" s="41"/>
      <c r="R498" s="41"/>
      <c r="S498" s="131" t="str">
        <f t="shared" si="59"/>
        <v/>
      </c>
    </row>
    <row r="499" spans="1:19" s="11" customFormat="1" ht="13.2" x14ac:dyDescent="0.25">
      <c r="A499" s="59" t="str">
        <f>IF('Annual Plan'!A499="","",'Annual Plan'!A499)</f>
        <v/>
      </c>
      <c r="B499" s="59" t="str">
        <f>IF('Annual Plan'!B499="","",'Annual Plan'!B499)</f>
        <v/>
      </c>
      <c r="C499" s="59" t="str">
        <f>IF('Annual Plan'!C499="","",'Annual Plan'!C499)</f>
        <v/>
      </c>
      <c r="D499" s="2" t="str">
        <f>IF('Annual Plan'!D499&lt;&gt;"",'Annual Plan'!D499,"")</f>
        <v/>
      </c>
      <c r="E499" s="2" t="str">
        <f>IF('Annual Plan'!E499&lt;&gt;"",'Annual Plan'!E499,"")</f>
        <v/>
      </c>
      <c r="F499" s="36" t="str">
        <f>IF('Annual Plan'!F499&lt;&gt;"",'Annual Plan'!F499,"")</f>
        <v/>
      </c>
      <c r="G499" s="23" t="str">
        <f>IF('Annual Plan'!G499&lt;&gt;"",'Annual Plan'!G499,"")</f>
        <v/>
      </c>
      <c r="H499" s="23" t="str">
        <f xml:space="preserve"> IF(OR(F499="Absolute",F499="Absolute[-](cum.)"),SUM(G499,'Q1 Review'!J499,'Q2 Review'!J499,'Q3 Review'!J499,'Q4 Review'!J499),
             IF(OR(F499="Incremental",F499="Absolute[+]"),MAX(G499,'Q1 Review'!J499,'Q2 Review'!J499,'Q3 Review'!J499,'Q4 Review'!J499),
                  IF(F499="Decremental",MIN(G499,'Q1 Review'!J499,'Q2 Review'!J499,'Q3 Review'!J499,'Q4 Review'!J499),
                         IF(F499="Absolute[-](avg.)",SUM('Q1 Review'!J499,'Q2 Review'!J499,'Q3 Review'!J499,'Q4 Review'!J499)/ COUNT('Annual Plan'!H499:'Annual Plan'!K499),""
                       )
                 )
      )
)</f>
        <v/>
      </c>
      <c r="I499" s="23" t="str">
        <f>IF(SUM('Annual Plan'!H499:'Annual Plan'!K499)=0,"",
        IF(OR(F499="Absolute",F499="Absolute[-](cum.)"),SUM('Annual Plan'!H499:'Annual Plan'!K499),
             IF(F499="Incremental",MAX('Annual Plan'!H499:'Annual Plan'!K499),
                  IF(F499="Decremental",MIN('Annual Plan'!H499:'Annual Plan'!K499),
                         IF(F499="Absolute[+]",MAX('Annual Plan'!H499:'Annual Plan'!K499),
                              IF(F499="Absolute[-](avg.)",AVERAGE('Annual Plan'!H499:'Annual Plan'!K499),"")
                              )
                       )
                  )
           )
     )</f>
        <v/>
      </c>
      <c r="J499" s="95" t="str">
        <f xml:space="preserve"> IF(OR(F499="Absolute",F499="Absolute[-](cum.)"),SUM('Q1 Review'!J499,'Q2 Review'!J499,'Q3 Review'!J499,'Q4 Review'!J499),
             IF(OR(F499="Incremental",F499="Absolute[+]"),MAX('Q1 Review'!J499,'Q2 Review'!J499,'Q3 Review'!J499,'Q4 Review'!J499),
                  IF(F499="Decremental",MIN('Q1 Review'!J499,'Q2 Review'!J499,'Q3 Review'!J499,'Q4 Review'!J499),
                         IF(F499="Absolute[-](avg.)",SUM('Q1 Review'!J499,'Q2 Review'!J499,'Q3 Review'!J499,'Q4 Review'!J499)/ COUNT('Annual Plan'!H499:'Annual Plan'!K499),""
                       )
                 )
      )
)</f>
        <v/>
      </c>
      <c r="K499" s="38" t="str">
        <f t="shared" si="56"/>
        <v/>
      </c>
      <c r="L499" s="38" t="str">
        <f t="shared" si="57"/>
        <v/>
      </c>
      <c r="M499" s="23" t="str">
        <f t="shared" si="58"/>
        <v/>
      </c>
      <c r="N499" s="23" t="str">
        <f>IF('Annual Plan'!N499+'Annual Plan'!O499=0,"",'Annual Plan'!N499+'Annual Plan'!O499)</f>
        <v/>
      </c>
      <c r="O499" s="23" t="str">
        <f>IF(('Q1 Review'!O499+'Q2 Review'!O499+'Q3 Review'!O499+'Q4 Review'!O499)=0,"",('Q1 Review'!O499+'Q2 Review'!O499+'Q3 Review'!O499+'Q4 Review'!O499))</f>
        <v/>
      </c>
      <c r="P499" s="41"/>
      <c r="Q499" s="41"/>
      <c r="R499" s="41"/>
      <c r="S499" s="131" t="str">
        <f t="shared" si="59"/>
        <v/>
      </c>
    </row>
    <row r="500" spans="1:19" s="11" customFormat="1" ht="13.2" x14ac:dyDescent="0.25">
      <c r="A500" s="59" t="str">
        <f>IF('Annual Plan'!A500="","",'Annual Plan'!A500)</f>
        <v/>
      </c>
      <c r="B500" s="59" t="str">
        <f>IF('Annual Plan'!B500="","",'Annual Plan'!B500)</f>
        <v/>
      </c>
      <c r="C500" s="59" t="str">
        <f>IF('Annual Plan'!C500="","",'Annual Plan'!C500)</f>
        <v/>
      </c>
      <c r="D500" s="2" t="str">
        <f>IF('Annual Plan'!D500&lt;&gt;"",'Annual Plan'!D500,"")</f>
        <v/>
      </c>
      <c r="E500" s="2" t="str">
        <f>IF('Annual Plan'!E500&lt;&gt;"",'Annual Plan'!E500,"")</f>
        <v/>
      </c>
      <c r="F500" s="36" t="str">
        <f>IF('Annual Plan'!F500&lt;&gt;"",'Annual Plan'!F500,"")</f>
        <v/>
      </c>
      <c r="G500" s="23" t="str">
        <f>IF('Annual Plan'!G500&lt;&gt;"",'Annual Plan'!G500,"")</f>
        <v/>
      </c>
      <c r="H500" s="23" t="str">
        <f xml:space="preserve"> IF(OR(F500="Absolute",F500="Absolute[-](cum.)"),SUM(G500,'Q1 Review'!J500,'Q2 Review'!J500,'Q3 Review'!J500,'Q4 Review'!J500),
             IF(OR(F500="Incremental",F500="Absolute[+]"),MAX(G500,'Q1 Review'!J500,'Q2 Review'!J500,'Q3 Review'!J500,'Q4 Review'!J500),
                  IF(F500="Decremental",MIN(G500,'Q1 Review'!J500,'Q2 Review'!J500,'Q3 Review'!J500,'Q4 Review'!J500),
                         IF(F500="Absolute[-](avg.)",SUM('Q1 Review'!J500,'Q2 Review'!J500,'Q3 Review'!J500,'Q4 Review'!J500)/ COUNT('Annual Plan'!H500:'Annual Plan'!K500),""
                       )
                 )
      )
)</f>
        <v/>
      </c>
      <c r="I500" s="23" t="str">
        <f>IF(SUM('Annual Plan'!H500:'Annual Plan'!K500)=0,"",
        IF(OR(F500="Absolute",F500="Absolute[-](cum.)"),SUM('Annual Plan'!H500:'Annual Plan'!K500),
             IF(F500="Incremental",MAX('Annual Plan'!H500:'Annual Plan'!K500),
                  IF(F500="Decremental",MIN('Annual Plan'!H500:'Annual Plan'!K500),
                         IF(F500="Absolute[+]",MAX('Annual Plan'!H500:'Annual Plan'!K500),
                              IF(F500="Absolute[-](avg.)",AVERAGE('Annual Plan'!H500:'Annual Plan'!K500),"")
                              )
                       )
                  )
           )
     )</f>
        <v/>
      </c>
      <c r="J500" s="95" t="str">
        <f xml:space="preserve"> IF(OR(F500="Absolute",F500="Absolute[-](cum.)"),SUM('Q1 Review'!J500,'Q2 Review'!J500,'Q3 Review'!J500,'Q4 Review'!J500),
             IF(OR(F500="Incremental",F500="Absolute[+]"),MAX('Q1 Review'!J500,'Q2 Review'!J500,'Q3 Review'!J500,'Q4 Review'!J500),
                  IF(F500="Decremental",MIN('Q1 Review'!J500,'Q2 Review'!J500,'Q3 Review'!J500,'Q4 Review'!J500),
                         IF(F500="Absolute[-](avg.)",SUM('Q1 Review'!J500,'Q2 Review'!J500,'Q3 Review'!J500,'Q4 Review'!J500)/ COUNT('Annual Plan'!H500:'Annual Plan'!K500),""
                       )
                 )
      )
)</f>
        <v/>
      </c>
      <c r="K500" s="38" t="str">
        <f t="shared" si="56"/>
        <v/>
      </c>
      <c r="L500" s="38" t="str">
        <f t="shared" si="57"/>
        <v/>
      </c>
      <c r="M500" s="23" t="str">
        <f t="shared" si="58"/>
        <v/>
      </c>
      <c r="N500" s="23" t="str">
        <f>IF('Annual Plan'!N500+'Annual Plan'!O500=0,"",'Annual Plan'!N500+'Annual Plan'!O500)</f>
        <v/>
      </c>
      <c r="O500" s="23" t="str">
        <f>IF(('Q1 Review'!O500+'Q2 Review'!O500+'Q3 Review'!O500+'Q4 Review'!O500)=0,"",('Q1 Review'!O500+'Q2 Review'!O500+'Q3 Review'!O500+'Q4 Review'!O500))</f>
        <v/>
      </c>
      <c r="P500" s="41"/>
      <c r="Q500" s="41"/>
      <c r="R500" s="41"/>
      <c r="S500" s="131" t="str">
        <f t="shared" si="59"/>
        <v/>
      </c>
    </row>
    <row r="501" spans="1:19" s="11" customFormat="1" ht="13.2" x14ac:dyDescent="0.25">
      <c r="A501" s="59" t="str">
        <f>IF('Annual Plan'!A501="","",'Annual Plan'!A501)</f>
        <v/>
      </c>
      <c r="B501" s="59" t="str">
        <f>IF('Annual Plan'!B501="","",'Annual Plan'!B501)</f>
        <v/>
      </c>
      <c r="C501" s="59" t="str">
        <f>IF('Annual Plan'!C501="","",'Annual Plan'!C501)</f>
        <v/>
      </c>
      <c r="D501" s="2" t="str">
        <f>IF('Annual Plan'!D501&lt;&gt;"",'Annual Plan'!D501,"")</f>
        <v/>
      </c>
      <c r="E501" s="2" t="str">
        <f>IF('Annual Plan'!E501&lt;&gt;"",'Annual Plan'!E501,"")</f>
        <v/>
      </c>
      <c r="F501" s="36" t="str">
        <f>IF('Annual Plan'!F501&lt;&gt;"",'Annual Plan'!F501,"")</f>
        <v/>
      </c>
      <c r="G501" s="23" t="str">
        <f>IF('Annual Plan'!G501&lt;&gt;"",'Annual Plan'!G501,"")</f>
        <v/>
      </c>
      <c r="H501" s="23" t="str">
        <f xml:space="preserve"> IF(OR(F501="Absolute",F501="Absolute[-](cum.)"),SUM(G501,'Q1 Review'!J501,'Q2 Review'!J501,'Q3 Review'!J501,'Q4 Review'!J501),
             IF(OR(F501="Incremental",F501="Absolute[+]"),MAX(G501,'Q1 Review'!J501,'Q2 Review'!J501,'Q3 Review'!J501,'Q4 Review'!J501),
                  IF(F501="Decremental",MIN(G501,'Q1 Review'!J501,'Q2 Review'!J501,'Q3 Review'!J501,'Q4 Review'!J501),
                         IF(F501="Absolute[-](avg.)",SUM('Q1 Review'!J501,'Q2 Review'!J501,'Q3 Review'!J501,'Q4 Review'!J501)/ COUNT('Annual Plan'!H501:'Annual Plan'!K501),""
                       )
                 )
      )
)</f>
        <v/>
      </c>
      <c r="I501" s="23" t="str">
        <f>IF(SUM('Annual Plan'!H501:'Annual Plan'!K501)=0,"",
        IF(OR(F501="Absolute",F501="Absolute[-](cum.)"),SUM('Annual Plan'!H501:'Annual Plan'!K501),
             IF(F501="Incremental",MAX('Annual Plan'!H501:'Annual Plan'!K501),
                  IF(F501="Decremental",MIN('Annual Plan'!H501:'Annual Plan'!K501),
                         IF(F501="Absolute[+]",MAX('Annual Plan'!H501:'Annual Plan'!K501),
                              IF(F501="Absolute[-](avg.)",AVERAGE('Annual Plan'!H501:'Annual Plan'!K501),"")
                              )
                       )
                  )
           )
     )</f>
        <v/>
      </c>
      <c r="J501" s="95" t="str">
        <f xml:space="preserve"> IF(OR(F501="Absolute",F501="Absolute[-](cum.)"),SUM('Q1 Review'!J501,'Q2 Review'!J501,'Q3 Review'!J501,'Q4 Review'!J501),
             IF(OR(F501="Incremental",F501="Absolute[+]"),MAX('Q1 Review'!J501,'Q2 Review'!J501,'Q3 Review'!J501,'Q4 Review'!J501),
                  IF(F501="Decremental",MIN('Q1 Review'!J501,'Q2 Review'!J501,'Q3 Review'!J501,'Q4 Review'!J501),
                         IF(F501="Absolute[-](avg.)",SUM('Q1 Review'!J501,'Q2 Review'!J501,'Q3 Review'!J501,'Q4 Review'!J501)/ COUNT('Annual Plan'!H501:'Annual Plan'!K501),""
                       )
                 )
      )
)</f>
        <v/>
      </c>
      <c r="K501" s="38" t="str">
        <f t="shared" si="56"/>
        <v/>
      </c>
      <c r="L501" s="38" t="str">
        <f t="shared" si="57"/>
        <v/>
      </c>
      <c r="M501" s="23" t="str">
        <f t="shared" si="58"/>
        <v/>
      </c>
      <c r="N501" s="23" t="str">
        <f>IF('Annual Plan'!N501+'Annual Plan'!O501=0,"",'Annual Plan'!N501+'Annual Plan'!O501)</f>
        <v/>
      </c>
      <c r="O501" s="23" t="str">
        <f>IF(('Q1 Review'!O501+'Q2 Review'!O501+'Q3 Review'!O501+'Q4 Review'!O501)=0,"",('Q1 Review'!O501+'Q2 Review'!O501+'Q3 Review'!O501+'Q4 Review'!O501))</f>
        <v/>
      </c>
      <c r="P501" s="41"/>
      <c r="Q501" s="41"/>
      <c r="R501" s="41"/>
      <c r="S501" s="131" t="str">
        <f t="shared" si="59"/>
        <v/>
      </c>
    </row>
    <row r="502" spans="1:19" s="11" customFormat="1" ht="13.2" x14ac:dyDescent="0.25">
      <c r="A502" s="59" t="str">
        <f>IF('Annual Plan'!A502="","",'Annual Plan'!A502)</f>
        <v/>
      </c>
      <c r="B502" s="59" t="str">
        <f>IF('Annual Plan'!B502="","",'Annual Plan'!B502)</f>
        <v/>
      </c>
      <c r="C502" s="59" t="str">
        <f>IF('Annual Plan'!C502="","",'Annual Plan'!C502)</f>
        <v/>
      </c>
      <c r="D502" s="2" t="str">
        <f>IF('Annual Plan'!D502&lt;&gt;"",'Annual Plan'!D502,"")</f>
        <v/>
      </c>
      <c r="E502" s="2" t="str">
        <f>IF('Annual Plan'!E502&lt;&gt;"",'Annual Plan'!E502,"")</f>
        <v/>
      </c>
      <c r="F502" s="36" t="str">
        <f>IF('Annual Plan'!F502&lt;&gt;"",'Annual Plan'!F502,"")</f>
        <v/>
      </c>
      <c r="G502" s="23" t="str">
        <f>IF('Annual Plan'!G502&lt;&gt;"",'Annual Plan'!G502,"")</f>
        <v/>
      </c>
      <c r="H502" s="23" t="str">
        <f xml:space="preserve"> IF(OR(F502="Absolute",F502="Absolute[-](cum.)"),SUM(G502,'Q1 Review'!J502,'Q2 Review'!J502,'Q3 Review'!J502,'Q4 Review'!J502),
             IF(OR(F502="Incremental",F502="Absolute[+]"),MAX(G502,'Q1 Review'!J502,'Q2 Review'!J502,'Q3 Review'!J502,'Q4 Review'!J502),
                  IF(F502="Decremental",MIN(G502,'Q1 Review'!J502,'Q2 Review'!J502,'Q3 Review'!J502,'Q4 Review'!J502),
                         IF(F502="Absolute[-](avg.)",SUM('Q1 Review'!J502,'Q2 Review'!J502,'Q3 Review'!J502,'Q4 Review'!J502)/ COUNT('Annual Plan'!H502:'Annual Plan'!K502),""
                       )
                 )
      )
)</f>
        <v/>
      </c>
      <c r="I502" s="23" t="str">
        <f>IF(SUM('Annual Plan'!H502:'Annual Plan'!K502)=0,"",
        IF(OR(F502="Absolute",F502="Absolute[-](cum.)"),SUM('Annual Plan'!H502:'Annual Plan'!K502),
             IF(F502="Incremental",MAX('Annual Plan'!H502:'Annual Plan'!K502),
                  IF(F502="Decremental",MIN('Annual Plan'!H502:'Annual Plan'!K502),
                         IF(F502="Absolute[+]",MAX('Annual Plan'!H502:'Annual Plan'!K502),
                              IF(F502="Absolute[-](avg.)",AVERAGE('Annual Plan'!H502:'Annual Plan'!K502),"")
                              )
                       )
                  )
           )
     )</f>
        <v/>
      </c>
      <c r="J502" s="95" t="str">
        <f xml:space="preserve"> IF(OR(F502="Absolute",F502="Absolute[-](cum.)"),SUM('Q1 Review'!J502,'Q2 Review'!J502,'Q3 Review'!J502,'Q4 Review'!J502),
             IF(OR(F502="Incremental",F502="Absolute[+]"),MAX('Q1 Review'!J502,'Q2 Review'!J502,'Q3 Review'!J502,'Q4 Review'!J502),
                  IF(F502="Decremental",MIN('Q1 Review'!J502,'Q2 Review'!J502,'Q3 Review'!J502,'Q4 Review'!J502),
                         IF(F502="Absolute[-](avg.)",SUM('Q1 Review'!J502,'Q2 Review'!J502,'Q3 Review'!J502,'Q4 Review'!J502)/ COUNT('Annual Plan'!H502:'Annual Plan'!K502),""
                       )
                 )
      )
)</f>
        <v/>
      </c>
      <c r="K502" s="38" t="str">
        <f t="shared" si="56"/>
        <v/>
      </c>
      <c r="L502" s="38" t="str">
        <f t="shared" si="57"/>
        <v/>
      </c>
      <c r="M502" s="23" t="str">
        <f t="shared" si="58"/>
        <v/>
      </c>
      <c r="N502" s="23" t="str">
        <f>IF('Annual Plan'!N502+'Annual Plan'!O502=0,"",'Annual Plan'!N502+'Annual Plan'!O502)</f>
        <v/>
      </c>
      <c r="O502" s="23" t="str">
        <f>IF(('Q1 Review'!O502+'Q2 Review'!O502+'Q3 Review'!O502+'Q4 Review'!O502)=0,"",('Q1 Review'!O502+'Q2 Review'!O502+'Q3 Review'!O502+'Q4 Review'!O502))</f>
        <v/>
      </c>
      <c r="P502" s="41"/>
      <c r="Q502" s="41"/>
      <c r="R502" s="41"/>
      <c r="S502" s="131" t="str">
        <f t="shared" si="59"/>
        <v/>
      </c>
    </row>
    <row r="503" spans="1:19" s="11" customFormat="1" ht="13.2" x14ac:dyDescent="0.25">
      <c r="A503" s="59" t="str">
        <f>IF('Annual Plan'!A503="","",'Annual Plan'!A503)</f>
        <v/>
      </c>
      <c r="B503" s="59" t="str">
        <f>IF('Annual Plan'!B503="","",'Annual Plan'!B503)</f>
        <v/>
      </c>
      <c r="C503" s="59" t="str">
        <f>IF('Annual Plan'!C503="","",'Annual Plan'!C503)</f>
        <v/>
      </c>
      <c r="D503" s="2" t="str">
        <f>IF('Annual Plan'!D503&lt;&gt;"",'Annual Plan'!D503,"")</f>
        <v/>
      </c>
      <c r="E503" s="2" t="str">
        <f>IF('Annual Plan'!E503&lt;&gt;"",'Annual Plan'!E503,"")</f>
        <v/>
      </c>
      <c r="F503" s="36" t="str">
        <f>IF('Annual Plan'!F503&lt;&gt;"",'Annual Plan'!F503,"")</f>
        <v/>
      </c>
      <c r="G503" s="23" t="str">
        <f>IF('Annual Plan'!G503&lt;&gt;"",'Annual Plan'!G503,"")</f>
        <v/>
      </c>
      <c r="H503" s="23" t="str">
        <f xml:space="preserve"> IF(OR(F503="Absolute",F503="Absolute[-](cum.)"),SUM(G503,'Q1 Review'!J503,'Q2 Review'!J503,'Q3 Review'!J503,'Q4 Review'!J503),
             IF(OR(F503="Incremental",F503="Absolute[+]"),MAX(G503,'Q1 Review'!J503,'Q2 Review'!J503,'Q3 Review'!J503,'Q4 Review'!J503),
                  IF(F503="Decremental",MIN(G503,'Q1 Review'!J503,'Q2 Review'!J503,'Q3 Review'!J503,'Q4 Review'!J503),
                         IF(F503="Absolute[-](avg.)",SUM('Q1 Review'!J503,'Q2 Review'!J503,'Q3 Review'!J503,'Q4 Review'!J503)/ COUNT('Annual Plan'!H503:'Annual Plan'!K503),""
                       )
                 )
      )
)</f>
        <v/>
      </c>
      <c r="I503" s="23" t="str">
        <f>IF(SUM('Annual Plan'!H503:'Annual Plan'!K503)=0,"",
        IF(OR(F503="Absolute",F503="Absolute[-](cum.)"),SUM('Annual Plan'!H503:'Annual Plan'!K503),
             IF(F503="Incremental",MAX('Annual Plan'!H503:'Annual Plan'!K503),
                  IF(F503="Decremental",MIN('Annual Plan'!H503:'Annual Plan'!K503),
                         IF(F503="Absolute[+]",MAX('Annual Plan'!H503:'Annual Plan'!K503),
                              IF(F503="Absolute[-](avg.)",AVERAGE('Annual Plan'!H503:'Annual Plan'!K503),"")
                              )
                       )
                  )
           )
     )</f>
        <v/>
      </c>
      <c r="J503" s="95" t="str">
        <f xml:space="preserve"> IF(OR(F503="Absolute",F503="Absolute[-](cum.)"),SUM('Q1 Review'!J503,'Q2 Review'!J503,'Q3 Review'!J503,'Q4 Review'!J503),
             IF(OR(F503="Incremental",F503="Absolute[+]"),MAX('Q1 Review'!J503,'Q2 Review'!J503,'Q3 Review'!J503,'Q4 Review'!J503),
                  IF(F503="Decremental",MIN('Q1 Review'!J503,'Q2 Review'!J503,'Q3 Review'!J503,'Q4 Review'!J503),
                         IF(F503="Absolute[-](avg.)",SUM('Q1 Review'!J503,'Q2 Review'!J503,'Q3 Review'!J503,'Q4 Review'!J503)/ COUNT('Annual Plan'!H503:'Annual Plan'!K503),""
                       )
                 )
      )
)</f>
        <v/>
      </c>
      <c r="K503" s="38" t="str">
        <f t="shared" si="56"/>
        <v/>
      </c>
      <c r="L503" s="38" t="str">
        <f t="shared" si="57"/>
        <v/>
      </c>
      <c r="M503" s="23" t="str">
        <f t="shared" si="58"/>
        <v/>
      </c>
      <c r="N503" s="23" t="str">
        <f>IF('Annual Plan'!N503+'Annual Plan'!O503=0,"",'Annual Plan'!N503+'Annual Plan'!O503)</f>
        <v/>
      </c>
      <c r="O503" s="23" t="str">
        <f>IF(('Q1 Review'!O503+'Q2 Review'!O503+'Q3 Review'!O503+'Q4 Review'!O503)=0,"",('Q1 Review'!O503+'Q2 Review'!O503+'Q3 Review'!O503+'Q4 Review'!O503))</f>
        <v/>
      </c>
      <c r="P503" s="41"/>
      <c r="Q503" s="41"/>
      <c r="R503" s="41"/>
      <c r="S503" s="131" t="str">
        <f t="shared" si="59"/>
        <v/>
      </c>
    </row>
    <row r="504" spans="1:19" s="11" customFormat="1" ht="13.2" x14ac:dyDescent="0.25">
      <c r="A504" s="59" t="str">
        <f>IF('Annual Plan'!A504="","",'Annual Plan'!A504)</f>
        <v/>
      </c>
      <c r="B504" s="59" t="str">
        <f>IF('Annual Plan'!B504="","",'Annual Plan'!B504)</f>
        <v/>
      </c>
      <c r="C504" s="59" t="str">
        <f>IF('Annual Plan'!C504="","",'Annual Plan'!C504)</f>
        <v/>
      </c>
      <c r="D504" s="2" t="str">
        <f>IF('Annual Plan'!D504&lt;&gt;"",'Annual Plan'!D504,"")</f>
        <v/>
      </c>
      <c r="E504" s="2" t="str">
        <f>IF('Annual Plan'!E504&lt;&gt;"",'Annual Plan'!E504,"")</f>
        <v/>
      </c>
      <c r="F504" s="36" t="str">
        <f>IF('Annual Plan'!F504&lt;&gt;"",'Annual Plan'!F504,"")</f>
        <v/>
      </c>
      <c r="G504" s="23" t="str">
        <f>IF('Annual Plan'!G504&lt;&gt;"",'Annual Plan'!G504,"")</f>
        <v/>
      </c>
      <c r="H504" s="23" t="str">
        <f xml:space="preserve"> IF(OR(F504="Absolute",F504="Absolute[-](cum.)"),SUM(G504,'Q1 Review'!J504,'Q2 Review'!J504,'Q3 Review'!J504,'Q4 Review'!J504),
             IF(OR(F504="Incremental",F504="Absolute[+]"),MAX(G504,'Q1 Review'!J504,'Q2 Review'!J504,'Q3 Review'!J504,'Q4 Review'!J504),
                  IF(F504="Decremental",MIN(G504,'Q1 Review'!J504,'Q2 Review'!J504,'Q3 Review'!J504,'Q4 Review'!J504),
                         IF(F504="Absolute[-](avg.)",SUM('Q1 Review'!J504,'Q2 Review'!J504,'Q3 Review'!J504,'Q4 Review'!J504)/ COUNT('Annual Plan'!H504:'Annual Plan'!K504),""
                       )
                 )
      )
)</f>
        <v/>
      </c>
      <c r="I504" s="23" t="str">
        <f>IF(SUM('Annual Plan'!H504:'Annual Plan'!K504)=0,"",
        IF(OR(F504="Absolute",F504="Absolute[-](cum.)"),SUM('Annual Plan'!H504:'Annual Plan'!K504),
             IF(F504="Incremental",MAX('Annual Plan'!H504:'Annual Plan'!K504),
                  IF(F504="Decremental",MIN('Annual Plan'!H504:'Annual Plan'!K504),
                         IF(F504="Absolute[+]",MAX('Annual Plan'!H504:'Annual Plan'!K504),
                              IF(F504="Absolute[-](avg.)",AVERAGE('Annual Plan'!H504:'Annual Plan'!K504),"")
                              )
                       )
                  )
           )
     )</f>
        <v/>
      </c>
      <c r="J504" s="95" t="str">
        <f xml:space="preserve"> IF(OR(F504="Absolute",F504="Absolute[-](cum.)"),SUM('Q1 Review'!J504,'Q2 Review'!J504,'Q3 Review'!J504,'Q4 Review'!J504),
             IF(OR(F504="Incremental",F504="Absolute[+]"),MAX('Q1 Review'!J504,'Q2 Review'!J504,'Q3 Review'!J504,'Q4 Review'!J504),
                  IF(F504="Decremental",MIN('Q1 Review'!J504,'Q2 Review'!J504,'Q3 Review'!J504,'Q4 Review'!J504),
                         IF(F504="Absolute[-](avg.)",SUM('Q1 Review'!J504,'Q2 Review'!J504,'Q3 Review'!J504,'Q4 Review'!J504)/ COUNT('Annual Plan'!H504:'Annual Plan'!K504),""
                       )
                 )
      )
)</f>
        <v/>
      </c>
      <c r="K504" s="38" t="str">
        <f t="shared" si="56"/>
        <v/>
      </c>
      <c r="L504" s="38" t="str">
        <f t="shared" si="57"/>
        <v/>
      </c>
      <c r="M504" s="23" t="str">
        <f t="shared" si="58"/>
        <v/>
      </c>
      <c r="N504" s="23" t="str">
        <f>IF('Annual Plan'!N504+'Annual Plan'!O504=0,"",'Annual Plan'!N504+'Annual Plan'!O504)</f>
        <v/>
      </c>
      <c r="O504" s="23" t="str">
        <f>IF(('Q1 Review'!O504+'Q2 Review'!O504+'Q3 Review'!O504+'Q4 Review'!O504)=0,"",('Q1 Review'!O504+'Q2 Review'!O504+'Q3 Review'!O504+'Q4 Review'!O504))</f>
        <v/>
      </c>
      <c r="P504" s="41"/>
      <c r="Q504" s="41"/>
      <c r="R504" s="41"/>
      <c r="S504" s="131" t="str">
        <f t="shared" si="59"/>
        <v/>
      </c>
    </row>
    <row r="505" spans="1:19" s="11" customFormat="1" ht="13.2" x14ac:dyDescent="0.25">
      <c r="A505" s="59" t="str">
        <f>IF('Annual Plan'!A505="","",'Annual Plan'!A505)</f>
        <v/>
      </c>
      <c r="B505" s="59" t="str">
        <f>IF('Annual Plan'!B505="","",'Annual Plan'!B505)</f>
        <v/>
      </c>
      <c r="C505" s="59" t="str">
        <f>IF('Annual Plan'!C505="","",'Annual Plan'!C505)</f>
        <v/>
      </c>
      <c r="D505" s="2" t="str">
        <f>IF('Annual Plan'!D505&lt;&gt;"",'Annual Plan'!D505,"")</f>
        <v/>
      </c>
      <c r="E505" s="2" t="str">
        <f>IF('Annual Plan'!E505&lt;&gt;"",'Annual Plan'!E505,"")</f>
        <v/>
      </c>
      <c r="F505" s="36" t="str">
        <f>IF('Annual Plan'!F505&lt;&gt;"",'Annual Plan'!F505,"")</f>
        <v/>
      </c>
      <c r="G505" s="23" t="str">
        <f>IF('Annual Plan'!G505&lt;&gt;"",'Annual Plan'!G505,"")</f>
        <v/>
      </c>
      <c r="H505" s="23" t="str">
        <f xml:space="preserve"> IF(OR(F505="Absolute",F505="Absolute[-](cum.)"),SUM(G505,'Q1 Review'!J505,'Q2 Review'!J505,'Q3 Review'!J505,'Q4 Review'!J505),
             IF(OR(F505="Incremental",F505="Absolute[+]"),MAX(G505,'Q1 Review'!J505,'Q2 Review'!J505,'Q3 Review'!J505,'Q4 Review'!J505),
                  IF(F505="Decremental",MIN(G505,'Q1 Review'!J505,'Q2 Review'!J505,'Q3 Review'!J505,'Q4 Review'!J505),
                         IF(F505="Absolute[-](avg.)",SUM('Q1 Review'!J505,'Q2 Review'!J505,'Q3 Review'!J505,'Q4 Review'!J505)/ COUNT('Annual Plan'!H505:'Annual Plan'!K505),""
                       )
                 )
      )
)</f>
        <v/>
      </c>
      <c r="I505" s="23" t="str">
        <f>IF(SUM('Annual Plan'!H505:'Annual Plan'!K505)=0,"",
        IF(OR(F505="Absolute",F505="Absolute[-](cum.)"),SUM('Annual Plan'!H505:'Annual Plan'!K505),
             IF(F505="Incremental",MAX('Annual Plan'!H505:'Annual Plan'!K505),
                  IF(F505="Decremental",MIN('Annual Plan'!H505:'Annual Plan'!K505),
                         IF(F505="Absolute[+]",MAX('Annual Plan'!H505:'Annual Plan'!K505),
                              IF(F505="Absolute[-](avg.)",AVERAGE('Annual Plan'!H505:'Annual Plan'!K505),"")
                              )
                       )
                  )
           )
     )</f>
        <v/>
      </c>
      <c r="J505" s="95" t="str">
        <f xml:space="preserve"> IF(OR(F505="Absolute",F505="Absolute[-](cum.)"),SUM('Q1 Review'!J505,'Q2 Review'!J505,'Q3 Review'!J505,'Q4 Review'!J505),
             IF(OR(F505="Incremental",F505="Absolute[+]"),MAX('Q1 Review'!J505,'Q2 Review'!J505,'Q3 Review'!J505,'Q4 Review'!J505),
                  IF(F505="Decremental",MIN('Q1 Review'!J505,'Q2 Review'!J505,'Q3 Review'!J505,'Q4 Review'!J505),
                         IF(F505="Absolute[-](avg.)",SUM('Q1 Review'!J505,'Q2 Review'!J505,'Q3 Review'!J505,'Q4 Review'!J505)/ COUNT('Annual Plan'!H505:'Annual Plan'!K505),""
                       )
                 )
      )
)</f>
        <v/>
      </c>
      <c r="K505" s="38" t="str">
        <f t="shared" si="56"/>
        <v/>
      </c>
      <c r="L505" s="38" t="str">
        <f t="shared" si="57"/>
        <v/>
      </c>
      <c r="M505" s="23" t="str">
        <f t="shared" si="58"/>
        <v/>
      </c>
      <c r="N505" s="23" t="str">
        <f>IF('Annual Plan'!N505+'Annual Plan'!O505=0,"",'Annual Plan'!N505+'Annual Plan'!O505)</f>
        <v/>
      </c>
      <c r="O505" s="23" t="str">
        <f>IF(('Q1 Review'!O505+'Q2 Review'!O505+'Q3 Review'!O505+'Q4 Review'!O505)=0,"",('Q1 Review'!O505+'Q2 Review'!O505+'Q3 Review'!O505+'Q4 Review'!O505))</f>
        <v/>
      </c>
      <c r="P505" s="41"/>
      <c r="Q505" s="41"/>
      <c r="R505" s="41"/>
      <c r="S505" s="131" t="str">
        <f t="shared" si="59"/>
        <v/>
      </c>
    </row>
    <row r="506" spans="1:19" s="11" customFormat="1" ht="13.2" x14ac:dyDescent="0.25">
      <c r="A506" s="59" t="str">
        <f>IF('Annual Plan'!A506="","",'Annual Plan'!A506)</f>
        <v/>
      </c>
      <c r="B506" s="59" t="str">
        <f>IF('Annual Plan'!B506="","",'Annual Plan'!B506)</f>
        <v/>
      </c>
      <c r="C506" s="59" t="str">
        <f>IF('Annual Plan'!C506="","",'Annual Plan'!C506)</f>
        <v/>
      </c>
      <c r="D506" s="2" t="str">
        <f>IF('Annual Plan'!D506&lt;&gt;"",'Annual Plan'!D506,"")</f>
        <v/>
      </c>
      <c r="E506" s="2" t="str">
        <f>IF('Annual Plan'!E506&lt;&gt;"",'Annual Plan'!E506,"")</f>
        <v/>
      </c>
      <c r="F506" s="36" t="str">
        <f>IF('Annual Plan'!F506&lt;&gt;"",'Annual Plan'!F506,"")</f>
        <v/>
      </c>
      <c r="G506" s="23" t="str">
        <f>IF('Annual Plan'!G506&lt;&gt;"",'Annual Plan'!G506,"")</f>
        <v/>
      </c>
      <c r="H506" s="23" t="str">
        <f xml:space="preserve"> IF(OR(F506="Absolute",F506="Absolute[-](cum.)"),SUM(G506,'Q1 Review'!J506,'Q2 Review'!J506,'Q3 Review'!J506,'Q4 Review'!J506),
             IF(OR(F506="Incremental",F506="Absolute[+]"),MAX(G506,'Q1 Review'!J506,'Q2 Review'!J506,'Q3 Review'!J506,'Q4 Review'!J506),
                  IF(F506="Decremental",MIN(G506,'Q1 Review'!J506,'Q2 Review'!J506,'Q3 Review'!J506,'Q4 Review'!J506),
                         IF(F506="Absolute[-](avg.)",SUM('Q1 Review'!J506,'Q2 Review'!J506,'Q3 Review'!J506,'Q4 Review'!J506)/ COUNT('Annual Plan'!H506:'Annual Plan'!K506),""
                       )
                 )
      )
)</f>
        <v/>
      </c>
      <c r="I506" s="23" t="str">
        <f>IF(SUM('Annual Plan'!H506:'Annual Plan'!K506)=0,"",
        IF(OR(F506="Absolute",F506="Absolute[-](cum.)"),SUM('Annual Plan'!H506:'Annual Plan'!K506),
             IF(F506="Incremental",MAX('Annual Plan'!H506:'Annual Plan'!K506),
                  IF(F506="Decremental",MIN('Annual Plan'!H506:'Annual Plan'!K506),
                         IF(F506="Absolute[+]",MAX('Annual Plan'!H506:'Annual Plan'!K506),
                              IF(F506="Absolute[-](avg.)",AVERAGE('Annual Plan'!H506:'Annual Plan'!K506),"")
                              )
                       )
                  )
           )
     )</f>
        <v/>
      </c>
      <c r="J506" s="95" t="str">
        <f xml:space="preserve"> IF(OR(F506="Absolute",F506="Absolute[-](cum.)"),SUM('Q1 Review'!J506,'Q2 Review'!J506,'Q3 Review'!J506,'Q4 Review'!J506),
             IF(OR(F506="Incremental",F506="Absolute[+]"),MAX('Q1 Review'!J506,'Q2 Review'!J506,'Q3 Review'!J506,'Q4 Review'!J506),
                  IF(F506="Decremental",MIN('Q1 Review'!J506,'Q2 Review'!J506,'Q3 Review'!J506,'Q4 Review'!J506),
                         IF(F506="Absolute[-](avg.)",SUM('Q1 Review'!J506,'Q2 Review'!J506,'Q3 Review'!J506,'Q4 Review'!J506)/ COUNT('Annual Plan'!H506:'Annual Plan'!K506),""
                       )
                 )
      )
)</f>
        <v/>
      </c>
      <c r="K506" s="38" t="str">
        <f t="shared" si="56"/>
        <v/>
      </c>
      <c r="L506" s="38" t="str">
        <f t="shared" si="57"/>
        <v/>
      </c>
      <c r="M506" s="23" t="str">
        <f t="shared" si="58"/>
        <v/>
      </c>
      <c r="N506" s="23" t="str">
        <f>IF('Annual Plan'!N506+'Annual Plan'!O506=0,"",'Annual Plan'!N506+'Annual Plan'!O506)</f>
        <v/>
      </c>
      <c r="O506" s="23" t="str">
        <f>IF(('Q1 Review'!O506+'Q2 Review'!O506+'Q3 Review'!O506+'Q4 Review'!O506)=0,"",('Q1 Review'!O506+'Q2 Review'!O506+'Q3 Review'!O506+'Q4 Review'!O506))</f>
        <v/>
      </c>
      <c r="P506" s="41"/>
      <c r="Q506" s="41"/>
      <c r="R506" s="41"/>
      <c r="S506" s="131" t="str">
        <f t="shared" si="59"/>
        <v/>
      </c>
    </row>
    <row r="507" spans="1:19" s="11" customFormat="1" ht="13.2" x14ac:dyDescent="0.25">
      <c r="A507" s="59" t="str">
        <f>IF('Annual Plan'!A507="","",'Annual Plan'!A507)</f>
        <v/>
      </c>
      <c r="B507" s="59" t="str">
        <f>IF('Annual Plan'!B507="","",'Annual Plan'!B507)</f>
        <v/>
      </c>
      <c r="C507" s="59" t="str">
        <f>IF('Annual Plan'!C507="","",'Annual Plan'!C507)</f>
        <v/>
      </c>
      <c r="D507" s="2" t="str">
        <f>IF('Annual Plan'!D507&lt;&gt;"",'Annual Plan'!D507,"")</f>
        <v/>
      </c>
      <c r="E507" s="2" t="str">
        <f>IF('Annual Plan'!E507&lt;&gt;"",'Annual Plan'!E507,"")</f>
        <v/>
      </c>
      <c r="F507" s="36" t="str">
        <f>IF('Annual Plan'!F507&lt;&gt;"",'Annual Plan'!F507,"")</f>
        <v/>
      </c>
      <c r="G507" s="23" t="str">
        <f>IF('Annual Plan'!G507&lt;&gt;"",'Annual Plan'!G507,"")</f>
        <v/>
      </c>
      <c r="H507" s="23" t="str">
        <f xml:space="preserve"> IF(OR(F507="Absolute",F507="Absolute[-](cum.)"),SUM(G507,'Q1 Review'!J507,'Q2 Review'!J507,'Q3 Review'!J507,'Q4 Review'!J507),
             IF(OR(F507="Incremental",F507="Absolute[+]"),MAX(G507,'Q1 Review'!J507,'Q2 Review'!J507,'Q3 Review'!J507,'Q4 Review'!J507),
                  IF(F507="Decremental",MIN(G507,'Q1 Review'!J507,'Q2 Review'!J507,'Q3 Review'!J507,'Q4 Review'!J507),
                         IF(F507="Absolute[-](avg.)",SUM('Q1 Review'!J507,'Q2 Review'!J507,'Q3 Review'!J507,'Q4 Review'!J507)/ COUNT('Annual Plan'!H507:'Annual Plan'!K507),""
                       )
                 )
      )
)</f>
        <v/>
      </c>
      <c r="I507" s="23" t="str">
        <f>IF(SUM('Annual Plan'!H507:'Annual Plan'!K507)=0,"",
        IF(OR(F507="Absolute",F507="Absolute[-](cum.)"),SUM('Annual Plan'!H507:'Annual Plan'!K507),
             IF(F507="Incremental",MAX('Annual Plan'!H507:'Annual Plan'!K507),
                  IF(F507="Decremental",MIN('Annual Plan'!H507:'Annual Plan'!K507),
                         IF(F507="Absolute[+]",MAX('Annual Plan'!H507:'Annual Plan'!K507),
                              IF(F507="Absolute[-](avg.)",AVERAGE('Annual Plan'!H507:'Annual Plan'!K507),"")
                              )
                       )
                  )
           )
     )</f>
        <v/>
      </c>
      <c r="J507" s="95" t="str">
        <f xml:space="preserve"> IF(OR(F507="Absolute",F507="Absolute[-](cum.)"),SUM('Q1 Review'!J507,'Q2 Review'!J507,'Q3 Review'!J507,'Q4 Review'!J507),
             IF(OR(F507="Incremental",F507="Absolute[+]"),MAX('Q1 Review'!J507,'Q2 Review'!J507,'Q3 Review'!J507,'Q4 Review'!J507),
                  IF(F507="Decremental",MIN('Q1 Review'!J507,'Q2 Review'!J507,'Q3 Review'!J507,'Q4 Review'!J507),
                         IF(F507="Absolute[-](avg.)",SUM('Q1 Review'!J507,'Q2 Review'!J507,'Q3 Review'!J507,'Q4 Review'!J507)/ COUNT('Annual Plan'!H507:'Annual Plan'!K507),""
                       )
                 )
      )
)</f>
        <v/>
      </c>
      <c r="K507" s="38" t="str">
        <f t="shared" si="56"/>
        <v/>
      </c>
      <c r="L507" s="38" t="str">
        <f t="shared" si="57"/>
        <v/>
      </c>
      <c r="M507" s="23" t="str">
        <f t="shared" si="58"/>
        <v/>
      </c>
      <c r="N507" s="23" t="str">
        <f>IF('Annual Plan'!N507+'Annual Plan'!O507=0,"",'Annual Plan'!N507+'Annual Plan'!O507)</f>
        <v/>
      </c>
      <c r="O507" s="23" t="str">
        <f>IF(('Q1 Review'!O507+'Q2 Review'!O507+'Q3 Review'!O507+'Q4 Review'!O507)=0,"",('Q1 Review'!O507+'Q2 Review'!O507+'Q3 Review'!O507+'Q4 Review'!O507))</f>
        <v/>
      </c>
      <c r="P507" s="41"/>
      <c r="Q507" s="41"/>
      <c r="R507" s="41"/>
      <c r="S507" s="131" t="str">
        <f t="shared" si="59"/>
        <v/>
      </c>
    </row>
    <row r="508" spans="1:19" s="11" customFormat="1" ht="13.2" x14ac:dyDescent="0.25">
      <c r="A508" s="59" t="str">
        <f>IF('Annual Plan'!A508="","",'Annual Plan'!A508)</f>
        <v/>
      </c>
      <c r="B508" s="59" t="str">
        <f>IF('Annual Plan'!B508="","",'Annual Plan'!B508)</f>
        <v/>
      </c>
      <c r="C508" s="59" t="str">
        <f>IF('Annual Plan'!C508="","",'Annual Plan'!C508)</f>
        <v/>
      </c>
      <c r="D508" s="2" t="str">
        <f>IF('Annual Plan'!D508&lt;&gt;"",'Annual Plan'!D508,"")</f>
        <v/>
      </c>
      <c r="E508" s="2" t="str">
        <f>IF('Annual Plan'!E508&lt;&gt;"",'Annual Plan'!E508,"")</f>
        <v/>
      </c>
      <c r="F508" s="36" t="str">
        <f>IF('Annual Plan'!F508&lt;&gt;"",'Annual Plan'!F508,"")</f>
        <v/>
      </c>
      <c r="G508" s="23" t="str">
        <f>IF('Annual Plan'!G508&lt;&gt;"",'Annual Plan'!G508,"")</f>
        <v/>
      </c>
      <c r="H508" s="23" t="str">
        <f xml:space="preserve"> IF(OR(F508="Absolute",F508="Absolute[-](cum.)"),SUM(G508,'Q1 Review'!J508,'Q2 Review'!J508,'Q3 Review'!J508,'Q4 Review'!J508),
             IF(OR(F508="Incremental",F508="Absolute[+]"),MAX(G508,'Q1 Review'!J508,'Q2 Review'!J508,'Q3 Review'!J508,'Q4 Review'!J508),
                  IF(F508="Decremental",MIN(G508,'Q1 Review'!J508,'Q2 Review'!J508,'Q3 Review'!J508,'Q4 Review'!J508),
                         IF(F508="Absolute[-](avg.)",SUM('Q1 Review'!J508,'Q2 Review'!J508,'Q3 Review'!J508,'Q4 Review'!J508)/ COUNT('Annual Plan'!H508:'Annual Plan'!K508),""
                       )
                 )
      )
)</f>
        <v/>
      </c>
      <c r="I508" s="23" t="str">
        <f>IF(SUM('Annual Plan'!H508:'Annual Plan'!K508)=0,"",
        IF(OR(F508="Absolute",F508="Absolute[-](cum.)"),SUM('Annual Plan'!H508:'Annual Plan'!K508),
             IF(F508="Incremental",MAX('Annual Plan'!H508:'Annual Plan'!K508),
                  IF(F508="Decremental",MIN('Annual Plan'!H508:'Annual Plan'!K508),
                         IF(F508="Absolute[+]",MAX('Annual Plan'!H508:'Annual Plan'!K508),
                              IF(F508="Absolute[-](avg.)",AVERAGE('Annual Plan'!H508:'Annual Plan'!K508),"")
                              )
                       )
                  )
           )
     )</f>
        <v/>
      </c>
      <c r="J508" s="95" t="str">
        <f xml:space="preserve"> IF(OR(F508="Absolute",F508="Absolute[-](cum.)"),SUM('Q1 Review'!J508,'Q2 Review'!J508,'Q3 Review'!J508,'Q4 Review'!J508),
             IF(OR(F508="Incremental",F508="Absolute[+]"),MAX('Q1 Review'!J508,'Q2 Review'!J508,'Q3 Review'!J508,'Q4 Review'!J508),
                  IF(F508="Decremental",MIN('Q1 Review'!J508,'Q2 Review'!J508,'Q3 Review'!J508,'Q4 Review'!J508),
                         IF(F508="Absolute[-](avg.)",SUM('Q1 Review'!J508,'Q2 Review'!J508,'Q3 Review'!J508,'Q4 Review'!J508)/ COUNT('Annual Plan'!H508:'Annual Plan'!K508),""
                       )
                 )
      )
)</f>
        <v/>
      </c>
      <c r="K508" s="38" t="str">
        <f t="shared" si="56"/>
        <v/>
      </c>
      <c r="L508" s="38" t="str">
        <f t="shared" si="57"/>
        <v/>
      </c>
      <c r="M508" s="23" t="str">
        <f t="shared" si="58"/>
        <v/>
      </c>
      <c r="N508" s="23" t="str">
        <f>IF('Annual Plan'!N508+'Annual Plan'!O508=0,"",'Annual Plan'!N508+'Annual Plan'!O508)</f>
        <v/>
      </c>
      <c r="O508" s="23" t="str">
        <f>IF(('Q1 Review'!O508+'Q2 Review'!O508+'Q3 Review'!O508+'Q4 Review'!O508)=0,"",('Q1 Review'!O508+'Q2 Review'!O508+'Q3 Review'!O508+'Q4 Review'!O508))</f>
        <v/>
      </c>
      <c r="P508" s="41"/>
      <c r="Q508" s="41"/>
      <c r="R508" s="41"/>
      <c r="S508" s="131" t="str">
        <f t="shared" si="59"/>
        <v/>
      </c>
    </row>
    <row r="509" spans="1:19" s="11" customFormat="1" ht="13.2" x14ac:dyDescent="0.25">
      <c r="A509" s="59" t="str">
        <f>IF('Annual Plan'!A509="","",'Annual Plan'!A509)</f>
        <v/>
      </c>
      <c r="B509" s="59" t="str">
        <f>IF('Annual Plan'!B509="","",'Annual Plan'!B509)</f>
        <v/>
      </c>
      <c r="C509" s="59" t="str">
        <f>IF('Annual Plan'!C509="","",'Annual Plan'!C509)</f>
        <v/>
      </c>
      <c r="D509" s="2" t="str">
        <f>IF('Annual Plan'!D509&lt;&gt;"",'Annual Plan'!D509,"")</f>
        <v/>
      </c>
      <c r="E509" s="2" t="str">
        <f>IF('Annual Plan'!E509&lt;&gt;"",'Annual Plan'!E509,"")</f>
        <v/>
      </c>
      <c r="F509" s="36" t="str">
        <f>IF('Annual Plan'!F509&lt;&gt;"",'Annual Plan'!F509,"")</f>
        <v/>
      </c>
      <c r="G509" s="23" t="str">
        <f>IF('Annual Plan'!G509&lt;&gt;"",'Annual Plan'!G509,"")</f>
        <v/>
      </c>
      <c r="H509" s="23" t="str">
        <f xml:space="preserve"> IF(OR(F509="Absolute",F509="Absolute[-](cum.)"),SUM(G509,'Q1 Review'!J509,'Q2 Review'!J509,'Q3 Review'!J509,'Q4 Review'!J509),
             IF(OR(F509="Incremental",F509="Absolute[+]"),MAX(G509,'Q1 Review'!J509,'Q2 Review'!J509,'Q3 Review'!J509,'Q4 Review'!J509),
                  IF(F509="Decremental",MIN(G509,'Q1 Review'!J509,'Q2 Review'!J509,'Q3 Review'!J509,'Q4 Review'!J509),
                         IF(F509="Absolute[-](avg.)",SUM('Q1 Review'!J509,'Q2 Review'!J509,'Q3 Review'!J509,'Q4 Review'!J509)/ COUNT('Annual Plan'!H509:'Annual Plan'!K509),""
                       )
                 )
      )
)</f>
        <v/>
      </c>
      <c r="I509" s="23" t="str">
        <f>IF(SUM('Annual Plan'!H509:'Annual Plan'!K509)=0,"",
        IF(OR(F509="Absolute",F509="Absolute[-](cum.)"),SUM('Annual Plan'!H509:'Annual Plan'!K509),
             IF(F509="Incremental",MAX('Annual Plan'!H509:'Annual Plan'!K509),
                  IF(F509="Decremental",MIN('Annual Plan'!H509:'Annual Plan'!K509),
                         IF(F509="Absolute[+]",MAX('Annual Plan'!H509:'Annual Plan'!K509),
                              IF(F509="Absolute[-](avg.)",AVERAGE('Annual Plan'!H509:'Annual Plan'!K509),"")
                              )
                       )
                  )
           )
     )</f>
        <v/>
      </c>
      <c r="J509" s="95" t="str">
        <f xml:space="preserve"> IF(OR(F509="Absolute",F509="Absolute[-](cum.)"),SUM('Q1 Review'!J509,'Q2 Review'!J509,'Q3 Review'!J509,'Q4 Review'!J509),
             IF(OR(F509="Incremental",F509="Absolute[+]"),MAX('Q1 Review'!J509,'Q2 Review'!J509,'Q3 Review'!J509,'Q4 Review'!J509),
                  IF(F509="Decremental",MIN('Q1 Review'!J509,'Q2 Review'!J509,'Q3 Review'!J509,'Q4 Review'!J509),
                         IF(F509="Absolute[-](avg.)",SUM('Q1 Review'!J509,'Q2 Review'!J509,'Q3 Review'!J509,'Q4 Review'!J509)/ COUNT('Annual Plan'!H509:'Annual Plan'!K509),""
                       )
                 )
      )
)</f>
        <v/>
      </c>
      <c r="K509" s="38" t="str">
        <f t="shared" si="56"/>
        <v/>
      </c>
      <c r="L509" s="38" t="str">
        <f t="shared" si="57"/>
        <v/>
      </c>
      <c r="M509" s="23" t="str">
        <f t="shared" si="58"/>
        <v/>
      </c>
      <c r="N509" s="23" t="str">
        <f>IF('Annual Plan'!N509+'Annual Plan'!O509=0,"",'Annual Plan'!N509+'Annual Plan'!O509)</f>
        <v/>
      </c>
      <c r="O509" s="23" t="str">
        <f>IF(('Q1 Review'!O509+'Q2 Review'!O509+'Q3 Review'!O509+'Q4 Review'!O509)=0,"",('Q1 Review'!O509+'Q2 Review'!O509+'Q3 Review'!O509+'Q4 Review'!O509))</f>
        <v/>
      </c>
      <c r="P509" s="41"/>
      <c r="Q509" s="41"/>
      <c r="R509" s="41"/>
      <c r="S509" s="131" t="str">
        <f t="shared" si="59"/>
        <v/>
      </c>
    </row>
    <row r="510" spans="1:19" s="11" customFormat="1" ht="13.2" x14ac:dyDescent="0.25">
      <c r="A510" s="59" t="str">
        <f>IF('Annual Plan'!A510="","",'Annual Plan'!A510)</f>
        <v/>
      </c>
      <c r="B510" s="59" t="str">
        <f>IF('Annual Plan'!B510="","",'Annual Plan'!B510)</f>
        <v/>
      </c>
      <c r="C510" s="59" t="str">
        <f>IF('Annual Plan'!C510="","",'Annual Plan'!C510)</f>
        <v/>
      </c>
      <c r="D510" s="2" t="str">
        <f>IF('Annual Plan'!D510&lt;&gt;"",'Annual Plan'!D510,"")</f>
        <v/>
      </c>
      <c r="E510" s="2" t="str">
        <f>IF('Annual Plan'!E510&lt;&gt;"",'Annual Plan'!E510,"")</f>
        <v/>
      </c>
      <c r="F510" s="36" t="str">
        <f>IF('Annual Plan'!F510&lt;&gt;"",'Annual Plan'!F510,"")</f>
        <v/>
      </c>
      <c r="G510" s="23" t="str">
        <f>IF('Annual Plan'!G510&lt;&gt;"",'Annual Plan'!G510,"")</f>
        <v/>
      </c>
      <c r="H510" s="23" t="str">
        <f xml:space="preserve"> IF(OR(F510="Absolute",F510="Absolute[-](cum.)"),SUM(G510,'Q1 Review'!J510,'Q2 Review'!J510,'Q3 Review'!J510,'Q4 Review'!J510),
             IF(OR(F510="Incremental",F510="Absolute[+]"),MAX(G510,'Q1 Review'!J510,'Q2 Review'!J510,'Q3 Review'!J510,'Q4 Review'!J510),
                  IF(F510="Decremental",MIN(G510,'Q1 Review'!J510,'Q2 Review'!J510,'Q3 Review'!J510,'Q4 Review'!J510),
                         IF(F510="Absolute[-](avg.)",SUM('Q1 Review'!J510,'Q2 Review'!J510,'Q3 Review'!J510,'Q4 Review'!J510)/ COUNT('Annual Plan'!H510:'Annual Plan'!K510),""
                       )
                 )
      )
)</f>
        <v/>
      </c>
      <c r="I510" s="23" t="str">
        <f>IF(SUM('Annual Plan'!H510:'Annual Plan'!K510)=0,"",
        IF(OR(F510="Absolute",F510="Absolute[-](cum.)"),SUM('Annual Plan'!H510:'Annual Plan'!K510),
             IF(F510="Incremental",MAX('Annual Plan'!H510:'Annual Plan'!K510),
                  IF(F510="Decremental",MIN('Annual Plan'!H510:'Annual Plan'!K510),
                         IF(F510="Absolute[+]",MAX('Annual Plan'!H510:'Annual Plan'!K510),
                              IF(F510="Absolute[-](avg.)",AVERAGE('Annual Plan'!H510:'Annual Plan'!K510),"")
                              )
                       )
                  )
           )
     )</f>
        <v/>
      </c>
      <c r="J510" s="95" t="str">
        <f xml:space="preserve"> IF(OR(F510="Absolute",F510="Absolute[-](cum.)"),SUM('Q1 Review'!J510,'Q2 Review'!J510,'Q3 Review'!J510,'Q4 Review'!J510),
             IF(OR(F510="Incremental",F510="Absolute[+]"),MAX('Q1 Review'!J510,'Q2 Review'!J510,'Q3 Review'!J510,'Q4 Review'!J510),
                  IF(F510="Decremental",MIN('Q1 Review'!J510,'Q2 Review'!J510,'Q3 Review'!J510,'Q4 Review'!J510),
                         IF(F510="Absolute[-](avg.)",SUM('Q1 Review'!J510,'Q2 Review'!J510,'Q3 Review'!J510,'Q4 Review'!J510)/ COUNT('Annual Plan'!H510:'Annual Plan'!K510),""
                       )
                 )
      )
)</f>
        <v/>
      </c>
      <c r="K510" s="38" t="str">
        <f t="shared" si="56"/>
        <v/>
      </c>
      <c r="L510" s="38" t="str">
        <f t="shared" si="57"/>
        <v/>
      </c>
      <c r="M510" s="23" t="str">
        <f t="shared" si="58"/>
        <v/>
      </c>
      <c r="N510" s="23" t="str">
        <f>IF('Annual Plan'!N510+'Annual Plan'!O510=0,"",'Annual Plan'!N510+'Annual Plan'!O510)</f>
        <v/>
      </c>
      <c r="O510" s="23" t="str">
        <f>IF(('Q1 Review'!O510+'Q2 Review'!O510+'Q3 Review'!O510+'Q4 Review'!O510)=0,"",('Q1 Review'!O510+'Q2 Review'!O510+'Q3 Review'!O510+'Q4 Review'!O510))</f>
        <v/>
      </c>
      <c r="P510" s="41"/>
      <c r="Q510" s="41"/>
      <c r="R510" s="41"/>
      <c r="S510" s="131" t="str">
        <f t="shared" si="59"/>
        <v/>
      </c>
    </row>
    <row r="511" spans="1:19" s="11" customFormat="1" ht="13.2" x14ac:dyDescent="0.25">
      <c r="A511" s="59" t="str">
        <f>IF('Annual Plan'!A511="","",'Annual Plan'!A511)</f>
        <v/>
      </c>
      <c r="B511" s="59" t="str">
        <f>IF('Annual Plan'!B511="","",'Annual Plan'!B511)</f>
        <v/>
      </c>
      <c r="C511" s="59" t="str">
        <f>IF('Annual Plan'!C511="","",'Annual Plan'!C511)</f>
        <v/>
      </c>
      <c r="D511" s="2" t="str">
        <f>IF('Annual Plan'!D511&lt;&gt;"",'Annual Plan'!D511,"")</f>
        <v/>
      </c>
      <c r="E511" s="2" t="str">
        <f>IF('Annual Plan'!E511&lt;&gt;"",'Annual Plan'!E511,"")</f>
        <v/>
      </c>
      <c r="F511" s="36" t="str">
        <f>IF('Annual Plan'!F511&lt;&gt;"",'Annual Plan'!F511,"")</f>
        <v/>
      </c>
      <c r="G511" s="23" t="str">
        <f>IF('Annual Plan'!G511&lt;&gt;"",'Annual Plan'!G511,"")</f>
        <v/>
      </c>
      <c r="H511" s="23" t="str">
        <f xml:space="preserve"> IF(OR(F511="Absolute",F511="Absolute[-](cum.)"),SUM(G511,'Q1 Review'!J511,'Q2 Review'!J511,'Q3 Review'!J511,'Q4 Review'!J511),
             IF(OR(F511="Incremental",F511="Absolute[+]"),MAX(G511,'Q1 Review'!J511,'Q2 Review'!J511,'Q3 Review'!J511,'Q4 Review'!J511),
                  IF(F511="Decremental",MIN(G511,'Q1 Review'!J511,'Q2 Review'!J511,'Q3 Review'!J511,'Q4 Review'!J511),
                         IF(F511="Absolute[-](avg.)",SUM('Q1 Review'!J511,'Q2 Review'!J511,'Q3 Review'!J511,'Q4 Review'!J511)/ COUNT('Annual Plan'!H511:'Annual Plan'!K511),""
                       )
                 )
      )
)</f>
        <v/>
      </c>
      <c r="I511" s="23" t="str">
        <f>IF(SUM('Annual Plan'!H511:'Annual Plan'!K511)=0,"",
        IF(OR(F511="Absolute",F511="Absolute[-](cum.)"),SUM('Annual Plan'!H511:'Annual Plan'!K511),
             IF(F511="Incremental",MAX('Annual Plan'!H511:'Annual Plan'!K511),
                  IF(F511="Decremental",MIN('Annual Plan'!H511:'Annual Plan'!K511),
                         IF(F511="Absolute[+]",MAX('Annual Plan'!H511:'Annual Plan'!K511),
                              IF(F511="Absolute[-](avg.)",AVERAGE('Annual Plan'!H511:'Annual Plan'!K511),"")
                              )
                       )
                  )
           )
     )</f>
        <v/>
      </c>
      <c r="J511" s="95" t="str">
        <f xml:space="preserve"> IF(OR(F511="Absolute",F511="Absolute[-](cum.)"),SUM('Q1 Review'!J511,'Q2 Review'!J511,'Q3 Review'!J511,'Q4 Review'!J511),
             IF(OR(F511="Incremental",F511="Absolute[+]"),MAX('Q1 Review'!J511,'Q2 Review'!J511,'Q3 Review'!J511,'Q4 Review'!J511),
                  IF(F511="Decremental",MIN('Q1 Review'!J511,'Q2 Review'!J511,'Q3 Review'!J511,'Q4 Review'!J511),
                         IF(F511="Absolute[-](avg.)",SUM('Q1 Review'!J511,'Q2 Review'!J511,'Q3 Review'!J511,'Q4 Review'!J511)/ COUNT('Annual Plan'!H511:'Annual Plan'!K511),""
                       )
                 )
      )
)</f>
        <v/>
      </c>
      <c r="K511" s="38" t="str">
        <f t="shared" si="56"/>
        <v/>
      </c>
      <c r="L511" s="38" t="str">
        <f t="shared" si="57"/>
        <v/>
      </c>
      <c r="M511" s="23" t="str">
        <f t="shared" si="58"/>
        <v/>
      </c>
      <c r="N511" s="23" t="str">
        <f>IF('Annual Plan'!N511+'Annual Plan'!O511=0,"",'Annual Plan'!N511+'Annual Plan'!O511)</f>
        <v/>
      </c>
      <c r="O511" s="23" t="str">
        <f>IF(('Q1 Review'!O511+'Q2 Review'!O511+'Q3 Review'!O511+'Q4 Review'!O511)=0,"",('Q1 Review'!O511+'Q2 Review'!O511+'Q3 Review'!O511+'Q4 Review'!O511))</f>
        <v/>
      </c>
      <c r="P511" s="41"/>
      <c r="Q511" s="41"/>
      <c r="R511" s="41"/>
      <c r="S511" s="131" t="str">
        <f t="shared" si="59"/>
        <v/>
      </c>
    </row>
    <row r="512" spans="1:19" s="11" customFormat="1" ht="13.2" x14ac:dyDescent="0.25">
      <c r="A512" s="59" t="str">
        <f>IF('Annual Plan'!A512="","",'Annual Plan'!A512)</f>
        <v/>
      </c>
      <c r="B512" s="59" t="str">
        <f>IF('Annual Plan'!B512="","",'Annual Plan'!B512)</f>
        <v/>
      </c>
      <c r="C512" s="59" t="str">
        <f>IF('Annual Plan'!C512="","",'Annual Plan'!C512)</f>
        <v/>
      </c>
      <c r="D512" s="2" t="str">
        <f>IF('Annual Plan'!D512&lt;&gt;"",'Annual Plan'!D512,"")</f>
        <v/>
      </c>
      <c r="E512" s="2" t="str">
        <f>IF('Annual Plan'!E512&lt;&gt;"",'Annual Plan'!E512,"")</f>
        <v/>
      </c>
      <c r="F512" s="36" t="str">
        <f>IF('Annual Plan'!F512&lt;&gt;"",'Annual Plan'!F512,"")</f>
        <v/>
      </c>
      <c r="G512" s="23" t="str">
        <f>IF('Annual Plan'!G512&lt;&gt;"",'Annual Plan'!G512,"")</f>
        <v/>
      </c>
      <c r="H512" s="23" t="str">
        <f xml:space="preserve"> IF(OR(F512="Absolute",F512="Absolute[-](cum.)"),SUM(G512,'Q1 Review'!J512,'Q2 Review'!J512,'Q3 Review'!J512,'Q4 Review'!J512),
             IF(OR(F512="Incremental",F512="Absolute[+]"),MAX(G512,'Q1 Review'!J512,'Q2 Review'!J512,'Q3 Review'!J512,'Q4 Review'!J512),
                  IF(F512="Decremental",MIN(G512,'Q1 Review'!J512,'Q2 Review'!J512,'Q3 Review'!J512,'Q4 Review'!J512),
                         IF(F512="Absolute[-](avg.)",SUM('Q1 Review'!J512,'Q2 Review'!J512,'Q3 Review'!J512,'Q4 Review'!J512)/ COUNT('Annual Plan'!H512:'Annual Plan'!K512),""
                       )
                 )
      )
)</f>
        <v/>
      </c>
      <c r="I512" s="23" t="str">
        <f>IF(SUM('Annual Plan'!H512:'Annual Plan'!K512)=0,"",
        IF(OR(F512="Absolute",F512="Absolute[-](cum.)"),SUM('Annual Plan'!H512:'Annual Plan'!K512),
             IF(F512="Incremental",MAX('Annual Plan'!H512:'Annual Plan'!K512),
                  IF(F512="Decremental",MIN('Annual Plan'!H512:'Annual Plan'!K512),
                         IF(F512="Absolute[+]",MAX('Annual Plan'!H512:'Annual Plan'!K512),
                              IF(F512="Absolute[-](avg.)",AVERAGE('Annual Plan'!H512:'Annual Plan'!K512),"")
                              )
                       )
                  )
           )
     )</f>
        <v/>
      </c>
      <c r="J512" s="95" t="str">
        <f xml:space="preserve"> IF(OR(F512="Absolute",F512="Absolute[-](cum.)"),SUM('Q1 Review'!J512,'Q2 Review'!J512,'Q3 Review'!J512,'Q4 Review'!J512),
             IF(OR(F512="Incremental",F512="Absolute[+]"),MAX('Q1 Review'!J512,'Q2 Review'!J512,'Q3 Review'!J512,'Q4 Review'!J512),
                  IF(F512="Decremental",MIN('Q1 Review'!J512,'Q2 Review'!J512,'Q3 Review'!J512,'Q4 Review'!J512),
                         IF(F512="Absolute[-](avg.)",SUM('Q1 Review'!J512,'Q2 Review'!J512,'Q3 Review'!J512,'Q4 Review'!J512)/ COUNT('Annual Plan'!H512:'Annual Plan'!K512),""
                       )
                 )
      )
)</f>
        <v/>
      </c>
      <c r="K512" s="38" t="str">
        <f t="shared" si="56"/>
        <v/>
      </c>
      <c r="L512" s="38" t="str">
        <f t="shared" si="57"/>
        <v/>
      </c>
      <c r="M512" s="23" t="str">
        <f t="shared" si="58"/>
        <v/>
      </c>
      <c r="N512" s="23" t="str">
        <f>IF('Annual Plan'!N512+'Annual Plan'!O512=0,"",'Annual Plan'!N512+'Annual Plan'!O512)</f>
        <v/>
      </c>
      <c r="O512" s="23" t="str">
        <f>IF(('Q1 Review'!O512+'Q2 Review'!O512+'Q3 Review'!O512+'Q4 Review'!O512)=0,"",('Q1 Review'!O512+'Q2 Review'!O512+'Q3 Review'!O512+'Q4 Review'!O512))</f>
        <v/>
      </c>
      <c r="P512" s="41"/>
      <c r="Q512" s="41"/>
      <c r="R512" s="41"/>
      <c r="S512" s="131" t="str">
        <f t="shared" si="59"/>
        <v/>
      </c>
    </row>
    <row r="513" spans="1:19" s="11" customFormat="1" ht="13.2" x14ac:dyDescent="0.25">
      <c r="A513" s="59" t="str">
        <f>IF('Annual Plan'!A513="","",'Annual Plan'!A513)</f>
        <v/>
      </c>
      <c r="B513" s="59" t="str">
        <f>IF('Annual Plan'!B513="","",'Annual Plan'!B513)</f>
        <v/>
      </c>
      <c r="C513" s="59" t="str">
        <f>IF('Annual Plan'!C513="","",'Annual Plan'!C513)</f>
        <v/>
      </c>
      <c r="D513" s="2" t="str">
        <f>IF('Annual Plan'!D513&lt;&gt;"",'Annual Plan'!D513,"")</f>
        <v/>
      </c>
      <c r="E513" s="2" t="str">
        <f>IF('Annual Plan'!E513&lt;&gt;"",'Annual Plan'!E513,"")</f>
        <v/>
      </c>
      <c r="F513" s="36" t="str">
        <f>IF('Annual Plan'!F513&lt;&gt;"",'Annual Plan'!F513,"")</f>
        <v/>
      </c>
      <c r="G513" s="23" t="str">
        <f>IF('Annual Plan'!G513&lt;&gt;"",'Annual Plan'!G513,"")</f>
        <v/>
      </c>
      <c r="H513" s="23" t="str">
        <f xml:space="preserve"> IF(OR(F513="Absolute",F513="Absolute[-](cum.)"),SUM(G513,'Q1 Review'!J513,'Q2 Review'!J513,'Q3 Review'!J513,'Q4 Review'!J513),
             IF(OR(F513="Incremental",F513="Absolute[+]"),MAX(G513,'Q1 Review'!J513,'Q2 Review'!J513,'Q3 Review'!J513,'Q4 Review'!J513),
                  IF(F513="Decremental",MIN(G513,'Q1 Review'!J513,'Q2 Review'!J513,'Q3 Review'!J513,'Q4 Review'!J513),
                         IF(F513="Absolute[-](avg.)",SUM('Q1 Review'!J513,'Q2 Review'!J513,'Q3 Review'!J513,'Q4 Review'!J513)/ COUNT('Annual Plan'!H513:'Annual Plan'!K513),""
                       )
                 )
      )
)</f>
        <v/>
      </c>
      <c r="I513" s="23" t="str">
        <f>IF(SUM('Annual Plan'!H513:'Annual Plan'!K513)=0,"",
        IF(OR(F513="Absolute",F513="Absolute[-](cum.)"),SUM('Annual Plan'!H513:'Annual Plan'!K513),
             IF(F513="Incremental",MAX('Annual Plan'!H513:'Annual Plan'!K513),
                  IF(F513="Decremental",MIN('Annual Plan'!H513:'Annual Plan'!K513),
                         IF(F513="Absolute[+]",MAX('Annual Plan'!H513:'Annual Plan'!K513),
                              IF(F513="Absolute[-](avg.)",AVERAGE('Annual Plan'!H513:'Annual Plan'!K513),"")
                              )
                       )
                  )
           )
     )</f>
        <v/>
      </c>
      <c r="J513" s="95" t="str">
        <f xml:space="preserve"> IF(OR(F513="Absolute",F513="Absolute[-](cum.)"),SUM('Q1 Review'!J513,'Q2 Review'!J513,'Q3 Review'!J513,'Q4 Review'!J513),
             IF(OR(F513="Incremental",F513="Absolute[+]"),MAX('Q1 Review'!J513,'Q2 Review'!J513,'Q3 Review'!J513,'Q4 Review'!J513),
                  IF(F513="Decremental",MIN('Q1 Review'!J513,'Q2 Review'!J513,'Q3 Review'!J513,'Q4 Review'!J513),
                         IF(F513="Absolute[-](avg.)",SUM('Q1 Review'!J513,'Q2 Review'!J513,'Q3 Review'!J513,'Q4 Review'!J513)/ COUNT('Annual Plan'!H513:'Annual Plan'!K513),""
                       )
                 )
      )
)</f>
        <v/>
      </c>
      <c r="K513" s="38" t="str">
        <f t="shared" si="56"/>
        <v/>
      </c>
      <c r="L513" s="38" t="str">
        <f t="shared" si="57"/>
        <v/>
      </c>
      <c r="M513" s="23" t="str">
        <f t="shared" si="58"/>
        <v/>
      </c>
      <c r="N513" s="23" t="str">
        <f>IF('Annual Plan'!N513+'Annual Plan'!O513=0,"",'Annual Plan'!N513+'Annual Plan'!O513)</f>
        <v/>
      </c>
      <c r="O513" s="23" t="str">
        <f>IF(('Q1 Review'!O513+'Q2 Review'!O513+'Q3 Review'!O513+'Q4 Review'!O513)=0,"",('Q1 Review'!O513+'Q2 Review'!O513+'Q3 Review'!O513+'Q4 Review'!O513))</f>
        <v/>
      </c>
      <c r="P513" s="41"/>
      <c r="Q513" s="41"/>
      <c r="R513" s="41"/>
      <c r="S513" s="131" t="str">
        <f t="shared" si="59"/>
        <v/>
      </c>
    </row>
    <row r="514" spans="1:19" s="11" customFormat="1" ht="13.2" x14ac:dyDescent="0.25">
      <c r="A514" s="59" t="str">
        <f>IF('Annual Plan'!A514="","",'Annual Plan'!A514)</f>
        <v/>
      </c>
      <c r="B514" s="59" t="str">
        <f>IF('Annual Plan'!B514="","",'Annual Plan'!B514)</f>
        <v/>
      </c>
      <c r="C514" s="59" t="str">
        <f>IF('Annual Plan'!C514="","",'Annual Plan'!C514)</f>
        <v/>
      </c>
      <c r="D514" s="2" t="str">
        <f>IF('Annual Plan'!D514&lt;&gt;"",'Annual Plan'!D514,"")</f>
        <v/>
      </c>
      <c r="E514" s="2" t="str">
        <f>IF('Annual Plan'!E514&lt;&gt;"",'Annual Plan'!E514,"")</f>
        <v/>
      </c>
      <c r="F514" s="36" t="str">
        <f>IF('Annual Plan'!F514&lt;&gt;"",'Annual Plan'!F514,"")</f>
        <v/>
      </c>
      <c r="G514" s="23" t="str">
        <f>IF('Annual Plan'!G514&lt;&gt;"",'Annual Plan'!G514,"")</f>
        <v/>
      </c>
      <c r="H514" s="23" t="str">
        <f xml:space="preserve"> IF(OR(F514="Absolute",F514="Absolute[-](cum.)"),SUM(G514,'Q1 Review'!J514,'Q2 Review'!J514,'Q3 Review'!J514,'Q4 Review'!J514),
             IF(OR(F514="Incremental",F514="Absolute[+]"),MAX(G514,'Q1 Review'!J514,'Q2 Review'!J514,'Q3 Review'!J514,'Q4 Review'!J514),
                  IF(F514="Decremental",MIN(G514,'Q1 Review'!J514,'Q2 Review'!J514,'Q3 Review'!J514,'Q4 Review'!J514),
                         IF(F514="Absolute[-](avg.)",SUM('Q1 Review'!J514,'Q2 Review'!J514,'Q3 Review'!J514,'Q4 Review'!J514)/ COUNT('Annual Plan'!H514:'Annual Plan'!K514),""
                       )
                 )
      )
)</f>
        <v/>
      </c>
      <c r="I514" s="23" t="str">
        <f>IF(SUM('Annual Plan'!H514:'Annual Plan'!K514)=0,"",
        IF(OR(F514="Absolute",F514="Absolute[-](cum.)"),SUM('Annual Plan'!H514:'Annual Plan'!K514),
             IF(F514="Incremental",MAX('Annual Plan'!H514:'Annual Plan'!K514),
                  IF(F514="Decremental",MIN('Annual Plan'!H514:'Annual Plan'!K514),
                         IF(F514="Absolute[+]",MAX('Annual Plan'!H514:'Annual Plan'!K514),
                              IF(F514="Absolute[-](avg.)",AVERAGE('Annual Plan'!H514:'Annual Plan'!K514),"")
                              )
                       )
                  )
           )
     )</f>
        <v/>
      </c>
      <c r="J514" s="95" t="str">
        <f xml:space="preserve"> IF(OR(F514="Absolute",F514="Absolute[-](cum.)"),SUM('Q1 Review'!J514,'Q2 Review'!J514,'Q3 Review'!J514,'Q4 Review'!J514),
             IF(OR(F514="Incremental",F514="Absolute[+]"),MAX('Q1 Review'!J514,'Q2 Review'!J514,'Q3 Review'!J514,'Q4 Review'!J514),
                  IF(F514="Decremental",MIN('Q1 Review'!J514,'Q2 Review'!J514,'Q3 Review'!J514,'Q4 Review'!J514),
                         IF(F514="Absolute[-](avg.)",SUM('Q1 Review'!J514,'Q2 Review'!J514,'Q3 Review'!J514,'Q4 Review'!J514)/ COUNT('Annual Plan'!H514:'Annual Plan'!K514),""
                       )
                 )
      )
)</f>
        <v/>
      </c>
      <c r="K514" s="38" t="str">
        <f t="shared" si="56"/>
        <v/>
      </c>
      <c r="L514" s="38" t="str">
        <f t="shared" si="57"/>
        <v/>
      </c>
      <c r="M514" s="23" t="str">
        <f t="shared" si="58"/>
        <v/>
      </c>
      <c r="N514" s="23" t="str">
        <f>IF('Annual Plan'!N514+'Annual Plan'!O514=0,"",'Annual Plan'!N514+'Annual Plan'!O514)</f>
        <v/>
      </c>
      <c r="O514" s="23" t="str">
        <f>IF(('Q1 Review'!O514+'Q2 Review'!O514+'Q3 Review'!O514+'Q4 Review'!O514)=0,"",('Q1 Review'!O514+'Q2 Review'!O514+'Q3 Review'!O514+'Q4 Review'!O514))</f>
        <v/>
      </c>
      <c r="P514" s="41"/>
      <c r="Q514" s="41"/>
      <c r="R514" s="41"/>
      <c r="S514" s="131" t="str">
        <f t="shared" si="59"/>
        <v/>
      </c>
    </row>
    <row r="515" spans="1:19" s="11" customFormat="1" ht="13.2" x14ac:dyDescent="0.25">
      <c r="A515" s="59" t="str">
        <f>IF('Annual Plan'!A515="","",'Annual Plan'!A515)</f>
        <v/>
      </c>
      <c r="B515" s="59" t="str">
        <f>IF('Annual Plan'!B515="","",'Annual Plan'!B515)</f>
        <v/>
      </c>
      <c r="C515" s="59" t="str">
        <f>IF('Annual Plan'!C515="","",'Annual Plan'!C515)</f>
        <v/>
      </c>
      <c r="D515" s="2" t="str">
        <f>IF('Annual Plan'!D515&lt;&gt;"",'Annual Plan'!D515,"")</f>
        <v/>
      </c>
      <c r="E515" s="2" t="str">
        <f>IF('Annual Plan'!E515&lt;&gt;"",'Annual Plan'!E515,"")</f>
        <v/>
      </c>
      <c r="F515" s="36" t="str">
        <f>IF('Annual Plan'!F515&lt;&gt;"",'Annual Plan'!F515,"")</f>
        <v/>
      </c>
      <c r="G515" s="23" t="str">
        <f>IF('Annual Plan'!G515&lt;&gt;"",'Annual Plan'!G515,"")</f>
        <v/>
      </c>
      <c r="H515" s="23" t="str">
        <f xml:space="preserve"> IF(OR(F515="Absolute",F515="Absolute[-](cum.)"),SUM(G515,'Q1 Review'!J515,'Q2 Review'!J515,'Q3 Review'!J515,'Q4 Review'!J515),
             IF(OR(F515="Incremental",F515="Absolute[+]"),MAX(G515,'Q1 Review'!J515,'Q2 Review'!J515,'Q3 Review'!J515,'Q4 Review'!J515),
                  IF(F515="Decremental",MIN(G515,'Q1 Review'!J515,'Q2 Review'!J515,'Q3 Review'!J515,'Q4 Review'!J515),
                         IF(F515="Absolute[-](avg.)",SUM('Q1 Review'!J515,'Q2 Review'!J515,'Q3 Review'!J515,'Q4 Review'!J515)/ COUNT('Annual Plan'!H515:'Annual Plan'!K515),""
                       )
                 )
      )
)</f>
        <v/>
      </c>
      <c r="I515" s="23" t="str">
        <f>IF(SUM('Annual Plan'!H515:'Annual Plan'!K515)=0,"",
        IF(OR(F515="Absolute",F515="Absolute[-](cum.)"),SUM('Annual Plan'!H515:'Annual Plan'!K515),
             IF(F515="Incremental",MAX('Annual Plan'!H515:'Annual Plan'!K515),
                  IF(F515="Decremental",MIN('Annual Plan'!H515:'Annual Plan'!K515),
                         IF(F515="Absolute[+]",MAX('Annual Plan'!H515:'Annual Plan'!K515),
                              IF(F515="Absolute[-](avg.)",AVERAGE('Annual Plan'!H515:'Annual Plan'!K515),"")
                              )
                       )
                  )
           )
     )</f>
        <v/>
      </c>
      <c r="J515" s="95" t="str">
        <f xml:space="preserve"> IF(OR(F515="Absolute",F515="Absolute[-](cum.)"),SUM('Q1 Review'!J515,'Q2 Review'!J515,'Q3 Review'!J515,'Q4 Review'!J515),
             IF(OR(F515="Incremental",F515="Absolute[+]"),MAX('Q1 Review'!J515,'Q2 Review'!J515,'Q3 Review'!J515,'Q4 Review'!J515),
                  IF(F515="Decremental",MIN('Q1 Review'!J515,'Q2 Review'!J515,'Q3 Review'!J515,'Q4 Review'!J515),
                         IF(F515="Absolute[-](avg.)",SUM('Q1 Review'!J515,'Q2 Review'!J515,'Q3 Review'!J515,'Q4 Review'!J515)/ COUNT('Annual Plan'!H515:'Annual Plan'!K515),""
                       )
                 )
      )
)</f>
        <v/>
      </c>
      <c r="K515" s="38" t="str">
        <f t="shared" si="56"/>
        <v/>
      </c>
      <c r="L515" s="38" t="str">
        <f t="shared" si="57"/>
        <v/>
      </c>
      <c r="M515" s="23" t="str">
        <f t="shared" si="58"/>
        <v/>
      </c>
      <c r="N515" s="23" t="str">
        <f>IF('Annual Plan'!N515+'Annual Plan'!O515=0,"",'Annual Plan'!N515+'Annual Plan'!O515)</f>
        <v/>
      </c>
      <c r="O515" s="23" t="str">
        <f>IF(('Q1 Review'!O515+'Q2 Review'!O515+'Q3 Review'!O515+'Q4 Review'!O515)=0,"",('Q1 Review'!O515+'Q2 Review'!O515+'Q3 Review'!O515+'Q4 Review'!O515))</f>
        <v/>
      </c>
      <c r="P515" s="41"/>
      <c r="Q515" s="41"/>
      <c r="R515" s="41"/>
      <c r="S515" s="131" t="str">
        <f t="shared" si="59"/>
        <v/>
      </c>
    </row>
    <row r="516" spans="1:19" s="58" customFormat="1" ht="59.25" customHeight="1" x14ac:dyDescent="0.3">
      <c r="A516" s="256" t="s">
        <v>94</v>
      </c>
      <c r="B516" s="256"/>
      <c r="C516" s="51">
        <f>'Annual Plan'!C516</f>
        <v>0</v>
      </c>
      <c r="D516" s="62"/>
      <c r="E516" s="62"/>
      <c r="F516" s="256" t="s">
        <v>97</v>
      </c>
      <c r="G516" s="256"/>
      <c r="H516" s="256"/>
      <c r="I516" s="256"/>
      <c r="J516" s="257"/>
      <c r="K516" s="43">
        <f>IF(SUM(K487:K515)=0,0,IF(SUM(K487:K515)&gt;0,AVERAGE(K487:K515)))</f>
        <v>0</v>
      </c>
      <c r="L516" s="258"/>
      <c r="M516" s="259"/>
      <c r="N516" s="60">
        <f>SUM(N487:N515)</f>
        <v>0</v>
      </c>
      <c r="O516" s="60">
        <f>SUM(O487:O515)</f>
        <v>0</v>
      </c>
      <c r="P516" s="62"/>
      <c r="Q516" s="62"/>
      <c r="S516" s="131"/>
    </row>
    <row r="517" spans="1:19" s="61" customFormat="1" ht="15" customHeight="1" x14ac:dyDescent="0.25">
      <c r="A517" s="12"/>
      <c r="B517" s="12"/>
      <c r="C517" s="12"/>
      <c r="D517" s="12"/>
      <c r="E517" s="12"/>
      <c r="F517" s="44"/>
      <c r="G517" s="45"/>
      <c r="H517" s="45"/>
      <c r="I517" s="45"/>
      <c r="J517" s="46"/>
      <c r="K517" s="47"/>
      <c r="L517" s="47"/>
      <c r="M517" s="45"/>
      <c r="N517" s="48"/>
      <c r="O517" s="49"/>
      <c r="P517" s="50"/>
      <c r="Q517" s="50"/>
      <c r="S517" s="132"/>
    </row>
    <row r="518" spans="1:19" s="11" customFormat="1" ht="34.5" customHeight="1" x14ac:dyDescent="0.25">
      <c r="A518" s="193" t="s">
        <v>91</v>
      </c>
      <c r="B518" s="193"/>
      <c r="C518" s="193"/>
      <c r="D518" s="260" t="str">
        <f>IF('Annual Plan'!D518:P518&lt;&gt;"", 'Annual Plan'!D518:P518,"")</f>
        <v/>
      </c>
      <c r="E518" s="260"/>
      <c r="F518" s="261"/>
      <c r="G518" s="261"/>
      <c r="H518" s="261"/>
      <c r="I518" s="261"/>
      <c r="J518" s="261"/>
      <c r="K518" s="261"/>
      <c r="L518" s="261"/>
      <c r="M518" s="261"/>
      <c r="N518" s="261"/>
      <c r="O518" s="261"/>
      <c r="P518" s="260"/>
      <c r="Q518" s="260"/>
      <c r="S518" s="131"/>
    </row>
    <row r="519" spans="1:19" s="11" customFormat="1" ht="39" customHeight="1" x14ac:dyDescent="0.25">
      <c r="A519" s="202" t="s">
        <v>1</v>
      </c>
      <c r="B519" s="202" t="s">
        <v>9</v>
      </c>
      <c r="C519" s="202" t="s">
        <v>2</v>
      </c>
      <c r="D519" s="202" t="s">
        <v>10</v>
      </c>
      <c r="E519" s="203" t="s">
        <v>11</v>
      </c>
      <c r="F519" s="204" t="s">
        <v>12</v>
      </c>
      <c r="G519" s="251" t="s">
        <v>3</v>
      </c>
      <c r="H519" s="251"/>
      <c r="I519" s="204" t="s">
        <v>4</v>
      </c>
      <c r="J519" s="204" t="s">
        <v>70</v>
      </c>
      <c r="K519" s="202" t="s">
        <v>71</v>
      </c>
      <c r="L519" s="202"/>
      <c r="M519" s="202"/>
      <c r="N519" s="253" t="s">
        <v>83</v>
      </c>
      <c r="O519" s="254"/>
      <c r="P519" s="202" t="s">
        <v>95</v>
      </c>
      <c r="Q519" s="202" t="s">
        <v>96</v>
      </c>
      <c r="R519" s="202" t="s">
        <v>114</v>
      </c>
      <c r="S519" s="131"/>
    </row>
    <row r="520" spans="1:19" s="11" customFormat="1" ht="66.75" customHeight="1" x14ac:dyDescent="0.25">
      <c r="A520" s="202"/>
      <c r="B520" s="202"/>
      <c r="C520" s="202"/>
      <c r="D520" s="202"/>
      <c r="E520" s="203"/>
      <c r="F520" s="204"/>
      <c r="G520" s="98" t="s">
        <v>19</v>
      </c>
      <c r="H520" s="98" t="s">
        <v>64</v>
      </c>
      <c r="I520" s="204"/>
      <c r="J520" s="204"/>
      <c r="K520" s="1" t="s">
        <v>21</v>
      </c>
      <c r="L520" s="1" t="s">
        <v>22</v>
      </c>
      <c r="M520" s="1" t="s">
        <v>23</v>
      </c>
      <c r="N520" s="7" t="s">
        <v>73</v>
      </c>
      <c r="O520" s="7" t="s">
        <v>82</v>
      </c>
      <c r="P520" s="252"/>
      <c r="Q520" s="202"/>
      <c r="R520" s="202"/>
      <c r="S520" s="131"/>
    </row>
    <row r="521" spans="1:19" s="11" customFormat="1" ht="13.2" x14ac:dyDescent="0.25">
      <c r="A521" s="59" t="str">
        <f>IF('Annual Plan'!A521="","",'Annual Plan'!A521)</f>
        <v/>
      </c>
      <c r="B521" s="59" t="str">
        <f>IF('Annual Plan'!B521="","",'Annual Plan'!B521)</f>
        <v/>
      </c>
      <c r="C521" s="59" t="str">
        <f>IF('Annual Plan'!C521="","",'Annual Plan'!C521)</f>
        <v/>
      </c>
      <c r="D521" s="2" t="str">
        <f>IF('Annual Plan'!D521&lt;&gt;"",'Annual Plan'!D521,"")</f>
        <v/>
      </c>
      <c r="E521" s="2" t="str">
        <f>IF('Annual Plan'!E521&lt;&gt;"",'Annual Plan'!E521,"")</f>
        <v/>
      </c>
      <c r="F521" s="36" t="str">
        <f>IF('Annual Plan'!F521&lt;&gt;"",'Annual Plan'!F521,"")</f>
        <v/>
      </c>
      <c r="G521" s="23" t="str">
        <f>IF('Annual Plan'!G521&lt;&gt;"",'Annual Plan'!G521,"")</f>
        <v/>
      </c>
      <c r="H521" s="23" t="str">
        <f xml:space="preserve"> IF(OR(F521="Absolute",F521="Absolute[-](cum.)"),SUM(G521,'Q1 Review'!J521,'Q2 Review'!J521,'Q3 Review'!J521,'Q4 Review'!J521),
             IF(OR(F521="Incremental",F521="Absolute[+]"),MAX(G521,'Q1 Review'!J521,'Q2 Review'!J521,'Q3 Review'!J521,'Q4 Review'!J521),
                  IF(F521="Decremental",MIN(G521,'Q1 Review'!J521,'Q2 Review'!J521,'Q3 Review'!J521,'Q4 Review'!J521),
                         IF(F521="Absolute[-](avg.)",SUM('Q1 Review'!J521,'Q2 Review'!J521,'Q3 Review'!J521,'Q4 Review'!J521)/ COUNT('Annual Plan'!H521:'Annual Plan'!K521),""
                       )
                 )
      )
)</f>
        <v/>
      </c>
      <c r="I521" s="23" t="str">
        <f>IF(SUM('Annual Plan'!H521:'Annual Plan'!K521)=0,"",
        IF(OR(F521="Absolute",F521="Absolute[-](cum.)"),SUM('Annual Plan'!H521:'Annual Plan'!K521),
             IF(F521="Incremental",MAX('Annual Plan'!H521:'Annual Plan'!K521),
                  IF(F521="Decremental",MIN('Annual Plan'!H521:'Annual Plan'!K521),
                         IF(F521="Absolute[+]",MAX('Annual Plan'!H521:'Annual Plan'!K521),
                              IF(F521="Absolute[-](avg.)",AVERAGE('Annual Plan'!H521:'Annual Plan'!K521),"")
                              )
                       )
                  )
           )
     )</f>
        <v/>
      </c>
      <c r="J521" s="95" t="str">
        <f xml:space="preserve"> IF(OR(F521="Absolute",F521="Absolute[-](cum.)"),SUM('Q1 Review'!J521,'Q2 Review'!J521,'Q3 Review'!J521,'Q4 Review'!J521),
             IF(OR(F521="Incremental",F521="Absolute[+]"),MAX('Q1 Review'!J521,'Q2 Review'!J521,'Q3 Review'!J521,'Q4 Review'!J521),
                  IF(F521="Decremental",MIN('Q1 Review'!J521,'Q2 Review'!J521,'Q3 Review'!J521,'Q4 Review'!J521),
                         IF(F521="Absolute[-](avg.)",SUM('Q1 Review'!J521,'Q2 Review'!J521,'Q3 Review'!J521,'Q4 Review'!J521)/ COUNT('Annual Plan'!H521:'Annual Plan'!K521),""
                       )
                 )
      )
)</f>
        <v/>
      </c>
      <c r="K521" s="38" t="str">
        <f>IF(I521="","",
                         IF(AND(I521&lt;&gt;"",J521=""),0,
                                                  IF($F521="Absolute",IF(I521=0,0, IF((J521/I521)&gt;=1,1, IF((J521/I521)&lt;=0,0,(J521/I521)))),
                                                                                                      IF($F521="Incremental", IF(AND((I521-G521)=0,J521&gt;0,I521&gt;0,J521&gt;I521),1, IF(AND((I521-G521)=0,J521&lt;=I521),0, IF(((J521-G521)/(I521-G521))&gt;=1,1, IF(((J521-G521)/(I521-G521))&lt;=0,0, ((J521-G521)/(I521-G521)))))),
                                                                                                                                                                   IF($F521="Decremental", IF(AND((G521-I521)=0,J521&gt;0,I521&gt;0,J521&lt;I521),1,  IF(AND((I521-G521)=0,J521&gt;=I521),0, IF(((G521-J521)/(G521-I521))&gt;=1,1, IF(((G521-J521)/(G521-I521))&lt;=0,0, ((G521-J521)/(G521-I521)))))),
                                                                                                                                                                                              IF(OR($F521="Absolute[-](cum.)", $F521="Absolute[-](avg.)"),IF(J521="",0, IF((J521&lt;=I521),1,IF((J521&gt;I521),0,))),
                                                                                                                                                                                                        IF($F521="Absolute[+]",IF(J521=0,0,  IF(J521&lt;=I521,(J521/I521),1)),
                                                                                                                                                                                                            )
                                                                                                                                                                                                   )
                                                                                                                                                                       )
                                                                                                          )
                                                    )
                            )
     )</f>
        <v/>
      </c>
      <c r="L521" s="38" t="str">
        <f>IF(I521="","",
                        IF(AND(I521&lt;&gt;"",J521=""),-1,
                                                  IF($F521="Absolute", IF(I521=0,0,((J521-I521)/I521)),
                                                                               IF($F521="Incremental", IF((I521-G521)=0,0,(((J521-G521)-(I521-G521))/(I521-G521))),
                                                                                                            IF($F521="Decremental", IF((G521-I521)=0,0,(((G521-J521)-(G521-I521))/(G521-I521))),
                                                                                                                                              IF(OR($F521="Absolute[-](cum.)", $F521="Absolute[-](avg.)"), IF(J521="",0, IF(J521&gt;=0,1-(J521/I521))),
                                                                                                                                                                      IF($F521="Absolute[+]", IF(J521=0,-1,K521-1),  ""
                                                                                                                                                                                                                                          )
                                                                                                                                                                                                                          )
                                                                                                                                                                                  )
                                                                                                                   )
                                                   )
                          )
)</f>
        <v/>
      </c>
      <c r="M521" s="23" t="str">
        <f>IF(J521="","",
                         IF(I521="", "",
                                                   IF($F521="Absolute", (J521-I521),
                                                                                                       IF($F521="Incremental", ((J521-G521)-(I521-G521)),
                                                                                                                                                                                      IF($F521="Decremental", ((G521-J521)-(G521-I521)),
                                                                                                                                                                                                            IF(OR($F521="Absolute[-](cum.)", $F521="Absolute[-](avg.)"), (I521-J521),
                                                                                                                                                                                                                             IF($F521="Absolute[+]", (J521-I521), ""
                                                                                                                                                                                                                                  )
                                                                                                                                                                                                                )
                                                                                                                                                                                          )
                                                                                                           )
                                                      )
                               )
       )</f>
        <v/>
      </c>
      <c r="N521" s="23" t="str">
        <f>IF('Annual Plan'!N521+'Annual Plan'!O521=0,"",'Annual Plan'!N521+'Annual Plan'!O521)</f>
        <v/>
      </c>
      <c r="O521" s="23" t="str">
        <f>IF(('Q1 Review'!O521+'Q2 Review'!O521+'Q3 Review'!O521+'Q4 Review'!O521)=0,"",('Q1 Review'!O521+'Q2 Review'!O521+'Q3 Review'!O521+'Q4 Review'!O521))</f>
        <v/>
      </c>
      <c r="P521" s="41"/>
      <c r="Q521" s="41"/>
      <c r="R521" s="41"/>
      <c r="S521" s="131" t="str">
        <f xml:space="preserve"> IF(AND($F521="Incremental",G521=""),"Error - baseline data was not provided in the planning sheet.",
        IF(AND($F521="Decremental",G521=""),"Error - baseline data was not provided in the planning sheet.",""))</f>
        <v/>
      </c>
    </row>
    <row r="522" spans="1:19" s="11" customFormat="1" ht="13.2" x14ac:dyDescent="0.25">
      <c r="A522" s="59" t="str">
        <f>IF('Annual Plan'!A522="","",'Annual Plan'!A522)</f>
        <v/>
      </c>
      <c r="B522" s="59" t="str">
        <f>IF('Annual Plan'!B522="","",'Annual Plan'!B522)</f>
        <v/>
      </c>
      <c r="C522" s="59" t="str">
        <f>IF('Annual Plan'!C522="","",'Annual Plan'!C522)</f>
        <v/>
      </c>
      <c r="D522" s="2" t="str">
        <f>IF('Annual Plan'!D522&lt;&gt;"",'Annual Plan'!D522,"")</f>
        <v/>
      </c>
      <c r="E522" s="2" t="str">
        <f>IF('Annual Plan'!E522&lt;&gt;"",'Annual Plan'!E522,"")</f>
        <v/>
      </c>
      <c r="F522" s="36" t="str">
        <f>IF('Annual Plan'!F522&lt;&gt;"",'Annual Plan'!F522,"")</f>
        <v/>
      </c>
      <c r="G522" s="23" t="str">
        <f>IF('Annual Plan'!G522&lt;&gt;"",'Annual Plan'!G522,"")</f>
        <v/>
      </c>
      <c r="H522" s="23" t="str">
        <f xml:space="preserve"> IF(OR(F522="Absolute",F522="Absolute[-](cum.)"),SUM(G522,'Q1 Review'!J522,'Q2 Review'!J522,'Q3 Review'!J522,'Q4 Review'!J522),
             IF(OR(F522="Incremental",F522="Absolute[+]"),MAX(G522,'Q1 Review'!J522,'Q2 Review'!J522,'Q3 Review'!J522,'Q4 Review'!J522),
                  IF(F522="Decremental",MIN(G522,'Q1 Review'!J522,'Q2 Review'!J522,'Q3 Review'!J522,'Q4 Review'!J522),
                         IF(F522="Absolute[-](avg.)",SUM('Q1 Review'!J522,'Q2 Review'!J522,'Q3 Review'!J522,'Q4 Review'!J522)/ COUNT('Annual Plan'!H522:'Annual Plan'!K522),""
                       )
                 )
      )
)</f>
        <v/>
      </c>
      <c r="I522" s="23" t="str">
        <f>IF(SUM('Annual Plan'!H522:'Annual Plan'!K522)=0,"",
        IF(OR(F522="Absolute",F522="Absolute[-](cum.)"),SUM('Annual Plan'!H522:'Annual Plan'!K522),
             IF(F522="Incremental",MAX('Annual Plan'!H522:'Annual Plan'!K522),
                  IF(F522="Decremental",MIN('Annual Plan'!H522:'Annual Plan'!K522),
                         IF(F522="Absolute[+]",MAX('Annual Plan'!H522:'Annual Plan'!K522),
                              IF(F522="Absolute[-](avg.)",AVERAGE('Annual Plan'!H522:'Annual Plan'!K522),"")
                              )
                       )
                  )
           )
     )</f>
        <v/>
      </c>
      <c r="J522" s="95" t="str">
        <f xml:space="preserve"> IF(OR(F522="Absolute",F522="Absolute[-](cum.)"),SUM('Q1 Review'!J522,'Q2 Review'!J522,'Q3 Review'!J522,'Q4 Review'!J522),
             IF(OR(F522="Incremental",F522="Absolute[+]"),MAX('Q1 Review'!J522,'Q2 Review'!J522,'Q3 Review'!J522,'Q4 Review'!J522),
                  IF(F522="Decremental",MIN('Q1 Review'!J522,'Q2 Review'!J522,'Q3 Review'!J522,'Q4 Review'!J522),
                         IF(F522="Absolute[-](avg.)",SUM('Q1 Review'!J522,'Q2 Review'!J522,'Q3 Review'!J522,'Q4 Review'!J522)/ COUNT('Annual Plan'!H522:'Annual Plan'!K522),""
                       )
                 )
      )
)</f>
        <v/>
      </c>
      <c r="K522" s="38" t="str">
        <f t="shared" ref="K522:K549" si="60">IF(I522="","",
                         IF(AND(I522&lt;&gt;"",J522=""),0,
                                                  IF($F522="Absolute",IF(I522=0,0, IF((J522/I522)&gt;=1,1, IF((J522/I522)&lt;=0,0,(J522/I522)))),
                                                                                                      IF($F522="Incremental", IF(AND((I522-G522)=0,J522&gt;0,I522&gt;0,J522&gt;I522),1, IF(AND((I522-G522)=0,J522&lt;=I522),0, IF(((J522-G522)/(I522-G522))&gt;=1,1, IF(((J522-G522)/(I522-G522))&lt;=0,0, ((J522-G522)/(I522-G522)))))),
                                                                                                                                                                   IF($F522="Decremental", IF(AND((G522-I522)=0,J522&gt;0,I522&gt;0,J522&lt;I522),1,  IF(AND((I522-G522)=0,J522&gt;=I522),0, IF(((G522-J522)/(G522-I522))&gt;=1,1, IF(((G522-J522)/(G522-I522))&lt;=0,0, ((G522-J522)/(G522-I522)))))),
                                                                                                                                                                                              IF(OR($F522="Absolute[-](cum.)", $F522="Absolute[-](avg.)"),IF(J522="",0, IF((J522&lt;=I522),1,IF((J522&gt;I522),0,))),
                                                                                                                                                                                                        IF($F522="Absolute[+]",IF(J522=0,0,  IF(J522&lt;=I522,(J522/I522),1)),
                                                                                                                                                                                                            )
                                                                                                                                                                                                   )
                                                                                                                                                                       )
                                                                                                          )
                                                    )
                            )
     )</f>
        <v/>
      </c>
      <c r="L522" s="38" t="str">
        <f t="shared" ref="L522:L549" si="61">IF(I522="","",
                        IF(AND(I522&lt;&gt;"",J522=""),-1,
                                                  IF($F522="Absolute", IF(I522=0,0,((J522-I522)/I522)),
                                                                               IF($F522="Incremental", IF((I522-G522)=0,0,(((J522-G522)-(I522-G522))/(I522-G522))),
                                                                                                            IF($F522="Decremental", IF((G522-I522)=0,0,(((G522-J522)-(G522-I522))/(G522-I522))),
                                                                                                                                              IF(OR($F522="Absolute[-](cum.)", $F522="Absolute[-](avg.)"), IF(J522="",0, IF(J522&gt;=0,1-(J522/I522))),
                                                                                                                                                                      IF($F522="Absolute[+]", IF(J522=0,-1,K522-1),  ""
                                                                                                                                                                                                                                          )
                                                                                                                                                                                                                          )
                                                                                                                                                                                  )
                                                                                                                   )
                                                   )
                          )
)</f>
        <v/>
      </c>
      <c r="M522" s="23" t="str">
        <f t="shared" ref="M522:M549" si="62">IF(J522="","",
                         IF(I522="", "",
                                                   IF($F522="Absolute", (J522-I522),
                                                                                                       IF($F522="Incremental", ((J522-G522)-(I522-G522)),
                                                                                                                                                                                      IF($F522="Decremental", ((G522-J522)-(G522-I522)),
                                                                                                                                                                                                            IF(OR($F522="Absolute[-](cum.)", $F522="Absolute[-](avg.)"), (I522-J522),
                                                                                                                                                                                                                             IF($F522="Absolute[+]", (J522-I522), ""
                                                                                                                                                                                                                                  )
                                                                                                                                                                                                                )
                                                                                                                                                                                          )
                                                                                                           )
                                                      )
                               )
       )</f>
        <v/>
      </c>
      <c r="N522" s="23" t="str">
        <f>IF('Annual Plan'!N522+'Annual Plan'!O522=0,"",'Annual Plan'!N522+'Annual Plan'!O522)</f>
        <v/>
      </c>
      <c r="O522" s="23" t="str">
        <f>IF(('Q1 Review'!O522+'Q2 Review'!O522+'Q3 Review'!O522+'Q4 Review'!O522)=0,"",('Q1 Review'!O522+'Q2 Review'!O522+'Q3 Review'!O522+'Q4 Review'!O522))</f>
        <v/>
      </c>
      <c r="P522" s="41"/>
      <c r="Q522" s="41"/>
      <c r="R522" s="41"/>
      <c r="S522" s="131" t="str">
        <f t="shared" ref="S522:S549" si="63" xml:space="preserve"> IF(AND($F522="Incremental",G522=""),"Error - baseline data was not provided in the planning sheet.",
        IF(AND($F522="Decremental",G522=""),"Error - baseline data was not provided in the planning sheet.",""))</f>
        <v/>
      </c>
    </row>
    <row r="523" spans="1:19" s="11" customFormat="1" ht="13.2" x14ac:dyDescent="0.25">
      <c r="A523" s="59" t="str">
        <f>IF('Annual Plan'!A523="","",'Annual Plan'!A523)</f>
        <v/>
      </c>
      <c r="B523" s="59" t="str">
        <f>IF('Annual Plan'!B523="","",'Annual Plan'!B523)</f>
        <v/>
      </c>
      <c r="C523" s="59" t="str">
        <f>IF('Annual Plan'!C523="","",'Annual Plan'!C523)</f>
        <v/>
      </c>
      <c r="D523" s="2" t="str">
        <f>IF('Annual Plan'!D523&lt;&gt;"",'Annual Plan'!D523,"")</f>
        <v/>
      </c>
      <c r="E523" s="2" t="str">
        <f>IF('Annual Plan'!E523&lt;&gt;"",'Annual Plan'!E523,"")</f>
        <v/>
      </c>
      <c r="F523" s="36" t="str">
        <f>IF('Annual Plan'!F523&lt;&gt;"",'Annual Plan'!F523,"")</f>
        <v/>
      </c>
      <c r="G523" s="23" t="str">
        <f>IF('Annual Plan'!G523&lt;&gt;"",'Annual Plan'!G523,"")</f>
        <v/>
      </c>
      <c r="H523" s="23" t="str">
        <f xml:space="preserve"> IF(OR(F523="Absolute",F523="Absolute[-](cum.)"),SUM(G523,'Q1 Review'!J523,'Q2 Review'!J523,'Q3 Review'!J523,'Q4 Review'!J523),
             IF(OR(F523="Incremental",F523="Absolute[+]"),MAX(G523,'Q1 Review'!J523,'Q2 Review'!J523,'Q3 Review'!J523,'Q4 Review'!J523),
                  IF(F523="Decremental",MIN(G523,'Q1 Review'!J523,'Q2 Review'!J523,'Q3 Review'!J523,'Q4 Review'!J523),
                         IF(F523="Absolute[-](avg.)",SUM('Q1 Review'!J523,'Q2 Review'!J523,'Q3 Review'!J523,'Q4 Review'!J523)/ COUNT('Annual Plan'!H523:'Annual Plan'!K523),""
                       )
                 )
      )
)</f>
        <v/>
      </c>
      <c r="I523" s="23" t="str">
        <f>IF(SUM('Annual Plan'!H523:'Annual Plan'!K523)=0,"",
        IF(OR(F523="Absolute",F523="Absolute[-](cum.)"),SUM('Annual Plan'!H523:'Annual Plan'!K523),
             IF(F523="Incremental",MAX('Annual Plan'!H523:'Annual Plan'!K523),
                  IF(F523="Decremental",MIN('Annual Plan'!H523:'Annual Plan'!K523),
                         IF(F523="Absolute[+]",MAX('Annual Plan'!H523:'Annual Plan'!K523),
                              IF(F523="Absolute[-](avg.)",AVERAGE('Annual Plan'!H523:'Annual Plan'!K523),"")
                              )
                       )
                  )
           )
     )</f>
        <v/>
      </c>
      <c r="J523" s="95" t="str">
        <f xml:space="preserve"> IF(OR(F523="Absolute",F523="Absolute[-](cum.)"),SUM('Q1 Review'!J523,'Q2 Review'!J523,'Q3 Review'!J523,'Q4 Review'!J523),
             IF(OR(F523="Incremental",F523="Absolute[+]"),MAX('Q1 Review'!J523,'Q2 Review'!J523,'Q3 Review'!J523,'Q4 Review'!J523),
                  IF(F523="Decremental",MIN('Q1 Review'!J523,'Q2 Review'!J523,'Q3 Review'!J523,'Q4 Review'!J523),
                         IF(F523="Absolute[-](avg.)",SUM('Q1 Review'!J523,'Q2 Review'!J523,'Q3 Review'!J523,'Q4 Review'!J523)/ COUNT('Annual Plan'!H523:'Annual Plan'!K523),""
                       )
                 )
      )
)</f>
        <v/>
      </c>
      <c r="K523" s="38" t="str">
        <f t="shared" si="60"/>
        <v/>
      </c>
      <c r="L523" s="38" t="str">
        <f t="shared" si="61"/>
        <v/>
      </c>
      <c r="M523" s="23" t="str">
        <f t="shared" si="62"/>
        <v/>
      </c>
      <c r="N523" s="23" t="str">
        <f>IF('Annual Plan'!N523+'Annual Plan'!O523=0,"",'Annual Plan'!N523+'Annual Plan'!O523)</f>
        <v/>
      </c>
      <c r="O523" s="23" t="str">
        <f>IF(('Q1 Review'!O523+'Q2 Review'!O523+'Q3 Review'!O523+'Q4 Review'!O523)=0,"",('Q1 Review'!O523+'Q2 Review'!O523+'Q3 Review'!O523+'Q4 Review'!O523))</f>
        <v/>
      </c>
      <c r="P523" s="41"/>
      <c r="Q523" s="41"/>
      <c r="R523" s="41"/>
      <c r="S523" s="131" t="str">
        <f t="shared" si="63"/>
        <v/>
      </c>
    </row>
    <row r="524" spans="1:19" s="11" customFormat="1" ht="13.2" x14ac:dyDescent="0.25">
      <c r="A524" s="59" t="str">
        <f>IF('Annual Plan'!A524="","",'Annual Plan'!A524)</f>
        <v/>
      </c>
      <c r="B524" s="59" t="str">
        <f>IF('Annual Plan'!B524="","",'Annual Plan'!B524)</f>
        <v/>
      </c>
      <c r="C524" s="59" t="str">
        <f>IF('Annual Plan'!C524="","",'Annual Plan'!C524)</f>
        <v/>
      </c>
      <c r="D524" s="2" t="str">
        <f>IF('Annual Plan'!D524&lt;&gt;"",'Annual Plan'!D524,"")</f>
        <v/>
      </c>
      <c r="E524" s="2" t="str">
        <f>IF('Annual Plan'!E524&lt;&gt;"",'Annual Plan'!E524,"")</f>
        <v/>
      </c>
      <c r="F524" s="36" t="str">
        <f>IF('Annual Plan'!F524&lt;&gt;"",'Annual Plan'!F524,"")</f>
        <v/>
      </c>
      <c r="G524" s="23" t="str">
        <f>IF('Annual Plan'!G524&lt;&gt;"",'Annual Plan'!G524,"")</f>
        <v/>
      </c>
      <c r="H524" s="23" t="str">
        <f xml:space="preserve"> IF(OR(F524="Absolute",F524="Absolute[-](cum.)"),SUM(G524,'Q1 Review'!J524,'Q2 Review'!J524,'Q3 Review'!J524,'Q4 Review'!J524),
             IF(OR(F524="Incremental",F524="Absolute[+]"),MAX(G524,'Q1 Review'!J524,'Q2 Review'!J524,'Q3 Review'!J524,'Q4 Review'!J524),
                  IF(F524="Decremental",MIN(G524,'Q1 Review'!J524,'Q2 Review'!J524,'Q3 Review'!J524,'Q4 Review'!J524),
                         IF(F524="Absolute[-](avg.)",SUM('Q1 Review'!J524,'Q2 Review'!J524,'Q3 Review'!J524,'Q4 Review'!J524)/ COUNT('Annual Plan'!H524:'Annual Plan'!K524),""
                       )
                 )
      )
)</f>
        <v/>
      </c>
      <c r="I524" s="23" t="str">
        <f>IF(SUM('Annual Plan'!H524:'Annual Plan'!K524)=0,"",
        IF(OR(F524="Absolute",F524="Absolute[-](cum.)"),SUM('Annual Plan'!H524:'Annual Plan'!K524),
             IF(F524="Incremental",MAX('Annual Plan'!H524:'Annual Plan'!K524),
                  IF(F524="Decremental",MIN('Annual Plan'!H524:'Annual Plan'!K524),
                         IF(F524="Absolute[+]",MAX('Annual Plan'!H524:'Annual Plan'!K524),
                              IF(F524="Absolute[-](avg.)",AVERAGE('Annual Plan'!H524:'Annual Plan'!K524),"")
                              )
                       )
                  )
           )
     )</f>
        <v/>
      </c>
      <c r="J524" s="95" t="str">
        <f xml:space="preserve"> IF(OR(F524="Absolute",F524="Absolute[-](cum.)"),SUM('Q1 Review'!J524,'Q2 Review'!J524,'Q3 Review'!J524,'Q4 Review'!J524),
             IF(OR(F524="Incremental",F524="Absolute[+]"),MAX('Q1 Review'!J524,'Q2 Review'!J524,'Q3 Review'!J524,'Q4 Review'!J524),
                  IF(F524="Decremental",MIN('Q1 Review'!J524,'Q2 Review'!J524,'Q3 Review'!J524,'Q4 Review'!J524),
                         IF(F524="Absolute[-](avg.)",SUM('Q1 Review'!J524,'Q2 Review'!J524,'Q3 Review'!J524,'Q4 Review'!J524)/ COUNT('Annual Plan'!H524:'Annual Plan'!K524),""
                       )
                 )
      )
)</f>
        <v/>
      </c>
      <c r="K524" s="38" t="str">
        <f t="shared" si="60"/>
        <v/>
      </c>
      <c r="L524" s="38" t="str">
        <f t="shared" si="61"/>
        <v/>
      </c>
      <c r="M524" s="23" t="str">
        <f t="shared" si="62"/>
        <v/>
      </c>
      <c r="N524" s="23" t="str">
        <f>IF('Annual Plan'!N524+'Annual Plan'!O524=0,"",'Annual Plan'!N524+'Annual Plan'!O524)</f>
        <v/>
      </c>
      <c r="O524" s="23" t="str">
        <f>IF(('Q1 Review'!O524+'Q2 Review'!O524+'Q3 Review'!O524+'Q4 Review'!O524)=0,"",('Q1 Review'!O524+'Q2 Review'!O524+'Q3 Review'!O524+'Q4 Review'!O524))</f>
        <v/>
      </c>
      <c r="P524" s="41"/>
      <c r="Q524" s="41"/>
      <c r="R524" s="41"/>
      <c r="S524" s="131" t="str">
        <f t="shared" si="63"/>
        <v/>
      </c>
    </row>
    <row r="525" spans="1:19" s="11" customFormat="1" ht="13.2" x14ac:dyDescent="0.25">
      <c r="A525" s="59" t="str">
        <f>IF('Annual Plan'!A525="","",'Annual Plan'!A525)</f>
        <v/>
      </c>
      <c r="B525" s="59" t="str">
        <f>IF('Annual Plan'!B525="","",'Annual Plan'!B525)</f>
        <v/>
      </c>
      <c r="C525" s="59" t="str">
        <f>IF('Annual Plan'!C525="","",'Annual Plan'!C525)</f>
        <v/>
      </c>
      <c r="D525" s="2" t="str">
        <f>IF('Annual Plan'!D525&lt;&gt;"",'Annual Plan'!D525,"")</f>
        <v/>
      </c>
      <c r="E525" s="2" t="str">
        <f>IF('Annual Plan'!E525&lt;&gt;"",'Annual Plan'!E525,"")</f>
        <v/>
      </c>
      <c r="F525" s="36" t="str">
        <f>IF('Annual Plan'!F525&lt;&gt;"",'Annual Plan'!F525,"")</f>
        <v/>
      </c>
      <c r="G525" s="23" t="str">
        <f>IF('Annual Plan'!G525&lt;&gt;"",'Annual Plan'!G525,"")</f>
        <v/>
      </c>
      <c r="H525" s="23" t="str">
        <f xml:space="preserve"> IF(OR(F525="Absolute",F525="Absolute[-](cum.)"),SUM(G525,'Q1 Review'!J525,'Q2 Review'!J525,'Q3 Review'!J525,'Q4 Review'!J525),
             IF(OR(F525="Incremental",F525="Absolute[+]"),MAX(G525,'Q1 Review'!J525,'Q2 Review'!J525,'Q3 Review'!J525,'Q4 Review'!J525),
                  IF(F525="Decremental",MIN(G525,'Q1 Review'!J525,'Q2 Review'!J525,'Q3 Review'!J525,'Q4 Review'!J525),
                         IF(F525="Absolute[-](avg.)",SUM('Q1 Review'!J525,'Q2 Review'!J525,'Q3 Review'!J525,'Q4 Review'!J525)/ COUNT('Annual Plan'!H525:'Annual Plan'!K525),""
                       )
                 )
      )
)</f>
        <v/>
      </c>
      <c r="I525" s="23" t="str">
        <f>IF(SUM('Annual Plan'!H525:'Annual Plan'!K525)=0,"",
        IF(OR(F525="Absolute",F525="Absolute[-](cum.)"),SUM('Annual Plan'!H525:'Annual Plan'!K525),
             IF(F525="Incremental",MAX('Annual Plan'!H525:'Annual Plan'!K525),
                  IF(F525="Decremental",MIN('Annual Plan'!H525:'Annual Plan'!K525),
                         IF(F525="Absolute[+]",MAX('Annual Plan'!H525:'Annual Plan'!K525),
                              IF(F525="Absolute[-](avg.)",AVERAGE('Annual Plan'!H525:'Annual Plan'!K525),"")
                              )
                       )
                  )
           )
     )</f>
        <v/>
      </c>
      <c r="J525" s="95" t="str">
        <f xml:space="preserve"> IF(OR(F525="Absolute",F525="Absolute[-](cum.)"),SUM('Q1 Review'!J525,'Q2 Review'!J525,'Q3 Review'!J525,'Q4 Review'!J525),
             IF(OR(F525="Incremental",F525="Absolute[+]"),MAX('Q1 Review'!J525,'Q2 Review'!J525,'Q3 Review'!J525,'Q4 Review'!J525),
                  IF(F525="Decremental",MIN('Q1 Review'!J525,'Q2 Review'!J525,'Q3 Review'!J525,'Q4 Review'!J525),
                         IF(F525="Absolute[-](avg.)",SUM('Q1 Review'!J525,'Q2 Review'!J525,'Q3 Review'!J525,'Q4 Review'!J525)/ COUNT('Annual Plan'!H525:'Annual Plan'!K525),""
                       )
                 )
      )
)</f>
        <v/>
      </c>
      <c r="K525" s="38" t="str">
        <f t="shared" si="60"/>
        <v/>
      </c>
      <c r="L525" s="38" t="str">
        <f t="shared" si="61"/>
        <v/>
      </c>
      <c r="M525" s="23" t="str">
        <f t="shared" si="62"/>
        <v/>
      </c>
      <c r="N525" s="23" t="str">
        <f>IF('Annual Plan'!N525+'Annual Plan'!O525=0,"",'Annual Plan'!N525+'Annual Plan'!O525)</f>
        <v/>
      </c>
      <c r="O525" s="23" t="str">
        <f>IF(('Q1 Review'!O525+'Q2 Review'!O525+'Q3 Review'!O525+'Q4 Review'!O525)=0,"",('Q1 Review'!O525+'Q2 Review'!O525+'Q3 Review'!O525+'Q4 Review'!O525))</f>
        <v/>
      </c>
      <c r="P525" s="41"/>
      <c r="Q525" s="41"/>
      <c r="R525" s="41"/>
      <c r="S525" s="131" t="str">
        <f t="shared" si="63"/>
        <v/>
      </c>
    </row>
    <row r="526" spans="1:19" s="11" customFormat="1" ht="13.2" x14ac:dyDescent="0.25">
      <c r="A526" s="59" t="str">
        <f>IF('Annual Plan'!A526="","",'Annual Plan'!A526)</f>
        <v/>
      </c>
      <c r="B526" s="59" t="str">
        <f>IF('Annual Plan'!B526="","",'Annual Plan'!B526)</f>
        <v/>
      </c>
      <c r="C526" s="59" t="str">
        <f>IF('Annual Plan'!C526="","",'Annual Plan'!C526)</f>
        <v/>
      </c>
      <c r="D526" s="2" t="str">
        <f>IF('Annual Plan'!D526&lt;&gt;"",'Annual Plan'!D526,"")</f>
        <v/>
      </c>
      <c r="E526" s="2" t="str">
        <f>IF('Annual Plan'!E526&lt;&gt;"",'Annual Plan'!E526,"")</f>
        <v/>
      </c>
      <c r="F526" s="36" t="str">
        <f>IF('Annual Plan'!F526&lt;&gt;"",'Annual Plan'!F526,"")</f>
        <v/>
      </c>
      <c r="G526" s="23" t="str">
        <f>IF('Annual Plan'!G526&lt;&gt;"",'Annual Plan'!G526,"")</f>
        <v/>
      </c>
      <c r="H526" s="23" t="str">
        <f xml:space="preserve"> IF(OR(F526="Absolute",F526="Absolute[-](cum.)"),SUM(G526,'Q1 Review'!J526,'Q2 Review'!J526,'Q3 Review'!J526,'Q4 Review'!J526),
             IF(OR(F526="Incremental",F526="Absolute[+]"),MAX(G526,'Q1 Review'!J526,'Q2 Review'!J526,'Q3 Review'!J526,'Q4 Review'!J526),
                  IF(F526="Decremental",MIN(G526,'Q1 Review'!J526,'Q2 Review'!J526,'Q3 Review'!J526,'Q4 Review'!J526),
                         IF(F526="Absolute[-](avg.)",SUM('Q1 Review'!J526,'Q2 Review'!J526,'Q3 Review'!J526,'Q4 Review'!J526)/ COUNT('Annual Plan'!H526:'Annual Plan'!K526),""
                       )
                 )
      )
)</f>
        <v/>
      </c>
      <c r="I526" s="23" t="str">
        <f>IF(SUM('Annual Plan'!H526:'Annual Plan'!K526)=0,"",
        IF(OR(F526="Absolute",F526="Absolute[-](cum.)"),SUM('Annual Plan'!H526:'Annual Plan'!K526),
             IF(F526="Incremental",MAX('Annual Plan'!H526:'Annual Plan'!K526),
                  IF(F526="Decremental",MIN('Annual Plan'!H526:'Annual Plan'!K526),
                         IF(F526="Absolute[+]",MAX('Annual Plan'!H526:'Annual Plan'!K526),
                              IF(F526="Absolute[-](avg.)",AVERAGE('Annual Plan'!H526:'Annual Plan'!K526),"")
                              )
                       )
                  )
           )
     )</f>
        <v/>
      </c>
      <c r="J526" s="95" t="str">
        <f xml:space="preserve"> IF(OR(F526="Absolute",F526="Absolute[-](cum.)"),SUM('Q1 Review'!J526,'Q2 Review'!J526,'Q3 Review'!J526,'Q4 Review'!J526),
             IF(OR(F526="Incremental",F526="Absolute[+]"),MAX('Q1 Review'!J526,'Q2 Review'!J526,'Q3 Review'!J526,'Q4 Review'!J526),
                  IF(F526="Decremental",MIN('Q1 Review'!J526,'Q2 Review'!J526,'Q3 Review'!J526,'Q4 Review'!J526),
                         IF(F526="Absolute[-](avg.)",SUM('Q1 Review'!J526,'Q2 Review'!J526,'Q3 Review'!J526,'Q4 Review'!J526)/ COUNT('Annual Plan'!H526:'Annual Plan'!K526),""
                       )
                 )
      )
)</f>
        <v/>
      </c>
      <c r="K526" s="38" t="str">
        <f t="shared" si="60"/>
        <v/>
      </c>
      <c r="L526" s="38" t="str">
        <f t="shared" si="61"/>
        <v/>
      </c>
      <c r="M526" s="23" t="str">
        <f t="shared" si="62"/>
        <v/>
      </c>
      <c r="N526" s="23" t="str">
        <f>IF('Annual Plan'!N526+'Annual Plan'!O526=0,"",'Annual Plan'!N526+'Annual Plan'!O526)</f>
        <v/>
      </c>
      <c r="O526" s="23" t="str">
        <f>IF(('Q1 Review'!O526+'Q2 Review'!O526+'Q3 Review'!O526+'Q4 Review'!O526)=0,"",('Q1 Review'!O526+'Q2 Review'!O526+'Q3 Review'!O526+'Q4 Review'!O526))</f>
        <v/>
      </c>
      <c r="P526" s="41"/>
      <c r="Q526" s="41"/>
      <c r="R526" s="41"/>
      <c r="S526" s="131" t="str">
        <f t="shared" si="63"/>
        <v/>
      </c>
    </row>
    <row r="527" spans="1:19" s="11" customFormat="1" ht="13.2" x14ac:dyDescent="0.25">
      <c r="A527" s="59" t="str">
        <f>IF('Annual Plan'!A527="","",'Annual Plan'!A527)</f>
        <v/>
      </c>
      <c r="B527" s="59" t="str">
        <f>IF('Annual Plan'!B527="","",'Annual Plan'!B527)</f>
        <v/>
      </c>
      <c r="C527" s="59" t="str">
        <f>IF('Annual Plan'!C527="","",'Annual Plan'!C527)</f>
        <v/>
      </c>
      <c r="D527" s="2" t="str">
        <f>IF('Annual Plan'!D527&lt;&gt;"",'Annual Plan'!D527,"")</f>
        <v/>
      </c>
      <c r="E527" s="2" t="str">
        <f>IF('Annual Plan'!E527&lt;&gt;"",'Annual Plan'!E527,"")</f>
        <v/>
      </c>
      <c r="F527" s="36" t="str">
        <f>IF('Annual Plan'!F527&lt;&gt;"",'Annual Plan'!F527,"")</f>
        <v/>
      </c>
      <c r="G527" s="23" t="str">
        <f>IF('Annual Plan'!G527&lt;&gt;"",'Annual Plan'!G527,"")</f>
        <v/>
      </c>
      <c r="H527" s="23" t="str">
        <f xml:space="preserve"> IF(OR(F527="Absolute",F527="Absolute[-](cum.)"),SUM(G527,'Q1 Review'!J527,'Q2 Review'!J527,'Q3 Review'!J527,'Q4 Review'!J527),
             IF(OR(F527="Incremental",F527="Absolute[+]"),MAX(G527,'Q1 Review'!J527,'Q2 Review'!J527,'Q3 Review'!J527,'Q4 Review'!J527),
                  IF(F527="Decremental",MIN(G527,'Q1 Review'!J527,'Q2 Review'!J527,'Q3 Review'!J527,'Q4 Review'!J527),
                         IF(F527="Absolute[-](avg.)",SUM('Q1 Review'!J527,'Q2 Review'!J527,'Q3 Review'!J527,'Q4 Review'!J527)/ COUNT('Annual Plan'!H527:'Annual Plan'!K527),""
                       )
                 )
      )
)</f>
        <v/>
      </c>
      <c r="I527" s="23" t="str">
        <f>IF(SUM('Annual Plan'!H527:'Annual Plan'!K527)=0,"",
        IF(OR(F527="Absolute",F527="Absolute[-](cum.)"),SUM('Annual Plan'!H527:'Annual Plan'!K527),
             IF(F527="Incremental",MAX('Annual Plan'!H527:'Annual Plan'!K527),
                  IF(F527="Decremental",MIN('Annual Plan'!H527:'Annual Plan'!K527),
                         IF(F527="Absolute[+]",MAX('Annual Plan'!H527:'Annual Plan'!K527),
                              IF(F527="Absolute[-](avg.)",AVERAGE('Annual Plan'!H527:'Annual Plan'!K527),"")
                              )
                       )
                  )
           )
     )</f>
        <v/>
      </c>
      <c r="J527" s="95" t="str">
        <f xml:space="preserve"> IF(OR(F527="Absolute",F527="Absolute[-](cum.)"),SUM('Q1 Review'!J527,'Q2 Review'!J527,'Q3 Review'!J527,'Q4 Review'!J527),
             IF(OR(F527="Incremental",F527="Absolute[+]"),MAX('Q1 Review'!J527,'Q2 Review'!J527,'Q3 Review'!J527,'Q4 Review'!J527),
                  IF(F527="Decremental",MIN('Q1 Review'!J527,'Q2 Review'!J527,'Q3 Review'!J527,'Q4 Review'!J527),
                         IF(F527="Absolute[-](avg.)",SUM('Q1 Review'!J527,'Q2 Review'!J527,'Q3 Review'!J527,'Q4 Review'!J527)/ COUNT('Annual Plan'!H527:'Annual Plan'!K527),""
                       )
                 )
      )
)</f>
        <v/>
      </c>
      <c r="K527" s="38" t="str">
        <f t="shared" si="60"/>
        <v/>
      </c>
      <c r="L527" s="38" t="str">
        <f t="shared" si="61"/>
        <v/>
      </c>
      <c r="M527" s="23" t="str">
        <f t="shared" si="62"/>
        <v/>
      </c>
      <c r="N527" s="23" t="str">
        <f>IF('Annual Plan'!N527+'Annual Plan'!O527=0,"",'Annual Plan'!N527+'Annual Plan'!O527)</f>
        <v/>
      </c>
      <c r="O527" s="23" t="str">
        <f>IF(('Q1 Review'!O527+'Q2 Review'!O527+'Q3 Review'!O527+'Q4 Review'!O527)=0,"",('Q1 Review'!O527+'Q2 Review'!O527+'Q3 Review'!O527+'Q4 Review'!O527))</f>
        <v/>
      </c>
      <c r="P527" s="41"/>
      <c r="Q527" s="41"/>
      <c r="R527" s="41"/>
      <c r="S527" s="131" t="str">
        <f t="shared" si="63"/>
        <v/>
      </c>
    </row>
    <row r="528" spans="1:19" s="11" customFormat="1" ht="13.2" x14ac:dyDescent="0.25">
      <c r="A528" s="59" t="str">
        <f>IF('Annual Plan'!A528="","",'Annual Plan'!A528)</f>
        <v/>
      </c>
      <c r="B528" s="59" t="str">
        <f>IF('Annual Plan'!B528="","",'Annual Plan'!B528)</f>
        <v/>
      </c>
      <c r="C528" s="59" t="str">
        <f>IF('Annual Plan'!C528="","",'Annual Plan'!C528)</f>
        <v/>
      </c>
      <c r="D528" s="2" t="str">
        <f>IF('Annual Plan'!D528&lt;&gt;"",'Annual Plan'!D528,"")</f>
        <v/>
      </c>
      <c r="E528" s="2" t="str">
        <f>IF('Annual Plan'!E528&lt;&gt;"",'Annual Plan'!E528,"")</f>
        <v/>
      </c>
      <c r="F528" s="36" t="str">
        <f>IF('Annual Plan'!F528&lt;&gt;"",'Annual Plan'!F528,"")</f>
        <v/>
      </c>
      <c r="G528" s="23" t="str">
        <f>IF('Annual Plan'!G528&lt;&gt;"",'Annual Plan'!G528,"")</f>
        <v/>
      </c>
      <c r="H528" s="23" t="str">
        <f xml:space="preserve"> IF(OR(F528="Absolute",F528="Absolute[-](cum.)"),SUM(G528,'Q1 Review'!J528,'Q2 Review'!J528,'Q3 Review'!J528,'Q4 Review'!J528),
             IF(OR(F528="Incremental",F528="Absolute[+]"),MAX(G528,'Q1 Review'!J528,'Q2 Review'!J528,'Q3 Review'!J528,'Q4 Review'!J528),
                  IF(F528="Decremental",MIN(G528,'Q1 Review'!J528,'Q2 Review'!J528,'Q3 Review'!J528,'Q4 Review'!J528),
                         IF(F528="Absolute[-](avg.)",SUM('Q1 Review'!J528,'Q2 Review'!J528,'Q3 Review'!J528,'Q4 Review'!J528)/ COUNT('Annual Plan'!H528:'Annual Plan'!K528),""
                       )
                 )
      )
)</f>
        <v/>
      </c>
      <c r="I528" s="23" t="str">
        <f>IF(SUM('Annual Plan'!H528:'Annual Plan'!K528)=0,"",
        IF(OR(F528="Absolute",F528="Absolute[-](cum.)"),SUM('Annual Plan'!H528:'Annual Plan'!K528),
             IF(F528="Incremental",MAX('Annual Plan'!H528:'Annual Plan'!K528),
                  IF(F528="Decremental",MIN('Annual Plan'!H528:'Annual Plan'!K528),
                         IF(F528="Absolute[+]",MAX('Annual Plan'!H528:'Annual Plan'!K528),
                              IF(F528="Absolute[-](avg.)",AVERAGE('Annual Plan'!H528:'Annual Plan'!K528),"")
                              )
                       )
                  )
           )
     )</f>
        <v/>
      </c>
      <c r="J528" s="95" t="str">
        <f xml:space="preserve"> IF(OR(F528="Absolute",F528="Absolute[-](cum.)"),SUM('Q1 Review'!J528,'Q2 Review'!J528,'Q3 Review'!J528,'Q4 Review'!J528),
             IF(OR(F528="Incremental",F528="Absolute[+]"),MAX('Q1 Review'!J528,'Q2 Review'!J528,'Q3 Review'!J528,'Q4 Review'!J528),
                  IF(F528="Decremental",MIN('Q1 Review'!J528,'Q2 Review'!J528,'Q3 Review'!J528,'Q4 Review'!J528),
                         IF(F528="Absolute[-](avg.)",SUM('Q1 Review'!J528,'Q2 Review'!J528,'Q3 Review'!J528,'Q4 Review'!J528)/ COUNT('Annual Plan'!H528:'Annual Plan'!K528),""
                       )
                 )
      )
)</f>
        <v/>
      </c>
      <c r="K528" s="38" t="str">
        <f t="shared" si="60"/>
        <v/>
      </c>
      <c r="L528" s="38" t="str">
        <f t="shared" si="61"/>
        <v/>
      </c>
      <c r="M528" s="23" t="str">
        <f t="shared" si="62"/>
        <v/>
      </c>
      <c r="N528" s="23" t="str">
        <f>IF('Annual Plan'!N528+'Annual Plan'!O528=0,"",'Annual Plan'!N528+'Annual Plan'!O528)</f>
        <v/>
      </c>
      <c r="O528" s="23" t="str">
        <f>IF(('Q1 Review'!O528+'Q2 Review'!O528+'Q3 Review'!O528+'Q4 Review'!O528)=0,"",('Q1 Review'!O528+'Q2 Review'!O528+'Q3 Review'!O528+'Q4 Review'!O528))</f>
        <v/>
      </c>
      <c r="P528" s="41"/>
      <c r="Q528" s="41"/>
      <c r="R528" s="41"/>
      <c r="S528" s="131" t="str">
        <f t="shared" si="63"/>
        <v/>
      </c>
    </row>
    <row r="529" spans="1:19" s="11" customFormat="1" ht="13.2" x14ac:dyDescent="0.25">
      <c r="A529" s="59" t="str">
        <f>IF('Annual Plan'!A529="","",'Annual Plan'!A529)</f>
        <v/>
      </c>
      <c r="B529" s="59" t="str">
        <f>IF('Annual Plan'!B529="","",'Annual Plan'!B529)</f>
        <v/>
      </c>
      <c r="C529" s="59" t="str">
        <f>IF('Annual Plan'!C529="","",'Annual Plan'!C529)</f>
        <v/>
      </c>
      <c r="D529" s="2" t="str">
        <f>IF('Annual Plan'!D529&lt;&gt;"",'Annual Plan'!D529,"")</f>
        <v/>
      </c>
      <c r="E529" s="2" t="str">
        <f>IF('Annual Plan'!E529&lt;&gt;"",'Annual Plan'!E529,"")</f>
        <v/>
      </c>
      <c r="F529" s="36" t="str">
        <f>IF('Annual Plan'!F529&lt;&gt;"",'Annual Plan'!F529,"")</f>
        <v/>
      </c>
      <c r="G529" s="23" t="str">
        <f>IF('Annual Plan'!G529&lt;&gt;"",'Annual Plan'!G529,"")</f>
        <v/>
      </c>
      <c r="H529" s="23" t="str">
        <f xml:space="preserve"> IF(OR(F529="Absolute",F529="Absolute[-](cum.)"),SUM(G529,'Q1 Review'!J529,'Q2 Review'!J529,'Q3 Review'!J529,'Q4 Review'!J529),
             IF(OR(F529="Incremental",F529="Absolute[+]"),MAX(G529,'Q1 Review'!J529,'Q2 Review'!J529,'Q3 Review'!J529,'Q4 Review'!J529),
                  IF(F529="Decremental",MIN(G529,'Q1 Review'!J529,'Q2 Review'!J529,'Q3 Review'!J529,'Q4 Review'!J529),
                         IF(F529="Absolute[-](avg.)",SUM('Q1 Review'!J529,'Q2 Review'!J529,'Q3 Review'!J529,'Q4 Review'!J529)/ COUNT('Annual Plan'!H529:'Annual Plan'!K529),""
                       )
                 )
      )
)</f>
        <v/>
      </c>
      <c r="I529" s="23" t="str">
        <f>IF(SUM('Annual Plan'!H529:'Annual Plan'!K529)=0,"",
        IF(OR(F529="Absolute",F529="Absolute[-](cum.)"),SUM('Annual Plan'!H529:'Annual Plan'!K529),
             IF(F529="Incremental",MAX('Annual Plan'!H529:'Annual Plan'!K529),
                  IF(F529="Decremental",MIN('Annual Plan'!H529:'Annual Plan'!K529),
                         IF(F529="Absolute[+]",MAX('Annual Plan'!H529:'Annual Plan'!K529),
                              IF(F529="Absolute[-](avg.)",AVERAGE('Annual Plan'!H529:'Annual Plan'!K529),"")
                              )
                       )
                  )
           )
     )</f>
        <v/>
      </c>
      <c r="J529" s="95" t="str">
        <f xml:space="preserve"> IF(OR(F529="Absolute",F529="Absolute[-](cum.)"),SUM('Q1 Review'!J529,'Q2 Review'!J529,'Q3 Review'!J529,'Q4 Review'!J529),
             IF(OR(F529="Incremental",F529="Absolute[+]"),MAX('Q1 Review'!J529,'Q2 Review'!J529,'Q3 Review'!J529,'Q4 Review'!J529),
                  IF(F529="Decremental",MIN('Q1 Review'!J529,'Q2 Review'!J529,'Q3 Review'!J529,'Q4 Review'!J529),
                         IF(F529="Absolute[-](avg.)",SUM('Q1 Review'!J529,'Q2 Review'!J529,'Q3 Review'!J529,'Q4 Review'!J529)/ COUNT('Annual Plan'!H529:'Annual Plan'!K529),""
                       )
                 )
      )
)</f>
        <v/>
      </c>
      <c r="K529" s="38" t="str">
        <f t="shared" si="60"/>
        <v/>
      </c>
      <c r="L529" s="38" t="str">
        <f t="shared" si="61"/>
        <v/>
      </c>
      <c r="M529" s="23" t="str">
        <f t="shared" si="62"/>
        <v/>
      </c>
      <c r="N529" s="23" t="str">
        <f>IF('Annual Plan'!N529+'Annual Plan'!O529=0,"",'Annual Plan'!N529+'Annual Plan'!O529)</f>
        <v/>
      </c>
      <c r="O529" s="23" t="str">
        <f>IF(('Q1 Review'!O529+'Q2 Review'!O529+'Q3 Review'!O529+'Q4 Review'!O529)=0,"",('Q1 Review'!O529+'Q2 Review'!O529+'Q3 Review'!O529+'Q4 Review'!O529))</f>
        <v/>
      </c>
      <c r="P529" s="41"/>
      <c r="Q529" s="41"/>
      <c r="R529" s="41"/>
      <c r="S529" s="131" t="str">
        <f t="shared" si="63"/>
        <v/>
      </c>
    </row>
    <row r="530" spans="1:19" s="11" customFormat="1" ht="13.2" x14ac:dyDescent="0.25">
      <c r="A530" s="59" t="str">
        <f>IF('Annual Plan'!A530="","",'Annual Plan'!A530)</f>
        <v/>
      </c>
      <c r="B530" s="59" t="str">
        <f>IF('Annual Plan'!B530="","",'Annual Plan'!B530)</f>
        <v/>
      </c>
      <c r="C530" s="59" t="str">
        <f>IF('Annual Plan'!C530="","",'Annual Plan'!C530)</f>
        <v/>
      </c>
      <c r="D530" s="2" t="str">
        <f>IF('Annual Plan'!D530&lt;&gt;"",'Annual Plan'!D530,"")</f>
        <v/>
      </c>
      <c r="E530" s="2" t="str">
        <f>IF('Annual Plan'!E530&lt;&gt;"",'Annual Plan'!E530,"")</f>
        <v/>
      </c>
      <c r="F530" s="36" t="str">
        <f>IF('Annual Plan'!F530&lt;&gt;"",'Annual Plan'!F530,"")</f>
        <v/>
      </c>
      <c r="G530" s="23" t="str">
        <f>IF('Annual Plan'!G530&lt;&gt;"",'Annual Plan'!G530,"")</f>
        <v/>
      </c>
      <c r="H530" s="23" t="str">
        <f xml:space="preserve"> IF(OR(F530="Absolute",F530="Absolute[-](cum.)"),SUM(G530,'Q1 Review'!J530,'Q2 Review'!J530,'Q3 Review'!J530,'Q4 Review'!J530),
             IF(OR(F530="Incremental",F530="Absolute[+]"),MAX(G530,'Q1 Review'!J530,'Q2 Review'!J530,'Q3 Review'!J530,'Q4 Review'!J530),
                  IF(F530="Decremental",MIN(G530,'Q1 Review'!J530,'Q2 Review'!J530,'Q3 Review'!J530,'Q4 Review'!J530),
                         IF(F530="Absolute[-](avg.)",SUM('Q1 Review'!J530,'Q2 Review'!J530,'Q3 Review'!J530,'Q4 Review'!J530)/ COUNT('Annual Plan'!H530:'Annual Plan'!K530),""
                       )
                 )
      )
)</f>
        <v/>
      </c>
      <c r="I530" s="23" t="str">
        <f>IF(SUM('Annual Plan'!H530:'Annual Plan'!K530)=0,"",
        IF(OR(F530="Absolute",F530="Absolute[-](cum.)"),SUM('Annual Plan'!H530:'Annual Plan'!K530),
             IF(F530="Incremental",MAX('Annual Plan'!H530:'Annual Plan'!K530),
                  IF(F530="Decremental",MIN('Annual Plan'!H530:'Annual Plan'!K530),
                         IF(F530="Absolute[+]",MAX('Annual Plan'!H530:'Annual Plan'!K530),
                              IF(F530="Absolute[-](avg.)",AVERAGE('Annual Plan'!H530:'Annual Plan'!K530),"")
                              )
                       )
                  )
           )
     )</f>
        <v/>
      </c>
      <c r="J530" s="95" t="str">
        <f xml:space="preserve"> IF(OR(F530="Absolute",F530="Absolute[-](cum.)"),SUM('Q1 Review'!J530,'Q2 Review'!J530,'Q3 Review'!J530,'Q4 Review'!J530),
             IF(OR(F530="Incremental",F530="Absolute[+]"),MAX('Q1 Review'!J530,'Q2 Review'!J530,'Q3 Review'!J530,'Q4 Review'!J530),
                  IF(F530="Decremental",MIN('Q1 Review'!J530,'Q2 Review'!J530,'Q3 Review'!J530,'Q4 Review'!J530),
                         IF(F530="Absolute[-](avg.)",SUM('Q1 Review'!J530,'Q2 Review'!J530,'Q3 Review'!J530,'Q4 Review'!J530)/ COUNT('Annual Plan'!H530:'Annual Plan'!K530),""
                       )
                 )
      )
)</f>
        <v/>
      </c>
      <c r="K530" s="38" t="str">
        <f t="shared" si="60"/>
        <v/>
      </c>
      <c r="L530" s="38" t="str">
        <f t="shared" si="61"/>
        <v/>
      </c>
      <c r="M530" s="23" t="str">
        <f t="shared" si="62"/>
        <v/>
      </c>
      <c r="N530" s="23" t="str">
        <f>IF('Annual Plan'!N530+'Annual Plan'!O530=0,"",'Annual Plan'!N530+'Annual Plan'!O530)</f>
        <v/>
      </c>
      <c r="O530" s="23" t="str">
        <f>IF(('Q1 Review'!O530+'Q2 Review'!O530+'Q3 Review'!O530+'Q4 Review'!O530)=0,"",('Q1 Review'!O530+'Q2 Review'!O530+'Q3 Review'!O530+'Q4 Review'!O530))</f>
        <v/>
      </c>
      <c r="P530" s="41"/>
      <c r="Q530" s="41"/>
      <c r="R530" s="41"/>
      <c r="S530" s="131" t="str">
        <f t="shared" si="63"/>
        <v/>
      </c>
    </row>
    <row r="531" spans="1:19" s="11" customFormat="1" ht="13.2" x14ac:dyDescent="0.25">
      <c r="A531" s="59" t="str">
        <f>IF('Annual Plan'!A531="","",'Annual Plan'!A531)</f>
        <v/>
      </c>
      <c r="B531" s="59" t="str">
        <f>IF('Annual Plan'!B531="","",'Annual Plan'!B531)</f>
        <v/>
      </c>
      <c r="C531" s="59" t="str">
        <f>IF('Annual Plan'!C531="","",'Annual Plan'!C531)</f>
        <v/>
      </c>
      <c r="D531" s="2" t="str">
        <f>IF('Annual Plan'!D531&lt;&gt;"",'Annual Plan'!D531,"")</f>
        <v/>
      </c>
      <c r="E531" s="2" t="str">
        <f>IF('Annual Plan'!E531&lt;&gt;"",'Annual Plan'!E531,"")</f>
        <v/>
      </c>
      <c r="F531" s="36" t="str">
        <f>IF('Annual Plan'!F531&lt;&gt;"",'Annual Plan'!F531,"")</f>
        <v/>
      </c>
      <c r="G531" s="23" t="str">
        <f>IF('Annual Plan'!G531&lt;&gt;"",'Annual Plan'!G531,"")</f>
        <v/>
      </c>
      <c r="H531" s="23" t="str">
        <f xml:space="preserve"> IF(OR(F531="Absolute",F531="Absolute[-](cum.)"),SUM(G531,'Q1 Review'!J531,'Q2 Review'!J531,'Q3 Review'!J531,'Q4 Review'!J531),
             IF(OR(F531="Incremental",F531="Absolute[+]"),MAX(G531,'Q1 Review'!J531,'Q2 Review'!J531,'Q3 Review'!J531,'Q4 Review'!J531),
                  IF(F531="Decremental",MIN(G531,'Q1 Review'!J531,'Q2 Review'!J531,'Q3 Review'!J531,'Q4 Review'!J531),
                         IF(F531="Absolute[-](avg.)",SUM('Q1 Review'!J531,'Q2 Review'!J531,'Q3 Review'!J531,'Q4 Review'!J531)/ COUNT('Annual Plan'!H531:'Annual Plan'!K531),""
                       )
                 )
      )
)</f>
        <v/>
      </c>
      <c r="I531" s="23" t="str">
        <f>IF(SUM('Annual Plan'!H531:'Annual Plan'!K531)=0,"",
        IF(OR(F531="Absolute",F531="Absolute[-](cum.)"),SUM('Annual Plan'!H531:'Annual Plan'!K531),
             IF(F531="Incremental",MAX('Annual Plan'!H531:'Annual Plan'!K531),
                  IF(F531="Decremental",MIN('Annual Plan'!H531:'Annual Plan'!K531),
                         IF(F531="Absolute[+]",MAX('Annual Plan'!H531:'Annual Plan'!K531),
                              IF(F531="Absolute[-](avg.)",AVERAGE('Annual Plan'!H531:'Annual Plan'!K531),"")
                              )
                       )
                  )
           )
     )</f>
        <v/>
      </c>
      <c r="J531" s="95" t="str">
        <f xml:space="preserve"> IF(OR(F531="Absolute",F531="Absolute[-](cum.)"),SUM('Q1 Review'!J531,'Q2 Review'!J531,'Q3 Review'!J531,'Q4 Review'!J531),
             IF(OR(F531="Incremental",F531="Absolute[+]"),MAX('Q1 Review'!J531,'Q2 Review'!J531,'Q3 Review'!J531,'Q4 Review'!J531),
                  IF(F531="Decremental",MIN('Q1 Review'!J531,'Q2 Review'!J531,'Q3 Review'!J531,'Q4 Review'!J531),
                         IF(F531="Absolute[-](avg.)",SUM('Q1 Review'!J531,'Q2 Review'!J531,'Q3 Review'!J531,'Q4 Review'!J531)/ COUNT('Annual Plan'!H531:'Annual Plan'!K531),""
                       )
                 )
      )
)</f>
        <v/>
      </c>
      <c r="K531" s="38" t="str">
        <f t="shared" si="60"/>
        <v/>
      </c>
      <c r="L531" s="38" t="str">
        <f t="shared" si="61"/>
        <v/>
      </c>
      <c r="M531" s="23" t="str">
        <f t="shared" si="62"/>
        <v/>
      </c>
      <c r="N531" s="23" t="str">
        <f>IF('Annual Plan'!N531+'Annual Plan'!O531=0,"",'Annual Plan'!N531+'Annual Plan'!O531)</f>
        <v/>
      </c>
      <c r="O531" s="23" t="str">
        <f>IF(('Q1 Review'!O531+'Q2 Review'!O531+'Q3 Review'!O531+'Q4 Review'!O531)=0,"",('Q1 Review'!O531+'Q2 Review'!O531+'Q3 Review'!O531+'Q4 Review'!O531))</f>
        <v/>
      </c>
      <c r="P531" s="41"/>
      <c r="Q531" s="41"/>
      <c r="R531" s="41"/>
      <c r="S531" s="131" t="str">
        <f t="shared" si="63"/>
        <v/>
      </c>
    </row>
    <row r="532" spans="1:19" s="11" customFormat="1" ht="13.2" x14ac:dyDescent="0.25">
      <c r="A532" s="59" t="str">
        <f>IF('Annual Plan'!A532="","",'Annual Plan'!A532)</f>
        <v/>
      </c>
      <c r="B532" s="59" t="str">
        <f>IF('Annual Plan'!B532="","",'Annual Plan'!B532)</f>
        <v/>
      </c>
      <c r="C532" s="59" t="str">
        <f>IF('Annual Plan'!C532="","",'Annual Plan'!C532)</f>
        <v/>
      </c>
      <c r="D532" s="2" t="str">
        <f>IF('Annual Plan'!D532&lt;&gt;"",'Annual Plan'!D532,"")</f>
        <v/>
      </c>
      <c r="E532" s="2" t="str">
        <f>IF('Annual Plan'!E532&lt;&gt;"",'Annual Plan'!E532,"")</f>
        <v/>
      </c>
      <c r="F532" s="36" t="str">
        <f>IF('Annual Plan'!F532&lt;&gt;"",'Annual Plan'!F532,"")</f>
        <v/>
      </c>
      <c r="G532" s="23" t="str">
        <f>IF('Annual Plan'!G532&lt;&gt;"",'Annual Plan'!G532,"")</f>
        <v/>
      </c>
      <c r="H532" s="23" t="str">
        <f xml:space="preserve"> IF(OR(F532="Absolute",F532="Absolute[-](cum.)"),SUM(G532,'Q1 Review'!J532,'Q2 Review'!J532,'Q3 Review'!J532,'Q4 Review'!J532),
             IF(OR(F532="Incremental",F532="Absolute[+]"),MAX(G532,'Q1 Review'!J532,'Q2 Review'!J532,'Q3 Review'!J532,'Q4 Review'!J532),
                  IF(F532="Decremental",MIN(G532,'Q1 Review'!J532,'Q2 Review'!J532,'Q3 Review'!J532,'Q4 Review'!J532),
                         IF(F532="Absolute[-](avg.)",SUM('Q1 Review'!J532,'Q2 Review'!J532,'Q3 Review'!J532,'Q4 Review'!J532)/ COUNT('Annual Plan'!H532:'Annual Plan'!K532),""
                       )
                 )
      )
)</f>
        <v/>
      </c>
      <c r="I532" s="23" t="str">
        <f>IF(SUM('Annual Plan'!H532:'Annual Plan'!K532)=0,"",
        IF(OR(F532="Absolute",F532="Absolute[-](cum.)"),SUM('Annual Plan'!H532:'Annual Plan'!K532),
             IF(F532="Incremental",MAX('Annual Plan'!H532:'Annual Plan'!K532),
                  IF(F532="Decremental",MIN('Annual Plan'!H532:'Annual Plan'!K532),
                         IF(F532="Absolute[+]",MAX('Annual Plan'!H532:'Annual Plan'!K532),
                              IF(F532="Absolute[-](avg.)",AVERAGE('Annual Plan'!H532:'Annual Plan'!K532),"")
                              )
                       )
                  )
           )
     )</f>
        <v/>
      </c>
      <c r="J532" s="95" t="str">
        <f xml:space="preserve"> IF(OR(F532="Absolute",F532="Absolute[-](cum.)"),SUM('Q1 Review'!J532,'Q2 Review'!J532,'Q3 Review'!J532,'Q4 Review'!J532),
             IF(OR(F532="Incremental",F532="Absolute[+]"),MAX('Q1 Review'!J532,'Q2 Review'!J532,'Q3 Review'!J532,'Q4 Review'!J532),
                  IF(F532="Decremental",MIN('Q1 Review'!J532,'Q2 Review'!J532,'Q3 Review'!J532,'Q4 Review'!J532),
                         IF(F532="Absolute[-](avg.)",SUM('Q1 Review'!J532,'Q2 Review'!J532,'Q3 Review'!J532,'Q4 Review'!J532)/ COUNT('Annual Plan'!H532:'Annual Plan'!K532),""
                       )
                 )
      )
)</f>
        <v/>
      </c>
      <c r="K532" s="38" t="str">
        <f t="shared" si="60"/>
        <v/>
      </c>
      <c r="L532" s="38" t="str">
        <f t="shared" si="61"/>
        <v/>
      </c>
      <c r="M532" s="23" t="str">
        <f t="shared" si="62"/>
        <v/>
      </c>
      <c r="N532" s="23" t="str">
        <f>IF('Annual Plan'!N532+'Annual Plan'!O532=0,"",'Annual Plan'!N532+'Annual Plan'!O532)</f>
        <v/>
      </c>
      <c r="O532" s="23" t="str">
        <f>IF(('Q1 Review'!O532+'Q2 Review'!O532+'Q3 Review'!O532+'Q4 Review'!O532)=0,"",('Q1 Review'!O532+'Q2 Review'!O532+'Q3 Review'!O532+'Q4 Review'!O532))</f>
        <v/>
      </c>
      <c r="P532" s="41"/>
      <c r="Q532" s="41"/>
      <c r="R532" s="41"/>
      <c r="S532" s="131" t="str">
        <f t="shared" si="63"/>
        <v/>
      </c>
    </row>
    <row r="533" spans="1:19" s="11" customFormat="1" ht="13.2" x14ac:dyDescent="0.25">
      <c r="A533" s="59" t="str">
        <f>IF('Annual Plan'!A533="","",'Annual Plan'!A533)</f>
        <v/>
      </c>
      <c r="B533" s="59" t="str">
        <f>IF('Annual Plan'!B533="","",'Annual Plan'!B533)</f>
        <v/>
      </c>
      <c r="C533" s="59" t="str">
        <f>IF('Annual Plan'!C533="","",'Annual Plan'!C533)</f>
        <v/>
      </c>
      <c r="D533" s="2" t="str">
        <f>IF('Annual Plan'!D533&lt;&gt;"",'Annual Plan'!D533,"")</f>
        <v/>
      </c>
      <c r="E533" s="2" t="str">
        <f>IF('Annual Plan'!E533&lt;&gt;"",'Annual Plan'!E533,"")</f>
        <v/>
      </c>
      <c r="F533" s="36" t="str">
        <f>IF('Annual Plan'!F533&lt;&gt;"",'Annual Plan'!F533,"")</f>
        <v/>
      </c>
      <c r="G533" s="23" t="str">
        <f>IF('Annual Plan'!G533&lt;&gt;"",'Annual Plan'!G533,"")</f>
        <v/>
      </c>
      <c r="H533" s="23" t="str">
        <f xml:space="preserve"> IF(OR(F533="Absolute",F533="Absolute[-](cum.)"),SUM(G533,'Q1 Review'!J533,'Q2 Review'!J533,'Q3 Review'!J533,'Q4 Review'!J533),
             IF(OR(F533="Incremental",F533="Absolute[+]"),MAX(G533,'Q1 Review'!J533,'Q2 Review'!J533,'Q3 Review'!J533,'Q4 Review'!J533),
                  IF(F533="Decremental",MIN(G533,'Q1 Review'!J533,'Q2 Review'!J533,'Q3 Review'!J533,'Q4 Review'!J533),
                         IF(F533="Absolute[-](avg.)",SUM('Q1 Review'!J533,'Q2 Review'!J533,'Q3 Review'!J533,'Q4 Review'!J533)/ COUNT('Annual Plan'!H533:'Annual Plan'!K533),""
                       )
                 )
      )
)</f>
        <v/>
      </c>
      <c r="I533" s="23" t="str">
        <f>IF(SUM('Annual Plan'!H533:'Annual Plan'!K533)=0,"",
        IF(OR(F533="Absolute",F533="Absolute[-](cum.)"),SUM('Annual Plan'!H533:'Annual Plan'!K533),
             IF(F533="Incremental",MAX('Annual Plan'!H533:'Annual Plan'!K533),
                  IF(F533="Decremental",MIN('Annual Plan'!H533:'Annual Plan'!K533),
                         IF(F533="Absolute[+]",MAX('Annual Plan'!H533:'Annual Plan'!K533),
                              IF(F533="Absolute[-](avg.)",AVERAGE('Annual Plan'!H533:'Annual Plan'!K533),"")
                              )
                       )
                  )
           )
     )</f>
        <v/>
      </c>
      <c r="J533" s="95" t="str">
        <f xml:space="preserve"> IF(OR(F533="Absolute",F533="Absolute[-](cum.)"),SUM('Q1 Review'!J533,'Q2 Review'!J533,'Q3 Review'!J533,'Q4 Review'!J533),
             IF(OR(F533="Incremental",F533="Absolute[+]"),MAX('Q1 Review'!J533,'Q2 Review'!J533,'Q3 Review'!J533,'Q4 Review'!J533),
                  IF(F533="Decremental",MIN('Q1 Review'!J533,'Q2 Review'!J533,'Q3 Review'!J533,'Q4 Review'!J533),
                         IF(F533="Absolute[-](avg.)",SUM('Q1 Review'!J533,'Q2 Review'!J533,'Q3 Review'!J533,'Q4 Review'!J533)/ COUNT('Annual Plan'!H533:'Annual Plan'!K533),""
                       )
                 )
      )
)</f>
        <v/>
      </c>
      <c r="K533" s="38" t="str">
        <f t="shared" si="60"/>
        <v/>
      </c>
      <c r="L533" s="38" t="str">
        <f t="shared" si="61"/>
        <v/>
      </c>
      <c r="M533" s="23" t="str">
        <f t="shared" si="62"/>
        <v/>
      </c>
      <c r="N533" s="23" t="str">
        <f>IF('Annual Plan'!N533+'Annual Plan'!O533=0,"",'Annual Plan'!N533+'Annual Plan'!O533)</f>
        <v/>
      </c>
      <c r="O533" s="23" t="str">
        <f>IF(('Q1 Review'!O533+'Q2 Review'!O533+'Q3 Review'!O533+'Q4 Review'!O533)=0,"",('Q1 Review'!O533+'Q2 Review'!O533+'Q3 Review'!O533+'Q4 Review'!O533))</f>
        <v/>
      </c>
      <c r="P533" s="41"/>
      <c r="Q533" s="41"/>
      <c r="R533" s="41"/>
      <c r="S533" s="131" t="str">
        <f t="shared" si="63"/>
        <v/>
      </c>
    </row>
    <row r="534" spans="1:19" s="11" customFormat="1" ht="13.2" x14ac:dyDescent="0.25">
      <c r="A534" s="59" t="str">
        <f>IF('Annual Plan'!A534="","",'Annual Plan'!A534)</f>
        <v/>
      </c>
      <c r="B534" s="59" t="str">
        <f>IF('Annual Plan'!B534="","",'Annual Plan'!B534)</f>
        <v/>
      </c>
      <c r="C534" s="59" t="str">
        <f>IF('Annual Plan'!C534="","",'Annual Plan'!C534)</f>
        <v/>
      </c>
      <c r="D534" s="2" t="str">
        <f>IF('Annual Plan'!D534&lt;&gt;"",'Annual Plan'!D534,"")</f>
        <v/>
      </c>
      <c r="E534" s="2" t="str">
        <f>IF('Annual Plan'!E534&lt;&gt;"",'Annual Plan'!E534,"")</f>
        <v/>
      </c>
      <c r="F534" s="36" t="str">
        <f>IF('Annual Plan'!F534&lt;&gt;"",'Annual Plan'!F534,"")</f>
        <v/>
      </c>
      <c r="G534" s="23" t="str">
        <f>IF('Annual Plan'!G534&lt;&gt;"",'Annual Plan'!G534,"")</f>
        <v/>
      </c>
      <c r="H534" s="23" t="str">
        <f xml:space="preserve"> IF(OR(F534="Absolute",F534="Absolute[-](cum.)"),SUM(G534,'Q1 Review'!J534,'Q2 Review'!J534,'Q3 Review'!J534,'Q4 Review'!J534),
             IF(OR(F534="Incremental",F534="Absolute[+]"),MAX(G534,'Q1 Review'!J534,'Q2 Review'!J534,'Q3 Review'!J534,'Q4 Review'!J534),
                  IF(F534="Decremental",MIN(G534,'Q1 Review'!J534,'Q2 Review'!J534,'Q3 Review'!J534,'Q4 Review'!J534),
                         IF(F534="Absolute[-](avg.)",SUM('Q1 Review'!J534,'Q2 Review'!J534,'Q3 Review'!J534,'Q4 Review'!J534)/ COUNT('Annual Plan'!H534:'Annual Plan'!K534),""
                       )
                 )
      )
)</f>
        <v/>
      </c>
      <c r="I534" s="23" t="str">
        <f>IF(SUM('Annual Plan'!H534:'Annual Plan'!K534)=0,"",
        IF(OR(F534="Absolute",F534="Absolute[-](cum.)"),SUM('Annual Plan'!H534:'Annual Plan'!K534),
             IF(F534="Incremental",MAX('Annual Plan'!H534:'Annual Plan'!K534),
                  IF(F534="Decremental",MIN('Annual Plan'!H534:'Annual Plan'!K534),
                         IF(F534="Absolute[+]",MAX('Annual Plan'!H534:'Annual Plan'!K534),
                              IF(F534="Absolute[-](avg.)",AVERAGE('Annual Plan'!H534:'Annual Plan'!K534),"")
                              )
                       )
                  )
           )
     )</f>
        <v/>
      </c>
      <c r="J534" s="95" t="str">
        <f xml:space="preserve"> IF(OR(F534="Absolute",F534="Absolute[-](cum.)"),SUM('Q1 Review'!J534,'Q2 Review'!J534,'Q3 Review'!J534,'Q4 Review'!J534),
             IF(OR(F534="Incremental",F534="Absolute[+]"),MAX('Q1 Review'!J534,'Q2 Review'!J534,'Q3 Review'!J534,'Q4 Review'!J534),
                  IF(F534="Decremental",MIN('Q1 Review'!J534,'Q2 Review'!J534,'Q3 Review'!J534,'Q4 Review'!J534),
                         IF(F534="Absolute[-](avg.)",SUM('Q1 Review'!J534,'Q2 Review'!J534,'Q3 Review'!J534,'Q4 Review'!J534)/ COUNT('Annual Plan'!H534:'Annual Plan'!K534),""
                       )
                 )
      )
)</f>
        <v/>
      </c>
      <c r="K534" s="38" t="str">
        <f t="shared" si="60"/>
        <v/>
      </c>
      <c r="L534" s="38" t="str">
        <f t="shared" si="61"/>
        <v/>
      </c>
      <c r="M534" s="23" t="str">
        <f t="shared" si="62"/>
        <v/>
      </c>
      <c r="N534" s="23" t="str">
        <f>IF('Annual Plan'!N534+'Annual Plan'!O534=0,"",'Annual Plan'!N534+'Annual Plan'!O534)</f>
        <v/>
      </c>
      <c r="O534" s="23" t="str">
        <f>IF(('Q1 Review'!O534+'Q2 Review'!O534+'Q3 Review'!O534+'Q4 Review'!O534)=0,"",('Q1 Review'!O534+'Q2 Review'!O534+'Q3 Review'!O534+'Q4 Review'!O534))</f>
        <v/>
      </c>
      <c r="P534" s="41"/>
      <c r="Q534" s="41"/>
      <c r="R534" s="41"/>
      <c r="S534" s="131" t="str">
        <f t="shared" si="63"/>
        <v/>
      </c>
    </row>
    <row r="535" spans="1:19" s="11" customFormat="1" ht="13.2" x14ac:dyDescent="0.25">
      <c r="A535" s="59" t="str">
        <f>IF('Annual Plan'!A535="","",'Annual Plan'!A535)</f>
        <v/>
      </c>
      <c r="B535" s="59" t="str">
        <f>IF('Annual Plan'!B535="","",'Annual Plan'!B535)</f>
        <v/>
      </c>
      <c r="C535" s="59" t="str">
        <f>IF('Annual Plan'!C535="","",'Annual Plan'!C535)</f>
        <v/>
      </c>
      <c r="D535" s="2" t="str">
        <f>IF('Annual Plan'!D535&lt;&gt;"",'Annual Plan'!D535,"")</f>
        <v/>
      </c>
      <c r="E535" s="2" t="str">
        <f>IF('Annual Plan'!E535&lt;&gt;"",'Annual Plan'!E535,"")</f>
        <v/>
      </c>
      <c r="F535" s="36" t="str">
        <f>IF('Annual Plan'!F535&lt;&gt;"",'Annual Plan'!F535,"")</f>
        <v/>
      </c>
      <c r="G535" s="23" t="str">
        <f>IF('Annual Plan'!G535&lt;&gt;"",'Annual Plan'!G535,"")</f>
        <v/>
      </c>
      <c r="H535" s="23" t="str">
        <f xml:space="preserve"> IF(OR(F535="Absolute",F535="Absolute[-](cum.)"),SUM(G535,'Q1 Review'!J535,'Q2 Review'!J535,'Q3 Review'!J535,'Q4 Review'!J535),
             IF(OR(F535="Incremental",F535="Absolute[+]"),MAX(G535,'Q1 Review'!J535,'Q2 Review'!J535,'Q3 Review'!J535,'Q4 Review'!J535),
                  IF(F535="Decremental",MIN(G535,'Q1 Review'!J535,'Q2 Review'!J535,'Q3 Review'!J535,'Q4 Review'!J535),
                         IF(F535="Absolute[-](avg.)",SUM('Q1 Review'!J535,'Q2 Review'!J535,'Q3 Review'!J535,'Q4 Review'!J535)/ COUNT('Annual Plan'!H535:'Annual Plan'!K535),""
                       )
                 )
      )
)</f>
        <v/>
      </c>
      <c r="I535" s="23" t="str">
        <f>IF(SUM('Annual Plan'!H535:'Annual Plan'!K535)=0,"",
        IF(OR(F535="Absolute",F535="Absolute[-](cum.)"),SUM('Annual Plan'!H535:'Annual Plan'!K535),
             IF(F535="Incremental",MAX('Annual Plan'!H535:'Annual Plan'!K535),
                  IF(F535="Decremental",MIN('Annual Plan'!H535:'Annual Plan'!K535),
                         IF(F535="Absolute[+]",MAX('Annual Plan'!H535:'Annual Plan'!K535),
                              IF(F535="Absolute[-](avg.)",AVERAGE('Annual Plan'!H535:'Annual Plan'!K535),"")
                              )
                       )
                  )
           )
     )</f>
        <v/>
      </c>
      <c r="J535" s="95" t="str">
        <f xml:space="preserve"> IF(OR(F535="Absolute",F535="Absolute[-](cum.)"),SUM('Q1 Review'!J535,'Q2 Review'!J535,'Q3 Review'!J535,'Q4 Review'!J535),
             IF(OR(F535="Incremental",F535="Absolute[+]"),MAX('Q1 Review'!J535,'Q2 Review'!J535,'Q3 Review'!J535,'Q4 Review'!J535),
                  IF(F535="Decremental",MIN('Q1 Review'!J535,'Q2 Review'!J535,'Q3 Review'!J535,'Q4 Review'!J535),
                         IF(F535="Absolute[-](avg.)",SUM('Q1 Review'!J535,'Q2 Review'!J535,'Q3 Review'!J535,'Q4 Review'!J535)/ COUNT('Annual Plan'!H535:'Annual Plan'!K535),""
                       )
                 )
      )
)</f>
        <v/>
      </c>
      <c r="K535" s="38" t="str">
        <f t="shared" si="60"/>
        <v/>
      </c>
      <c r="L535" s="38" t="str">
        <f t="shared" si="61"/>
        <v/>
      </c>
      <c r="M535" s="23" t="str">
        <f t="shared" si="62"/>
        <v/>
      </c>
      <c r="N535" s="23" t="str">
        <f>IF('Annual Plan'!N535+'Annual Plan'!O535=0,"",'Annual Plan'!N535+'Annual Plan'!O535)</f>
        <v/>
      </c>
      <c r="O535" s="23" t="str">
        <f>IF(('Q1 Review'!O535+'Q2 Review'!O535+'Q3 Review'!O535+'Q4 Review'!O535)=0,"",('Q1 Review'!O535+'Q2 Review'!O535+'Q3 Review'!O535+'Q4 Review'!O535))</f>
        <v/>
      </c>
      <c r="P535" s="41"/>
      <c r="Q535" s="41"/>
      <c r="R535" s="41"/>
      <c r="S535" s="131" t="str">
        <f t="shared" si="63"/>
        <v/>
      </c>
    </row>
    <row r="536" spans="1:19" s="11" customFormat="1" ht="13.2" x14ac:dyDescent="0.25">
      <c r="A536" s="59" t="str">
        <f>IF('Annual Plan'!A536="","",'Annual Plan'!A536)</f>
        <v/>
      </c>
      <c r="B536" s="59" t="str">
        <f>IF('Annual Plan'!B536="","",'Annual Plan'!B536)</f>
        <v/>
      </c>
      <c r="C536" s="59" t="str">
        <f>IF('Annual Plan'!C536="","",'Annual Plan'!C536)</f>
        <v/>
      </c>
      <c r="D536" s="2" t="str">
        <f>IF('Annual Plan'!D536&lt;&gt;"",'Annual Plan'!D536,"")</f>
        <v/>
      </c>
      <c r="E536" s="2" t="str">
        <f>IF('Annual Plan'!E536&lt;&gt;"",'Annual Plan'!E536,"")</f>
        <v/>
      </c>
      <c r="F536" s="36" t="str">
        <f>IF('Annual Plan'!F536&lt;&gt;"",'Annual Plan'!F536,"")</f>
        <v/>
      </c>
      <c r="G536" s="23" t="str">
        <f>IF('Annual Plan'!G536&lt;&gt;"",'Annual Plan'!G536,"")</f>
        <v/>
      </c>
      <c r="H536" s="23" t="str">
        <f xml:space="preserve"> IF(OR(F536="Absolute",F536="Absolute[-](cum.)"),SUM(G536,'Q1 Review'!J536,'Q2 Review'!J536,'Q3 Review'!J536,'Q4 Review'!J536),
             IF(OR(F536="Incremental",F536="Absolute[+]"),MAX(G536,'Q1 Review'!J536,'Q2 Review'!J536,'Q3 Review'!J536,'Q4 Review'!J536),
                  IF(F536="Decremental",MIN(G536,'Q1 Review'!J536,'Q2 Review'!J536,'Q3 Review'!J536,'Q4 Review'!J536),
                         IF(F536="Absolute[-](avg.)",SUM('Q1 Review'!J536,'Q2 Review'!J536,'Q3 Review'!J536,'Q4 Review'!J536)/ COUNT('Annual Plan'!H536:'Annual Plan'!K536),""
                       )
                 )
      )
)</f>
        <v/>
      </c>
      <c r="I536" s="23" t="str">
        <f>IF(SUM('Annual Plan'!H536:'Annual Plan'!K536)=0,"",
        IF(OR(F536="Absolute",F536="Absolute[-](cum.)"),SUM('Annual Plan'!H536:'Annual Plan'!K536),
             IF(F536="Incremental",MAX('Annual Plan'!H536:'Annual Plan'!K536),
                  IF(F536="Decremental",MIN('Annual Plan'!H536:'Annual Plan'!K536),
                         IF(F536="Absolute[+]",MAX('Annual Plan'!H536:'Annual Plan'!K536),
                              IF(F536="Absolute[-](avg.)",AVERAGE('Annual Plan'!H536:'Annual Plan'!K536),"")
                              )
                       )
                  )
           )
     )</f>
        <v/>
      </c>
      <c r="J536" s="95" t="str">
        <f xml:space="preserve"> IF(OR(F536="Absolute",F536="Absolute[-](cum.)"),SUM('Q1 Review'!J536,'Q2 Review'!J536,'Q3 Review'!J536,'Q4 Review'!J536),
             IF(OR(F536="Incremental",F536="Absolute[+]"),MAX('Q1 Review'!J536,'Q2 Review'!J536,'Q3 Review'!J536,'Q4 Review'!J536),
                  IF(F536="Decremental",MIN('Q1 Review'!J536,'Q2 Review'!J536,'Q3 Review'!J536,'Q4 Review'!J536),
                         IF(F536="Absolute[-](avg.)",SUM('Q1 Review'!J536,'Q2 Review'!J536,'Q3 Review'!J536,'Q4 Review'!J536)/ COUNT('Annual Plan'!H536:'Annual Plan'!K536),""
                       )
                 )
      )
)</f>
        <v/>
      </c>
      <c r="K536" s="38" t="str">
        <f t="shared" si="60"/>
        <v/>
      </c>
      <c r="L536" s="38" t="str">
        <f t="shared" si="61"/>
        <v/>
      </c>
      <c r="M536" s="23" t="str">
        <f t="shared" si="62"/>
        <v/>
      </c>
      <c r="N536" s="23" t="str">
        <f>IF('Annual Plan'!N536+'Annual Plan'!O536=0,"",'Annual Plan'!N536+'Annual Plan'!O536)</f>
        <v/>
      </c>
      <c r="O536" s="23" t="str">
        <f>IF(('Q1 Review'!O536+'Q2 Review'!O536+'Q3 Review'!O536+'Q4 Review'!O536)=0,"",('Q1 Review'!O536+'Q2 Review'!O536+'Q3 Review'!O536+'Q4 Review'!O536))</f>
        <v/>
      </c>
      <c r="P536" s="41"/>
      <c r="Q536" s="41"/>
      <c r="R536" s="41"/>
      <c r="S536" s="131" t="str">
        <f t="shared" si="63"/>
        <v/>
      </c>
    </row>
    <row r="537" spans="1:19" s="11" customFormat="1" ht="13.2" x14ac:dyDescent="0.25">
      <c r="A537" s="59" t="str">
        <f>IF('Annual Plan'!A537="","",'Annual Plan'!A537)</f>
        <v/>
      </c>
      <c r="B537" s="59" t="str">
        <f>IF('Annual Plan'!B537="","",'Annual Plan'!B537)</f>
        <v/>
      </c>
      <c r="C537" s="59" t="str">
        <f>IF('Annual Plan'!C537="","",'Annual Plan'!C537)</f>
        <v/>
      </c>
      <c r="D537" s="2" t="str">
        <f>IF('Annual Plan'!D537&lt;&gt;"",'Annual Plan'!D537,"")</f>
        <v/>
      </c>
      <c r="E537" s="2" t="str">
        <f>IF('Annual Plan'!E537&lt;&gt;"",'Annual Plan'!E537,"")</f>
        <v/>
      </c>
      <c r="F537" s="36" t="str">
        <f>IF('Annual Plan'!F537&lt;&gt;"",'Annual Plan'!F537,"")</f>
        <v/>
      </c>
      <c r="G537" s="23" t="str">
        <f>IF('Annual Plan'!G537&lt;&gt;"",'Annual Plan'!G537,"")</f>
        <v/>
      </c>
      <c r="H537" s="23" t="str">
        <f xml:space="preserve"> IF(OR(F537="Absolute",F537="Absolute[-](cum.)"),SUM(G537,'Q1 Review'!J537,'Q2 Review'!J537,'Q3 Review'!J537,'Q4 Review'!J537),
             IF(OR(F537="Incremental",F537="Absolute[+]"),MAX(G537,'Q1 Review'!J537,'Q2 Review'!J537,'Q3 Review'!J537,'Q4 Review'!J537),
                  IF(F537="Decremental",MIN(G537,'Q1 Review'!J537,'Q2 Review'!J537,'Q3 Review'!J537,'Q4 Review'!J537),
                         IF(F537="Absolute[-](avg.)",SUM('Q1 Review'!J537,'Q2 Review'!J537,'Q3 Review'!J537,'Q4 Review'!J537)/ COUNT('Annual Plan'!H537:'Annual Plan'!K537),""
                       )
                 )
      )
)</f>
        <v/>
      </c>
      <c r="I537" s="23" t="str">
        <f>IF(SUM('Annual Plan'!H537:'Annual Plan'!K537)=0,"",
        IF(OR(F537="Absolute",F537="Absolute[-](cum.)"),SUM('Annual Plan'!H537:'Annual Plan'!K537),
             IF(F537="Incremental",MAX('Annual Plan'!H537:'Annual Plan'!K537),
                  IF(F537="Decremental",MIN('Annual Plan'!H537:'Annual Plan'!K537),
                         IF(F537="Absolute[+]",MAX('Annual Plan'!H537:'Annual Plan'!K537),
                              IF(F537="Absolute[-](avg.)",AVERAGE('Annual Plan'!H537:'Annual Plan'!K537),"")
                              )
                       )
                  )
           )
     )</f>
        <v/>
      </c>
      <c r="J537" s="95" t="str">
        <f xml:space="preserve"> IF(OR(F537="Absolute",F537="Absolute[-](cum.)"),SUM('Q1 Review'!J537,'Q2 Review'!J537,'Q3 Review'!J537,'Q4 Review'!J537),
             IF(OR(F537="Incremental",F537="Absolute[+]"),MAX('Q1 Review'!J537,'Q2 Review'!J537,'Q3 Review'!J537,'Q4 Review'!J537),
                  IF(F537="Decremental",MIN('Q1 Review'!J537,'Q2 Review'!J537,'Q3 Review'!J537,'Q4 Review'!J537),
                         IF(F537="Absolute[-](avg.)",SUM('Q1 Review'!J537,'Q2 Review'!J537,'Q3 Review'!J537,'Q4 Review'!J537)/ COUNT('Annual Plan'!H537:'Annual Plan'!K537),""
                       )
                 )
      )
)</f>
        <v/>
      </c>
      <c r="K537" s="38" t="str">
        <f t="shared" si="60"/>
        <v/>
      </c>
      <c r="L537" s="38" t="str">
        <f t="shared" si="61"/>
        <v/>
      </c>
      <c r="M537" s="23" t="str">
        <f t="shared" si="62"/>
        <v/>
      </c>
      <c r="N537" s="23" t="str">
        <f>IF('Annual Plan'!N537+'Annual Plan'!O537=0,"",'Annual Plan'!N537+'Annual Plan'!O537)</f>
        <v/>
      </c>
      <c r="O537" s="23" t="str">
        <f>IF(('Q1 Review'!O537+'Q2 Review'!O537+'Q3 Review'!O537+'Q4 Review'!O537)=0,"",('Q1 Review'!O537+'Q2 Review'!O537+'Q3 Review'!O537+'Q4 Review'!O537))</f>
        <v/>
      </c>
      <c r="P537" s="41"/>
      <c r="Q537" s="41"/>
      <c r="R537" s="41"/>
      <c r="S537" s="131" t="str">
        <f t="shared" si="63"/>
        <v/>
      </c>
    </row>
    <row r="538" spans="1:19" s="11" customFormat="1" ht="13.2" x14ac:dyDescent="0.25">
      <c r="A538" s="59" t="str">
        <f>IF('Annual Plan'!A538="","",'Annual Plan'!A538)</f>
        <v/>
      </c>
      <c r="B538" s="59" t="str">
        <f>IF('Annual Plan'!B538="","",'Annual Plan'!B538)</f>
        <v/>
      </c>
      <c r="C538" s="59" t="str">
        <f>IF('Annual Plan'!C538="","",'Annual Plan'!C538)</f>
        <v/>
      </c>
      <c r="D538" s="2" t="str">
        <f>IF('Annual Plan'!D538&lt;&gt;"",'Annual Plan'!D538,"")</f>
        <v/>
      </c>
      <c r="E538" s="2" t="str">
        <f>IF('Annual Plan'!E538&lt;&gt;"",'Annual Plan'!E538,"")</f>
        <v/>
      </c>
      <c r="F538" s="36" t="str">
        <f>IF('Annual Plan'!F538&lt;&gt;"",'Annual Plan'!F538,"")</f>
        <v/>
      </c>
      <c r="G538" s="23" t="str">
        <f>IF('Annual Plan'!G538&lt;&gt;"",'Annual Plan'!G538,"")</f>
        <v/>
      </c>
      <c r="H538" s="23" t="str">
        <f xml:space="preserve"> IF(OR(F538="Absolute",F538="Absolute[-](cum.)"),SUM(G538,'Q1 Review'!J538,'Q2 Review'!J538,'Q3 Review'!J538,'Q4 Review'!J538),
             IF(OR(F538="Incremental",F538="Absolute[+]"),MAX(G538,'Q1 Review'!J538,'Q2 Review'!J538,'Q3 Review'!J538,'Q4 Review'!J538),
                  IF(F538="Decremental",MIN(G538,'Q1 Review'!J538,'Q2 Review'!J538,'Q3 Review'!J538,'Q4 Review'!J538),
                         IF(F538="Absolute[-](avg.)",SUM('Q1 Review'!J538,'Q2 Review'!J538,'Q3 Review'!J538,'Q4 Review'!J538)/ COUNT('Annual Plan'!H538:'Annual Plan'!K538),""
                       )
                 )
      )
)</f>
        <v/>
      </c>
      <c r="I538" s="23" t="str">
        <f>IF(SUM('Annual Plan'!H538:'Annual Plan'!K538)=0,"",
        IF(OR(F538="Absolute",F538="Absolute[-](cum.)"),SUM('Annual Plan'!H538:'Annual Plan'!K538),
             IF(F538="Incremental",MAX('Annual Plan'!H538:'Annual Plan'!K538),
                  IF(F538="Decremental",MIN('Annual Plan'!H538:'Annual Plan'!K538),
                         IF(F538="Absolute[+]",MAX('Annual Plan'!H538:'Annual Plan'!K538),
                              IF(F538="Absolute[-](avg.)",AVERAGE('Annual Plan'!H538:'Annual Plan'!K538),"")
                              )
                       )
                  )
           )
     )</f>
        <v/>
      </c>
      <c r="J538" s="95" t="str">
        <f xml:space="preserve"> IF(OR(F538="Absolute",F538="Absolute[-](cum.)"),SUM('Q1 Review'!J538,'Q2 Review'!J538,'Q3 Review'!J538,'Q4 Review'!J538),
             IF(OR(F538="Incremental",F538="Absolute[+]"),MAX('Q1 Review'!J538,'Q2 Review'!J538,'Q3 Review'!J538,'Q4 Review'!J538),
                  IF(F538="Decremental",MIN('Q1 Review'!J538,'Q2 Review'!J538,'Q3 Review'!J538,'Q4 Review'!J538),
                         IF(F538="Absolute[-](avg.)",SUM('Q1 Review'!J538,'Q2 Review'!J538,'Q3 Review'!J538,'Q4 Review'!J538)/ COUNT('Annual Plan'!H538:'Annual Plan'!K538),""
                       )
                 )
      )
)</f>
        <v/>
      </c>
      <c r="K538" s="38" t="str">
        <f t="shared" si="60"/>
        <v/>
      </c>
      <c r="L538" s="38" t="str">
        <f t="shared" si="61"/>
        <v/>
      </c>
      <c r="M538" s="23" t="str">
        <f t="shared" si="62"/>
        <v/>
      </c>
      <c r="N538" s="23" t="str">
        <f>IF('Annual Plan'!N538+'Annual Plan'!O538=0,"",'Annual Plan'!N538+'Annual Plan'!O538)</f>
        <v/>
      </c>
      <c r="O538" s="23" t="str">
        <f>IF(('Q1 Review'!O538+'Q2 Review'!O538+'Q3 Review'!O538+'Q4 Review'!O538)=0,"",('Q1 Review'!O538+'Q2 Review'!O538+'Q3 Review'!O538+'Q4 Review'!O538))</f>
        <v/>
      </c>
      <c r="P538" s="41"/>
      <c r="Q538" s="41"/>
      <c r="R538" s="41"/>
      <c r="S538" s="131" t="str">
        <f t="shared" si="63"/>
        <v/>
      </c>
    </row>
    <row r="539" spans="1:19" s="11" customFormat="1" ht="13.2" x14ac:dyDescent="0.25">
      <c r="A539" s="59" t="str">
        <f>IF('Annual Plan'!A539="","",'Annual Plan'!A539)</f>
        <v/>
      </c>
      <c r="B539" s="59" t="str">
        <f>IF('Annual Plan'!B539="","",'Annual Plan'!B539)</f>
        <v/>
      </c>
      <c r="C539" s="59" t="str">
        <f>IF('Annual Plan'!C539="","",'Annual Plan'!C539)</f>
        <v/>
      </c>
      <c r="D539" s="2" t="str">
        <f>IF('Annual Plan'!D539&lt;&gt;"",'Annual Plan'!D539,"")</f>
        <v/>
      </c>
      <c r="E539" s="2" t="str">
        <f>IF('Annual Plan'!E539&lt;&gt;"",'Annual Plan'!E539,"")</f>
        <v/>
      </c>
      <c r="F539" s="36" t="str">
        <f>IF('Annual Plan'!F539&lt;&gt;"",'Annual Plan'!F539,"")</f>
        <v/>
      </c>
      <c r="G539" s="23" t="str">
        <f>IF('Annual Plan'!G539&lt;&gt;"",'Annual Plan'!G539,"")</f>
        <v/>
      </c>
      <c r="H539" s="23" t="str">
        <f xml:space="preserve"> IF(OR(F539="Absolute",F539="Absolute[-](cum.)"),SUM(G539,'Q1 Review'!J539,'Q2 Review'!J539,'Q3 Review'!J539,'Q4 Review'!J539),
             IF(OR(F539="Incremental",F539="Absolute[+]"),MAX(G539,'Q1 Review'!J539,'Q2 Review'!J539,'Q3 Review'!J539,'Q4 Review'!J539),
                  IF(F539="Decremental",MIN(G539,'Q1 Review'!J539,'Q2 Review'!J539,'Q3 Review'!J539,'Q4 Review'!J539),
                         IF(F539="Absolute[-](avg.)",SUM('Q1 Review'!J539,'Q2 Review'!J539,'Q3 Review'!J539,'Q4 Review'!J539)/ COUNT('Annual Plan'!H539:'Annual Plan'!K539),""
                       )
                 )
      )
)</f>
        <v/>
      </c>
      <c r="I539" s="23" t="str">
        <f>IF(SUM('Annual Plan'!H539:'Annual Plan'!K539)=0,"",
        IF(OR(F539="Absolute",F539="Absolute[-](cum.)"),SUM('Annual Plan'!H539:'Annual Plan'!K539),
             IF(F539="Incremental",MAX('Annual Plan'!H539:'Annual Plan'!K539),
                  IF(F539="Decremental",MIN('Annual Plan'!H539:'Annual Plan'!K539),
                         IF(F539="Absolute[+]",MAX('Annual Plan'!H539:'Annual Plan'!K539),
                              IF(F539="Absolute[-](avg.)",AVERAGE('Annual Plan'!H539:'Annual Plan'!K539),"")
                              )
                       )
                  )
           )
     )</f>
        <v/>
      </c>
      <c r="J539" s="95" t="str">
        <f xml:space="preserve"> IF(OR(F539="Absolute",F539="Absolute[-](cum.)"),SUM('Q1 Review'!J539,'Q2 Review'!J539,'Q3 Review'!J539,'Q4 Review'!J539),
             IF(OR(F539="Incremental",F539="Absolute[+]"),MAX('Q1 Review'!J539,'Q2 Review'!J539,'Q3 Review'!J539,'Q4 Review'!J539),
                  IF(F539="Decremental",MIN('Q1 Review'!J539,'Q2 Review'!J539,'Q3 Review'!J539,'Q4 Review'!J539),
                         IF(F539="Absolute[-](avg.)",SUM('Q1 Review'!J539,'Q2 Review'!J539,'Q3 Review'!J539,'Q4 Review'!J539)/ COUNT('Annual Plan'!H539:'Annual Plan'!K539),""
                       )
                 )
      )
)</f>
        <v/>
      </c>
      <c r="K539" s="38" t="str">
        <f t="shared" si="60"/>
        <v/>
      </c>
      <c r="L539" s="38" t="str">
        <f t="shared" si="61"/>
        <v/>
      </c>
      <c r="M539" s="23" t="str">
        <f t="shared" si="62"/>
        <v/>
      </c>
      <c r="N539" s="23" t="str">
        <f>IF('Annual Plan'!N539+'Annual Plan'!O539=0,"",'Annual Plan'!N539+'Annual Plan'!O539)</f>
        <v/>
      </c>
      <c r="O539" s="23" t="str">
        <f>IF(('Q1 Review'!O539+'Q2 Review'!O539+'Q3 Review'!O539+'Q4 Review'!O539)=0,"",('Q1 Review'!O539+'Q2 Review'!O539+'Q3 Review'!O539+'Q4 Review'!O539))</f>
        <v/>
      </c>
      <c r="P539" s="41"/>
      <c r="Q539" s="41"/>
      <c r="R539" s="41"/>
      <c r="S539" s="131" t="str">
        <f t="shared" si="63"/>
        <v/>
      </c>
    </row>
    <row r="540" spans="1:19" s="11" customFormat="1" ht="13.2" x14ac:dyDescent="0.25">
      <c r="A540" s="59" t="str">
        <f>IF('Annual Plan'!A540="","",'Annual Plan'!A540)</f>
        <v/>
      </c>
      <c r="B540" s="59" t="str">
        <f>IF('Annual Plan'!B540="","",'Annual Plan'!B540)</f>
        <v/>
      </c>
      <c r="C540" s="59" t="str">
        <f>IF('Annual Plan'!C540="","",'Annual Plan'!C540)</f>
        <v/>
      </c>
      <c r="D540" s="2" t="str">
        <f>IF('Annual Plan'!D540&lt;&gt;"",'Annual Plan'!D540,"")</f>
        <v/>
      </c>
      <c r="E540" s="2" t="str">
        <f>IF('Annual Plan'!E540&lt;&gt;"",'Annual Plan'!E540,"")</f>
        <v/>
      </c>
      <c r="F540" s="36" t="str">
        <f>IF('Annual Plan'!F540&lt;&gt;"",'Annual Plan'!F540,"")</f>
        <v/>
      </c>
      <c r="G540" s="23" t="str">
        <f>IF('Annual Plan'!G540&lt;&gt;"",'Annual Plan'!G540,"")</f>
        <v/>
      </c>
      <c r="H540" s="23" t="str">
        <f xml:space="preserve"> IF(OR(F540="Absolute",F540="Absolute[-](cum.)"),SUM(G540,'Q1 Review'!J540,'Q2 Review'!J540,'Q3 Review'!J540,'Q4 Review'!J540),
             IF(OR(F540="Incremental",F540="Absolute[+]"),MAX(G540,'Q1 Review'!J540,'Q2 Review'!J540,'Q3 Review'!J540,'Q4 Review'!J540),
                  IF(F540="Decremental",MIN(G540,'Q1 Review'!J540,'Q2 Review'!J540,'Q3 Review'!J540,'Q4 Review'!J540),
                         IF(F540="Absolute[-](avg.)",SUM('Q1 Review'!J540,'Q2 Review'!J540,'Q3 Review'!J540,'Q4 Review'!J540)/ COUNT('Annual Plan'!H540:'Annual Plan'!K540),""
                       )
                 )
      )
)</f>
        <v/>
      </c>
      <c r="I540" s="23" t="str">
        <f>IF(SUM('Annual Plan'!H540:'Annual Plan'!K540)=0,"",
        IF(OR(F540="Absolute",F540="Absolute[-](cum.)"),SUM('Annual Plan'!H540:'Annual Plan'!K540),
             IF(F540="Incremental",MAX('Annual Plan'!H540:'Annual Plan'!K540),
                  IF(F540="Decremental",MIN('Annual Plan'!H540:'Annual Plan'!K540),
                         IF(F540="Absolute[+]",MAX('Annual Plan'!H540:'Annual Plan'!K540),
                              IF(F540="Absolute[-](avg.)",AVERAGE('Annual Plan'!H540:'Annual Plan'!K540),"")
                              )
                       )
                  )
           )
     )</f>
        <v/>
      </c>
      <c r="J540" s="95" t="str">
        <f xml:space="preserve"> IF(OR(F540="Absolute",F540="Absolute[-](cum.)"),SUM('Q1 Review'!J540,'Q2 Review'!J540,'Q3 Review'!J540,'Q4 Review'!J540),
             IF(OR(F540="Incremental",F540="Absolute[+]"),MAX('Q1 Review'!J540,'Q2 Review'!J540,'Q3 Review'!J540,'Q4 Review'!J540),
                  IF(F540="Decremental",MIN('Q1 Review'!J540,'Q2 Review'!J540,'Q3 Review'!J540,'Q4 Review'!J540),
                         IF(F540="Absolute[-](avg.)",SUM('Q1 Review'!J540,'Q2 Review'!J540,'Q3 Review'!J540,'Q4 Review'!J540)/ COUNT('Annual Plan'!H540:'Annual Plan'!K540),""
                       )
                 )
      )
)</f>
        <v/>
      </c>
      <c r="K540" s="38" t="str">
        <f t="shared" si="60"/>
        <v/>
      </c>
      <c r="L540" s="38" t="str">
        <f t="shared" si="61"/>
        <v/>
      </c>
      <c r="M540" s="23" t="str">
        <f t="shared" si="62"/>
        <v/>
      </c>
      <c r="N540" s="23" t="str">
        <f>IF('Annual Plan'!N540+'Annual Plan'!O540=0,"",'Annual Plan'!N540+'Annual Plan'!O540)</f>
        <v/>
      </c>
      <c r="O540" s="23" t="str">
        <f>IF(('Q1 Review'!O540+'Q2 Review'!O540+'Q3 Review'!O540+'Q4 Review'!O540)=0,"",('Q1 Review'!O540+'Q2 Review'!O540+'Q3 Review'!O540+'Q4 Review'!O540))</f>
        <v/>
      </c>
      <c r="P540" s="41"/>
      <c r="Q540" s="41"/>
      <c r="R540" s="41"/>
      <c r="S540" s="131" t="str">
        <f t="shared" si="63"/>
        <v/>
      </c>
    </row>
    <row r="541" spans="1:19" s="11" customFormat="1" ht="13.2" x14ac:dyDescent="0.25">
      <c r="A541" s="59" t="str">
        <f>IF('Annual Plan'!A541="","",'Annual Plan'!A541)</f>
        <v/>
      </c>
      <c r="B541" s="59" t="str">
        <f>IF('Annual Plan'!B541="","",'Annual Plan'!B541)</f>
        <v/>
      </c>
      <c r="C541" s="59" t="str">
        <f>IF('Annual Plan'!C541="","",'Annual Plan'!C541)</f>
        <v/>
      </c>
      <c r="D541" s="2" t="str">
        <f>IF('Annual Plan'!D541&lt;&gt;"",'Annual Plan'!D541,"")</f>
        <v/>
      </c>
      <c r="E541" s="2" t="str">
        <f>IF('Annual Plan'!E541&lt;&gt;"",'Annual Plan'!E541,"")</f>
        <v/>
      </c>
      <c r="F541" s="36" t="str">
        <f>IF('Annual Plan'!F541&lt;&gt;"",'Annual Plan'!F541,"")</f>
        <v/>
      </c>
      <c r="G541" s="23" t="str">
        <f>IF('Annual Plan'!G541&lt;&gt;"",'Annual Plan'!G541,"")</f>
        <v/>
      </c>
      <c r="H541" s="23" t="str">
        <f xml:space="preserve"> IF(OR(F541="Absolute",F541="Absolute[-](cum.)"),SUM(G541,'Q1 Review'!J541,'Q2 Review'!J541,'Q3 Review'!J541,'Q4 Review'!J541),
             IF(OR(F541="Incremental",F541="Absolute[+]"),MAX(G541,'Q1 Review'!J541,'Q2 Review'!J541,'Q3 Review'!J541,'Q4 Review'!J541),
                  IF(F541="Decremental",MIN(G541,'Q1 Review'!J541,'Q2 Review'!J541,'Q3 Review'!J541,'Q4 Review'!J541),
                         IF(F541="Absolute[-](avg.)",SUM('Q1 Review'!J541,'Q2 Review'!J541,'Q3 Review'!J541,'Q4 Review'!J541)/ COUNT('Annual Plan'!H541:'Annual Plan'!K541),""
                       )
                 )
      )
)</f>
        <v/>
      </c>
      <c r="I541" s="23" t="str">
        <f>IF(SUM('Annual Plan'!H541:'Annual Plan'!K541)=0,"",
        IF(OR(F541="Absolute",F541="Absolute[-](cum.)"),SUM('Annual Plan'!H541:'Annual Plan'!K541),
             IF(F541="Incremental",MAX('Annual Plan'!H541:'Annual Plan'!K541),
                  IF(F541="Decremental",MIN('Annual Plan'!H541:'Annual Plan'!K541),
                         IF(F541="Absolute[+]",MAX('Annual Plan'!H541:'Annual Plan'!K541),
                              IF(F541="Absolute[-](avg.)",AVERAGE('Annual Plan'!H541:'Annual Plan'!K541),"")
                              )
                       )
                  )
           )
     )</f>
        <v/>
      </c>
      <c r="J541" s="95" t="str">
        <f xml:space="preserve"> IF(OR(F541="Absolute",F541="Absolute[-](cum.)"),SUM('Q1 Review'!J541,'Q2 Review'!J541,'Q3 Review'!J541,'Q4 Review'!J541),
             IF(OR(F541="Incremental",F541="Absolute[+]"),MAX('Q1 Review'!J541,'Q2 Review'!J541,'Q3 Review'!J541,'Q4 Review'!J541),
                  IF(F541="Decremental",MIN('Q1 Review'!J541,'Q2 Review'!J541,'Q3 Review'!J541,'Q4 Review'!J541),
                         IF(F541="Absolute[-](avg.)",SUM('Q1 Review'!J541,'Q2 Review'!J541,'Q3 Review'!J541,'Q4 Review'!J541)/ COUNT('Annual Plan'!H541:'Annual Plan'!K541),""
                       )
                 )
      )
)</f>
        <v/>
      </c>
      <c r="K541" s="38" t="str">
        <f t="shared" si="60"/>
        <v/>
      </c>
      <c r="L541" s="38" t="str">
        <f t="shared" si="61"/>
        <v/>
      </c>
      <c r="M541" s="23" t="str">
        <f t="shared" si="62"/>
        <v/>
      </c>
      <c r="N541" s="23" t="str">
        <f>IF('Annual Plan'!N541+'Annual Plan'!O541=0,"",'Annual Plan'!N541+'Annual Plan'!O541)</f>
        <v/>
      </c>
      <c r="O541" s="23" t="str">
        <f>IF(('Q1 Review'!O541+'Q2 Review'!O541+'Q3 Review'!O541+'Q4 Review'!O541)=0,"",('Q1 Review'!O541+'Q2 Review'!O541+'Q3 Review'!O541+'Q4 Review'!O541))</f>
        <v/>
      </c>
      <c r="P541" s="41"/>
      <c r="Q541" s="41"/>
      <c r="R541" s="41"/>
      <c r="S541" s="131" t="str">
        <f t="shared" si="63"/>
        <v/>
      </c>
    </row>
    <row r="542" spans="1:19" s="11" customFormat="1" ht="13.2" x14ac:dyDescent="0.25">
      <c r="A542" s="59" t="str">
        <f>IF('Annual Plan'!A542="","",'Annual Plan'!A542)</f>
        <v/>
      </c>
      <c r="B542" s="59" t="str">
        <f>IF('Annual Plan'!B542="","",'Annual Plan'!B542)</f>
        <v/>
      </c>
      <c r="C542" s="59" t="str">
        <f>IF('Annual Plan'!C542="","",'Annual Plan'!C542)</f>
        <v/>
      </c>
      <c r="D542" s="2" t="str">
        <f>IF('Annual Plan'!D542&lt;&gt;"",'Annual Plan'!D542,"")</f>
        <v/>
      </c>
      <c r="E542" s="2" t="str">
        <f>IF('Annual Plan'!E542&lt;&gt;"",'Annual Plan'!E542,"")</f>
        <v/>
      </c>
      <c r="F542" s="36" t="str">
        <f>IF('Annual Plan'!F542&lt;&gt;"",'Annual Plan'!F542,"")</f>
        <v/>
      </c>
      <c r="G542" s="23" t="str">
        <f>IF('Annual Plan'!G542&lt;&gt;"",'Annual Plan'!G542,"")</f>
        <v/>
      </c>
      <c r="H542" s="23" t="str">
        <f xml:space="preserve"> IF(OR(F542="Absolute",F542="Absolute[-](cum.)"),SUM(G542,'Q1 Review'!J542,'Q2 Review'!J542,'Q3 Review'!J542,'Q4 Review'!J542),
             IF(OR(F542="Incremental",F542="Absolute[+]"),MAX(G542,'Q1 Review'!J542,'Q2 Review'!J542,'Q3 Review'!J542,'Q4 Review'!J542),
                  IF(F542="Decremental",MIN(G542,'Q1 Review'!J542,'Q2 Review'!J542,'Q3 Review'!J542,'Q4 Review'!J542),
                         IF(F542="Absolute[-](avg.)",SUM('Q1 Review'!J542,'Q2 Review'!J542,'Q3 Review'!J542,'Q4 Review'!J542)/ COUNT('Annual Plan'!H542:'Annual Plan'!K542),""
                       )
                 )
      )
)</f>
        <v/>
      </c>
      <c r="I542" s="23" t="str">
        <f>IF(SUM('Annual Plan'!H542:'Annual Plan'!K542)=0,"",
        IF(OR(F542="Absolute",F542="Absolute[-](cum.)"),SUM('Annual Plan'!H542:'Annual Plan'!K542),
             IF(F542="Incremental",MAX('Annual Plan'!H542:'Annual Plan'!K542),
                  IF(F542="Decremental",MIN('Annual Plan'!H542:'Annual Plan'!K542),
                         IF(F542="Absolute[+]",MAX('Annual Plan'!H542:'Annual Plan'!K542),
                              IF(F542="Absolute[-](avg.)",AVERAGE('Annual Plan'!H542:'Annual Plan'!K542),"")
                              )
                       )
                  )
           )
     )</f>
        <v/>
      </c>
      <c r="J542" s="95" t="str">
        <f xml:space="preserve"> IF(OR(F542="Absolute",F542="Absolute[-](cum.)"),SUM('Q1 Review'!J542,'Q2 Review'!J542,'Q3 Review'!J542,'Q4 Review'!J542),
             IF(OR(F542="Incremental",F542="Absolute[+]"),MAX('Q1 Review'!J542,'Q2 Review'!J542,'Q3 Review'!J542,'Q4 Review'!J542),
                  IF(F542="Decremental",MIN('Q1 Review'!J542,'Q2 Review'!J542,'Q3 Review'!J542,'Q4 Review'!J542),
                         IF(F542="Absolute[-](avg.)",SUM('Q1 Review'!J542,'Q2 Review'!J542,'Q3 Review'!J542,'Q4 Review'!J542)/ COUNT('Annual Plan'!H542:'Annual Plan'!K542),""
                       )
                 )
      )
)</f>
        <v/>
      </c>
      <c r="K542" s="38" t="str">
        <f t="shared" si="60"/>
        <v/>
      </c>
      <c r="L542" s="38" t="str">
        <f t="shared" si="61"/>
        <v/>
      </c>
      <c r="M542" s="23" t="str">
        <f t="shared" si="62"/>
        <v/>
      </c>
      <c r="N542" s="23" t="str">
        <f>IF('Annual Plan'!N542+'Annual Plan'!O542=0,"",'Annual Plan'!N542+'Annual Plan'!O542)</f>
        <v/>
      </c>
      <c r="O542" s="23" t="str">
        <f>IF(('Q1 Review'!O542+'Q2 Review'!O542+'Q3 Review'!O542+'Q4 Review'!O542)=0,"",('Q1 Review'!O542+'Q2 Review'!O542+'Q3 Review'!O542+'Q4 Review'!O542))</f>
        <v/>
      </c>
      <c r="P542" s="41"/>
      <c r="Q542" s="41"/>
      <c r="R542" s="41"/>
      <c r="S542" s="131" t="str">
        <f t="shared" si="63"/>
        <v/>
      </c>
    </row>
    <row r="543" spans="1:19" s="11" customFormat="1" ht="13.2" x14ac:dyDescent="0.25">
      <c r="A543" s="59" t="str">
        <f>IF('Annual Plan'!A543="","",'Annual Plan'!A543)</f>
        <v/>
      </c>
      <c r="B543" s="59" t="str">
        <f>IF('Annual Plan'!B543="","",'Annual Plan'!B543)</f>
        <v/>
      </c>
      <c r="C543" s="59" t="str">
        <f>IF('Annual Plan'!C543="","",'Annual Plan'!C543)</f>
        <v/>
      </c>
      <c r="D543" s="2" t="str">
        <f>IF('Annual Plan'!D543&lt;&gt;"",'Annual Plan'!D543,"")</f>
        <v/>
      </c>
      <c r="E543" s="2" t="str">
        <f>IF('Annual Plan'!E543&lt;&gt;"",'Annual Plan'!E543,"")</f>
        <v/>
      </c>
      <c r="F543" s="36" t="str">
        <f>IF('Annual Plan'!F543&lt;&gt;"",'Annual Plan'!F543,"")</f>
        <v/>
      </c>
      <c r="G543" s="23" t="str">
        <f>IF('Annual Plan'!G543&lt;&gt;"",'Annual Plan'!G543,"")</f>
        <v/>
      </c>
      <c r="H543" s="23" t="str">
        <f xml:space="preserve"> IF(OR(F543="Absolute",F543="Absolute[-](cum.)"),SUM(G543,'Q1 Review'!J543,'Q2 Review'!J543,'Q3 Review'!J543,'Q4 Review'!J543),
             IF(OR(F543="Incremental",F543="Absolute[+]"),MAX(G543,'Q1 Review'!J543,'Q2 Review'!J543,'Q3 Review'!J543,'Q4 Review'!J543),
                  IF(F543="Decremental",MIN(G543,'Q1 Review'!J543,'Q2 Review'!J543,'Q3 Review'!J543,'Q4 Review'!J543),
                         IF(F543="Absolute[-](avg.)",SUM('Q1 Review'!J543,'Q2 Review'!J543,'Q3 Review'!J543,'Q4 Review'!J543)/ COUNT('Annual Plan'!H543:'Annual Plan'!K543),""
                       )
                 )
      )
)</f>
        <v/>
      </c>
      <c r="I543" s="23" t="str">
        <f>IF(SUM('Annual Plan'!H543:'Annual Plan'!K543)=0,"",
        IF(OR(F543="Absolute",F543="Absolute[-](cum.)"),SUM('Annual Plan'!H543:'Annual Plan'!K543),
             IF(F543="Incremental",MAX('Annual Plan'!H543:'Annual Plan'!K543),
                  IF(F543="Decremental",MIN('Annual Plan'!H543:'Annual Plan'!K543),
                         IF(F543="Absolute[+]",MAX('Annual Plan'!H543:'Annual Plan'!K543),
                              IF(F543="Absolute[-](avg.)",AVERAGE('Annual Plan'!H543:'Annual Plan'!K543),"")
                              )
                       )
                  )
           )
     )</f>
        <v/>
      </c>
      <c r="J543" s="95" t="str">
        <f xml:space="preserve"> IF(OR(F543="Absolute",F543="Absolute[-](cum.)"),SUM('Q1 Review'!J543,'Q2 Review'!J543,'Q3 Review'!J543,'Q4 Review'!J543),
             IF(OR(F543="Incremental",F543="Absolute[+]"),MAX('Q1 Review'!J543,'Q2 Review'!J543,'Q3 Review'!J543,'Q4 Review'!J543),
                  IF(F543="Decremental",MIN('Q1 Review'!J543,'Q2 Review'!J543,'Q3 Review'!J543,'Q4 Review'!J543),
                         IF(F543="Absolute[-](avg.)",SUM('Q1 Review'!J543,'Q2 Review'!J543,'Q3 Review'!J543,'Q4 Review'!J543)/ COUNT('Annual Plan'!H543:'Annual Plan'!K543),""
                       )
                 )
      )
)</f>
        <v/>
      </c>
      <c r="K543" s="38" t="str">
        <f t="shared" si="60"/>
        <v/>
      </c>
      <c r="L543" s="38" t="str">
        <f t="shared" si="61"/>
        <v/>
      </c>
      <c r="M543" s="23" t="str">
        <f t="shared" si="62"/>
        <v/>
      </c>
      <c r="N543" s="23" t="str">
        <f>IF('Annual Plan'!N543+'Annual Plan'!O543=0,"",'Annual Plan'!N543+'Annual Plan'!O543)</f>
        <v/>
      </c>
      <c r="O543" s="23" t="str">
        <f>IF(('Q1 Review'!O543+'Q2 Review'!O543+'Q3 Review'!O543+'Q4 Review'!O543)=0,"",('Q1 Review'!O543+'Q2 Review'!O543+'Q3 Review'!O543+'Q4 Review'!O543))</f>
        <v/>
      </c>
      <c r="P543" s="41"/>
      <c r="Q543" s="41"/>
      <c r="R543" s="41"/>
      <c r="S543" s="131" t="str">
        <f t="shared" si="63"/>
        <v/>
      </c>
    </row>
    <row r="544" spans="1:19" s="11" customFormat="1" ht="13.2" x14ac:dyDescent="0.25">
      <c r="A544" s="59" t="str">
        <f>IF('Annual Plan'!A544="","",'Annual Plan'!A544)</f>
        <v/>
      </c>
      <c r="B544" s="59" t="str">
        <f>IF('Annual Plan'!B544="","",'Annual Plan'!B544)</f>
        <v/>
      </c>
      <c r="C544" s="59" t="str">
        <f>IF('Annual Plan'!C544="","",'Annual Plan'!C544)</f>
        <v/>
      </c>
      <c r="D544" s="2" t="str">
        <f>IF('Annual Plan'!D544&lt;&gt;"",'Annual Plan'!D544,"")</f>
        <v/>
      </c>
      <c r="E544" s="2" t="str">
        <f>IF('Annual Plan'!E544&lt;&gt;"",'Annual Plan'!E544,"")</f>
        <v/>
      </c>
      <c r="F544" s="36" t="str">
        <f>IF('Annual Plan'!F544&lt;&gt;"",'Annual Plan'!F544,"")</f>
        <v/>
      </c>
      <c r="G544" s="23" t="str">
        <f>IF('Annual Plan'!G544&lt;&gt;"",'Annual Plan'!G544,"")</f>
        <v/>
      </c>
      <c r="H544" s="23" t="str">
        <f xml:space="preserve"> IF(OR(F544="Absolute",F544="Absolute[-](cum.)"),SUM(G544,'Q1 Review'!J544,'Q2 Review'!J544,'Q3 Review'!J544,'Q4 Review'!J544),
             IF(OR(F544="Incremental",F544="Absolute[+]"),MAX(G544,'Q1 Review'!J544,'Q2 Review'!J544,'Q3 Review'!J544,'Q4 Review'!J544),
                  IF(F544="Decremental",MIN(G544,'Q1 Review'!J544,'Q2 Review'!J544,'Q3 Review'!J544,'Q4 Review'!J544),
                         IF(F544="Absolute[-](avg.)",SUM('Q1 Review'!J544,'Q2 Review'!J544,'Q3 Review'!J544,'Q4 Review'!J544)/ COUNT('Annual Plan'!H544:'Annual Plan'!K544),""
                       )
                 )
      )
)</f>
        <v/>
      </c>
      <c r="I544" s="23" t="str">
        <f>IF(SUM('Annual Plan'!H544:'Annual Plan'!K544)=0,"",
        IF(OR(F544="Absolute",F544="Absolute[-](cum.)"),SUM('Annual Plan'!H544:'Annual Plan'!K544),
             IF(F544="Incremental",MAX('Annual Plan'!H544:'Annual Plan'!K544),
                  IF(F544="Decremental",MIN('Annual Plan'!H544:'Annual Plan'!K544),
                         IF(F544="Absolute[+]",MAX('Annual Plan'!H544:'Annual Plan'!K544),
                              IF(F544="Absolute[-](avg.)",AVERAGE('Annual Plan'!H544:'Annual Plan'!K544),"")
                              )
                       )
                  )
           )
     )</f>
        <v/>
      </c>
      <c r="J544" s="95" t="str">
        <f xml:space="preserve"> IF(OR(F544="Absolute",F544="Absolute[-](cum.)"),SUM('Q1 Review'!J544,'Q2 Review'!J544,'Q3 Review'!J544,'Q4 Review'!J544),
             IF(OR(F544="Incremental",F544="Absolute[+]"),MAX('Q1 Review'!J544,'Q2 Review'!J544,'Q3 Review'!J544,'Q4 Review'!J544),
                  IF(F544="Decremental",MIN('Q1 Review'!J544,'Q2 Review'!J544,'Q3 Review'!J544,'Q4 Review'!J544),
                         IF(F544="Absolute[-](avg.)",SUM('Q1 Review'!J544,'Q2 Review'!J544,'Q3 Review'!J544,'Q4 Review'!J544)/ COUNT('Annual Plan'!H544:'Annual Plan'!K544),""
                       )
                 )
      )
)</f>
        <v/>
      </c>
      <c r="K544" s="38" t="str">
        <f t="shared" si="60"/>
        <v/>
      </c>
      <c r="L544" s="38" t="str">
        <f t="shared" si="61"/>
        <v/>
      </c>
      <c r="M544" s="23" t="str">
        <f t="shared" si="62"/>
        <v/>
      </c>
      <c r="N544" s="23" t="str">
        <f>IF('Annual Plan'!N544+'Annual Plan'!O544=0,"",'Annual Plan'!N544+'Annual Plan'!O544)</f>
        <v/>
      </c>
      <c r="O544" s="23" t="str">
        <f>IF(('Q1 Review'!O544+'Q2 Review'!O544+'Q3 Review'!O544+'Q4 Review'!O544)=0,"",('Q1 Review'!O544+'Q2 Review'!O544+'Q3 Review'!O544+'Q4 Review'!O544))</f>
        <v/>
      </c>
      <c r="P544" s="41"/>
      <c r="Q544" s="41"/>
      <c r="R544" s="41"/>
      <c r="S544" s="131" t="str">
        <f t="shared" si="63"/>
        <v/>
      </c>
    </row>
    <row r="545" spans="1:19" s="11" customFormat="1" ht="13.2" x14ac:dyDescent="0.25">
      <c r="A545" s="59" t="str">
        <f>IF('Annual Plan'!A545="","",'Annual Plan'!A545)</f>
        <v/>
      </c>
      <c r="B545" s="59" t="str">
        <f>IF('Annual Plan'!B545="","",'Annual Plan'!B545)</f>
        <v/>
      </c>
      <c r="C545" s="59" t="str">
        <f>IF('Annual Plan'!C545="","",'Annual Plan'!C545)</f>
        <v/>
      </c>
      <c r="D545" s="2" t="str">
        <f>IF('Annual Plan'!D545&lt;&gt;"",'Annual Plan'!D545,"")</f>
        <v/>
      </c>
      <c r="E545" s="2" t="str">
        <f>IF('Annual Plan'!E545&lt;&gt;"",'Annual Plan'!E545,"")</f>
        <v/>
      </c>
      <c r="F545" s="36" t="str">
        <f>IF('Annual Plan'!F545&lt;&gt;"",'Annual Plan'!F545,"")</f>
        <v/>
      </c>
      <c r="G545" s="23" t="str">
        <f>IF('Annual Plan'!G545&lt;&gt;"",'Annual Plan'!G545,"")</f>
        <v/>
      </c>
      <c r="H545" s="23" t="str">
        <f xml:space="preserve"> IF(OR(F545="Absolute",F545="Absolute[-](cum.)"),SUM(G545,'Q1 Review'!J545,'Q2 Review'!J545,'Q3 Review'!J545,'Q4 Review'!J545),
             IF(OR(F545="Incremental",F545="Absolute[+]"),MAX(G545,'Q1 Review'!J545,'Q2 Review'!J545,'Q3 Review'!J545,'Q4 Review'!J545),
                  IF(F545="Decremental",MIN(G545,'Q1 Review'!J545,'Q2 Review'!J545,'Q3 Review'!J545,'Q4 Review'!J545),
                         IF(F545="Absolute[-](avg.)",SUM('Q1 Review'!J545,'Q2 Review'!J545,'Q3 Review'!J545,'Q4 Review'!J545)/ COUNT('Annual Plan'!H545:'Annual Plan'!K545),""
                       )
                 )
      )
)</f>
        <v/>
      </c>
      <c r="I545" s="23" t="str">
        <f>IF(SUM('Annual Plan'!H545:'Annual Plan'!K545)=0,"",
        IF(OR(F545="Absolute",F545="Absolute[-](cum.)"),SUM('Annual Plan'!H545:'Annual Plan'!K545),
             IF(F545="Incremental",MAX('Annual Plan'!H545:'Annual Plan'!K545),
                  IF(F545="Decremental",MIN('Annual Plan'!H545:'Annual Plan'!K545),
                         IF(F545="Absolute[+]",MAX('Annual Plan'!H545:'Annual Plan'!K545),
                              IF(F545="Absolute[-](avg.)",AVERAGE('Annual Plan'!H545:'Annual Plan'!K545),"")
                              )
                       )
                  )
           )
     )</f>
        <v/>
      </c>
      <c r="J545" s="95" t="str">
        <f xml:space="preserve"> IF(OR(F545="Absolute",F545="Absolute[-](cum.)"),SUM('Q1 Review'!J545,'Q2 Review'!J545,'Q3 Review'!J545,'Q4 Review'!J545),
             IF(OR(F545="Incremental",F545="Absolute[+]"),MAX('Q1 Review'!J545,'Q2 Review'!J545,'Q3 Review'!J545,'Q4 Review'!J545),
                  IF(F545="Decremental",MIN('Q1 Review'!J545,'Q2 Review'!J545,'Q3 Review'!J545,'Q4 Review'!J545),
                         IF(F545="Absolute[-](avg.)",SUM('Q1 Review'!J545,'Q2 Review'!J545,'Q3 Review'!J545,'Q4 Review'!J545)/ COUNT('Annual Plan'!H545:'Annual Plan'!K545),""
                       )
                 )
      )
)</f>
        <v/>
      </c>
      <c r="K545" s="38" t="str">
        <f t="shared" si="60"/>
        <v/>
      </c>
      <c r="L545" s="38" t="str">
        <f t="shared" si="61"/>
        <v/>
      </c>
      <c r="M545" s="23" t="str">
        <f t="shared" si="62"/>
        <v/>
      </c>
      <c r="N545" s="23" t="str">
        <f>IF('Annual Plan'!N545+'Annual Plan'!O545=0,"",'Annual Plan'!N545+'Annual Plan'!O545)</f>
        <v/>
      </c>
      <c r="O545" s="23" t="str">
        <f>IF(('Q1 Review'!O545+'Q2 Review'!O545+'Q3 Review'!O545+'Q4 Review'!O545)=0,"",('Q1 Review'!O545+'Q2 Review'!O545+'Q3 Review'!O545+'Q4 Review'!O545))</f>
        <v/>
      </c>
      <c r="P545" s="41"/>
      <c r="Q545" s="41"/>
      <c r="R545" s="41"/>
      <c r="S545" s="131" t="str">
        <f t="shared" si="63"/>
        <v/>
      </c>
    </row>
    <row r="546" spans="1:19" s="11" customFormat="1" ht="13.2" x14ac:dyDescent="0.25">
      <c r="A546" s="59" t="str">
        <f>IF('Annual Plan'!A546="","",'Annual Plan'!A546)</f>
        <v/>
      </c>
      <c r="B546" s="59" t="str">
        <f>IF('Annual Plan'!B546="","",'Annual Plan'!B546)</f>
        <v/>
      </c>
      <c r="C546" s="59" t="str">
        <f>IF('Annual Plan'!C546="","",'Annual Plan'!C546)</f>
        <v/>
      </c>
      <c r="D546" s="2" t="str">
        <f>IF('Annual Plan'!D546&lt;&gt;"",'Annual Plan'!D546,"")</f>
        <v/>
      </c>
      <c r="E546" s="2" t="str">
        <f>IF('Annual Plan'!E546&lt;&gt;"",'Annual Plan'!E546,"")</f>
        <v/>
      </c>
      <c r="F546" s="36" t="str">
        <f>IF('Annual Plan'!F546&lt;&gt;"",'Annual Plan'!F546,"")</f>
        <v/>
      </c>
      <c r="G546" s="23" t="str">
        <f>IF('Annual Plan'!G546&lt;&gt;"",'Annual Plan'!G546,"")</f>
        <v/>
      </c>
      <c r="H546" s="23" t="str">
        <f xml:space="preserve"> IF(OR(F546="Absolute",F546="Absolute[-](cum.)"),SUM(G546,'Q1 Review'!J546,'Q2 Review'!J546,'Q3 Review'!J546,'Q4 Review'!J546),
             IF(OR(F546="Incremental",F546="Absolute[+]"),MAX(G546,'Q1 Review'!J546,'Q2 Review'!J546,'Q3 Review'!J546,'Q4 Review'!J546),
                  IF(F546="Decremental",MIN(G546,'Q1 Review'!J546,'Q2 Review'!J546,'Q3 Review'!J546,'Q4 Review'!J546),
                         IF(F546="Absolute[-](avg.)",SUM('Q1 Review'!J546,'Q2 Review'!J546,'Q3 Review'!J546,'Q4 Review'!J546)/ COUNT('Annual Plan'!H546:'Annual Plan'!K546),""
                       )
                 )
      )
)</f>
        <v/>
      </c>
      <c r="I546" s="23" t="str">
        <f>IF(SUM('Annual Plan'!H546:'Annual Plan'!K546)=0,"",
        IF(OR(F546="Absolute",F546="Absolute[-](cum.)"),SUM('Annual Plan'!H546:'Annual Plan'!K546),
             IF(F546="Incremental",MAX('Annual Plan'!H546:'Annual Plan'!K546),
                  IF(F546="Decremental",MIN('Annual Plan'!H546:'Annual Plan'!K546),
                         IF(F546="Absolute[+]",MAX('Annual Plan'!H546:'Annual Plan'!K546),
                              IF(F546="Absolute[-](avg.)",AVERAGE('Annual Plan'!H546:'Annual Plan'!K546),"")
                              )
                       )
                  )
           )
     )</f>
        <v/>
      </c>
      <c r="J546" s="95" t="str">
        <f xml:space="preserve"> IF(OR(F546="Absolute",F546="Absolute[-](cum.)"),SUM('Q1 Review'!J546,'Q2 Review'!J546,'Q3 Review'!J546,'Q4 Review'!J546),
             IF(OR(F546="Incremental",F546="Absolute[+]"),MAX('Q1 Review'!J546,'Q2 Review'!J546,'Q3 Review'!J546,'Q4 Review'!J546),
                  IF(F546="Decremental",MIN('Q1 Review'!J546,'Q2 Review'!J546,'Q3 Review'!J546,'Q4 Review'!J546),
                         IF(F546="Absolute[-](avg.)",SUM('Q1 Review'!J546,'Q2 Review'!J546,'Q3 Review'!J546,'Q4 Review'!J546)/ COUNT('Annual Plan'!H546:'Annual Plan'!K546),""
                       )
                 )
      )
)</f>
        <v/>
      </c>
      <c r="K546" s="38" t="str">
        <f t="shared" si="60"/>
        <v/>
      </c>
      <c r="L546" s="38" t="str">
        <f t="shared" si="61"/>
        <v/>
      </c>
      <c r="M546" s="23" t="str">
        <f t="shared" si="62"/>
        <v/>
      </c>
      <c r="N546" s="23" t="str">
        <f>IF('Annual Plan'!N546+'Annual Plan'!O546=0,"",'Annual Plan'!N546+'Annual Plan'!O546)</f>
        <v/>
      </c>
      <c r="O546" s="23" t="str">
        <f>IF(('Q1 Review'!O546+'Q2 Review'!O546+'Q3 Review'!O546+'Q4 Review'!O546)=0,"",('Q1 Review'!O546+'Q2 Review'!O546+'Q3 Review'!O546+'Q4 Review'!O546))</f>
        <v/>
      </c>
      <c r="P546" s="41"/>
      <c r="Q546" s="41"/>
      <c r="R546" s="41"/>
      <c r="S546" s="131" t="str">
        <f t="shared" si="63"/>
        <v/>
      </c>
    </row>
    <row r="547" spans="1:19" s="11" customFormat="1" ht="13.2" x14ac:dyDescent="0.25">
      <c r="A547" s="59" t="str">
        <f>IF('Annual Plan'!A547="","",'Annual Plan'!A547)</f>
        <v/>
      </c>
      <c r="B547" s="59" t="str">
        <f>IF('Annual Plan'!B547="","",'Annual Plan'!B547)</f>
        <v/>
      </c>
      <c r="C547" s="59" t="str">
        <f>IF('Annual Plan'!C547="","",'Annual Plan'!C547)</f>
        <v/>
      </c>
      <c r="D547" s="2" t="str">
        <f>IF('Annual Plan'!D547&lt;&gt;"",'Annual Plan'!D547,"")</f>
        <v/>
      </c>
      <c r="E547" s="2" t="str">
        <f>IF('Annual Plan'!E547&lt;&gt;"",'Annual Plan'!E547,"")</f>
        <v/>
      </c>
      <c r="F547" s="36" t="str">
        <f>IF('Annual Plan'!F547&lt;&gt;"",'Annual Plan'!F547,"")</f>
        <v/>
      </c>
      <c r="G547" s="23" t="str">
        <f>IF('Annual Plan'!G547&lt;&gt;"",'Annual Plan'!G547,"")</f>
        <v/>
      </c>
      <c r="H547" s="23" t="str">
        <f xml:space="preserve"> IF(OR(F547="Absolute",F547="Absolute[-](cum.)"),SUM(G547,'Q1 Review'!J547,'Q2 Review'!J547,'Q3 Review'!J547,'Q4 Review'!J547),
             IF(OR(F547="Incremental",F547="Absolute[+]"),MAX(G547,'Q1 Review'!J547,'Q2 Review'!J547,'Q3 Review'!J547,'Q4 Review'!J547),
                  IF(F547="Decremental",MIN(G547,'Q1 Review'!J547,'Q2 Review'!J547,'Q3 Review'!J547,'Q4 Review'!J547),
                         IF(F547="Absolute[-](avg.)",SUM('Q1 Review'!J547,'Q2 Review'!J547,'Q3 Review'!J547,'Q4 Review'!J547)/ COUNT('Annual Plan'!H547:'Annual Plan'!K547),""
                       )
                 )
      )
)</f>
        <v/>
      </c>
      <c r="I547" s="23" t="str">
        <f>IF(SUM('Annual Plan'!H547:'Annual Plan'!K547)=0,"",
        IF(OR(F547="Absolute",F547="Absolute[-](cum.)"),SUM('Annual Plan'!H547:'Annual Plan'!K547),
             IF(F547="Incremental",MAX('Annual Plan'!H547:'Annual Plan'!K547),
                  IF(F547="Decremental",MIN('Annual Plan'!H547:'Annual Plan'!K547),
                         IF(F547="Absolute[+]",MAX('Annual Plan'!H547:'Annual Plan'!K547),
                              IF(F547="Absolute[-](avg.)",AVERAGE('Annual Plan'!H547:'Annual Plan'!K547),"")
                              )
                       )
                  )
           )
     )</f>
        <v/>
      </c>
      <c r="J547" s="95" t="str">
        <f xml:space="preserve"> IF(OR(F547="Absolute",F547="Absolute[-](cum.)"),SUM('Q1 Review'!J547,'Q2 Review'!J547,'Q3 Review'!J547,'Q4 Review'!J547),
             IF(OR(F547="Incremental",F547="Absolute[+]"),MAX('Q1 Review'!J547,'Q2 Review'!J547,'Q3 Review'!J547,'Q4 Review'!J547),
                  IF(F547="Decremental",MIN('Q1 Review'!J547,'Q2 Review'!J547,'Q3 Review'!J547,'Q4 Review'!J547),
                         IF(F547="Absolute[-](avg.)",SUM('Q1 Review'!J547,'Q2 Review'!J547,'Q3 Review'!J547,'Q4 Review'!J547)/ COUNT('Annual Plan'!H547:'Annual Plan'!K547),""
                       )
                 )
      )
)</f>
        <v/>
      </c>
      <c r="K547" s="38" t="str">
        <f t="shared" si="60"/>
        <v/>
      </c>
      <c r="L547" s="38" t="str">
        <f t="shared" si="61"/>
        <v/>
      </c>
      <c r="M547" s="23" t="str">
        <f t="shared" si="62"/>
        <v/>
      </c>
      <c r="N547" s="23" t="str">
        <f>IF('Annual Plan'!N547+'Annual Plan'!O547=0,"",'Annual Plan'!N547+'Annual Plan'!O547)</f>
        <v/>
      </c>
      <c r="O547" s="23" t="str">
        <f>IF(('Q1 Review'!O547+'Q2 Review'!O547+'Q3 Review'!O547+'Q4 Review'!O547)=0,"",('Q1 Review'!O547+'Q2 Review'!O547+'Q3 Review'!O547+'Q4 Review'!O547))</f>
        <v/>
      </c>
      <c r="P547" s="41"/>
      <c r="Q547" s="41"/>
      <c r="R547" s="41"/>
      <c r="S547" s="131" t="str">
        <f t="shared" si="63"/>
        <v/>
      </c>
    </row>
    <row r="548" spans="1:19" s="11" customFormat="1" ht="13.2" x14ac:dyDescent="0.25">
      <c r="A548" s="59" t="str">
        <f>IF('Annual Plan'!A548="","",'Annual Plan'!A548)</f>
        <v/>
      </c>
      <c r="B548" s="59" t="str">
        <f>IF('Annual Plan'!B548="","",'Annual Plan'!B548)</f>
        <v/>
      </c>
      <c r="C548" s="59" t="str">
        <f>IF('Annual Plan'!C548="","",'Annual Plan'!C548)</f>
        <v/>
      </c>
      <c r="D548" s="2" t="str">
        <f>IF('Annual Plan'!D548&lt;&gt;"",'Annual Plan'!D548,"")</f>
        <v/>
      </c>
      <c r="E548" s="2" t="str">
        <f>IF('Annual Plan'!E548&lt;&gt;"",'Annual Plan'!E548,"")</f>
        <v/>
      </c>
      <c r="F548" s="36" t="str">
        <f>IF('Annual Plan'!F548&lt;&gt;"",'Annual Plan'!F548,"")</f>
        <v/>
      </c>
      <c r="G548" s="23" t="str">
        <f>IF('Annual Plan'!G548&lt;&gt;"",'Annual Plan'!G548,"")</f>
        <v/>
      </c>
      <c r="H548" s="23" t="str">
        <f xml:space="preserve"> IF(OR(F548="Absolute",F548="Absolute[-](cum.)"),SUM(G548,'Q1 Review'!J548,'Q2 Review'!J548,'Q3 Review'!J548,'Q4 Review'!J548),
             IF(OR(F548="Incremental",F548="Absolute[+]"),MAX(G548,'Q1 Review'!J548,'Q2 Review'!J548,'Q3 Review'!J548,'Q4 Review'!J548),
                  IF(F548="Decremental",MIN(G548,'Q1 Review'!J548,'Q2 Review'!J548,'Q3 Review'!J548,'Q4 Review'!J548),
                         IF(F548="Absolute[-](avg.)",SUM('Q1 Review'!J548,'Q2 Review'!J548,'Q3 Review'!J548,'Q4 Review'!J548)/ COUNT('Annual Plan'!H548:'Annual Plan'!K548),""
                       )
                 )
      )
)</f>
        <v/>
      </c>
      <c r="I548" s="23" t="str">
        <f>IF(SUM('Annual Plan'!H548:'Annual Plan'!K548)=0,"",
        IF(OR(F548="Absolute",F548="Absolute[-](cum.)"),SUM('Annual Plan'!H548:'Annual Plan'!K548),
             IF(F548="Incremental",MAX('Annual Plan'!H548:'Annual Plan'!K548),
                  IF(F548="Decremental",MIN('Annual Plan'!H548:'Annual Plan'!K548),
                         IF(F548="Absolute[+]",MAX('Annual Plan'!H548:'Annual Plan'!K548),
                              IF(F548="Absolute[-](avg.)",AVERAGE('Annual Plan'!H548:'Annual Plan'!K548),"")
                              )
                       )
                  )
           )
     )</f>
        <v/>
      </c>
      <c r="J548" s="95" t="str">
        <f xml:space="preserve"> IF(OR(F548="Absolute",F548="Absolute[-](cum.)"),SUM('Q1 Review'!J548,'Q2 Review'!J548,'Q3 Review'!J548,'Q4 Review'!J548),
             IF(OR(F548="Incremental",F548="Absolute[+]"),MAX('Q1 Review'!J548,'Q2 Review'!J548,'Q3 Review'!J548,'Q4 Review'!J548),
                  IF(F548="Decremental",MIN('Q1 Review'!J548,'Q2 Review'!J548,'Q3 Review'!J548,'Q4 Review'!J548),
                         IF(F548="Absolute[-](avg.)",SUM('Q1 Review'!J548,'Q2 Review'!J548,'Q3 Review'!J548,'Q4 Review'!J548)/ COUNT('Annual Plan'!H548:'Annual Plan'!K548),""
                       )
                 )
      )
)</f>
        <v/>
      </c>
      <c r="K548" s="38" t="str">
        <f t="shared" si="60"/>
        <v/>
      </c>
      <c r="L548" s="38" t="str">
        <f t="shared" si="61"/>
        <v/>
      </c>
      <c r="M548" s="23" t="str">
        <f t="shared" si="62"/>
        <v/>
      </c>
      <c r="N548" s="23" t="str">
        <f>IF('Annual Plan'!N548+'Annual Plan'!O548=0,"",'Annual Plan'!N548+'Annual Plan'!O548)</f>
        <v/>
      </c>
      <c r="O548" s="23" t="str">
        <f>IF(('Q1 Review'!O548+'Q2 Review'!O548+'Q3 Review'!O548+'Q4 Review'!O548)=0,"",('Q1 Review'!O548+'Q2 Review'!O548+'Q3 Review'!O548+'Q4 Review'!O548))</f>
        <v/>
      </c>
      <c r="P548" s="41"/>
      <c r="Q548" s="41"/>
      <c r="R548" s="41"/>
      <c r="S548" s="131" t="str">
        <f t="shared" si="63"/>
        <v/>
      </c>
    </row>
    <row r="549" spans="1:19" s="11" customFormat="1" ht="13.2" x14ac:dyDescent="0.25">
      <c r="A549" s="59" t="str">
        <f>IF('Annual Plan'!A549="","",'Annual Plan'!A549)</f>
        <v/>
      </c>
      <c r="B549" s="59" t="str">
        <f>IF('Annual Plan'!B549="","",'Annual Plan'!B549)</f>
        <v/>
      </c>
      <c r="C549" s="59" t="str">
        <f>IF('Annual Plan'!C549="","",'Annual Plan'!C549)</f>
        <v/>
      </c>
      <c r="D549" s="2" t="str">
        <f>IF('Annual Plan'!D549&lt;&gt;"",'Annual Plan'!D549,"")</f>
        <v/>
      </c>
      <c r="E549" s="2" t="str">
        <f>IF('Annual Plan'!E549&lt;&gt;"",'Annual Plan'!E549,"")</f>
        <v/>
      </c>
      <c r="F549" s="36" t="str">
        <f>IF('Annual Plan'!F549&lt;&gt;"",'Annual Plan'!F549,"")</f>
        <v/>
      </c>
      <c r="G549" s="23" t="str">
        <f>IF('Annual Plan'!G549&lt;&gt;"",'Annual Plan'!G549,"")</f>
        <v/>
      </c>
      <c r="H549" s="23" t="str">
        <f xml:space="preserve"> IF(OR(F549="Absolute",F549="Absolute[-](cum.)"),SUM(G549,'Q1 Review'!J549,'Q2 Review'!J549,'Q3 Review'!J549,'Q4 Review'!J549),
             IF(OR(F549="Incremental",F549="Absolute[+]"),MAX(G549,'Q1 Review'!J549,'Q2 Review'!J549,'Q3 Review'!J549,'Q4 Review'!J549),
                  IF(F549="Decremental",MIN(G549,'Q1 Review'!J549,'Q2 Review'!J549,'Q3 Review'!J549,'Q4 Review'!J549),
                         IF(F549="Absolute[-](avg.)",SUM('Q1 Review'!J549,'Q2 Review'!J549,'Q3 Review'!J549,'Q4 Review'!J549)/ COUNT('Annual Plan'!H549:'Annual Plan'!K549),""
                       )
                 )
      )
)</f>
        <v/>
      </c>
      <c r="I549" s="23" t="str">
        <f>IF(SUM('Annual Plan'!H549:'Annual Plan'!K549)=0,"",
        IF(OR(F549="Absolute",F549="Absolute[-](cum.)"),SUM('Annual Plan'!H549:'Annual Plan'!K549),
             IF(F549="Incremental",MAX('Annual Plan'!H549:'Annual Plan'!K549),
                  IF(F549="Decremental",MIN('Annual Plan'!H549:'Annual Plan'!K549),
                         IF(F549="Absolute[+]",MAX('Annual Plan'!H549:'Annual Plan'!K549),
                              IF(F549="Absolute[-](avg.)",AVERAGE('Annual Plan'!H549:'Annual Plan'!K549),"")
                              )
                       )
                  )
           )
     )</f>
        <v/>
      </c>
      <c r="J549" s="95" t="str">
        <f xml:space="preserve"> IF(OR(F549="Absolute",F549="Absolute[-](cum.)"),SUM('Q1 Review'!J549,'Q2 Review'!J549,'Q3 Review'!J549,'Q4 Review'!J549),
             IF(OR(F549="Incremental",F549="Absolute[+]"),MAX('Q1 Review'!J549,'Q2 Review'!J549,'Q3 Review'!J549,'Q4 Review'!J549),
                  IF(F549="Decremental",MIN('Q1 Review'!J549,'Q2 Review'!J549,'Q3 Review'!J549,'Q4 Review'!J549),
                         IF(F549="Absolute[-](avg.)",SUM('Q1 Review'!J549,'Q2 Review'!J549,'Q3 Review'!J549,'Q4 Review'!J549)/ COUNT('Annual Plan'!H549:'Annual Plan'!K549),""
                       )
                 )
      )
)</f>
        <v/>
      </c>
      <c r="K549" s="38" t="str">
        <f t="shared" si="60"/>
        <v/>
      </c>
      <c r="L549" s="38" t="str">
        <f t="shared" si="61"/>
        <v/>
      </c>
      <c r="M549" s="23" t="str">
        <f t="shared" si="62"/>
        <v/>
      </c>
      <c r="N549" s="23" t="str">
        <f>IF('Annual Plan'!N549+'Annual Plan'!O549=0,"",'Annual Plan'!N549+'Annual Plan'!O549)</f>
        <v/>
      </c>
      <c r="O549" s="23" t="str">
        <f>IF(('Q1 Review'!O549+'Q2 Review'!O549+'Q3 Review'!O549+'Q4 Review'!O549)=0,"",('Q1 Review'!O549+'Q2 Review'!O549+'Q3 Review'!O549+'Q4 Review'!O549))</f>
        <v/>
      </c>
      <c r="P549" s="41"/>
      <c r="Q549" s="41"/>
      <c r="R549" s="41"/>
      <c r="S549" s="131" t="str">
        <f t="shared" si="63"/>
        <v/>
      </c>
    </row>
    <row r="550" spans="1:19" s="58" customFormat="1" ht="59.25" customHeight="1" x14ac:dyDescent="0.3">
      <c r="A550" s="256" t="s">
        <v>94</v>
      </c>
      <c r="B550" s="256"/>
      <c r="C550" s="51">
        <f>'Annual Plan'!C550</f>
        <v>0</v>
      </c>
      <c r="D550" s="62"/>
      <c r="E550" s="62"/>
      <c r="F550" s="256" t="s">
        <v>97</v>
      </c>
      <c r="G550" s="256"/>
      <c r="H550" s="256"/>
      <c r="I550" s="256"/>
      <c r="J550" s="257"/>
      <c r="K550" s="43">
        <f>IF(SUM(K521:K549)=0,0,IF(SUM(K521:K549)&gt;0,AVERAGE(K521:K549)))</f>
        <v>0</v>
      </c>
      <c r="L550" s="258"/>
      <c r="M550" s="259"/>
      <c r="N550" s="60">
        <f>SUM(N521:N549)</f>
        <v>0</v>
      </c>
      <c r="O550" s="60">
        <f>SUM(O521:O549)</f>
        <v>0</v>
      </c>
      <c r="P550" s="62"/>
      <c r="Q550" s="62"/>
      <c r="S550" s="131"/>
    </row>
    <row r="551" spans="1:19" s="61" customFormat="1" ht="15" customHeight="1" x14ac:dyDescent="0.25">
      <c r="A551" s="12"/>
      <c r="B551" s="12"/>
      <c r="C551" s="12"/>
      <c r="D551" s="12"/>
      <c r="E551" s="12"/>
      <c r="F551" s="44"/>
      <c r="G551" s="45"/>
      <c r="H551" s="45"/>
      <c r="I551" s="45"/>
      <c r="J551" s="46"/>
      <c r="K551" s="47"/>
      <c r="L551" s="47"/>
      <c r="M551" s="45"/>
      <c r="N551" s="48"/>
      <c r="O551" s="49"/>
      <c r="P551" s="50"/>
      <c r="Q551" s="50"/>
      <c r="S551" s="132"/>
    </row>
    <row r="552" spans="1:19" s="11" customFormat="1" ht="34.5" customHeight="1" x14ac:dyDescent="0.25">
      <c r="A552" s="193" t="s">
        <v>91</v>
      </c>
      <c r="B552" s="193"/>
      <c r="C552" s="193"/>
      <c r="D552" s="260" t="str">
        <f>IF('Annual Plan'!D552:P552&lt;&gt;"", 'Annual Plan'!D552:P552,"")</f>
        <v/>
      </c>
      <c r="E552" s="260"/>
      <c r="F552" s="261"/>
      <c r="G552" s="261"/>
      <c r="H552" s="261"/>
      <c r="I552" s="261"/>
      <c r="J552" s="261"/>
      <c r="K552" s="261"/>
      <c r="L552" s="261"/>
      <c r="M552" s="261"/>
      <c r="N552" s="261"/>
      <c r="O552" s="261"/>
      <c r="P552" s="260"/>
      <c r="Q552" s="260"/>
      <c r="S552" s="131"/>
    </row>
    <row r="553" spans="1:19" s="11" customFormat="1" ht="39" customHeight="1" x14ac:dyDescent="0.25">
      <c r="A553" s="202" t="s">
        <v>1</v>
      </c>
      <c r="B553" s="202" t="s">
        <v>9</v>
      </c>
      <c r="C553" s="202" t="s">
        <v>2</v>
      </c>
      <c r="D553" s="202" t="s">
        <v>10</v>
      </c>
      <c r="E553" s="203" t="s">
        <v>11</v>
      </c>
      <c r="F553" s="204" t="s">
        <v>12</v>
      </c>
      <c r="G553" s="251" t="s">
        <v>3</v>
      </c>
      <c r="H553" s="251"/>
      <c r="I553" s="204" t="s">
        <v>4</v>
      </c>
      <c r="J553" s="204" t="s">
        <v>70</v>
      </c>
      <c r="K553" s="202" t="s">
        <v>71</v>
      </c>
      <c r="L553" s="202"/>
      <c r="M553" s="202"/>
      <c r="N553" s="253" t="s">
        <v>83</v>
      </c>
      <c r="O553" s="254"/>
      <c r="P553" s="202" t="s">
        <v>95</v>
      </c>
      <c r="Q553" s="202" t="s">
        <v>96</v>
      </c>
      <c r="R553" s="202" t="s">
        <v>114</v>
      </c>
      <c r="S553" s="131"/>
    </row>
    <row r="554" spans="1:19" s="11" customFormat="1" ht="66.75" customHeight="1" x14ac:dyDescent="0.25">
      <c r="A554" s="202"/>
      <c r="B554" s="202"/>
      <c r="C554" s="202"/>
      <c r="D554" s="202"/>
      <c r="E554" s="203"/>
      <c r="F554" s="204"/>
      <c r="G554" s="98" t="s">
        <v>19</v>
      </c>
      <c r="H554" s="98" t="s">
        <v>64</v>
      </c>
      <c r="I554" s="204"/>
      <c r="J554" s="204"/>
      <c r="K554" s="1" t="s">
        <v>21</v>
      </c>
      <c r="L554" s="1" t="s">
        <v>22</v>
      </c>
      <c r="M554" s="1" t="s">
        <v>23</v>
      </c>
      <c r="N554" s="7" t="s">
        <v>73</v>
      </c>
      <c r="O554" s="7" t="s">
        <v>82</v>
      </c>
      <c r="P554" s="252"/>
      <c r="Q554" s="202"/>
      <c r="R554" s="202"/>
      <c r="S554" s="131"/>
    </row>
    <row r="555" spans="1:19" s="11" customFormat="1" ht="13.2" x14ac:dyDescent="0.25">
      <c r="A555" s="59" t="str">
        <f>IF('Annual Plan'!A555="","",'Annual Plan'!A555)</f>
        <v/>
      </c>
      <c r="B555" s="59" t="str">
        <f>IF('Annual Plan'!B555="","",'Annual Plan'!B555)</f>
        <v/>
      </c>
      <c r="C555" s="59" t="str">
        <f>IF('Annual Plan'!C555="","",'Annual Plan'!C555)</f>
        <v/>
      </c>
      <c r="D555" s="2" t="str">
        <f>IF('Annual Plan'!D555&lt;&gt;"",'Annual Plan'!D555,"")</f>
        <v/>
      </c>
      <c r="E555" s="2" t="str">
        <f>IF('Annual Plan'!E555&lt;&gt;"",'Annual Plan'!E555,"")</f>
        <v/>
      </c>
      <c r="F555" s="36" t="str">
        <f>IF('Annual Plan'!F555&lt;&gt;"",'Annual Plan'!F555,"")</f>
        <v/>
      </c>
      <c r="G555" s="23" t="str">
        <f>IF('Annual Plan'!G555&lt;&gt;"",'Annual Plan'!G555,"")</f>
        <v/>
      </c>
      <c r="H555" s="23" t="str">
        <f xml:space="preserve"> IF(OR(F555="Absolute",F555="Absolute[-](cum.)"),SUM(G555,'Q1 Review'!J555,'Q2 Review'!J555,'Q3 Review'!J555,'Q4 Review'!J555),
             IF(OR(F555="Incremental",F555="Absolute[+]"),MAX(G555,'Q1 Review'!J555,'Q2 Review'!J555,'Q3 Review'!J555,'Q4 Review'!J555),
                  IF(F555="Decremental",MIN(G555,'Q1 Review'!J555,'Q2 Review'!J555,'Q3 Review'!J555,'Q4 Review'!J555),
                         IF(F555="Absolute[-](avg.)",SUM('Q1 Review'!J555,'Q2 Review'!J555,'Q3 Review'!J555,'Q4 Review'!J555)/ COUNT('Annual Plan'!H555:'Annual Plan'!K555),""
                       )
                 )
      )
)</f>
        <v/>
      </c>
      <c r="I555" s="23" t="str">
        <f>IF(SUM('Annual Plan'!H555:'Annual Plan'!K555)=0,"",
        IF(OR(F555="Absolute",F555="Absolute[-](cum.)"),SUM('Annual Plan'!H555:'Annual Plan'!K555),
             IF(F555="Incremental",MAX('Annual Plan'!H555:'Annual Plan'!K555),
                  IF(F555="Decremental",MIN('Annual Plan'!H555:'Annual Plan'!K555),
                         IF(F555="Absolute[+]",MAX('Annual Plan'!H555:'Annual Plan'!K555),
                              IF(F555="Absolute[-](avg.)",AVERAGE('Annual Plan'!H555:'Annual Plan'!K555),"")
                              )
                       )
                  )
           )
     )</f>
        <v/>
      </c>
      <c r="J555" s="95" t="str">
        <f xml:space="preserve"> IF(OR(F555="Absolute",F555="Absolute[-](cum.)"),SUM('Q1 Review'!J555,'Q2 Review'!J555,'Q3 Review'!J555,'Q4 Review'!J555),
             IF(OR(F555="Incremental",F555="Absolute[+]"),MAX('Q1 Review'!J555,'Q2 Review'!J555,'Q3 Review'!J555,'Q4 Review'!J555),
                  IF(F555="Decremental",MIN('Q1 Review'!J555,'Q2 Review'!J555,'Q3 Review'!J555,'Q4 Review'!J555),
                         IF(F555="Absolute[-](avg.)",SUM('Q1 Review'!J555,'Q2 Review'!J555,'Q3 Review'!J555,'Q4 Review'!J555)/ COUNT('Annual Plan'!H555:'Annual Plan'!K555),""
                       )
                 )
      )
)</f>
        <v/>
      </c>
      <c r="K555" s="38" t="str">
        <f>IF(I555="","",
                         IF(AND(I555&lt;&gt;"",J555=""),0,
                                                  IF($F555="Absolute",IF(I555=0,0, IF((J555/I555)&gt;=1,1, IF((J555/I555)&lt;=0,0,(J555/I555)))),
                                                                                                      IF($F555="Incremental", IF(AND((I555-G555)=0,J555&gt;0,I555&gt;0,J555&gt;I555),1, IF(AND((I555-G555)=0,J555&lt;=I555),0, IF(((J555-G555)/(I555-G555))&gt;=1,1, IF(((J555-G555)/(I555-G555))&lt;=0,0, ((J555-G555)/(I555-G555)))))),
                                                                                                                                                                   IF($F555="Decremental", IF(AND((G555-I555)=0,J555&gt;0,I555&gt;0,J555&lt;I555),1,  IF(AND((I555-G555)=0,J555&gt;=I555),0, IF(((G555-J555)/(G555-I555))&gt;=1,1, IF(((G555-J555)/(G555-I555))&lt;=0,0, ((G555-J555)/(G555-I555)))))),
                                                                                                                                                                                              IF(OR($F555="Absolute[-](cum.)", $F555="Absolute[-](avg.)"),IF(J555="",0, IF((J555&lt;=I555),1,IF((J555&gt;I555),0,))),
                                                                                                                                                                                                        IF($F555="Absolute[+]",IF(J555=0,0,  IF(J555&lt;=I555,(J555/I555),1)),
                                                                                                                                                                                                            )
                                                                                                                                                                                                   )
                                                                                                                                                                       )
                                                                                                          )
                                                    )
                            )
     )</f>
        <v/>
      </c>
      <c r="L555" s="38" t="str">
        <f>IF(I555="","",
                        IF(AND(I555&lt;&gt;"",J555=""),-1,
                                                  IF($F555="Absolute", IF(I555=0,0,((J555-I555)/I555)),
                                                                               IF($F555="Incremental", IF((I555-G555)=0,0,(((J555-G555)-(I555-G555))/(I555-G555))),
                                                                                                            IF($F555="Decremental", IF((G555-I555)=0,0,(((G555-J555)-(G555-I555))/(G555-I555))),
                                                                                                                                              IF(OR($F555="Absolute[-](cum.)", $F555="Absolute[-](avg.)"), IF(J555="",0, IF(J555&gt;=0,1-(J555/I555))),
                                                                                                                                                                      IF($F555="Absolute[+]", IF(J555=0,-1,K555-1),  ""
                                                                                                                                                                                                                                          )
                                                                                                                                                                                                                          )
                                                                                                                                                                                  )
                                                                                                                   )
                                                   )
                          )
)</f>
        <v/>
      </c>
      <c r="M555" s="23" t="str">
        <f>IF(J555="","",
                         IF(I555="", "",
                                                   IF($F555="Absolute", (J555-I555),
                                                                                                       IF($F555="Incremental", ((J555-G555)-(I555-G555)),
                                                                                                                                                                                      IF($F555="Decremental", ((G555-J555)-(G555-I555)),
                                                                                                                                                                                                            IF(OR($F555="Absolute[-](cum.)", $F555="Absolute[-](avg.)"), (I555-J555),
                                                                                                                                                                                                                             IF($F555="Absolute[+]", (J555-I555), ""
                                                                                                                                                                                                                                  )
                                                                                                                                                                                                                )
                                                                                                                                                                                          )
                                                                                                           )
                                                      )
                               )
       )</f>
        <v/>
      </c>
      <c r="N555" s="23" t="str">
        <f>IF('Annual Plan'!N555+'Annual Plan'!O555=0,"",'Annual Plan'!N555+'Annual Plan'!O555)</f>
        <v/>
      </c>
      <c r="O555" s="23" t="str">
        <f>IF(('Q1 Review'!O555+'Q2 Review'!O555+'Q3 Review'!O555+'Q4 Review'!O555)=0,"",('Q1 Review'!O555+'Q2 Review'!O555+'Q3 Review'!O555+'Q4 Review'!O555))</f>
        <v/>
      </c>
      <c r="P555" s="41"/>
      <c r="Q555" s="41"/>
      <c r="R555" s="41"/>
      <c r="S555" s="131" t="str">
        <f xml:space="preserve"> IF(AND($F555="Incremental",G555=""),"Error - baseline data was not provided in the planning sheet.",
        IF(AND($F555="Decremental",G555=""),"Error - baseline data was not provided in the planning sheet.",""))</f>
        <v/>
      </c>
    </row>
    <row r="556" spans="1:19" s="11" customFormat="1" ht="13.2" x14ac:dyDescent="0.25">
      <c r="A556" s="59" t="str">
        <f>IF('Annual Plan'!A556="","",'Annual Plan'!A556)</f>
        <v/>
      </c>
      <c r="B556" s="59" t="str">
        <f>IF('Annual Plan'!B556="","",'Annual Plan'!B556)</f>
        <v/>
      </c>
      <c r="C556" s="59" t="str">
        <f>IF('Annual Plan'!C556="","",'Annual Plan'!C556)</f>
        <v/>
      </c>
      <c r="D556" s="2" t="str">
        <f>IF('Annual Plan'!D556&lt;&gt;"",'Annual Plan'!D556,"")</f>
        <v/>
      </c>
      <c r="E556" s="2" t="str">
        <f>IF('Annual Plan'!E556&lt;&gt;"",'Annual Plan'!E556,"")</f>
        <v/>
      </c>
      <c r="F556" s="36" t="str">
        <f>IF('Annual Plan'!F556&lt;&gt;"",'Annual Plan'!F556,"")</f>
        <v/>
      </c>
      <c r="G556" s="23" t="str">
        <f>IF('Annual Plan'!G556&lt;&gt;"",'Annual Plan'!G556,"")</f>
        <v/>
      </c>
      <c r="H556" s="23" t="str">
        <f xml:space="preserve"> IF(OR(F556="Absolute",F556="Absolute[-](cum.)"),SUM(G556,'Q1 Review'!J556,'Q2 Review'!J556,'Q3 Review'!J556,'Q4 Review'!J556),
             IF(OR(F556="Incremental",F556="Absolute[+]"),MAX(G556,'Q1 Review'!J556,'Q2 Review'!J556,'Q3 Review'!J556,'Q4 Review'!J556),
                  IF(F556="Decremental",MIN(G556,'Q1 Review'!J556,'Q2 Review'!J556,'Q3 Review'!J556,'Q4 Review'!J556),
                         IF(F556="Absolute[-](avg.)",SUM('Q1 Review'!J556,'Q2 Review'!J556,'Q3 Review'!J556,'Q4 Review'!J556)/ COUNT('Annual Plan'!H556:'Annual Plan'!K556),""
                       )
                 )
      )
)</f>
        <v/>
      </c>
      <c r="I556" s="23" t="str">
        <f>IF(SUM('Annual Plan'!H556:'Annual Plan'!K556)=0,"",
        IF(OR(F556="Absolute",F556="Absolute[-](cum.)"),SUM('Annual Plan'!H556:'Annual Plan'!K556),
             IF(F556="Incremental",MAX('Annual Plan'!H556:'Annual Plan'!K556),
                  IF(F556="Decremental",MIN('Annual Plan'!H556:'Annual Plan'!K556),
                         IF(F556="Absolute[+]",MAX('Annual Plan'!H556:'Annual Plan'!K556),
                              IF(F556="Absolute[-](avg.)",AVERAGE('Annual Plan'!H556:'Annual Plan'!K556),"")
                              )
                       )
                  )
           )
     )</f>
        <v/>
      </c>
      <c r="J556" s="95" t="str">
        <f xml:space="preserve"> IF(OR(F556="Absolute",F556="Absolute[-](cum.)"),SUM('Q1 Review'!J556,'Q2 Review'!J556,'Q3 Review'!J556,'Q4 Review'!J556),
             IF(OR(F556="Incremental",F556="Absolute[+]"),MAX('Q1 Review'!J556,'Q2 Review'!J556,'Q3 Review'!J556,'Q4 Review'!J556),
                  IF(F556="Decremental",MIN('Q1 Review'!J556,'Q2 Review'!J556,'Q3 Review'!J556,'Q4 Review'!J556),
                         IF(F556="Absolute[-](avg.)",SUM('Q1 Review'!J556,'Q2 Review'!J556,'Q3 Review'!J556,'Q4 Review'!J556)/ COUNT('Annual Plan'!H556:'Annual Plan'!K556),""
                       )
                 )
      )
)</f>
        <v/>
      </c>
      <c r="K556" s="38" t="str">
        <f t="shared" ref="K556:K583" si="64">IF(I556="","",
                         IF(AND(I556&lt;&gt;"",J556=""),0,
                                                  IF($F556="Absolute",IF(I556=0,0, IF((J556/I556)&gt;=1,1, IF((J556/I556)&lt;=0,0,(J556/I556)))),
                                                                                                      IF($F556="Incremental", IF(AND((I556-G556)=0,J556&gt;0,I556&gt;0,J556&gt;I556),1, IF(AND((I556-G556)=0,J556&lt;=I556),0, IF(((J556-G556)/(I556-G556))&gt;=1,1, IF(((J556-G556)/(I556-G556))&lt;=0,0, ((J556-G556)/(I556-G556)))))),
                                                                                                                                                                   IF($F556="Decremental", IF(AND((G556-I556)=0,J556&gt;0,I556&gt;0,J556&lt;I556),1,  IF(AND((I556-G556)=0,J556&gt;=I556),0, IF(((G556-J556)/(G556-I556))&gt;=1,1, IF(((G556-J556)/(G556-I556))&lt;=0,0, ((G556-J556)/(G556-I556)))))),
                                                                                                                                                                                              IF(OR($F556="Absolute[-](cum.)", $F556="Absolute[-](avg.)"),IF(J556="",0, IF((J556&lt;=I556),1,IF((J556&gt;I556),0,))),
                                                                                                                                                                                                        IF($F556="Absolute[+]",IF(J556=0,0,  IF(J556&lt;=I556,(J556/I556),1)),
                                                                                                                                                                                                            )
                                                                                                                                                                                                   )
                                                                                                                                                                       )
                                                                                                          )
                                                    )
                            )
     )</f>
        <v/>
      </c>
      <c r="L556" s="38" t="str">
        <f t="shared" ref="L556:L583" si="65">IF(I556="","",
                        IF(AND(I556&lt;&gt;"",J556=""),-1,
                                                  IF($F556="Absolute", IF(I556=0,0,((J556-I556)/I556)),
                                                                               IF($F556="Incremental", IF((I556-G556)=0,0,(((J556-G556)-(I556-G556))/(I556-G556))),
                                                                                                            IF($F556="Decremental", IF((G556-I556)=0,0,(((G556-J556)-(G556-I556))/(G556-I556))),
                                                                                                                                              IF(OR($F556="Absolute[-](cum.)", $F556="Absolute[-](avg.)"), IF(J556="",0, IF(J556&gt;=0,1-(J556/I556))),
                                                                                                                                                                      IF($F556="Absolute[+]", IF(J556=0,-1,K556-1),  ""
                                                                                                                                                                                                                                          )
                                                                                                                                                                                                                          )
                                                                                                                                                                                  )
                                                                                                                   )
                                                   )
                          )
)</f>
        <v/>
      </c>
      <c r="M556" s="23" t="str">
        <f t="shared" ref="M556:M583" si="66">IF(J556="","",
                         IF(I556="", "",
                                                   IF($F556="Absolute", (J556-I556),
                                                                                                       IF($F556="Incremental", ((J556-G556)-(I556-G556)),
                                                                                                                                                                                      IF($F556="Decremental", ((G556-J556)-(G556-I556)),
                                                                                                                                                                                                            IF(OR($F556="Absolute[-](cum.)", $F556="Absolute[-](avg.)"), (I556-J556),
                                                                                                                                                                                                                             IF($F556="Absolute[+]", (J556-I556), ""
                                                                                                                                                                                                                                  )
                                                                                                                                                                                                                )
                                                                                                                                                                                          )
                                                                                                           )
                                                      )
                               )
       )</f>
        <v/>
      </c>
      <c r="N556" s="23" t="str">
        <f>IF('Annual Plan'!N556+'Annual Plan'!O556=0,"",'Annual Plan'!N556+'Annual Plan'!O556)</f>
        <v/>
      </c>
      <c r="O556" s="23" t="str">
        <f>IF(('Q1 Review'!O556+'Q2 Review'!O556+'Q3 Review'!O556+'Q4 Review'!O556)=0,"",('Q1 Review'!O556+'Q2 Review'!O556+'Q3 Review'!O556+'Q4 Review'!O556))</f>
        <v/>
      </c>
      <c r="P556" s="41"/>
      <c r="Q556" s="41"/>
      <c r="R556" s="41"/>
      <c r="S556" s="131" t="str">
        <f t="shared" ref="S556:S583" si="67" xml:space="preserve"> IF(AND($F556="Incremental",G556=""),"Error - baseline data was not provided in the planning sheet.",
        IF(AND($F556="Decremental",G556=""),"Error - baseline data was not provided in the planning sheet.",""))</f>
        <v/>
      </c>
    </row>
    <row r="557" spans="1:19" s="11" customFormat="1" ht="13.2" x14ac:dyDescent="0.25">
      <c r="A557" s="59" t="str">
        <f>IF('Annual Plan'!A557="","",'Annual Plan'!A557)</f>
        <v/>
      </c>
      <c r="B557" s="59" t="str">
        <f>IF('Annual Plan'!B557="","",'Annual Plan'!B557)</f>
        <v/>
      </c>
      <c r="C557" s="59" t="str">
        <f>IF('Annual Plan'!C557="","",'Annual Plan'!C557)</f>
        <v/>
      </c>
      <c r="D557" s="2" t="str">
        <f>IF('Annual Plan'!D557&lt;&gt;"",'Annual Plan'!D557,"")</f>
        <v/>
      </c>
      <c r="E557" s="2" t="str">
        <f>IF('Annual Plan'!E557&lt;&gt;"",'Annual Plan'!E557,"")</f>
        <v/>
      </c>
      <c r="F557" s="36" t="str">
        <f>IF('Annual Plan'!F557&lt;&gt;"",'Annual Plan'!F557,"")</f>
        <v/>
      </c>
      <c r="G557" s="23" t="str">
        <f>IF('Annual Plan'!G557&lt;&gt;"",'Annual Plan'!G557,"")</f>
        <v/>
      </c>
      <c r="H557" s="23" t="str">
        <f xml:space="preserve"> IF(OR(F557="Absolute",F557="Absolute[-](cum.)"),SUM(G557,'Q1 Review'!J557,'Q2 Review'!J557,'Q3 Review'!J557,'Q4 Review'!J557),
             IF(OR(F557="Incremental",F557="Absolute[+]"),MAX(G557,'Q1 Review'!J557,'Q2 Review'!J557,'Q3 Review'!J557,'Q4 Review'!J557),
                  IF(F557="Decremental",MIN(G557,'Q1 Review'!J557,'Q2 Review'!J557,'Q3 Review'!J557,'Q4 Review'!J557),
                         IF(F557="Absolute[-](avg.)",SUM('Q1 Review'!J557,'Q2 Review'!J557,'Q3 Review'!J557,'Q4 Review'!J557)/ COUNT('Annual Plan'!H557:'Annual Plan'!K557),""
                       )
                 )
      )
)</f>
        <v/>
      </c>
      <c r="I557" s="23" t="str">
        <f>IF(SUM('Annual Plan'!H557:'Annual Plan'!K557)=0,"",
        IF(OR(F557="Absolute",F557="Absolute[-](cum.)"),SUM('Annual Plan'!H557:'Annual Plan'!K557),
             IF(F557="Incremental",MAX('Annual Plan'!H557:'Annual Plan'!K557),
                  IF(F557="Decremental",MIN('Annual Plan'!H557:'Annual Plan'!K557),
                         IF(F557="Absolute[+]",MAX('Annual Plan'!H557:'Annual Plan'!K557),
                              IF(F557="Absolute[-](avg.)",AVERAGE('Annual Plan'!H557:'Annual Plan'!K557),"")
                              )
                       )
                  )
           )
     )</f>
        <v/>
      </c>
      <c r="J557" s="95" t="str">
        <f xml:space="preserve"> IF(OR(F557="Absolute",F557="Absolute[-](cum.)"),SUM('Q1 Review'!J557,'Q2 Review'!J557,'Q3 Review'!J557,'Q4 Review'!J557),
             IF(OR(F557="Incremental",F557="Absolute[+]"),MAX('Q1 Review'!J557,'Q2 Review'!J557,'Q3 Review'!J557,'Q4 Review'!J557),
                  IF(F557="Decremental",MIN('Q1 Review'!J557,'Q2 Review'!J557,'Q3 Review'!J557,'Q4 Review'!J557),
                         IF(F557="Absolute[-](avg.)",SUM('Q1 Review'!J557,'Q2 Review'!J557,'Q3 Review'!J557,'Q4 Review'!J557)/ COUNT('Annual Plan'!H557:'Annual Plan'!K557),""
                       )
                 )
      )
)</f>
        <v/>
      </c>
      <c r="K557" s="38" t="str">
        <f t="shared" si="64"/>
        <v/>
      </c>
      <c r="L557" s="38" t="str">
        <f t="shared" si="65"/>
        <v/>
      </c>
      <c r="M557" s="23" t="str">
        <f t="shared" si="66"/>
        <v/>
      </c>
      <c r="N557" s="23" t="str">
        <f>IF('Annual Plan'!N557+'Annual Plan'!O557=0,"",'Annual Plan'!N557+'Annual Plan'!O557)</f>
        <v/>
      </c>
      <c r="O557" s="23" t="str">
        <f>IF(('Q1 Review'!O557+'Q2 Review'!O557+'Q3 Review'!O557+'Q4 Review'!O557)=0,"",('Q1 Review'!O557+'Q2 Review'!O557+'Q3 Review'!O557+'Q4 Review'!O557))</f>
        <v/>
      </c>
      <c r="P557" s="41"/>
      <c r="Q557" s="41"/>
      <c r="R557" s="41"/>
      <c r="S557" s="131" t="str">
        <f t="shared" si="67"/>
        <v/>
      </c>
    </row>
    <row r="558" spans="1:19" s="11" customFormat="1" ht="13.2" x14ac:dyDescent="0.25">
      <c r="A558" s="59" t="str">
        <f>IF('Annual Plan'!A558="","",'Annual Plan'!A558)</f>
        <v/>
      </c>
      <c r="B558" s="59" t="str">
        <f>IF('Annual Plan'!B558="","",'Annual Plan'!B558)</f>
        <v/>
      </c>
      <c r="C558" s="59" t="str">
        <f>IF('Annual Plan'!C558="","",'Annual Plan'!C558)</f>
        <v/>
      </c>
      <c r="D558" s="2" t="str">
        <f>IF('Annual Plan'!D558&lt;&gt;"",'Annual Plan'!D558,"")</f>
        <v/>
      </c>
      <c r="E558" s="2" t="str">
        <f>IF('Annual Plan'!E558&lt;&gt;"",'Annual Plan'!E558,"")</f>
        <v/>
      </c>
      <c r="F558" s="36" t="str">
        <f>IF('Annual Plan'!F558&lt;&gt;"",'Annual Plan'!F558,"")</f>
        <v/>
      </c>
      <c r="G558" s="23" t="str">
        <f>IF('Annual Plan'!G558&lt;&gt;"",'Annual Plan'!G558,"")</f>
        <v/>
      </c>
      <c r="H558" s="23" t="str">
        <f xml:space="preserve"> IF(OR(F558="Absolute",F558="Absolute[-](cum.)"),SUM(G558,'Q1 Review'!J558,'Q2 Review'!J558,'Q3 Review'!J558,'Q4 Review'!J558),
             IF(OR(F558="Incremental",F558="Absolute[+]"),MAX(G558,'Q1 Review'!J558,'Q2 Review'!J558,'Q3 Review'!J558,'Q4 Review'!J558),
                  IF(F558="Decremental",MIN(G558,'Q1 Review'!J558,'Q2 Review'!J558,'Q3 Review'!J558,'Q4 Review'!J558),
                         IF(F558="Absolute[-](avg.)",SUM('Q1 Review'!J558,'Q2 Review'!J558,'Q3 Review'!J558,'Q4 Review'!J558)/ COUNT('Annual Plan'!H558:'Annual Plan'!K558),""
                       )
                 )
      )
)</f>
        <v/>
      </c>
      <c r="I558" s="23" t="str">
        <f>IF(SUM('Annual Plan'!H558:'Annual Plan'!K558)=0,"",
        IF(OR(F558="Absolute",F558="Absolute[-](cum.)"),SUM('Annual Plan'!H558:'Annual Plan'!K558),
             IF(F558="Incremental",MAX('Annual Plan'!H558:'Annual Plan'!K558),
                  IF(F558="Decremental",MIN('Annual Plan'!H558:'Annual Plan'!K558),
                         IF(F558="Absolute[+]",MAX('Annual Plan'!H558:'Annual Plan'!K558),
                              IF(F558="Absolute[-](avg.)",AVERAGE('Annual Plan'!H558:'Annual Plan'!K558),"")
                              )
                       )
                  )
           )
     )</f>
        <v/>
      </c>
      <c r="J558" s="95" t="str">
        <f xml:space="preserve"> IF(OR(F558="Absolute",F558="Absolute[-](cum.)"),SUM('Q1 Review'!J558,'Q2 Review'!J558,'Q3 Review'!J558,'Q4 Review'!J558),
             IF(OR(F558="Incremental",F558="Absolute[+]"),MAX('Q1 Review'!J558,'Q2 Review'!J558,'Q3 Review'!J558,'Q4 Review'!J558),
                  IF(F558="Decremental",MIN('Q1 Review'!J558,'Q2 Review'!J558,'Q3 Review'!J558,'Q4 Review'!J558),
                         IF(F558="Absolute[-](avg.)",SUM('Q1 Review'!J558,'Q2 Review'!J558,'Q3 Review'!J558,'Q4 Review'!J558)/ COUNT('Annual Plan'!H558:'Annual Plan'!K558),""
                       )
                 )
      )
)</f>
        <v/>
      </c>
      <c r="K558" s="38" t="str">
        <f t="shared" si="64"/>
        <v/>
      </c>
      <c r="L558" s="38" t="str">
        <f t="shared" si="65"/>
        <v/>
      </c>
      <c r="M558" s="23" t="str">
        <f t="shared" si="66"/>
        <v/>
      </c>
      <c r="N558" s="23" t="str">
        <f>IF('Annual Plan'!N558+'Annual Plan'!O558=0,"",'Annual Plan'!N558+'Annual Plan'!O558)</f>
        <v/>
      </c>
      <c r="O558" s="23" t="str">
        <f>IF(('Q1 Review'!O558+'Q2 Review'!O558+'Q3 Review'!O558+'Q4 Review'!O558)=0,"",('Q1 Review'!O558+'Q2 Review'!O558+'Q3 Review'!O558+'Q4 Review'!O558))</f>
        <v/>
      </c>
      <c r="P558" s="41"/>
      <c r="Q558" s="41"/>
      <c r="R558" s="41"/>
      <c r="S558" s="131" t="str">
        <f t="shared" si="67"/>
        <v/>
      </c>
    </row>
    <row r="559" spans="1:19" s="11" customFormat="1" ht="13.2" x14ac:dyDescent="0.25">
      <c r="A559" s="59" t="str">
        <f>IF('Annual Plan'!A559="","",'Annual Plan'!A559)</f>
        <v/>
      </c>
      <c r="B559" s="59" t="str">
        <f>IF('Annual Plan'!B559="","",'Annual Plan'!B559)</f>
        <v/>
      </c>
      <c r="C559" s="59" t="str">
        <f>IF('Annual Plan'!C559="","",'Annual Plan'!C559)</f>
        <v/>
      </c>
      <c r="D559" s="2" t="str">
        <f>IF('Annual Plan'!D559&lt;&gt;"",'Annual Plan'!D559,"")</f>
        <v/>
      </c>
      <c r="E559" s="2" t="str">
        <f>IF('Annual Plan'!E559&lt;&gt;"",'Annual Plan'!E559,"")</f>
        <v/>
      </c>
      <c r="F559" s="36" t="str">
        <f>IF('Annual Plan'!F559&lt;&gt;"",'Annual Plan'!F559,"")</f>
        <v/>
      </c>
      <c r="G559" s="23" t="str">
        <f>IF('Annual Plan'!G559&lt;&gt;"",'Annual Plan'!G559,"")</f>
        <v/>
      </c>
      <c r="H559" s="23" t="str">
        <f xml:space="preserve"> IF(OR(F559="Absolute",F559="Absolute[-](cum.)"),SUM(G559,'Q1 Review'!J559,'Q2 Review'!J559,'Q3 Review'!J559,'Q4 Review'!J559),
             IF(OR(F559="Incremental",F559="Absolute[+]"),MAX(G559,'Q1 Review'!J559,'Q2 Review'!J559,'Q3 Review'!J559,'Q4 Review'!J559),
                  IF(F559="Decremental",MIN(G559,'Q1 Review'!J559,'Q2 Review'!J559,'Q3 Review'!J559,'Q4 Review'!J559),
                         IF(F559="Absolute[-](avg.)",SUM('Q1 Review'!J559,'Q2 Review'!J559,'Q3 Review'!J559,'Q4 Review'!J559)/ COUNT('Annual Plan'!H559:'Annual Plan'!K559),""
                       )
                 )
      )
)</f>
        <v/>
      </c>
      <c r="I559" s="23" t="str">
        <f>IF(SUM('Annual Plan'!H559:'Annual Plan'!K559)=0,"",
        IF(OR(F559="Absolute",F559="Absolute[-](cum.)"),SUM('Annual Plan'!H559:'Annual Plan'!K559),
             IF(F559="Incremental",MAX('Annual Plan'!H559:'Annual Plan'!K559),
                  IF(F559="Decremental",MIN('Annual Plan'!H559:'Annual Plan'!K559),
                         IF(F559="Absolute[+]",MAX('Annual Plan'!H559:'Annual Plan'!K559),
                              IF(F559="Absolute[-](avg.)",AVERAGE('Annual Plan'!H559:'Annual Plan'!K559),"")
                              )
                       )
                  )
           )
     )</f>
        <v/>
      </c>
      <c r="J559" s="95" t="str">
        <f xml:space="preserve"> IF(OR(F559="Absolute",F559="Absolute[-](cum.)"),SUM('Q1 Review'!J559,'Q2 Review'!J559,'Q3 Review'!J559,'Q4 Review'!J559),
             IF(OR(F559="Incremental",F559="Absolute[+]"),MAX('Q1 Review'!J559,'Q2 Review'!J559,'Q3 Review'!J559,'Q4 Review'!J559),
                  IF(F559="Decremental",MIN('Q1 Review'!J559,'Q2 Review'!J559,'Q3 Review'!J559,'Q4 Review'!J559),
                         IF(F559="Absolute[-](avg.)",SUM('Q1 Review'!J559,'Q2 Review'!J559,'Q3 Review'!J559,'Q4 Review'!J559)/ COUNT('Annual Plan'!H559:'Annual Plan'!K559),""
                       )
                 )
      )
)</f>
        <v/>
      </c>
      <c r="K559" s="38" t="str">
        <f t="shared" si="64"/>
        <v/>
      </c>
      <c r="L559" s="38" t="str">
        <f t="shared" si="65"/>
        <v/>
      </c>
      <c r="M559" s="23" t="str">
        <f t="shared" si="66"/>
        <v/>
      </c>
      <c r="N559" s="23" t="str">
        <f>IF('Annual Plan'!N559+'Annual Plan'!O559=0,"",'Annual Plan'!N559+'Annual Plan'!O559)</f>
        <v/>
      </c>
      <c r="O559" s="23" t="str">
        <f>IF(('Q1 Review'!O559+'Q2 Review'!O559+'Q3 Review'!O559+'Q4 Review'!O559)=0,"",('Q1 Review'!O559+'Q2 Review'!O559+'Q3 Review'!O559+'Q4 Review'!O559))</f>
        <v/>
      </c>
      <c r="P559" s="41"/>
      <c r="Q559" s="41"/>
      <c r="R559" s="41"/>
      <c r="S559" s="131" t="str">
        <f t="shared" si="67"/>
        <v/>
      </c>
    </row>
    <row r="560" spans="1:19" s="11" customFormat="1" ht="13.2" x14ac:dyDescent="0.25">
      <c r="A560" s="59" t="str">
        <f>IF('Annual Plan'!A560="","",'Annual Plan'!A560)</f>
        <v/>
      </c>
      <c r="B560" s="59" t="str">
        <f>IF('Annual Plan'!B560="","",'Annual Plan'!B560)</f>
        <v/>
      </c>
      <c r="C560" s="59" t="str">
        <f>IF('Annual Plan'!C560="","",'Annual Plan'!C560)</f>
        <v/>
      </c>
      <c r="D560" s="2" t="str">
        <f>IF('Annual Plan'!D560&lt;&gt;"",'Annual Plan'!D560,"")</f>
        <v/>
      </c>
      <c r="E560" s="2" t="str">
        <f>IF('Annual Plan'!E560&lt;&gt;"",'Annual Plan'!E560,"")</f>
        <v/>
      </c>
      <c r="F560" s="36" t="str">
        <f>IF('Annual Plan'!F560&lt;&gt;"",'Annual Plan'!F560,"")</f>
        <v/>
      </c>
      <c r="G560" s="23" t="str">
        <f>IF('Annual Plan'!G560&lt;&gt;"",'Annual Plan'!G560,"")</f>
        <v/>
      </c>
      <c r="H560" s="23" t="str">
        <f xml:space="preserve"> IF(OR(F560="Absolute",F560="Absolute[-](cum.)"),SUM(G560,'Q1 Review'!J560,'Q2 Review'!J560,'Q3 Review'!J560,'Q4 Review'!J560),
             IF(OR(F560="Incremental",F560="Absolute[+]"),MAX(G560,'Q1 Review'!J560,'Q2 Review'!J560,'Q3 Review'!J560,'Q4 Review'!J560),
                  IF(F560="Decremental",MIN(G560,'Q1 Review'!J560,'Q2 Review'!J560,'Q3 Review'!J560,'Q4 Review'!J560),
                         IF(F560="Absolute[-](avg.)",SUM('Q1 Review'!J560,'Q2 Review'!J560,'Q3 Review'!J560,'Q4 Review'!J560)/ COUNT('Annual Plan'!H560:'Annual Plan'!K560),""
                       )
                 )
      )
)</f>
        <v/>
      </c>
      <c r="I560" s="23" t="str">
        <f>IF(SUM('Annual Plan'!H560:'Annual Plan'!K560)=0,"",
        IF(OR(F560="Absolute",F560="Absolute[-](cum.)"),SUM('Annual Plan'!H560:'Annual Plan'!K560),
             IF(F560="Incremental",MAX('Annual Plan'!H560:'Annual Plan'!K560),
                  IF(F560="Decremental",MIN('Annual Plan'!H560:'Annual Plan'!K560),
                         IF(F560="Absolute[+]",MAX('Annual Plan'!H560:'Annual Plan'!K560),
                              IF(F560="Absolute[-](avg.)",AVERAGE('Annual Plan'!H560:'Annual Plan'!K560),"")
                              )
                       )
                  )
           )
     )</f>
        <v/>
      </c>
      <c r="J560" s="95" t="str">
        <f xml:space="preserve"> IF(OR(F560="Absolute",F560="Absolute[-](cum.)"),SUM('Q1 Review'!J560,'Q2 Review'!J560,'Q3 Review'!J560,'Q4 Review'!J560),
             IF(OR(F560="Incremental",F560="Absolute[+]"),MAX('Q1 Review'!J560,'Q2 Review'!J560,'Q3 Review'!J560,'Q4 Review'!J560),
                  IF(F560="Decremental",MIN('Q1 Review'!J560,'Q2 Review'!J560,'Q3 Review'!J560,'Q4 Review'!J560),
                         IF(F560="Absolute[-](avg.)",SUM('Q1 Review'!J560,'Q2 Review'!J560,'Q3 Review'!J560,'Q4 Review'!J560)/ COUNT('Annual Plan'!H560:'Annual Plan'!K560),""
                       )
                 )
      )
)</f>
        <v/>
      </c>
      <c r="K560" s="38" t="str">
        <f t="shared" si="64"/>
        <v/>
      </c>
      <c r="L560" s="38" t="str">
        <f t="shared" si="65"/>
        <v/>
      </c>
      <c r="M560" s="23" t="str">
        <f t="shared" si="66"/>
        <v/>
      </c>
      <c r="N560" s="23" t="str">
        <f>IF('Annual Plan'!N560+'Annual Plan'!O560=0,"",'Annual Plan'!N560+'Annual Plan'!O560)</f>
        <v/>
      </c>
      <c r="O560" s="23" t="str">
        <f>IF(('Q1 Review'!O560+'Q2 Review'!O560+'Q3 Review'!O560+'Q4 Review'!O560)=0,"",('Q1 Review'!O560+'Q2 Review'!O560+'Q3 Review'!O560+'Q4 Review'!O560))</f>
        <v/>
      </c>
      <c r="P560" s="41"/>
      <c r="Q560" s="41"/>
      <c r="R560" s="41"/>
      <c r="S560" s="131" t="str">
        <f t="shared" si="67"/>
        <v/>
      </c>
    </row>
    <row r="561" spans="1:19" s="11" customFormat="1" ht="13.2" x14ac:dyDescent="0.25">
      <c r="A561" s="59" t="str">
        <f>IF('Annual Plan'!A561="","",'Annual Plan'!A561)</f>
        <v/>
      </c>
      <c r="B561" s="59" t="str">
        <f>IF('Annual Plan'!B561="","",'Annual Plan'!B561)</f>
        <v/>
      </c>
      <c r="C561" s="59" t="str">
        <f>IF('Annual Plan'!C561="","",'Annual Plan'!C561)</f>
        <v/>
      </c>
      <c r="D561" s="2" t="str">
        <f>IF('Annual Plan'!D561&lt;&gt;"",'Annual Plan'!D561,"")</f>
        <v/>
      </c>
      <c r="E561" s="2" t="str">
        <f>IF('Annual Plan'!E561&lt;&gt;"",'Annual Plan'!E561,"")</f>
        <v/>
      </c>
      <c r="F561" s="36" t="str">
        <f>IF('Annual Plan'!F561&lt;&gt;"",'Annual Plan'!F561,"")</f>
        <v/>
      </c>
      <c r="G561" s="23" t="str">
        <f>IF('Annual Plan'!G561&lt;&gt;"",'Annual Plan'!G561,"")</f>
        <v/>
      </c>
      <c r="H561" s="23" t="str">
        <f xml:space="preserve"> IF(OR(F561="Absolute",F561="Absolute[-](cum.)"),SUM(G561,'Q1 Review'!J561,'Q2 Review'!J561,'Q3 Review'!J561,'Q4 Review'!J561),
             IF(OR(F561="Incremental",F561="Absolute[+]"),MAX(G561,'Q1 Review'!J561,'Q2 Review'!J561,'Q3 Review'!J561,'Q4 Review'!J561),
                  IF(F561="Decremental",MIN(G561,'Q1 Review'!J561,'Q2 Review'!J561,'Q3 Review'!J561,'Q4 Review'!J561),
                         IF(F561="Absolute[-](avg.)",SUM('Q1 Review'!J561,'Q2 Review'!J561,'Q3 Review'!J561,'Q4 Review'!J561)/ COUNT('Annual Plan'!H561:'Annual Plan'!K561),""
                       )
                 )
      )
)</f>
        <v/>
      </c>
      <c r="I561" s="23" t="str">
        <f>IF(SUM('Annual Plan'!H561:'Annual Plan'!K561)=0,"",
        IF(OR(F561="Absolute",F561="Absolute[-](cum.)"),SUM('Annual Plan'!H561:'Annual Plan'!K561),
             IF(F561="Incremental",MAX('Annual Plan'!H561:'Annual Plan'!K561),
                  IF(F561="Decremental",MIN('Annual Plan'!H561:'Annual Plan'!K561),
                         IF(F561="Absolute[+]",MAX('Annual Plan'!H561:'Annual Plan'!K561),
                              IF(F561="Absolute[-](avg.)",AVERAGE('Annual Plan'!H561:'Annual Plan'!K561),"")
                              )
                       )
                  )
           )
     )</f>
        <v/>
      </c>
      <c r="J561" s="95" t="str">
        <f xml:space="preserve"> IF(OR(F561="Absolute",F561="Absolute[-](cum.)"),SUM('Q1 Review'!J561,'Q2 Review'!J561,'Q3 Review'!J561,'Q4 Review'!J561),
             IF(OR(F561="Incremental",F561="Absolute[+]"),MAX('Q1 Review'!J561,'Q2 Review'!J561,'Q3 Review'!J561,'Q4 Review'!J561),
                  IF(F561="Decremental",MIN('Q1 Review'!J561,'Q2 Review'!J561,'Q3 Review'!J561,'Q4 Review'!J561),
                         IF(F561="Absolute[-](avg.)",SUM('Q1 Review'!J561,'Q2 Review'!J561,'Q3 Review'!J561,'Q4 Review'!J561)/ COUNT('Annual Plan'!H561:'Annual Plan'!K561),""
                       )
                 )
      )
)</f>
        <v/>
      </c>
      <c r="K561" s="38" t="str">
        <f t="shared" si="64"/>
        <v/>
      </c>
      <c r="L561" s="38" t="str">
        <f t="shared" si="65"/>
        <v/>
      </c>
      <c r="M561" s="23" t="str">
        <f t="shared" si="66"/>
        <v/>
      </c>
      <c r="N561" s="23" t="str">
        <f>IF('Annual Plan'!N561+'Annual Plan'!O561=0,"",'Annual Plan'!N561+'Annual Plan'!O561)</f>
        <v/>
      </c>
      <c r="O561" s="23" t="str">
        <f>IF(('Q1 Review'!O561+'Q2 Review'!O561+'Q3 Review'!O561+'Q4 Review'!O561)=0,"",('Q1 Review'!O561+'Q2 Review'!O561+'Q3 Review'!O561+'Q4 Review'!O561))</f>
        <v/>
      </c>
      <c r="P561" s="41"/>
      <c r="Q561" s="41"/>
      <c r="R561" s="41"/>
      <c r="S561" s="131" t="str">
        <f t="shared" si="67"/>
        <v/>
      </c>
    </row>
    <row r="562" spans="1:19" s="11" customFormat="1" ht="13.2" x14ac:dyDescent="0.25">
      <c r="A562" s="59" t="str">
        <f>IF('Annual Plan'!A562="","",'Annual Plan'!A562)</f>
        <v/>
      </c>
      <c r="B562" s="59" t="str">
        <f>IF('Annual Plan'!B562="","",'Annual Plan'!B562)</f>
        <v/>
      </c>
      <c r="C562" s="59" t="str">
        <f>IF('Annual Plan'!C562="","",'Annual Plan'!C562)</f>
        <v/>
      </c>
      <c r="D562" s="2" t="str">
        <f>IF('Annual Plan'!D562&lt;&gt;"",'Annual Plan'!D562,"")</f>
        <v/>
      </c>
      <c r="E562" s="2" t="str">
        <f>IF('Annual Plan'!E562&lt;&gt;"",'Annual Plan'!E562,"")</f>
        <v/>
      </c>
      <c r="F562" s="36" t="str">
        <f>IF('Annual Plan'!F562&lt;&gt;"",'Annual Plan'!F562,"")</f>
        <v/>
      </c>
      <c r="G562" s="23" t="str">
        <f>IF('Annual Plan'!G562&lt;&gt;"",'Annual Plan'!G562,"")</f>
        <v/>
      </c>
      <c r="H562" s="23" t="str">
        <f xml:space="preserve"> IF(OR(F562="Absolute",F562="Absolute[-](cum.)"),SUM(G562,'Q1 Review'!J562,'Q2 Review'!J562,'Q3 Review'!J562,'Q4 Review'!J562),
             IF(OR(F562="Incremental",F562="Absolute[+]"),MAX(G562,'Q1 Review'!J562,'Q2 Review'!J562,'Q3 Review'!J562,'Q4 Review'!J562),
                  IF(F562="Decremental",MIN(G562,'Q1 Review'!J562,'Q2 Review'!J562,'Q3 Review'!J562,'Q4 Review'!J562),
                         IF(F562="Absolute[-](avg.)",SUM('Q1 Review'!J562,'Q2 Review'!J562,'Q3 Review'!J562,'Q4 Review'!J562)/ COUNT('Annual Plan'!H562:'Annual Plan'!K562),""
                       )
                 )
      )
)</f>
        <v/>
      </c>
      <c r="I562" s="23" t="str">
        <f>IF(SUM('Annual Plan'!H562:'Annual Plan'!K562)=0,"",
        IF(OR(F562="Absolute",F562="Absolute[-](cum.)"),SUM('Annual Plan'!H562:'Annual Plan'!K562),
             IF(F562="Incremental",MAX('Annual Plan'!H562:'Annual Plan'!K562),
                  IF(F562="Decremental",MIN('Annual Plan'!H562:'Annual Plan'!K562),
                         IF(F562="Absolute[+]",MAX('Annual Plan'!H562:'Annual Plan'!K562),
                              IF(F562="Absolute[-](avg.)",AVERAGE('Annual Plan'!H562:'Annual Plan'!K562),"")
                              )
                       )
                  )
           )
     )</f>
        <v/>
      </c>
      <c r="J562" s="95" t="str">
        <f xml:space="preserve"> IF(OR(F562="Absolute",F562="Absolute[-](cum.)"),SUM('Q1 Review'!J562,'Q2 Review'!J562,'Q3 Review'!J562,'Q4 Review'!J562),
             IF(OR(F562="Incremental",F562="Absolute[+]"),MAX('Q1 Review'!J562,'Q2 Review'!J562,'Q3 Review'!J562,'Q4 Review'!J562),
                  IF(F562="Decremental",MIN('Q1 Review'!J562,'Q2 Review'!J562,'Q3 Review'!J562,'Q4 Review'!J562),
                         IF(F562="Absolute[-](avg.)",SUM('Q1 Review'!J562,'Q2 Review'!J562,'Q3 Review'!J562,'Q4 Review'!J562)/ COUNT('Annual Plan'!H562:'Annual Plan'!K562),""
                       )
                 )
      )
)</f>
        <v/>
      </c>
      <c r="K562" s="38" t="str">
        <f t="shared" si="64"/>
        <v/>
      </c>
      <c r="L562" s="38" t="str">
        <f t="shared" si="65"/>
        <v/>
      </c>
      <c r="M562" s="23" t="str">
        <f t="shared" si="66"/>
        <v/>
      </c>
      <c r="N562" s="23" t="str">
        <f>IF('Annual Plan'!N562+'Annual Plan'!O562=0,"",'Annual Plan'!N562+'Annual Plan'!O562)</f>
        <v/>
      </c>
      <c r="O562" s="23" t="str">
        <f>IF(('Q1 Review'!O562+'Q2 Review'!O562+'Q3 Review'!O562+'Q4 Review'!O562)=0,"",('Q1 Review'!O562+'Q2 Review'!O562+'Q3 Review'!O562+'Q4 Review'!O562))</f>
        <v/>
      </c>
      <c r="P562" s="41"/>
      <c r="Q562" s="41"/>
      <c r="R562" s="41"/>
      <c r="S562" s="131" t="str">
        <f t="shared" si="67"/>
        <v/>
      </c>
    </row>
    <row r="563" spans="1:19" s="11" customFormat="1" ht="13.2" x14ac:dyDescent="0.25">
      <c r="A563" s="59" t="str">
        <f>IF('Annual Plan'!A563="","",'Annual Plan'!A563)</f>
        <v/>
      </c>
      <c r="B563" s="59" t="str">
        <f>IF('Annual Plan'!B563="","",'Annual Plan'!B563)</f>
        <v/>
      </c>
      <c r="C563" s="59" t="str">
        <f>IF('Annual Plan'!C563="","",'Annual Plan'!C563)</f>
        <v/>
      </c>
      <c r="D563" s="2" t="str">
        <f>IF('Annual Plan'!D563&lt;&gt;"",'Annual Plan'!D563,"")</f>
        <v/>
      </c>
      <c r="E563" s="2" t="str">
        <f>IF('Annual Plan'!E563&lt;&gt;"",'Annual Plan'!E563,"")</f>
        <v/>
      </c>
      <c r="F563" s="36" t="str">
        <f>IF('Annual Plan'!F563&lt;&gt;"",'Annual Plan'!F563,"")</f>
        <v/>
      </c>
      <c r="G563" s="23" t="str">
        <f>IF('Annual Plan'!G563&lt;&gt;"",'Annual Plan'!G563,"")</f>
        <v/>
      </c>
      <c r="H563" s="23" t="str">
        <f xml:space="preserve"> IF(OR(F563="Absolute",F563="Absolute[-](cum.)"),SUM(G563,'Q1 Review'!J563,'Q2 Review'!J563,'Q3 Review'!J563,'Q4 Review'!J563),
             IF(OR(F563="Incremental",F563="Absolute[+]"),MAX(G563,'Q1 Review'!J563,'Q2 Review'!J563,'Q3 Review'!J563,'Q4 Review'!J563),
                  IF(F563="Decremental",MIN(G563,'Q1 Review'!J563,'Q2 Review'!J563,'Q3 Review'!J563,'Q4 Review'!J563),
                         IF(F563="Absolute[-](avg.)",SUM('Q1 Review'!J563,'Q2 Review'!J563,'Q3 Review'!J563,'Q4 Review'!J563)/ COUNT('Annual Plan'!H563:'Annual Plan'!K563),""
                       )
                 )
      )
)</f>
        <v/>
      </c>
      <c r="I563" s="23" t="str">
        <f>IF(SUM('Annual Plan'!H563:'Annual Plan'!K563)=0,"",
        IF(OR(F563="Absolute",F563="Absolute[-](cum.)"),SUM('Annual Plan'!H563:'Annual Plan'!K563),
             IF(F563="Incremental",MAX('Annual Plan'!H563:'Annual Plan'!K563),
                  IF(F563="Decremental",MIN('Annual Plan'!H563:'Annual Plan'!K563),
                         IF(F563="Absolute[+]",MAX('Annual Plan'!H563:'Annual Plan'!K563),
                              IF(F563="Absolute[-](avg.)",AVERAGE('Annual Plan'!H563:'Annual Plan'!K563),"")
                              )
                       )
                  )
           )
     )</f>
        <v/>
      </c>
      <c r="J563" s="95" t="str">
        <f xml:space="preserve"> IF(OR(F563="Absolute",F563="Absolute[-](cum.)"),SUM('Q1 Review'!J563,'Q2 Review'!J563,'Q3 Review'!J563,'Q4 Review'!J563),
             IF(OR(F563="Incremental",F563="Absolute[+]"),MAX('Q1 Review'!J563,'Q2 Review'!J563,'Q3 Review'!J563,'Q4 Review'!J563),
                  IF(F563="Decremental",MIN('Q1 Review'!J563,'Q2 Review'!J563,'Q3 Review'!J563,'Q4 Review'!J563),
                         IF(F563="Absolute[-](avg.)",SUM('Q1 Review'!J563,'Q2 Review'!J563,'Q3 Review'!J563,'Q4 Review'!J563)/ COUNT('Annual Plan'!H563:'Annual Plan'!K563),""
                       )
                 )
      )
)</f>
        <v/>
      </c>
      <c r="K563" s="38" t="str">
        <f t="shared" si="64"/>
        <v/>
      </c>
      <c r="L563" s="38" t="str">
        <f t="shared" si="65"/>
        <v/>
      </c>
      <c r="M563" s="23" t="str">
        <f t="shared" si="66"/>
        <v/>
      </c>
      <c r="N563" s="23" t="str">
        <f>IF('Annual Plan'!N563+'Annual Plan'!O563=0,"",'Annual Plan'!N563+'Annual Plan'!O563)</f>
        <v/>
      </c>
      <c r="O563" s="23" t="str">
        <f>IF(('Q1 Review'!O563+'Q2 Review'!O563+'Q3 Review'!O563+'Q4 Review'!O563)=0,"",('Q1 Review'!O563+'Q2 Review'!O563+'Q3 Review'!O563+'Q4 Review'!O563))</f>
        <v/>
      </c>
      <c r="P563" s="41"/>
      <c r="Q563" s="41"/>
      <c r="R563" s="41"/>
      <c r="S563" s="131" t="str">
        <f t="shared" si="67"/>
        <v/>
      </c>
    </row>
    <row r="564" spans="1:19" s="11" customFormat="1" ht="13.2" x14ac:dyDescent="0.25">
      <c r="A564" s="59" t="str">
        <f>IF('Annual Plan'!A564="","",'Annual Plan'!A564)</f>
        <v/>
      </c>
      <c r="B564" s="59" t="str">
        <f>IF('Annual Plan'!B564="","",'Annual Plan'!B564)</f>
        <v/>
      </c>
      <c r="C564" s="59" t="str">
        <f>IF('Annual Plan'!C564="","",'Annual Plan'!C564)</f>
        <v/>
      </c>
      <c r="D564" s="2" t="str">
        <f>IF('Annual Plan'!D564&lt;&gt;"",'Annual Plan'!D564,"")</f>
        <v/>
      </c>
      <c r="E564" s="2" t="str">
        <f>IF('Annual Plan'!E564&lt;&gt;"",'Annual Plan'!E564,"")</f>
        <v/>
      </c>
      <c r="F564" s="36" t="str">
        <f>IF('Annual Plan'!F564&lt;&gt;"",'Annual Plan'!F564,"")</f>
        <v/>
      </c>
      <c r="G564" s="23" t="str">
        <f>IF('Annual Plan'!G564&lt;&gt;"",'Annual Plan'!G564,"")</f>
        <v/>
      </c>
      <c r="H564" s="23" t="str">
        <f xml:space="preserve"> IF(OR(F564="Absolute",F564="Absolute[-](cum.)"),SUM(G564,'Q1 Review'!J564,'Q2 Review'!J564,'Q3 Review'!J564,'Q4 Review'!J564),
             IF(OR(F564="Incremental",F564="Absolute[+]"),MAX(G564,'Q1 Review'!J564,'Q2 Review'!J564,'Q3 Review'!J564,'Q4 Review'!J564),
                  IF(F564="Decremental",MIN(G564,'Q1 Review'!J564,'Q2 Review'!J564,'Q3 Review'!J564,'Q4 Review'!J564),
                         IF(F564="Absolute[-](avg.)",SUM('Q1 Review'!J564,'Q2 Review'!J564,'Q3 Review'!J564,'Q4 Review'!J564)/ COUNT('Annual Plan'!H564:'Annual Plan'!K564),""
                       )
                 )
      )
)</f>
        <v/>
      </c>
      <c r="I564" s="23" t="str">
        <f>IF(SUM('Annual Plan'!H564:'Annual Plan'!K564)=0,"",
        IF(OR(F564="Absolute",F564="Absolute[-](cum.)"),SUM('Annual Plan'!H564:'Annual Plan'!K564),
             IF(F564="Incremental",MAX('Annual Plan'!H564:'Annual Plan'!K564),
                  IF(F564="Decremental",MIN('Annual Plan'!H564:'Annual Plan'!K564),
                         IF(F564="Absolute[+]",MAX('Annual Plan'!H564:'Annual Plan'!K564),
                              IF(F564="Absolute[-](avg.)",AVERAGE('Annual Plan'!H564:'Annual Plan'!K564),"")
                              )
                       )
                  )
           )
     )</f>
        <v/>
      </c>
      <c r="J564" s="95" t="str">
        <f xml:space="preserve"> IF(OR(F564="Absolute",F564="Absolute[-](cum.)"),SUM('Q1 Review'!J564,'Q2 Review'!J564,'Q3 Review'!J564,'Q4 Review'!J564),
             IF(OR(F564="Incremental",F564="Absolute[+]"),MAX('Q1 Review'!J564,'Q2 Review'!J564,'Q3 Review'!J564,'Q4 Review'!J564),
                  IF(F564="Decremental",MIN('Q1 Review'!J564,'Q2 Review'!J564,'Q3 Review'!J564,'Q4 Review'!J564),
                         IF(F564="Absolute[-](avg.)",SUM('Q1 Review'!J564,'Q2 Review'!J564,'Q3 Review'!J564,'Q4 Review'!J564)/ COUNT('Annual Plan'!H564:'Annual Plan'!K564),""
                       )
                 )
      )
)</f>
        <v/>
      </c>
      <c r="K564" s="38" t="str">
        <f t="shared" si="64"/>
        <v/>
      </c>
      <c r="L564" s="38" t="str">
        <f t="shared" si="65"/>
        <v/>
      </c>
      <c r="M564" s="23" t="str">
        <f t="shared" si="66"/>
        <v/>
      </c>
      <c r="N564" s="23" t="str">
        <f>IF('Annual Plan'!N564+'Annual Plan'!O564=0,"",'Annual Plan'!N564+'Annual Plan'!O564)</f>
        <v/>
      </c>
      <c r="O564" s="23" t="str">
        <f>IF(('Q1 Review'!O564+'Q2 Review'!O564+'Q3 Review'!O564+'Q4 Review'!O564)=0,"",('Q1 Review'!O564+'Q2 Review'!O564+'Q3 Review'!O564+'Q4 Review'!O564))</f>
        <v/>
      </c>
      <c r="P564" s="41"/>
      <c r="Q564" s="41"/>
      <c r="R564" s="41"/>
      <c r="S564" s="131" t="str">
        <f t="shared" si="67"/>
        <v/>
      </c>
    </row>
    <row r="565" spans="1:19" s="11" customFormat="1" ht="13.2" x14ac:dyDescent="0.25">
      <c r="A565" s="59" t="str">
        <f>IF('Annual Plan'!A565="","",'Annual Plan'!A565)</f>
        <v/>
      </c>
      <c r="B565" s="59" t="str">
        <f>IF('Annual Plan'!B565="","",'Annual Plan'!B565)</f>
        <v/>
      </c>
      <c r="C565" s="59" t="str">
        <f>IF('Annual Plan'!C565="","",'Annual Plan'!C565)</f>
        <v/>
      </c>
      <c r="D565" s="2" t="str">
        <f>IF('Annual Plan'!D565&lt;&gt;"",'Annual Plan'!D565,"")</f>
        <v/>
      </c>
      <c r="E565" s="2" t="str">
        <f>IF('Annual Plan'!E565&lt;&gt;"",'Annual Plan'!E565,"")</f>
        <v/>
      </c>
      <c r="F565" s="36" t="str">
        <f>IF('Annual Plan'!F565&lt;&gt;"",'Annual Plan'!F565,"")</f>
        <v/>
      </c>
      <c r="G565" s="23" t="str">
        <f>IF('Annual Plan'!G565&lt;&gt;"",'Annual Plan'!G565,"")</f>
        <v/>
      </c>
      <c r="H565" s="23" t="str">
        <f xml:space="preserve"> IF(OR(F565="Absolute",F565="Absolute[-](cum.)"),SUM(G565,'Q1 Review'!J565,'Q2 Review'!J565,'Q3 Review'!J565,'Q4 Review'!J565),
             IF(OR(F565="Incremental",F565="Absolute[+]"),MAX(G565,'Q1 Review'!J565,'Q2 Review'!J565,'Q3 Review'!J565,'Q4 Review'!J565),
                  IF(F565="Decremental",MIN(G565,'Q1 Review'!J565,'Q2 Review'!J565,'Q3 Review'!J565,'Q4 Review'!J565),
                         IF(F565="Absolute[-](avg.)",SUM('Q1 Review'!J565,'Q2 Review'!J565,'Q3 Review'!J565,'Q4 Review'!J565)/ COUNT('Annual Plan'!H565:'Annual Plan'!K565),""
                       )
                 )
      )
)</f>
        <v/>
      </c>
      <c r="I565" s="23" t="str">
        <f>IF(SUM('Annual Plan'!H565:'Annual Plan'!K565)=0,"",
        IF(OR(F565="Absolute",F565="Absolute[-](cum.)"),SUM('Annual Plan'!H565:'Annual Plan'!K565),
             IF(F565="Incremental",MAX('Annual Plan'!H565:'Annual Plan'!K565),
                  IF(F565="Decremental",MIN('Annual Plan'!H565:'Annual Plan'!K565),
                         IF(F565="Absolute[+]",MAX('Annual Plan'!H565:'Annual Plan'!K565),
                              IF(F565="Absolute[-](avg.)",AVERAGE('Annual Plan'!H565:'Annual Plan'!K565),"")
                              )
                       )
                  )
           )
     )</f>
        <v/>
      </c>
      <c r="J565" s="95" t="str">
        <f xml:space="preserve"> IF(OR(F565="Absolute",F565="Absolute[-](cum.)"),SUM('Q1 Review'!J565,'Q2 Review'!J565,'Q3 Review'!J565,'Q4 Review'!J565),
             IF(OR(F565="Incremental",F565="Absolute[+]"),MAX('Q1 Review'!J565,'Q2 Review'!J565,'Q3 Review'!J565,'Q4 Review'!J565),
                  IF(F565="Decremental",MIN('Q1 Review'!J565,'Q2 Review'!J565,'Q3 Review'!J565,'Q4 Review'!J565),
                         IF(F565="Absolute[-](avg.)",SUM('Q1 Review'!J565,'Q2 Review'!J565,'Q3 Review'!J565,'Q4 Review'!J565)/ COUNT('Annual Plan'!H565:'Annual Plan'!K565),""
                       )
                 )
      )
)</f>
        <v/>
      </c>
      <c r="K565" s="38" t="str">
        <f t="shared" si="64"/>
        <v/>
      </c>
      <c r="L565" s="38" t="str">
        <f t="shared" si="65"/>
        <v/>
      </c>
      <c r="M565" s="23" t="str">
        <f t="shared" si="66"/>
        <v/>
      </c>
      <c r="N565" s="23" t="str">
        <f>IF('Annual Plan'!N565+'Annual Plan'!O565=0,"",'Annual Plan'!N565+'Annual Plan'!O565)</f>
        <v/>
      </c>
      <c r="O565" s="23" t="str">
        <f>IF(('Q1 Review'!O565+'Q2 Review'!O565+'Q3 Review'!O565+'Q4 Review'!O565)=0,"",('Q1 Review'!O565+'Q2 Review'!O565+'Q3 Review'!O565+'Q4 Review'!O565))</f>
        <v/>
      </c>
      <c r="P565" s="41"/>
      <c r="Q565" s="41"/>
      <c r="R565" s="41"/>
      <c r="S565" s="131" t="str">
        <f t="shared" si="67"/>
        <v/>
      </c>
    </row>
    <row r="566" spans="1:19" s="11" customFormat="1" ht="13.2" x14ac:dyDescent="0.25">
      <c r="A566" s="59" t="str">
        <f>IF('Annual Plan'!A566="","",'Annual Plan'!A566)</f>
        <v/>
      </c>
      <c r="B566" s="59" t="str">
        <f>IF('Annual Plan'!B566="","",'Annual Plan'!B566)</f>
        <v/>
      </c>
      <c r="C566" s="59" t="str">
        <f>IF('Annual Plan'!C566="","",'Annual Plan'!C566)</f>
        <v/>
      </c>
      <c r="D566" s="2" t="str">
        <f>IF('Annual Plan'!D566&lt;&gt;"",'Annual Plan'!D566,"")</f>
        <v/>
      </c>
      <c r="E566" s="2" t="str">
        <f>IF('Annual Plan'!E566&lt;&gt;"",'Annual Plan'!E566,"")</f>
        <v/>
      </c>
      <c r="F566" s="36" t="str">
        <f>IF('Annual Plan'!F566&lt;&gt;"",'Annual Plan'!F566,"")</f>
        <v/>
      </c>
      <c r="G566" s="23" t="str">
        <f>IF('Annual Plan'!G566&lt;&gt;"",'Annual Plan'!G566,"")</f>
        <v/>
      </c>
      <c r="H566" s="23" t="str">
        <f xml:space="preserve"> IF(OR(F566="Absolute",F566="Absolute[-](cum.)"),SUM(G566,'Q1 Review'!J566,'Q2 Review'!J566,'Q3 Review'!J566,'Q4 Review'!J566),
             IF(OR(F566="Incremental",F566="Absolute[+]"),MAX(G566,'Q1 Review'!J566,'Q2 Review'!J566,'Q3 Review'!J566,'Q4 Review'!J566),
                  IF(F566="Decremental",MIN(G566,'Q1 Review'!J566,'Q2 Review'!J566,'Q3 Review'!J566,'Q4 Review'!J566),
                         IF(F566="Absolute[-](avg.)",SUM('Q1 Review'!J566,'Q2 Review'!J566,'Q3 Review'!J566,'Q4 Review'!J566)/ COUNT('Annual Plan'!H566:'Annual Plan'!K566),""
                       )
                 )
      )
)</f>
        <v/>
      </c>
      <c r="I566" s="23" t="str">
        <f>IF(SUM('Annual Plan'!H566:'Annual Plan'!K566)=0,"",
        IF(OR(F566="Absolute",F566="Absolute[-](cum.)"),SUM('Annual Plan'!H566:'Annual Plan'!K566),
             IF(F566="Incremental",MAX('Annual Plan'!H566:'Annual Plan'!K566),
                  IF(F566="Decremental",MIN('Annual Plan'!H566:'Annual Plan'!K566),
                         IF(F566="Absolute[+]",MAX('Annual Plan'!H566:'Annual Plan'!K566),
                              IF(F566="Absolute[-](avg.)",AVERAGE('Annual Plan'!H566:'Annual Plan'!K566),"")
                              )
                       )
                  )
           )
     )</f>
        <v/>
      </c>
      <c r="J566" s="95" t="str">
        <f xml:space="preserve"> IF(OR(F566="Absolute",F566="Absolute[-](cum.)"),SUM('Q1 Review'!J566,'Q2 Review'!J566,'Q3 Review'!J566,'Q4 Review'!J566),
             IF(OR(F566="Incremental",F566="Absolute[+]"),MAX('Q1 Review'!J566,'Q2 Review'!J566,'Q3 Review'!J566,'Q4 Review'!J566),
                  IF(F566="Decremental",MIN('Q1 Review'!J566,'Q2 Review'!J566,'Q3 Review'!J566,'Q4 Review'!J566),
                         IF(F566="Absolute[-](avg.)",SUM('Q1 Review'!J566,'Q2 Review'!J566,'Q3 Review'!J566,'Q4 Review'!J566)/ COUNT('Annual Plan'!H566:'Annual Plan'!K566),""
                       )
                 )
      )
)</f>
        <v/>
      </c>
      <c r="K566" s="38" t="str">
        <f t="shared" si="64"/>
        <v/>
      </c>
      <c r="L566" s="38" t="str">
        <f t="shared" si="65"/>
        <v/>
      </c>
      <c r="M566" s="23" t="str">
        <f t="shared" si="66"/>
        <v/>
      </c>
      <c r="N566" s="23" t="str">
        <f>IF('Annual Plan'!N566+'Annual Plan'!O566=0,"",'Annual Plan'!N566+'Annual Plan'!O566)</f>
        <v/>
      </c>
      <c r="O566" s="23" t="str">
        <f>IF(('Q1 Review'!O566+'Q2 Review'!O566+'Q3 Review'!O566+'Q4 Review'!O566)=0,"",('Q1 Review'!O566+'Q2 Review'!O566+'Q3 Review'!O566+'Q4 Review'!O566))</f>
        <v/>
      </c>
      <c r="P566" s="41"/>
      <c r="Q566" s="41"/>
      <c r="R566" s="41"/>
      <c r="S566" s="131" t="str">
        <f t="shared" si="67"/>
        <v/>
      </c>
    </row>
    <row r="567" spans="1:19" s="11" customFormat="1" ht="13.2" x14ac:dyDescent="0.25">
      <c r="A567" s="59" t="str">
        <f>IF('Annual Plan'!A567="","",'Annual Plan'!A567)</f>
        <v/>
      </c>
      <c r="B567" s="59" t="str">
        <f>IF('Annual Plan'!B567="","",'Annual Plan'!B567)</f>
        <v/>
      </c>
      <c r="C567" s="59" t="str">
        <f>IF('Annual Plan'!C567="","",'Annual Plan'!C567)</f>
        <v/>
      </c>
      <c r="D567" s="2" t="str">
        <f>IF('Annual Plan'!D567&lt;&gt;"",'Annual Plan'!D567,"")</f>
        <v/>
      </c>
      <c r="E567" s="2" t="str">
        <f>IF('Annual Plan'!E567&lt;&gt;"",'Annual Plan'!E567,"")</f>
        <v/>
      </c>
      <c r="F567" s="36" t="str">
        <f>IF('Annual Plan'!F567&lt;&gt;"",'Annual Plan'!F567,"")</f>
        <v/>
      </c>
      <c r="G567" s="23" t="str">
        <f>IF('Annual Plan'!G567&lt;&gt;"",'Annual Plan'!G567,"")</f>
        <v/>
      </c>
      <c r="H567" s="23" t="str">
        <f xml:space="preserve"> IF(OR(F567="Absolute",F567="Absolute[-](cum.)"),SUM(G567,'Q1 Review'!J567,'Q2 Review'!J567,'Q3 Review'!J567,'Q4 Review'!J567),
             IF(OR(F567="Incremental",F567="Absolute[+]"),MAX(G567,'Q1 Review'!J567,'Q2 Review'!J567,'Q3 Review'!J567,'Q4 Review'!J567),
                  IF(F567="Decremental",MIN(G567,'Q1 Review'!J567,'Q2 Review'!J567,'Q3 Review'!J567,'Q4 Review'!J567),
                         IF(F567="Absolute[-](avg.)",SUM('Q1 Review'!J567,'Q2 Review'!J567,'Q3 Review'!J567,'Q4 Review'!J567)/ COUNT('Annual Plan'!H567:'Annual Plan'!K567),""
                       )
                 )
      )
)</f>
        <v/>
      </c>
      <c r="I567" s="23" t="str">
        <f>IF(SUM('Annual Plan'!H567:'Annual Plan'!K567)=0,"",
        IF(OR(F567="Absolute",F567="Absolute[-](cum.)"),SUM('Annual Plan'!H567:'Annual Plan'!K567),
             IF(F567="Incremental",MAX('Annual Plan'!H567:'Annual Plan'!K567),
                  IF(F567="Decremental",MIN('Annual Plan'!H567:'Annual Plan'!K567),
                         IF(F567="Absolute[+]",MAX('Annual Plan'!H567:'Annual Plan'!K567),
                              IF(F567="Absolute[-](avg.)",AVERAGE('Annual Plan'!H567:'Annual Plan'!K567),"")
                              )
                       )
                  )
           )
     )</f>
        <v/>
      </c>
      <c r="J567" s="95" t="str">
        <f xml:space="preserve"> IF(OR(F567="Absolute",F567="Absolute[-](cum.)"),SUM('Q1 Review'!J567,'Q2 Review'!J567,'Q3 Review'!J567,'Q4 Review'!J567),
             IF(OR(F567="Incremental",F567="Absolute[+]"),MAX('Q1 Review'!J567,'Q2 Review'!J567,'Q3 Review'!J567,'Q4 Review'!J567),
                  IF(F567="Decremental",MIN('Q1 Review'!J567,'Q2 Review'!J567,'Q3 Review'!J567,'Q4 Review'!J567),
                         IF(F567="Absolute[-](avg.)",SUM('Q1 Review'!J567,'Q2 Review'!J567,'Q3 Review'!J567,'Q4 Review'!J567)/ COUNT('Annual Plan'!H567:'Annual Plan'!K567),""
                       )
                 )
      )
)</f>
        <v/>
      </c>
      <c r="K567" s="38" t="str">
        <f t="shared" si="64"/>
        <v/>
      </c>
      <c r="L567" s="38" t="str">
        <f t="shared" si="65"/>
        <v/>
      </c>
      <c r="M567" s="23" t="str">
        <f t="shared" si="66"/>
        <v/>
      </c>
      <c r="N567" s="23" t="str">
        <f>IF('Annual Plan'!N567+'Annual Plan'!O567=0,"",'Annual Plan'!N567+'Annual Plan'!O567)</f>
        <v/>
      </c>
      <c r="O567" s="23" t="str">
        <f>IF(('Q1 Review'!O567+'Q2 Review'!O567+'Q3 Review'!O567+'Q4 Review'!O567)=0,"",('Q1 Review'!O567+'Q2 Review'!O567+'Q3 Review'!O567+'Q4 Review'!O567))</f>
        <v/>
      </c>
      <c r="P567" s="41"/>
      <c r="Q567" s="41"/>
      <c r="R567" s="41"/>
      <c r="S567" s="131" t="str">
        <f t="shared" si="67"/>
        <v/>
      </c>
    </row>
    <row r="568" spans="1:19" s="11" customFormat="1" ht="13.2" x14ac:dyDescent="0.25">
      <c r="A568" s="59" t="str">
        <f>IF('Annual Plan'!A568="","",'Annual Plan'!A568)</f>
        <v/>
      </c>
      <c r="B568" s="59" t="str">
        <f>IF('Annual Plan'!B568="","",'Annual Plan'!B568)</f>
        <v/>
      </c>
      <c r="C568" s="59" t="str">
        <f>IF('Annual Plan'!C568="","",'Annual Plan'!C568)</f>
        <v/>
      </c>
      <c r="D568" s="2" t="str">
        <f>IF('Annual Plan'!D568&lt;&gt;"",'Annual Plan'!D568,"")</f>
        <v/>
      </c>
      <c r="E568" s="2" t="str">
        <f>IF('Annual Plan'!E568&lt;&gt;"",'Annual Plan'!E568,"")</f>
        <v/>
      </c>
      <c r="F568" s="36" t="str">
        <f>IF('Annual Plan'!F568&lt;&gt;"",'Annual Plan'!F568,"")</f>
        <v/>
      </c>
      <c r="G568" s="23" t="str">
        <f>IF('Annual Plan'!G568&lt;&gt;"",'Annual Plan'!G568,"")</f>
        <v/>
      </c>
      <c r="H568" s="23" t="str">
        <f xml:space="preserve"> IF(OR(F568="Absolute",F568="Absolute[-](cum.)"),SUM(G568,'Q1 Review'!J568,'Q2 Review'!J568,'Q3 Review'!J568,'Q4 Review'!J568),
             IF(OR(F568="Incremental",F568="Absolute[+]"),MAX(G568,'Q1 Review'!J568,'Q2 Review'!J568,'Q3 Review'!J568,'Q4 Review'!J568),
                  IF(F568="Decremental",MIN(G568,'Q1 Review'!J568,'Q2 Review'!J568,'Q3 Review'!J568,'Q4 Review'!J568),
                         IF(F568="Absolute[-](avg.)",SUM('Q1 Review'!J568,'Q2 Review'!J568,'Q3 Review'!J568,'Q4 Review'!J568)/ COUNT('Annual Plan'!H568:'Annual Plan'!K568),""
                       )
                 )
      )
)</f>
        <v/>
      </c>
      <c r="I568" s="23" t="str">
        <f>IF(SUM('Annual Plan'!H568:'Annual Plan'!K568)=0,"",
        IF(OR(F568="Absolute",F568="Absolute[-](cum.)"),SUM('Annual Plan'!H568:'Annual Plan'!K568),
             IF(F568="Incremental",MAX('Annual Plan'!H568:'Annual Plan'!K568),
                  IF(F568="Decremental",MIN('Annual Plan'!H568:'Annual Plan'!K568),
                         IF(F568="Absolute[+]",MAX('Annual Plan'!H568:'Annual Plan'!K568),
                              IF(F568="Absolute[-](avg.)",AVERAGE('Annual Plan'!H568:'Annual Plan'!K568),"")
                              )
                       )
                  )
           )
     )</f>
        <v/>
      </c>
      <c r="J568" s="95" t="str">
        <f xml:space="preserve"> IF(OR(F568="Absolute",F568="Absolute[-](cum.)"),SUM('Q1 Review'!J568,'Q2 Review'!J568,'Q3 Review'!J568,'Q4 Review'!J568),
             IF(OR(F568="Incremental",F568="Absolute[+]"),MAX('Q1 Review'!J568,'Q2 Review'!J568,'Q3 Review'!J568,'Q4 Review'!J568),
                  IF(F568="Decremental",MIN('Q1 Review'!J568,'Q2 Review'!J568,'Q3 Review'!J568,'Q4 Review'!J568),
                         IF(F568="Absolute[-](avg.)",SUM('Q1 Review'!J568,'Q2 Review'!J568,'Q3 Review'!J568,'Q4 Review'!J568)/ COUNT('Annual Plan'!H568:'Annual Plan'!K568),""
                       )
                 )
      )
)</f>
        <v/>
      </c>
      <c r="K568" s="38" t="str">
        <f t="shared" si="64"/>
        <v/>
      </c>
      <c r="L568" s="38" t="str">
        <f t="shared" si="65"/>
        <v/>
      </c>
      <c r="M568" s="23" t="str">
        <f t="shared" si="66"/>
        <v/>
      </c>
      <c r="N568" s="23" t="str">
        <f>IF('Annual Plan'!N568+'Annual Plan'!O568=0,"",'Annual Plan'!N568+'Annual Plan'!O568)</f>
        <v/>
      </c>
      <c r="O568" s="23" t="str">
        <f>IF(('Q1 Review'!O568+'Q2 Review'!O568+'Q3 Review'!O568+'Q4 Review'!O568)=0,"",('Q1 Review'!O568+'Q2 Review'!O568+'Q3 Review'!O568+'Q4 Review'!O568))</f>
        <v/>
      </c>
      <c r="P568" s="41"/>
      <c r="Q568" s="41"/>
      <c r="R568" s="41"/>
      <c r="S568" s="131" t="str">
        <f t="shared" si="67"/>
        <v/>
      </c>
    </row>
    <row r="569" spans="1:19" s="11" customFormat="1" ht="13.2" x14ac:dyDescent="0.25">
      <c r="A569" s="59" t="str">
        <f>IF('Annual Plan'!A569="","",'Annual Plan'!A569)</f>
        <v/>
      </c>
      <c r="B569" s="59" t="str">
        <f>IF('Annual Plan'!B569="","",'Annual Plan'!B569)</f>
        <v/>
      </c>
      <c r="C569" s="59" t="str">
        <f>IF('Annual Plan'!C569="","",'Annual Plan'!C569)</f>
        <v/>
      </c>
      <c r="D569" s="2" t="str">
        <f>IF('Annual Plan'!D569&lt;&gt;"",'Annual Plan'!D569,"")</f>
        <v/>
      </c>
      <c r="E569" s="2" t="str">
        <f>IF('Annual Plan'!E569&lt;&gt;"",'Annual Plan'!E569,"")</f>
        <v/>
      </c>
      <c r="F569" s="36" t="str">
        <f>IF('Annual Plan'!F569&lt;&gt;"",'Annual Plan'!F569,"")</f>
        <v/>
      </c>
      <c r="G569" s="23" t="str">
        <f>IF('Annual Plan'!G569&lt;&gt;"",'Annual Plan'!G569,"")</f>
        <v/>
      </c>
      <c r="H569" s="23" t="str">
        <f xml:space="preserve"> IF(OR(F569="Absolute",F569="Absolute[-](cum.)"),SUM(G569,'Q1 Review'!J569,'Q2 Review'!J569,'Q3 Review'!J569,'Q4 Review'!J569),
             IF(OR(F569="Incremental",F569="Absolute[+]"),MAX(G569,'Q1 Review'!J569,'Q2 Review'!J569,'Q3 Review'!J569,'Q4 Review'!J569),
                  IF(F569="Decremental",MIN(G569,'Q1 Review'!J569,'Q2 Review'!J569,'Q3 Review'!J569,'Q4 Review'!J569),
                         IF(F569="Absolute[-](avg.)",SUM('Q1 Review'!J569,'Q2 Review'!J569,'Q3 Review'!J569,'Q4 Review'!J569)/ COUNT('Annual Plan'!H569:'Annual Plan'!K569),""
                       )
                 )
      )
)</f>
        <v/>
      </c>
      <c r="I569" s="23" t="str">
        <f>IF(SUM('Annual Plan'!H569:'Annual Plan'!K569)=0,"",
        IF(OR(F569="Absolute",F569="Absolute[-](cum.)"),SUM('Annual Plan'!H569:'Annual Plan'!K569),
             IF(F569="Incremental",MAX('Annual Plan'!H569:'Annual Plan'!K569),
                  IF(F569="Decremental",MIN('Annual Plan'!H569:'Annual Plan'!K569),
                         IF(F569="Absolute[+]",MAX('Annual Plan'!H569:'Annual Plan'!K569),
                              IF(F569="Absolute[-](avg.)",AVERAGE('Annual Plan'!H569:'Annual Plan'!K569),"")
                              )
                       )
                  )
           )
     )</f>
        <v/>
      </c>
      <c r="J569" s="95" t="str">
        <f xml:space="preserve"> IF(OR(F569="Absolute",F569="Absolute[-](cum.)"),SUM('Q1 Review'!J569,'Q2 Review'!J569,'Q3 Review'!J569,'Q4 Review'!J569),
             IF(OR(F569="Incremental",F569="Absolute[+]"),MAX('Q1 Review'!J569,'Q2 Review'!J569,'Q3 Review'!J569,'Q4 Review'!J569),
                  IF(F569="Decremental",MIN('Q1 Review'!J569,'Q2 Review'!J569,'Q3 Review'!J569,'Q4 Review'!J569),
                         IF(F569="Absolute[-](avg.)",SUM('Q1 Review'!J569,'Q2 Review'!J569,'Q3 Review'!J569,'Q4 Review'!J569)/ COUNT('Annual Plan'!H569:'Annual Plan'!K569),""
                       )
                 )
      )
)</f>
        <v/>
      </c>
      <c r="K569" s="38" t="str">
        <f t="shared" si="64"/>
        <v/>
      </c>
      <c r="L569" s="38" t="str">
        <f t="shared" si="65"/>
        <v/>
      </c>
      <c r="M569" s="23" t="str">
        <f t="shared" si="66"/>
        <v/>
      </c>
      <c r="N569" s="23" t="str">
        <f>IF('Annual Plan'!N569+'Annual Plan'!O569=0,"",'Annual Plan'!N569+'Annual Plan'!O569)</f>
        <v/>
      </c>
      <c r="O569" s="23" t="str">
        <f>IF(('Q1 Review'!O569+'Q2 Review'!O569+'Q3 Review'!O569+'Q4 Review'!O569)=0,"",('Q1 Review'!O569+'Q2 Review'!O569+'Q3 Review'!O569+'Q4 Review'!O569))</f>
        <v/>
      </c>
      <c r="P569" s="41"/>
      <c r="Q569" s="41"/>
      <c r="R569" s="41"/>
      <c r="S569" s="131" t="str">
        <f t="shared" si="67"/>
        <v/>
      </c>
    </row>
    <row r="570" spans="1:19" s="11" customFormat="1" ht="13.2" x14ac:dyDescent="0.25">
      <c r="A570" s="59" t="str">
        <f>IF('Annual Plan'!A570="","",'Annual Plan'!A570)</f>
        <v/>
      </c>
      <c r="B570" s="59" t="str">
        <f>IF('Annual Plan'!B570="","",'Annual Plan'!B570)</f>
        <v/>
      </c>
      <c r="C570" s="59" t="str">
        <f>IF('Annual Plan'!C570="","",'Annual Plan'!C570)</f>
        <v/>
      </c>
      <c r="D570" s="2" t="str">
        <f>IF('Annual Plan'!D570&lt;&gt;"",'Annual Plan'!D570,"")</f>
        <v/>
      </c>
      <c r="E570" s="2" t="str">
        <f>IF('Annual Plan'!E570&lt;&gt;"",'Annual Plan'!E570,"")</f>
        <v/>
      </c>
      <c r="F570" s="36" t="str">
        <f>IF('Annual Plan'!F570&lt;&gt;"",'Annual Plan'!F570,"")</f>
        <v/>
      </c>
      <c r="G570" s="23" t="str">
        <f>IF('Annual Plan'!G570&lt;&gt;"",'Annual Plan'!G570,"")</f>
        <v/>
      </c>
      <c r="H570" s="23" t="str">
        <f xml:space="preserve"> IF(OR(F570="Absolute",F570="Absolute[-](cum.)"),SUM(G570,'Q1 Review'!J570,'Q2 Review'!J570,'Q3 Review'!J570,'Q4 Review'!J570),
             IF(OR(F570="Incremental",F570="Absolute[+]"),MAX(G570,'Q1 Review'!J570,'Q2 Review'!J570,'Q3 Review'!J570,'Q4 Review'!J570),
                  IF(F570="Decremental",MIN(G570,'Q1 Review'!J570,'Q2 Review'!J570,'Q3 Review'!J570,'Q4 Review'!J570),
                         IF(F570="Absolute[-](avg.)",SUM('Q1 Review'!J570,'Q2 Review'!J570,'Q3 Review'!J570,'Q4 Review'!J570)/ COUNT('Annual Plan'!H570:'Annual Plan'!K570),""
                       )
                 )
      )
)</f>
        <v/>
      </c>
      <c r="I570" s="23" t="str">
        <f>IF(SUM('Annual Plan'!H570:'Annual Plan'!K570)=0,"",
        IF(OR(F570="Absolute",F570="Absolute[-](cum.)"),SUM('Annual Plan'!H570:'Annual Plan'!K570),
             IF(F570="Incremental",MAX('Annual Plan'!H570:'Annual Plan'!K570),
                  IF(F570="Decremental",MIN('Annual Plan'!H570:'Annual Plan'!K570),
                         IF(F570="Absolute[+]",MAX('Annual Plan'!H570:'Annual Plan'!K570),
                              IF(F570="Absolute[-](avg.)",AVERAGE('Annual Plan'!H570:'Annual Plan'!K570),"")
                              )
                       )
                  )
           )
     )</f>
        <v/>
      </c>
      <c r="J570" s="95" t="str">
        <f xml:space="preserve"> IF(OR(F570="Absolute",F570="Absolute[-](cum.)"),SUM('Q1 Review'!J570,'Q2 Review'!J570,'Q3 Review'!J570,'Q4 Review'!J570),
             IF(OR(F570="Incremental",F570="Absolute[+]"),MAX('Q1 Review'!J570,'Q2 Review'!J570,'Q3 Review'!J570,'Q4 Review'!J570),
                  IF(F570="Decremental",MIN('Q1 Review'!J570,'Q2 Review'!J570,'Q3 Review'!J570,'Q4 Review'!J570),
                         IF(F570="Absolute[-](avg.)",SUM('Q1 Review'!J570,'Q2 Review'!J570,'Q3 Review'!J570,'Q4 Review'!J570)/ COUNT('Annual Plan'!H570:'Annual Plan'!K570),""
                       )
                 )
      )
)</f>
        <v/>
      </c>
      <c r="K570" s="38" t="str">
        <f t="shared" si="64"/>
        <v/>
      </c>
      <c r="L570" s="38" t="str">
        <f t="shared" si="65"/>
        <v/>
      </c>
      <c r="M570" s="23" t="str">
        <f t="shared" si="66"/>
        <v/>
      </c>
      <c r="N570" s="23" t="str">
        <f>IF('Annual Plan'!N570+'Annual Plan'!O570=0,"",'Annual Plan'!N570+'Annual Plan'!O570)</f>
        <v/>
      </c>
      <c r="O570" s="23" t="str">
        <f>IF(('Q1 Review'!O570+'Q2 Review'!O570+'Q3 Review'!O570+'Q4 Review'!O570)=0,"",('Q1 Review'!O570+'Q2 Review'!O570+'Q3 Review'!O570+'Q4 Review'!O570))</f>
        <v/>
      </c>
      <c r="P570" s="41"/>
      <c r="Q570" s="41"/>
      <c r="R570" s="41"/>
      <c r="S570" s="131" t="str">
        <f t="shared" si="67"/>
        <v/>
      </c>
    </row>
    <row r="571" spans="1:19" s="11" customFormat="1" ht="13.2" x14ac:dyDescent="0.25">
      <c r="A571" s="59" t="str">
        <f>IF('Annual Plan'!A571="","",'Annual Plan'!A571)</f>
        <v/>
      </c>
      <c r="B571" s="59" t="str">
        <f>IF('Annual Plan'!B571="","",'Annual Plan'!B571)</f>
        <v/>
      </c>
      <c r="C571" s="59" t="str">
        <f>IF('Annual Plan'!C571="","",'Annual Plan'!C571)</f>
        <v/>
      </c>
      <c r="D571" s="2" t="str">
        <f>IF('Annual Plan'!D571&lt;&gt;"",'Annual Plan'!D571,"")</f>
        <v/>
      </c>
      <c r="E571" s="2" t="str">
        <f>IF('Annual Plan'!E571&lt;&gt;"",'Annual Plan'!E571,"")</f>
        <v/>
      </c>
      <c r="F571" s="36" t="str">
        <f>IF('Annual Plan'!F571&lt;&gt;"",'Annual Plan'!F571,"")</f>
        <v/>
      </c>
      <c r="G571" s="23" t="str">
        <f>IF('Annual Plan'!G571&lt;&gt;"",'Annual Plan'!G571,"")</f>
        <v/>
      </c>
      <c r="H571" s="23" t="str">
        <f xml:space="preserve"> IF(OR(F571="Absolute",F571="Absolute[-](cum.)"),SUM(G571,'Q1 Review'!J571,'Q2 Review'!J571,'Q3 Review'!J571,'Q4 Review'!J571),
             IF(OR(F571="Incremental",F571="Absolute[+]"),MAX(G571,'Q1 Review'!J571,'Q2 Review'!J571,'Q3 Review'!J571,'Q4 Review'!J571),
                  IF(F571="Decremental",MIN(G571,'Q1 Review'!J571,'Q2 Review'!J571,'Q3 Review'!J571,'Q4 Review'!J571),
                         IF(F571="Absolute[-](avg.)",SUM('Q1 Review'!J571,'Q2 Review'!J571,'Q3 Review'!J571,'Q4 Review'!J571)/ COUNT('Annual Plan'!H571:'Annual Plan'!K571),""
                       )
                 )
      )
)</f>
        <v/>
      </c>
      <c r="I571" s="23" t="str">
        <f>IF(SUM('Annual Plan'!H571:'Annual Plan'!K571)=0,"",
        IF(OR(F571="Absolute",F571="Absolute[-](cum.)"),SUM('Annual Plan'!H571:'Annual Plan'!K571),
             IF(F571="Incremental",MAX('Annual Plan'!H571:'Annual Plan'!K571),
                  IF(F571="Decremental",MIN('Annual Plan'!H571:'Annual Plan'!K571),
                         IF(F571="Absolute[+]",MAX('Annual Plan'!H571:'Annual Plan'!K571),
                              IF(F571="Absolute[-](avg.)",AVERAGE('Annual Plan'!H571:'Annual Plan'!K571),"")
                              )
                       )
                  )
           )
     )</f>
        <v/>
      </c>
      <c r="J571" s="95" t="str">
        <f xml:space="preserve"> IF(OR(F571="Absolute",F571="Absolute[-](cum.)"),SUM('Q1 Review'!J571,'Q2 Review'!J571,'Q3 Review'!J571,'Q4 Review'!J571),
             IF(OR(F571="Incremental",F571="Absolute[+]"),MAX('Q1 Review'!J571,'Q2 Review'!J571,'Q3 Review'!J571,'Q4 Review'!J571),
                  IF(F571="Decremental",MIN('Q1 Review'!J571,'Q2 Review'!J571,'Q3 Review'!J571,'Q4 Review'!J571),
                         IF(F571="Absolute[-](avg.)",SUM('Q1 Review'!J571,'Q2 Review'!J571,'Q3 Review'!J571,'Q4 Review'!J571)/ COUNT('Annual Plan'!H571:'Annual Plan'!K571),""
                       )
                 )
      )
)</f>
        <v/>
      </c>
      <c r="K571" s="38" t="str">
        <f t="shared" si="64"/>
        <v/>
      </c>
      <c r="L571" s="38" t="str">
        <f t="shared" si="65"/>
        <v/>
      </c>
      <c r="M571" s="23" t="str">
        <f t="shared" si="66"/>
        <v/>
      </c>
      <c r="N571" s="23" t="str">
        <f>IF('Annual Plan'!N571+'Annual Plan'!O571=0,"",'Annual Plan'!N571+'Annual Plan'!O571)</f>
        <v/>
      </c>
      <c r="O571" s="23" t="str">
        <f>IF(('Q1 Review'!O571+'Q2 Review'!O571+'Q3 Review'!O571+'Q4 Review'!O571)=0,"",('Q1 Review'!O571+'Q2 Review'!O571+'Q3 Review'!O571+'Q4 Review'!O571))</f>
        <v/>
      </c>
      <c r="P571" s="41"/>
      <c r="Q571" s="41"/>
      <c r="R571" s="41"/>
      <c r="S571" s="131" t="str">
        <f t="shared" si="67"/>
        <v/>
      </c>
    </row>
    <row r="572" spans="1:19" s="11" customFormat="1" ht="13.2" x14ac:dyDescent="0.25">
      <c r="A572" s="59" t="str">
        <f>IF('Annual Plan'!A572="","",'Annual Plan'!A572)</f>
        <v/>
      </c>
      <c r="B572" s="59" t="str">
        <f>IF('Annual Plan'!B572="","",'Annual Plan'!B572)</f>
        <v/>
      </c>
      <c r="C572" s="59" t="str">
        <f>IF('Annual Plan'!C572="","",'Annual Plan'!C572)</f>
        <v/>
      </c>
      <c r="D572" s="2" t="str">
        <f>IF('Annual Plan'!D572&lt;&gt;"",'Annual Plan'!D572,"")</f>
        <v/>
      </c>
      <c r="E572" s="2" t="str">
        <f>IF('Annual Plan'!E572&lt;&gt;"",'Annual Plan'!E572,"")</f>
        <v/>
      </c>
      <c r="F572" s="36" t="str">
        <f>IF('Annual Plan'!F572&lt;&gt;"",'Annual Plan'!F572,"")</f>
        <v/>
      </c>
      <c r="G572" s="23" t="str">
        <f>IF('Annual Plan'!G572&lt;&gt;"",'Annual Plan'!G572,"")</f>
        <v/>
      </c>
      <c r="H572" s="23" t="str">
        <f xml:space="preserve"> IF(OR(F572="Absolute",F572="Absolute[-](cum.)"),SUM(G572,'Q1 Review'!J572,'Q2 Review'!J572,'Q3 Review'!J572,'Q4 Review'!J572),
             IF(OR(F572="Incremental",F572="Absolute[+]"),MAX(G572,'Q1 Review'!J572,'Q2 Review'!J572,'Q3 Review'!J572,'Q4 Review'!J572),
                  IF(F572="Decremental",MIN(G572,'Q1 Review'!J572,'Q2 Review'!J572,'Q3 Review'!J572,'Q4 Review'!J572),
                         IF(F572="Absolute[-](avg.)",SUM('Q1 Review'!J572,'Q2 Review'!J572,'Q3 Review'!J572,'Q4 Review'!J572)/ COUNT('Annual Plan'!H572:'Annual Plan'!K572),""
                       )
                 )
      )
)</f>
        <v/>
      </c>
      <c r="I572" s="23" t="str">
        <f>IF(SUM('Annual Plan'!H572:'Annual Plan'!K572)=0,"",
        IF(OR(F572="Absolute",F572="Absolute[-](cum.)"),SUM('Annual Plan'!H572:'Annual Plan'!K572),
             IF(F572="Incremental",MAX('Annual Plan'!H572:'Annual Plan'!K572),
                  IF(F572="Decremental",MIN('Annual Plan'!H572:'Annual Plan'!K572),
                         IF(F572="Absolute[+]",MAX('Annual Plan'!H572:'Annual Plan'!K572),
                              IF(F572="Absolute[-](avg.)",AVERAGE('Annual Plan'!H572:'Annual Plan'!K572),"")
                              )
                       )
                  )
           )
     )</f>
        <v/>
      </c>
      <c r="J572" s="95" t="str">
        <f xml:space="preserve"> IF(OR(F572="Absolute",F572="Absolute[-](cum.)"),SUM('Q1 Review'!J572,'Q2 Review'!J572,'Q3 Review'!J572,'Q4 Review'!J572),
             IF(OR(F572="Incremental",F572="Absolute[+]"),MAX('Q1 Review'!J572,'Q2 Review'!J572,'Q3 Review'!J572,'Q4 Review'!J572),
                  IF(F572="Decremental",MIN('Q1 Review'!J572,'Q2 Review'!J572,'Q3 Review'!J572,'Q4 Review'!J572),
                         IF(F572="Absolute[-](avg.)",SUM('Q1 Review'!J572,'Q2 Review'!J572,'Q3 Review'!J572,'Q4 Review'!J572)/ COUNT('Annual Plan'!H572:'Annual Plan'!K572),""
                       )
                 )
      )
)</f>
        <v/>
      </c>
      <c r="K572" s="38" t="str">
        <f t="shared" si="64"/>
        <v/>
      </c>
      <c r="L572" s="38" t="str">
        <f t="shared" si="65"/>
        <v/>
      </c>
      <c r="M572" s="23" t="str">
        <f t="shared" si="66"/>
        <v/>
      </c>
      <c r="N572" s="23" t="str">
        <f>IF('Annual Plan'!N572+'Annual Plan'!O572=0,"",'Annual Plan'!N572+'Annual Plan'!O572)</f>
        <v/>
      </c>
      <c r="O572" s="23" t="str">
        <f>IF(('Q1 Review'!O572+'Q2 Review'!O572+'Q3 Review'!O572+'Q4 Review'!O572)=0,"",('Q1 Review'!O572+'Q2 Review'!O572+'Q3 Review'!O572+'Q4 Review'!O572))</f>
        <v/>
      </c>
      <c r="P572" s="41"/>
      <c r="Q572" s="41"/>
      <c r="R572" s="41"/>
      <c r="S572" s="131" t="str">
        <f t="shared" si="67"/>
        <v/>
      </c>
    </row>
    <row r="573" spans="1:19" s="11" customFormat="1" ht="13.2" x14ac:dyDescent="0.25">
      <c r="A573" s="59" t="str">
        <f>IF('Annual Plan'!A573="","",'Annual Plan'!A573)</f>
        <v/>
      </c>
      <c r="B573" s="59" t="str">
        <f>IF('Annual Plan'!B573="","",'Annual Plan'!B573)</f>
        <v/>
      </c>
      <c r="C573" s="59" t="str">
        <f>IF('Annual Plan'!C573="","",'Annual Plan'!C573)</f>
        <v/>
      </c>
      <c r="D573" s="2" t="str">
        <f>IF('Annual Plan'!D573&lt;&gt;"",'Annual Plan'!D573,"")</f>
        <v/>
      </c>
      <c r="E573" s="2" t="str">
        <f>IF('Annual Plan'!E573&lt;&gt;"",'Annual Plan'!E573,"")</f>
        <v/>
      </c>
      <c r="F573" s="36" t="str">
        <f>IF('Annual Plan'!F573&lt;&gt;"",'Annual Plan'!F573,"")</f>
        <v/>
      </c>
      <c r="G573" s="23" t="str">
        <f>IF('Annual Plan'!G573&lt;&gt;"",'Annual Plan'!G573,"")</f>
        <v/>
      </c>
      <c r="H573" s="23" t="str">
        <f xml:space="preserve"> IF(OR(F573="Absolute",F573="Absolute[-](cum.)"),SUM(G573,'Q1 Review'!J573,'Q2 Review'!J573,'Q3 Review'!J573,'Q4 Review'!J573),
             IF(OR(F573="Incremental",F573="Absolute[+]"),MAX(G573,'Q1 Review'!J573,'Q2 Review'!J573,'Q3 Review'!J573,'Q4 Review'!J573),
                  IF(F573="Decremental",MIN(G573,'Q1 Review'!J573,'Q2 Review'!J573,'Q3 Review'!J573,'Q4 Review'!J573),
                         IF(F573="Absolute[-](avg.)",SUM('Q1 Review'!J573,'Q2 Review'!J573,'Q3 Review'!J573,'Q4 Review'!J573)/ COUNT('Annual Plan'!H573:'Annual Plan'!K573),""
                       )
                 )
      )
)</f>
        <v/>
      </c>
      <c r="I573" s="23" t="str">
        <f>IF(SUM('Annual Plan'!H573:'Annual Plan'!K573)=0,"",
        IF(OR(F573="Absolute",F573="Absolute[-](cum.)"),SUM('Annual Plan'!H573:'Annual Plan'!K573),
             IF(F573="Incremental",MAX('Annual Plan'!H573:'Annual Plan'!K573),
                  IF(F573="Decremental",MIN('Annual Plan'!H573:'Annual Plan'!K573),
                         IF(F573="Absolute[+]",MAX('Annual Plan'!H573:'Annual Plan'!K573),
                              IF(F573="Absolute[-](avg.)",AVERAGE('Annual Plan'!H573:'Annual Plan'!K573),"")
                              )
                       )
                  )
           )
     )</f>
        <v/>
      </c>
      <c r="J573" s="95" t="str">
        <f xml:space="preserve"> IF(OR(F573="Absolute",F573="Absolute[-](cum.)"),SUM('Q1 Review'!J573,'Q2 Review'!J573,'Q3 Review'!J573,'Q4 Review'!J573),
             IF(OR(F573="Incremental",F573="Absolute[+]"),MAX('Q1 Review'!J573,'Q2 Review'!J573,'Q3 Review'!J573,'Q4 Review'!J573),
                  IF(F573="Decremental",MIN('Q1 Review'!J573,'Q2 Review'!J573,'Q3 Review'!J573,'Q4 Review'!J573),
                         IF(F573="Absolute[-](avg.)",SUM('Q1 Review'!J573,'Q2 Review'!J573,'Q3 Review'!J573,'Q4 Review'!J573)/ COUNT('Annual Plan'!H573:'Annual Plan'!K573),""
                       )
                 )
      )
)</f>
        <v/>
      </c>
      <c r="K573" s="38" t="str">
        <f t="shared" si="64"/>
        <v/>
      </c>
      <c r="L573" s="38" t="str">
        <f t="shared" si="65"/>
        <v/>
      </c>
      <c r="M573" s="23" t="str">
        <f t="shared" si="66"/>
        <v/>
      </c>
      <c r="N573" s="23" t="str">
        <f>IF('Annual Plan'!N573+'Annual Plan'!O573=0,"",'Annual Plan'!N573+'Annual Plan'!O573)</f>
        <v/>
      </c>
      <c r="O573" s="23" t="str">
        <f>IF(('Q1 Review'!O573+'Q2 Review'!O573+'Q3 Review'!O573+'Q4 Review'!O573)=0,"",('Q1 Review'!O573+'Q2 Review'!O573+'Q3 Review'!O573+'Q4 Review'!O573))</f>
        <v/>
      </c>
      <c r="P573" s="41"/>
      <c r="Q573" s="41"/>
      <c r="R573" s="41"/>
      <c r="S573" s="131" t="str">
        <f t="shared" si="67"/>
        <v/>
      </c>
    </row>
    <row r="574" spans="1:19" s="11" customFormat="1" ht="13.2" x14ac:dyDescent="0.25">
      <c r="A574" s="59" t="str">
        <f>IF('Annual Plan'!A574="","",'Annual Plan'!A574)</f>
        <v/>
      </c>
      <c r="B574" s="59" t="str">
        <f>IF('Annual Plan'!B574="","",'Annual Plan'!B574)</f>
        <v/>
      </c>
      <c r="C574" s="59" t="str">
        <f>IF('Annual Plan'!C574="","",'Annual Plan'!C574)</f>
        <v/>
      </c>
      <c r="D574" s="2" t="str">
        <f>IF('Annual Plan'!D574&lt;&gt;"",'Annual Plan'!D574,"")</f>
        <v/>
      </c>
      <c r="E574" s="2" t="str">
        <f>IF('Annual Plan'!E574&lt;&gt;"",'Annual Plan'!E574,"")</f>
        <v/>
      </c>
      <c r="F574" s="36" t="str">
        <f>IF('Annual Plan'!F574&lt;&gt;"",'Annual Plan'!F574,"")</f>
        <v/>
      </c>
      <c r="G574" s="23" t="str">
        <f>IF('Annual Plan'!G574&lt;&gt;"",'Annual Plan'!G574,"")</f>
        <v/>
      </c>
      <c r="H574" s="23" t="str">
        <f xml:space="preserve"> IF(OR(F574="Absolute",F574="Absolute[-](cum.)"),SUM(G574,'Q1 Review'!J574,'Q2 Review'!J574,'Q3 Review'!J574,'Q4 Review'!J574),
             IF(OR(F574="Incremental",F574="Absolute[+]"),MAX(G574,'Q1 Review'!J574,'Q2 Review'!J574,'Q3 Review'!J574,'Q4 Review'!J574),
                  IF(F574="Decremental",MIN(G574,'Q1 Review'!J574,'Q2 Review'!J574,'Q3 Review'!J574,'Q4 Review'!J574),
                         IF(F574="Absolute[-](avg.)",SUM('Q1 Review'!J574,'Q2 Review'!J574,'Q3 Review'!J574,'Q4 Review'!J574)/ COUNT('Annual Plan'!H574:'Annual Plan'!K574),""
                       )
                 )
      )
)</f>
        <v/>
      </c>
      <c r="I574" s="23" t="str">
        <f>IF(SUM('Annual Plan'!H574:'Annual Plan'!K574)=0,"",
        IF(OR(F574="Absolute",F574="Absolute[-](cum.)"),SUM('Annual Plan'!H574:'Annual Plan'!K574),
             IF(F574="Incremental",MAX('Annual Plan'!H574:'Annual Plan'!K574),
                  IF(F574="Decremental",MIN('Annual Plan'!H574:'Annual Plan'!K574),
                         IF(F574="Absolute[+]",MAX('Annual Plan'!H574:'Annual Plan'!K574),
                              IF(F574="Absolute[-](avg.)",AVERAGE('Annual Plan'!H574:'Annual Plan'!K574),"")
                              )
                       )
                  )
           )
     )</f>
        <v/>
      </c>
      <c r="J574" s="95" t="str">
        <f xml:space="preserve"> IF(OR(F574="Absolute",F574="Absolute[-](cum.)"),SUM('Q1 Review'!J574,'Q2 Review'!J574,'Q3 Review'!J574,'Q4 Review'!J574),
             IF(OR(F574="Incremental",F574="Absolute[+]"),MAX('Q1 Review'!J574,'Q2 Review'!J574,'Q3 Review'!J574,'Q4 Review'!J574),
                  IF(F574="Decremental",MIN('Q1 Review'!J574,'Q2 Review'!J574,'Q3 Review'!J574,'Q4 Review'!J574),
                         IF(F574="Absolute[-](avg.)",SUM('Q1 Review'!J574,'Q2 Review'!J574,'Q3 Review'!J574,'Q4 Review'!J574)/ COUNT('Annual Plan'!H574:'Annual Plan'!K574),""
                       )
                 )
      )
)</f>
        <v/>
      </c>
      <c r="K574" s="38" t="str">
        <f t="shared" si="64"/>
        <v/>
      </c>
      <c r="L574" s="38" t="str">
        <f t="shared" si="65"/>
        <v/>
      </c>
      <c r="M574" s="23" t="str">
        <f t="shared" si="66"/>
        <v/>
      </c>
      <c r="N574" s="23" t="str">
        <f>IF('Annual Plan'!N574+'Annual Plan'!O574=0,"",'Annual Plan'!N574+'Annual Plan'!O574)</f>
        <v/>
      </c>
      <c r="O574" s="23" t="str">
        <f>IF(('Q1 Review'!O574+'Q2 Review'!O574+'Q3 Review'!O574+'Q4 Review'!O574)=0,"",('Q1 Review'!O574+'Q2 Review'!O574+'Q3 Review'!O574+'Q4 Review'!O574))</f>
        <v/>
      </c>
      <c r="P574" s="41"/>
      <c r="Q574" s="41"/>
      <c r="R574" s="41"/>
      <c r="S574" s="131" t="str">
        <f t="shared" si="67"/>
        <v/>
      </c>
    </row>
    <row r="575" spans="1:19" s="11" customFormat="1" ht="13.2" x14ac:dyDescent="0.25">
      <c r="A575" s="59" t="str">
        <f>IF('Annual Plan'!A575="","",'Annual Plan'!A575)</f>
        <v/>
      </c>
      <c r="B575" s="59" t="str">
        <f>IF('Annual Plan'!B575="","",'Annual Plan'!B575)</f>
        <v/>
      </c>
      <c r="C575" s="59" t="str">
        <f>IF('Annual Plan'!C575="","",'Annual Plan'!C575)</f>
        <v/>
      </c>
      <c r="D575" s="2" t="str">
        <f>IF('Annual Plan'!D575&lt;&gt;"",'Annual Plan'!D575,"")</f>
        <v/>
      </c>
      <c r="E575" s="2" t="str">
        <f>IF('Annual Plan'!E575&lt;&gt;"",'Annual Plan'!E575,"")</f>
        <v/>
      </c>
      <c r="F575" s="36" t="str">
        <f>IF('Annual Plan'!F575&lt;&gt;"",'Annual Plan'!F575,"")</f>
        <v/>
      </c>
      <c r="G575" s="23" t="str">
        <f>IF('Annual Plan'!G575&lt;&gt;"",'Annual Plan'!G575,"")</f>
        <v/>
      </c>
      <c r="H575" s="23" t="str">
        <f xml:space="preserve"> IF(OR(F575="Absolute",F575="Absolute[-](cum.)"),SUM(G575,'Q1 Review'!J575,'Q2 Review'!J575,'Q3 Review'!J575,'Q4 Review'!J575),
             IF(OR(F575="Incremental",F575="Absolute[+]"),MAX(G575,'Q1 Review'!J575,'Q2 Review'!J575,'Q3 Review'!J575,'Q4 Review'!J575),
                  IF(F575="Decremental",MIN(G575,'Q1 Review'!J575,'Q2 Review'!J575,'Q3 Review'!J575,'Q4 Review'!J575),
                         IF(F575="Absolute[-](avg.)",SUM('Q1 Review'!J575,'Q2 Review'!J575,'Q3 Review'!J575,'Q4 Review'!J575)/ COUNT('Annual Plan'!H575:'Annual Plan'!K575),""
                       )
                 )
      )
)</f>
        <v/>
      </c>
      <c r="I575" s="23" t="str">
        <f>IF(SUM('Annual Plan'!H575:'Annual Plan'!K575)=0,"",
        IF(OR(F575="Absolute",F575="Absolute[-](cum.)"),SUM('Annual Plan'!H575:'Annual Plan'!K575),
             IF(F575="Incremental",MAX('Annual Plan'!H575:'Annual Plan'!K575),
                  IF(F575="Decremental",MIN('Annual Plan'!H575:'Annual Plan'!K575),
                         IF(F575="Absolute[+]",MAX('Annual Plan'!H575:'Annual Plan'!K575),
                              IF(F575="Absolute[-](avg.)",AVERAGE('Annual Plan'!H575:'Annual Plan'!K575),"")
                              )
                       )
                  )
           )
     )</f>
        <v/>
      </c>
      <c r="J575" s="95" t="str">
        <f xml:space="preserve"> IF(OR(F575="Absolute",F575="Absolute[-](cum.)"),SUM('Q1 Review'!J575,'Q2 Review'!J575,'Q3 Review'!J575,'Q4 Review'!J575),
             IF(OR(F575="Incremental",F575="Absolute[+]"),MAX('Q1 Review'!J575,'Q2 Review'!J575,'Q3 Review'!J575,'Q4 Review'!J575),
                  IF(F575="Decremental",MIN('Q1 Review'!J575,'Q2 Review'!J575,'Q3 Review'!J575,'Q4 Review'!J575),
                         IF(F575="Absolute[-](avg.)",SUM('Q1 Review'!J575,'Q2 Review'!J575,'Q3 Review'!J575,'Q4 Review'!J575)/ COUNT('Annual Plan'!H575:'Annual Plan'!K575),""
                       )
                 )
      )
)</f>
        <v/>
      </c>
      <c r="K575" s="38" t="str">
        <f t="shared" si="64"/>
        <v/>
      </c>
      <c r="L575" s="38" t="str">
        <f t="shared" si="65"/>
        <v/>
      </c>
      <c r="M575" s="23" t="str">
        <f t="shared" si="66"/>
        <v/>
      </c>
      <c r="N575" s="23" t="str">
        <f>IF('Annual Plan'!N575+'Annual Plan'!O575=0,"",'Annual Plan'!N575+'Annual Plan'!O575)</f>
        <v/>
      </c>
      <c r="O575" s="23" t="str">
        <f>IF(('Q1 Review'!O575+'Q2 Review'!O575+'Q3 Review'!O575+'Q4 Review'!O575)=0,"",('Q1 Review'!O575+'Q2 Review'!O575+'Q3 Review'!O575+'Q4 Review'!O575))</f>
        <v/>
      </c>
      <c r="P575" s="41"/>
      <c r="Q575" s="41"/>
      <c r="R575" s="41"/>
      <c r="S575" s="131" t="str">
        <f t="shared" si="67"/>
        <v/>
      </c>
    </row>
    <row r="576" spans="1:19" s="11" customFormat="1" ht="13.2" x14ac:dyDescent="0.25">
      <c r="A576" s="59" t="str">
        <f>IF('Annual Plan'!A576="","",'Annual Plan'!A576)</f>
        <v/>
      </c>
      <c r="B576" s="59" t="str">
        <f>IF('Annual Plan'!B576="","",'Annual Plan'!B576)</f>
        <v/>
      </c>
      <c r="C576" s="59" t="str">
        <f>IF('Annual Plan'!C576="","",'Annual Plan'!C576)</f>
        <v/>
      </c>
      <c r="D576" s="2" t="str">
        <f>IF('Annual Plan'!D576&lt;&gt;"",'Annual Plan'!D576,"")</f>
        <v/>
      </c>
      <c r="E576" s="2" t="str">
        <f>IF('Annual Plan'!E576&lt;&gt;"",'Annual Plan'!E576,"")</f>
        <v/>
      </c>
      <c r="F576" s="36" t="str">
        <f>IF('Annual Plan'!F576&lt;&gt;"",'Annual Plan'!F576,"")</f>
        <v/>
      </c>
      <c r="G576" s="23" t="str">
        <f>IF('Annual Plan'!G576&lt;&gt;"",'Annual Plan'!G576,"")</f>
        <v/>
      </c>
      <c r="H576" s="23" t="str">
        <f xml:space="preserve"> IF(OR(F576="Absolute",F576="Absolute[-](cum.)"),SUM(G576,'Q1 Review'!J576,'Q2 Review'!J576,'Q3 Review'!J576,'Q4 Review'!J576),
             IF(OR(F576="Incremental",F576="Absolute[+]"),MAX(G576,'Q1 Review'!J576,'Q2 Review'!J576,'Q3 Review'!J576,'Q4 Review'!J576),
                  IF(F576="Decremental",MIN(G576,'Q1 Review'!J576,'Q2 Review'!J576,'Q3 Review'!J576,'Q4 Review'!J576),
                         IF(F576="Absolute[-](avg.)",SUM('Q1 Review'!J576,'Q2 Review'!J576,'Q3 Review'!J576,'Q4 Review'!J576)/ COUNT('Annual Plan'!H576:'Annual Plan'!K576),""
                       )
                 )
      )
)</f>
        <v/>
      </c>
      <c r="I576" s="23" t="str">
        <f>IF(SUM('Annual Plan'!H576:'Annual Plan'!K576)=0,"",
        IF(OR(F576="Absolute",F576="Absolute[-](cum.)"),SUM('Annual Plan'!H576:'Annual Plan'!K576),
             IF(F576="Incremental",MAX('Annual Plan'!H576:'Annual Plan'!K576),
                  IF(F576="Decremental",MIN('Annual Plan'!H576:'Annual Plan'!K576),
                         IF(F576="Absolute[+]",MAX('Annual Plan'!H576:'Annual Plan'!K576),
                              IF(F576="Absolute[-](avg.)",AVERAGE('Annual Plan'!H576:'Annual Plan'!K576),"")
                              )
                       )
                  )
           )
     )</f>
        <v/>
      </c>
      <c r="J576" s="95" t="str">
        <f xml:space="preserve"> IF(OR(F576="Absolute",F576="Absolute[-](cum.)"),SUM('Q1 Review'!J576,'Q2 Review'!J576,'Q3 Review'!J576,'Q4 Review'!J576),
             IF(OR(F576="Incremental",F576="Absolute[+]"),MAX('Q1 Review'!J576,'Q2 Review'!J576,'Q3 Review'!J576,'Q4 Review'!J576),
                  IF(F576="Decremental",MIN('Q1 Review'!J576,'Q2 Review'!J576,'Q3 Review'!J576,'Q4 Review'!J576),
                         IF(F576="Absolute[-](avg.)",SUM('Q1 Review'!J576,'Q2 Review'!J576,'Q3 Review'!J576,'Q4 Review'!J576)/ COUNT('Annual Plan'!H576:'Annual Plan'!K576),""
                       )
                 )
      )
)</f>
        <v/>
      </c>
      <c r="K576" s="38" t="str">
        <f t="shared" si="64"/>
        <v/>
      </c>
      <c r="L576" s="38" t="str">
        <f t="shared" si="65"/>
        <v/>
      </c>
      <c r="M576" s="23" t="str">
        <f t="shared" si="66"/>
        <v/>
      </c>
      <c r="N576" s="23" t="str">
        <f>IF('Annual Plan'!N576+'Annual Plan'!O576=0,"",'Annual Plan'!N576+'Annual Plan'!O576)</f>
        <v/>
      </c>
      <c r="O576" s="23" t="str">
        <f>IF(('Q1 Review'!O576+'Q2 Review'!O576+'Q3 Review'!O576+'Q4 Review'!O576)=0,"",('Q1 Review'!O576+'Q2 Review'!O576+'Q3 Review'!O576+'Q4 Review'!O576))</f>
        <v/>
      </c>
      <c r="P576" s="41"/>
      <c r="Q576" s="41"/>
      <c r="R576" s="41"/>
      <c r="S576" s="131" t="str">
        <f t="shared" si="67"/>
        <v/>
      </c>
    </row>
    <row r="577" spans="1:19" s="11" customFormat="1" ht="13.2" x14ac:dyDescent="0.25">
      <c r="A577" s="59" t="str">
        <f>IF('Annual Plan'!A577="","",'Annual Plan'!A577)</f>
        <v/>
      </c>
      <c r="B577" s="59" t="str">
        <f>IF('Annual Plan'!B577="","",'Annual Plan'!B577)</f>
        <v/>
      </c>
      <c r="C577" s="59" t="str">
        <f>IF('Annual Plan'!C577="","",'Annual Plan'!C577)</f>
        <v/>
      </c>
      <c r="D577" s="2" t="str">
        <f>IF('Annual Plan'!D577&lt;&gt;"",'Annual Plan'!D577,"")</f>
        <v/>
      </c>
      <c r="E577" s="2" t="str">
        <f>IF('Annual Plan'!E577&lt;&gt;"",'Annual Plan'!E577,"")</f>
        <v/>
      </c>
      <c r="F577" s="36" t="str">
        <f>IF('Annual Plan'!F577&lt;&gt;"",'Annual Plan'!F577,"")</f>
        <v/>
      </c>
      <c r="G577" s="23" t="str">
        <f>IF('Annual Plan'!G577&lt;&gt;"",'Annual Plan'!G577,"")</f>
        <v/>
      </c>
      <c r="H577" s="23" t="str">
        <f xml:space="preserve"> IF(OR(F577="Absolute",F577="Absolute[-](cum.)"),SUM(G577,'Q1 Review'!J577,'Q2 Review'!J577,'Q3 Review'!J577,'Q4 Review'!J577),
             IF(OR(F577="Incremental",F577="Absolute[+]"),MAX(G577,'Q1 Review'!J577,'Q2 Review'!J577,'Q3 Review'!J577,'Q4 Review'!J577),
                  IF(F577="Decremental",MIN(G577,'Q1 Review'!J577,'Q2 Review'!J577,'Q3 Review'!J577,'Q4 Review'!J577),
                         IF(F577="Absolute[-](avg.)",SUM('Q1 Review'!J577,'Q2 Review'!J577,'Q3 Review'!J577,'Q4 Review'!J577)/ COUNT('Annual Plan'!H577:'Annual Plan'!K577),""
                       )
                 )
      )
)</f>
        <v/>
      </c>
      <c r="I577" s="23" t="str">
        <f>IF(SUM('Annual Plan'!H577:'Annual Plan'!K577)=0,"",
        IF(OR(F577="Absolute",F577="Absolute[-](cum.)"),SUM('Annual Plan'!H577:'Annual Plan'!K577),
             IF(F577="Incremental",MAX('Annual Plan'!H577:'Annual Plan'!K577),
                  IF(F577="Decremental",MIN('Annual Plan'!H577:'Annual Plan'!K577),
                         IF(F577="Absolute[+]",MAX('Annual Plan'!H577:'Annual Plan'!K577),
                              IF(F577="Absolute[-](avg.)",AVERAGE('Annual Plan'!H577:'Annual Plan'!K577),"")
                              )
                       )
                  )
           )
     )</f>
        <v/>
      </c>
      <c r="J577" s="95" t="str">
        <f xml:space="preserve"> IF(OR(F577="Absolute",F577="Absolute[-](cum.)"),SUM('Q1 Review'!J577,'Q2 Review'!J577,'Q3 Review'!J577,'Q4 Review'!J577),
             IF(OR(F577="Incremental",F577="Absolute[+]"),MAX('Q1 Review'!J577,'Q2 Review'!J577,'Q3 Review'!J577,'Q4 Review'!J577),
                  IF(F577="Decremental",MIN('Q1 Review'!J577,'Q2 Review'!J577,'Q3 Review'!J577,'Q4 Review'!J577),
                         IF(F577="Absolute[-](avg.)",SUM('Q1 Review'!J577,'Q2 Review'!J577,'Q3 Review'!J577,'Q4 Review'!J577)/ COUNT('Annual Plan'!H577:'Annual Plan'!K577),""
                       )
                 )
      )
)</f>
        <v/>
      </c>
      <c r="K577" s="38" t="str">
        <f t="shared" si="64"/>
        <v/>
      </c>
      <c r="L577" s="38" t="str">
        <f t="shared" si="65"/>
        <v/>
      </c>
      <c r="M577" s="23" t="str">
        <f t="shared" si="66"/>
        <v/>
      </c>
      <c r="N577" s="23" t="str">
        <f>IF('Annual Plan'!N577+'Annual Plan'!O577=0,"",'Annual Plan'!N577+'Annual Plan'!O577)</f>
        <v/>
      </c>
      <c r="O577" s="23" t="str">
        <f>IF(('Q1 Review'!O577+'Q2 Review'!O577+'Q3 Review'!O577+'Q4 Review'!O577)=0,"",('Q1 Review'!O577+'Q2 Review'!O577+'Q3 Review'!O577+'Q4 Review'!O577))</f>
        <v/>
      </c>
      <c r="P577" s="41"/>
      <c r="Q577" s="41"/>
      <c r="R577" s="41"/>
      <c r="S577" s="131" t="str">
        <f t="shared" si="67"/>
        <v/>
      </c>
    </row>
    <row r="578" spans="1:19" s="11" customFormat="1" ht="13.2" x14ac:dyDescent="0.25">
      <c r="A578" s="59" t="str">
        <f>IF('Annual Plan'!A578="","",'Annual Plan'!A578)</f>
        <v/>
      </c>
      <c r="B578" s="59" t="str">
        <f>IF('Annual Plan'!B578="","",'Annual Plan'!B578)</f>
        <v/>
      </c>
      <c r="C578" s="59" t="str">
        <f>IF('Annual Plan'!C578="","",'Annual Plan'!C578)</f>
        <v/>
      </c>
      <c r="D578" s="2" t="str">
        <f>IF('Annual Plan'!D578&lt;&gt;"",'Annual Plan'!D578,"")</f>
        <v/>
      </c>
      <c r="E578" s="2" t="str">
        <f>IF('Annual Plan'!E578&lt;&gt;"",'Annual Plan'!E578,"")</f>
        <v/>
      </c>
      <c r="F578" s="36" t="str">
        <f>IF('Annual Plan'!F578&lt;&gt;"",'Annual Plan'!F578,"")</f>
        <v/>
      </c>
      <c r="G578" s="23" t="str">
        <f>IF('Annual Plan'!G578&lt;&gt;"",'Annual Plan'!G578,"")</f>
        <v/>
      </c>
      <c r="H578" s="23" t="str">
        <f xml:space="preserve"> IF(OR(F578="Absolute",F578="Absolute[-](cum.)"),SUM(G578,'Q1 Review'!J578,'Q2 Review'!J578,'Q3 Review'!J578,'Q4 Review'!J578),
             IF(OR(F578="Incremental",F578="Absolute[+]"),MAX(G578,'Q1 Review'!J578,'Q2 Review'!J578,'Q3 Review'!J578,'Q4 Review'!J578),
                  IF(F578="Decremental",MIN(G578,'Q1 Review'!J578,'Q2 Review'!J578,'Q3 Review'!J578,'Q4 Review'!J578),
                         IF(F578="Absolute[-](avg.)",SUM('Q1 Review'!J578,'Q2 Review'!J578,'Q3 Review'!J578,'Q4 Review'!J578)/ COUNT('Annual Plan'!H578:'Annual Plan'!K578),""
                       )
                 )
      )
)</f>
        <v/>
      </c>
      <c r="I578" s="23" t="str">
        <f>IF(SUM('Annual Plan'!H578:'Annual Plan'!K578)=0,"",
        IF(OR(F578="Absolute",F578="Absolute[-](cum.)"),SUM('Annual Plan'!H578:'Annual Plan'!K578),
             IF(F578="Incremental",MAX('Annual Plan'!H578:'Annual Plan'!K578),
                  IF(F578="Decremental",MIN('Annual Plan'!H578:'Annual Plan'!K578),
                         IF(F578="Absolute[+]",MAX('Annual Plan'!H578:'Annual Plan'!K578),
                              IF(F578="Absolute[-](avg.)",AVERAGE('Annual Plan'!H578:'Annual Plan'!K578),"")
                              )
                       )
                  )
           )
     )</f>
        <v/>
      </c>
      <c r="J578" s="95" t="str">
        <f xml:space="preserve"> IF(OR(F578="Absolute",F578="Absolute[-](cum.)"),SUM('Q1 Review'!J578,'Q2 Review'!J578,'Q3 Review'!J578,'Q4 Review'!J578),
             IF(OR(F578="Incremental",F578="Absolute[+]"),MAX('Q1 Review'!J578,'Q2 Review'!J578,'Q3 Review'!J578,'Q4 Review'!J578),
                  IF(F578="Decremental",MIN('Q1 Review'!J578,'Q2 Review'!J578,'Q3 Review'!J578,'Q4 Review'!J578),
                         IF(F578="Absolute[-](avg.)",SUM('Q1 Review'!J578,'Q2 Review'!J578,'Q3 Review'!J578,'Q4 Review'!J578)/ COUNT('Annual Plan'!H578:'Annual Plan'!K578),""
                       )
                 )
      )
)</f>
        <v/>
      </c>
      <c r="K578" s="38" t="str">
        <f t="shared" si="64"/>
        <v/>
      </c>
      <c r="L578" s="38" t="str">
        <f t="shared" si="65"/>
        <v/>
      </c>
      <c r="M578" s="23" t="str">
        <f t="shared" si="66"/>
        <v/>
      </c>
      <c r="N578" s="23" t="str">
        <f>IF('Annual Plan'!N578+'Annual Plan'!O578=0,"",'Annual Plan'!N578+'Annual Plan'!O578)</f>
        <v/>
      </c>
      <c r="O578" s="23" t="str">
        <f>IF(('Q1 Review'!O578+'Q2 Review'!O578+'Q3 Review'!O578+'Q4 Review'!O578)=0,"",('Q1 Review'!O578+'Q2 Review'!O578+'Q3 Review'!O578+'Q4 Review'!O578))</f>
        <v/>
      </c>
      <c r="P578" s="41"/>
      <c r="Q578" s="41"/>
      <c r="R578" s="41"/>
      <c r="S578" s="131" t="str">
        <f t="shared" si="67"/>
        <v/>
      </c>
    </row>
    <row r="579" spans="1:19" s="11" customFormat="1" ht="13.2" x14ac:dyDescent="0.25">
      <c r="A579" s="59" t="str">
        <f>IF('Annual Plan'!A579="","",'Annual Plan'!A579)</f>
        <v/>
      </c>
      <c r="B579" s="59" t="str">
        <f>IF('Annual Plan'!B579="","",'Annual Plan'!B579)</f>
        <v/>
      </c>
      <c r="C579" s="59" t="str">
        <f>IF('Annual Plan'!C579="","",'Annual Plan'!C579)</f>
        <v/>
      </c>
      <c r="D579" s="2" t="str">
        <f>IF('Annual Plan'!D579&lt;&gt;"",'Annual Plan'!D579,"")</f>
        <v/>
      </c>
      <c r="E579" s="2" t="str">
        <f>IF('Annual Plan'!E579&lt;&gt;"",'Annual Plan'!E579,"")</f>
        <v/>
      </c>
      <c r="F579" s="36" t="str">
        <f>IF('Annual Plan'!F579&lt;&gt;"",'Annual Plan'!F579,"")</f>
        <v/>
      </c>
      <c r="G579" s="23" t="str">
        <f>IF('Annual Plan'!G579&lt;&gt;"",'Annual Plan'!G579,"")</f>
        <v/>
      </c>
      <c r="H579" s="23" t="str">
        <f xml:space="preserve"> IF(OR(F579="Absolute",F579="Absolute[-](cum.)"),SUM(G579,'Q1 Review'!J579,'Q2 Review'!J579,'Q3 Review'!J579,'Q4 Review'!J579),
             IF(OR(F579="Incremental",F579="Absolute[+]"),MAX(G579,'Q1 Review'!J579,'Q2 Review'!J579,'Q3 Review'!J579,'Q4 Review'!J579),
                  IF(F579="Decremental",MIN(G579,'Q1 Review'!J579,'Q2 Review'!J579,'Q3 Review'!J579,'Q4 Review'!J579),
                         IF(F579="Absolute[-](avg.)",SUM('Q1 Review'!J579,'Q2 Review'!J579,'Q3 Review'!J579,'Q4 Review'!J579)/ COUNT('Annual Plan'!H579:'Annual Plan'!K579),""
                       )
                 )
      )
)</f>
        <v/>
      </c>
      <c r="I579" s="23" t="str">
        <f>IF(SUM('Annual Plan'!H579:'Annual Plan'!K579)=0,"",
        IF(OR(F579="Absolute",F579="Absolute[-](cum.)"),SUM('Annual Plan'!H579:'Annual Plan'!K579),
             IF(F579="Incremental",MAX('Annual Plan'!H579:'Annual Plan'!K579),
                  IF(F579="Decremental",MIN('Annual Plan'!H579:'Annual Plan'!K579),
                         IF(F579="Absolute[+]",MAX('Annual Plan'!H579:'Annual Plan'!K579),
                              IF(F579="Absolute[-](avg.)",AVERAGE('Annual Plan'!H579:'Annual Plan'!K579),"")
                              )
                       )
                  )
           )
     )</f>
        <v/>
      </c>
      <c r="J579" s="95" t="str">
        <f xml:space="preserve"> IF(OR(F579="Absolute",F579="Absolute[-](cum.)"),SUM('Q1 Review'!J579,'Q2 Review'!J579,'Q3 Review'!J579,'Q4 Review'!J579),
             IF(OR(F579="Incremental",F579="Absolute[+]"),MAX('Q1 Review'!J579,'Q2 Review'!J579,'Q3 Review'!J579,'Q4 Review'!J579),
                  IF(F579="Decremental",MIN('Q1 Review'!J579,'Q2 Review'!J579,'Q3 Review'!J579,'Q4 Review'!J579),
                         IF(F579="Absolute[-](avg.)",SUM('Q1 Review'!J579,'Q2 Review'!J579,'Q3 Review'!J579,'Q4 Review'!J579)/ COUNT('Annual Plan'!H579:'Annual Plan'!K579),""
                       )
                 )
      )
)</f>
        <v/>
      </c>
      <c r="K579" s="38" t="str">
        <f t="shared" si="64"/>
        <v/>
      </c>
      <c r="L579" s="38" t="str">
        <f t="shared" si="65"/>
        <v/>
      </c>
      <c r="M579" s="23" t="str">
        <f t="shared" si="66"/>
        <v/>
      </c>
      <c r="N579" s="23" t="str">
        <f>IF('Annual Plan'!N579+'Annual Plan'!O579=0,"",'Annual Plan'!N579+'Annual Plan'!O579)</f>
        <v/>
      </c>
      <c r="O579" s="23" t="str">
        <f>IF(('Q1 Review'!O579+'Q2 Review'!O579+'Q3 Review'!O579+'Q4 Review'!O579)=0,"",('Q1 Review'!O579+'Q2 Review'!O579+'Q3 Review'!O579+'Q4 Review'!O579))</f>
        <v/>
      </c>
      <c r="P579" s="41"/>
      <c r="Q579" s="41"/>
      <c r="R579" s="41"/>
      <c r="S579" s="131" t="str">
        <f t="shared" si="67"/>
        <v/>
      </c>
    </row>
    <row r="580" spans="1:19" s="11" customFormat="1" ht="13.2" x14ac:dyDescent="0.25">
      <c r="A580" s="59" t="str">
        <f>IF('Annual Plan'!A580="","",'Annual Plan'!A580)</f>
        <v/>
      </c>
      <c r="B580" s="59" t="str">
        <f>IF('Annual Plan'!B580="","",'Annual Plan'!B580)</f>
        <v/>
      </c>
      <c r="C580" s="59" t="str">
        <f>IF('Annual Plan'!C580="","",'Annual Plan'!C580)</f>
        <v/>
      </c>
      <c r="D580" s="2" t="str">
        <f>IF('Annual Plan'!D580&lt;&gt;"",'Annual Plan'!D580,"")</f>
        <v/>
      </c>
      <c r="E580" s="2" t="str">
        <f>IF('Annual Plan'!E580&lt;&gt;"",'Annual Plan'!E580,"")</f>
        <v/>
      </c>
      <c r="F580" s="36" t="str">
        <f>IF('Annual Plan'!F580&lt;&gt;"",'Annual Plan'!F580,"")</f>
        <v/>
      </c>
      <c r="G580" s="23" t="str">
        <f>IF('Annual Plan'!G580&lt;&gt;"",'Annual Plan'!G580,"")</f>
        <v/>
      </c>
      <c r="H580" s="23" t="str">
        <f xml:space="preserve"> IF(OR(F580="Absolute",F580="Absolute[-](cum.)"),SUM(G580,'Q1 Review'!J580,'Q2 Review'!J580,'Q3 Review'!J580,'Q4 Review'!J580),
             IF(OR(F580="Incremental",F580="Absolute[+]"),MAX(G580,'Q1 Review'!J580,'Q2 Review'!J580,'Q3 Review'!J580,'Q4 Review'!J580),
                  IF(F580="Decremental",MIN(G580,'Q1 Review'!J580,'Q2 Review'!J580,'Q3 Review'!J580,'Q4 Review'!J580),
                         IF(F580="Absolute[-](avg.)",SUM('Q1 Review'!J580,'Q2 Review'!J580,'Q3 Review'!J580,'Q4 Review'!J580)/ COUNT('Annual Plan'!H580:'Annual Plan'!K580),""
                       )
                 )
      )
)</f>
        <v/>
      </c>
      <c r="I580" s="23" t="str">
        <f>IF(SUM('Annual Plan'!H580:'Annual Plan'!K580)=0,"",
        IF(OR(F580="Absolute",F580="Absolute[-](cum.)"),SUM('Annual Plan'!H580:'Annual Plan'!K580),
             IF(F580="Incremental",MAX('Annual Plan'!H580:'Annual Plan'!K580),
                  IF(F580="Decremental",MIN('Annual Plan'!H580:'Annual Plan'!K580),
                         IF(F580="Absolute[+]",MAX('Annual Plan'!H580:'Annual Plan'!K580),
                              IF(F580="Absolute[-](avg.)",AVERAGE('Annual Plan'!H580:'Annual Plan'!K580),"")
                              )
                       )
                  )
           )
     )</f>
        <v/>
      </c>
      <c r="J580" s="95" t="str">
        <f xml:space="preserve"> IF(OR(F580="Absolute",F580="Absolute[-](cum.)"),SUM('Q1 Review'!J580,'Q2 Review'!J580,'Q3 Review'!J580,'Q4 Review'!J580),
             IF(OR(F580="Incremental",F580="Absolute[+]"),MAX('Q1 Review'!J580,'Q2 Review'!J580,'Q3 Review'!J580,'Q4 Review'!J580),
                  IF(F580="Decremental",MIN('Q1 Review'!J580,'Q2 Review'!J580,'Q3 Review'!J580,'Q4 Review'!J580),
                         IF(F580="Absolute[-](avg.)",SUM('Q1 Review'!J580,'Q2 Review'!J580,'Q3 Review'!J580,'Q4 Review'!J580)/ COUNT('Annual Plan'!H580:'Annual Plan'!K580),""
                       )
                 )
      )
)</f>
        <v/>
      </c>
      <c r="K580" s="38" t="str">
        <f t="shared" si="64"/>
        <v/>
      </c>
      <c r="L580" s="38" t="str">
        <f t="shared" si="65"/>
        <v/>
      </c>
      <c r="M580" s="23" t="str">
        <f t="shared" si="66"/>
        <v/>
      </c>
      <c r="N580" s="23" t="str">
        <f>IF('Annual Plan'!N580+'Annual Plan'!O580=0,"",'Annual Plan'!N580+'Annual Plan'!O580)</f>
        <v/>
      </c>
      <c r="O580" s="23" t="str">
        <f>IF(('Q1 Review'!O580+'Q2 Review'!O580+'Q3 Review'!O580+'Q4 Review'!O580)=0,"",('Q1 Review'!O580+'Q2 Review'!O580+'Q3 Review'!O580+'Q4 Review'!O580))</f>
        <v/>
      </c>
      <c r="P580" s="41"/>
      <c r="Q580" s="41"/>
      <c r="R580" s="41"/>
      <c r="S580" s="131" t="str">
        <f t="shared" si="67"/>
        <v/>
      </c>
    </row>
    <row r="581" spans="1:19" s="11" customFormat="1" ht="13.2" x14ac:dyDescent="0.25">
      <c r="A581" s="59" t="str">
        <f>IF('Annual Plan'!A581="","",'Annual Plan'!A581)</f>
        <v/>
      </c>
      <c r="B581" s="59" t="str">
        <f>IF('Annual Plan'!B581="","",'Annual Plan'!B581)</f>
        <v/>
      </c>
      <c r="C581" s="59" t="str">
        <f>IF('Annual Plan'!C581="","",'Annual Plan'!C581)</f>
        <v/>
      </c>
      <c r="D581" s="2" t="str">
        <f>IF('Annual Plan'!D581&lt;&gt;"",'Annual Plan'!D581,"")</f>
        <v/>
      </c>
      <c r="E581" s="2" t="str">
        <f>IF('Annual Plan'!E581&lt;&gt;"",'Annual Plan'!E581,"")</f>
        <v/>
      </c>
      <c r="F581" s="36" t="str">
        <f>IF('Annual Plan'!F581&lt;&gt;"",'Annual Plan'!F581,"")</f>
        <v/>
      </c>
      <c r="G581" s="23" t="str">
        <f>IF('Annual Plan'!G581&lt;&gt;"",'Annual Plan'!G581,"")</f>
        <v/>
      </c>
      <c r="H581" s="23" t="str">
        <f xml:space="preserve"> IF(OR(F581="Absolute",F581="Absolute[-](cum.)"),SUM(G581,'Q1 Review'!J581,'Q2 Review'!J581,'Q3 Review'!J581,'Q4 Review'!J581),
             IF(OR(F581="Incremental",F581="Absolute[+]"),MAX(G581,'Q1 Review'!J581,'Q2 Review'!J581,'Q3 Review'!J581,'Q4 Review'!J581),
                  IF(F581="Decremental",MIN(G581,'Q1 Review'!J581,'Q2 Review'!J581,'Q3 Review'!J581,'Q4 Review'!J581),
                         IF(F581="Absolute[-](avg.)",SUM('Q1 Review'!J581,'Q2 Review'!J581,'Q3 Review'!J581,'Q4 Review'!J581)/ COUNT('Annual Plan'!H581:'Annual Plan'!K581),""
                       )
                 )
      )
)</f>
        <v/>
      </c>
      <c r="I581" s="23" t="str">
        <f>IF(SUM('Annual Plan'!H581:'Annual Plan'!K581)=0,"",
        IF(OR(F581="Absolute",F581="Absolute[-](cum.)"),SUM('Annual Plan'!H581:'Annual Plan'!K581),
             IF(F581="Incremental",MAX('Annual Plan'!H581:'Annual Plan'!K581),
                  IF(F581="Decremental",MIN('Annual Plan'!H581:'Annual Plan'!K581),
                         IF(F581="Absolute[+]",MAX('Annual Plan'!H581:'Annual Plan'!K581),
                              IF(F581="Absolute[-](avg.)",AVERAGE('Annual Plan'!H581:'Annual Plan'!K581),"")
                              )
                       )
                  )
           )
     )</f>
        <v/>
      </c>
      <c r="J581" s="95" t="str">
        <f xml:space="preserve"> IF(OR(F581="Absolute",F581="Absolute[-](cum.)"),SUM('Q1 Review'!J581,'Q2 Review'!J581,'Q3 Review'!J581,'Q4 Review'!J581),
             IF(OR(F581="Incremental",F581="Absolute[+]"),MAX('Q1 Review'!J581,'Q2 Review'!J581,'Q3 Review'!J581,'Q4 Review'!J581),
                  IF(F581="Decremental",MIN('Q1 Review'!J581,'Q2 Review'!J581,'Q3 Review'!J581,'Q4 Review'!J581),
                         IF(F581="Absolute[-](avg.)",SUM('Q1 Review'!J581,'Q2 Review'!J581,'Q3 Review'!J581,'Q4 Review'!J581)/ COUNT('Annual Plan'!H581:'Annual Plan'!K581),""
                       )
                 )
      )
)</f>
        <v/>
      </c>
      <c r="K581" s="38" t="str">
        <f t="shared" si="64"/>
        <v/>
      </c>
      <c r="L581" s="38" t="str">
        <f t="shared" si="65"/>
        <v/>
      </c>
      <c r="M581" s="23" t="str">
        <f t="shared" si="66"/>
        <v/>
      </c>
      <c r="N581" s="23" t="str">
        <f>IF('Annual Plan'!N581+'Annual Plan'!O581=0,"",'Annual Plan'!N581+'Annual Plan'!O581)</f>
        <v/>
      </c>
      <c r="O581" s="23" t="str">
        <f>IF(('Q1 Review'!O581+'Q2 Review'!O581+'Q3 Review'!O581+'Q4 Review'!O581)=0,"",('Q1 Review'!O581+'Q2 Review'!O581+'Q3 Review'!O581+'Q4 Review'!O581))</f>
        <v/>
      </c>
      <c r="P581" s="41"/>
      <c r="Q581" s="41"/>
      <c r="R581" s="41"/>
      <c r="S581" s="131" t="str">
        <f t="shared" si="67"/>
        <v/>
      </c>
    </row>
    <row r="582" spans="1:19" s="11" customFormat="1" ht="13.2" x14ac:dyDescent="0.25">
      <c r="A582" s="59" t="str">
        <f>IF('Annual Plan'!A582="","",'Annual Plan'!A582)</f>
        <v/>
      </c>
      <c r="B582" s="59" t="str">
        <f>IF('Annual Plan'!B582="","",'Annual Plan'!B582)</f>
        <v/>
      </c>
      <c r="C582" s="59" t="str">
        <f>IF('Annual Plan'!C582="","",'Annual Plan'!C582)</f>
        <v/>
      </c>
      <c r="D582" s="2" t="str">
        <f>IF('Annual Plan'!D582&lt;&gt;"",'Annual Plan'!D582,"")</f>
        <v/>
      </c>
      <c r="E582" s="2" t="str">
        <f>IF('Annual Plan'!E582&lt;&gt;"",'Annual Plan'!E582,"")</f>
        <v/>
      </c>
      <c r="F582" s="36" t="str">
        <f>IF('Annual Plan'!F582&lt;&gt;"",'Annual Plan'!F582,"")</f>
        <v/>
      </c>
      <c r="G582" s="23" t="str">
        <f>IF('Annual Plan'!G582&lt;&gt;"",'Annual Plan'!G582,"")</f>
        <v/>
      </c>
      <c r="H582" s="23" t="str">
        <f xml:space="preserve"> IF(OR(F582="Absolute",F582="Absolute[-](cum.)"),SUM(G582,'Q1 Review'!J582,'Q2 Review'!J582,'Q3 Review'!J582,'Q4 Review'!J582),
             IF(OR(F582="Incremental",F582="Absolute[+]"),MAX(G582,'Q1 Review'!J582,'Q2 Review'!J582,'Q3 Review'!J582,'Q4 Review'!J582),
                  IF(F582="Decremental",MIN(G582,'Q1 Review'!J582,'Q2 Review'!J582,'Q3 Review'!J582,'Q4 Review'!J582),
                         IF(F582="Absolute[-](avg.)",SUM('Q1 Review'!J582,'Q2 Review'!J582,'Q3 Review'!J582,'Q4 Review'!J582)/ COUNT('Annual Plan'!H582:'Annual Plan'!K582),""
                       )
                 )
      )
)</f>
        <v/>
      </c>
      <c r="I582" s="23" t="str">
        <f>IF(SUM('Annual Plan'!H582:'Annual Plan'!K582)=0,"",
        IF(OR(F582="Absolute",F582="Absolute[-](cum.)"),SUM('Annual Plan'!H582:'Annual Plan'!K582),
             IF(F582="Incremental",MAX('Annual Plan'!H582:'Annual Plan'!K582),
                  IF(F582="Decremental",MIN('Annual Plan'!H582:'Annual Plan'!K582),
                         IF(F582="Absolute[+]",MAX('Annual Plan'!H582:'Annual Plan'!K582),
                              IF(F582="Absolute[-](avg.)",AVERAGE('Annual Plan'!H582:'Annual Plan'!K582),"")
                              )
                       )
                  )
           )
     )</f>
        <v/>
      </c>
      <c r="J582" s="95" t="str">
        <f xml:space="preserve"> IF(OR(F582="Absolute",F582="Absolute[-](cum.)"),SUM('Q1 Review'!J582,'Q2 Review'!J582,'Q3 Review'!J582,'Q4 Review'!J582),
             IF(OR(F582="Incremental",F582="Absolute[+]"),MAX('Q1 Review'!J582,'Q2 Review'!J582,'Q3 Review'!J582,'Q4 Review'!J582),
                  IF(F582="Decremental",MIN('Q1 Review'!J582,'Q2 Review'!J582,'Q3 Review'!J582,'Q4 Review'!J582),
                         IF(F582="Absolute[-](avg.)",SUM('Q1 Review'!J582,'Q2 Review'!J582,'Q3 Review'!J582,'Q4 Review'!J582)/ COUNT('Annual Plan'!H582:'Annual Plan'!K582),""
                       )
                 )
      )
)</f>
        <v/>
      </c>
      <c r="K582" s="38" t="str">
        <f t="shared" si="64"/>
        <v/>
      </c>
      <c r="L582" s="38" t="str">
        <f t="shared" si="65"/>
        <v/>
      </c>
      <c r="M582" s="23" t="str">
        <f t="shared" si="66"/>
        <v/>
      </c>
      <c r="N582" s="23" t="str">
        <f>IF('Annual Plan'!N582+'Annual Plan'!O582=0,"",'Annual Plan'!N582+'Annual Plan'!O582)</f>
        <v/>
      </c>
      <c r="O582" s="23" t="str">
        <f>IF(('Q1 Review'!O582+'Q2 Review'!O582+'Q3 Review'!O582+'Q4 Review'!O582)=0,"",('Q1 Review'!O582+'Q2 Review'!O582+'Q3 Review'!O582+'Q4 Review'!O582))</f>
        <v/>
      </c>
      <c r="P582" s="41"/>
      <c r="Q582" s="41"/>
      <c r="R582" s="41"/>
      <c r="S582" s="131" t="str">
        <f t="shared" si="67"/>
        <v/>
      </c>
    </row>
    <row r="583" spans="1:19" s="11" customFormat="1" ht="13.2" x14ac:dyDescent="0.25">
      <c r="A583" s="59" t="str">
        <f>IF('Annual Plan'!A583="","",'Annual Plan'!A583)</f>
        <v/>
      </c>
      <c r="B583" s="59" t="str">
        <f>IF('Annual Plan'!B583="","",'Annual Plan'!B583)</f>
        <v/>
      </c>
      <c r="C583" s="59" t="str">
        <f>IF('Annual Plan'!C583="","",'Annual Plan'!C583)</f>
        <v/>
      </c>
      <c r="D583" s="2" t="str">
        <f>IF('Annual Plan'!D583&lt;&gt;"",'Annual Plan'!D583,"")</f>
        <v/>
      </c>
      <c r="E583" s="2" t="str">
        <f>IF('Annual Plan'!E583&lt;&gt;"",'Annual Plan'!E583,"")</f>
        <v/>
      </c>
      <c r="F583" s="36" t="str">
        <f>IF('Annual Plan'!F583&lt;&gt;"",'Annual Plan'!F583,"")</f>
        <v/>
      </c>
      <c r="G583" s="23" t="str">
        <f>IF('Annual Plan'!G583&lt;&gt;"",'Annual Plan'!G583,"")</f>
        <v/>
      </c>
      <c r="H583" s="23" t="str">
        <f xml:space="preserve"> IF(OR(F583="Absolute",F583="Absolute[-](cum.)"),SUM(G583,'Q1 Review'!J583,'Q2 Review'!J583,'Q3 Review'!J583,'Q4 Review'!J583),
             IF(OR(F583="Incremental",F583="Absolute[+]"),MAX(G583,'Q1 Review'!J583,'Q2 Review'!J583,'Q3 Review'!J583,'Q4 Review'!J583),
                  IF(F583="Decremental",MIN(G583,'Q1 Review'!J583,'Q2 Review'!J583,'Q3 Review'!J583,'Q4 Review'!J583),
                         IF(F583="Absolute[-](avg.)",SUM('Q1 Review'!J583,'Q2 Review'!J583,'Q3 Review'!J583,'Q4 Review'!J583)/ COUNT('Annual Plan'!H583:'Annual Plan'!K583),""
                       )
                 )
      )
)</f>
        <v/>
      </c>
      <c r="I583" s="23" t="str">
        <f>IF(SUM('Annual Plan'!H583:'Annual Plan'!K583)=0,"",
        IF(OR(F583="Absolute",F583="Absolute[-](cum.)"),SUM('Annual Plan'!H583:'Annual Plan'!K583),
             IF(F583="Incremental",MAX('Annual Plan'!H583:'Annual Plan'!K583),
                  IF(F583="Decremental",MIN('Annual Plan'!H583:'Annual Plan'!K583),
                         IF(F583="Absolute[+]",MAX('Annual Plan'!H583:'Annual Plan'!K583),
                              IF(F583="Absolute[-](avg.)",AVERAGE('Annual Plan'!H583:'Annual Plan'!K583),"")
                              )
                       )
                  )
           )
     )</f>
        <v/>
      </c>
      <c r="J583" s="95" t="str">
        <f xml:space="preserve"> IF(OR(F583="Absolute",F583="Absolute[-](cum.)"),SUM('Q1 Review'!J583,'Q2 Review'!J583,'Q3 Review'!J583,'Q4 Review'!J583),
             IF(OR(F583="Incremental",F583="Absolute[+]"),MAX('Q1 Review'!J583,'Q2 Review'!J583,'Q3 Review'!J583,'Q4 Review'!J583),
                  IF(F583="Decremental",MIN('Q1 Review'!J583,'Q2 Review'!J583,'Q3 Review'!J583,'Q4 Review'!J583),
                         IF(F583="Absolute[-](avg.)",SUM('Q1 Review'!J583,'Q2 Review'!J583,'Q3 Review'!J583,'Q4 Review'!J583)/ COUNT('Annual Plan'!H583:'Annual Plan'!K583),""
                       )
                 )
      )
)</f>
        <v/>
      </c>
      <c r="K583" s="38" t="str">
        <f t="shared" si="64"/>
        <v/>
      </c>
      <c r="L583" s="38" t="str">
        <f t="shared" si="65"/>
        <v/>
      </c>
      <c r="M583" s="23" t="str">
        <f t="shared" si="66"/>
        <v/>
      </c>
      <c r="N583" s="23" t="str">
        <f>IF('Annual Plan'!N583+'Annual Plan'!O583=0,"",'Annual Plan'!N583+'Annual Plan'!O583)</f>
        <v/>
      </c>
      <c r="O583" s="23" t="str">
        <f>IF(('Q1 Review'!O583+'Q2 Review'!O583+'Q3 Review'!O583+'Q4 Review'!O583)=0,"",('Q1 Review'!O583+'Q2 Review'!O583+'Q3 Review'!O583+'Q4 Review'!O583))</f>
        <v/>
      </c>
      <c r="P583" s="41"/>
      <c r="Q583" s="41"/>
      <c r="R583" s="41"/>
      <c r="S583" s="131" t="str">
        <f t="shared" si="67"/>
        <v/>
      </c>
    </row>
    <row r="584" spans="1:19" s="58" customFormat="1" ht="59.25" customHeight="1" x14ac:dyDescent="0.3">
      <c r="A584" s="256" t="s">
        <v>94</v>
      </c>
      <c r="B584" s="256"/>
      <c r="C584" s="51">
        <f>'Annual Plan'!C584</f>
        <v>0</v>
      </c>
      <c r="D584" s="62"/>
      <c r="E584" s="62"/>
      <c r="F584" s="256" t="s">
        <v>97</v>
      </c>
      <c r="G584" s="256"/>
      <c r="H584" s="256"/>
      <c r="I584" s="256"/>
      <c r="J584" s="257"/>
      <c r="K584" s="43">
        <f>IF(SUM(K555:K583)=0,0,IF(SUM(K555:K583)&gt;0,AVERAGE(K555:K583)))</f>
        <v>0</v>
      </c>
      <c r="L584" s="258"/>
      <c r="M584" s="259"/>
      <c r="N584" s="60">
        <f>SUM(N555:N583)</f>
        <v>0</v>
      </c>
      <c r="O584" s="60">
        <f>SUM(O555:O583)</f>
        <v>0</v>
      </c>
      <c r="P584" s="62"/>
      <c r="Q584" s="62"/>
      <c r="S584" s="131"/>
    </row>
    <row r="585" spans="1:19" s="61" customFormat="1" ht="15" customHeight="1" x14ac:dyDescent="0.25">
      <c r="A585" s="12"/>
      <c r="B585" s="12"/>
      <c r="C585" s="12"/>
      <c r="D585" s="12"/>
      <c r="E585" s="12"/>
      <c r="F585" s="44"/>
      <c r="G585" s="45"/>
      <c r="H585" s="45"/>
      <c r="I585" s="45"/>
      <c r="J585" s="46"/>
      <c r="K585" s="47"/>
      <c r="L585" s="47"/>
      <c r="M585" s="45"/>
      <c r="N585" s="48"/>
      <c r="O585" s="49"/>
      <c r="P585" s="50"/>
      <c r="Q585" s="50"/>
      <c r="S585" s="132"/>
    </row>
    <row r="586" spans="1:19" s="11" customFormat="1" ht="34.5" customHeight="1" x14ac:dyDescent="0.25">
      <c r="A586" s="193" t="s">
        <v>91</v>
      </c>
      <c r="B586" s="193"/>
      <c r="C586" s="193"/>
      <c r="D586" s="260" t="str">
        <f>IF('Annual Plan'!D586:P586&lt;&gt;"", 'Annual Plan'!D586:P586,"")</f>
        <v/>
      </c>
      <c r="E586" s="260"/>
      <c r="F586" s="261"/>
      <c r="G586" s="261"/>
      <c r="H586" s="261"/>
      <c r="I586" s="261"/>
      <c r="J586" s="261"/>
      <c r="K586" s="261"/>
      <c r="L586" s="261"/>
      <c r="M586" s="261"/>
      <c r="N586" s="261"/>
      <c r="O586" s="261"/>
      <c r="P586" s="260"/>
      <c r="Q586" s="260"/>
      <c r="S586" s="131"/>
    </row>
    <row r="587" spans="1:19" s="11" customFormat="1" ht="39" customHeight="1" x14ac:dyDescent="0.25">
      <c r="A587" s="202" t="s">
        <v>1</v>
      </c>
      <c r="B587" s="202" t="s">
        <v>9</v>
      </c>
      <c r="C587" s="202" t="s">
        <v>2</v>
      </c>
      <c r="D587" s="202" t="s">
        <v>10</v>
      </c>
      <c r="E587" s="203" t="s">
        <v>11</v>
      </c>
      <c r="F587" s="204" t="s">
        <v>12</v>
      </c>
      <c r="G587" s="251" t="s">
        <v>3</v>
      </c>
      <c r="H587" s="251"/>
      <c r="I587" s="204" t="s">
        <v>4</v>
      </c>
      <c r="J587" s="204" t="s">
        <v>70</v>
      </c>
      <c r="K587" s="202" t="s">
        <v>71</v>
      </c>
      <c r="L587" s="202"/>
      <c r="M587" s="202"/>
      <c r="N587" s="253" t="s">
        <v>83</v>
      </c>
      <c r="O587" s="254"/>
      <c r="P587" s="202" t="s">
        <v>95</v>
      </c>
      <c r="Q587" s="202" t="s">
        <v>96</v>
      </c>
      <c r="R587" s="202" t="s">
        <v>114</v>
      </c>
      <c r="S587" s="131"/>
    </row>
    <row r="588" spans="1:19" s="11" customFormat="1" ht="66.75" customHeight="1" x14ac:dyDescent="0.25">
      <c r="A588" s="202"/>
      <c r="B588" s="202"/>
      <c r="C588" s="202"/>
      <c r="D588" s="202"/>
      <c r="E588" s="203"/>
      <c r="F588" s="204"/>
      <c r="G588" s="98" t="s">
        <v>19</v>
      </c>
      <c r="H588" s="98" t="s">
        <v>64</v>
      </c>
      <c r="I588" s="204"/>
      <c r="J588" s="204"/>
      <c r="K588" s="1" t="s">
        <v>21</v>
      </c>
      <c r="L588" s="1" t="s">
        <v>22</v>
      </c>
      <c r="M588" s="1" t="s">
        <v>23</v>
      </c>
      <c r="N588" s="7" t="s">
        <v>73</v>
      </c>
      <c r="O588" s="7" t="s">
        <v>82</v>
      </c>
      <c r="P588" s="252"/>
      <c r="Q588" s="202"/>
      <c r="R588" s="202"/>
      <c r="S588" s="131"/>
    </row>
    <row r="589" spans="1:19" s="11" customFormat="1" ht="13.2" x14ac:dyDescent="0.25">
      <c r="A589" s="59" t="str">
        <f>IF('Annual Plan'!A589="","",'Annual Plan'!A589)</f>
        <v/>
      </c>
      <c r="B589" s="59" t="str">
        <f>IF('Annual Plan'!B589="","",'Annual Plan'!B589)</f>
        <v/>
      </c>
      <c r="C589" s="59" t="str">
        <f>IF('Annual Plan'!C589="","",'Annual Plan'!C589)</f>
        <v/>
      </c>
      <c r="D589" s="2" t="str">
        <f>IF('Annual Plan'!D589&lt;&gt;"",'Annual Plan'!D589,"")</f>
        <v/>
      </c>
      <c r="E589" s="2" t="str">
        <f>IF('Annual Plan'!E589&lt;&gt;"",'Annual Plan'!E589,"")</f>
        <v/>
      </c>
      <c r="F589" s="36" t="str">
        <f>IF('Annual Plan'!F589&lt;&gt;"",'Annual Plan'!F589,"")</f>
        <v/>
      </c>
      <c r="G589" s="23" t="str">
        <f>IF('Annual Plan'!G589&lt;&gt;"",'Annual Plan'!G589,"")</f>
        <v/>
      </c>
      <c r="H589" s="23" t="str">
        <f xml:space="preserve"> IF(OR(F589="Absolute",F589="Absolute[-](cum.)"),SUM(G589,'Q1 Review'!J589,'Q2 Review'!J589,'Q3 Review'!J589,'Q4 Review'!J589),
             IF(OR(F589="Incremental",F589="Absolute[+]"),MAX(G589,'Q1 Review'!J589,'Q2 Review'!J589,'Q3 Review'!J589,'Q4 Review'!J589),
                  IF(F589="Decremental",MIN(G589,'Q1 Review'!J589,'Q2 Review'!J589,'Q3 Review'!J589,'Q4 Review'!J589),
                         IF(F589="Absolute[-](avg.)",SUM('Q1 Review'!J589,'Q2 Review'!J589,'Q3 Review'!J589,'Q4 Review'!J589)/ COUNT('Annual Plan'!H589:'Annual Plan'!K589),""
                       )
                 )
      )
)</f>
        <v/>
      </c>
      <c r="I589" s="23" t="str">
        <f>IF(SUM('Annual Plan'!H589:'Annual Plan'!K589)=0,"",
        IF(OR(F589="Absolute",F589="Absolute[-](cum.)"),SUM('Annual Plan'!H589:'Annual Plan'!K589),
             IF(F589="Incremental",MAX('Annual Plan'!H589:'Annual Plan'!K589),
                  IF(F589="Decremental",MIN('Annual Plan'!H589:'Annual Plan'!K589),
                         IF(F589="Absolute[+]",MAX('Annual Plan'!H589:'Annual Plan'!K589),
                              IF(F589="Absolute[-](avg.)",AVERAGE('Annual Plan'!H589:'Annual Plan'!K589),"")
                              )
                       )
                  )
           )
     )</f>
        <v/>
      </c>
      <c r="J589" s="95" t="str">
        <f xml:space="preserve"> IF(OR(F589="Absolute",F589="Absolute[-](cum.)"),SUM('Q1 Review'!J589,'Q2 Review'!J589,'Q3 Review'!J589,'Q4 Review'!J589),
             IF(OR(F589="Incremental",F589="Absolute[+]"),MAX('Q1 Review'!J589,'Q2 Review'!J589,'Q3 Review'!J589,'Q4 Review'!J589),
                  IF(F589="Decremental",MIN('Q1 Review'!J589,'Q2 Review'!J589,'Q3 Review'!J589,'Q4 Review'!J589),
                         IF(F589="Absolute[-](avg.)",SUM('Q1 Review'!J589,'Q2 Review'!J589,'Q3 Review'!J589,'Q4 Review'!J589)/ COUNT('Annual Plan'!H589:'Annual Plan'!K589),""
                       )
                 )
      )
)</f>
        <v/>
      </c>
      <c r="K589" s="38" t="str">
        <f>IF(I589="","",
                         IF(AND(I589&lt;&gt;"",J589=""),0,
                                                  IF($F589="Absolute",IF(I589=0,0, IF((J589/I589)&gt;=1,1, IF((J589/I589)&lt;=0,0,(J589/I589)))),
                                                                                                      IF($F589="Incremental", IF(AND((I589-G589)=0,J589&gt;0,I589&gt;0,J589&gt;I589),1, IF(AND((I589-G589)=0,J589&lt;=I589),0, IF(((J589-G589)/(I589-G589))&gt;=1,1, IF(((J589-G589)/(I589-G589))&lt;=0,0, ((J589-G589)/(I589-G589)))))),
                                                                                                                                                                   IF($F589="Decremental", IF(AND((G589-I589)=0,J589&gt;0,I589&gt;0,J589&lt;I589),1,  IF(AND((I589-G589)=0,J589&gt;=I589),0, IF(((G589-J589)/(G589-I589))&gt;=1,1, IF(((G589-J589)/(G589-I589))&lt;=0,0, ((G589-J589)/(G589-I589)))))),
                                                                                                                                                                                              IF(OR($F589="Absolute[-](cum.)", $F589="Absolute[-](avg.)"),IF(J589="",0, IF((J589&lt;=I589),1,IF((J589&gt;I589),0,))),
                                                                                                                                                                                                        IF($F589="Absolute[+]",IF(J589=0,0,  IF(J589&lt;=I589,(J589/I589),1)),
                                                                                                                                                                                                            )
                                                                                                                                                                                                   )
                                                                                                                                                                       )
                                                                                                          )
                                                    )
                            )
     )</f>
        <v/>
      </c>
      <c r="L589" s="38" t="str">
        <f>IF(I589="","",
                        IF(AND(I589&lt;&gt;"",J589=""),-1,
                                                  IF($F589="Absolute", IF(I589=0,0,((J589-I589)/I589)),
                                                                               IF($F589="Incremental", IF((I589-G589)=0,0,(((J589-G589)-(I589-G589))/(I589-G589))),
                                                                                                            IF($F589="Decremental", IF((G589-I589)=0,0,(((G589-J589)-(G589-I589))/(G589-I589))),
                                                                                                                                              IF(OR($F589="Absolute[-](cum.)", $F589="Absolute[-](avg.)"), IF(J589="",0, IF(J589&gt;=0,1-(J589/I589))),
                                                                                                                                                                      IF($F589="Absolute[+]", IF(J589=0,-1,K589-1),  ""
                                                                                                                                                                                                                                          )
                                                                                                                                                                                                                          )
                                                                                                                                                                                  )
                                                                                                                   )
                                                   )
                          )
)</f>
        <v/>
      </c>
      <c r="M589" s="23" t="str">
        <f>IF(J589="","",
                         IF(I589="", "",
                                                   IF($F589="Absolute", (J589-I589),
                                                                                                       IF($F589="Incremental", ((J589-G589)-(I589-G589)),
                                                                                                                                                                                      IF($F589="Decremental", ((G589-J589)-(G589-I589)),
                                                                                                                                                                                                            IF(OR($F589="Absolute[-](cum.)", $F589="Absolute[-](avg.)"), (I589-J589),
                                                                                                                                                                                                                             IF($F589="Absolute[+]", (J589-I589), ""
                                                                                                                                                                                                                                  )
                                                                                                                                                                                                                )
                                                                                                                                                                                          )
                                                                                                           )
                                                      )
                               )
       )</f>
        <v/>
      </c>
      <c r="N589" s="23" t="str">
        <f>IF('Annual Plan'!N589+'Annual Plan'!O589=0,"",'Annual Plan'!N589+'Annual Plan'!O589)</f>
        <v/>
      </c>
      <c r="O589" s="23" t="str">
        <f>IF(('Q1 Review'!O589+'Q2 Review'!O589+'Q3 Review'!O589+'Q4 Review'!O589)=0,"",('Q1 Review'!O589+'Q2 Review'!O589+'Q3 Review'!O589+'Q4 Review'!O589))</f>
        <v/>
      </c>
      <c r="P589" s="41"/>
      <c r="Q589" s="41"/>
      <c r="R589" s="41"/>
      <c r="S589" s="131" t="str">
        <f xml:space="preserve"> IF(AND($F589="Incremental",G589=""),"Error - baseline data was not provided in the planning sheet.",
        IF(AND($F589="Decremental",G589=""),"Error - baseline data was not provided in the planning sheet.",""))</f>
        <v/>
      </c>
    </row>
    <row r="590" spans="1:19" s="11" customFormat="1" ht="13.2" x14ac:dyDescent="0.25">
      <c r="A590" s="59" t="str">
        <f>IF('Annual Plan'!A590="","",'Annual Plan'!A590)</f>
        <v/>
      </c>
      <c r="B590" s="59" t="str">
        <f>IF('Annual Plan'!B590="","",'Annual Plan'!B590)</f>
        <v/>
      </c>
      <c r="C590" s="59" t="str">
        <f>IF('Annual Plan'!C590="","",'Annual Plan'!C590)</f>
        <v/>
      </c>
      <c r="D590" s="2" t="str">
        <f>IF('Annual Plan'!D590&lt;&gt;"",'Annual Plan'!D590,"")</f>
        <v/>
      </c>
      <c r="E590" s="2" t="str">
        <f>IF('Annual Plan'!E590&lt;&gt;"",'Annual Plan'!E590,"")</f>
        <v/>
      </c>
      <c r="F590" s="36" t="str">
        <f>IF('Annual Plan'!F590&lt;&gt;"",'Annual Plan'!F590,"")</f>
        <v/>
      </c>
      <c r="G590" s="23" t="str">
        <f>IF('Annual Plan'!G590&lt;&gt;"",'Annual Plan'!G590,"")</f>
        <v/>
      </c>
      <c r="H590" s="23" t="str">
        <f xml:space="preserve"> IF(OR(F590="Absolute",F590="Absolute[-](cum.)"),SUM(G590,'Q1 Review'!J590,'Q2 Review'!J590,'Q3 Review'!J590,'Q4 Review'!J590),
             IF(OR(F590="Incremental",F590="Absolute[+]"),MAX(G590,'Q1 Review'!J590,'Q2 Review'!J590,'Q3 Review'!J590,'Q4 Review'!J590),
                  IF(F590="Decremental",MIN(G590,'Q1 Review'!J590,'Q2 Review'!J590,'Q3 Review'!J590,'Q4 Review'!J590),
                         IF(F590="Absolute[-](avg.)",SUM('Q1 Review'!J590,'Q2 Review'!J590,'Q3 Review'!J590,'Q4 Review'!J590)/ COUNT('Annual Plan'!H590:'Annual Plan'!K590),""
                       )
                 )
      )
)</f>
        <v/>
      </c>
      <c r="I590" s="23" t="str">
        <f>IF(SUM('Annual Plan'!H590:'Annual Plan'!K590)=0,"",
        IF(OR(F590="Absolute",F590="Absolute[-](cum.)"),SUM('Annual Plan'!H590:'Annual Plan'!K590),
             IF(F590="Incremental",MAX('Annual Plan'!H590:'Annual Plan'!K590),
                  IF(F590="Decremental",MIN('Annual Plan'!H590:'Annual Plan'!K590),
                         IF(F590="Absolute[+]",MAX('Annual Plan'!H590:'Annual Plan'!K590),
                              IF(F590="Absolute[-](avg.)",AVERAGE('Annual Plan'!H590:'Annual Plan'!K590),"")
                              )
                       )
                  )
           )
     )</f>
        <v/>
      </c>
      <c r="J590" s="95" t="str">
        <f xml:space="preserve"> IF(OR(F590="Absolute",F590="Absolute[-](cum.)"),SUM('Q1 Review'!J590,'Q2 Review'!J590,'Q3 Review'!J590,'Q4 Review'!J590),
             IF(OR(F590="Incremental",F590="Absolute[+]"),MAX('Q1 Review'!J590,'Q2 Review'!J590,'Q3 Review'!J590,'Q4 Review'!J590),
                  IF(F590="Decremental",MIN('Q1 Review'!J590,'Q2 Review'!J590,'Q3 Review'!J590,'Q4 Review'!J590),
                         IF(F590="Absolute[-](avg.)",SUM('Q1 Review'!J590,'Q2 Review'!J590,'Q3 Review'!J590,'Q4 Review'!J590)/ COUNT('Annual Plan'!H590:'Annual Plan'!K590),""
                       )
                 )
      )
)</f>
        <v/>
      </c>
      <c r="K590" s="38" t="str">
        <f t="shared" ref="K590:K617" si="68">IF(I590="","",
                         IF(AND(I590&lt;&gt;"",J590=""),0,
                                                  IF($F590="Absolute",IF(I590=0,0, IF((J590/I590)&gt;=1,1, IF((J590/I590)&lt;=0,0,(J590/I590)))),
                                                                                                      IF($F590="Incremental", IF(AND((I590-G590)=0,J590&gt;0,I590&gt;0,J590&gt;I590),1, IF(AND((I590-G590)=0,J590&lt;=I590),0, IF(((J590-G590)/(I590-G590))&gt;=1,1, IF(((J590-G590)/(I590-G590))&lt;=0,0, ((J590-G590)/(I590-G590)))))),
                                                                                                                                                                   IF($F590="Decremental", IF(AND((G590-I590)=0,J590&gt;0,I590&gt;0,J590&lt;I590),1,  IF(AND((I590-G590)=0,J590&gt;=I590),0, IF(((G590-J590)/(G590-I590))&gt;=1,1, IF(((G590-J590)/(G590-I590))&lt;=0,0, ((G590-J590)/(G590-I590)))))),
                                                                                                                                                                                              IF(OR($F590="Absolute[-](cum.)", $F590="Absolute[-](avg.)"),IF(J590="",0, IF((J590&lt;=I590),1,IF((J590&gt;I590),0,))),
                                                                                                                                                                                                        IF($F590="Absolute[+]",IF(J590=0,0,  IF(J590&lt;=I590,(J590/I590),1)),
                                                                                                                                                                                                            )
                                                                                                                                                                                                   )
                                                                                                                                                                       )
                                                                                                          )
                                                    )
                            )
     )</f>
        <v/>
      </c>
      <c r="L590" s="38" t="str">
        <f t="shared" ref="L590:L617" si="69">IF(I590="","",
                        IF(AND(I590&lt;&gt;"",J590=""),-1,
                                                  IF($F590="Absolute", IF(I590=0,0,((J590-I590)/I590)),
                                                                               IF($F590="Incremental", IF((I590-G590)=0,0,(((J590-G590)-(I590-G590))/(I590-G590))),
                                                                                                            IF($F590="Decremental", IF((G590-I590)=0,0,(((G590-J590)-(G590-I590))/(G590-I590))),
                                                                                                                                              IF(OR($F590="Absolute[-](cum.)", $F590="Absolute[-](avg.)"), IF(J590="",0, IF(J590&gt;=0,1-(J590/I590))),
                                                                                                                                                                      IF($F590="Absolute[+]", IF(J590=0,-1,K590-1),  ""
                                                                                                                                                                                                                                          )
                                                                                                                                                                                                                          )
                                                                                                                                                                                  )
                                                                                                                   )
                                                   )
                          )
)</f>
        <v/>
      </c>
      <c r="M590" s="23" t="str">
        <f t="shared" ref="M590:M617" si="70">IF(J590="","",
                         IF(I590="", "",
                                                   IF($F590="Absolute", (J590-I590),
                                                                                                       IF($F590="Incremental", ((J590-G590)-(I590-G590)),
                                                                                                                                                                                      IF($F590="Decremental", ((G590-J590)-(G590-I590)),
                                                                                                                                                                                                            IF(OR($F590="Absolute[-](cum.)", $F590="Absolute[-](avg.)"), (I590-J590),
                                                                                                                                                                                                                             IF($F590="Absolute[+]", (J590-I590), ""
                                                                                                                                                                                                                                  )
                                                                                                                                                                                                                )
                                                                                                                                                                                          )
                                                                                                           )
                                                      )
                               )
       )</f>
        <v/>
      </c>
      <c r="N590" s="23" t="str">
        <f>IF('Annual Plan'!N590+'Annual Plan'!O590=0,"",'Annual Plan'!N590+'Annual Plan'!O590)</f>
        <v/>
      </c>
      <c r="O590" s="23" t="str">
        <f>IF(('Q1 Review'!O590+'Q2 Review'!O590+'Q3 Review'!O590+'Q4 Review'!O590)=0,"",('Q1 Review'!O590+'Q2 Review'!O590+'Q3 Review'!O590+'Q4 Review'!O590))</f>
        <v/>
      </c>
      <c r="P590" s="41"/>
      <c r="Q590" s="41"/>
      <c r="R590" s="41"/>
      <c r="S590" s="131" t="str">
        <f t="shared" ref="S590:S617" si="71" xml:space="preserve"> IF(AND($F590="Incremental",G590=""),"Error - baseline data was not provided in the planning sheet.",
        IF(AND($F590="Decremental",G590=""),"Error - baseline data was not provided in the planning sheet.",""))</f>
        <v/>
      </c>
    </row>
    <row r="591" spans="1:19" s="11" customFormat="1" ht="13.2" x14ac:dyDescent="0.25">
      <c r="A591" s="59" t="str">
        <f>IF('Annual Plan'!A591="","",'Annual Plan'!A591)</f>
        <v/>
      </c>
      <c r="B591" s="59" t="str">
        <f>IF('Annual Plan'!B591="","",'Annual Plan'!B591)</f>
        <v/>
      </c>
      <c r="C591" s="59" t="str">
        <f>IF('Annual Plan'!C591="","",'Annual Plan'!C591)</f>
        <v/>
      </c>
      <c r="D591" s="2" t="str">
        <f>IF('Annual Plan'!D591&lt;&gt;"",'Annual Plan'!D591,"")</f>
        <v/>
      </c>
      <c r="E591" s="2" t="str">
        <f>IF('Annual Plan'!E591&lt;&gt;"",'Annual Plan'!E591,"")</f>
        <v/>
      </c>
      <c r="F591" s="36" t="str">
        <f>IF('Annual Plan'!F591&lt;&gt;"",'Annual Plan'!F591,"")</f>
        <v/>
      </c>
      <c r="G591" s="23" t="str">
        <f>IF('Annual Plan'!G591&lt;&gt;"",'Annual Plan'!G591,"")</f>
        <v/>
      </c>
      <c r="H591" s="23" t="str">
        <f xml:space="preserve"> IF(OR(F591="Absolute",F591="Absolute[-](cum.)"),SUM(G591,'Q1 Review'!J591,'Q2 Review'!J591,'Q3 Review'!J591,'Q4 Review'!J591),
             IF(OR(F591="Incremental",F591="Absolute[+]"),MAX(G591,'Q1 Review'!J591,'Q2 Review'!J591,'Q3 Review'!J591,'Q4 Review'!J591),
                  IF(F591="Decremental",MIN(G591,'Q1 Review'!J591,'Q2 Review'!J591,'Q3 Review'!J591,'Q4 Review'!J591),
                         IF(F591="Absolute[-](avg.)",SUM('Q1 Review'!J591,'Q2 Review'!J591,'Q3 Review'!J591,'Q4 Review'!J591)/ COUNT('Annual Plan'!H591:'Annual Plan'!K591),""
                       )
                 )
      )
)</f>
        <v/>
      </c>
      <c r="I591" s="23" t="str">
        <f>IF(SUM('Annual Plan'!H591:'Annual Plan'!K591)=0,"",
        IF(OR(F591="Absolute",F591="Absolute[-](cum.)"),SUM('Annual Plan'!H591:'Annual Plan'!K591),
             IF(F591="Incremental",MAX('Annual Plan'!H591:'Annual Plan'!K591),
                  IF(F591="Decremental",MIN('Annual Plan'!H591:'Annual Plan'!K591),
                         IF(F591="Absolute[+]",MAX('Annual Plan'!H591:'Annual Plan'!K591),
                              IF(F591="Absolute[-](avg.)",AVERAGE('Annual Plan'!H591:'Annual Plan'!K591),"")
                              )
                       )
                  )
           )
     )</f>
        <v/>
      </c>
      <c r="J591" s="95" t="str">
        <f xml:space="preserve"> IF(OR(F591="Absolute",F591="Absolute[-](cum.)"),SUM('Q1 Review'!J591,'Q2 Review'!J591,'Q3 Review'!J591,'Q4 Review'!J591),
             IF(OR(F591="Incremental",F591="Absolute[+]"),MAX('Q1 Review'!J591,'Q2 Review'!J591,'Q3 Review'!J591,'Q4 Review'!J591),
                  IF(F591="Decremental",MIN('Q1 Review'!J591,'Q2 Review'!J591,'Q3 Review'!J591,'Q4 Review'!J591),
                         IF(F591="Absolute[-](avg.)",SUM('Q1 Review'!J591,'Q2 Review'!J591,'Q3 Review'!J591,'Q4 Review'!J591)/ COUNT('Annual Plan'!H591:'Annual Plan'!K591),""
                       )
                 )
      )
)</f>
        <v/>
      </c>
      <c r="K591" s="38" t="str">
        <f t="shared" si="68"/>
        <v/>
      </c>
      <c r="L591" s="38" t="str">
        <f t="shared" si="69"/>
        <v/>
      </c>
      <c r="M591" s="23" t="str">
        <f t="shared" si="70"/>
        <v/>
      </c>
      <c r="N591" s="23" t="str">
        <f>IF('Annual Plan'!N591+'Annual Plan'!O591=0,"",'Annual Plan'!N591+'Annual Plan'!O591)</f>
        <v/>
      </c>
      <c r="O591" s="23" t="str">
        <f>IF(('Q1 Review'!O591+'Q2 Review'!O591+'Q3 Review'!O591+'Q4 Review'!O591)=0,"",('Q1 Review'!O591+'Q2 Review'!O591+'Q3 Review'!O591+'Q4 Review'!O591))</f>
        <v/>
      </c>
      <c r="P591" s="41"/>
      <c r="Q591" s="41"/>
      <c r="R591" s="41"/>
      <c r="S591" s="131" t="str">
        <f t="shared" si="71"/>
        <v/>
      </c>
    </row>
    <row r="592" spans="1:19" s="11" customFormat="1" ht="13.2" x14ac:dyDescent="0.25">
      <c r="A592" s="59" t="str">
        <f>IF('Annual Plan'!A592="","",'Annual Plan'!A592)</f>
        <v/>
      </c>
      <c r="B592" s="59" t="str">
        <f>IF('Annual Plan'!B592="","",'Annual Plan'!B592)</f>
        <v/>
      </c>
      <c r="C592" s="59" t="str">
        <f>IF('Annual Plan'!C592="","",'Annual Plan'!C592)</f>
        <v/>
      </c>
      <c r="D592" s="2" t="str">
        <f>IF('Annual Plan'!D592&lt;&gt;"",'Annual Plan'!D592,"")</f>
        <v/>
      </c>
      <c r="E592" s="2" t="str">
        <f>IF('Annual Plan'!E592&lt;&gt;"",'Annual Plan'!E592,"")</f>
        <v/>
      </c>
      <c r="F592" s="36" t="str">
        <f>IF('Annual Plan'!F592&lt;&gt;"",'Annual Plan'!F592,"")</f>
        <v/>
      </c>
      <c r="G592" s="23" t="str">
        <f>IF('Annual Plan'!G592&lt;&gt;"",'Annual Plan'!G592,"")</f>
        <v/>
      </c>
      <c r="H592" s="23" t="str">
        <f xml:space="preserve"> IF(OR(F592="Absolute",F592="Absolute[-](cum.)"),SUM(G592,'Q1 Review'!J592,'Q2 Review'!J592,'Q3 Review'!J592,'Q4 Review'!J592),
             IF(OR(F592="Incremental",F592="Absolute[+]"),MAX(G592,'Q1 Review'!J592,'Q2 Review'!J592,'Q3 Review'!J592,'Q4 Review'!J592),
                  IF(F592="Decremental",MIN(G592,'Q1 Review'!J592,'Q2 Review'!J592,'Q3 Review'!J592,'Q4 Review'!J592),
                         IF(F592="Absolute[-](avg.)",SUM('Q1 Review'!J592,'Q2 Review'!J592,'Q3 Review'!J592,'Q4 Review'!J592)/ COUNT('Annual Plan'!H592:'Annual Plan'!K592),""
                       )
                 )
      )
)</f>
        <v/>
      </c>
      <c r="I592" s="23" t="str">
        <f>IF(SUM('Annual Plan'!H592:'Annual Plan'!K592)=0,"",
        IF(OR(F592="Absolute",F592="Absolute[-](cum.)"),SUM('Annual Plan'!H592:'Annual Plan'!K592),
             IF(F592="Incremental",MAX('Annual Plan'!H592:'Annual Plan'!K592),
                  IF(F592="Decremental",MIN('Annual Plan'!H592:'Annual Plan'!K592),
                         IF(F592="Absolute[+]",MAX('Annual Plan'!H592:'Annual Plan'!K592),
                              IF(F592="Absolute[-](avg.)",AVERAGE('Annual Plan'!H592:'Annual Plan'!K592),"")
                              )
                       )
                  )
           )
     )</f>
        <v/>
      </c>
      <c r="J592" s="95" t="str">
        <f xml:space="preserve"> IF(OR(F592="Absolute",F592="Absolute[-](cum.)"),SUM('Q1 Review'!J592,'Q2 Review'!J592,'Q3 Review'!J592,'Q4 Review'!J592),
             IF(OR(F592="Incremental",F592="Absolute[+]"),MAX('Q1 Review'!J592,'Q2 Review'!J592,'Q3 Review'!J592,'Q4 Review'!J592),
                  IF(F592="Decremental",MIN('Q1 Review'!J592,'Q2 Review'!J592,'Q3 Review'!J592,'Q4 Review'!J592),
                         IF(F592="Absolute[-](avg.)",SUM('Q1 Review'!J592,'Q2 Review'!J592,'Q3 Review'!J592,'Q4 Review'!J592)/ COUNT('Annual Plan'!H592:'Annual Plan'!K592),""
                       )
                 )
      )
)</f>
        <v/>
      </c>
      <c r="K592" s="38" t="str">
        <f t="shared" si="68"/>
        <v/>
      </c>
      <c r="L592" s="38" t="str">
        <f t="shared" si="69"/>
        <v/>
      </c>
      <c r="M592" s="23" t="str">
        <f t="shared" si="70"/>
        <v/>
      </c>
      <c r="N592" s="23" t="str">
        <f>IF('Annual Plan'!N592+'Annual Plan'!O592=0,"",'Annual Plan'!N592+'Annual Plan'!O592)</f>
        <v/>
      </c>
      <c r="O592" s="23" t="str">
        <f>IF(('Q1 Review'!O592+'Q2 Review'!O592+'Q3 Review'!O592+'Q4 Review'!O592)=0,"",('Q1 Review'!O592+'Q2 Review'!O592+'Q3 Review'!O592+'Q4 Review'!O592))</f>
        <v/>
      </c>
      <c r="P592" s="41"/>
      <c r="Q592" s="41"/>
      <c r="R592" s="41"/>
      <c r="S592" s="131" t="str">
        <f t="shared" si="71"/>
        <v/>
      </c>
    </row>
    <row r="593" spans="1:19" s="11" customFormat="1" ht="13.2" x14ac:dyDescent="0.25">
      <c r="A593" s="59" t="str">
        <f>IF('Annual Plan'!A593="","",'Annual Plan'!A593)</f>
        <v/>
      </c>
      <c r="B593" s="59" t="str">
        <f>IF('Annual Plan'!B593="","",'Annual Plan'!B593)</f>
        <v/>
      </c>
      <c r="C593" s="59" t="str">
        <f>IF('Annual Plan'!C593="","",'Annual Plan'!C593)</f>
        <v/>
      </c>
      <c r="D593" s="2" t="str">
        <f>IF('Annual Plan'!D593&lt;&gt;"",'Annual Plan'!D593,"")</f>
        <v/>
      </c>
      <c r="E593" s="2" t="str">
        <f>IF('Annual Plan'!E593&lt;&gt;"",'Annual Plan'!E593,"")</f>
        <v/>
      </c>
      <c r="F593" s="36" t="str">
        <f>IF('Annual Plan'!F593&lt;&gt;"",'Annual Plan'!F593,"")</f>
        <v/>
      </c>
      <c r="G593" s="23" t="str">
        <f>IF('Annual Plan'!G593&lt;&gt;"",'Annual Plan'!G593,"")</f>
        <v/>
      </c>
      <c r="H593" s="23" t="str">
        <f xml:space="preserve"> IF(OR(F593="Absolute",F593="Absolute[-](cum.)"),SUM(G593,'Q1 Review'!J593,'Q2 Review'!J593,'Q3 Review'!J593,'Q4 Review'!J593),
             IF(OR(F593="Incremental",F593="Absolute[+]"),MAX(G593,'Q1 Review'!J593,'Q2 Review'!J593,'Q3 Review'!J593,'Q4 Review'!J593),
                  IF(F593="Decremental",MIN(G593,'Q1 Review'!J593,'Q2 Review'!J593,'Q3 Review'!J593,'Q4 Review'!J593),
                         IF(F593="Absolute[-](avg.)",SUM('Q1 Review'!J593,'Q2 Review'!J593,'Q3 Review'!J593,'Q4 Review'!J593)/ COUNT('Annual Plan'!H593:'Annual Plan'!K593),""
                       )
                 )
      )
)</f>
        <v/>
      </c>
      <c r="I593" s="23" t="str">
        <f>IF(SUM('Annual Plan'!H593:'Annual Plan'!K593)=0,"",
        IF(OR(F593="Absolute",F593="Absolute[-](cum.)"),SUM('Annual Plan'!H593:'Annual Plan'!K593),
             IF(F593="Incremental",MAX('Annual Plan'!H593:'Annual Plan'!K593),
                  IF(F593="Decremental",MIN('Annual Plan'!H593:'Annual Plan'!K593),
                         IF(F593="Absolute[+]",MAX('Annual Plan'!H593:'Annual Plan'!K593),
                              IF(F593="Absolute[-](avg.)",AVERAGE('Annual Plan'!H593:'Annual Plan'!K593),"")
                              )
                       )
                  )
           )
     )</f>
        <v/>
      </c>
      <c r="J593" s="95" t="str">
        <f xml:space="preserve"> IF(OR(F593="Absolute",F593="Absolute[-](cum.)"),SUM('Q1 Review'!J593,'Q2 Review'!J593,'Q3 Review'!J593,'Q4 Review'!J593),
             IF(OR(F593="Incremental",F593="Absolute[+]"),MAX('Q1 Review'!J593,'Q2 Review'!J593,'Q3 Review'!J593,'Q4 Review'!J593),
                  IF(F593="Decremental",MIN('Q1 Review'!J593,'Q2 Review'!J593,'Q3 Review'!J593,'Q4 Review'!J593),
                         IF(F593="Absolute[-](avg.)",SUM('Q1 Review'!J593,'Q2 Review'!J593,'Q3 Review'!J593,'Q4 Review'!J593)/ COUNT('Annual Plan'!H593:'Annual Plan'!K593),""
                       )
                 )
      )
)</f>
        <v/>
      </c>
      <c r="K593" s="38" t="str">
        <f t="shared" si="68"/>
        <v/>
      </c>
      <c r="L593" s="38" t="str">
        <f t="shared" si="69"/>
        <v/>
      </c>
      <c r="M593" s="23" t="str">
        <f t="shared" si="70"/>
        <v/>
      </c>
      <c r="N593" s="23" t="str">
        <f>IF('Annual Plan'!N593+'Annual Plan'!O593=0,"",'Annual Plan'!N593+'Annual Plan'!O593)</f>
        <v/>
      </c>
      <c r="O593" s="23" t="str">
        <f>IF(('Q1 Review'!O593+'Q2 Review'!O593+'Q3 Review'!O593+'Q4 Review'!O593)=0,"",('Q1 Review'!O593+'Q2 Review'!O593+'Q3 Review'!O593+'Q4 Review'!O593))</f>
        <v/>
      </c>
      <c r="P593" s="41"/>
      <c r="Q593" s="41"/>
      <c r="R593" s="41"/>
      <c r="S593" s="131" t="str">
        <f t="shared" si="71"/>
        <v/>
      </c>
    </row>
    <row r="594" spans="1:19" s="11" customFormat="1" ht="13.2" x14ac:dyDescent="0.25">
      <c r="A594" s="59" t="str">
        <f>IF('Annual Plan'!A594="","",'Annual Plan'!A594)</f>
        <v/>
      </c>
      <c r="B594" s="59" t="str">
        <f>IF('Annual Plan'!B594="","",'Annual Plan'!B594)</f>
        <v/>
      </c>
      <c r="C594" s="59" t="str">
        <f>IF('Annual Plan'!C594="","",'Annual Plan'!C594)</f>
        <v/>
      </c>
      <c r="D594" s="2" t="str">
        <f>IF('Annual Plan'!D594&lt;&gt;"",'Annual Plan'!D594,"")</f>
        <v/>
      </c>
      <c r="E594" s="2" t="str">
        <f>IF('Annual Plan'!E594&lt;&gt;"",'Annual Plan'!E594,"")</f>
        <v/>
      </c>
      <c r="F594" s="36" t="str">
        <f>IF('Annual Plan'!F594&lt;&gt;"",'Annual Plan'!F594,"")</f>
        <v/>
      </c>
      <c r="G594" s="23" t="str">
        <f>IF('Annual Plan'!G594&lt;&gt;"",'Annual Plan'!G594,"")</f>
        <v/>
      </c>
      <c r="H594" s="23" t="str">
        <f xml:space="preserve"> IF(OR(F594="Absolute",F594="Absolute[-](cum.)"),SUM(G594,'Q1 Review'!J594,'Q2 Review'!J594,'Q3 Review'!J594,'Q4 Review'!J594),
             IF(OR(F594="Incremental",F594="Absolute[+]"),MAX(G594,'Q1 Review'!J594,'Q2 Review'!J594,'Q3 Review'!J594,'Q4 Review'!J594),
                  IF(F594="Decremental",MIN(G594,'Q1 Review'!J594,'Q2 Review'!J594,'Q3 Review'!J594,'Q4 Review'!J594),
                         IF(F594="Absolute[-](avg.)",SUM('Q1 Review'!J594,'Q2 Review'!J594,'Q3 Review'!J594,'Q4 Review'!J594)/ COUNT('Annual Plan'!H594:'Annual Plan'!K594),""
                       )
                 )
      )
)</f>
        <v/>
      </c>
      <c r="I594" s="23" t="str">
        <f>IF(SUM('Annual Plan'!H594:'Annual Plan'!K594)=0,"",
        IF(OR(F594="Absolute",F594="Absolute[-](cum.)"),SUM('Annual Plan'!H594:'Annual Plan'!K594),
             IF(F594="Incremental",MAX('Annual Plan'!H594:'Annual Plan'!K594),
                  IF(F594="Decremental",MIN('Annual Plan'!H594:'Annual Plan'!K594),
                         IF(F594="Absolute[+]",MAX('Annual Plan'!H594:'Annual Plan'!K594),
                              IF(F594="Absolute[-](avg.)",AVERAGE('Annual Plan'!H594:'Annual Plan'!K594),"")
                              )
                       )
                  )
           )
     )</f>
        <v/>
      </c>
      <c r="J594" s="95" t="str">
        <f xml:space="preserve"> IF(OR(F594="Absolute",F594="Absolute[-](cum.)"),SUM('Q1 Review'!J594,'Q2 Review'!J594,'Q3 Review'!J594,'Q4 Review'!J594),
             IF(OR(F594="Incremental",F594="Absolute[+]"),MAX('Q1 Review'!J594,'Q2 Review'!J594,'Q3 Review'!J594,'Q4 Review'!J594),
                  IF(F594="Decremental",MIN('Q1 Review'!J594,'Q2 Review'!J594,'Q3 Review'!J594,'Q4 Review'!J594),
                         IF(F594="Absolute[-](avg.)",SUM('Q1 Review'!J594,'Q2 Review'!J594,'Q3 Review'!J594,'Q4 Review'!J594)/ COUNT('Annual Plan'!H594:'Annual Plan'!K594),""
                       )
                 )
      )
)</f>
        <v/>
      </c>
      <c r="K594" s="38" t="str">
        <f t="shared" si="68"/>
        <v/>
      </c>
      <c r="L594" s="38" t="str">
        <f t="shared" si="69"/>
        <v/>
      </c>
      <c r="M594" s="23" t="str">
        <f t="shared" si="70"/>
        <v/>
      </c>
      <c r="N594" s="23" t="str">
        <f>IF('Annual Plan'!N594+'Annual Plan'!O594=0,"",'Annual Plan'!N594+'Annual Plan'!O594)</f>
        <v/>
      </c>
      <c r="O594" s="23" t="str">
        <f>IF(('Q1 Review'!O594+'Q2 Review'!O594+'Q3 Review'!O594+'Q4 Review'!O594)=0,"",('Q1 Review'!O594+'Q2 Review'!O594+'Q3 Review'!O594+'Q4 Review'!O594))</f>
        <v/>
      </c>
      <c r="P594" s="41"/>
      <c r="Q594" s="41"/>
      <c r="R594" s="41"/>
      <c r="S594" s="131" t="str">
        <f t="shared" si="71"/>
        <v/>
      </c>
    </row>
    <row r="595" spans="1:19" s="11" customFormat="1" ht="13.2" x14ac:dyDescent="0.25">
      <c r="A595" s="59" t="str">
        <f>IF('Annual Plan'!A595="","",'Annual Plan'!A595)</f>
        <v/>
      </c>
      <c r="B595" s="59" t="str">
        <f>IF('Annual Plan'!B595="","",'Annual Plan'!B595)</f>
        <v/>
      </c>
      <c r="C595" s="59" t="str">
        <f>IF('Annual Plan'!C595="","",'Annual Plan'!C595)</f>
        <v/>
      </c>
      <c r="D595" s="2" t="str">
        <f>IF('Annual Plan'!D595&lt;&gt;"",'Annual Plan'!D595,"")</f>
        <v/>
      </c>
      <c r="E595" s="2" t="str">
        <f>IF('Annual Plan'!E595&lt;&gt;"",'Annual Plan'!E595,"")</f>
        <v/>
      </c>
      <c r="F595" s="36" t="str">
        <f>IF('Annual Plan'!F595&lt;&gt;"",'Annual Plan'!F595,"")</f>
        <v/>
      </c>
      <c r="G595" s="23" t="str">
        <f>IF('Annual Plan'!G595&lt;&gt;"",'Annual Plan'!G595,"")</f>
        <v/>
      </c>
      <c r="H595" s="23" t="str">
        <f xml:space="preserve"> IF(OR(F595="Absolute",F595="Absolute[-](cum.)"),SUM(G595,'Q1 Review'!J595,'Q2 Review'!J595,'Q3 Review'!J595,'Q4 Review'!J595),
             IF(OR(F595="Incremental",F595="Absolute[+]"),MAX(G595,'Q1 Review'!J595,'Q2 Review'!J595,'Q3 Review'!J595,'Q4 Review'!J595),
                  IF(F595="Decremental",MIN(G595,'Q1 Review'!J595,'Q2 Review'!J595,'Q3 Review'!J595,'Q4 Review'!J595),
                         IF(F595="Absolute[-](avg.)",SUM('Q1 Review'!J595,'Q2 Review'!J595,'Q3 Review'!J595,'Q4 Review'!J595)/ COUNT('Annual Plan'!H595:'Annual Plan'!K595),""
                       )
                 )
      )
)</f>
        <v/>
      </c>
      <c r="I595" s="23" t="str">
        <f>IF(SUM('Annual Plan'!H595:'Annual Plan'!K595)=0,"",
        IF(OR(F595="Absolute",F595="Absolute[-](cum.)"),SUM('Annual Plan'!H595:'Annual Plan'!K595),
             IF(F595="Incremental",MAX('Annual Plan'!H595:'Annual Plan'!K595),
                  IF(F595="Decremental",MIN('Annual Plan'!H595:'Annual Plan'!K595),
                         IF(F595="Absolute[+]",MAX('Annual Plan'!H595:'Annual Plan'!K595),
                              IF(F595="Absolute[-](avg.)",AVERAGE('Annual Plan'!H595:'Annual Plan'!K595),"")
                              )
                       )
                  )
           )
     )</f>
        <v/>
      </c>
      <c r="J595" s="95" t="str">
        <f xml:space="preserve"> IF(OR(F595="Absolute",F595="Absolute[-](cum.)"),SUM('Q1 Review'!J595,'Q2 Review'!J595,'Q3 Review'!J595,'Q4 Review'!J595),
             IF(OR(F595="Incremental",F595="Absolute[+]"),MAX('Q1 Review'!J595,'Q2 Review'!J595,'Q3 Review'!J595,'Q4 Review'!J595),
                  IF(F595="Decremental",MIN('Q1 Review'!J595,'Q2 Review'!J595,'Q3 Review'!J595,'Q4 Review'!J595),
                         IF(F595="Absolute[-](avg.)",SUM('Q1 Review'!J595,'Q2 Review'!J595,'Q3 Review'!J595,'Q4 Review'!J595)/ COUNT('Annual Plan'!H595:'Annual Plan'!K595),""
                       )
                 )
      )
)</f>
        <v/>
      </c>
      <c r="K595" s="38" t="str">
        <f t="shared" si="68"/>
        <v/>
      </c>
      <c r="L595" s="38" t="str">
        <f t="shared" si="69"/>
        <v/>
      </c>
      <c r="M595" s="23" t="str">
        <f t="shared" si="70"/>
        <v/>
      </c>
      <c r="N595" s="23" t="str">
        <f>IF('Annual Plan'!N595+'Annual Plan'!O595=0,"",'Annual Plan'!N595+'Annual Plan'!O595)</f>
        <v/>
      </c>
      <c r="O595" s="23" t="str">
        <f>IF(('Q1 Review'!O595+'Q2 Review'!O595+'Q3 Review'!O595+'Q4 Review'!O595)=0,"",('Q1 Review'!O595+'Q2 Review'!O595+'Q3 Review'!O595+'Q4 Review'!O595))</f>
        <v/>
      </c>
      <c r="P595" s="41"/>
      <c r="Q595" s="41"/>
      <c r="R595" s="41"/>
      <c r="S595" s="131" t="str">
        <f t="shared" si="71"/>
        <v/>
      </c>
    </row>
    <row r="596" spans="1:19" s="11" customFormat="1" ht="13.2" x14ac:dyDescent="0.25">
      <c r="A596" s="59" t="str">
        <f>IF('Annual Plan'!A596="","",'Annual Plan'!A596)</f>
        <v/>
      </c>
      <c r="B596" s="59" t="str">
        <f>IF('Annual Plan'!B596="","",'Annual Plan'!B596)</f>
        <v/>
      </c>
      <c r="C596" s="59" t="str">
        <f>IF('Annual Plan'!C596="","",'Annual Plan'!C596)</f>
        <v/>
      </c>
      <c r="D596" s="2" t="str">
        <f>IF('Annual Plan'!D596&lt;&gt;"",'Annual Plan'!D596,"")</f>
        <v/>
      </c>
      <c r="E596" s="2" t="str">
        <f>IF('Annual Plan'!E596&lt;&gt;"",'Annual Plan'!E596,"")</f>
        <v/>
      </c>
      <c r="F596" s="36" t="str">
        <f>IF('Annual Plan'!F596&lt;&gt;"",'Annual Plan'!F596,"")</f>
        <v/>
      </c>
      <c r="G596" s="23" t="str">
        <f>IF('Annual Plan'!G596&lt;&gt;"",'Annual Plan'!G596,"")</f>
        <v/>
      </c>
      <c r="H596" s="23" t="str">
        <f xml:space="preserve"> IF(OR(F596="Absolute",F596="Absolute[-](cum.)"),SUM(G596,'Q1 Review'!J596,'Q2 Review'!J596,'Q3 Review'!J596,'Q4 Review'!J596),
             IF(OR(F596="Incremental",F596="Absolute[+]"),MAX(G596,'Q1 Review'!J596,'Q2 Review'!J596,'Q3 Review'!J596,'Q4 Review'!J596),
                  IF(F596="Decremental",MIN(G596,'Q1 Review'!J596,'Q2 Review'!J596,'Q3 Review'!J596,'Q4 Review'!J596),
                         IF(F596="Absolute[-](avg.)",SUM('Q1 Review'!J596,'Q2 Review'!J596,'Q3 Review'!J596,'Q4 Review'!J596)/ COUNT('Annual Plan'!H596:'Annual Plan'!K596),""
                       )
                 )
      )
)</f>
        <v/>
      </c>
      <c r="I596" s="23" t="str">
        <f>IF(SUM('Annual Plan'!H596:'Annual Plan'!K596)=0,"",
        IF(OR(F596="Absolute",F596="Absolute[-](cum.)"),SUM('Annual Plan'!H596:'Annual Plan'!K596),
             IF(F596="Incremental",MAX('Annual Plan'!H596:'Annual Plan'!K596),
                  IF(F596="Decremental",MIN('Annual Plan'!H596:'Annual Plan'!K596),
                         IF(F596="Absolute[+]",MAX('Annual Plan'!H596:'Annual Plan'!K596),
                              IF(F596="Absolute[-](avg.)",AVERAGE('Annual Plan'!H596:'Annual Plan'!K596),"")
                              )
                       )
                  )
           )
     )</f>
        <v/>
      </c>
      <c r="J596" s="95" t="str">
        <f xml:space="preserve"> IF(OR(F596="Absolute",F596="Absolute[-](cum.)"),SUM('Q1 Review'!J596,'Q2 Review'!J596,'Q3 Review'!J596,'Q4 Review'!J596),
             IF(OR(F596="Incremental",F596="Absolute[+]"),MAX('Q1 Review'!J596,'Q2 Review'!J596,'Q3 Review'!J596,'Q4 Review'!J596),
                  IF(F596="Decremental",MIN('Q1 Review'!J596,'Q2 Review'!J596,'Q3 Review'!J596,'Q4 Review'!J596),
                         IF(F596="Absolute[-](avg.)",SUM('Q1 Review'!J596,'Q2 Review'!J596,'Q3 Review'!J596,'Q4 Review'!J596)/ COUNT('Annual Plan'!H596:'Annual Plan'!K596),""
                       )
                 )
      )
)</f>
        <v/>
      </c>
      <c r="K596" s="38" t="str">
        <f t="shared" si="68"/>
        <v/>
      </c>
      <c r="L596" s="38" t="str">
        <f t="shared" si="69"/>
        <v/>
      </c>
      <c r="M596" s="23" t="str">
        <f t="shared" si="70"/>
        <v/>
      </c>
      <c r="N596" s="23" t="str">
        <f>IF('Annual Plan'!N596+'Annual Plan'!O596=0,"",'Annual Plan'!N596+'Annual Plan'!O596)</f>
        <v/>
      </c>
      <c r="O596" s="23" t="str">
        <f>IF(('Q1 Review'!O596+'Q2 Review'!O596+'Q3 Review'!O596+'Q4 Review'!O596)=0,"",('Q1 Review'!O596+'Q2 Review'!O596+'Q3 Review'!O596+'Q4 Review'!O596))</f>
        <v/>
      </c>
      <c r="P596" s="41"/>
      <c r="Q596" s="41"/>
      <c r="R596" s="41"/>
      <c r="S596" s="131" t="str">
        <f t="shared" si="71"/>
        <v/>
      </c>
    </row>
    <row r="597" spans="1:19" s="11" customFormat="1" ht="13.2" x14ac:dyDescent="0.25">
      <c r="A597" s="59" t="str">
        <f>IF('Annual Plan'!A597="","",'Annual Plan'!A597)</f>
        <v/>
      </c>
      <c r="B597" s="59" t="str">
        <f>IF('Annual Plan'!B597="","",'Annual Plan'!B597)</f>
        <v/>
      </c>
      <c r="C597" s="59" t="str">
        <f>IF('Annual Plan'!C597="","",'Annual Plan'!C597)</f>
        <v/>
      </c>
      <c r="D597" s="2" t="str">
        <f>IF('Annual Plan'!D597&lt;&gt;"",'Annual Plan'!D597,"")</f>
        <v/>
      </c>
      <c r="E597" s="2" t="str">
        <f>IF('Annual Plan'!E597&lt;&gt;"",'Annual Plan'!E597,"")</f>
        <v/>
      </c>
      <c r="F597" s="36" t="str">
        <f>IF('Annual Plan'!F597&lt;&gt;"",'Annual Plan'!F597,"")</f>
        <v/>
      </c>
      <c r="G597" s="23" t="str">
        <f>IF('Annual Plan'!G597&lt;&gt;"",'Annual Plan'!G597,"")</f>
        <v/>
      </c>
      <c r="H597" s="23" t="str">
        <f xml:space="preserve"> IF(OR(F597="Absolute",F597="Absolute[-](cum.)"),SUM(G597,'Q1 Review'!J597,'Q2 Review'!J597,'Q3 Review'!J597,'Q4 Review'!J597),
             IF(OR(F597="Incremental",F597="Absolute[+]"),MAX(G597,'Q1 Review'!J597,'Q2 Review'!J597,'Q3 Review'!J597,'Q4 Review'!J597),
                  IF(F597="Decremental",MIN(G597,'Q1 Review'!J597,'Q2 Review'!J597,'Q3 Review'!J597,'Q4 Review'!J597),
                         IF(F597="Absolute[-](avg.)",SUM('Q1 Review'!J597,'Q2 Review'!J597,'Q3 Review'!J597,'Q4 Review'!J597)/ COUNT('Annual Plan'!H597:'Annual Plan'!K597),""
                       )
                 )
      )
)</f>
        <v/>
      </c>
      <c r="I597" s="23" t="str">
        <f>IF(SUM('Annual Plan'!H597:'Annual Plan'!K597)=0,"",
        IF(OR(F597="Absolute",F597="Absolute[-](cum.)"),SUM('Annual Plan'!H597:'Annual Plan'!K597),
             IF(F597="Incremental",MAX('Annual Plan'!H597:'Annual Plan'!K597),
                  IF(F597="Decremental",MIN('Annual Plan'!H597:'Annual Plan'!K597),
                         IF(F597="Absolute[+]",MAX('Annual Plan'!H597:'Annual Plan'!K597),
                              IF(F597="Absolute[-](avg.)",AVERAGE('Annual Plan'!H597:'Annual Plan'!K597),"")
                              )
                       )
                  )
           )
     )</f>
        <v/>
      </c>
      <c r="J597" s="95" t="str">
        <f xml:space="preserve"> IF(OR(F597="Absolute",F597="Absolute[-](cum.)"),SUM('Q1 Review'!J597,'Q2 Review'!J597,'Q3 Review'!J597,'Q4 Review'!J597),
             IF(OR(F597="Incremental",F597="Absolute[+]"),MAX('Q1 Review'!J597,'Q2 Review'!J597,'Q3 Review'!J597,'Q4 Review'!J597),
                  IF(F597="Decremental",MIN('Q1 Review'!J597,'Q2 Review'!J597,'Q3 Review'!J597,'Q4 Review'!J597),
                         IF(F597="Absolute[-](avg.)",SUM('Q1 Review'!J597,'Q2 Review'!J597,'Q3 Review'!J597,'Q4 Review'!J597)/ COUNT('Annual Plan'!H597:'Annual Plan'!K597),""
                       )
                 )
      )
)</f>
        <v/>
      </c>
      <c r="K597" s="38" t="str">
        <f t="shared" si="68"/>
        <v/>
      </c>
      <c r="L597" s="38" t="str">
        <f t="shared" si="69"/>
        <v/>
      </c>
      <c r="M597" s="23" t="str">
        <f t="shared" si="70"/>
        <v/>
      </c>
      <c r="N597" s="23" t="str">
        <f>IF('Annual Plan'!N597+'Annual Plan'!O597=0,"",'Annual Plan'!N597+'Annual Plan'!O597)</f>
        <v/>
      </c>
      <c r="O597" s="23" t="str">
        <f>IF(('Q1 Review'!O597+'Q2 Review'!O597+'Q3 Review'!O597+'Q4 Review'!O597)=0,"",('Q1 Review'!O597+'Q2 Review'!O597+'Q3 Review'!O597+'Q4 Review'!O597))</f>
        <v/>
      </c>
      <c r="P597" s="41"/>
      <c r="Q597" s="41"/>
      <c r="R597" s="41"/>
      <c r="S597" s="131" t="str">
        <f t="shared" si="71"/>
        <v/>
      </c>
    </row>
    <row r="598" spans="1:19" s="11" customFormat="1" ht="13.2" x14ac:dyDescent="0.25">
      <c r="A598" s="59" t="str">
        <f>IF('Annual Plan'!A598="","",'Annual Plan'!A598)</f>
        <v/>
      </c>
      <c r="B598" s="59" t="str">
        <f>IF('Annual Plan'!B598="","",'Annual Plan'!B598)</f>
        <v/>
      </c>
      <c r="C598" s="59" t="str">
        <f>IF('Annual Plan'!C598="","",'Annual Plan'!C598)</f>
        <v/>
      </c>
      <c r="D598" s="2" t="str">
        <f>IF('Annual Plan'!D598&lt;&gt;"",'Annual Plan'!D598,"")</f>
        <v/>
      </c>
      <c r="E598" s="2" t="str">
        <f>IF('Annual Plan'!E598&lt;&gt;"",'Annual Plan'!E598,"")</f>
        <v/>
      </c>
      <c r="F598" s="36" t="str">
        <f>IF('Annual Plan'!F598&lt;&gt;"",'Annual Plan'!F598,"")</f>
        <v/>
      </c>
      <c r="G598" s="23" t="str">
        <f>IF('Annual Plan'!G598&lt;&gt;"",'Annual Plan'!G598,"")</f>
        <v/>
      </c>
      <c r="H598" s="23" t="str">
        <f xml:space="preserve"> IF(OR(F598="Absolute",F598="Absolute[-](cum.)"),SUM(G598,'Q1 Review'!J598,'Q2 Review'!J598,'Q3 Review'!J598,'Q4 Review'!J598),
             IF(OR(F598="Incremental",F598="Absolute[+]"),MAX(G598,'Q1 Review'!J598,'Q2 Review'!J598,'Q3 Review'!J598,'Q4 Review'!J598),
                  IF(F598="Decremental",MIN(G598,'Q1 Review'!J598,'Q2 Review'!J598,'Q3 Review'!J598,'Q4 Review'!J598),
                         IF(F598="Absolute[-](avg.)",SUM('Q1 Review'!J598,'Q2 Review'!J598,'Q3 Review'!J598,'Q4 Review'!J598)/ COUNT('Annual Plan'!H598:'Annual Plan'!K598),""
                       )
                 )
      )
)</f>
        <v/>
      </c>
      <c r="I598" s="23" t="str">
        <f>IF(SUM('Annual Plan'!H598:'Annual Plan'!K598)=0,"",
        IF(OR(F598="Absolute",F598="Absolute[-](cum.)"),SUM('Annual Plan'!H598:'Annual Plan'!K598),
             IF(F598="Incremental",MAX('Annual Plan'!H598:'Annual Plan'!K598),
                  IF(F598="Decremental",MIN('Annual Plan'!H598:'Annual Plan'!K598),
                         IF(F598="Absolute[+]",MAX('Annual Plan'!H598:'Annual Plan'!K598),
                              IF(F598="Absolute[-](avg.)",AVERAGE('Annual Plan'!H598:'Annual Plan'!K598),"")
                              )
                       )
                  )
           )
     )</f>
        <v/>
      </c>
      <c r="J598" s="95" t="str">
        <f xml:space="preserve"> IF(OR(F598="Absolute",F598="Absolute[-](cum.)"),SUM('Q1 Review'!J598,'Q2 Review'!J598,'Q3 Review'!J598,'Q4 Review'!J598),
             IF(OR(F598="Incremental",F598="Absolute[+]"),MAX('Q1 Review'!J598,'Q2 Review'!J598,'Q3 Review'!J598,'Q4 Review'!J598),
                  IF(F598="Decremental",MIN('Q1 Review'!J598,'Q2 Review'!J598,'Q3 Review'!J598,'Q4 Review'!J598),
                         IF(F598="Absolute[-](avg.)",SUM('Q1 Review'!J598,'Q2 Review'!J598,'Q3 Review'!J598,'Q4 Review'!J598)/ COUNT('Annual Plan'!H598:'Annual Plan'!K598),""
                       )
                 )
      )
)</f>
        <v/>
      </c>
      <c r="K598" s="38" t="str">
        <f t="shared" si="68"/>
        <v/>
      </c>
      <c r="L598" s="38" t="str">
        <f t="shared" si="69"/>
        <v/>
      </c>
      <c r="M598" s="23" t="str">
        <f t="shared" si="70"/>
        <v/>
      </c>
      <c r="N598" s="23" t="str">
        <f>IF('Annual Plan'!N598+'Annual Plan'!O598=0,"",'Annual Plan'!N598+'Annual Plan'!O598)</f>
        <v/>
      </c>
      <c r="O598" s="23" t="str">
        <f>IF(('Q1 Review'!O598+'Q2 Review'!O598+'Q3 Review'!O598+'Q4 Review'!O598)=0,"",('Q1 Review'!O598+'Q2 Review'!O598+'Q3 Review'!O598+'Q4 Review'!O598))</f>
        <v/>
      </c>
      <c r="P598" s="41"/>
      <c r="Q598" s="41"/>
      <c r="R598" s="41"/>
      <c r="S598" s="131" t="str">
        <f t="shared" si="71"/>
        <v/>
      </c>
    </row>
    <row r="599" spans="1:19" s="11" customFormat="1" ht="13.2" x14ac:dyDescent="0.25">
      <c r="A599" s="59" t="str">
        <f>IF('Annual Plan'!A599="","",'Annual Plan'!A599)</f>
        <v/>
      </c>
      <c r="B599" s="59" t="str">
        <f>IF('Annual Plan'!B599="","",'Annual Plan'!B599)</f>
        <v/>
      </c>
      <c r="C599" s="59" t="str">
        <f>IF('Annual Plan'!C599="","",'Annual Plan'!C599)</f>
        <v/>
      </c>
      <c r="D599" s="2" t="str">
        <f>IF('Annual Plan'!D599&lt;&gt;"",'Annual Plan'!D599,"")</f>
        <v/>
      </c>
      <c r="E599" s="2" t="str">
        <f>IF('Annual Plan'!E599&lt;&gt;"",'Annual Plan'!E599,"")</f>
        <v/>
      </c>
      <c r="F599" s="36" t="str">
        <f>IF('Annual Plan'!F599&lt;&gt;"",'Annual Plan'!F599,"")</f>
        <v/>
      </c>
      <c r="G599" s="23" t="str">
        <f>IF('Annual Plan'!G599&lt;&gt;"",'Annual Plan'!G599,"")</f>
        <v/>
      </c>
      <c r="H599" s="23" t="str">
        <f xml:space="preserve"> IF(OR(F599="Absolute",F599="Absolute[-](cum.)"),SUM(G599,'Q1 Review'!J599,'Q2 Review'!J599,'Q3 Review'!J599,'Q4 Review'!J599),
             IF(OR(F599="Incremental",F599="Absolute[+]"),MAX(G599,'Q1 Review'!J599,'Q2 Review'!J599,'Q3 Review'!J599,'Q4 Review'!J599),
                  IF(F599="Decremental",MIN(G599,'Q1 Review'!J599,'Q2 Review'!J599,'Q3 Review'!J599,'Q4 Review'!J599),
                         IF(F599="Absolute[-](avg.)",SUM('Q1 Review'!J599,'Q2 Review'!J599,'Q3 Review'!J599,'Q4 Review'!J599)/ COUNT('Annual Plan'!H599:'Annual Plan'!K599),""
                       )
                 )
      )
)</f>
        <v/>
      </c>
      <c r="I599" s="23" t="str">
        <f>IF(SUM('Annual Plan'!H599:'Annual Plan'!K599)=0,"",
        IF(OR(F599="Absolute",F599="Absolute[-](cum.)"),SUM('Annual Plan'!H599:'Annual Plan'!K599),
             IF(F599="Incremental",MAX('Annual Plan'!H599:'Annual Plan'!K599),
                  IF(F599="Decremental",MIN('Annual Plan'!H599:'Annual Plan'!K599),
                         IF(F599="Absolute[+]",MAX('Annual Plan'!H599:'Annual Plan'!K599),
                              IF(F599="Absolute[-](avg.)",AVERAGE('Annual Plan'!H599:'Annual Plan'!K599),"")
                              )
                       )
                  )
           )
     )</f>
        <v/>
      </c>
      <c r="J599" s="95" t="str">
        <f xml:space="preserve"> IF(OR(F599="Absolute",F599="Absolute[-](cum.)"),SUM('Q1 Review'!J599,'Q2 Review'!J599,'Q3 Review'!J599,'Q4 Review'!J599),
             IF(OR(F599="Incremental",F599="Absolute[+]"),MAX('Q1 Review'!J599,'Q2 Review'!J599,'Q3 Review'!J599,'Q4 Review'!J599),
                  IF(F599="Decremental",MIN('Q1 Review'!J599,'Q2 Review'!J599,'Q3 Review'!J599,'Q4 Review'!J599),
                         IF(F599="Absolute[-](avg.)",SUM('Q1 Review'!J599,'Q2 Review'!J599,'Q3 Review'!J599,'Q4 Review'!J599)/ COUNT('Annual Plan'!H599:'Annual Plan'!K599),""
                       )
                 )
      )
)</f>
        <v/>
      </c>
      <c r="K599" s="38" t="str">
        <f t="shared" si="68"/>
        <v/>
      </c>
      <c r="L599" s="38" t="str">
        <f t="shared" si="69"/>
        <v/>
      </c>
      <c r="M599" s="23" t="str">
        <f t="shared" si="70"/>
        <v/>
      </c>
      <c r="N599" s="23" t="str">
        <f>IF('Annual Plan'!N599+'Annual Plan'!O599=0,"",'Annual Plan'!N599+'Annual Plan'!O599)</f>
        <v/>
      </c>
      <c r="O599" s="23" t="str">
        <f>IF(('Q1 Review'!O599+'Q2 Review'!O599+'Q3 Review'!O599+'Q4 Review'!O599)=0,"",('Q1 Review'!O599+'Q2 Review'!O599+'Q3 Review'!O599+'Q4 Review'!O599))</f>
        <v/>
      </c>
      <c r="P599" s="41"/>
      <c r="Q599" s="41"/>
      <c r="R599" s="41"/>
      <c r="S599" s="131" t="str">
        <f t="shared" si="71"/>
        <v/>
      </c>
    </row>
    <row r="600" spans="1:19" s="11" customFormat="1" ht="13.2" x14ac:dyDescent="0.25">
      <c r="A600" s="59" t="str">
        <f>IF('Annual Plan'!A600="","",'Annual Plan'!A600)</f>
        <v/>
      </c>
      <c r="B600" s="59" t="str">
        <f>IF('Annual Plan'!B600="","",'Annual Plan'!B600)</f>
        <v/>
      </c>
      <c r="C600" s="59" t="str">
        <f>IF('Annual Plan'!C600="","",'Annual Plan'!C600)</f>
        <v/>
      </c>
      <c r="D600" s="2" t="str">
        <f>IF('Annual Plan'!D600&lt;&gt;"",'Annual Plan'!D600,"")</f>
        <v/>
      </c>
      <c r="E600" s="2" t="str">
        <f>IF('Annual Plan'!E600&lt;&gt;"",'Annual Plan'!E600,"")</f>
        <v/>
      </c>
      <c r="F600" s="36" t="str">
        <f>IF('Annual Plan'!F600&lt;&gt;"",'Annual Plan'!F600,"")</f>
        <v/>
      </c>
      <c r="G600" s="23" t="str">
        <f>IF('Annual Plan'!G600&lt;&gt;"",'Annual Plan'!G600,"")</f>
        <v/>
      </c>
      <c r="H600" s="23" t="str">
        <f xml:space="preserve"> IF(OR(F600="Absolute",F600="Absolute[-](cum.)"),SUM(G600,'Q1 Review'!J600,'Q2 Review'!J600,'Q3 Review'!J600,'Q4 Review'!J600),
             IF(OR(F600="Incremental",F600="Absolute[+]"),MAX(G600,'Q1 Review'!J600,'Q2 Review'!J600,'Q3 Review'!J600,'Q4 Review'!J600),
                  IF(F600="Decremental",MIN(G600,'Q1 Review'!J600,'Q2 Review'!J600,'Q3 Review'!J600,'Q4 Review'!J600),
                         IF(F600="Absolute[-](avg.)",SUM('Q1 Review'!J600,'Q2 Review'!J600,'Q3 Review'!J600,'Q4 Review'!J600)/ COUNT('Annual Plan'!H600:'Annual Plan'!K600),""
                       )
                 )
      )
)</f>
        <v/>
      </c>
      <c r="I600" s="23" t="str">
        <f>IF(SUM('Annual Plan'!H600:'Annual Plan'!K600)=0,"",
        IF(OR(F600="Absolute",F600="Absolute[-](cum.)"),SUM('Annual Plan'!H600:'Annual Plan'!K600),
             IF(F600="Incremental",MAX('Annual Plan'!H600:'Annual Plan'!K600),
                  IF(F600="Decremental",MIN('Annual Plan'!H600:'Annual Plan'!K600),
                         IF(F600="Absolute[+]",MAX('Annual Plan'!H600:'Annual Plan'!K600),
                              IF(F600="Absolute[-](avg.)",AVERAGE('Annual Plan'!H600:'Annual Plan'!K600),"")
                              )
                       )
                  )
           )
     )</f>
        <v/>
      </c>
      <c r="J600" s="95" t="str">
        <f xml:space="preserve"> IF(OR(F600="Absolute",F600="Absolute[-](cum.)"),SUM('Q1 Review'!J600,'Q2 Review'!J600,'Q3 Review'!J600,'Q4 Review'!J600),
             IF(OR(F600="Incremental",F600="Absolute[+]"),MAX('Q1 Review'!J600,'Q2 Review'!J600,'Q3 Review'!J600,'Q4 Review'!J600),
                  IF(F600="Decremental",MIN('Q1 Review'!J600,'Q2 Review'!J600,'Q3 Review'!J600,'Q4 Review'!J600),
                         IF(F600="Absolute[-](avg.)",SUM('Q1 Review'!J600,'Q2 Review'!J600,'Q3 Review'!J600,'Q4 Review'!J600)/ COUNT('Annual Plan'!H600:'Annual Plan'!K600),""
                       )
                 )
      )
)</f>
        <v/>
      </c>
      <c r="K600" s="38" t="str">
        <f t="shared" si="68"/>
        <v/>
      </c>
      <c r="L600" s="38" t="str">
        <f t="shared" si="69"/>
        <v/>
      </c>
      <c r="M600" s="23" t="str">
        <f t="shared" si="70"/>
        <v/>
      </c>
      <c r="N600" s="23" t="str">
        <f>IF('Annual Plan'!N600+'Annual Plan'!O600=0,"",'Annual Plan'!N600+'Annual Plan'!O600)</f>
        <v/>
      </c>
      <c r="O600" s="23" t="str">
        <f>IF(('Q1 Review'!O600+'Q2 Review'!O600+'Q3 Review'!O600+'Q4 Review'!O600)=0,"",('Q1 Review'!O600+'Q2 Review'!O600+'Q3 Review'!O600+'Q4 Review'!O600))</f>
        <v/>
      </c>
      <c r="P600" s="41"/>
      <c r="Q600" s="41"/>
      <c r="R600" s="41"/>
      <c r="S600" s="131" t="str">
        <f t="shared" si="71"/>
        <v/>
      </c>
    </row>
    <row r="601" spans="1:19" s="11" customFormat="1" ht="13.2" x14ac:dyDescent="0.25">
      <c r="A601" s="59" t="str">
        <f>IF('Annual Plan'!A601="","",'Annual Plan'!A601)</f>
        <v/>
      </c>
      <c r="B601" s="59" t="str">
        <f>IF('Annual Plan'!B601="","",'Annual Plan'!B601)</f>
        <v/>
      </c>
      <c r="C601" s="59" t="str">
        <f>IF('Annual Plan'!C601="","",'Annual Plan'!C601)</f>
        <v/>
      </c>
      <c r="D601" s="2" t="str">
        <f>IF('Annual Plan'!D601&lt;&gt;"",'Annual Plan'!D601,"")</f>
        <v/>
      </c>
      <c r="E601" s="2" t="str">
        <f>IF('Annual Plan'!E601&lt;&gt;"",'Annual Plan'!E601,"")</f>
        <v/>
      </c>
      <c r="F601" s="36" t="str">
        <f>IF('Annual Plan'!F601&lt;&gt;"",'Annual Plan'!F601,"")</f>
        <v/>
      </c>
      <c r="G601" s="23" t="str">
        <f>IF('Annual Plan'!G601&lt;&gt;"",'Annual Plan'!G601,"")</f>
        <v/>
      </c>
      <c r="H601" s="23" t="str">
        <f xml:space="preserve"> IF(OR(F601="Absolute",F601="Absolute[-](cum.)"),SUM(G601,'Q1 Review'!J601,'Q2 Review'!J601,'Q3 Review'!J601,'Q4 Review'!J601),
             IF(OR(F601="Incremental",F601="Absolute[+]"),MAX(G601,'Q1 Review'!J601,'Q2 Review'!J601,'Q3 Review'!J601,'Q4 Review'!J601),
                  IF(F601="Decremental",MIN(G601,'Q1 Review'!J601,'Q2 Review'!J601,'Q3 Review'!J601,'Q4 Review'!J601),
                         IF(F601="Absolute[-](avg.)",SUM('Q1 Review'!J601,'Q2 Review'!J601,'Q3 Review'!J601,'Q4 Review'!J601)/ COUNT('Annual Plan'!H601:'Annual Plan'!K601),""
                       )
                 )
      )
)</f>
        <v/>
      </c>
      <c r="I601" s="23" t="str">
        <f>IF(SUM('Annual Plan'!H601:'Annual Plan'!K601)=0,"",
        IF(OR(F601="Absolute",F601="Absolute[-](cum.)"),SUM('Annual Plan'!H601:'Annual Plan'!K601),
             IF(F601="Incremental",MAX('Annual Plan'!H601:'Annual Plan'!K601),
                  IF(F601="Decremental",MIN('Annual Plan'!H601:'Annual Plan'!K601),
                         IF(F601="Absolute[+]",MAX('Annual Plan'!H601:'Annual Plan'!K601),
                              IF(F601="Absolute[-](avg.)",AVERAGE('Annual Plan'!H601:'Annual Plan'!K601),"")
                              )
                       )
                  )
           )
     )</f>
        <v/>
      </c>
      <c r="J601" s="95" t="str">
        <f xml:space="preserve"> IF(OR(F601="Absolute",F601="Absolute[-](cum.)"),SUM('Q1 Review'!J601,'Q2 Review'!J601,'Q3 Review'!J601,'Q4 Review'!J601),
             IF(OR(F601="Incremental",F601="Absolute[+]"),MAX('Q1 Review'!J601,'Q2 Review'!J601,'Q3 Review'!J601,'Q4 Review'!J601),
                  IF(F601="Decremental",MIN('Q1 Review'!J601,'Q2 Review'!J601,'Q3 Review'!J601,'Q4 Review'!J601),
                         IF(F601="Absolute[-](avg.)",SUM('Q1 Review'!J601,'Q2 Review'!J601,'Q3 Review'!J601,'Q4 Review'!J601)/ COUNT('Annual Plan'!H601:'Annual Plan'!K601),""
                       )
                 )
      )
)</f>
        <v/>
      </c>
      <c r="K601" s="38" t="str">
        <f t="shared" si="68"/>
        <v/>
      </c>
      <c r="L601" s="38" t="str">
        <f t="shared" si="69"/>
        <v/>
      </c>
      <c r="M601" s="23" t="str">
        <f t="shared" si="70"/>
        <v/>
      </c>
      <c r="N601" s="23" t="str">
        <f>IF('Annual Plan'!N601+'Annual Plan'!O601=0,"",'Annual Plan'!N601+'Annual Plan'!O601)</f>
        <v/>
      </c>
      <c r="O601" s="23" t="str">
        <f>IF(('Q1 Review'!O601+'Q2 Review'!O601+'Q3 Review'!O601+'Q4 Review'!O601)=0,"",('Q1 Review'!O601+'Q2 Review'!O601+'Q3 Review'!O601+'Q4 Review'!O601))</f>
        <v/>
      </c>
      <c r="P601" s="41"/>
      <c r="Q601" s="41"/>
      <c r="R601" s="41"/>
      <c r="S601" s="131" t="str">
        <f t="shared" si="71"/>
        <v/>
      </c>
    </row>
    <row r="602" spans="1:19" s="11" customFormat="1" ht="13.2" x14ac:dyDescent="0.25">
      <c r="A602" s="59" t="str">
        <f>IF('Annual Plan'!A602="","",'Annual Plan'!A602)</f>
        <v/>
      </c>
      <c r="B602" s="59" t="str">
        <f>IF('Annual Plan'!B602="","",'Annual Plan'!B602)</f>
        <v/>
      </c>
      <c r="C602" s="59" t="str">
        <f>IF('Annual Plan'!C602="","",'Annual Plan'!C602)</f>
        <v/>
      </c>
      <c r="D602" s="2" t="str">
        <f>IF('Annual Plan'!D602&lt;&gt;"",'Annual Plan'!D602,"")</f>
        <v/>
      </c>
      <c r="E602" s="2" t="str">
        <f>IF('Annual Plan'!E602&lt;&gt;"",'Annual Plan'!E602,"")</f>
        <v/>
      </c>
      <c r="F602" s="36" t="str">
        <f>IF('Annual Plan'!F602&lt;&gt;"",'Annual Plan'!F602,"")</f>
        <v/>
      </c>
      <c r="G602" s="23" t="str">
        <f>IF('Annual Plan'!G602&lt;&gt;"",'Annual Plan'!G602,"")</f>
        <v/>
      </c>
      <c r="H602" s="23" t="str">
        <f xml:space="preserve"> IF(OR(F602="Absolute",F602="Absolute[-](cum.)"),SUM(G602,'Q1 Review'!J602,'Q2 Review'!J602,'Q3 Review'!J602,'Q4 Review'!J602),
             IF(OR(F602="Incremental",F602="Absolute[+]"),MAX(G602,'Q1 Review'!J602,'Q2 Review'!J602,'Q3 Review'!J602,'Q4 Review'!J602),
                  IF(F602="Decremental",MIN(G602,'Q1 Review'!J602,'Q2 Review'!J602,'Q3 Review'!J602,'Q4 Review'!J602),
                         IF(F602="Absolute[-](avg.)",SUM('Q1 Review'!J602,'Q2 Review'!J602,'Q3 Review'!J602,'Q4 Review'!J602)/ COUNT('Annual Plan'!H602:'Annual Plan'!K602),""
                       )
                 )
      )
)</f>
        <v/>
      </c>
      <c r="I602" s="23" t="str">
        <f>IF(SUM('Annual Plan'!H602:'Annual Plan'!K602)=0,"",
        IF(OR(F602="Absolute",F602="Absolute[-](cum.)"),SUM('Annual Plan'!H602:'Annual Plan'!K602),
             IF(F602="Incremental",MAX('Annual Plan'!H602:'Annual Plan'!K602),
                  IF(F602="Decremental",MIN('Annual Plan'!H602:'Annual Plan'!K602),
                         IF(F602="Absolute[+]",MAX('Annual Plan'!H602:'Annual Plan'!K602),
                              IF(F602="Absolute[-](avg.)",AVERAGE('Annual Plan'!H602:'Annual Plan'!K602),"")
                              )
                       )
                  )
           )
     )</f>
        <v/>
      </c>
      <c r="J602" s="95" t="str">
        <f xml:space="preserve"> IF(OR(F602="Absolute",F602="Absolute[-](cum.)"),SUM('Q1 Review'!J602,'Q2 Review'!J602,'Q3 Review'!J602,'Q4 Review'!J602),
             IF(OR(F602="Incremental",F602="Absolute[+]"),MAX('Q1 Review'!J602,'Q2 Review'!J602,'Q3 Review'!J602,'Q4 Review'!J602),
                  IF(F602="Decremental",MIN('Q1 Review'!J602,'Q2 Review'!J602,'Q3 Review'!J602,'Q4 Review'!J602),
                         IF(F602="Absolute[-](avg.)",SUM('Q1 Review'!J602,'Q2 Review'!J602,'Q3 Review'!J602,'Q4 Review'!J602)/ COUNT('Annual Plan'!H602:'Annual Plan'!K602),""
                       )
                 )
      )
)</f>
        <v/>
      </c>
      <c r="K602" s="38" t="str">
        <f t="shared" si="68"/>
        <v/>
      </c>
      <c r="L602" s="38" t="str">
        <f t="shared" si="69"/>
        <v/>
      </c>
      <c r="M602" s="23" t="str">
        <f t="shared" si="70"/>
        <v/>
      </c>
      <c r="N602" s="23" t="str">
        <f>IF('Annual Plan'!N602+'Annual Plan'!O602=0,"",'Annual Plan'!N602+'Annual Plan'!O602)</f>
        <v/>
      </c>
      <c r="O602" s="23" t="str">
        <f>IF(('Q1 Review'!O602+'Q2 Review'!O602+'Q3 Review'!O602+'Q4 Review'!O602)=0,"",('Q1 Review'!O602+'Q2 Review'!O602+'Q3 Review'!O602+'Q4 Review'!O602))</f>
        <v/>
      </c>
      <c r="P602" s="41"/>
      <c r="Q602" s="41"/>
      <c r="R602" s="41"/>
      <c r="S602" s="131" t="str">
        <f t="shared" si="71"/>
        <v/>
      </c>
    </row>
    <row r="603" spans="1:19" s="11" customFormat="1" ht="13.2" x14ac:dyDescent="0.25">
      <c r="A603" s="59" t="str">
        <f>IF('Annual Plan'!A603="","",'Annual Plan'!A603)</f>
        <v/>
      </c>
      <c r="B603" s="59" t="str">
        <f>IF('Annual Plan'!B603="","",'Annual Plan'!B603)</f>
        <v/>
      </c>
      <c r="C603" s="59" t="str">
        <f>IF('Annual Plan'!C603="","",'Annual Plan'!C603)</f>
        <v/>
      </c>
      <c r="D603" s="2" t="str">
        <f>IF('Annual Plan'!D603&lt;&gt;"",'Annual Plan'!D603,"")</f>
        <v/>
      </c>
      <c r="E603" s="2" t="str">
        <f>IF('Annual Plan'!E603&lt;&gt;"",'Annual Plan'!E603,"")</f>
        <v/>
      </c>
      <c r="F603" s="36" t="str">
        <f>IF('Annual Plan'!F603&lt;&gt;"",'Annual Plan'!F603,"")</f>
        <v/>
      </c>
      <c r="G603" s="23" t="str">
        <f>IF('Annual Plan'!G603&lt;&gt;"",'Annual Plan'!G603,"")</f>
        <v/>
      </c>
      <c r="H603" s="23" t="str">
        <f xml:space="preserve"> IF(OR(F603="Absolute",F603="Absolute[-](cum.)"),SUM(G603,'Q1 Review'!J603,'Q2 Review'!J603,'Q3 Review'!J603,'Q4 Review'!J603),
             IF(OR(F603="Incremental",F603="Absolute[+]"),MAX(G603,'Q1 Review'!J603,'Q2 Review'!J603,'Q3 Review'!J603,'Q4 Review'!J603),
                  IF(F603="Decremental",MIN(G603,'Q1 Review'!J603,'Q2 Review'!J603,'Q3 Review'!J603,'Q4 Review'!J603),
                         IF(F603="Absolute[-](avg.)",SUM('Q1 Review'!J603,'Q2 Review'!J603,'Q3 Review'!J603,'Q4 Review'!J603)/ COUNT('Annual Plan'!H603:'Annual Plan'!K603),""
                       )
                 )
      )
)</f>
        <v/>
      </c>
      <c r="I603" s="23" t="str">
        <f>IF(SUM('Annual Plan'!H603:'Annual Plan'!K603)=0,"",
        IF(OR(F603="Absolute",F603="Absolute[-](cum.)"),SUM('Annual Plan'!H603:'Annual Plan'!K603),
             IF(F603="Incremental",MAX('Annual Plan'!H603:'Annual Plan'!K603),
                  IF(F603="Decremental",MIN('Annual Plan'!H603:'Annual Plan'!K603),
                         IF(F603="Absolute[+]",MAX('Annual Plan'!H603:'Annual Plan'!K603),
                              IF(F603="Absolute[-](avg.)",AVERAGE('Annual Plan'!H603:'Annual Plan'!K603),"")
                              )
                       )
                  )
           )
     )</f>
        <v/>
      </c>
      <c r="J603" s="95" t="str">
        <f xml:space="preserve"> IF(OR(F603="Absolute",F603="Absolute[-](cum.)"),SUM('Q1 Review'!J603,'Q2 Review'!J603,'Q3 Review'!J603,'Q4 Review'!J603),
             IF(OR(F603="Incremental",F603="Absolute[+]"),MAX('Q1 Review'!J603,'Q2 Review'!J603,'Q3 Review'!J603,'Q4 Review'!J603),
                  IF(F603="Decremental",MIN('Q1 Review'!J603,'Q2 Review'!J603,'Q3 Review'!J603,'Q4 Review'!J603),
                         IF(F603="Absolute[-](avg.)",SUM('Q1 Review'!J603,'Q2 Review'!J603,'Q3 Review'!J603,'Q4 Review'!J603)/ COUNT('Annual Plan'!H603:'Annual Plan'!K603),""
                       )
                 )
      )
)</f>
        <v/>
      </c>
      <c r="K603" s="38" t="str">
        <f t="shared" si="68"/>
        <v/>
      </c>
      <c r="L603" s="38" t="str">
        <f t="shared" si="69"/>
        <v/>
      </c>
      <c r="M603" s="23" t="str">
        <f t="shared" si="70"/>
        <v/>
      </c>
      <c r="N603" s="23" t="str">
        <f>IF('Annual Plan'!N603+'Annual Plan'!O603=0,"",'Annual Plan'!N603+'Annual Plan'!O603)</f>
        <v/>
      </c>
      <c r="O603" s="23" t="str">
        <f>IF(('Q1 Review'!O603+'Q2 Review'!O603+'Q3 Review'!O603+'Q4 Review'!O603)=0,"",('Q1 Review'!O603+'Q2 Review'!O603+'Q3 Review'!O603+'Q4 Review'!O603))</f>
        <v/>
      </c>
      <c r="P603" s="41"/>
      <c r="Q603" s="41"/>
      <c r="R603" s="41"/>
      <c r="S603" s="131" t="str">
        <f t="shared" si="71"/>
        <v/>
      </c>
    </row>
    <row r="604" spans="1:19" s="11" customFormat="1" ht="13.2" x14ac:dyDescent="0.25">
      <c r="A604" s="59" t="str">
        <f>IF('Annual Plan'!A604="","",'Annual Plan'!A604)</f>
        <v/>
      </c>
      <c r="B604" s="59" t="str">
        <f>IF('Annual Plan'!B604="","",'Annual Plan'!B604)</f>
        <v/>
      </c>
      <c r="C604" s="59" t="str">
        <f>IF('Annual Plan'!C604="","",'Annual Plan'!C604)</f>
        <v/>
      </c>
      <c r="D604" s="2" t="str">
        <f>IF('Annual Plan'!D604&lt;&gt;"",'Annual Plan'!D604,"")</f>
        <v/>
      </c>
      <c r="E604" s="2" t="str">
        <f>IF('Annual Plan'!E604&lt;&gt;"",'Annual Plan'!E604,"")</f>
        <v/>
      </c>
      <c r="F604" s="36" t="str">
        <f>IF('Annual Plan'!F604&lt;&gt;"",'Annual Plan'!F604,"")</f>
        <v/>
      </c>
      <c r="G604" s="23" t="str">
        <f>IF('Annual Plan'!G604&lt;&gt;"",'Annual Plan'!G604,"")</f>
        <v/>
      </c>
      <c r="H604" s="23" t="str">
        <f xml:space="preserve"> IF(OR(F604="Absolute",F604="Absolute[-](cum.)"),SUM(G604,'Q1 Review'!J604,'Q2 Review'!J604,'Q3 Review'!J604,'Q4 Review'!J604),
             IF(OR(F604="Incremental",F604="Absolute[+]"),MAX(G604,'Q1 Review'!J604,'Q2 Review'!J604,'Q3 Review'!J604,'Q4 Review'!J604),
                  IF(F604="Decremental",MIN(G604,'Q1 Review'!J604,'Q2 Review'!J604,'Q3 Review'!J604,'Q4 Review'!J604),
                         IF(F604="Absolute[-](avg.)",SUM('Q1 Review'!J604,'Q2 Review'!J604,'Q3 Review'!J604,'Q4 Review'!J604)/ COUNT('Annual Plan'!H604:'Annual Plan'!K604),""
                       )
                 )
      )
)</f>
        <v/>
      </c>
      <c r="I604" s="23" t="str">
        <f>IF(SUM('Annual Plan'!H604:'Annual Plan'!K604)=0,"",
        IF(OR(F604="Absolute",F604="Absolute[-](cum.)"),SUM('Annual Plan'!H604:'Annual Plan'!K604),
             IF(F604="Incremental",MAX('Annual Plan'!H604:'Annual Plan'!K604),
                  IF(F604="Decremental",MIN('Annual Plan'!H604:'Annual Plan'!K604),
                         IF(F604="Absolute[+]",MAX('Annual Plan'!H604:'Annual Plan'!K604),
                              IF(F604="Absolute[-](avg.)",AVERAGE('Annual Plan'!H604:'Annual Plan'!K604),"")
                              )
                       )
                  )
           )
     )</f>
        <v/>
      </c>
      <c r="J604" s="95" t="str">
        <f xml:space="preserve"> IF(OR(F604="Absolute",F604="Absolute[-](cum.)"),SUM('Q1 Review'!J604,'Q2 Review'!J604,'Q3 Review'!J604,'Q4 Review'!J604),
             IF(OR(F604="Incremental",F604="Absolute[+]"),MAX('Q1 Review'!J604,'Q2 Review'!J604,'Q3 Review'!J604,'Q4 Review'!J604),
                  IF(F604="Decremental",MIN('Q1 Review'!J604,'Q2 Review'!J604,'Q3 Review'!J604,'Q4 Review'!J604),
                         IF(F604="Absolute[-](avg.)",SUM('Q1 Review'!J604,'Q2 Review'!J604,'Q3 Review'!J604,'Q4 Review'!J604)/ COUNT('Annual Plan'!H604:'Annual Plan'!K604),""
                       )
                 )
      )
)</f>
        <v/>
      </c>
      <c r="K604" s="38" t="str">
        <f t="shared" si="68"/>
        <v/>
      </c>
      <c r="L604" s="38" t="str">
        <f t="shared" si="69"/>
        <v/>
      </c>
      <c r="M604" s="23" t="str">
        <f t="shared" si="70"/>
        <v/>
      </c>
      <c r="N604" s="23" t="str">
        <f>IF('Annual Plan'!N604+'Annual Plan'!O604=0,"",'Annual Plan'!N604+'Annual Plan'!O604)</f>
        <v/>
      </c>
      <c r="O604" s="23" t="str">
        <f>IF(('Q1 Review'!O604+'Q2 Review'!O604+'Q3 Review'!O604+'Q4 Review'!O604)=0,"",('Q1 Review'!O604+'Q2 Review'!O604+'Q3 Review'!O604+'Q4 Review'!O604))</f>
        <v/>
      </c>
      <c r="P604" s="41"/>
      <c r="Q604" s="41"/>
      <c r="R604" s="41"/>
      <c r="S604" s="131" t="str">
        <f t="shared" si="71"/>
        <v/>
      </c>
    </row>
    <row r="605" spans="1:19" s="11" customFormat="1" ht="13.2" x14ac:dyDescent="0.25">
      <c r="A605" s="59" t="str">
        <f>IF('Annual Plan'!A605="","",'Annual Plan'!A605)</f>
        <v/>
      </c>
      <c r="B605" s="59" t="str">
        <f>IF('Annual Plan'!B605="","",'Annual Plan'!B605)</f>
        <v/>
      </c>
      <c r="C605" s="59" t="str">
        <f>IF('Annual Plan'!C605="","",'Annual Plan'!C605)</f>
        <v/>
      </c>
      <c r="D605" s="2" t="str">
        <f>IF('Annual Plan'!D605&lt;&gt;"",'Annual Plan'!D605,"")</f>
        <v/>
      </c>
      <c r="E605" s="2" t="str">
        <f>IF('Annual Plan'!E605&lt;&gt;"",'Annual Plan'!E605,"")</f>
        <v/>
      </c>
      <c r="F605" s="36" t="str">
        <f>IF('Annual Plan'!F605&lt;&gt;"",'Annual Plan'!F605,"")</f>
        <v/>
      </c>
      <c r="G605" s="23" t="str">
        <f>IF('Annual Plan'!G605&lt;&gt;"",'Annual Plan'!G605,"")</f>
        <v/>
      </c>
      <c r="H605" s="23" t="str">
        <f xml:space="preserve"> IF(OR(F605="Absolute",F605="Absolute[-](cum.)"),SUM(G605,'Q1 Review'!J605,'Q2 Review'!J605,'Q3 Review'!J605,'Q4 Review'!J605),
             IF(OR(F605="Incremental",F605="Absolute[+]"),MAX(G605,'Q1 Review'!J605,'Q2 Review'!J605,'Q3 Review'!J605,'Q4 Review'!J605),
                  IF(F605="Decremental",MIN(G605,'Q1 Review'!J605,'Q2 Review'!J605,'Q3 Review'!J605,'Q4 Review'!J605),
                         IF(F605="Absolute[-](avg.)",SUM('Q1 Review'!J605,'Q2 Review'!J605,'Q3 Review'!J605,'Q4 Review'!J605)/ COUNT('Annual Plan'!H605:'Annual Plan'!K605),""
                       )
                 )
      )
)</f>
        <v/>
      </c>
      <c r="I605" s="23" t="str">
        <f>IF(SUM('Annual Plan'!H605:'Annual Plan'!K605)=0,"",
        IF(OR(F605="Absolute",F605="Absolute[-](cum.)"),SUM('Annual Plan'!H605:'Annual Plan'!K605),
             IF(F605="Incremental",MAX('Annual Plan'!H605:'Annual Plan'!K605),
                  IF(F605="Decremental",MIN('Annual Plan'!H605:'Annual Plan'!K605),
                         IF(F605="Absolute[+]",MAX('Annual Plan'!H605:'Annual Plan'!K605),
                              IF(F605="Absolute[-](avg.)",AVERAGE('Annual Plan'!H605:'Annual Plan'!K605),"")
                              )
                       )
                  )
           )
     )</f>
        <v/>
      </c>
      <c r="J605" s="95" t="str">
        <f xml:space="preserve"> IF(OR(F605="Absolute",F605="Absolute[-](cum.)"),SUM('Q1 Review'!J605,'Q2 Review'!J605,'Q3 Review'!J605,'Q4 Review'!J605),
             IF(OR(F605="Incremental",F605="Absolute[+]"),MAX('Q1 Review'!J605,'Q2 Review'!J605,'Q3 Review'!J605,'Q4 Review'!J605),
                  IF(F605="Decremental",MIN('Q1 Review'!J605,'Q2 Review'!J605,'Q3 Review'!J605,'Q4 Review'!J605),
                         IF(F605="Absolute[-](avg.)",SUM('Q1 Review'!J605,'Q2 Review'!J605,'Q3 Review'!J605,'Q4 Review'!J605)/ COUNT('Annual Plan'!H605:'Annual Plan'!K605),""
                       )
                 )
      )
)</f>
        <v/>
      </c>
      <c r="K605" s="38" t="str">
        <f t="shared" si="68"/>
        <v/>
      </c>
      <c r="L605" s="38" t="str">
        <f t="shared" si="69"/>
        <v/>
      </c>
      <c r="M605" s="23" t="str">
        <f t="shared" si="70"/>
        <v/>
      </c>
      <c r="N605" s="23" t="str">
        <f>IF('Annual Plan'!N605+'Annual Plan'!O605=0,"",'Annual Plan'!N605+'Annual Plan'!O605)</f>
        <v/>
      </c>
      <c r="O605" s="23" t="str">
        <f>IF(('Q1 Review'!O605+'Q2 Review'!O605+'Q3 Review'!O605+'Q4 Review'!O605)=0,"",('Q1 Review'!O605+'Q2 Review'!O605+'Q3 Review'!O605+'Q4 Review'!O605))</f>
        <v/>
      </c>
      <c r="P605" s="41"/>
      <c r="Q605" s="41"/>
      <c r="R605" s="41"/>
      <c r="S605" s="131" t="str">
        <f t="shared" si="71"/>
        <v/>
      </c>
    </row>
    <row r="606" spans="1:19" s="11" customFormat="1" ht="13.2" x14ac:dyDescent="0.25">
      <c r="A606" s="59" t="str">
        <f>IF('Annual Plan'!A606="","",'Annual Plan'!A606)</f>
        <v/>
      </c>
      <c r="B606" s="59" t="str">
        <f>IF('Annual Plan'!B606="","",'Annual Plan'!B606)</f>
        <v/>
      </c>
      <c r="C606" s="59" t="str">
        <f>IF('Annual Plan'!C606="","",'Annual Plan'!C606)</f>
        <v/>
      </c>
      <c r="D606" s="2" t="str">
        <f>IF('Annual Plan'!D606&lt;&gt;"",'Annual Plan'!D606,"")</f>
        <v/>
      </c>
      <c r="E606" s="2" t="str">
        <f>IF('Annual Plan'!E606&lt;&gt;"",'Annual Plan'!E606,"")</f>
        <v/>
      </c>
      <c r="F606" s="36" t="str">
        <f>IF('Annual Plan'!F606&lt;&gt;"",'Annual Plan'!F606,"")</f>
        <v/>
      </c>
      <c r="G606" s="23" t="str">
        <f>IF('Annual Plan'!G606&lt;&gt;"",'Annual Plan'!G606,"")</f>
        <v/>
      </c>
      <c r="H606" s="23" t="str">
        <f xml:space="preserve"> IF(OR(F606="Absolute",F606="Absolute[-](cum.)"),SUM(G606,'Q1 Review'!J606,'Q2 Review'!J606,'Q3 Review'!J606,'Q4 Review'!J606),
             IF(OR(F606="Incremental",F606="Absolute[+]"),MAX(G606,'Q1 Review'!J606,'Q2 Review'!J606,'Q3 Review'!J606,'Q4 Review'!J606),
                  IF(F606="Decremental",MIN(G606,'Q1 Review'!J606,'Q2 Review'!J606,'Q3 Review'!J606,'Q4 Review'!J606),
                         IF(F606="Absolute[-](avg.)",SUM('Q1 Review'!J606,'Q2 Review'!J606,'Q3 Review'!J606,'Q4 Review'!J606)/ COUNT('Annual Plan'!H606:'Annual Plan'!K606),""
                       )
                 )
      )
)</f>
        <v/>
      </c>
      <c r="I606" s="23" t="str">
        <f>IF(SUM('Annual Plan'!H606:'Annual Plan'!K606)=0,"",
        IF(OR(F606="Absolute",F606="Absolute[-](cum.)"),SUM('Annual Plan'!H606:'Annual Plan'!K606),
             IF(F606="Incremental",MAX('Annual Plan'!H606:'Annual Plan'!K606),
                  IF(F606="Decremental",MIN('Annual Plan'!H606:'Annual Plan'!K606),
                         IF(F606="Absolute[+]",MAX('Annual Plan'!H606:'Annual Plan'!K606),
                              IF(F606="Absolute[-](avg.)",AVERAGE('Annual Plan'!H606:'Annual Plan'!K606),"")
                              )
                       )
                  )
           )
     )</f>
        <v/>
      </c>
      <c r="J606" s="95" t="str">
        <f xml:space="preserve"> IF(OR(F606="Absolute",F606="Absolute[-](cum.)"),SUM('Q1 Review'!J606,'Q2 Review'!J606,'Q3 Review'!J606,'Q4 Review'!J606),
             IF(OR(F606="Incremental",F606="Absolute[+]"),MAX('Q1 Review'!J606,'Q2 Review'!J606,'Q3 Review'!J606,'Q4 Review'!J606),
                  IF(F606="Decremental",MIN('Q1 Review'!J606,'Q2 Review'!J606,'Q3 Review'!J606,'Q4 Review'!J606),
                         IF(F606="Absolute[-](avg.)",SUM('Q1 Review'!J606,'Q2 Review'!J606,'Q3 Review'!J606,'Q4 Review'!J606)/ COUNT('Annual Plan'!H606:'Annual Plan'!K606),""
                       )
                 )
      )
)</f>
        <v/>
      </c>
      <c r="K606" s="38" t="str">
        <f t="shared" si="68"/>
        <v/>
      </c>
      <c r="L606" s="38" t="str">
        <f t="shared" si="69"/>
        <v/>
      </c>
      <c r="M606" s="23" t="str">
        <f t="shared" si="70"/>
        <v/>
      </c>
      <c r="N606" s="23" t="str">
        <f>IF('Annual Plan'!N606+'Annual Plan'!O606=0,"",'Annual Plan'!N606+'Annual Plan'!O606)</f>
        <v/>
      </c>
      <c r="O606" s="23" t="str">
        <f>IF(('Q1 Review'!O606+'Q2 Review'!O606+'Q3 Review'!O606+'Q4 Review'!O606)=0,"",('Q1 Review'!O606+'Q2 Review'!O606+'Q3 Review'!O606+'Q4 Review'!O606))</f>
        <v/>
      </c>
      <c r="P606" s="41"/>
      <c r="Q606" s="41"/>
      <c r="R606" s="41"/>
      <c r="S606" s="131" t="str">
        <f t="shared" si="71"/>
        <v/>
      </c>
    </row>
    <row r="607" spans="1:19" s="11" customFormat="1" ht="13.2" x14ac:dyDescent="0.25">
      <c r="A607" s="59" t="str">
        <f>IF('Annual Plan'!A607="","",'Annual Plan'!A607)</f>
        <v/>
      </c>
      <c r="B607" s="59" t="str">
        <f>IF('Annual Plan'!B607="","",'Annual Plan'!B607)</f>
        <v/>
      </c>
      <c r="C607" s="59" t="str">
        <f>IF('Annual Plan'!C607="","",'Annual Plan'!C607)</f>
        <v/>
      </c>
      <c r="D607" s="2" t="str">
        <f>IF('Annual Plan'!D607&lt;&gt;"",'Annual Plan'!D607,"")</f>
        <v/>
      </c>
      <c r="E607" s="2" t="str">
        <f>IF('Annual Plan'!E607&lt;&gt;"",'Annual Plan'!E607,"")</f>
        <v/>
      </c>
      <c r="F607" s="36" t="str">
        <f>IF('Annual Plan'!F607&lt;&gt;"",'Annual Plan'!F607,"")</f>
        <v/>
      </c>
      <c r="G607" s="23" t="str">
        <f>IF('Annual Plan'!G607&lt;&gt;"",'Annual Plan'!G607,"")</f>
        <v/>
      </c>
      <c r="H607" s="23" t="str">
        <f xml:space="preserve"> IF(OR(F607="Absolute",F607="Absolute[-](cum.)"),SUM(G607,'Q1 Review'!J607,'Q2 Review'!J607,'Q3 Review'!J607,'Q4 Review'!J607),
             IF(OR(F607="Incremental",F607="Absolute[+]"),MAX(G607,'Q1 Review'!J607,'Q2 Review'!J607,'Q3 Review'!J607,'Q4 Review'!J607),
                  IF(F607="Decremental",MIN(G607,'Q1 Review'!J607,'Q2 Review'!J607,'Q3 Review'!J607,'Q4 Review'!J607),
                         IF(F607="Absolute[-](avg.)",SUM('Q1 Review'!J607,'Q2 Review'!J607,'Q3 Review'!J607,'Q4 Review'!J607)/ COUNT('Annual Plan'!H607:'Annual Plan'!K607),""
                       )
                 )
      )
)</f>
        <v/>
      </c>
      <c r="I607" s="23" t="str">
        <f>IF(SUM('Annual Plan'!H607:'Annual Plan'!K607)=0,"",
        IF(OR(F607="Absolute",F607="Absolute[-](cum.)"),SUM('Annual Plan'!H607:'Annual Plan'!K607),
             IF(F607="Incremental",MAX('Annual Plan'!H607:'Annual Plan'!K607),
                  IF(F607="Decremental",MIN('Annual Plan'!H607:'Annual Plan'!K607),
                         IF(F607="Absolute[+]",MAX('Annual Plan'!H607:'Annual Plan'!K607),
                              IF(F607="Absolute[-](avg.)",AVERAGE('Annual Plan'!H607:'Annual Plan'!K607),"")
                              )
                       )
                  )
           )
     )</f>
        <v/>
      </c>
      <c r="J607" s="95" t="str">
        <f xml:space="preserve"> IF(OR(F607="Absolute",F607="Absolute[-](cum.)"),SUM('Q1 Review'!J607,'Q2 Review'!J607,'Q3 Review'!J607,'Q4 Review'!J607),
             IF(OR(F607="Incremental",F607="Absolute[+]"),MAX('Q1 Review'!J607,'Q2 Review'!J607,'Q3 Review'!J607,'Q4 Review'!J607),
                  IF(F607="Decremental",MIN('Q1 Review'!J607,'Q2 Review'!J607,'Q3 Review'!J607,'Q4 Review'!J607),
                         IF(F607="Absolute[-](avg.)",SUM('Q1 Review'!J607,'Q2 Review'!J607,'Q3 Review'!J607,'Q4 Review'!J607)/ COUNT('Annual Plan'!H607:'Annual Plan'!K607),""
                       )
                 )
      )
)</f>
        <v/>
      </c>
      <c r="K607" s="38" t="str">
        <f t="shared" si="68"/>
        <v/>
      </c>
      <c r="L607" s="38" t="str">
        <f t="shared" si="69"/>
        <v/>
      </c>
      <c r="M607" s="23" t="str">
        <f t="shared" si="70"/>
        <v/>
      </c>
      <c r="N607" s="23" t="str">
        <f>IF('Annual Plan'!N607+'Annual Plan'!O607=0,"",'Annual Plan'!N607+'Annual Plan'!O607)</f>
        <v/>
      </c>
      <c r="O607" s="23" t="str">
        <f>IF(('Q1 Review'!O607+'Q2 Review'!O607+'Q3 Review'!O607+'Q4 Review'!O607)=0,"",('Q1 Review'!O607+'Q2 Review'!O607+'Q3 Review'!O607+'Q4 Review'!O607))</f>
        <v/>
      </c>
      <c r="P607" s="41"/>
      <c r="Q607" s="41"/>
      <c r="R607" s="41"/>
      <c r="S607" s="131" t="str">
        <f t="shared" si="71"/>
        <v/>
      </c>
    </row>
    <row r="608" spans="1:19" s="11" customFormat="1" ht="13.2" x14ac:dyDescent="0.25">
      <c r="A608" s="59" t="str">
        <f>IF('Annual Plan'!A608="","",'Annual Plan'!A608)</f>
        <v/>
      </c>
      <c r="B608" s="59" t="str">
        <f>IF('Annual Plan'!B608="","",'Annual Plan'!B608)</f>
        <v/>
      </c>
      <c r="C608" s="59" t="str">
        <f>IF('Annual Plan'!C608="","",'Annual Plan'!C608)</f>
        <v/>
      </c>
      <c r="D608" s="2" t="str">
        <f>IF('Annual Plan'!D608&lt;&gt;"",'Annual Plan'!D608,"")</f>
        <v/>
      </c>
      <c r="E608" s="2" t="str">
        <f>IF('Annual Plan'!E608&lt;&gt;"",'Annual Plan'!E608,"")</f>
        <v/>
      </c>
      <c r="F608" s="36" t="str">
        <f>IF('Annual Plan'!F608&lt;&gt;"",'Annual Plan'!F608,"")</f>
        <v/>
      </c>
      <c r="G608" s="23" t="str">
        <f>IF('Annual Plan'!G608&lt;&gt;"",'Annual Plan'!G608,"")</f>
        <v/>
      </c>
      <c r="H608" s="23" t="str">
        <f xml:space="preserve"> IF(OR(F608="Absolute",F608="Absolute[-](cum.)"),SUM(G608,'Q1 Review'!J608,'Q2 Review'!J608,'Q3 Review'!J608,'Q4 Review'!J608),
             IF(OR(F608="Incremental",F608="Absolute[+]"),MAX(G608,'Q1 Review'!J608,'Q2 Review'!J608,'Q3 Review'!J608,'Q4 Review'!J608),
                  IF(F608="Decremental",MIN(G608,'Q1 Review'!J608,'Q2 Review'!J608,'Q3 Review'!J608,'Q4 Review'!J608),
                         IF(F608="Absolute[-](avg.)",SUM('Q1 Review'!J608,'Q2 Review'!J608,'Q3 Review'!J608,'Q4 Review'!J608)/ COUNT('Annual Plan'!H608:'Annual Plan'!K608),""
                       )
                 )
      )
)</f>
        <v/>
      </c>
      <c r="I608" s="23" t="str">
        <f>IF(SUM('Annual Plan'!H608:'Annual Plan'!K608)=0,"",
        IF(OR(F608="Absolute",F608="Absolute[-](cum.)"),SUM('Annual Plan'!H608:'Annual Plan'!K608),
             IF(F608="Incremental",MAX('Annual Plan'!H608:'Annual Plan'!K608),
                  IF(F608="Decremental",MIN('Annual Plan'!H608:'Annual Plan'!K608),
                         IF(F608="Absolute[+]",MAX('Annual Plan'!H608:'Annual Plan'!K608),
                              IF(F608="Absolute[-](avg.)",AVERAGE('Annual Plan'!H608:'Annual Plan'!K608),"")
                              )
                       )
                  )
           )
     )</f>
        <v/>
      </c>
      <c r="J608" s="95" t="str">
        <f xml:space="preserve"> IF(OR(F608="Absolute",F608="Absolute[-](cum.)"),SUM('Q1 Review'!J608,'Q2 Review'!J608,'Q3 Review'!J608,'Q4 Review'!J608),
             IF(OR(F608="Incremental",F608="Absolute[+]"),MAX('Q1 Review'!J608,'Q2 Review'!J608,'Q3 Review'!J608,'Q4 Review'!J608),
                  IF(F608="Decremental",MIN('Q1 Review'!J608,'Q2 Review'!J608,'Q3 Review'!J608,'Q4 Review'!J608),
                         IF(F608="Absolute[-](avg.)",SUM('Q1 Review'!J608,'Q2 Review'!J608,'Q3 Review'!J608,'Q4 Review'!J608)/ COUNT('Annual Plan'!H608:'Annual Plan'!K608),""
                       )
                 )
      )
)</f>
        <v/>
      </c>
      <c r="K608" s="38" t="str">
        <f t="shared" si="68"/>
        <v/>
      </c>
      <c r="L608" s="38" t="str">
        <f t="shared" si="69"/>
        <v/>
      </c>
      <c r="M608" s="23" t="str">
        <f t="shared" si="70"/>
        <v/>
      </c>
      <c r="N608" s="23" t="str">
        <f>IF('Annual Plan'!N608+'Annual Plan'!O608=0,"",'Annual Plan'!N608+'Annual Plan'!O608)</f>
        <v/>
      </c>
      <c r="O608" s="23" t="str">
        <f>IF(('Q1 Review'!O608+'Q2 Review'!O608+'Q3 Review'!O608+'Q4 Review'!O608)=0,"",('Q1 Review'!O608+'Q2 Review'!O608+'Q3 Review'!O608+'Q4 Review'!O608))</f>
        <v/>
      </c>
      <c r="P608" s="41"/>
      <c r="Q608" s="41"/>
      <c r="R608" s="41"/>
      <c r="S608" s="131" t="str">
        <f t="shared" si="71"/>
        <v/>
      </c>
    </row>
    <row r="609" spans="1:19" s="11" customFormat="1" ht="13.2" x14ac:dyDescent="0.25">
      <c r="A609" s="59" t="str">
        <f>IF('Annual Plan'!A609="","",'Annual Plan'!A609)</f>
        <v/>
      </c>
      <c r="B609" s="59" t="str">
        <f>IF('Annual Plan'!B609="","",'Annual Plan'!B609)</f>
        <v/>
      </c>
      <c r="C609" s="59" t="str">
        <f>IF('Annual Plan'!C609="","",'Annual Plan'!C609)</f>
        <v/>
      </c>
      <c r="D609" s="2" t="str">
        <f>IF('Annual Plan'!D609&lt;&gt;"",'Annual Plan'!D609,"")</f>
        <v/>
      </c>
      <c r="E609" s="2" t="str">
        <f>IF('Annual Plan'!E609&lt;&gt;"",'Annual Plan'!E609,"")</f>
        <v/>
      </c>
      <c r="F609" s="36" t="str">
        <f>IF('Annual Plan'!F609&lt;&gt;"",'Annual Plan'!F609,"")</f>
        <v/>
      </c>
      <c r="G609" s="23" t="str">
        <f>IF('Annual Plan'!G609&lt;&gt;"",'Annual Plan'!G609,"")</f>
        <v/>
      </c>
      <c r="H609" s="23" t="str">
        <f xml:space="preserve"> IF(OR(F609="Absolute",F609="Absolute[-](cum.)"),SUM(G609,'Q1 Review'!J609,'Q2 Review'!J609,'Q3 Review'!J609,'Q4 Review'!J609),
             IF(OR(F609="Incremental",F609="Absolute[+]"),MAX(G609,'Q1 Review'!J609,'Q2 Review'!J609,'Q3 Review'!J609,'Q4 Review'!J609),
                  IF(F609="Decremental",MIN(G609,'Q1 Review'!J609,'Q2 Review'!J609,'Q3 Review'!J609,'Q4 Review'!J609),
                         IF(F609="Absolute[-](avg.)",SUM('Q1 Review'!J609,'Q2 Review'!J609,'Q3 Review'!J609,'Q4 Review'!J609)/ COUNT('Annual Plan'!H609:'Annual Plan'!K609),""
                       )
                 )
      )
)</f>
        <v/>
      </c>
      <c r="I609" s="23" t="str">
        <f>IF(SUM('Annual Plan'!H609:'Annual Plan'!K609)=0,"",
        IF(OR(F609="Absolute",F609="Absolute[-](cum.)"),SUM('Annual Plan'!H609:'Annual Plan'!K609),
             IF(F609="Incremental",MAX('Annual Plan'!H609:'Annual Plan'!K609),
                  IF(F609="Decremental",MIN('Annual Plan'!H609:'Annual Plan'!K609),
                         IF(F609="Absolute[+]",MAX('Annual Plan'!H609:'Annual Plan'!K609),
                              IF(F609="Absolute[-](avg.)",AVERAGE('Annual Plan'!H609:'Annual Plan'!K609),"")
                              )
                       )
                  )
           )
     )</f>
        <v/>
      </c>
      <c r="J609" s="95" t="str">
        <f xml:space="preserve"> IF(OR(F609="Absolute",F609="Absolute[-](cum.)"),SUM('Q1 Review'!J609,'Q2 Review'!J609,'Q3 Review'!J609,'Q4 Review'!J609),
             IF(OR(F609="Incremental",F609="Absolute[+]"),MAX('Q1 Review'!J609,'Q2 Review'!J609,'Q3 Review'!J609,'Q4 Review'!J609),
                  IF(F609="Decremental",MIN('Q1 Review'!J609,'Q2 Review'!J609,'Q3 Review'!J609,'Q4 Review'!J609),
                         IF(F609="Absolute[-](avg.)",SUM('Q1 Review'!J609,'Q2 Review'!J609,'Q3 Review'!J609,'Q4 Review'!J609)/ COUNT('Annual Plan'!H609:'Annual Plan'!K609),""
                       )
                 )
      )
)</f>
        <v/>
      </c>
      <c r="K609" s="38" t="str">
        <f t="shared" si="68"/>
        <v/>
      </c>
      <c r="L609" s="38" t="str">
        <f t="shared" si="69"/>
        <v/>
      </c>
      <c r="M609" s="23" t="str">
        <f t="shared" si="70"/>
        <v/>
      </c>
      <c r="N609" s="23" t="str">
        <f>IF('Annual Plan'!N609+'Annual Plan'!O609=0,"",'Annual Plan'!N609+'Annual Plan'!O609)</f>
        <v/>
      </c>
      <c r="O609" s="23" t="str">
        <f>IF(('Q1 Review'!O609+'Q2 Review'!O609+'Q3 Review'!O609+'Q4 Review'!O609)=0,"",('Q1 Review'!O609+'Q2 Review'!O609+'Q3 Review'!O609+'Q4 Review'!O609))</f>
        <v/>
      </c>
      <c r="P609" s="41"/>
      <c r="Q609" s="41"/>
      <c r="R609" s="41"/>
      <c r="S609" s="131" t="str">
        <f t="shared" si="71"/>
        <v/>
      </c>
    </row>
    <row r="610" spans="1:19" s="11" customFormat="1" ht="13.2" x14ac:dyDescent="0.25">
      <c r="A610" s="59" t="str">
        <f>IF('Annual Plan'!A610="","",'Annual Plan'!A610)</f>
        <v/>
      </c>
      <c r="B610" s="59" t="str">
        <f>IF('Annual Plan'!B610="","",'Annual Plan'!B610)</f>
        <v/>
      </c>
      <c r="C610" s="59" t="str">
        <f>IF('Annual Plan'!C610="","",'Annual Plan'!C610)</f>
        <v/>
      </c>
      <c r="D610" s="2" t="str">
        <f>IF('Annual Plan'!D610&lt;&gt;"",'Annual Plan'!D610,"")</f>
        <v/>
      </c>
      <c r="E610" s="2" t="str">
        <f>IF('Annual Plan'!E610&lt;&gt;"",'Annual Plan'!E610,"")</f>
        <v/>
      </c>
      <c r="F610" s="36" t="str">
        <f>IF('Annual Plan'!F610&lt;&gt;"",'Annual Plan'!F610,"")</f>
        <v/>
      </c>
      <c r="G610" s="23" t="str">
        <f>IF('Annual Plan'!G610&lt;&gt;"",'Annual Plan'!G610,"")</f>
        <v/>
      </c>
      <c r="H610" s="23" t="str">
        <f xml:space="preserve"> IF(OR(F610="Absolute",F610="Absolute[-](cum.)"),SUM(G610,'Q1 Review'!J610,'Q2 Review'!J610,'Q3 Review'!J610,'Q4 Review'!J610),
             IF(OR(F610="Incremental",F610="Absolute[+]"),MAX(G610,'Q1 Review'!J610,'Q2 Review'!J610,'Q3 Review'!J610,'Q4 Review'!J610),
                  IF(F610="Decremental",MIN(G610,'Q1 Review'!J610,'Q2 Review'!J610,'Q3 Review'!J610,'Q4 Review'!J610),
                         IF(F610="Absolute[-](avg.)",SUM('Q1 Review'!J610,'Q2 Review'!J610,'Q3 Review'!J610,'Q4 Review'!J610)/ COUNT('Annual Plan'!H610:'Annual Plan'!K610),""
                       )
                 )
      )
)</f>
        <v/>
      </c>
      <c r="I610" s="23" t="str">
        <f>IF(SUM('Annual Plan'!H610:'Annual Plan'!K610)=0,"",
        IF(OR(F610="Absolute",F610="Absolute[-](cum.)"),SUM('Annual Plan'!H610:'Annual Plan'!K610),
             IF(F610="Incremental",MAX('Annual Plan'!H610:'Annual Plan'!K610),
                  IF(F610="Decremental",MIN('Annual Plan'!H610:'Annual Plan'!K610),
                         IF(F610="Absolute[+]",MAX('Annual Plan'!H610:'Annual Plan'!K610),
                              IF(F610="Absolute[-](avg.)",AVERAGE('Annual Plan'!H610:'Annual Plan'!K610),"")
                              )
                       )
                  )
           )
     )</f>
        <v/>
      </c>
      <c r="J610" s="95" t="str">
        <f xml:space="preserve"> IF(OR(F610="Absolute",F610="Absolute[-](cum.)"),SUM('Q1 Review'!J610,'Q2 Review'!J610,'Q3 Review'!J610,'Q4 Review'!J610),
             IF(OR(F610="Incremental",F610="Absolute[+]"),MAX('Q1 Review'!J610,'Q2 Review'!J610,'Q3 Review'!J610,'Q4 Review'!J610),
                  IF(F610="Decremental",MIN('Q1 Review'!J610,'Q2 Review'!J610,'Q3 Review'!J610,'Q4 Review'!J610),
                         IF(F610="Absolute[-](avg.)",SUM('Q1 Review'!J610,'Q2 Review'!J610,'Q3 Review'!J610,'Q4 Review'!J610)/ COUNT('Annual Plan'!H610:'Annual Plan'!K610),""
                       )
                 )
      )
)</f>
        <v/>
      </c>
      <c r="K610" s="38" t="str">
        <f t="shared" si="68"/>
        <v/>
      </c>
      <c r="L610" s="38" t="str">
        <f t="shared" si="69"/>
        <v/>
      </c>
      <c r="M610" s="23" t="str">
        <f t="shared" si="70"/>
        <v/>
      </c>
      <c r="N610" s="23" t="str">
        <f>IF('Annual Plan'!N610+'Annual Plan'!O610=0,"",'Annual Plan'!N610+'Annual Plan'!O610)</f>
        <v/>
      </c>
      <c r="O610" s="23" t="str">
        <f>IF(('Q1 Review'!O610+'Q2 Review'!O610+'Q3 Review'!O610+'Q4 Review'!O610)=0,"",('Q1 Review'!O610+'Q2 Review'!O610+'Q3 Review'!O610+'Q4 Review'!O610))</f>
        <v/>
      </c>
      <c r="P610" s="41"/>
      <c r="Q610" s="41"/>
      <c r="R610" s="41"/>
      <c r="S610" s="131" t="str">
        <f t="shared" si="71"/>
        <v/>
      </c>
    </row>
    <row r="611" spans="1:19" s="11" customFormat="1" ht="13.2" x14ac:dyDescent="0.25">
      <c r="A611" s="59" t="str">
        <f>IF('Annual Plan'!A611="","",'Annual Plan'!A611)</f>
        <v/>
      </c>
      <c r="B611" s="59" t="str">
        <f>IF('Annual Plan'!B611="","",'Annual Plan'!B611)</f>
        <v/>
      </c>
      <c r="C611" s="59" t="str">
        <f>IF('Annual Plan'!C611="","",'Annual Plan'!C611)</f>
        <v/>
      </c>
      <c r="D611" s="2" t="str">
        <f>IF('Annual Plan'!D611&lt;&gt;"",'Annual Plan'!D611,"")</f>
        <v/>
      </c>
      <c r="E611" s="2" t="str">
        <f>IF('Annual Plan'!E611&lt;&gt;"",'Annual Plan'!E611,"")</f>
        <v/>
      </c>
      <c r="F611" s="36" t="str">
        <f>IF('Annual Plan'!F611&lt;&gt;"",'Annual Plan'!F611,"")</f>
        <v/>
      </c>
      <c r="G611" s="23" t="str">
        <f>IF('Annual Plan'!G611&lt;&gt;"",'Annual Plan'!G611,"")</f>
        <v/>
      </c>
      <c r="H611" s="23" t="str">
        <f xml:space="preserve"> IF(OR(F611="Absolute",F611="Absolute[-](cum.)"),SUM(G611,'Q1 Review'!J611,'Q2 Review'!J611,'Q3 Review'!J611,'Q4 Review'!J611),
             IF(OR(F611="Incremental",F611="Absolute[+]"),MAX(G611,'Q1 Review'!J611,'Q2 Review'!J611,'Q3 Review'!J611,'Q4 Review'!J611),
                  IF(F611="Decremental",MIN(G611,'Q1 Review'!J611,'Q2 Review'!J611,'Q3 Review'!J611,'Q4 Review'!J611),
                         IF(F611="Absolute[-](avg.)",SUM('Q1 Review'!J611,'Q2 Review'!J611,'Q3 Review'!J611,'Q4 Review'!J611)/ COUNT('Annual Plan'!H611:'Annual Plan'!K611),""
                       )
                 )
      )
)</f>
        <v/>
      </c>
      <c r="I611" s="23" t="str">
        <f>IF(SUM('Annual Plan'!H611:'Annual Plan'!K611)=0,"",
        IF(OR(F611="Absolute",F611="Absolute[-](cum.)"),SUM('Annual Plan'!H611:'Annual Plan'!K611),
             IF(F611="Incremental",MAX('Annual Plan'!H611:'Annual Plan'!K611),
                  IF(F611="Decremental",MIN('Annual Plan'!H611:'Annual Plan'!K611),
                         IF(F611="Absolute[+]",MAX('Annual Plan'!H611:'Annual Plan'!K611),
                              IF(F611="Absolute[-](avg.)",AVERAGE('Annual Plan'!H611:'Annual Plan'!K611),"")
                              )
                       )
                  )
           )
     )</f>
        <v/>
      </c>
      <c r="J611" s="95" t="str">
        <f xml:space="preserve"> IF(OR(F611="Absolute",F611="Absolute[-](cum.)"),SUM('Q1 Review'!J611,'Q2 Review'!J611,'Q3 Review'!J611,'Q4 Review'!J611),
             IF(OR(F611="Incremental",F611="Absolute[+]"),MAX('Q1 Review'!J611,'Q2 Review'!J611,'Q3 Review'!J611,'Q4 Review'!J611),
                  IF(F611="Decremental",MIN('Q1 Review'!J611,'Q2 Review'!J611,'Q3 Review'!J611,'Q4 Review'!J611),
                         IF(F611="Absolute[-](avg.)",SUM('Q1 Review'!J611,'Q2 Review'!J611,'Q3 Review'!J611,'Q4 Review'!J611)/ COUNT('Annual Plan'!H611:'Annual Plan'!K611),""
                       )
                 )
      )
)</f>
        <v/>
      </c>
      <c r="K611" s="38" t="str">
        <f t="shared" si="68"/>
        <v/>
      </c>
      <c r="L611" s="38" t="str">
        <f t="shared" si="69"/>
        <v/>
      </c>
      <c r="M611" s="23" t="str">
        <f t="shared" si="70"/>
        <v/>
      </c>
      <c r="N611" s="23" t="str">
        <f>IF('Annual Plan'!N611+'Annual Plan'!O611=0,"",'Annual Plan'!N611+'Annual Plan'!O611)</f>
        <v/>
      </c>
      <c r="O611" s="23" t="str">
        <f>IF(('Q1 Review'!O611+'Q2 Review'!O611+'Q3 Review'!O611+'Q4 Review'!O611)=0,"",('Q1 Review'!O611+'Q2 Review'!O611+'Q3 Review'!O611+'Q4 Review'!O611))</f>
        <v/>
      </c>
      <c r="P611" s="41"/>
      <c r="Q611" s="41"/>
      <c r="R611" s="41"/>
      <c r="S611" s="131" t="str">
        <f t="shared" si="71"/>
        <v/>
      </c>
    </row>
    <row r="612" spans="1:19" s="11" customFormat="1" ht="13.2" x14ac:dyDescent="0.25">
      <c r="A612" s="59" t="str">
        <f>IF('Annual Plan'!A612="","",'Annual Plan'!A612)</f>
        <v/>
      </c>
      <c r="B612" s="59" t="str">
        <f>IF('Annual Plan'!B612="","",'Annual Plan'!B612)</f>
        <v/>
      </c>
      <c r="C612" s="59" t="str">
        <f>IF('Annual Plan'!C612="","",'Annual Plan'!C612)</f>
        <v/>
      </c>
      <c r="D612" s="2" t="str">
        <f>IF('Annual Plan'!D612&lt;&gt;"",'Annual Plan'!D612,"")</f>
        <v/>
      </c>
      <c r="E612" s="2" t="str">
        <f>IF('Annual Plan'!E612&lt;&gt;"",'Annual Plan'!E612,"")</f>
        <v/>
      </c>
      <c r="F612" s="36" t="str">
        <f>IF('Annual Plan'!F612&lt;&gt;"",'Annual Plan'!F612,"")</f>
        <v/>
      </c>
      <c r="G612" s="23" t="str">
        <f>IF('Annual Plan'!G612&lt;&gt;"",'Annual Plan'!G612,"")</f>
        <v/>
      </c>
      <c r="H612" s="23" t="str">
        <f xml:space="preserve"> IF(OR(F612="Absolute",F612="Absolute[-](cum.)"),SUM(G612,'Q1 Review'!J612,'Q2 Review'!J612,'Q3 Review'!J612,'Q4 Review'!J612),
             IF(OR(F612="Incremental",F612="Absolute[+]"),MAX(G612,'Q1 Review'!J612,'Q2 Review'!J612,'Q3 Review'!J612,'Q4 Review'!J612),
                  IF(F612="Decremental",MIN(G612,'Q1 Review'!J612,'Q2 Review'!J612,'Q3 Review'!J612,'Q4 Review'!J612),
                         IF(F612="Absolute[-](avg.)",SUM('Q1 Review'!J612,'Q2 Review'!J612,'Q3 Review'!J612,'Q4 Review'!J612)/ COUNT('Annual Plan'!H612:'Annual Plan'!K612),""
                       )
                 )
      )
)</f>
        <v/>
      </c>
      <c r="I612" s="23" t="str">
        <f>IF(SUM('Annual Plan'!H612:'Annual Plan'!K612)=0,"",
        IF(OR(F612="Absolute",F612="Absolute[-](cum.)"),SUM('Annual Plan'!H612:'Annual Plan'!K612),
             IF(F612="Incremental",MAX('Annual Plan'!H612:'Annual Plan'!K612),
                  IF(F612="Decremental",MIN('Annual Plan'!H612:'Annual Plan'!K612),
                         IF(F612="Absolute[+]",MAX('Annual Plan'!H612:'Annual Plan'!K612),
                              IF(F612="Absolute[-](avg.)",AVERAGE('Annual Plan'!H612:'Annual Plan'!K612),"")
                              )
                       )
                  )
           )
     )</f>
        <v/>
      </c>
      <c r="J612" s="95" t="str">
        <f xml:space="preserve"> IF(OR(F612="Absolute",F612="Absolute[-](cum.)"),SUM('Q1 Review'!J612,'Q2 Review'!J612,'Q3 Review'!J612,'Q4 Review'!J612),
             IF(OR(F612="Incremental",F612="Absolute[+]"),MAX('Q1 Review'!J612,'Q2 Review'!J612,'Q3 Review'!J612,'Q4 Review'!J612),
                  IF(F612="Decremental",MIN('Q1 Review'!J612,'Q2 Review'!J612,'Q3 Review'!J612,'Q4 Review'!J612),
                         IF(F612="Absolute[-](avg.)",SUM('Q1 Review'!J612,'Q2 Review'!J612,'Q3 Review'!J612,'Q4 Review'!J612)/ COUNT('Annual Plan'!H612:'Annual Plan'!K612),""
                       )
                 )
      )
)</f>
        <v/>
      </c>
      <c r="K612" s="38" t="str">
        <f t="shared" si="68"/>
        <v/>
      </c>
      <c r="L612" s="38" t="str">
        <f t="shared" si="69"/>
        <v/>
      </c>
      <c r="M612" s="23" t="str">
        <f t="shared" si="70"/>
        <v/>
      </c>
      <c r="N612" s="23" t="str">
        <f>IF('Annual Plan'!N612+'Annual Plan'!O612=0,"",'Annual Plan'!N612+'Annual Plan'!O612)</f>
        <v/>
      </c>
      <c r="O612" s="23" t="str">
        <f>IF(('Q1 Review'!O612+'Q2 Review'!O612+'Q3 Review'!O612+'Q4 Review'!O612)=0,"",('Q1 Review'!O612+'Q2 Review'!O612+'Q3 Review'!O612+'Q4 Review'!O612))</f>
        <v/>
      </c>
      <c r="P612" s="41"/>
      <c r="Q612" s="41"/>
      <c r="R612" s="41"/>
      <c r="S612" s="131" t="str">
        <f t="shared" si="71"/>
        <v/>
      </c>
    </row>
    <row r="613" spans="1:19" s="11" customFormat="1" ht="13.2" x14ac:dyDescent="0.25">
      <c r="A613" s="59" t="str">
        <f>IF('Annual Plan'!A613="","",'Annual Plan'!A613)</f>
        <v/>
      </c>
      <c r="B613" s="59" t="str">
        <f>IF('Annual Plan'!B613="","",'Annual Plan'!B613)</f>
        <v/>
      </c>
      <c r="C613" s="59" t="str">
        <f>IF('Annual Plan'!C613="","",'Annual Plan'!C613)</f>
        <v/>
      </c>
      <c r="D613" s="2" t="str">
        <f>IF('Annual Plan'!D613&lt;&gt;"",'Annual Plan'!D613,"")</f>
        <v/>
      </c>
      <c r="E613" s="2" t="str">
        <f>IF('Annual Plan'!E613&lt;&gt;"",'Annual Plan'!E613,"")</f>
        <v/>
      </c>
      <c r="F613" s="36" t="str">
        <f>IF('Annual Plan'!F613&lt;&gt;"",'Annual Plan'!F613,"")</f>
        <v/>
      </c>
      <c r="G613" s="23" t="str">
        <f>IF('Annual Plan'!G613&lt;&gt;"",'Annual Plan'!G613,"")</f>
        <v/>
      </c>
      <c r="H613" s="23" t="str">
        <f xml:space="preserve"> IF(OR(F613="Absolute",F613="Absolute[-](cum.)"),SUM(G613,'Q1 Review'!J613,'Q2 Review'!J613,'Q3 Review'!J613,'Q4 Review'!J613),
             IF(OR(F613="Incremental",F613="Absolute[+]"),MAX(G613,'Q1 Review'!J613,'Q2 Review'!J613,'Q3 Review'!J613,'Q4 Review'!J613),
                  IF(F613="Decremental",MIN(G613,'Q1 Review'!J613,'Q2 Review'!J613,'Q3 Review'!J613,'Q4 Review'!J613),
                         IF(F613="Absolute[-](avg.)",SUM('Q1 Review'!J613,'Q2 Review'!J613,'Q3 Review'!J613,'Q4 Review'!J613)/ COUNT('Annual Plan'!H613:'Annual Plan'!K613),""
                       )
                 )
      )
)</f>
        <v/>
      </c>
      <c r="I613" s="23" t="str">
        <f>IF(SUM('Annual Plan'!H613:'Annual Plan'!K613)=0,"",
        IF(OR(F613="Absolute",F613="Absolute[-](cum.)"),SUM('Annual Plan'!H613:'Annual Plan'!K613),
             IF(F613="Incremental",MAX('Annual Plan'!H613:'Annual Plan'!K613),
                  IF(F613="Decremental",MIN('Annual Plan'!H613:'Annual Plan'!K613),
                         IF(F613="Absolute[+]",MAX('Annual Plan'!H613:'Annual Plan'!K613),
                              IF(F613="Absolute[-](avg.)",AVERAGE('Annual Plan'!H613:'Annual Plan'!K613),"")
                              )
                       )
                  )
           )
     )</f>
        <v/>
      </c>
      <c r="J613" s="95" t="str">
        <f xml:space="preserve"> IF(OR(F613="Absolute",F613="Absolute[-](cum.)"),SUM('Q1 Review'!J613,'Q2 Review'!J613,'Q3 Review'!J613,'Q4 Review'!J613),
             IF(OR(F613="Incremental",F613="Absolute[+]"),MAX('Q1 Review'!J613,'Q2 Review'!J613,'Q3 Review'!J613,'Q4 Review'!J613),
                  IF(F613="Decremental",MIN('Q1 Review'!J613,'Q2 Review'!J613,'Q3 Review'!J613,'Q4 Review'!J613),
                         IF(F613="Absolute[-](avg.)",SUM('Q1 Review'!J613,'Q2 Review'!J613,'Q3 Review'!J613,'Q4 Review'!J613)/ COUNT('Annual Plan'!H613:'Annual Plan'!K613),""
                       )
                 )
      )
)</f>
        <v/>
      </c>
      <c r="K613" s="38" t="str">
        <f t="shared" si="68"/>
        <v/>
      </c>
      <c r="L613" s="38" t="str">
        <f t="shared" si="69"/>
        <v/>
      </c>
      <c r="M613" s="23" t="str">
        <f t="shared" si="70"/>
        <v/>
      </c>
      <c r="N613" s="23" t="str">
        <f>IF('Annual Plan'!N613+'Annual Plan'!O613=0,"",'Annual Plan'!N613+'Annual Plan'!O613)</f>
        <v/>
      </c>
      <c r="O613" s="23" t="str">
        <f>IF(('Q1 Review'!O613+'Q2 Review'!O613+'Q3 Review'!O613+'Q4 Review'!O613)=0,"",('Q1 Review'!O613+'Q2 Review'!O613+'Q3 Review'!O613+'Q4 Review'!O613))</f>
        <v/>
      </c>
      <c r="P613" s="41"/>
      <c r="Q613" s="41"/>
      <c r="R613" s="41"/>
      <c r="S613" s="131" t="str">
        <f t="shared" si="71"/>
        <v/>
      </c>
    </row>
    <row r="614" spans="1:19" s="11" customFormat="1" ht="13.2" x14ac:dyDescent="0.25">
      <c r="A614" s="59" t="str">
        <f>IF('Annual Plan'!A614="","",'Annual Plan'!A614)</f>
        <v/>
      </c>
      <c r="B614" s="59" t="str">
        <f>IF('Annual Plan'!B614="","",'Annual Plan'!B614)</f>
        <v/>
      </c>
      <c r="C614" s="59" t="str">
        <f>IF('Annual Plan'!C614="","",'Annual Plan'!C614)</f>
        <v/>
      </c>
      <c r="D614" s="2" t="str">
        <f>IF('Annual Plan'!D614&lt;&gt;"",'Annual Plan'!D614,"")</f>
        <v/>
      </c>
      <c r="E614" s="2" t="str">
        <f>IF('Annual Plan'!E614&lt;&gt;"",'Annual Plan'!E614,"")</f>
        <v/>
      </c>
      <c r="F614" s="36" t="str">
        <f>IF('Annual Plan'!F614&lt;&gt;"",'Annual Plan'!F614,"")</f>
        <v/>
      </c>
      <c r="G614" s="23" t="str">
        <f>IF('Annual Plan'!G614&lt;&gt;"",'Annual Plan'!G614,"")</f>
        <v/>
      </c>
      <c r="H614" s="23" t="str">
        <f xml:space="preserve"> IF(OR(F614="Absolute",F614="Absolute[-](cum.)"),SUM(G614,'Q1 Review'!J614,'Q2 Review'!J614,'Q3 Review'!J614,'Q4 Review'!J614),
             IF(OR(F614="Incremental",F614="Absolute[+]"),MAX(G614,'Q1 Review'!J614,'Q2 Review'!J614,'Q3 Review'!J614,'Q4 Review'!J614),
                  IF(F614="Decremental",MIN(G614,'Q1 Review'!J614,'Q2 Review'!J614,'Q3 Review'!J614,'Q4 Review'!J614),
                         IF(F614="Absolute[-](avg.)",SUM('Q1 Review'!J614,'Q2 Review'!J614,'Q3 Review'!J614,'Q4 Review'!J614)/ COUNT('Annual Plan'!H614:'Annual Plan'!K614),""
                       )
                 )
      )
)</f>
        <v/>
      </c>
      <c r="I614" s="23" t="str">
        <f>IF(SUM('Annual Plan'!H614:'Annual Plan'!K614)=0,"",
        IF(OR(F614="Absolute",F614="Absolute[-](cum.)"),SUM('Annual Plan'!H614:'Annual Plan'!K614),
             IF(F614="Incremental",MAX('Annual Plan'!H614:'Annual Plan'!K614),
                  IF(F614="Decremental",MIN('Annual Plan'!H614:'Annual Plan'!K614),
                         IF(F614="Absolute[+]",MAX('Annual Plan'!H614:'Annual Plan'!K614),
                              IF(F614="Absolute[-](avg.)",AVERAGE('Annual Plan'!H614:'Annual Plan'!K614),"")
                              )
                       )
                  )
           )
     )</f>
        <v/>
      </c>
      <c r="J614" s="95" t="str">
        <f xml:space="preserve"> IF(OR(F614="Absolute",F614="Absolute[-](cum.)"),SUM('Q1 Review'!J614,'Q2 Review'!J614,'Q3 Review'!J614,'Q4 Review'!J614),
             IF(OR(F614="Incremental",F614="Absolute[+]"),MAX('Q1 Review'!J614,'Q2 Review'!J614,'Q3 Review'!J614,'Q4 Review'!J614),
                  IF(F614="Decremental",MIN('Q1 Review'!J614,'Q2 Review'!J614,'Q3 Review'!J614,'Q4 Review'!J614),
                         IF(F614="Absolute[-](avg.)",SUM('Q1 Review'!J614,'Q2 Review'!J614,'Q3 Review'!J614,'Q4 Review'!J614)/ COUNT('Annual Plan'!H614:'Annual Plan'!K614),""
                       )
                 )
      )
)</f>
        <v/>
      </c>
      <c r="K614" s="38" t="str">
        <f t="shared" si="68"/>
        <v/>
      </c>
      <c r="L614" s="38" t="str">
        <f t="shared" si="69"/>
        <v/>
      </c>
      <c r="M614" s="23" t="str">
        <f t="shared" si="70"/>
        <v/>
      </c>
      <c r="N614" s="23" t="str">
        <f>IF('Annual Plan'!N614+'Annual Plan'!O614=0,"",'Annual Plan'!N614+'Annual Plan'!O614)</f>
        <v/>
      </c>
      <c r="O614" s="23" t="str">
        <f>IF(('Q1 Review'!O614+'Q2 Review'!O614+'Q3 Review'!O614+'Q4 Review'!O614)=0,"",('Q1 Review'!O614+'Q2 Review'!O614+'Q3 Review'!O614+'Q4 Review'!O614))</f>
        <v/>
      </c>
      <c r="P614" s="41"/>
      <c r="Q614" s="41"/>
      <c r="R614" s="41"/>
      <c r="S614" s="131" t="str">
        <f t="shared" si="71"/>
        <v/>
      </c>
    </row>
    <row r="615" spans="1:19" s="11" customFormat="1" ht="13.2" x14ac:dyDescent="0.25">
      <c r="A615" s="59" t="str">
        <f>IF('Annual Plan'!A615="","",'Annual Plan'!A615)</f>
        <v/>
      </c>
      <c r="B615" s="59" t="str">
        <f>IF('Annual Plan'!B615="","",'Annual Plan'!B615)</f>
        <v/>
      </c>
      <c r="C615" s="59" t="str">
        <f>IF('Annual Plan'!C615="","",'Annual Plan'!C615)</f>
        <v/>
      </c>
      <c r="D615" s="2" t="str">
        <f>IF('Annual Plan'!D615&lt;&gt;"",'Annual Plan'!D615,"")</f>
        <v/>
      </c>
      <c r="E615" s="2" t="str">
        <f>IF('Annual Plan'!E615&lt;&gt;"",'Annual Plan'!E615,"")</f>
        <v/>
      </c>
      <c r="F615" s="36" t="str">
        <f>IF('Annual Plan'!F615&lt;&gt;"",'Annual Plan'!F615,"")</f>
        <v/>
      </c>
      <c r="G615" s="23" t="str">
        <f>IF('Annual Plan'!G615&lt;&gt;"",'Annual Plan'!G615,"")</f>
        <v/>
      </c>
      <c r="H615" s="23" t="str">
        <f xml:space="preserve"> IF(OR(F615="Absolute",F615="Absolute[-](cum.)"),SUM(G615,'Q1 Review'!J615,'Q2 Review'!J615,'Q3 Review'!J615,'Q4 Review'!J615),
             IF(OR(F615="Incremental",F615="Absolute[+]"),MAX(G615,'Q1 Review'!J615,'Q2 Review'!J615,'Q3 Review'!J615,'Q4 Review'!J615),
                  IF(F615="Decremental",MIN(G615,'Q1 Review'!J615,'Q2 Review'!J615,'Q3 Review'!J615,'Q4 Review'!J615),
                         IF(F615="Absolute[-](avg.)",SUM('Q1 Review'!J615,'Q2 Review'!J615,'Q3 Review'!J615,'Q4 Review'!J615)/ COUNT('Annual Plan'!H615:'Annual Plan'!K615),""
                       )
                 )
      )
)</f>
        <v/>
      </c>
      <c r="I615" s="23" t="str">
        <f>IF(SUM('Annual Plan'!H615:'Annual Plan'!K615)=0,"",
        IF(OR(F615="Absolute",F615="Absolute[-](cum.)"),SUM('Annual Plan'!H615:'Annual Plan'!K615),
             IF(F615="Incremental",MAX('Annual Plan'!H615:'Annual Plan'!K615),
                  IF(F615="Decremental",MIN('Annual Plan'!H615:'Annual Plan'!K615),
                         IF(F615="Absolute[+]",MAX('Annual Plan'!H615:'Annual Plan'!K615),
                              IF(F615="Absolute[-](avg.)",AVERAGE('Annual Plan'!H615:'Annual Plan'!K615),"")
                              )
                       )
                  )
           )
     )</f>
        <v/>
      </c>
      <c r="J615" s="95" t="str">
        <f xml:space="preserve"> IF(OR(F615="Absolute",F615="Absolute[-](cum.)"),SUM('Q1 Review'!J615,'Q2 Review'!J615,'Q3 Review'!J615,'Q4 Review'!J615),
             IF(OR(F615="Incremental",F615="Absolute[+]"),MAX('Q1 Review'!J615,'Q2 Review'!J615,'Q3 Review'!J615,'Q4 Review'!J615),
                  IF(F615="Decremental",MIN('Q1 Review'!J615,'Q2 Review'!J615,'Q3 Review'!J615,'Q4 Review'!J615),
                         IF(F615="Absolute[-](avg.)",SUM('Q1 Review'!J615,'Q2 Review'!J615,'Q3 Review'!J615,'Q4 Review'!J615)/ COUNT('Annual Plan'!H615:'Annual Plan'!K615),""
                       )
                 )
      )
)</f>
        <v/>
      </c>
      <c r="K615" s="38" t="str">
        <f t="shared" si="68"/>
        <v/>
      </c>
      <c r="L615" s="38" t="str">
        <f t="shared" si="69"/>
        <v/>
      </c>
      <c r="M615" s="23" t="str">
        <f t="shared" si="70"/>
        <v/>
      </c>
      <c r="N615" s="23" t="str">
        <f>IF('Annual Plan'!N615+'Annual Plan'!O615=0,"",'Annual Plan'!N615+'Annual Plan'!O615)</f>
        <v/>
      </c>
      <c r="O615" s="23" t="str">
        <f>IF(('Q1 Review'!O615+'Q2 Review'!O615+'Q3 Review'!O615+'Q4 Review'!O615)=0,"",('Q1 Review'!O615+'Q2 Review'!O615+'Q3 Review'!O615+'Q4 Review'!O615))</f>
        <v/>
      </c>
      <c r="P615" s="41"/>
      <c r="Q615" s="41"/>
      <c r="R615" s="41"/>
      <c r="S615" s="131" t="str">
        <f t="shared" si="71"/>
        <v/>
      </c>
    </row>
    <row r="616" spans="1:19" s="11" customFormat="1" ht="13.2" x14ac:dyDescent="0.25">
      <c r="A616" s="59" t="str">
        <f>IF('Annual Plan'!A616="","",'Annual Plan'!A616)</f>
        <v/>
      </c>
      <c r="B616" s="59" t="str">
        <f>IF('Annual Plan'!B616="","",'Annual Plan'!B616)</f>
        <v/>
      </c>
      <c r="C616" s="59" t="str">
        <f>IF('Annual Plan'!C616="","",'Annual Plan'!C616)</f>
        <v/>
      </c>
      <c r="D616" s="2" t="str">
        <f>IF('Annual Plan'!D616&lt;&gt;"",'Annual Plan'!D616,"")</f>
        <v/>
      </c>
      <c r="E616" s="2" t="str">
        <f>IF('Annual Plan'!E616&lt;&gt;"",'Annual Plan'!E616,"")</f>
        <v/>
      </c>
      <c r="F616" s="36" t="str">
        <f>IF('Annual Plan'!F616&lt;&gt;"",'Annual Plan'!F616,"")</f>
        <v/>
      </c>
      <c r="G616" s="23" t="str">
        <f>IF('Annual Plan'!G616&lt;&gt;"",'Annual Plan'!G616,"")</f>
        <v/>
      </c>
      <c r="H616" s="23" t="str">
        <f xml:space="preserve"> IF(OR(F616="Absolute",F616="Absolute[-](cum.)"),SUM(G616,'Q1 Review'!J616,'Q2 Review'!J616,'Q3 Review'!J616,'Q4 Review'!J616),
             IF(OR(F616="Incremental",F616="Absolute[+]"),MAX(G616,'Q1 Review'!J616,'Q2 Review'!J616,'Q3 Review'!J616,'Q4 Review'!J616),
                  IF(F616="Decremental",MIN(G616,'Q1 Review'!J616,'Q2 Review'!J616,'Q3 Review'!J616,'Q4 Review'!J616),
                         IF(F616="Absolute[-](avg.)",SUM('Q1 Review'!J616,'Q2 Review'!J616,'Q3 Review'!J616,'Q4 Review'!J616)/ COUNT('Annual Plan'!H616:'Annual Plan'!K616),""
                       )
                 )
      )
)</f>
        <v/>
      </c>
      <c r="I616" s="23" t="str">
        <f>IF(SUM('Annual Plan'!H616:'Annual Plan'!K616)=0,"",
        IF(OR(F616="Absolute",F616="Absolute[-](cum.)"),SUM('Annual Plan'!H616:'Annual Plan'!K616),
             IF(F616="Incremental",MAX('Annual Plan'!H616:'Annual Plan'!K616),
                  IF(F616="Decremental",MIN('Annual Plan'!H616:'Annual Plan'!K616),
                         IF(F616="Absolute[+]",MAX('Annual Plan'!H616:'Annual Plan'!K616),
                              IF(F616="Absolute[-](avg.)",AVERAGE('Annual Plan'!H616:'Annual Plan'!K616),"")
                              )
                       )
                  )
           )
     )</f>
        <v/>
      </c>
      <c r="J616" s="95" t="str">
        <f xml:space="preserve"> IF(OR(F616="Absolute",F616="Absolute[-](cum.)"),SUM('Q1 Review'!J616,'Q2 Review'!J616,'Q3 Review'!J616,'Q4 Review'!J616),
             IF(OR(F616="Incremental",F616="Absolute[+]"),MAX('Q1 Review'!J616,'Q2 Review'!J616,'Q3 Review'!J616,'Q4 Review'!J616),
                  IF(F616="Decremental",MIN('Q1 Review'!J616,'Q2 Review'!J616,'Q3 Review'!J616,'Q4 Review'!J616),
                         IF(F616="Absolute[-](avg.)",SUM('Q1 Review'!J616,'Q2 Review'!J616,'Q3 Review'!J616,'Q4 Review'!J616)/ COUNT('Annual Plan'!H616:'Annual Plan'!K616),""
                       )
                 )
      )
)</f>
        <v/>
      </c>
      <c r="K616" s="38" t="str">
        <f t="shared" si="68"/>
        <v/>
      </c>
      <c r="L616" s="38" t="str">
        <f t="shared" si="69"/>
        <v/>
      </c>
      <c r="M616" s="23" t="str">
        <f t="shared" si="70"/>
        <v/>
      </c>
      <c r="N616" s="23" t="str">
        <f>IF('Annual Plan'!N616+'Annual Plan'!O616=0,"",'Annual Plan'!N616+'Annual Plan'!O616)</f>
        <v/>
      </c>
      <c r="O616" s="23" t="str">
        <f>IF(('Q1 Review'!O616+'Q2 Review'!O616+'Q3 Review'!O616+'Q4 Review'!O616)=0,"",('Q1 Review'!O616+'Q2 Review'!O616+'Q3 Review'!O616+'Q4 Review'!O616))</f>
        <v/>
      </c>
      <c r="P616" s="41"/>
      <c r="Q616" s="41"/>
      <c r="R616" s="41"/>
      <c r="S616" s="131" t="str">
        <f t="shared" si="71"/>
        <v/>
      </c>
    </row>
    <row r="617" spans="1:19" s="11" customFormat="1" ht="13.2" x14ac:dyDescent="0.25">
      <c r="A617" s="59" t="str">
        <f>IF('Annual Plan'!A617="","",'Annual Plan'!A617)</f>
        <v/>
      </c>
      <c r="B617" s="59" t="str">
        <f>IF('Annual Plan'!B617="","",'Annual Plan'!B617)</f>
        <v/>
      </c>
      <c r="C617" s="59" t="str">
        <f>IF('Annual Plan'!C617="","",'Annual Plan'!C617)</f>
        <v/>
      </c>
      <c r="D617" s="2" t="str">
        <f>IF('Annual Plan'!D617&lt;&gt;"",'Annual Plan'!D617,"")</f>
        <v/>
      </c>
      <c r="E617" s="2" t="str">
        <f>IF('Annual Plan'!E617&lt;&gt;"",'Annual Plan'!E617,"")</f>
        <v/>
      </c>
      <c r="F617" s="36" t="str">
        <f>IF('Annual Plan'!F617&lt;&gt;"",'Annual Plan'!F617,"")</f>
        <v/>
      </c>
      <c r="G617" s="23" t="str">
        <f>IF('Annual Plan'!G617&lt;&gt;"",'Annual Plan'!G617,"")</f>
        <v/>
      </c>
      <c r="H617" s="23" t="str">
        <f xml:space="preserve"> IF(OR(F617="Absolute",F617="Absolute[-](cum.)"),SUM(G617,'Q1 Review'!J617,'Q2 Review'!J617,'Q3 Review'!J617,'Q4 Review'!J617),
             IF(OR(F617="Incremental",F617="Absolute[+]"),MAX(G617,'Q1 Review'!J617,'Q2 Review'!J617,'Q3 Review'!J617,'Q4 Review'!J617),
                  IF(F617="Decremental",MIN(G617,'Q1 Review'!J617,'Q2 Review'!J617,'Q3 Review'!J617,'Q4 Review'!J617),
                         IF(F617="Absolute[-](avg.)",SUM('Q1 Review'!J617,'Q2 Review'!J617,'Q3 Review'!J617,'Q4 Review'!J617)/ COUNT('Annual Plan'!H617:'Annual Plan'!K617),""
                       )
                 )
      )
)</f>
        <v/>
      </c>
      <c r="I617" s="23" t="str">
        <f>IF(SUM('Annual Plan'!H617:'Annual Plan'!K617)=0,"",
        IF(OR(F617="Absolute",F617="Absolute[-](cum.)"),SUM('Annual Plan'!H617:'Annual Plan'!K617),
             IF(F617="Incremental",MAX('Annual Plan'!H617:'Annual Plan'!K617),
                  IF(F617="Decremental",MIN('Annual Plan'!H617:'Annual Plan'!K617),
                         IF(F617="Absolute[+]",MAX('Annual Plan'!H617:'Annual Plan'!K617),
                              IF(F617="Absolute[-](avg.)",AVERAGE('Annual Plan'!H617:'Annual Plan'!K617),"")
                              )
                       )
                  )
           )
     )</f>
        <v/>
      </c>
      <c r="J617" s="95" t="str">
        <f xml:space="preserve"> IF(OR(F617="Absolute",F617="Absolute[-](cum.)"),SUM('Q1 Review'!J617,'Q2 Review'!J617,'Q3 Review'!J617,'Q4 Review'!J617),
             IF(OR(F617="Incremental",F617="Absolute[+]"),MAX('Q1 Review'!J617,'Q2 Review'!J617,'Q3 Review'!J617,'Q4 Review'!J617),
                  IF(F617="Decremental",MIN('Q1 Review'!J617,'Q2 Review'!J617,'Q3 Review'!J617,'Q4 Review'!J617),
                         IF(F617="Absolute[-](avg.)",SUM('Q1 Review'!J617,'Q2 Review'!J617,'Q3 Review'!J617,'Q4 Review'!J617)/ COUNT('Annual Plan'!H617:'Annual Plan'!K617),""
                       )
                 )
      )
)</f>
        <v/>
      </c>
      <c r="K617" s="38" t="str">
        <f t="shared" si="68"/>
        <v/>
      </c>
      <c r="L617" s="38" t="str">
        <f t="shared" si="69"/>
        <v/>
      </c>
      <c r="M617" s="23" t="str">
        <f t="shared" si="70"/>
        <v/>
      </c>
      <c r="N617" s="23" t="str">
        <f>IF('Annual Plan'!N617+'Annual Plan'!O617=0,"",'Annual Plan'!N617+'Annual Plan'!O617)</f>
        <v/>
      </c>
      <c r="O617" s="23" t="str">
        <f>IF(('Q1 Review'!O617+'Q2 Review'!O617+'Q3 Review'!O617+'Q4 Review'!O617)=0,"",('Q1 Review'!O617+'Q2 Review'!O617+'Q3 Review'!O617+'Q4 Review'!O617))</f>
        <v/>
      </c>
      <c r="P617" s="41"/>
      <c r="Q617" s="41"/>
      <c r="R617" s="41"/>
      <c r="S617" s="131" t="str">
        <f t="shared" si="71"/>
        <v/>
      </c>
    </row>
    <row r="618" spans="1:19" s="58" customFormat="1" ht="59.25" customHeight="1" x14ac:dyDescent="0.3">
      <c r="A618" s="256" t="s">
        <v>94</v>
      </c>
      <c r="B618" s="256"/>
      <c r="C618" s="51">
        <f>'Annual Plan'!C618</f>
        <v>0</v>
      </c>
      <c r="D618" s="62"/>
      <c r="E618" s="62"/>
      <c r="F618" s="256" t="s">
        <v>97</v>
      </c>
      <c r="G618" s="256"/>
      <c r="H618" s="256"/>
      <c r="I618" s="256"/>
      <c r="J618" s="257"/>
      <c r="K618" s="43">
        <f>IF(SUM(K589:K617)=0,0,IF(SUM(K589:K617)&gt;0,AVERAGE(K589:K617)))</f>
        <v>0</v>
      </c>
      <c r="L618" s="258"/>
      <c r="M618" s="259"/>
      <c r="N618" s="60">
        <f>SUM(N589:N617)</f>
        <v>0</v>
      </c>
      <c r="O618" s="60">
        <f>SUM(O589:O617)</f>
        <v>0</v>
      </c>
      <c r="P618" s="62"/>
      <c r="Q618" s="62"/>
      <c r="S618" s="131"/>
    </row>
    <row r="619" spans="1:19" s="61" customFormat="1" ht="15" customHeight="1" x14ac:dyDescent="0.25">
      <c r="A619" s="12"/>
      <c r="B619" s="12"/>
      <c r="C619" s="12"/>
      <c r="D619" s="12"/>
      <c r="E619" s="12"/>
      <c r="F619" s="44"/>
      <c r="G619" s="45"/>
      <c r="H619" s="45"/>
      <c r="I619" s="45"/>
      <c r="J619" s="46"/>
      <c r="K619" s="47"/>
      <c r="L619" s="47"/>
      <c r="M619" s="45"/>
      <c r="N619" s="48"/>
      <c r="O619" s="49"/>
      <c r="P619" s="50"/>
      <c r="Q619" s="50"/>
      <c r="S619" s="132"/>
    </row>
    <row r="620" spans="1:19" s="11" customFormat="1" ht="34.5" customHeight="1" x14ac:dyDescent="0.25">
      <c r="A620" s="193" t="s">
        <v>91</v>
      </c>
      <c r="B620" s="193"/>
      <c r="C620" s="193"/>
      <c r="D620" s="260" t="str">
        <f>IF('Annual Plan'!D620:P620&lt;&gt;"", 'Annual Plan'!D620:P620,"")</f>
        <v/>
      </c>
      <c r="E620" s="260"/>
      <c r="F620" s="261"/>
      <c r="G620" s="261"/>
      <c r="H620" s="261"/>
      <c r="I620" s="261"/>
      <c r="J620" s="261"/>
      <c r="K620" s="261"/>
      <c r="L620" s="261"/>
      <c r="M620" s="261"/>
      <c r="N620" s="261"/>
      <c r="O620" s="261"/>
      <c r="P620" s="260"/>
      <c r="Q620" s="260"/>
      <c r="S620" s="131"/>
    </row>
    <row r="621" spans="1:19" s="11" customFormat="1" ht="39" customHeight="1" x14ac:dyDescent="0.25">
      <c r="A621" s="202" t="s">
        <v>1</v>
      </c>
      <c r="B621" s="202" t="s">
        <v>9</v>
      </c>
      <c r="C621" s="202" t="s">
        <v>2</v>
      </c>
      <c r="D621" s="202" t="s">
        <v>10</v>
      </c>
      <c r="E621" s="203" t="s">
        <v>11</v>
      </c>
      <c r="F621" s="204" t="s">
        <v>12</v>
      </c>
      <c r="G621" s="251" t="s">
        <v>3</v>
      </c>
      <c r="H621" s="251"/>
      <c r="I621" s="204" t="s">
        <v>4</v>
      </c>
      <c r="J621" s="204" t="s">
        <v>70</v>
      </c>
      <c r="K621" s="202" t="s">
        <v>71</v>
      </c>
      <c r="L621" s="202"/>
      <c r="M621" s="202"/>
      <c r="N621" s="253" t="s">
        <v>83</v>
      </c>
      <c r="O621" s="254"/>
      <c r="P621" s="202" t="s">
        <v>95</v>
      </c>
      <c r="Q621" s="202" t="s">
        <v>96</v>
      </c>
      <c r="R621" s="202" t="s">
        <v>114</v>
      </c>
      <c r="S621" s="131"/>
    </row>
    <row r="622" spans="1:19" s="11" customFormat="1" ht="66.75" customHeight="1" x14ac:dyDescent="0.25">
      <c r="A622" s="202"/>
      <c r="B622" s="202"/>
      <c r="C622" s="202"/>
      <c r="D622" s="202"/>
      <c r="E622" s="203"/>
      <c r="F622" s="204"/>
      <c r="G622" s="98" t="s">
        <v>19</v>
      </c>
      <c r="H622" s="98" t="s">
        <v>64</v>
      </c>
      <c r="I622" s="204"/>
      <c r="J622" s="204"/>
      <c r="K622" s="1" t="s">
        <v>21</v>
      </c>
      <c r="L622" s="1" t="s">
        <v>22</v>
      </c>
      <c r="M622" s="1" t="s">
        <v>23</v>
      </c>
      <c r="N622" s="7" t="s">
        <v>73</v>
      </c>
      <c r="O622" s="7" t="s">
        <v>82</v>
      </c>
      <c r="P622" s="252"/>
      <c r="Q622" s="202"/>
      <c r="R622" s="202"/>
      <c r="S622" s="131"/>
    </row>
    <row r="623" spans="1:19" s="11" customFormat="1" ht="13.2" x14ac:dyDescent="0.25">
      <c r="A623" s="59" t="str">
        <f>IF('Annual Plan'!A623="","",'Annual Plan'!A623)</f>
        <v/>
      </c>
      <c r="B623" s="59" t="str">
        <f>IF('Annual Plan'!B623="","",'Annual Plan'!B623)</f>
        <v/>
      </c>
      <c r="C623" s="59" t="str">
        <f>IF('Annual Plan'!C623="","",'Annual Plan'!C623)</f>
        <v/>
      </c>
      <c r="D623" s="2" t="str">
        <f>IF('Annual Plan'!D623&lt;&gt;"",'Annual Plan'!D623,"")</f>
        <v/>
      </c>
      <c r="E623" s="2" t="str">
        <f>IF('Annual Plan'!E623&lt;&gt;"",'Annual Plan'!E623,"")</f>
        <v/>
      </c>
      <c r="F623" s="36" t="str">
        <f>IF('Annual Plan'!F623&lt;&gt;"",'Annual Plan'!F623,"")</f>
        <v/>
      </c>
      <c r="G623" s="23" t="str">
        <f>IF('Annual Plan'!G623&lt;&gt;"",'Annual Plan'!G623,"")</f>
        <v/>
      </c>
      <c r="H623" s="23" t="str">
        <f xml:space="preserve"> IF(OR(F623="Absolute",F623="Absolute[-](cum.)"),SUM(G623,'Q1 Review'!J623,'Q2 Review'!J623,'Q3 Review'!J623,'Q4 Review'!J623),
             IF(OR(F623="Incremental",F623="Absolute[+]"),MAX(G623,'Q1 Review'!J623,'Q2 Review'!J623,'Q3 Review'!J623,'Q4 Review'!J623),
                  IF(F623="Decremental",MIN(G623,'Q1 Review'!J623,'Q2 Review'!J623,'Q3 Review'!J623,'Q4 Review'!J623),
                         IF(F623="Absolute[-](avg.)",SUM('Q1 Review'!J623,'Q2 Review'!J623,'Q3 Review'!J623,'Q4 Review'!J623)/ COUNT('Annual Plan'!H623:'Annual Plan'!K623),""
                       )
                 )
      )
)</f>
        <v/>
      </c>
      <c r="I623" s="23" t="str">
        <f>IF(SUM('Annual Plan'!H623:'Annual Plan'!K623)=0,"",
        IF(OR(F623="Absolute",F623="Absolute[-](cum.)"),SUM('Annual Plan'!H623:'Annual Plan'!K623),
             IF(F623="Incremental",MAX('Annual Plan'!H623:'Annual Plan'!K623),
                  IF(F623="Decremental",MIN('Annual Plan'!H623:'Annual Plan'!K623),
                         IF(F623="Absolute[+]",MAX('Annual Plan'!H623:'Annual Plan'!K623),
                              IF(F623="Absolute[-](avg.)",AVERAGE('Annual Plan'!H623:'Annual Plan'!K623),"")
                              )
                       )
                  )
           )
     )</f>
        <v/>
      </c>
      <c r="J623" s="95" t="str">
        <f xml:space="preserve"> IF(OR(F623="Absolute",F623="Absolute[-](cum.)"),SUM('Q1 Review'!J623,'Q2 Review'!J623,'Q3 Review'!J623,'Q4 Review'!J623),
             IF(OR(F623="Incremental",F623="Absolute[+]"),MAX('Q1 Review'!J623,'Q2 Review'!J623,'Q3 Review'!J623,'Q4 Review'!J623),
                  IF(F623="Decremental",MIN('Q1 Review'!J623,'Q2 Review'!J623,'Q3 Review'!J623,'Q4 Review'!J623),
                         IF(F623="Absolute[-](avg.)",SUM('Q1 Review'!J623,'Q2 Review'!J623,'Q3 Review'!J623,'Q4 Review'!J623)/ COUNT('Annual Plan'!H623:'Annual Plan'!K623),""
                       )
                 )
      )
)</f>
        <v/>
      </c>
      <c r="K623" s="38" t="str">
        <f>IF(I623="","",
                         IF(AND(I623&lt;&gt;"",J623=""),0,
                                                  IF($F623="Absolute",IF(I623=0,0, IF((J623/I623)&gt;=1,1, IF((J623/I623)&lt;=0,0,(J623/I623)))),
                                                                                                      IF($F623="Incremental", IF(AND((I623-G623)=0,J623&gt;0,I623&gt;0,J623&gt;I623),1, IF(AND((I623-G623)=0,J623&lt;=I623),0, IF(((J623-G623)/(I623-G623))&gt;=1,1, IF(((J623-G623)/(I623-G623))&lt;=0,0, ((J623-G623)/(I623-G623)))))),
                                                                                                                                                                   IF($F623="Decremental", IF(AND((G623-I623)=0,J623&gt;0,I623&gt;0,J623&lt;I623),1,  IF(AND((I623-G623)=0,J623&gt;=I623),0, IF(((G623-J623)/(G623-I623))&gt;=1,1, IF(((G623-J623)/(G623-I623))&lt;=0,0, ((G623-J623)/(G623-I623)))))),
                                                                                                                                                                                              IF(OR($F623="Absolute[-](cum.)", $F623="Absolute[-](avg.)"),IF(J623="",0, IF((J623&lt;=I623),1,IF((J623&gt;I623),0,))),
                                                                                                                                                                                                        IF($F623="Absolute[+]",IF(J623=0,0,  IF(J623&lt;=I623,(J623/I623),1)),
                                                                                                                                                                                                            )
                                                                                                                                                                                                   )
                                                                                                                                                                       )
                                                                                                          )
                                                    )
                            )
     )</f>
        <v/>
      </c>
      <c r="L623" s="38" t="str">
        <f>IF(I623="","",
                        IF(AND(I623&lt;&gt;"",J623=""),-1,
                                                  IF($F623="Absolute", IF(I623=0,0,((J623-I623)/I623)),
                                                                               IF($F623="Incremental", IF((I623-G623)=0,0,(((J623-G623)-(I623-G623))/(I623-G623))),
                                                                                                            IF($F623="Decremental", IF((G623-I623)=0,0,(((G623-J623)-(G623-I623))/(G623-I623))),
                                                                                                                                              IF(OR($F623="Absolute[-](cum.)", $F623="Absolute[-](avg.)"), IF(J623="",0, IF(J623&gt;=0,1-(J623/I623))),
                                                                                                                                                                      IF($F623="Absolute[+]", IF(J623=0,-1,K623-1),  ""
                                                                                                                                                                                                                                          )
                                                                                                                                                                                                                          )
                                                                                                                                                                                  )
                                                                                                                   )
                                                   )
                          )
)</f>
        <v/>
      </c>
      <c r="M623" s="23" t="str">
        <f>IF(J623="","",
                         IF(I623="", "",
                                                   IF($F623="Absolute", (J623-I623),
                                                                                                       IF($F623="Incremental", ((J623-G623)-(I623-G623)),
                                                                                                                                                                                      IF($F623="Decremental", ((G623-J623)-(G623-I623)),
                                                                                                                                                                                                            IF(OR($F623="Absolute[-](cum.)", $F623="Absolute[-](avg.)"), (I623-J623),
                                                                                                                                                                                                                             IF($F623="Absolute[+]", (J623-I623), ""
                                                                                                                                                                                                                                  )
                                                                                                                                                                                                                )
                                                                                                                                                                                          )
                                                                                                           )
                                                      )
                               )
       )</f>
        <v/>
      </c>
      <c r="N623" s="23" t="str">
        <f>IF('Annual Plan'!N623+'Annual Plan'!O623=0,"",'Annual Plan'!N623+'Annual Plan'!O623)</f>
        <v/>
      </c>
      <c r="O623" s="23" t="str">
        <f>IF(('Q1 Review'!O623+'Q2 Review'!O623+'Q3 Review'!O623+'Q4 Review'!O623)=0,"",('Q1 Review'!O623+'Q2 Review'!O623+'Q3 Review'!O623+'Q4 Review'!O623))</f>
        <v/>
      </c>
      <c r="P623" s="41"/>
      <c r="Q623" s="41"/>
      <c r="R623" s="41"/>
      <c r="S623" s="131" t="str">
        <f xml:space="preserve"> IF(AND($F623="Incremental",G623=""),"Error - baseline data was not provided in the planning sheet.",
        IF(AND($F623="Decremental",G623=""),"Error - baseline data was not provided in the planning sheet.",""))</f>
        <v/>
      </c>
    </row>
    <row r="624" spans="1:19" s="11" customFormat="1" ht="13.2" x14ac:dyDescent="0.25">
      <c r="A624" s="59" t="str">
        <f>IF('Annual Plan'!A624="","",'Annual Plan'!A624)</f>
        <v/>
      </c>
      <c r="B624" s="59" t="str">
        <f>IF('Annual Plan'!B624="","",'Annual Plan'!B624)</f>
        <v/>
      </c>
      <c r="C624" s="59" t="str">
        <f>IF('Annual Plan'!C624="","",'Annual Plan'!C624)</f>
        <v/>
      </c>
      <c r="D624" s="2" t="str">
        <f>IF('Annual Plan'!D624&lt;&gt;"",'Annual Plan'!D624,"")</f>
        <v/>
      </c>
      <c r="E624" s="2" t="str">
        <f>IF('Annual Plan'!E624&lt;&gt;"",'Annual Plan'!E624,"")</f>
        <v/>
      </c>
      <c r="F624" s="36" t="str">
        <f>IF('Annual Plan'!F624&lt;&gt;"",'Annual Plan'!F624,"")</f>
        <v/>
      </c>
      <c r="G624" s="23" t="str">
        <f>IF('Annual Plan'!G624&lt;&gt;"",'Annual Plan'!G624,"")</f>
        <v/>
      </c>
      <c r="H624" s="23" t="str">
        <f xml:space="preserve"> IF(OR(F624="Absolute",F624="Absolute[-](cum.)"),SUM(G624,'Q1 Review'!J624,'Q2 Review'!J624,'Q3 Review'!J624,'Q4 Review'!J624),
             IF(OR(F624="Incremental",F624="Absolute[+]"),MAX(G624,'Q1 Review'!J624,'Q2 Review'!J624,'Q3 Review'!J624,'Q4 Review'!J624),
                  IF(F624="Decremental",MIN(G624,'Q1 Review'!J624,'Q2 Review'!J624,'Q3 Review'!J624,'Q4 Review'!J624),
                         IF(F624="Absolute[-](avg.)",SUM('Q1 Review'!J624,'Q2 Review'!J624,'Q3 Review'!J624,'Q4 Review'!J624)/ COUNT('Annual Plan'!H624:'Annual Plan'!K624),""
                       )
                 )
      )
)</f>
        <v/>
      </c>
      <c r="I624" s="23" t="str">
        <f>IF(SUM('Annual Plan'!H624:'Annual Plan'!K624)=0,"",
        IF(OR(F624="Absolute",F624="Absolute[-](cum.)"),SUM('Annual Plan'!H624:'Annual Plan'!K624),
             IF(F624="Incremental",MAX('Annual Plan'!H624:'Annual Plan'!K624),
                  IF(F624="Decremental",MIN('Annual Plan'!H624:'Annual Plan'!K624),
                         IF(F624="Absolute[+]",MAX('Annual Plan'!H624:'Annual Plan'!K624),
                              IF(F624="Absolute[-](avg.)",AVERAGE('Annual Plan'!H624:'Annual Plan'!K624),"")
                              )
                       )
                  )
           )
     )</f>
        <v/>
      </c>
      <c r="J624" s="95" t="str">
        <f xml:space="preserve"> IF(OR(F624="Absolute",F624="Absolute[-](cum.)"),SUM('Q1 Review'!J624,'Q2 Review'!J624,'Q3 Review'!J624,'Q4 Review'!J624),
             IF(OR(F624="Incremental",F624="Absolute[+]"),MAX('Q1 Review'!J624,'Q2 Review'!J624,'Q3 Review'!J624,'Q4 Review'!J624),
                  IF(F624="Decremental",MIN('Q1 Review'!J624,'Q2 Review'!J624,'Q3 Review'!J624,'Q4 Review'!J624),
                         IF(F624="Absolute[-](avg.)",SUM('Q1 Review'!J624,'Q2 Review'!J624,'Q3 Review'!J624,'Q4 Review'!J624)/ COUNT('Annual Plan'!H624:'Annual Plan'!K624),""
                       )
                 )
      )
)</f>
        <v/>
      </c>
      <c r="K624" s="38" t="str">
        <f t="shared" ref="K624:K651" si="72">IF(I624="","",
                         IF(AND(I624&lt;&gt;"",J624=""),0,
                                                  IF($F624="Absolute",IF(I624=0,0, IF((J624/I624)&gt;=1,1, IF((J624/I624)&lt;=0,0,(J624/I624)))),
                                                                                                      IF($F624="Incremental", IF(AND((I624-G624)=0,J624&gt;0,I624&gt;0,J624&gt;I624),1, IF(AND((I624-G624)=0,J624&lt;=I624),0, IF(((J624-G624)/(I624-G624))&gt;=1,1, IF(((J624-G624)/(I624-G624))&lt;=0,0, ((J624-G624)/(I624-G624)))))),
                                                                                                                                                                   IF($F624="Decremental", IF(AND((G624-I624)=0,J624&gt;0,I624&gt;0,J624&lt;I624),1,  IF(AND((I624-G624)=0,J624&gt;=I624),0, IF(((G624-J624)/(G624-I624))&gt;=1,1, IF(((G624-J624)/(G624-I624))&lt;=0,0, ((G624-J624)/(G624-I624)))))),
                                                                                                                                                                                              IF(OR($F624="Absolute[-](cum.)", $F624="Absolute[-](avg.)"),IF(J624="",0, IF((J624&lt;=I624),1,IF((J624&gt;I624),0,))),
                                                                                                                                                                                                        IF($F624="Absolute[+]",IF(J624=0,0,  IF(J624&lt;=I624,(J624/I624),1)),
                                                                                                                                                                                                            )
                                                                                                                                                                                                   )
                                                                                                                                                                       )
                                                                                                          )
                                                    )
                            )
     )</f>
        <v/>
      </c>
      <c r="L624" s="38" t="str">
        <f t="shared" ref="L624:L651" si="73">IF(I624="","",
                        IF(AND(I624&lt;&gt;"",J624=""),-1,
                                                  IF($F624="Absolute", IF(I624=0,0,((J624-I624)/I624)),
                                                                               IF($F624="Incremental", IF((I624-G624)=0,0,(((J624-G624)-(I624-G624))/(I624-G624))),
                                                                                                            IF($F624="Decremental", IF((G624-I624)=0,0,(((G624-J624)-(G624-I624))/(G624-I624))),
                                                                                                                                              IF(OR($F624="Absolute[-](cum.)", $F624="Absolute[-](avg.)"), IF(J624="",0, IF(J624&gt;=0,1-(J624/I624))),
                                                                                                                                                                      IF($F624="Absolute[+]", IF(J624=0,-1,K624-1),  ""
                                                                                                                                                                                                                                          )
                                                                                                                                                                                                                          )
                                                                                                                                                                                  )
                                                                                                                   )
                                                   )
                          )
)</f>
        <v/>
      </c>
      <c r="M624" s="23" t="str">
        <f t="shared" ref="M624:M651" si="74">IF(J624="","",
                         IF(I624="", "",
                                                   IF($F624="Absolute", (J624-I624),
                                                                                                       IF($F624="Incremental", ((J624-G624)-(I624-G624)),
                                                                                                                                                                                      IF($F624="Decremental", ((G624-J624)-(G624-I624)),
                                                                                                                                                                                                            IF(OR($F624="Absolute[-](cum.)", $F624="Absolute[-](avg.)"), (I624-J624),
                                                                                                                                                                                                                             IF($F624="Absolute[+]", (J624-I624), ""
                                                                                                                                                                                                                                  )
                                                                                                                                                                                                                )
                                                                                                                                                                                          )
                                                                                                           )
                                                      )
                               )
       )</f>
        <v/>
      </c>
      <c r="N624" s="23" t="str">
        <f>IF('Annual Plan'!N624+'Annual Plan'!O624=0,"",'Annual Plan'!N624+'Annual Plan'!O624)</f>
        <v/>
      </c>
      <c r="O624" s="23" t="str">
        <f>IF(('Q1 Review'!O624+'Q2 Review'!O624+'Q3 Review'!O624+'Q4 Review'!O624)=0,"",('Q1 Review'!O624+'Q2 Review'!O624+'Q3 Review'!O624+'Q4 Review'!O624))</f>
        <v/>
      </c>
      <c r="P624" s="41"/>
      <c r="Q624" s="41"/>
      <c r="R624" s="41"/>
      <c r="S624" s="131" t="str">
        <f t="shared" ref="S624:S651" si="75" xml:space="preserve"> IF(AND($F624="Incremental",G624=""),"Error - baseline data was not provided in the planning sheet.",
        IF(AND($F624="Decremental",G624=""),"Error - baseline data was not provided in the planning sheet.",""))</f>
        <v/>
      </c>
    </row>
    <row r="625" spans="1:19" s="11" customFormat="1" ht="13.2" x14ac:dyDescent="0.25">
      <c r="A625" s="59" t="str">
        <f>IF('Annual Plan'!A625="","",'Annual Plan'!A625)</f>
        <v/>
      </c>
      <c r="B625" s="59" t="str">
        <f>IF('Annual Plan'!B625="","",'Annual Plan'!B625)</f>
        <v/>
      </c>
      <c r="C625" s="59" t="str">
        <f>IF('Annual Plan'!C625="","",'Annual Plan'!C625)</f>
        <v/>
      </c>
      <c r="D625" s="2" t="str">
        <f>IF('Annual Plan'!D625&lt;&gt;"",'Annual Plan'!D625,"")</f>
        <v/>
      </c>
      <c r="E625" s="2" t="str">
        <f>IF('Annual Plan'!E625&lt;&gt;"",'Annual Plan'!E625,"")</f>
        <v/>
      </c>
      <c r="F625" s="36" t="str">
        <f>IF('Annual Plan'!F625&lt;&gt;"",'Annual Plan'!F625,"")</f>
        <v/>
      </c>
      <c r="G625" s="23" t="str">
        <f>IF('Annual Plan'!G625&lt;&gt;"",'Annual Plan'!G625,"")</f>
        <v/>
      </c>
      <c r="H625" s="23" t="str">
        <f xml:space="preserve"> IF(OR(F625="Absolute",F625="Absolute[-](cum.)"),SUM(G625,'Q1 Review'!J625,'Q2 Review'!J625,'Q3 Review'!J625,'Q4 Review'!J625),
             IF(OR(F625="Incremental",F625="Absolute[+]"),MAX(G625,'Q1 Review'!J625,'Q2 Review'!J625,'Q3 Review'!J625,'Q4 Review'!J625),
                  IF(F625="Decremental",MIN(G625,'Q1 Review'!J625,'Q2 Review'!J625,'Q3 Review'!J625,'Q4 Review'!J625),
                         IF(F625="Absolute[-](avg.)",SUM('Q1 Review'!J625,'Q2 Review'!J625,'Q3 Review'!J625,'Q4 Review'!J625)/ COUNT('Annual Plan'!H625:'Annual Plan'!K625),""
                       )
                 )
      )
)</f>
        <v/>
      </c>
      <c r="I625" s="23" t="str">
        <f>IF(SUM('Annual Plan'!H625:'Annual Plan'!K625)=0,"",
        IF(OR(F625="Absolute",F625="Absolute[-](cum.)"),SUM('Annual Plan'!H625:'Annual Plan'!K625),
             IF(F625="Incremental",MAX('Annual Plan'!H625:'Annual Plan'!K625),
                  IF(F625="Decremental",MIN('Annual Plan'!H625:'Annual Plan'!K625),
                         IF(F625="Absolute[+]",MAX('Annual Plan'!H625:'Annual Plan'!K625),
                              IF(F625="Absolute[-](avg.)",AVERAGE('Annual Plan'!H625:'Annual Plan'!K625),"")
                              )
                       )
                  )
           )
     )</f>
        <v/>
      </c>
      <c r="J625" s="95" t="str">
        <f xml:space="preserve"> IF(OR(F625="Absolute",F625="Absolute[-](cum.)"),SUM('Q1 Review'!J625,'Q2 Review'!J625,'Q3 Review'!J625,'Q4 Review'!J625),
             IF(OR(F625="Incremental",F625="Absolute[+]"),MAX('Q1 Review'!J625,'Q2 Review'!J625,'Q3 Review'!J625,'Q4 Review'!J625),
                  IF(F625="Decremental",MIN('Q1 Review'!J625,'Q2 Review'!J625,'Q3 Review'!J625,'Q4 Review'!J625),
                         IF(F625="Absolute[-](avg.)",SUM('Q1 Review'!J625,'Q2 Review'!J625,'Q3 Review'!J625,'Q4 Review'!J625)/ COUNT('Annual Plan'!H625:'Annual Plan'!K625),""
                       )
                 )
      )
)</f>
        <v/>
      </c>
      <c r="K625" s="38" t="str">
        <f t="shared" si="72"/>
        <v/>
      </c>
      <c r="L625" s="38" t="str">
        <f t="shared" si="73"/>
        <v/>
      </c>
      <c r="M625" s="23" t="str">
        <f t="shared" si="74"/>
        <v/>
      </c>
      <c r="N625" s="23" t="str">
        <f>IF('Annual Plan'!N625+'Annual Plan'!O625=0,"",'Annual Plan'!N625+'Annual Plan'!O625)</f>
        <v/>
      </c>
      <c r="O625" s="23" t="str">
        <f>IF(('Q1 Review'!O625+'Q2 Review'!O625+'Q3 Review'!O625+'Q4 Review'!O625)=0,"",('Q1 Review'!O625+'Q2 Review'!O625+'Q3 Review'!O625+'Q4 Review'!O625))</f>
        <v/>
      </c>
      <c r="P625" s="41"/>
      <c r="Q625" s="41"/>
      <c r="R625" s="41"/>
      <c r="S625" s="131" t="str">
        <f t="shared" si="75"/>
        <v/>
      </c>
    </row>
    <row r="626" spans="1:19" s="11" customFormat="1" ht="13.2" x14ac:dyDescent="0.25">
      <c r="A626" s="59" t="str">
        <f>IF('Annual Plan'!A626="","",'Annual Plan'!A626)</f>
        <v/>
      </c>
      <c r="B626" s="59" t="str">
        <f>IF('Annual Plan'!B626="","",'Annual Plan'!B626)</f>
        <v/>
      </c>
      <c r="C626" s="59" t="str">
        <f>IF('Annual Plan'!C626="","",'Annual Plan'!C626)</f>
        <v/>
      </c>
      <c r="D626" s="2" t="str">
        <f>IF('Annual Plan'!D626&lt;&gt;"",'Annual Plan'!D626,"")</f>
        <v/>
      </c>
      <c r="E626" s="2" t="str">
        <f>IF('Annual Plan'!E626&lt;&gt;"",'Annual Plan'!E626,"")</f>
        <v/>
      </c>
      <c r="F626" s="36" t="str">
        <f>IF('Annual Plan'!F626&lt;&gt;"",'Annual Plan'!F626,"")</f>
        <v/>
      </c>
      <c r="G626" s="23" t="str">
        <f>IF('Annual Plan'!G626&lt;&gt;"",'Annual Plan'!G626,"")</f>
        <v/>
      </c>
      <c r="H626" s="23" t="str">
        <f xml:space="preserve"> IF(OR(F626="Absolute",F626="Absolute[-](cum.)"),SUM(G626,'Q1 Review'!J626,'Q2 Review'!J626,'Q3 Review'!J626,'Q4 Review'!J626),
             IF(OR(F626="Incremental",F626="Absolute[+]"),MAX(G626,'Q1 Review'!J626,'Q2 Review'!J626,'Q3 Review'!J626,'Q4 Review'!J626),
                  IF(F626="Decremental",MIN(G626,'Q1 Review'!J626,'Q2 Review'!J626,'Q3 Review'!J626,'Q4 Review'!J626),
                         IF(F626="Absolute[-](avg.)",SUM('Q1 Review'!J626,'Q2 Review'!J626,'Q3 Review'!J626,'Q4 Review'!J626)/ COUNT('Annual Plan'!H626:'Annual Plan'!K626),""
                       )
                 )
      )
)</f>
        <v/>
      </c>
      <c r="I626" s="23" t="str">
        <f>IF(SUM('Annual Plan'!H626:'Annual Plan'!K626)=0,"",
        IF(OR(F626="Absolute",F626="Absolute[-](cum.)"),SUM('Annual Plan'!H626:'Annual Plan'!K626),
             IF(F626="Incremental",MAX('Annual Plan'!H626:'Annual Plan'!K626),
                  IF(F626="Decremental",MIN('Annual Plan'!H626:'Annual Plan'!K626),
                         IF(F626="Absolute[+]",MAX('Annual Plan'!H626:'Annual Plan'!K626),
                              IF(F626="Absolute[-](avg.)",AVERAGE('Annual Plan'!H626:'Annual Plan'!K626),"")
                              )
                       )
                  )
           )
     )</f>
        <v/>
      </c>
      <c r="J626" s="95" t="str">
        <f xml:space="preserve"> IF(OR(F626="Absolute",F626="Absolute[-](cum.)"),SUM('Q1 Review'!J626,'Q2 Review'!J626,'Q3 Review'!J626,'Q4 Review'!J626),
             IF(OR(F626="Incremental",F626="Absolute[+]"),MAX('Q1 Review'!J626,'Q2 Review'!J626,'Q3 Review'!J626,'Q4 Review'!J626),
                  IF(F626="Decremental",MIN('Q1 Review'!J626,'Q2 Review'!J626,'Q3 Review'!J626,'Q4 Review'!J626),
                         IF(F626="Absolute[-](avg.)",SUM('Q1 Review'!J626,'Q2 Review'!J626,'Q3 Review'!J626,'Q4 Review'!J626)/ COUNT('Annual Plan'!H626:'Annual Plan'!K626),""
                       )
                 )
      )
)</f>
        <v/>
      </c>
      <c r="K626" s="38" t="str">
        <f t="shared" si="72"/>
        <v/>
      </c>
      <c r="L626" s="38" t="str">
        <f t="shared" si="73"/>
        <v/>
      </c>
      <c r="M626" s="23" t="str">
        <f t="shared" si="74"/>
        <v/>
      </c>
      <c r="N626" s="23" t="str">
        <f>IF('Annual Plan'!N626+'Annual Plan'!O626=0,"",'Annual Plan'!N626+'Annual Plan'!O626)</f>
        <v/>
      </c>
      <c r="O626" s="23" t="str">
        <f>IF(('Q1 Review'!O626+'Q2 Review'!O626+'Q3 Review'!O626+'Q4 Review'!O626)=0,"",('Q1 Review'!O626+'Q2 Review'!O626+'Q3 Review'!O626+'Q4 Review'!O626))</f>
        <v/>
      </c>
      <c r="P626" s="41"/>
      <c r="Q626" s="41"/>
      <c r="R626" s="41"/>
      <c r="S626" s="131" t="str">
        <f t="shared" si="75"/>
        <v/>
      </c>
    </row>
    <row r="627" spans="1:19" s="11" customFormat="1" ht="13.2" x14ac:dyDescent="0.25">
      <c r="A627" s="59" t="str">
        <f>IF('Annual Plan'!A627="","",'Annual Plan'!A627)</f>
        <v/>
      </c>
      <c r="B627" s="59" t="str">
        <f>IF('Annual Plan'!B627="","",'Annual Plan'!B627)</f>
        <v/>
      </c>
      <c r="C627" s="59" t="str">
        <f>IF('Annual Plan'!C627="","",'Annual Plan'!C627)</f>
        <v/>
      </c>
      <c r="D627" s="2" t="str">
        <f>IF('Annual Plan'!D627&lt;&gt;"",'Annual Plan'!D627,"")</f>
        <v/>
      </c>
      <c r="E627" s="2" t="str">
        <f>IF('Annual Plan'!E627&lt;&gt;"",'Annual Plan'!E627,"")</f>
        <v/>
      </c>
      <c r="F627" s="36" t="str">
        <f>IF('Annual Plan'!F627&lt;&gt;"",'Annual Plan'!F627,"")</f>
        <v/>
      </c>
      <c r="G627" s="23" t="str">
        <f>IF('Annual Plan'!G627&lt;&gt;"",'Annual Plan'!G627,"")</f>
        <v/>
      </c>
      <c r="H627" s="23" t="str">
        <f xml:space="preserve"> IF(OR(F627="Absolute",F627="Absolute[-](cum.)"),SUM(G627,'Q1 Review'!J627,'Q2 Review'!J627,'Q3 Review'!J627,'Q4 Review'!J627),
             IF(OR(F627="Incremental",F627="Absolute[+]"),MAX(G627,'Q1 Review'!J627,'Q2 Review'!J627,'Q3 Review'!J627,'Q4 Review'!J627),
                  IF(F627="Decremental",MIN(G627,'Q1 Review'!J627,'Q2 Review'!J627,'Q3 Review'!J627,'Q4 Review'!J627),
                         IF(F627="Absolute[-](avg.)",SUM('Q1 Review'!J627,'Q2 Review'!J627,'Q3 Review'!J627,'Q4 Review'!J627)/ COUNT('Annual Plan'!H627:'Annual Plan'!K627),""
                       )
                 )
      )
)</f>
        <v/>
      </c>
      <c r="I627" s="23" t="str">
        <f>IF(SUM('Annual Plan'!H627:'Annual Plan'!K627)=0,"",
        IF(OR(F627="Absolute",F627="Absolute[-](cum.)"),SUM('Annual Plan'!H627:'Annual Plan'!K627),
             IF(F627="Incremental",MAX('Annual Plan'!H627:'Annual Plan'!K627),
                  IF(F627="Decremental",MIN('Annual Plan'!H627:'Annual Plan'!K627),
                         IF(F627="Absolute[+]",MAX('Annual Plan'!H627:'Annual Plan'!K627),
                              IF(F627="Absolute[-](avg.)",AVERAGE('Annual Plan'!H627:'Annual Plan'!K627),"")
                              )
                       )
                  )
           )
     )</f>
        <v/>
      </c>
      <c r="J627" s="95" t="str">
        <f xml:space="preserve"> IF(OR(F627="Absolute",F627="Absolute[-](cum.)"),SUM('Q1 Review'!J627,'Q2 Review'!J627,'Q3 Review'!J627,'Q4 Review'!J627),
             IF(OR(F627="Incremental",F627="Absolute[+]"),MAX('Q1 Review'!J627,'Q2 Review'!J627,'Q3 Review'!J627,'Q4 Review'!J627),
                  IF(F627="Decremental",MIN('Q1 Review'!J627,'Q2 Review'!J627,'Q3 Review'!J627,'Q4 Review'!J627),
                         IF(F627="Absolute[-](avg.)",SUM('Q1 Review'!J627,'Q2 Review'!J627,'Q3 Review'!J627,'Q4 Review'!J627)/ COUNT('Annual Plan'!H627:'Annual Plan'!K627),""
                       )
                 )
      )
)</f>
        <v/>
      </c>
      <c r="K627" s="38" t="str">
        <f t="shared" si="72"/>
        <v/>
      </c>
      <c r="L627" s="38" t="str">
        <f t="shared" si="73"/>
        <v/>
      </c>
      <c r="M627" s="23" t="str">
        <f t="shared" si="74"/>
        <v/>
      </c>
      <c r="N627" s="23" t="str">
        <f>IF('Annual Plan'!N627+'Annual Plan'!O627=0,"",'Annual Plan'!N627+'Annual Plan'!O627)</f>
        <v/>
      </c>
      <c r="O627" s="23" t="str">
        <f>IF(('Q1 Review'!O627+'Q2 Review'!O627+'Q3 Review'!O627+'Q4 Review'!O627)=0,"",('Q1 Review'!O627+'Q2 Review'!O627+'Q3 Review'!O627+'Q4 Review'!O627))</f>
        <v/>
      </c>
      <c r="P627" s="41"/>
      <c r="Q627" s="41"/>
      <c r="R627" s="41"/>
      <c r="S627" s="131" t="str">
        <f t="shared" si="75"/>
        <v/>
      </c>
    </row>
    <row r="628" spans="1:19" s="11" customFormat="1" ht="13.2" x14ac:dyDescent="0.25">
      <c r="A628" s="59" t="str">
        <f>IF('Annual Plan'!A628="","",'Annual Plan'!A628)</f>
        <v/>
      </c>
      <c r="B628" s="59" t="str">
        <f>IF('Annual Plan'!B628="","",'Annual Plan'!B628)</f>
        <v/>
      </c>
      <c r="C628" s="59" t="str">
        <f>IF('Annual Plan'!C628="","",'Annual Plan'!C628)</f>
        <v/>
      </c>
      <c r="D628" s="2" t="str">
        <f>IF('Annual Plan'!D628&lt;&gt;"",'Annual Plan'!D628,"")</f>
        <v/>
      </c>
      <c r="E628" s="2" t="str">
        <f>IF('Annual Plan'!E628&lt;&gt;"",'Annual Plan'!E628,"")</f>
        <v/>
      </c>
      <c r="F628" s="36" t="str">
        <f>IF('Annual Plan'!F628&lt;&gt;"",'Annual Plan'!F628,"")</f>
        <v/>
      </c>
      <c r="G628" s="23" t="str">
        <f>IF('Annual Plan'!G628&lt;&gt;"",'Annual Plan'!G628,"")</f>
        <v/>
      </c>
      <c r="H628" s="23" t="str">
        <f xml:space="preserve"> IF(OR(F628="Absolute",F628="Absolute[-](cum.)"),SUM(G628,'Q1 Review'!J628,'Q2 Review'!J628,'Q3 Review'!J628,'Q4 Review'!J628),
             IF(OR(F628="Incremental",F628="Absolute[+]"),MAX(G628,'Q1 Review'!J628,'Q2 Review'!J628,'Q3 Review'!J628,'Q4 Review'!J628),
                  IF(F628="Decremental",MIN(G628,'Q1 Review'!J628,'Q2 Review'!J628,'Q3 Review'!J628,'Q4 Review'!J628),
                         IF(F628="Absolute[-](avg.)",SUM('Q1 Review'!J628,'Q2 Review'!J628,'Q3 Review'!J628,'Q4 Review'!J628)/ COUNT('Annual Plan'!H628:'Annual Plan'!K628),""
                       )
                 )
      )
)</f>
        <v/>
      </c>
      <c r="I628" s="23" t="str">
        <f>IF(SUM('Annual Plan'!H628:'Annual Plan'!K628)=0,"",
        IF(OR(F628="Absolute",F628="Absolute[-](cum.)"),SUM('Annual Plan'!H628:'Annual Plan'!K628),
             IF(F628="Incremental",MAX('Annual Plan'!H628:'Annual Plan'!K628),
                  IF(F628="Decremental",MIN('Annual Plan'!H628:'Annual Plan'!K628),
                         IF(F628="Absolute[+]",MAX('Annual Plan'!H628:'Annual Plan'!K628),
                              IF(F628="Absolute[-](avg.)",AVERAGE('Annual Plan'!H628:'Annual Plan'!K628),"")
                              )
                       )
                  )
           )
     )</f>
        <v/>
      </c>
      <c r="J628" s="95" t="str">
        <f xml:space="preserve"> IF(OR(F628="Absolute",F628="Absolute[-](cum.)"),SUM('Q1 Review'!J628,'Q2 Review'!J628,'Q3 Review'!J628,'Q4 Review'!J628),
             IF(OR(F628="Incremental",F628="Absolute[+]"),MAX('Q1 Review'!J628,'Q2 Review'!J628,'Q3 Review'!J628,'Q4 Review'!J628),
                  IF(F628="Decremental",MIN('Q1 Review'!J628,'Q2 Review'!J628,'Q3 Review'!J628,'Q4 Review'!J628),
                         IF(F628="Absolute[-](avg.)",SUM('Q1 Review'!J628,'Q2 Review'!J628,'Q3 Review'!J628,'Q4 Review'!J628)/ COUNT('Annual Plan'!H628:'Annual Plan'!K628),""
                       )
                 )
      )
)</f>
        <v/>
      </c>
      <c r="K628" s="38" t="str">
        <f t="shared" si="72"/>
        <v/>
      </c>
      <c r="L628" s="38" t="str">
        <f t="shared" si="73"/>
        <v/>
      </c>
      <c r="M628" s="23" t="str">
        <f t="shared" si="74"/>
        <v/>
      </c>
      <c r="N628" s="23" t="str">
        <f>IF('Annual Plan'!N628+'Annual Plan'!O628=0,"",'Annual Plan'!N628+'Annual Plan'!O628)</f>
        <v/>
      </c>
      <c r="O628" s="23" t="str">
        <f>IF(('Q1 Review'!O628+'Q2 Review'!O628+'Q3 Review'!O628+'Q4 Review'!O628)=0,"",('Q1 Review'!O628+'Q2 Review'!O628+'Q3 Review'!O628+'Q4 Review'!O628))</f>
        <v/>
      </c>
      <c r="P628" s="41"/>
      <c r="Q628" s="41"/>
      <c r="R628" s="41"/>
      <c r="S628" s="131" t="str">
        <f t="shared" si="75"/>
        <v/>
      </c>
    </row>
    <row r="629" spans="1:19" s="11" customFormat="1" ht="13.2" x14ac:dyDescent="0.25">
      <c r="A629" s="59" t="str">
        <f>IF('Annual Plan'!A629="","",'Annual Plan'!A629)</f>
        <v/>
      </c>
      <c r="B629" s="59" t="str">
        <f>IF('Annual Plan'!B629="","",'Annual Plan'!B629)</f>
        <v/>
      </c>
      <c r="C629" s="59" t="str">
        <f>IF('Annual Plan'!C629="","",'Annual Plan'!C629)</f>
        <v/>
      </c>
      <c r="D629" s="2" t="str">
        <f>IF('Annual Plan'!D629&lt;&gt;"",'Annual Plan'!D629,"")</f>
        <v/>
      </c>
      <c r="E629" s="2" t="str">
        <f>IF('Annual Plan'!E629&lt;&gt;"",'Annual Plan'!E629,"")</f>
        <v/>
      </c>
      <c r="F629" s="36" t="str">
        <f>IF('Annual Plan'!F629&lt;&gt;"",'Annual Plan'!F629,"")</f>
        <v/>
      </c>
      <c r="G629" s="23" t="str">
        <f>IF('Annual Plan'!G629&lt;&gt;"",'Annual Plan'!G629,"")</f>
        <v/>
      </c>
      <c r="H629" s="23" t="str">
        <f xml:space="preserve"> IF(OR(F629="Absolute",F629="Absolute[-](cum.)"),SUM(G629,'Q1 Review'!J629,'Q2 Review'!J629,'Q3 Review'!J629,'Q4 Review'!J629),
             IF(OR(F629="Incremental",F629="Absolute[+]"),MAX(G629,'Q1 Review'!J629,'Q2 Review'!J629,'Q3 Review'!J629,'Q4 Review'!J629),
                  IF(F629="Decremental",MIN(G629,'Q1 Review'!J629,'Q2 Review'!J629,'Q3 Review'!J629,'Q4 Review'!J629),
                         IF(F629="Absolute[-](avg.)",SUM('Q1 Review'!J629,'Q2 Review'!J629,'Q3 Review'!J629,'Q4 Review'!J629)/ COUNT('Annual Plan'!H629:'Annual Plan'!K629),""
                       )
                 )
      )
)</f>
        <v/>
      </c>
      <c r="I629" s="23" t="str">
        <f>IF(SUM('Annual Plan'!H629:'Annual Plan'!K629)=0,"",
        IF(OR(F629="Absolute",F629="Absolute[-](cum.)"),SUM('Annual Plan'!H629:'Annual Plan'!K629),
             IF(F629="Incremental",MAX('Annual Plan'!H629:'Annual Plan'!K629),
                  IF(F629="Decremental",MIN('Annual Plan'!H629:'Annual Plan'!K629),
                         IF(F629="Absolute[+]",MAX('Annual Plan'!H629:'Annual Plan'!K629),
                              IF(F629="Absolute[-](avg.)",AVERAGE('Annual Plan'!H629:'Annual Plan'!K629),"")
                              )
                       )
                  )
           )
     )</f>
        <v/>
      </c>
      <c r="J629" s="95" t="str">
        <f xml:space="preserve"> IF(OR(F629="Absolute",F629="Absolute[-](cum.)"),SUM('Q1 Review'!J629,'Q2 Review'!J629,'Q3 Review'!J629,'Q4 Review'!J629),
             IF(OR(F629="Incremental",F629="Absolute[+]"),MAX('Q1 Review'!J629,'Q2 Review'!J629,'Q3 Review'!J629,'Q4 Review'!J629),
                  IF(F629="Decremental",MIN('Q1 Review'!J629,'Q2 Review'!J629,'Q3 Review'!J629,'Q4 Review'!J629),
                         IF(F629="Absolute[-](avg.)",SUM('Q1 Review'!J629,'Q2 Review'!J629,'Q3 Review'!J629,'Q4 Review'!J629)/ COUNT('Annual Plan'!H629:'Annual Plan'!K629),""
                       )
                 )
      )
)</f>
        <v/>
      </c>
      <c r="K629" s="38" t="str">
        <f t="shared" si="72"/>
        <v/>
      </c>
      <c r="L629" s="38" t="str">
        <f t="shared" si="73"/>
        <v/>
      </c>
      <c r="M629" s="23" t="str">
        <f t="shared" si="74"/>
        <v/>
      </c>
      <c r="N629" s="23" t="str">
        <f>IF('Annual Plan'!N629+'Annual Plan'!O629=0,"",'Annual Plan'!N629+'Annual Plan'!O629)</f>
        <v/>
      </c>
      <c r="O629" s="23" t="str">
        <f>IF(('Q1 Review'!O629+'Q2 Review'!O629+'Q3 Review'!O629+'Q4 Review'!O629)=0,"",('Q1 Review'!O629+'Q2 Review'!O629+'Q3 Review'!O629+'Q4 Review'!O629))</f>
        <v/>
      </c>
      <c r="P629" s="41"/>
      <c r="Q629" s="41"/>
      <c r="R629" s="41"/>
      <c r="S629" s="131" t="str">
        <f t="shared" si="75"/>
        <v/>
      </c>
    </row>
    <row r="630" spans="1:19" s="11" customFormat="1" ht="13.2" x14ac:dyDescent="0.25">
      <c r="A630" s="59" t="str">
        <f>IF('Annual Plan'!A630="","",'Annual Plan'!A630)</f>
        <v/>
      </c>
      <c r="B630" s="59" t="str">
        <f>IF('Annual Plan'!B630="","",'Annual Plan'!B630)</f>
        <v/>
      </c>
      <c r="C630" s="59" t="str">
        <f>IF('Annual Plan'!C630="","",'Annual Plan'!C630)</f>
        <v/>
      </c>
      <c r="D630" s="2" t="str">
        <f>IF('Annual Plan'!D630&lt;&gt;"",'Annual Plan'!D630,"")</f>
        <v/>
      </c>
      <c r="E630" s="2" t="str">
        <f>IF('Annual Plan'!E630&lt;&gt;"",'Annual Plan'!E630,"")</f>
        <v/>
      </c>
      <c r="F630" s="36" t="str">
        <f>IF('Annual Plan'!F630&lt;&gt;"",'Annual Plan'!F630,"")</f>
        <v/>
      </c>
      <c r="G630" s="23" t="str">
        <f>IF('Annual Plan'!G630&lt;&gt;"",'Annual Plan'!G630,"")</f>
        <v/>
      </c>
      <c r="H630" s="23" t="str">
        <f xml:space="preserve"> IF(OR(F630="Absolute",F630="Absolute[-](cum.)"),SUM(G630,'Q1 Review'!J630,'Q2 Review'!J630,'Q3 Review'!J630,'Q4 Review'!J630),
             IF(OR(F630="Incremental",F630="Absolute[+]"),MAX(G630,'Q1 Review'!J630,'Q2 Review'!J630,'Q3 Review'!J630,'Q4 Review'!J630),
                  IF(F630="Decremental",MIN(G630,'Q1 Review'!J630,'Q2 Review'!J630,'Q3 Review'!J630,'Q4 Review'!J630),
                         IF(F630="Absolute[-](avg.)",SUM('Q1 Review'!J630,'Q2 Review'!J630,'Q3 Review'!J630,'Q4 Review'!J630)/ COUNT('Annual Plan'!H630:'Annual Plan'!K630),""
                       )
                 )
      )
)</f>
        <v/>
      </c>
      <c r="I630" s="23" t="str">
        <f>IF(SUM('Annual Plan'!H630:'Annual Plan'!K630)=0,"",
        IF(OR(F630="Absolute",F630="Absolute[-](cum.)"),SUM('Annual Plan'!H630:'Annual Plan'!K630),
             IF(F630="Incremental",MAX('Annual Plan'!H630:'Annual Plan'!K630),
                  IF(F630="Decremental",MIN('Annual Plan'!H630:'Annual Plan'!K630),
                         IF(F630="Absolute[+]",MAX('Annual Plan'!H630:'Annual Plan'!K630),
                              IF(F630="Absolute[-](avg.)",AVERAGE('Annual Plan'!H630:'Annual Plan'!K630),"")
                              )
                       )
                  )
           )
     )</f>
        <v/>
      </c>
      <c r="J630" s="95" t="str">
        <f xml:space="preserve"> IF(OR(F630="Absolute",F630="Absolute[-](cum.)"),SUM('Q1 Review'!J630,'Q2 Review'!J630,'Q3 Review'!J630,'Q4 Review'!J630),
             IF(OR(F630="Incremental",F630="Absolute[+]"),MAX('Q1 Review'!J630,'Q2 Review'!J630,'Q3 Review'!J630,'Q4 Review'!J630),
                  IF(F630="Decremental",MIN('Q1 Review'!J630,'Q2 Review'!J630,'Q3 Review'!J630,'Q4 Review'!J630),
                         IF(F630="Absolute[-](avg.)",SUM('Q1 Review'!J630,'Q2 Review'!J630,'Q3 Review'!J630,'Q4 Review'!J630)/ COUNT('Annual Plan'!H630:'Annual Plan'!K630),""
                       )
                 )
      )
)</f>
        <v/>
      </c>
      <c r="K630" s="38" t="str">
        <f t="shared" si="72"/>
        <v/>
      </c>
      <c r="L630" s="38" t="str">
        <f t="shared" si="73"/>
        <v/>
      </c>
      <c r="M630" s="23" t="str">
        <f t="shared" si="74"/>
        <v/>
      </c>
      <c r="N630" s="23" t="str">
        <f>IF('Annual Plan'!N630+'Annual Plan'!O630=0,"",'Annual Plan'!N630+'Annual Plan'!O630)</f>
        <v/>
      </c>
      <c r="O630" s="23" t="str">
        <f>IF(('Q1 Review'!O630+'Q2 Review'!O630+'Q3 Review'!O630+'Q4 Review'!O630)=0,"",('Q1 Review'!O630+'Q2 Review'!O630+'Q3 Review'!O630+'Q4 Review'!O630))</f>
        <v/>
      </c>
      <c r="P630" s="41"/>
      <c r="Q630" s="41"/>
      <c r="R630" s="41"/>
      <c r="S630" s="131" t="str">
        <f t="shared" si="75"/>
        <v/>
      </c>
    </row>
    <row r="631" spans="1:19" s="11" customFormat="1" ht="13.2" x14ac:dyDescent="0.25">
      <c r="A631" s="59" t="str">
        <f>IF('Annual Plan'!A631="","",'Annual Plan'!A631)</f>
        <v/>
      </c>
      <c r="B631" s="59" t="str">
        <f>IF('Annual Plan'!B631="","",'Annual Plan'!B631)</f>
        <v/>
      </c>
      <c r="C631" s="59" t="str">
        <f>IF('Annual Plan'!C631="","",'Annual Plan'!C631)</f>
        <v/>
      </c>
      <c r="D631" s="2" t="str">
        <f>IF('Annual Plan'!D631&lt;&gt;"",'Annual Plan'!D631,"")</f>
        <v/>
      </c>
      <c r="E631" s="2" t="str">
        <f>IF('Annual Plan'!E631&lt;&gt;"",'Annual Plan'!E631,"")</f>
        <v/>
      </c>
      <c r="F631" s="36" t="str">
        <f>IF('Annual Plan'!F631&lt;&gt;"",'Annual Plan'!F631,"")</f>
        <v/>
      </c>
      <c r="G631" s="23" t="str">
        <f>IF('Annual Plan'!G631&lt;&gt;"",'Annual Plan'!G631,"")</f>
        <v/>
      </c>
      <c r="H631" s="23" t="str">
        <f xml:space="preserve"> IF(OR(F631="Absolute",F631="Absolute[-](cum.)"),SUM(G631,'Q1 Review'!J631,'Q2 Review'!J631,'Q3 Review'!J631,'Q4 Review'!J631),
             IF(OR(F631="Incremental",F631="Absolute[+]"),MAX(G631,'Q1 Review'!J631,'Q2 Review'!J631,'Q3 Review'!J631,'Q4 Review'!J631),
                  IF(F631="Decremental",MIN(G631,'Q1 Review'!J631,'Q2 Review'!J631,'Q3 Review'!J631,'Q4 Review'!J631),
                         IF(F631="Absolute[-](avg.)",SUM('Q1 Review'!J631,'Q2 Review'!J631,'Q3 Review'!J631,'Q4 Review'!J631)/ COUNT('Annual Plan'!H631:'Annual Plan'!K631),""
                       )
                 )
      )
)</f>
        <v/>
      </c>
      <c r="I631" s="23" t="str">
        <f>IF(SUM('Annual Plan'!H631:'Annual Plan'!K631)=0,"",
        IF(OR(F631="Absolute",F631="Absolute[-](cum.)"),SUM('Annual Plan'!H631:'Annual Plan'!K631),
             IF(F631="Incremental",MAX('Annual Plan'!H631:'Annual Plan'!K631),
                  IF(F631="Decremental",MIN('Annual Plan'!H631:'Annual Plan'!K631),
                         IF(F631="Absolute[+]",MAX('Annual Plan'!H631:'Annual Plan'!K631),
                              IF(F631="Absolute[-](avg.)",AVERAGE('Annual Plan'!H631:'Annual Plan'!K631),"")
                              )
                       )
                  )
           )
     )</f>
        <v/>
      </c>
      <c r="J631" s="95" t="str">
        <f xml:space="preserve"> IF(OR(F631="Absolute",F631="Absolute[-](cum.)"),SUM('Q1 Review'!J631,'Q2 Review'!J631,'Q3 Review'!J631,'Q4 Review'!J631),
             IF(OR(F631="Incremental",F631="Absolute[+]"),MAX('Q1 Review'!J631,'Q2 Review'!J631,'Q3 Review'!J631,'Q4 Review'!J631),
                  IF(F631="Decremental",MIN('Q1 Review'!J631,'Q2 Review'!J631,'Q3 Review'!J631,'Q4 Review'!J631),
                         IF(F631="Absolute[-](avg.)",SUM('Q1 Review'!J631,'Q2 Review'!J631,'Q3 Review'!J631,'Q4 Review'!J631)/ COUNT('Annual Plan'!H631:'Annual Plan'!K631),""
                       )
                 )
      )
)</f>
        <v/>
      </c>
      <c r="K631" s="38" t="str">
        <f t="shared" si="72"/>
        <v/>
      </c>
      <c r="L631" s="38" t="str">
        <f t="shared" si="73"/>
        <v/>
      </c>
      <c r="M631" s="23" t="str">
        <f t="shared" si="74"/>
        <v/>
      </c>
      <c r="N631" s="23" t="str">
        <f>IF('Annual Plan'!N631+'Annual Plan'!O631=0,"",'Annual Plan'!N631+'Annual Plan'!O631)</f>
        <v/>
      </c>
      <c r="O631" s="23" t="str">
        <f>IF(('Q1 Review'!O631+'Q2 Review'!O631+'Q3 Review'!O631+'Q4 Review'!O631)=0,"",('Q1 Review'!O631+'Q2 Review'!O631+'Q3 Review'!O631+'Q4 Review'!O631))</f>
        <v/>
      </c>
      <c r="P631" s="41"/>
      <c r="Q631" s="41"/>
      <c r="R631" s="41"/>
      <c r="S631" s="131" t="str">
        <f t="shared" si="75"/>
        <v/>
      </c>
    </row>
    <row r="632" spans="1:19" s="11" customFormat="1" ht="13.2" x14ac:dyDescent="0.25">
      <c r="A632" s="59" t="str">
        <f>IF('Annual Plan'!A632="","",'Annual Plan'!A632)</f>
        <v/>
      </c>
      <c r="B632" s="59" t="str">
        <f>IF('Annual Plan'!B632="","",'Annual Plan'!B632)</f>
        <v/>
      </c>
      <c r="C632" s="59" t="str">
        <f>IF('Annual Plan'!C632="","",'Annual Plan'!C632)</f>
        <v/>
      </c>
      <c r="D632" s="2" t="str">
        <f>IF('Annual Plan'!D632&lt;&gt;"",'Annual Plan'!D632,"")</f>
        <v/>
      </c>
      <c r="E632" s="2" t="str">
        <f>IF('Annual Plan'!E632&lt;&gt;"",'Annual Plan'!E632,"")</f>
        <v/>
      </c>
      <c r="F632" s="36" t="str">
        <f>IF('Annual Plan'!F632&lt;&gt;"",'Annual Plan'!F632,"")</f>
        <v/>
      </c>
      <c r="G632" s="23" t="str">
        <f>IF('Annual Plan'!G632&lt;&gt;"",'Annual Plan'!G632,"")</f>
        <v/>
      </c>
      <c r="H632" s="23" t="str">
        <f xml:space="preserve"> IF(OR(F632="Absolute",F632="Absolute[-](cum.)"),SUM(G632,'Q1 Review'!J632,'Q2 Review'!J632,'Q3 Review'!J632,'Q4 Review'!J632),
             IF(OR(F632="Incremental",F632="Absolute[+]"),MAX(G632,'Q1 Review'!J632,'Q2 Review'!J632,'Q3 Review'!J632,'Q4 Review'!J632),
                  IF(F632="Decremental",MIN(G632,'Q1 Review'!J632,'Q2 Review'!J632,'Q3 Review'!J632,'Q4 Review'!J632),
                         IF(F632="Absolute[-](avg.)",SUM('Q1 Review'!J632,'Q2 Review'!J632,'Q3 Review'!J632,'Q4 Review'!J632)/ COUNT('Annual Plan'!H632:'Annual Plan'!K632),""
                       )
                 )
      )
)</f>
        <v/>
      </c>
      <c r="I632" s="23" t="str">
        <f>IF(SUM('Annual Plan'!H632:'Annual Plan'!K632)=0,"",
        IF(OR(F632="Absolute",F632="Absolute[-](cum.)"),SUM('Annual Plan'!H632:'Annual Plan'!K632),
             IF(F632="Incremental",MAX('Annual Plan'!H632:'Annual Plan'!K632),
                  IF(F632="Decremental",MIN('Annual Plan'!H632:'Annual Plan'!K632),
                         IF(F632="Absolute[+]",MAX('Annual Plan'!H632:'Annual Plan'!K632),
                              IF(F632="Absolute[-](avg.)",AVERAGE('Annual Plan'!H632:'Annual Plan'!K632),"")
                              )
                       )
                  )
           )
     )</f>
        <v/>
      </c>
      <c r="J632" s="95" t="str">
        <f xml:space="preserve"> IF(OR(F632="Absolute",F632="Absolute[-](cum.)"),SUM('Q1 Review'!J632,'Q2 Review'!J632,'Q3 Review'!J632,'Q4 Review'!J632),
             IF(OR(F632="Incremental",F632="Absolute[+]"),MAX('Q1 Review'!J632,'Q2 Review'!J632,'Q3 Review'!J632,'Q4 Review'!J632),
                  IF(F632="Decremental",MIN('Q1 Review'!J632,'Q2 Review'!J632,'Q3 Review'!J632,'Q4 Review'!J632),
                         IF(F632="Absolute[-](avg.)",SUM('Q1 Review'!J632,'Q2 Review'!J632,'Q3 Review'!J632,'Q4 Review'!J632)/ COUNT('Annual Plan'!H632:'Annual Plan'!K632),""
                       )
                 )
      )
)</f>
        <v/>
      </c>
      <c r="K632" s="38" t="str">
        <f t="shared" si="72"/>
        <v/>
      </c>
      <c r="L632" s="38" t="str">
        <f t="shared" si="73"/>
        <v/>
      </c>
      <c r="M632" s="23" t="str">
        <f t="shared" si="74"/>
        <v/>
      </c>
      <c r="N632" s="23" t="str">
        <f>IF('Annual Plan'!N632+'Annual Plan'!O632=0,"",'Annual Plan'!N632+'Annual Plan'!O632)</f>
        <v/>
      </c>
      <c r="O632" s="23" t="str">
        <f>IF(('Q1 Review'!O632+'Q2 Review'!O632+'Q3 Review'!O632+'Q4 Review'!O632)=0,"",('Q1 Review'!O632+'Q2 Review'!O632+'Q3 Review'!O632+'Q4 Review'!O632))</f>
        <v/>
      </c>
      <c r="P632" s="41"/>
      <c r="Q632" s="41"/>
      <c r="R632" s="41"/>
      <c r="S632" s="131" t="str">
        <f t="shared" si="75"/>
        <v/>
      </c>
    </row>
    <row r="633" spans="1:19" s="11" customFormat="1" ht="13.2" x14ac:dyDescent="0.25">
      <c r="A633" s="59" t="str">
        <f>IF('Annual Plan'!A633="","",'Annual Plan'!A633)</f>
        <v/>
      </c>
      <c r="B633" s="59" t="str">
        <f>IF('Annual Plan'!B633="","",'Annual Plan'!B633)</f>
        <v/>
      </c>
      <c r="C633" s="59" t="str">
        <f>IF('Annual Plan'!C633="","",'Annual Plan'!C633)</f>
        <v/>
      </c>
      <c r="D633" s="2" t="str">
        <f>IF('Annual Plan'!D633&lt;&gt;"",'Annual Plan'!D633,"")</f>
        <v/>
      </c>
      <c r="E633" s="2" t="str">
        <f>IF('Annual Plan'!E633&lt;&gt;"",'Annual Plan'!E633,"")</f>
        <v/>
      </c>
      <c r="F633" s="36" t="str">
        <f>IF('Annual Plan'!F633&lt;&gt;"",'Annual Plan'!F633,"")</f>
        <v/>
      </c>
      <c r="G633" s="23" t="str">
        <f>IF('Annual Plan'!G633&lt;&gt;"",'Annual Plan'!G633,"")</f>
        <v/>
      </c>
      <c r="H633" s="23" t="str">
        <f xml:space="preserve"> IF(OR(F633="Absolute",F633="Absolute[-](cum.)"),SUM(G633,'Q1 Review'!J633,'Q2 Review'!J633,'Q3 Review'!J633,'Q4 Review'!J633),
             IF(OR(F633="Incremental",F633="Absolute[+]"),MAX(G633,'Q1 Review'!J633,'Q2 Review'!J633,'Q3 Review'!J633,'Q4 Review'!J633),
                  IF(F633="Decremental",MIN(G633,'Q1 Review'!J633,'Q2 Review'!J633,'Q3 Review'!J633,'Q4 Review'!J633),
                         IF(F633="Absolute[-](avg.)",SUM('Q1 Review'!J633,'Q2 Review'!J633,'Q3 Review'!J633,'Q4 Review'!J633)/ COUNT('Annual Plan'!H633:'Annual Plan'!K633),""
                       )
                 )
      )
)</f>
        <v/>
      </c>
      <c r="I633" s="23" t="str">
        <f>IF(SUM('Annual Plan'!H633:'Annual Plan'!K633)=0,"",
        IF(OR(F633="Absolute",F633="Absolute[-](cum.)"),SUM('Annual Plan'!H633:'Annual Plan'!K633),
             IF(F633="Incremental",MAX('Annual Plan'!H633:'Annual Plan'!K633),
                  IF(F633="Decremental",MIN('Annual Plan'!H633:'Annual Plan'!K633),
                         IF(F633="Absolute[+]",MAX('Annual Plan'!H633:'Annual Plan'!K633),
                              IF(F633="Absolute[-](avg.)",AVERAGE('Annual Plan'!H633:'Annual Plan'!K633),"")
                              )
                       )
                  )
           )
     )</f>
        <v/>
      </c>
      <c r="J633" s="95" t="str">
        <f xml:space="preserve"> IF(OR(F633="Absolute",F633="Absolute[-](cum.)"),SUM('Q1 Review'!J633,'Q2 Review'!J633,'Q3 Review'!J633,'Q4 Review'!J633),
             IF(OR(F633="Incremental",F633="Absolute[+]"),MAX('Q1 Review'!J633,'Q2 Review'!J633,'Q3 Review'!J633,'Q4 Review'!J633),
                  IF(F633="Decremental",MIN('Q1 Review'!J633,'Q2 Review'!J633,'Q3 Review'!J633,'Q4 Review'!J633),
                         IF(F633="Absolute[-](avg.)",SUM('Q1 Review'!J633,'Q2 Review'!J633,'Q3 Review'!J633,'Q4 Review'!J633)/ COUNT('Annual Plan'!H633:'Annual Plan'!K633),""
                       )
                 )
      )
)</f>
        <v/>
      </c>
      <c r="K633" s="38" t="str">
        <f t="shared" si="72"/>
        <v/>
      </c>
      <c r="L633" s="38" t="str">
        <f t="shared" si="73"/>
        <v/>
      </c>
      <c r="M633" s="23" t="str">
        <f t="shared" si="74"/>
        <v/>
      </c>
      <c r="N633" s="23" t="str">
        <f>IF('Annual Plan'!N633+'Annual Plan'!O633=0,"",'Annual Plan'!N633+'Annual Plan'!O633)</f>
        <v/>
      </c>
      <c r="O633" s="23" t="str">
        <f>IF(('Q1 Review'!O633+'Q2 Review'!O633+'Q3 Review'!O633+'Q4 Review'!O633)=0,"",('Q1 Review'!O633+'Q2 Review'!O633+'Q3 Review'!O633+'Q4 Review'!O633))</f>
        <v/>
      </c>
      <c r="P633" s="41"/>
      <c r="Q633" s="41"/>
      <c r="R633" s="41"/>
      <c r="S633" s="131" t="str">
        <f t="shared" si="75"/>
        <v/>
      </c>
    </row>
    <row r="634" spans="1:19" s="11" customFormat="1" ht="13.2" x14ac:dyDescent="0.25">
      <c r="A634" s="59" t="str">
        <f>IF('Annual Plan'!A634="","",'Annual Plan'!A634)</f>
        <v/>
      </c>
      <c r="B634" s="59" t="str">
        <f>IF('Annual Plan'!B634="","",'Annual Plan'!B634)</f>
        <v/>
      </c>
      <c r="C634" s="59" t="str">
        <f>IF('Annual Plan'!C634="","",'Annual Plan'!C634)</f>
        <v/>
      </c>
      <c r="D634" s="2" t="str">
        <f>IF('Annual Plan'!D634&lt;&gt;"",'Annual Plan'!D634,"")</f>
        <v/>
      </c>
      <c r="E634" s="2" t="str">
        <f>IF('Annual Plan'!E634&lt;&gt;"",'Annual Plan'!E634,"")</f>
        <v/>
      </c>
      <c r="F634" s="36" t="str">
        <f>IF('Annual Plan'!F634&lt;&gt;"",'Annual Plan'!F634,"")</f>
        <v/>
      </c>
      <c r="G634" s="23" t="str">
        <f>IF('Annual Plan'!G634&lt;&gt;"",'Annual Plan'!G634,"")</f>
        <v/>
      </c>
      <c r="H634" s="23" t="str">
        <f xml:space="preserve"> IF(OR(F634="Absolute",F634="Absolute[-](cum.)"),SUM(G634,'Q1 Review'!J634,'Q2 Review'!J634,'Q3 Review'!J634,'Q4 Review'!J634),
             IF(OR(F634="Incremental",F634="Absolute[+]"),MAX(G634,'Q1 Review'!J634,'Q2 Review'!J634,'Q3 Review'!J634,'Q4 Review'!J634),
                  IF(F634="Decremental",MIN(G634,'Q1 Review'!J634,'Q2 Review'!J634,'Q3 Review'!J634,'Q4 Review'!J634),
                         IF(F634="Absolute[-](avg.)",SUM('Q1 Review'!J634,'Q2 Review'!J634,'Q3 Review'!J634,'Q4 Review'!J634)/ COUNT('Annual Plan'!H634:'Annual Plan'!K634),""
                       )
                 )
      )
)</f>
        <v/>
      </c>
      <c r="I634" s="23" t="str">
        <f>IF(SUM('Annual Plan'!H634:'Annual Plan'!K634)=0,"",
        IF(OR(F634="Absolute",F634="Absolute[-](cum.)"),SUM('Annual Plan'!H634:'Annual Plan'!K634),
             IF(F634="Incremental",MAX('Annual Plan'!H634:'Annual Plan'!K634),
                  IF(F634="Decremental",MIN('Annual Plan'!H634:'Annual Plan'!K634),
                         IF(F634="Absolute[+]",MAX('Annual Plan'!H634:'Annual Plan'!K634),
                              IF(F634="Absolute[-](avg.)",AVERAGE('Annual Plan'!H634:'Annual Plan'!K634),"")
                              )
                       )
                  )
           )
     )</f>
        <v/>
      </c>
      <c r="J634" s="95" t="str">
        <f xml:space="preserve"> IF(OR(F634="Absolute",F634="Absolute[-](cum.)"),SUM('Q1 Review'!J634,'Q2 Review'!J634,'Q3 Review'!J634,'Q4 Review'!J634),
             IF(OR(F634="Incremental",F634="Absolute[+]"),MAX('Q1 Review'!J634,'Q2 Review'!J634,'Q3 Review'!J634,'Q4 Review'!J634),
                  IF(F634="Decremental",MIN('Q1 Review'!J634,'Q2 Review'!J634,'Q3 Review'!J634,'Q4 Review'!J634),
                         IF(F634="Absolute[-](avg.)",SUM('Q1 Review'!J634,'Q2 Review'!J634,'Q3 Review'!J634,'Q4 Review'!J634)/ COUNT('Annual Plan'!H634:'Annual Plan'!K634),""
                       )
                 )
      )
)</f>
        <v/>
      </c>
      <c r="K634" s="38" t="str">
        <f t="shared" si="72"/>
        <v/>
      </c>
      <c r="L634" s="38" t="str">
        <f t="shared" si="73"/>
        <v/>
      </c>
      <c r="M634" s="23" t="str">
        <f t="shared" si="74"/>
        <v/>
      </c>
      <c r="N634" s="23" t="str">
        <f>IF('Annual Plan'!N634+'Annual Plan'!O634=0,"",'Annual Plan'!N634+'Annual Plan'!O634)</f>
        <v/>
      </c>
      <c r="O634" s="23" t="str">
        <f>IF(('Q1 Review'!O634+'Q2 Review'!O634+'Q3 Review'!O634+'Q4 Review'!O634)=0,"",('Q1 Review'!O634+'Q2 Review'!O634+'Q3 Review'!O634+'Q4 Review'!O634))</f>
        <v/>
      </c>
      <c r="P634" s="41"/>
      <c r="Q634" s="41"/>
      <c r="R634" s="41"/>
      <c r="S634" s="131" t="str">
        <f t="shared" si="75"/>
        <v/>
      </c>
    </row>
    <row r="635" spans="1:19" s="11" customFormat="1" ht="13.2" x14ac:dyDescent="0.25">
      <c r="A635" s="59" t="str">
        <f>IF('Annual Plan'!A635="","",'Annual Plan'!A635)</f>
        <v/>
      </c>
      <c r="B635" s="59" t="str">
        <f>IF('Annual Plan'!B635="","",'Annual Plan'!B635)</f>
        <v/>
      </c>
      <c r="C635" s="59" t="str">
        <f>IF('Annual Plan'!C635="","",'Annual Plan'!C635)</f>
        <v/>
      </c>
      <c r="D635" s="2" t="str">
        <f>IF('Annual Plan'!D635&lt;&gt;"",'Annual Plan'!D635,"")</f>
        <v/>
      </c>
      <c r="E635" s="2" t="str">
        <f>IF('Annual Plan'!E635&lt;&gt;"",'Annual Plan'!E635,"")</f>
        <v/>
      </c>
      <c r="F635" s="36" t="str">
        <f>IF('Annual Plan'!F635&lt;&gt;"",'Annual Plan'!F635,"")</f>
        <v/>
      </c>
      <c r="G635" s="23" t="str">
        <f>IF('Annual Plan'!G635&lt;&gt;"",'Annual Plan'!G635,"")</f>
        <v/>
      </c>
      <c r="H635" s="23" t="str">
        <f xml:space="preserve"> IF(OR(F635="Absolute",F635="Absolute[-](cum.)"),SUM(G635,'Q1 Review'!J635,'Q2 Review'!J635,'Q3 Review'!J635,'Q4 Review'!J635),
             IF(OR(F635="Incremental",F635="Absolute[+]"),MAX(G635,'Q1 Review'!J635,'Q2 Review'!J635,'Q3 Review'!J635,'Q4 Review'!J635),
                  IF(F635="Decremental",MIN(G635,'Q1 Review'!J635,'Q2 Review'!J635,'Q3 Review'!J635,'Q4 Review'!J635),
                         IF(F635="Absolute[-](avg.)",SUM('Q1 Review'!J635,'Q2 Review'!J635,'Q3 Review'!J635,'Q4 Review'!J635)/ COUNT('Annual Plan'!H635:'Annual Plan'!K635),""
                       )
                 )
      )
)</f>
        <v/>
      </c>
      <c r="I635" s="23" t="str">
        <f>IF(SUM('Annual Plan'!H635:'Annual Plan'!K635)=0,"",
        IF(OR(F635="Absolute",F635="Absolute[-](cum.)"),SUM('Annual Plan'!H635:'Annual Plan'!K635),
             IF(F635="Incremental",MAX('Annual Plan'!H635:'Annual Plan'!K635),
                  IF(F635="Decremental",MIN('Annual Plan'!H635:'Annual Plan'!K635),
                         IF(F635="Absolute[+]",MAX('Annual Plan'!H635:'Annual Plan'!K635),
                              IF(F635="Absolute[-](avg.)",AVERAGE('Annual Plan'!H635:'Annual Plan'!K635),"")
                              )
                       )
                  )
           )
     )</f>
        <v/>
      </c>
      <c r="J635" s="95" t="str">
        <f xml:space="preserve"> IF(OR(F635="Absolute",F635="Absolute[-](cum.)"),SUM('Q1 Review'!J635,'Q2 Review'!J635,'Q3 Review'!J635,'Q4 Review'!J635),
             IF(OR(F635="Incremental",F635="Absolute[+]"),MAX('Q1 Review'!J635,'Q2 Review'!J635,'Q3 Review'!J635,'Q4 Review'!J635),
                  IF(F635="Decremental",MIN('Q1 Review'!J635,'Q2 Review'!J635,'Q3 Review'!J635,'Q4 Review'!J635),
                         IF(F635="Absolute[-](avg.)",SUM('Q1 Review'!J635,'Q2 Review'!J635,'Q3 Review'!J635,'Q4 Review'!J635)/ COUNT('Annual Plan'!H635:'Annual Plan'!K635),""
                       )
                 )
      )
)</f>
        <v/>
      </c>
      <c r="K635" s="38" t="str">
        <f t="shared" si="72"/>
        <v/>
      </c>
      <c r="L635" s="38" t="str">
        <f t="shared" si="73"/>
        <v/>
      </c>
      <c r="M635" s="23" t="str">
        <f t="shared" si="74"/>
        <v/>
      </c>
      <c r="N635" s="23" t="str">
        <f>IF('Annual Plan'!N635+'Annual Plan'!O635=0,"",'Annual Plan'!N635+'Annual Plan'!O635)</f>
        <v/>
      </c>
      <c r="O635" s="23" t="str">
        <f>IF(('Q1 Review'!O635+'Q2 Review'!O635+'Q3 Review'!O635+'Q4 Review'!O635)=0,"",('Q1 Review'!O635+'Q2 Review'!O635+'Q3 Review'!O635+'Q4 Review'!O635))</f>
        <v/>
      </c>
      <c r="P635" s="41"/>
      <c r="Q635" s="41"/>
      <c r="R635" s="41"/>
      <c r="S635" s="131" t="str">
        <f t="shared" si="75"/>
        <v/>
      </c>
    </row>
    <row r="636" spans="1:19" s="11" customFormat="1" ht="13.2" x14ac:dyDescent="0.25">
      <c r="A636" s="59" t="str">
        <f>IF('Annual Plan'!A636="","",'Annual Plan'!A636)</f>
        <v/>
      </c>
      <c r="B636" s="59" t="str">
        <f>IF('Annual Plan'!B636="","",'Annual Plan'!B636)</f>
        <v/>
      </c>
      <c r="C636" s="59" t="str">
        <f>IF('Annual Plan'!C636="","",'Annual Plan'!C636)</f>
        <v/>
      </c>
      <c r="D636" s="2" t="str">
        <f>IF('Annual Plan'!D636&lt;&gt;"",'Annual Plan'!D636,"")</f>
        <v/>
      </c>
      <c r="E636" s="2" t="str">
        <f>IF('Annual Plan'!E636&lt;&gt;"",'Annual Plan'!E636,"")</f>
        <v/>
      </c>
      <c r="F636" s="36" t="str">
        <f>IF('Annual Plan'!F636&lt;&gt;"",'Annual Plan'!F636,"")</f>
        <v/>
      </c>
      <c r="G636" s="23" t="str">
        <f>IF('Annual Plan'!G636&lt;&gt;"",'Annual Plan'!G636,"")</f>
        <v/>
      </c>
      <c r="H636" s="23" t="str">
        <f xml:space="preserve"> IF(OR(F636="Absolute",F636="Absolute[-](cum.)"),SUM(G636,'Q1 Review'!J636,'Q2 Review'!J636,'Q3 Review'!J636,'Q4 Review'!J636),
             IF(OR(F636="Incremental",F636="Absolute[+]"),MAX(G636,'Q1 Review'!J636,'Q2 Review'!J636,'Q3 Review'!J636,'Q4 Review'!J636),
                  IF(F636="Decremental",MIN(G636,'Q1 Review'!J636,'Q2 Review'!J636,'Q3 Review'!J636,'Q4 Review'!J636),
                         IF(F636="Absolute[-](avg.)",SUM('Q1 Review'!J636,'Q2 Review'!J636,'Q3 Review'!J636,'Q4 Review'!J636)/ COUNT('Annual Plan'!H636:'Annual Plan'!K636),""
                       )
                 )
      )
)</f>
        <v/>
      </c>
      <c r="I636" s="23" t="str">
        <f>IF(SUM('Annual Plan'!H636:'Annual Plan'!K636)=0,"",
        IF(OR(F636="Absolute",F636="Absolute[-](cum.)"),SUM('Annual Plan'!H636:'Annual Plan'!K636),
             IF(F636="Incremental",MAX('Annual Plan'!H636:'Annual Plan'!K636),
                  IF(F636="Decremental",MIN('Annual Plan'!H636:'Annual Plan'!K636),
                         IF(F636="Absolute[+]",MAX('Annual Plan'!H636:'Annual Plan'!K636),
                              IF(F636="Absolute[-](avg.)",AVERAGE('Annual Plan'!H636:'Annual Plan'!K636),"")
                              )
                       )
                  )
           )
     )</f>
        <v/>
      </c>
      <c r="J636" s="95" t="str">
        <f xml:space="preserve"> IF(OR(F636="Absolute",F636="Absolute[-](cum.)"),SUM('Q1 Review'!J636,'Q2 Review'!J636,'Q3 Review'!J636,'Q4 Review'!J636),
             IF(OR(F636="Incremental",F636="Absolute[+]"),MAX('Q1 Review'!J636,'Q2 Review'!J636,'Q3 Review'!J636,'Q4 Review'!J636),
                  IF(F636="Decremental",MIN('Q1 Review'!J636,'Q2 Review'!J636,'Q3 Review'!J636,'Q4 Review'!J636),
                         IF(F636="Absolute[-](avg.)",SUM('Q1 Review'!J636,'Q2 Review'!J636,'Q3 Review'!J636,'Q4 Review'!J636)/ COUNT('Annual Plan'!H636:'Annual Plan'!K636),""
                       )
                 )
      )
)</f>
        <v/>
      </c>
      <c r="K636" s="38" t="str">
        <f t="shared" si="72"/>
        <v/>
      </c>
      <c r="L636" s="38" t="str">
        <f t="shared" si="73"/>
        <v/>
      </c>
      <c r="M636" s="23" t="str">
        <f t="shared" si="74"/>
        <v/>
      </c>
      <c r="N636" s="23" t="str">
        <f>IF('Annual Plan'!N636+'Annual Plan'!O636=0,"",'Annual Plan'!N636+'Annual Plan'!O636)</f>
        <v/>
      </c>
      <c r="O636" s="23" t="str">
        <f>IF(('Q1 Review'!O636+'Q2 Review'!O636+'Q3 Review'!O636+'Q4 Review'!O636)=0,"",('Q1 Review'!O636+'Q2 Review'!O636+'Q3 Review'!O636+'Q4 Review'!O636))</f>
        <v/>
      </c>
      <c r="P636" s="41"/>
      <c r="Q636" s="41"/>
      <c r="R636" s="41"/>
      <c r="S636" s="131" t="str">
        <f t="shared" si="75"/>
        <v/>
      </c>
    </row>
    <row r="637" spans="1:19" s="11" customFormat="1" ht="13.2" x14ac:dyDescent="0.25">
      <c r="A637" s="59" t="str">
        <f>IF('Annual Plan'!A637="","",'Annual Plan'!A637)</f>
        <v/>
      </c>
      <c r="B637" s="59" t="str">
        <f>IF('Annual Plan'!B637="","",'Annual Plan'!B637)</f>
        <v/>
      </c>
      <c r="C637" s="59" t="str">
        <f>IF('Annual Plan'!C637="","",'Annual Plan'!C637)</f>
        <v/>
      </c>
      <c r="D637" s="2" t="str">
        <f>IF('Annual Plan'!D637&lt;&gt;"",'Annual Plan'!D637,"")</f>
        <v/>
      </c>
      <c r="E637" s="2" t="str">
        <f>IF('Annual Plan'!E637&lt;&gt;"",'Annual Plan'!E637,"")</f>
        <v/>
      </c>
      <c r="F637" s="36" t="str">
        <f>IF('Annual Plan'!F637&lt;&gt;"",'Annual Plan'!F637,"")</f>
        <v/>
      </c>
      <c r="G637" s="23" t="str">
        <f>IF('Annual Plan'!G637&lt;&gt;"",'Annual Plan'!G637,"")</f>
        <v/>
      </c>
      <c r="H637" s="23" t="str">
        <f xml:space="preserve"> IF(OR(F637="Absolute",F637="Absolute[-](cum.)"),SUM(G637,'Q1 Review'!J637,'Q2 Review'!J637,'Q3 Review'!J637,'Q4 Review'!J637),
             IF(OR(F637="Incremental",F637="Absolute[+]"),MAX(G637,'Q1 Review'!J637,'Q2 Review'!J637,'Q3 Review'!J637,'Q4 Review'!J637),
                  IF(F637="Decremental",MIN(G637,'Q1 Review'!J637,'Q2 Review'!J637,'Q3 Review'!J637,'Q4 Review'!J637),
                         IF(F637="Absolute[-](avg.)",SUM('Q1 Review'!J637,'Q2 Review'!J637,'Q3 Review'!J637,'Q4 Review'!J637)/ COUNT('Annual Plan'!H637:'Annual Plan'!K637),""
                       )
                 )
      )
)</f>
        <v/>
      </c>
      <c r="I637" s="23" t="str">
        <f>IF(SUM('Annual Plan'!H637:'Annual Plan'!K637)=0,"",
        IF(OR(F637="Absolute",F637="Absolute[-](cum.)"),SUM('Annual Plan'!H637:'Annual Plan'!K637),
             IF(F637="Incremental",MAX('Annual Plan'!H637:'Annual Plan'!K637),
                  IF(F637="Decremental",MIN('Annual Plan'!H637:'Annual Plan'!K637),
                         IF(F637="Absolute[+]",MAX('Annual Plan'!H637:'Annual Plan'!K637),
                              IF(F637="Absolute[-](avg.)",AVERAGE('Annual Plan'!H637:'Annual Plan'!K637),"")
                              )
                       )
                  )
           )
     )</f>
        <v/>
      </c>
      <c r="J637" s="95" t="str">
        <f xml:space="preserve"> IF(OR(F637="Absolute",F637="Absolute[-](cum.)"),SUM('Q1 Review'!J637,'Q2 Review'!J637,'Q3 Review'!J637,'Q4 Review'!J637),
             IF(OR(F637="Incremental",F637="Absolute[+]"),MAX('Q1 Review'!J637,'Q2 Review'!J637,'Q3 Review'!J637,'Q4 Review'!J637),
                  IF(F637="Decremental",MIN('Q1 Review'!J637,'Q2 Review'!J637,'Q3 Review'!J637,'Q4 Review'!J637),
                         IF(F637="Absolute[-](avg.)",SUM('Q1 Review'!J637,'Q2 Review'!J637,'Q3 Review'!J637,'Q4 Review'!J637)/ COUNT('Annual Plan'!H637:'Annual Plan'!K637),""
                       )
                 )
      )
)</f>
        <v/>
      </c>
      <c r="K637" s="38" t="str">
        <f t="shared" si="72"/>
        <v/>
      </c>
      <c r="L637" s="38" t="str">
        <f t="shared" si="73"/>
        <v/>
      </c>
      <c r="M637" s="23" t="str">
        <f t="shared" si="74"/>
        <v/>
      </c>
      <c r="N637" s="23" t="str">
        <f>IF('Annual Plan'!N637+'Annual Plan'!O637=0,"",'Annual Plan'!N637+'Annual Plan'!O637)</f>
        <v/>
      </c>
      <c r="O637" s="23" t="str">
        <f>IF(('Q1 Review'!O637+'Q2 Review'!O637+'Q3 Review'!O637+'Q4 Review'!O637)=0,"",('Q1 Review'!O637+'Q2 Review'!O637+'Q3 Review'!O637+'Q4 Review'!O637))</f>
        <v/>
      </c>
      <c r="P637" s="41"/>
      <c r="Q637" s="41"/>
      <c r="R637" s="41"/>
      <c r="S637" s="131" t="str">
        <f t="shared" si="75"/>
        <v/>
      </c>
    </row>
    <row r="638" spans="1:19" s="11" customFormat="1" ht="13.2" x14ac:dyDescent="0.25">
      <c r="A638" s="59" t="str">
        <f>IF('Annual Plan'!A638="","",'Annual Plan'!A638)</f>
        <v/>
      </c>
      <c r="B638" s="59" t="str">
        <f>IF('Annual Plan'!B638="","",'Annual Plan'!B638)</f>
        <v/>
      </c>
      <c r="C638" s="59" t="str">
        <f>IF('Annual Plan'!C638="","",'Annual Plan'!C638)</f>
        <v/>
      </c>
      <c r="D638" s="2" t="str">
        <f>IF('Annual Plan'!D638&lt;&gt;"",'Annual Plan'!D638,"")</f>
        <v/>
      </c>
      <c r="E638" s="2" t="str">
        <f>IF('Annual Plan'!E638&lt;&gt;"",'Annual Plan'!E638,"")</f>
        <v/>
      </c>
      <c r="F638" s="36" t="str">
        <f>IF('Annual Plan'!F638&lt;&gt;"",'Annual Plan'!F638,"")</f>
        <v/>
      </c>
      <c r="G638" s="23" t="str">
        <f>IF('Annual Plan'!G638&lt;&gt;"",'Annual Plan'!G638,"")</f>
        <v/>
      </c>
      <c r="H638" s="23" t="str">
        <f xml:space="preserve"> IF(OR(F638="Absolute",F638="Absolute[-](cum.)"),SUM(G638,'Q1 Review'!J638,'Q2 Review'!J638,'Q3 Review'!J638,'Q4 Review'!J638),
             IF(OR(F638="Incremental",F638="Absolute[+]"),MAX(G638,'Q1 Review'!J638,'Q2 Review'!J638,'Q3 Review'!J638,'Q4 Review'!J638),
                  IF(F638="Decremental",MIN(G638,'Q1 Review'!J638,'Q2 Review'!J638,'Q3 Review'!J638,'Q4 Review'!J638),
                         IF(F638="Absolute[-](avg.)",SUM('Q1 Review'!J638,'Q2 Review'!J638,'Q3 Review'!J638,'Q4 Review'!J638)/ COUNT('Annual Plan'!H638:'Annual Plan'!K638),""
                       )
                 )
      )
)</f>
        <v/>
      </c>
      <c r="I638" s="23" t="str">
        <f>IF(SUM('Annual Plan'!H638:'Annual Plan'!K638)=0,"",
        IF(OR(F638="Absolute",F638="Absolute[-](cum.)"),SUM('Annual Plan'!H638:'Annual Plan'!K638),
             IF(F638="Incremental",MAX('Annual Plan'!H638:'Annual Plan'!K638),
                  IF(F638="Decremental",MIN('Annual Plan'!H638:'Annual Plan'!K638),
                         IF(F638="Absolute[+]",MAX('Annual Plan'!H638:'Annual Plan'!K638),
                              IF(F638="Absolute[-](avg.)",AVERAGE('Annual Plan'!H638:'Annual Plan'!K638),"")
                              )
                       )
                  )
           )
     )</f>
        <v/>
      </c>
      <c r="J638" s="95" t="str">
        <f xml:space="preserve"> IF(OR(F638="Absolute",F638="Absolute[-](cum.)"),SUM('Q1 Review'!J638,'Q2 Review'!J638,'Q3 Review'!J638,'Q4 Review'!J638),
             IF(OR(F638="Incremental",F638="Absolute[+]"),MAX('Q1 Review'!J638,'Q2 Review'!J638,'Q3 Review'!J638,'Q4 Review'!J638),
                  IF(F638="Decremental",MIN('Q1 Review'!J638,'Q2 Review'!J638,'Q3 Review'!J638,'Q4 Review'!J638),
                         IF(F638="Absolute[-](avg.)",SUM('Q1 Review'!J638,'Q2 Review'!J638,'Q3 Review'!J638,'Q4 Review'!J638)/ COUNT('Annual Plan'!H638:'Annual Plan'!K638),""
                       )
                 )
      )
)</f>
        <v/>
      </c>
      <c r="K638" s="38" t="str">
        <f t="shared" si="72"/>
        <v/>
      </c>
      <c r="L638" s="38" t="str">
        <f t="shared" si="73"/>
        <v/>
      </c>
      <c r="M638" s="23" t="str">
        <f t="shared" si="74"/>
        <v/>
      </c>
      <c r="N638" s="23" t="str">
        <f>IF('Annual Plan'!N638+'Annual Plan'!O638=0,"",'Annual Plan'!N638+'Annual Plan'!O638)</f>
        <v/>
      </c>
      <c r="O638" s="23" t="str">
        <f>IF(('Q1 Review'!O638+'Q2 Review'!O638+'Q3 Review'!O638+'Q4 Review'!O638)=0,"",('Q1 Review'!O638+'Q2 Review'!O638+'Q3 Review'!O638+'Q4 Review'!O638))</f>
        <v/>
      </c>
      <c r="P638" s="41"/>
      <c r="Q638" s="41"/>
      <c r="R638" s="41"/>
      <c r="S638" s="131" t="str">
        <f t="shared" si="75"/>
        <v/>
      </c>
    </row>
    <row r="639" spans="1:19" s="11" customFormat="1" ht="13.2" x14ac:dyDescent="0.25">
      <c r="A639" s="59" t="str">
        <f>IF('Annual Plan'!A639="","",'Annual Plan'!A639)</f>
        <v/>
      </c>
      <c r="B639" s="59" t="str">
        <f>IF('Annual Plan'!B639="","",'Annual Plan'!B639)</f>
        <v/>
      </c>
      <c r="C639" s="59" t="str">
        <f>IF('Annual Plan'!C639="","",'Annual Plan'!C639)</f>
        <v/>
      </c>
      <c r="D639" s="2" t="str">
        <f>IF('Annual Plan'!D639&lt;&gt;"",'Annual Plan'!D639,"")</f>
        <v/>
      </c>
      <c r="E639" s="2" t="str">
        <f>IF('Annual Plan'!E639&lt;&gt;"",'Annual Plan'!E639,"")</f>
        <v/>
      </c>
      <c r="F639" s="36" t="str">
        <f>IF('Annual Plan'!F639&lt;&gt;"",'Annual Plan'!F639,"")</f>
        <v/>
      </c>
      <c r="G639" s="23" t="str">
        <f>IF('Annual Plan'!G639&lt;&gt;"",'Annual Plan'!G639,"")</f>
        <v/>
      </c>
      <c r="H639" s="23" t="str">
        <f xml:space="preserve"> IF(OR(F639="Absolute",F639="Absolute[-](cum.)"),SUM(G639,'Q1 Review'!J639,'Q2 Review'!J639,'Q3 Review'!J639,'Q4 Review'!J639),
             IF(OR(F639="Incremental",F639="Absolute[+]"),MAX(G639,'Q1 Review'!J639,'Q2 Review'!J639,'Q3 Review'!J639,'Q4 Review'!J639),
                  IF(F639="Decremental",MIN(G639,'Q1 Review'!J639,'Q2 Review'!J639,'Q3 Review'!J639,'Q4 Review'!J639),
                         IF(F639="Absolute[-](avg.)",SUM('Q1 Review'!J639,'Q2 Review'!J639,'Q3 Review'!J639,'Q4 Review'!J639)/ COUNT('Annual Plan'!H639:'Annual Plan'!K639),""
                       )
                 )
      )
)</f>
        <v/>
      </c>
      <c r="I639" s="23" t="str">
        <f>IF(SUM('Annual Plan'!H639:'Annual Plan'!K639)=0,"",
        IF(OR(F639="Absolute",F639="Absolute[-](cum.)"),SUM('Annual Plan'!H639:'Annual Plan'!K639),
             IF(F639="Incremental",MAX('Annual Plan'!H639:'Annual Plan'!K639),
                  IF(F639="Decremental",MIN('Annual Plan'!H639:'Annual Plan'!K639),
                         IF(F639="Absolute[+]",MAX('Annual Plan'!H639:'Annual Plan'!K639),
                              IF(F639="Absolute[-](avg.)",AVERAGE('Annual Plan'!H639:'Annual Plan'!K639),"")
                              )
                       )
                  )
           )
     )</f>
        <v/>
      </c>
      <c r="J639" s="95" t="str">
        <f xml:space="preserve"> IF(OR(F639="Absolute",F639="Absolute[-](cum.)"),SUM('Q1 Review'!J639,'Q2 Review'!J639,'Q3 Review'!J639,'Q4 Review'!J639),
             IF(OR(F639="Incremental",F639="Absolute[+]"),MAX('Q1 Review'!J639,'Q2 Review'!J639,'Q3 Review'!J639,'Q4 Review'!J639),
                  IF(F639="Decremental",MIN('Q1 Review'!J639,'Q2 Review'!J639,'Q3 Review'!J639,'Q4 Review'!J639),
                         IF(F639="Absolute[-](avg.)",SUM('Q1 Review'!J639,'Q2 Review'!J639,'Q3 Review'!J639,'Q4 Review'!J639)/ COUNT('Annual Plan'!H639:'Annual Plan'!K639),""
                       )
                 )
      )
)</f>
        <v/>
      </c>
      <c r="K639" s="38" t="str">
        <f t="shared" si="72"/>
        <v/>
      </c>
      <c r="L639" s="38" t="str">
        <f t="shared" si="73"/>
        <v/>
      </c>
      <c r="M639" s="23" t="str">
        <f t="shared" si="74"/>
        <v/>
      </c>
      <c r="N639" s="23" t="str">
        <f>IF('Annual Plan'!N639+'Annual Plan'!O639=0,"",'Annual Plan'!N639+'Annual Plan'!O639)</f>
        <v/>
      </c>
      <c r="O639" s="23" t="str">
        <f>IF(('Q1 Review'!O639+'Q2 Review'!O639+'Q3 Review'!O639+'Q4 Review'!O639)=0,"",('Q1 Review'!O639+'Q2 Review'!O639+'Q3 Review'!O639+'Q4 Review'!O639))</f>
        <v/>
      </c>
      <c r="P639" s="41"/>
      <c r="Q639" s="41"/>
      <c r="R639" s="41"/>
      <c r="S639" s="131" t="str">
        <f t="shared" si="75"/>
        <v/>
      </c>
    </row>
    <row r="640" spans="1:19" s="11" customFormat="1" ht="13.2" x14ac:dyDescent="0.25">
      <c r="A640" s="59" t="str">
        <f>IF('Annual Plan'!A640="","",'Annual Plan'!A640)</f>
        <v/>
      </c>
      <c r="B640" s="59" t="str">
        <f>IF('Annual Plan'!B640="","",'Annual Plan'!B640)</f>
        <v/>
      </c>
      <c r="C640" s="59" t="str">
        <f>IF('Annual Plan'!C640="","",'Annual Plan'!C640)</f>
        <v/>
      </c>
      <c r="D640" s="2" t="str">
        <f>IF('Annual Plan'!D640&lt;&gt;"",'Annual Plan'!D640,"")</f>
        <v/>
      </c>
      <c r="E640" s="2" t="str">
        <f>IF('Annual Plan'!E640&lt;&gt;"",'Annual Plan'!E640,"")</f>
        <v/>
      </c>
      <c r="F640" s="36" t="str">
        <f>IF('Annual Plan'!F640&lt;&gt;"",'Annual Plan'!F640,"")</f>
        <v/>
      </c>
      <c r="G640" s="23" t="str">
        <f>IF('Annual Plan'!G640&lt;&gt;"",'Annual Plan'!G640,"")</f>
        <v/>
      </c>
      <c r="H640" s="23" t="str">
        <f xml:space="preserve"> IF(OR(F640="Absolute",F640="Absolute[-](cum.)"),SUM(G640,'Q1 Review'!J640,'Q2 Review'!J640,'Q3 Review'!J640,'Q4 Review'!J640),
             IF(OR(F640="Incremental",F640="Absolute[+]"),MAX(G640,'Q1 Review'!J640,'Q2 Review'!J640,'Q3 Review'!J640,'Q4 Review'!J640),
                  IF(F640="Decremental",MIN(G640,'Q1 Review'!J640,'Q2 Review'!J640,'Q3 Review'!J640,'Q4 Review'!J640),
                         IF(F640="Absolute[-](avg.)",SUM('Q1 Review'!J640,'Q2 Review'!J640,'Q3 Review'!J640,'Q4 Review'!J640)/ COUNT('Annual Plan'!H640:'Annual Plan'!K640),""
                       )
                 )
      )
)</f>
        <v/>
      </c>
      <c r="I640" s="23" t="str">
        <f>IF(SUM('Annual Plan'!H640:'Annual Plan'!K640)=0,"",
        IF(OR(F640="Absolute",F640="Absolute[-](cum.)"),SUM('Annual Plan'!H640:'Annual Plan'!K640),
             IF(F640="Incremental",MAX('Annual Plan'!H640:'Annual Plan'!K640),
                  IF(F640="Decremental",MIN('Annual Plan'!H640:'Annual Plan'!K640),
                         IF(F640="Absolute[+]",MAX('Annual Plan'!H640:'Annual Plan'!K640),
                              IF(F640="Absolute[-](avg.)",AVERAGE('Annual Plan'!H640:'Annual Plan'!K640),"")
                              )
                       )
                  )
           )
     )</f>
        <v/>
      </c>
      <c r="J640" s="95" t="str">
        <f xml:space="preserve"> IF(OR(F640="Absolute",F640="Absolute[-](cum.)"),SUM('Q1 Review'!J640,'Q2 Review'!J640,'Q3 Review'!J640,'Q4 Review'!J640),
             IF(OR(F640="Incremental",F640="Absolute[+]"),MAX('Q1 Review'!J640,'Q2 Review'!J640,'Q3 Review'!J640,'Q4 Review'!J640),
                  IF(F640="Decremental",MIN('Q1 Review'!J640,'Q2 Review'!J640,'Q3 Review'!J640,'Q4 Review'!J640),
                         IF(F640="Absolute[-](avg.)",SUM('Q1 Review'!J640,'Q2 Review'!J640,'Q3 Review'!J640,'Q4 Review'!J640)/ COUNT('Annual Plan'!H640:'Annual Plan'!K640),""
                       )
                 )
      )
)</f>
        <v/>
      </c>
      <c r="K640" s="38" t="str">
        <f t="shared" si="72"/>
        <v/>
      </c>
      <c r="L640" s="38" t="str">
        <f t="shared" si="73"/>
        <v/>
      </c>
      <c r="M640" s="23" t="str">
        <f t="shared" si="74"/>
        <v/>
      </c>
      <c r="N640" s="23" t="str">
        <f>IF('Annual Plan'!N640+'Annual Plan'!O640=0,"",'Annual Plan'!N640+'Annual Plan'!O640)</f>
        <v/>
      </c>
      <c r="O640" s="23" t="str">
        <f>IF(('Q1 Review'!O640+'Q2 Review'!O640+'Q3 Review'!O640+'Q4 Review'!O640)=0,"",('Q1 Review'!O640+'Q2 Review'!O640+'Q3 Review'!O640+'Q4 Review'!O640))</f>
        <v/>
      </c>
      <c r="P640" s="41"/>
      <c r="Q640" s="41"/>
      <c r="R640" s="41"/>
      <c r="S640" s="131" t="str">
        <f t="shared" si="75"/>
        <v/>
      </c>
    </row>
    <row r="641" spans="1:19" s="11" customFormat="1" ht="13.2" x14ac:dyDescent="0.25">
      <c r="A641" s="59" t="str">
        <f>IF('Annual Plan'!A641="","",'Annual Plan'!A641)</f>
        <v/>
      </c>
      <c r="B641" s="59" t="str">
        <f>IF('Annual Plan'!B641="","",'Annual Plan'!B641)</f>
        <v/>
      </c>
      <c r="C641" s="59" t="str">
        <f>IF('Annual Plan'!C641="","",'Annual Plan'!C641)</f>
        <v/>
      </c>
      <c r="D641" s="2" t="str">
        <f>IF('Annual Plan'!D641&lt;&gt;"",'Annual Plan'!D641,"")</f>
        <v/>
      </c>
      <c r="E641" s="2" t="str">
        <f>IF('Annual Plan'!E641&lt;&gt;"",'Annual Plan'!E641,"")</f>
        <v/>
      </c>
      <c r="F641" s="36" t="str">
        <f>IF('Annual Plan'!F641&lt;&gt;"",'Annual Plan'!F641,"")</f>
        <v/>
      </c>
      <c r="G641" s="23" t="str">
        <f>IF('Annual Plan'!G641&lt;&gt;"",'Annual Plan'!G641,"")</f>
        <v/>
      </c>
      <c r="H641" s="23" t="str">
        <f xml:space="preserve"> IF(OR(F641="Absolute",F641="Absolute[-](cum.)"),SUM(G641,'Q1 Review'!J641,'Q2 Review'!J641,'Q3 Review'!J641,'Q4 Review'!J641),
             IF(OR(F641="Incremental",F641="Absolute[+]"),MAX(G641,'Q1 Review'!J641,'Q2 Review'!J641,'Q3 Review'!J641,'Q4 Review'!J641),
                  IF(F641="Decremental",MIN(G641,'Q1 Review'!J641,'Q2 Review'!J641,'Q3 Review'!J641,'Q4 Review'!J641),
                         IF(F641="Absolute[-](avg.)",SUM('Q1 Review'!J641,'Q2 Review'!J641,'Q3 Review'!J641,'Q4 Review'!J641)/ COUNT('Annual Plan'!H641:'Annual Plan'!K641),""
                       )
                 )
      )
)</f>
        <v/>
      </c>
      <c r="I641" s="23" t="str">
        <f>IF(SUM('Annual Plan'!H641:'Annual Plan'!K641)=0,"",
        IF(OR(F641="Absolute",F641="Absolute[-](cum.)"),SUM('Annual Plan'!H641:'Annual Plan'!K641),
             IF(F641="Incremental",MAX('Annual Plan'!H641:'Annual Plan'!K641),
                  IF(F641="Decremental",MIN('Annual Plan'!H641:'Annual Plan'!K641),
                         IF(F641="Absolute[+]",MAX('Annual Plan'!H641:'Annual Plan'!K641),
                              IF(F641="Absolute[-](avg.)",AVERAGE('Annual Plan'!H641:'Annual Plan'!K641),"")
                              )
                       )
                  )
           )
     )</f>
        <v/>
      </c>
      <c r="J641" s="95" t="str">
        <f xml:space="preserve"> IF(OR(F641="Absolute",F641="Absolute[-](cum.)"),SUM('Q1 Review'!J641,'Q2 Review'!J641,'Q3 Review'!J641,'Q4 Review'!J641),
             IF(OR(F641="Incremental",F641="Absolute[+]"),MAX('Q1 Review'!J641,'Q2 Review'!J641,'Q3 Review'!J641,'Q4 Review'!J641),
                  IF(F641="Decremental",MIN('Q1 Review'!J641,'Q2 Review'!J641,'Q3 Review'!J641,'Q4 Review'!J641),
                         IF(F641="Absolute[-](avg.)",SUM('Q1 Review'!J641,'Q2 Review'!J641,'Q3 Review'!J641,'Q4 Review'!J641)/ COUNT('Annual Plan'!H641:'Annual Plan'!K641),""
                       )
                 )
      )
)</f>
        <v/>
      </c>
      <c r="K641" s="38" t="str">
        <f t="shared" si="72"/>
        <v/>
      </c>
      <c r="L641" s="38" t="str">
        <f t="shared" si="73"/>
        <v/>
      </c>
      <c r="M641" s="23" t="str">
        <f t="shared" si="74"/>
        <v/>
      </c>
      <c r="N641" s="23" t="str">
        <f>IF('Annual Plan'!N641+'Annual Plan'!O641=0,"",'Annual Plan'!N641+'Annual Plan'!O641)</f>
        <v/>
      </c>
      <c r="O641" s="23" t="str">
        <f>IF(('Q1 Review'!O641+'Q2 Review'!O641+'Q3 Review'!O641+'Q4 Review'!O641)=0,"",('Q1 Review'!O641+'Q2 Review'!O641+'Q3 Review'!O641+'Q4 Review'!O641))</f>
        <v/>
      </c>
      <c r="P641" s="41"/>
      <c r="Q641" s="41"/>
      <c r="R641" s="41"/>
      <c r="S641" s="131" t="str">
        <f t="shared" si="75"/>
        <v/>
      </c>
    </row>
    <row r="642" spans="1:19" s="11" customFormat="1" ht="13.2" x14ac:dyDescent="0.25">
      <c r="A642" s="59" t="str">
        <f>IF('Annual Plan'!A642="","",'Annual Plan'!A642)</f>
        <v/>
      </c>
      <c r="B642" s="59" t="str">
        <f>IF('Annual Plan'!B642="","",'Annual Plan'!B642)</f>
        <v/>
      </c>
      <c r="C642" s="59" t="str">
        <f>IF('Annual Plan'!C642="","",'Annual Plan'!C642)</f>
        <v/>
      </c>
      <c r="D642" s="2" t="str">
        <f>IF('Annual Plan'!D642&lt;&gt;"",'Annual Plan'!D642,"")</f>
        <v/>
      </c>
      <c r="E642" s="2" t="str">
        <f>IF('Annual Plan'!E642&lt;&gt;"",'Annual Plan'!E642,"")</f>
        <v/>
      </c>
      <c r="F642" s="36" t="str">
        <f>IF('Annual Plan'!F642&lt;&gt;"",'Annual Plan'!F642,"")</f>
        <v/>
      </c>
      <c r="G642" s="23" t="str">
        <f>IF('Annual Plan'!G642&lt;&gt;"",'Annual Plan'!G642,"")</f>
        <v/>
      </c>
      <c r="H642" s="23" t="str">
        <f xml:space="preserve"> IF(OR(F642="Absolute",F642="Absolute[-](cum.)"),SUM(G642,'Q1 Review'!J642,'Q2 Review'!J642,'Q3 Review'!J642,'Q4 Review'!J642),
             IF(OR(F642="Incremental",F642="Absolute[+]"),MAX(G642,'Q1 Review'!J642,'Q2 Review'!J642,'Q3 Review'!J642,'Q4 Review'!J642),
                  IF(F642="Decremental",MIN(G642,'Q1 Review'!J642,'Q2 Review'!J642,'Q3 Review'!J642,'Q4 Review'!J642),
                         IF(F642="Absolute[-](avg.)",SUM('Q1 Review'!J642,'Q2 Review'!J642,'Q3 Review'!J642,'Q4 Review'!J642)/ COUNT('Annual Plan'!H642:'Annual Plan'!K642),""
                       )
                 )
      )
)</f>
        <v/>
      </c>
      <c r="I642" s="23" t="str">
        <f>IF(SUM('Annual Plan'!H642:'Annual Plan'!K642)=0,"",
        IF(OR(F642="Absolute",F642="Absolute[-](cum.)"),SUM('Annual Plan'!H642:'Annual Plan'!K642),
             IF(F642="Incremental",MAX('Annual Plan'!H642:'Annual Plan'!K642),
                  IF(F642="Decremental",MIN('Annual Plan'!H642:'Annual Plan'!K642),
                         IF(F642="Absolute[+]",MAX('Annual Plan'!H642:'Annual Plan'!K642),
                              IF(F642="Absolute[-](avg.)",AVERAGE('Annual Plan'!H642:'Annual Plan'!K642),"")
                              )
                       )
                  )
           )
     )</f>
        <v/>
      </c>
      <c r="J642" s="95" t="str">
        <f xml:space="preserve"> IF(OR(F642="Absolute",F642="Absolute[-](cum.)"),SUM('Q1 Review'!J642,'Q2 Review'!J642,'Q3 Review'!J642,'Q4 Review'!J642),
             IF(OR(F642="Incremental",F642="Absolute[+]"),MAX('Q1 Review'!J642,'Q2 Review'!J642,'Q3 Review'!J642,'Q4 Review'!J642),
                  IF(F642="Decremental",MIN('Q1 Review'!J642,'Q2 Review'!J642,'Q3 Review'!J642,'Q4 Review'!J642),
                         IF(F642="Absolute[-](avg.)",SUM('Q1 Review'!J642,'Q2 Review'!J642,'Q3 Review'!J642,'Q4 Review'!J642)/ COUNT('Annual Plan'!H642:'Annual Plan'!K642),""
                       )
                 )
      )
)</f>
        <v/>
      </c>
      <c r="K642" s="38" t="str">
        <f t="shared" si="72"/>
        <v/>
      </c>
      <c r="L642" s="38" t="str">
        <f t="shared" si="73"/>
        <v/>
      </c>
      <c r="M642" s="23" t="str">
        <f t="shared" si="74"/>
        <v/>
      </c>
      <c r="N642" s="23" t="str">
        <f>IF('Annual Plan'!N642+'Annual Plan'!O642=0,"",'Annual Plan'!N642+'Annual Plan'!O642)</f>
        <v/>
      </c>
      <c r="O642" s="23" t="str">
        <f>IF(('Q1 Review'!O642+'Q2 Review'!O642+'Q3 Review'!O642+'Q4 Review'!O642)=0,"",('Q1 Review'!O642+'Q2 Review'!O642+'Q3 Review'!O642+'Q4 Review'!O642))</f>
        <v/>
      </c>
      <c r="P642" s="41"/>
      <c r="Q642" s="41"/>
      <c r="R642" s="41"/>
      <c r="S642" s="131" t="str">
        <f t="shared" si="75"/>
        <v/>
      </c>
    </row>
    <row r="643" spans="1:19" s="11" customFormat="1" ht="13.2" x14ac:dyDescent="0.25">
      <c r="A643" s="59" t="str">
        <f>IF('Annual Plan'!A643="","",'Annual Plan'!A643)</f>
        <v/>
      </c>
      <c r="B643" s="59" t="str">
        <f>IF('Annual Plan'!B643="","",'Annual Plan'!B643)</f>
        <v/>
      </c>
      <c r="C643" s="59" t="str">
        <f>IF('Annual Plan'!C643="","",'Annual Plan'!C643)</f>
        <v/>
      </c>
      <c r="D643" s="2" t="str">
        <f>IF('Annual Plan'!D643&lt;&gt;"",'Annual Plan'!D643,"")</f>
        <v/>
      </c>
      <c r="E643" s="2" t="str">
        <f>IF('Annual Plan'!E643&lt;&gt;"",'Annual Plan'!E643,"")</f>
        <v/>
      </c>
      <c r="F643" s="36" t="str">
        <f>IF('Annual Plan'!F643&lt;&gt;"",'Annual Plan'!F643,"")</f>
        <v/>
      </c>
      <c r="G643" s="23" t="str">
        <f>IF('Annual Plan'!G643&lt;&gt;"",'Annual Plan'!G643,"")</f>
        <v/>
      </c>
      <c r="H643" s="23" t="str">
        <f xml:space="preserve"> IF(OR(F643="Absolute",F643="Absolute[-](cum.)"),SUM(G643,'Q1 Review'!J643,'Q2 Review'!J643,'Q3 Review'!J643,'Q4 Review'!J643),
             IF(OR(F643="Incremental",F643="Absolute[+]"),MAX(G643,'Q1 Review'!J643,'Q2 Review'!J643,'Q3 Review'!J643,'Q4 Review'!J643),
                  IF(F643="Decremental",MIN(G643,'Q1 Review'!J643,'Q2 Review'!J643,'Q3 Review'!J643,'Q4 Review'!J643),
                         IF(F643="Absolute[-](avg.)",SUM('Q1 Review'!J643,'Q2 Review'!J643,'Q3 Review'!J643,'Q4 Review'!J643)/ COUNT('Annual Plan'!H643:'Annual Plan'!K643),""
                       )
                 )
      )
)</f>
        <v/>
      </c>
      <c r="I643" s="23" t="str">
        <f>IF(SUM('Annual Plan'!H643:'Annual Plan'!K643)=0,"",
        IF(OR(F643="Absolute",F643="Absolute[-](cum.)"),SUM('Annual Plan'!H643:'Annual Plan'!K643),
             IF(F643="Incremental",MAX('Annual Plan'!H643:'Annual Plan'!K643),
                  IF(F643="Decremental",MIN('Annual Plan'!H643:'Annual Plan'!K643),
                         IF(F643="Absolute[+]",MAX('Annual Plan'!H643:'Annual Plan'!K643),
                              IF(F643="Absolute[-](avg.)",AVERAGE('Annual Plan'!H643:'Annual Plan'!K643),"")
                              )
                       )
                  )
           )
     )</f>
        <v/>
      </c>
      <c r="J643" s="95" t="str">
        <f xml:space="preserve"> IF(OR(F643="Absolute",F643="Absolute[-](cum.)"),SUM('Q1 Review'!J643,'Q2 Review'!J643,'Q3 Review'!J643,'Q4 Review'!J643),
             IF(OR(F643="Incremental",F643="Absolute[+]"),MAX('Q1 Review'!J643,'Q2 Review'!J643,'Q3 Review'!J643,'Q4 Review'!J643),
                  IF(F643="Decremental",MIN('Q1 Review'!J643,'Q2 Review'!J643,'Q3 Review'!J643,'Q4 Review'!J643),
                         IF(F643="Absolute[-](avg.)",SUM('Q1 Review'!J643,'Q2 Review'!J643,'Q3 Review'!J643,'Q4 Review'!J643)/ COUNT('Annual Plan'!H643:'Annual Plan'!K643),""
                       )
                 )
      )
)</f>
        <v/>
      </c>
      <c r="K643" s="38" t="str">
        <f t="shared" si="72"/>
        <v/>
      </c>
      <c r="L643" s="38" t="str">
        <f t="shared" si="73"/>
        <v/>
      </c>
      <c r="M643" s="23" t="str">
        <f t="shared" si="74"/>
        <v/>
      </c>
      <c r="N643" s="23" t="str">
        <f>IF('Annual Plan'!N643+'Annual Plan'!O643=0,"",'Annual Plan'!N643+'Annual Plan'!O643)</f>
        <v/>
      </c>
      <c r="O643" s="23" t="str">
        <f>IF(('Q1 Review'!O643+'Q2 Review'!O643+'Q3 Review'!O643+'Q4 Review'!O643)=0,"",('Q1 Review'!O643+'Q2 Review'!O643+'Q3 Review'!O643+'Q4 Review'!O643))</f>
        <v/>
      </c>
      <c r="P643" s="41"/>
      <c r="Q643" s="41"/>
      <c r="R643" s="41"/>
      <c r="S643" s="131" t="str">
        <f t="shared" si="75"/>
        <v/>
      </c>
    </row>
    <row r="644" spans="1:19" s="11" customFormat="1" ht="13.2" x14ac:dyDescent="0.25">
      <c r="A644" s="59" t="str">
        <f>IF('Annual Plan'!A644="","",'Annual Plan'!A644)</f>
        <v/>
      </c>
      <c r="B644" s="59" t="str">
        <f>IF('Annual Plan'!B644="","",'Annual Plan'!B644)</f>
        <v/>
      </c>
      <c r="C644" s="59" t="str">
        <f>IF('Annual Plan'!C644="","",'Annual Plan'!C644)</f>
        <v/>
      </c>
      <c r="D644" s="2" t="str">
        <f>IF('Annual Plan'!D644&lt;&gt;"",'Annual Plan'!D644,"")</f>
        <v/>
      </c>
      <c r="E644" s="2" t="str">
        <f>IF('Annual Plan'!E644&lt;&gt;"",'Annual Plan'!E644,"")</f>
        <v/>
      </c>
      <c r="F644" s="36" t="str">
        <f>IF('Annual Plan'!F644&lt;&gt;"",'Annual Plan'!F644,"")</f>
        <v/>
      </c>
      <c r="G644" s="23" t="str">
        <f>IF('Annual Plan'!G644&lt;&gt;"",'Annual Plan'!G644,"")</f>
        <v/>
      </c>
      <c r="H644" s="23" t="str">
        <f xml:space="preserve"> IF(OR(F644="Absolute",F644="Absolute[-](cum.)"),SUM(G644,'Q1 Review'!J644,'Q2 Review'!J644,'Q3 Review'!J644,'Q4 Review'!J644),
             IF(OR(F644="Incremental",F644="Absolute[+]"),MAX(G644,'Q1 Review'!J644,'Q2 Review'!J644,'Q3 Review'!J644,'Q4 Review'!J644),
                  IF(F644="Decremental",MIN(G644,'Q1 Review'!J644,'Q2 Review'!J644,'Q3 Review'!J644,'Q4 Review'!J644),
                         IF(F644="Absolute[-](avg.)",SUM('Q1 Review'!J644,'Q2 Review'!J644,'Q3 Review'!J644,'Q4 Review'!J644)/ COUNT('Annual Plan'!H644:'Annual Plan'!K644),""
                       )
                 )
      )
)</f>
        <v/>
      </c>
      <c r="I644" s="23" t="str">
        <f>IF(SUM('Annual Plan'!H644:'Annual Plan'!K644)=0,"",
        IF(OR(F644="Absolute",F644="Absolute[-](cum.)"),SUM('Annual Plan'!H644:'Annual Plan'!K644),
             IF(F644="Incremental",MAX('Annual Plan'!H644:'Annual Plan'!K644),
                  IF(F644="Decremental",MIN('Annual Plan'!H644:'Annual Plan'!K644),
                         IF(F644="Absolute[+]",MAX('Annual Plan'!H644:'Annual Plan'!K644),
                              IF(F644="Absolute[-](avg.)",AVERAGE('Annual Plan'!H644:'Annual Plan'!K644),"")
                              )
                       )
                  )
           )
     )</f>
        <v/>
      </c>
      <c r="J644" s="95" t="str">
        <f xml:space="preserve"> IF(OR(F644="Absolute",F644="Absolute[-](cum.)"),SUM('Q1 Review'!J644,'Q2 Review'!J644,'Q3 Review'!J644,'Q4 Review'!J644),
             IF(OR(F644="Incremental",F644="Absolute[+]"),MAX('Q1 Review'!J644,'Q2 Review'!J644,'Q3 Review'!J644,'Q4 Review'!J644),
                  IF(F644="Decremental",MIN('Q1 Review'!J644,'Q2 Review'!J644,'Q3 Review'!J644,'Q4 Review'!J644),
                         IF(F644="Absolute[-](avg.)",SUM('Q1 Review'!J644,'Q2 Review'!J644,'Q3 Review'!J644,'Q4 Review'!J644)/ COUNT('Annual Plan'!H644:'Annual Plan'!K644),""
                       )
                 )
      )
)</f>
        <v/>
      </c>
      <c r="K644" s="38" t="str">
        <f t="shared" si="72"/>
        <v/>
      </c>
      <c r="L644" s="38" t="str">
        <f t="shared" si="73"/>
        <v/>
      </c>
      <c r="M644" s="23" t="str">
        <f t="shared" si="74"/>
        <v/>
      </c>
      <c r="N644" s="23" t="str">
        <f>IF('Annual Plan'!N644+'Annual Plan'!O644=0,"",'Annual Plan'!N644+'Annual Plan'!O644)</f>
        <v/>
      </c>
      <c r="O644" s="23" t="str">
        <f>IF(('Q1 Review'!O644+'Q2 Review'!O644+'Q3 Review'!O644+'Q4 Review'!O644)=0,"",('Q1 Review'!O644+'Q2 Review'!O644+'Q3 Review'!O644+'Q4 Review'!O644))</f>
        <v/>
      </c>
      <c r="P644" s="41"/>
      <c r="Q644" s="41"/>
      <c r="R644" s="41"/>
      <c r="S644" s="131" t="str">
        <f t="shared" si="75"/>
        <v/>
      </c>
    </row>
    <row r="645" spans="1:19" s="11" customFormat="1" ht="13.2" x14ac:dyDescent="0.25">
      <c r="A645" s="59" t="str">
        <f>IF('Annual Plan'!A645="","",'Annual Plan'!A645)</f>
        <v/>
      </c>
      <c r="B645" s="59" t="str">
        <f>IF('Annual Plan'!B645="","",'Annual Plan'!B645)</f>
        <v/>
      </c>
      <c r="C645" s="59" t="str">
        <f>IF('Annual Plan'!C645="","",'Annual Plan'!C645)</f>
        <v/>
      </c>
      <c r="D645" s="2" t="str">
        <f>IF('Annual Plan'!D645&lt;&gt;"",'Annual Plan'!D645,"")</f>
        <v/>
      </c>
      <c r="E645" s="2" t="str">
        <f>IF('Annual Plan'!E645&lt;&gt;"",'Annual Plan'!E645,"")</f>
        <v/>
      </c>
      <c r="F645" s="36" t="str">
        <f>IF('Annual Plan'!F645&lt;&gt;"",'Annual Plan'!F645,"")</f>
        <v/>
      </c>
      <c r="G645" s="23" t="str">
        <f>IF('Annual Plan'!G645&lt;&gt;"",'Annual Plan'!G645,"")</f>
        <v/>
      </c>
      <c r="H645" s="23" t="str">
        <f xml:space="preserve"> IF(OR(F645="Absolute",F645="Absolute[-](cum.)"),SUM(G645,'Q1 Review'!J645,'Q2 Review'!J645,'Q3 Review'!J645,'Q4 Review'!J645),
             IF(OR(F645="Incremental",F645="Absolute[+]"),MAX(G645,'Q1 Review'!J645,'Q2 Review'!J645,'Q3 Review'!J645,'Q4 Review'!J645),
                  IF(F645="Decremental",MIN(G645,'Q1 Review'!J645,'Q2 Review'!J645,'Q3 Review'!J645,'Q4 Review'!J645),
                         IF(F645="Absolute[-](avg.)",SUM('Q1 Review'!J645,'Q2 Review'!J645,'Q3 Review'!J645,'Q4 Review'!J645)/ COUNT('Annual Plan'!H645:'Annual Plan'!K645),""
                       )
                 )
      )
)</f>
        <v/>
      </c>
      <c r="I645" s="23" t="str">
        <f>IF(SUM('Annual Plan'!H645:'Annual Plan'!K645)=0,"",
        IF(OR(F645="Absolute",F645="Absolute[-](cum.)"),SUM('Annual Plan'!H645:'Annual Plan'!K645),
             IF(F645="Incremental",MAX('Annual Plan'!H645:'Annual Plan'!K645),
                  IF(F645="Decremental",MIN('Annual Plan'!H645:'Annual Plan'!K645),
                         IF(F645="Absolute[+]",MAX('Annual Plan'!H645:'Annual Plan'!K645),
                              IF(F645="Absolute[-](avg.)",AVERAGE('Annual Plan'!H645:'Annual Plan'!K645),"")
                              )
                       )
                  )
           )
     )</f>
        <v/>
      </c>
      <c r="J645" s="95" t="str">
        <f xml:space="preserve"> IF(OR(F645="Absolute",F645="Absolute[-](cum.)"),SUM('Q1 Review'!J645,'Q2 Review'!J645,'Q3 Review'!J645,'Q4 Review'!J645),
             IF(OR(F645="Incremental",F645="Absolute[+]"),MAX('Q1 Review'!J645,'Q2 Review'!J645,'Q3 Review'!J645,'Q4 Review'!J645),
                  IF(F645="Decremental",MIN('Q1 Review'!J645,'Q2 Review'!J645,'Q3 Review'!J645,'Q4 Review'!J645),
                         IF(F645="Absolute[-](avg.)",SUM('Q1 Review'!J645,'Q2 Review'!J645,'Q3 Review'!J645,'Q4 Review'!J645)/ COUNT('Annual Plan'!H645:'Annual Plan'!K645),""
                       )
                 )
      )
)</f>
        <v/>
      </c>
      <c r="K645" s="38" t="str">
        <f t="shared" si="72"/>
        <v/>
      </c>
      <c r="L645" s="38" t="str">
        <f t="shared" si="73"/>
        <v/>
      </c>
      <c r="M645" s="23" t="str">
        <f t="shared" si="74"/>
        <v/>
      </c>
      <c r="N645" s="23" t="str">
        <f>IF('Annual Plan'!N645+'Annual Plan'!O645=0,"",'Annual Plan'!N645+'Annual Plan'!O645)</f>
        <v/>
      </c>
      <c r="O645" s="23" t="str">
        <f>IF(('Q1 Review'!O645+'Q2 Review'!O645+'Q3 Review'!O645+'Q4 Review'!O645)=0,"",('Q1 Review'!O645+'Q2 Review'!O645+'Q3 Review'!O645+'Q4 Review'!O645))</f>
        <v/>
      </c>
      <c r="P645" s="41"/>
      <c r="Q645" s="41"/>
      <c r="R645" s="41"/>
      <c r="S645" s="131" t="str">
        <f t="shared" si="75"/>
        <v/>
      </c>
    </row>
    <row r="646" spans="1:19" s="11" customFormat="1" ht="13.2" x14ac:dyDescent="0.25">
      <c r="A646" s="59" t="str">
        <f>IF('Annual Plan'!A646="","",'Annual Plan'!A646)</f>
        <v/>
      </c>
      <c r="B646" s="59" t="str">
        <f>IF('Annual Plan'!B646="","",'Annual Plan'!B646)</f>
        <v/>
      </c>
      <c r="C646" s="59" t="str">
        <f>IF('Annual Plan'!C646="","",'Annual Plan'!C646)</f>
        <v/>
      </c>
      <c r="D646" s="2" t="str">
        <f>IF('Annual Plan'!D646&lt;&gt;"",'Annual Plan'!D646,"")</f>
        <v/>
      </c>
      <c r="E646" s="2" t="str">
        <f>IF('Annual Plan'!E646&lt;&gt;"",'Annual Plan'!E646,"")</f>
        <v/>
      </c>
      <c r="F646" s="36" t="str">
        <f>IF('Annual Plan'!F646&lt;&gt;"",'Annual Plan'!F646,"")</f>
        <v/>
      </c>
      <c r="G646" s="23" t="str">
        <f>IF('Annual Plan'!G646&lt;&gt;"",'Annual Plan'!G646,"")</f>
        <v/>
      </c>
      <c r="H646" s="23" t="str">
        <f xml:space="preserve"> IF(OR(F646="Absolute",F646="Absolute[-](cum.)"),SUM(G646,'Q1 Review'!J646,'Q2 Review'!J646,'Q3 Review'!J646,'Q4 Review'!J646),
             IF(OR(F646="Incremental",F646="Absolute[+]"),MAX(G646,'Q1 Review'!J646,'Q2 Review'!J646,'Q3 Review'!J646,'Q4 Review'!J646),
                  IF(F646="Decremental",MIN(G646,'Q1 Review'!J646,'Q2 Review'!J646,'Q3 Review'!J646,'Q4 Review'!J646),
                         IF(F646="Absolute[-](avg.)",SUM('Q1 Review'!J646,'Q2 Review'!J646,'Q3 Review'!J646,'Q4 Review'!J646)/ COUNT('Annual Plan'!H646:'Annual Plan'!K646),""
                       )
                 )
      )
)</f>
        <v/>
      </c>
      <c r="I646" s="23" t="str">
        <f>IF(SUM('Annual Plan'!H646:'Annual Plan'!K646)=0,"",
        IF(OR(F646="Absolute",F646="Absolute[-](cum.)"),SUM('Annual Plan'!H646:'Annual Plan'!K646),
             IF(F646="Incremental",MAX('Annual Plan'!H646:'Annual Plan'!K646),
                  IF(F646="Decremental",MIN('Annual Plan'!H646:'Annual Plan'!K646),
                         IF(F646="Absolute[+]",MAX('Annual Plan'!H646:'Annual Plan'!K646),
                              IF(F646="Absolute[-](avg.)",AVERAGE('Annual Plan'!H646:'Annual Plan'!K646),"")
                              )
                       )
                  )
           )
     )</f>
        <v/>
      </c>
      <c r="J646" s="95" t="str">
        <f xml:space="preserve"> IF(OR(F646="Absolute",F646="Absolute[-](cum.)"),SUM('Q1 Review'!J646,'Q2 Review'!J646,'Q3 Review'!J646,'Q4 Review'!J646),
             IF(OR(F646="Incremental",F646="Absolute[+]"),MAX('Q1 Review'!J646,'Q2 Review'!J646,'Q3 Review'!J646,'Q4 Review'!J646),
                  IF(F646="Decremental",MIN('Q1 Review'!J646,'Q2 Review'!J646,'Q3 Review'!J646,'Q4 Review'!J646),
                         IF(F646="Absolute[-](avg.)",SUM('Q1 Review'!J646,'Q2 Review'!J646,'Q3 Review'!J646,'Q4 Review'!J646)/ COUNT('Annual Plan'!H646:'Annual Plan'!K646),""
                       )
                 )
      )
)</f>
        <v/>
      </c>
      <c r="K646" s="38" t="str">
        <f t="shared" si="72"/>
        <v/>
      </c>
      <c r="L646" s="38" t="str">
        <f t="shared" si="73"/>
        <v/>
      </c>
      <c r="M646" s="23" t="str">
        <f t="shared" si="74"/>
        <v/>
      </c>
      <c r="N646" s="23" t="str">
        <f>IF('Annual Plan'!N646+'Annual Plan'!O646=0,"",'Annual Plan'!N646+'Annual Plan'!O646)</f>
        <v/>
      </c>
      <c r="O646" s="23" t="str">
        <f>IF(('Q1 Review'!O646+'Q2 Review'!O646+'Q3 Review'!O646+'Q4 Review'!O646)=0,"",('Q1 Review'!O646+'Q2 Review'!O646+'Q3 Review'!O646+'Q4 Review'!O646))</f>
        <v/>
      </c>
      <c r="P646" s="41"/>
      <c r="Q646" s="41"/>
      <c r="R646" s="41"/>
      <c r="S646" s="131" t="str">
        <f t="shared" si="75"/>
        <v/>
      </c>
    </row>
    <row r="647" spans="1:19" s="11" customFormat="1" ht="13.2" x14ac:dyDescent="0.25">
      <c r="A647" s="59" t="str">
        <f>IF('Annual Plan'!A647="","",'Annual Plan'!A647)</f>
        <v/>
      </c>
      <c r="B647" s="59" t="str">
        <f>IF('Annual Plan'!B647="","",'Annual Plan'!B647)</f>
        <v/>
      </c>
      <c r="C647" s="59" t="str">
        <f>IF('Annual Plan'!C647="","",'Annual Plan'!C647)</f>
        <v/>
      </c>
      <c r="D647" s="2" t="str">
        <f>IF('Annual Plan'!D647&lt;&gt;"",'Annual Plan'!D647,"")</f>
        <v/>
      </c>
      <c r="E647" s="2" t="str">
        <f>IF('Annual Plan'!E647&lt;&gt;"",'Annual Plan'!E647,"")</f>
        <v/>
      </c>
      <c r="F647" s="36" t="str">
        <f>IF('Annual Plan'!F647&lt;&gt;"",'Annual Plan'!F647,"")</f>
        <v/>
      </c>
      <c r="G647" s="23" t="str">
        <f>IF('Annual Plan'!G647&lt;&gt;"",'Annual Plan'!G647,"")</f>
        <v/>
      </c>
      <c r="H647" s="23" t="str">
        <f xml:space="preserve"> IF(OR(F647="Absolute",F647="Absolute[-](cum.)"),SUM(G647,'Q1 Review'!J647,'Q2 Review'!J647,'Q3 Review'!J647,'Q4 Review'!J647),
             IF(OR(F647="Incremental",F647="Absolute[+]"),MAX(G647,'Q1 Review'!J647,'Q2 Review'!J647,'Q3 Review'!J647,'Q4 Review'!J647),
                  IF(F647="Decremental",MIN(G647,'Q1 Review'!J647,'Q2 Review'!J647,'Q3 Review'!J647,'Q4 Review'!J647),
                         IF(F647="Absolute[-](avg.)",SUM('Q1 Review'!J647,'Q2 Review'!J647,'Q3 Review'!J647,'Q4 Review'!J647)/ COUNT('Annual Plan'!H647:'Annual Plan'!K647),""
                       )
                 )
      )
)</f>
        <v/>
      </c>
      <c r="I647" s="23" t="str">
        <f>IF(SUM('Annual Plan'!H647:'Annual Plan'!K647)=0,"",
        IF(OR(F647="Absolute",F647="Absolute[-](cum.)"),SUM('Annual Plan'!H647:'Annual Plan'!K647),
             IF(F647="Incremental",MAX('Annual Plan'!H647:'Annual Plan'!K647),
                  IF(F647="Decremental",MIN('Annual Plan'!H647:'Annual Plan'!K647),
                         IF(F647="Absolute[+]",MAX('Annual Plan'!H647:'Annual Plan'!K647),
                              IF(F647="Absolute[-](avg.)",AVERAGE('Annual Plan'!H647:'Annual Plan'!K647),"")
                              )
                       )
                  )
           )
     )</f>
        <v/>
      </c>
      <c r="J647" s="95" t="str">
        <f xml:space="preserve"> IF(OR(F647="Absolute",F647="Absolute[-](cum.)"),SUM('Q1 Review'!J647,'Q2 Review'!J647,'Q3 Review'!J647,'Q4 Review'!J647),
             IF(OR(F647="Incremental",F647="Absolute[+]"),MAX('Q1 Review'!J647,'Q2 Review'!J647,'Q3 Review'!J647,'Q4 Review'!J647),
                  IF(F647="Decremental",MIN('Q1 Review'!J647,'Q2 Review'!J647,'Q3 Review'!J647,'Q4 Review'!J647),
                         IF(F647="Absolute[-](avg.)",SUM('Q1 Review'!J647,'Q2 Review'!J647,'Q3 Review'!J647,'Q4 Review'!J647)/ COUNT('Annual Plan'!H647:'Annual Plan'!K647),""
                       )
                 )
      )
)</f>
        <v/>
      </c>
      <c r="K647" s="38" t="str">
        <f t="shared" si="72"/>
        <v/>
      </c>
      <c r="L647" s="38" t="str">
        <f t="shared" si="73"/>
        <v/>
      </c>
      <c r="M647" s="23" t="str">
        <f t="shared" si="74"/>
        <v/>
      </c>
      <c r="N647" s="23" t="str">
        <f>IF('Annual Plan'!N647+'Annual Plan'!O647=0,"",'Annual Plan'!N647+'Annual Plan'!O647)</f>
        <v/>
      </c>
      <c r="O647" s="23" t="str">
        <f>IF(('Q1 Review'!O647+'Q2 Review'!O647+'Q3 Review'!O647+'Q4 Review'!O647)=0,"",('Q1 Review'!O647+'Q2 Review'!O647+'Q3 Review'!O647+'Q4 Review'!O647))</f>
        <v/>
      </c>
      <c r="P647" s="41"/>
      <c r="Q647" s="41"/>
      <c r="R647" s="41"/>
      <c r="S647" s="131" t="str">
        <f t="shared" si="75"/>
        <v/>
      </c>
    </row>
    <row r="648" spans="1:19" s="11" customFormat="1" ht="13.2" x14ac:dyDescent="0.25">
      <c r="A648" s="59" t="str">
        <f>IF('Annual Plan'!A648="","",'Annual Plan'!A648)</f>
        <v/>
      </c>
      <c r="B648" s="59" t="str">
        <f>IF('Annual Plan'!B648="","",'Annual Plan'!B648)</f>
        <v/>
      </c>
      <c r="C648" s="59" t="str">
        <f>IF('Annual Plan'!C648="","",'Annual Plan'!C648)</f>
        <v/>
      </c>
      <c r="D648" s="2" t="str">
        <f>IF('Annual Plan'!D648&lt;&gt;"",'Annual Plan'!D648,"")</f>
        <v/>
      </c>
      <c r="E648" s="2" t="str">
        <f>IF('Annual Plan'!E648&lt;&gt;"",'Annual Plan'!E648,"")</f>
        <v/>
      </c>
      <c r="F648" s="36" t="str">
        <f>IF('Annual Plan'!F648&lt;&gt;"",'Annual Plan'!F648,"")</f>
        <v/>
      </c>
      <c r="G648" s="23" t="str">
        <f>IF('Annual Plan'!G648&lt;&gt;"",'Annual Plan'!G648,"")</f>
        <v/>
      </c>
      <c r="H648" s="23" t="str">
        <f xml:space="preserve"> IF(OR(F648="Absolute",F648="Absolute[-](cum.)"),SUM(G648,'Q1 Review'!J648,'Q2 Review'!J648,'Q3 Review'!J648,'Q4 Review'!J648),
             IF(OR(F648="Incremental",F648="Absolute[+]"),MAX(G648,'Q1 Review'!J648,'Q2 Review'!J648,'Q3 Review'!J648,'Q4 Review'!J648),
                  IF(F648="Decremental",MIN(G648,'Q1 Review'!J648,'Q2 Review'!J648,'Q3 Review'!J648,'Q4 Review'!J648),
                         IF(F648="Absolute[-](avg.)",SUM('Q1 Review'!J648,'Q2 Review'!J648,'Q3 Review'!J648,'Q4 Review'!J648)/ COUNT('Annual Plan'!H648:'Annual Plan'!K648),""
                       )
                 )
      )
)</f>
        <v/>
      </c>
      <c r="I648" s="23" t="str">
        <f>IF(SUM('Annual Plan'!H648:'Annual Plan'!K648)=0,"",
        IF(OR(F648="Absolute",F648="Absolute[-](cum.)"),SUM('Annual Plan'!H648:'Annual Plan'!K648),
             IF(F648="Incremental",MAX('Annual Plan'!H648:'Annual Plan'!K648),
                  IF(F648="Decremental",MIN('Annual Plan'!H648:'Annual Plan'!K648),
                         IF(F648="Absolute[+]",MAX('Annual Plan'!H648:'Annual Plan'!K648),
                              IF(F648="Absolute[-](avg.)",AVERAGE('Annual Plan'!H648:'Annual Plan'!K648),"")
                              )
                       )
                  )
           )
     )</f>
        <v/>
      </c>
      <c r="J648" s="95" t="str">
        <f xml:space="preserve"> IF(OR(F648="Absolute",F648="Absolute[-](cum.)"),SUM('Q1 Review'!J648,'Q2 Review'!J648,'Q3 Review'!J648,'Q4 Review'!J648),
             IF(OR(F648="Incremental",F648="Absolute[+]"),MAX('Q1 Review'!J648,'Q2 Review'!J648,'Q3 Review'!J648,'Q4 Review'!J648),
                  IF(F648="Decremental",MIN('Q1 Review'!J648,'Q2 Review'!J648,'Q3 Review'!J648,'Q4 Review'!J648),
                         IF(F648="Absolute[-](avg.)",SUM('Q1 Review'!J648,'Q2 Review'!J648,'Q3 Review'!J648,'Q4 Review'!J648)/ COUNT('Annual Plan'!H648:'Annual Plan'!K648),""
                       )
                 )
      )
)</f>
        <v/>
      </c>
      <c r="K648" s="38" t="str">
        <f t="shared" si="72"/>
        <v/>
      </c>
      <c r="L648" s="38" t="str">
        <f t="shared" si="73"/>
        <v/>
      </c>
      <c r="M648" s="23" t="str">
        <f t="shared" si="74"/>
        <v/>
      </c>
      <c r="N648" s="23" t="str">
        <f>IF('Annual Plan'!N648+'Annual Plan'!O648=0,"",'Annual Plan'!N648+'Annual Plan'!O648)</f>
        <v/>
      </c>
      <c r="O648" s="23" t="str">
        <f>IF(('Q1 Review'!O648+'Q2 Review'!O648+'Q3 Review'!O648+'Q4 Review'!O648)=0,"",('Q1 Review'!O648+'Q2 Review'!O648+'Q3 Review'!O648+'Q4 Review'!O648))</f>
        <v/>
      </c>
      <c r="P648" s="41"/>
      <c r="Q648" s="41"/>
      <c r="R648" s="41"/>
      <c r="S648" s="131" t="str">
        <f t="shared" si="75"/>
        <v/>
      </c>
    </row>
    <row r="649" spans="1:19" s="11" customFormat="1" ht="13.2" x14ac:dyDescent="0.25">
      <c r="A649" s="59" t="str">
        <f>IF('Annual Plan'!A649="","",'Annual Plan'!A649)</f>
        <v/>
      </c>
      <c r="B649" s="59" t="str">
        <f>IF('Annual Plan'!B649="","",'Annual Plan'!B649)</f>
        <v/>
      </c>
      <c r="C649" s="59" t="str">
        <f>IF('Annual Plan'!C649="","",'Annual Plan'!C649)</f>
        <v/>
      </c>
      <c r="D649" s="2" t="str">
        <f>IF('Annual Plan'!D649&lt;&gt;"",'Annual Plan'!D649,"")</f>
        <v/>
      </c>
      <c r="E649" s="2" t="str">
        <f>IF('Annual Plan'!E649&lt;&gt;"",'Annual Plan'!E649,"")</f>
        <v/>
      </c>
      <c r="F649" s="36" t="str">
        <f>IF('Annual Plan'!F649&lt;&gt;"",'Annual Plan'!F649,"")</f>
        <v/>
      </c>
      <c r="G649" s="23" t="str">
        <f>IF('Annual Plan'!G649&lt;&gt;"",'Annual Plan'!G649,"")</f>
        <v/>
      </c>
      <c r="H649" s="23" t="str">
        <f xml:space="preserve"> IF(OR(F649="Absolute",F649="Absolute[-](cum.)"),SUM(G649,'Q1 Review'!J649,'Q2 Review'!J649,'Q3 Review'!J649,'Q4 Review'!J649),
             IF(OR(F649="Incremental",F649="Absolute[+]"),MAX(G649,'Q1 Review'!J649,'Q2 Review'!J649,'Q3 Review'!J649,'Q4 Review'!J649),
                  IF(F649="Decremental",MIN(G649,'Q1 Review'!J649,'Q2 Review'!J649,'Q3 Review'!J649,'Q4 Review'!J649),
                         IF(F649="Absolute[-](avg.)",SUM('Q1 Review'!J649,'Q2 Review'!J649,'Q3 Review'!J649,'Q4 Review'!J649)/ COUNT('Annual Plan'!H649:'Annual Plan'!K649),""
                       )
                 )
      )
)</f>
        <v/>
      </c>
      <c r="I649" s="23" t="str">
        <f>IF(SUM('Annual Plan'!H649:'Annual Plan'!K649)=0,"",
        IF(OR(F649="Absolute",F649="Absolute[-](cum.)"),SUM('Annual Plan'!H649:'Annual Plan'!K649),
             IF(F649="Incremental",MAX('Annual Plan'!H649:'Annual Plan'!K649),
                  IF(F649="Decremental",MIN('Annual Plan'!H649:'Annual Plan'!K649),
                         IF(F649="Absolute[+]",MAX('Annual Plan'!H649:'Annual Plan'!K649),
                              IF(F649="Absolute[-](avg.)",AVERAGE('Annual Plan'!H649:'Annual Plan'!K649),"")
                              )
                       )
                  )
           )
     )</f>
        <v/>
      </c>
      <c r="J649" s="95" t="str">
        <f xml:space="preserve"> IF(OR(F649="Absolute",F649="Absolute[-](cum.)"),SUM('Q1 Review'!J649,'Q2 Review'!J649,'Q3 Review'!J649,'Q4 Review'!J649),
             IF(OR(F649="Incremental",F649="Absolute[+]"),MAX('Q1 Review'!J649,'Q2 Review'!J649,'Q3 Review'!J649,'Q4 Review'!J649),
                  IF(F649="Decremental",MIN('Q1 Review'!J649,'Q2 Review'!J649,'Q3 Review'!J649,'Q4 Review'!J649),
                         IF(F649="Absolute[-](avg.)",SUM('Q1 Review'!J649,'Q2 Review'!J649,'Q3 Review'!J649,'Q4 Review'!J649)/ COUNT('Annual Plan'!H649:'Annual Plan'!K649),""
                       )
                 )
      )
)</f>
        <v/>
      </c>
      <c r="K649" s="38" t="str">
        <f t="shared" si="72"/>
        <v/>
      </c>
      <c r="L649" s="38" t="str">
        <f t="shared" si="73"/>
        <v/>
      </c>
      <c r="M649" s="23" t="str">
        <f t="shared" si="74"/>
        <v/>
      </c>
      <c r="N649" s="23" t="str">
        <f>IF('Annual Plan'!N649+'Annual Plan'!O649=0,"",'Annual Plan'!N649+'Annual Plan'!O649)</f>
        <v/>
      </c>
      <c r="O649" s="23" t="str">
        <f>IF(('Q1 Review'!O649+'Q2 Review'!O649+'Q3 Review'!O649+'Q4 Review'!O649)=0,"",('Q1 Review'!O649+'Q2 Review'!O649+'Q3 Review'!O649+'Q4 Review'!O649))</f>
        <v/>
      </c>
      <c r="P649" s="41"/>
      <c r="Q649" s="41"/>
      <c r="R649" s="41"/>
      <c r="S649" s="131" t="str">
        <f t="shared" si="75"/>
        <v/>
      </c>
    </row>
    <row r="650" spans="1:19" s="11" customFormat="1" ht="13.2" x14ac:dyDescent="0.25">
      <c r="A650" s="59" t="str">
        <f>IF('Annual Plan'!A650="","",'Annual Plan'!A650)</f>
        <v/>
      </c>
      <c r="B650" s="59" t="str">
        <f>IF('Annual Plan'!B650="","",'Annual Plan'!B650)</f>
        <v/>
      </c>
      <c r="C650" s="59" t="str">
        <f>IF('Annual Plan'!C650="","",'Annual Plan'!C650)</f>
        <v/>
      </c>
      <c r="D650" s="2" t="str">
        <f>IF('Annual Plan'!D650&lt;&gt;"",'Annual Plan'!D650,"")</f>
        <v/>
      </c>
      <c r="E650" s="2" t="str">
        <f>IF('Annual Plan'!E650&lt;&gt;"",'Annual Plan'!E650,"")</f>
        <v/>
      </c>
      <c r="F650" s="36" t="str">
        <f>IF('Annual Plan'!F650&lt;&gt;"",'Annual Plan'!F650,"")</f>
        <v/>
      </c>
      <c r="G650" s="23" t="str">
        <f>IF('Annual Plan'!G650&lt;&gt;"",'Annual Plan'!G650,"")</f>
        <v/>
      </c>
      <c r="H650" s="23" t="str">
        <f xml:space="preserve"> IF(OR(F650="Absolute",F650="Absolute[-](cum.)"),SUM(G650,'Q1 Review'!J650,'Q2 Review'!J650,'Q3 Review'!J650,'Q4 Review'!J650),
             IF(OR(F650="Incremental",F650="Absolute[+]"),MAX(G650,'Q1 Review'!J650,'Q2 Review'!J650,'Q3 Review'!J650,'Q4 Review'!J650),
                  IF(F650="Decremental",MIN(G650,'Q1 Review'!J650,'Q2 Review'!J650,'Q3 Review'!J650,'Q4 Review'!J650),
                         IF(F650="Absolute[-](avg.)",SUM('Q1 Review'!J650,'Q2 Review'!J650,'Q3 Review'!J650,'Q4 Review'!J650)/ COUNT('Annual Plan'!H650:'Annual Plan'!K650),""
                       )
                 )
      )
)</f>
        <v/>
      </c>
      <c r="I650" s="23" t="str">
        <f>IF(SUM('Annual Plan'!H650:'Annual Plan'!K650)=0,"",
        IF(OR(F650="Absolute",F650="Absolute[-](cum.)"),SUM('Annual Plan'!H650:'Annual Plan'!K650),
             IF(F650="Incremental",MAX('Annual Plan'!H650:'Annual Plan'!K650),
                  IF(F650="Decremental",MIN('Annual Plan'!H650:'Annual Plan'!K650),
                         IF(F650="Absolute[+]",MAX('Annual Plan'!H650:'Annual Plan'!K650),
                              IF(F650="Absolute[-](avg.)",AVERAGE('Annual Plan'!H650:'Annual Plan'!K650),"")
                              )
                       )
                  )
           )
     )</f>
        <v/>
      </c>
      <c r="J650" s="95" t="str">
        <f xml:space="preserve"> IF(OR(F650="Absolute",F650="Absolute[-](cum.)"),SUM('Q1 Review'!J650,'Q2 Review'!J650,'Q3 Review'!J650,'Q4 Review'!J650),
             IF(OR(F650="Incremental",F650="Absolute[+]"),MAX('Q1 Review'!J650,'Q2 Review'!J650,'Q3 Review'!J650,'Q4 Review'!J650),
                  IF(F650="Decremental",MIN('Q1 Review'!J650,'Q2 Review'!J650,'Q3 Review'!J650,'Q4 Review'!J650),
                         IF(F650="Absolute[-](avg.)",SUM('Q1 Review'!J650,'Q2 Review'!J650,'Q3 Review'!J650,'Q4 Review'!J650)/ COUNT('Annual Plan'!H650:'Annual Plan'!K650),""
                       )
                 )
      )
)</f>
        <v/>
      </c>
      <c r="K650" s="38" t="str">
        <f t="shared" si="72"/>
        <v/>
      </c>
      <c r="L650" s="38" t="str">
        <f t="shared" si="73"/>
        <v/>
      </c>
      <c r="M650" s="23" t="str">
        <f t="shared" si="74"/>
        <v/>
      </c>
      <c r="N650" s="23" t="str">
        <f>IF('Annual Plan'!N650+'Annual Plan'!O650=0,"",'Annual Plan'!N650+'Annual Plan'!O650)</f>
        <v/>
      </c>
      <c r="O650" s="23" t="str">
        <f>IF(('Q1 Review'!O650+'Q2 Review'!O650+'Q3 Review'!O650+'Q4 Review'!O650)=0,"",('Q1 Review'!O650+'Q2 Review'!O650+'Q3 Review'!O650+'Q4 Review'!O650))</f>
        <v/>
      </c>
      <c r="P650" s="41"/>
      <c r="Q650" s="41"/>
      <c r="R650" s="41"/>
      <c r="S650" s="131" t="str">
        <f t="shared" si="75"/>
        <v/>
      </c>
    </row>
    <row r="651" spans="1:19" s="11" customFormat="1" ht="13.2" x14ac:dyDescent="0.25">
      <c r="A651" s="59" t="str">
        <f>IF('Annual Plan'!A651="","",'Annual Plan'!A651)</f>
        <v/>
      </c>
      <c r="B651" s="59" t="str">
        <f>IF('Annual Plan'!B651="","",'Annual Plan'!B651)</f>
        <v/>
      </c>
      <c r="C651" s="59" t="str">
        <f>IF('Annual Plan'!C651="","",'Annual Plan'!C651)</f>
        <v/>
      </c>
      <c r="D651" s="2" t="str">
        <f>IF('Annual Plan'!D651&lt;&gt;"",'Annual Plan'!D651,"")</f>
        <v/>
      </c>
      <c r="E651" s="2" t="str">
        <f>IF('Annual Plan'!E651&lt;&gt;"",'Annual Plan'!E651,"")</f>
        <v/>
      </c>
      <c r="F651" s="36" t="str">
        <f>IF('Annual Plan'!F651&lt;&gt;"",'Annual Plan'!F651,"")</f>
        <v/>
      </c>
      <c r="G651" s="23" t="str">
        <f>IF('Annual Plan'!G651&lt;&gt;"",'Annual Plan'!G651,"")</f>
        <v/>
      </c>
      <c r="H651" s="23" t="str">
        <f xml:space="preserve"> IF(OR(F651="Absolute",F651="Absolute[-](cum.)"),SUM(G651,'Q1 Review'!J651,'Q2 Review'!J651,'Q3 Review'!J651,'Q4 Review'!J651),
             IF(OR(F651="Incremental",F651="Absolute[+]"),MAX(G651,'Q1 Review'!J651,'Q2 Review'!J651,'Q3 Review'!J651,'Q4 Review'!J651),
                  IF(F651="Decremental",MIN(G651,'Q1 Review'!J651,'Q2 Review'!J651,'Q3 Review'!J651,'Q4 Review'!J651),
                         IF(F651="Absolute[-](avg.)",SUM('Q1 Review'!J651,'Q2 Review'!J651,'Q3 Review'!J651,'Q4 Review'!J651)/ COUNT('Annual Plan'!H651:'Annual Plan'!K651),""
                       )
                 )
      )
)</f>
        <v/>
      </c>
      <c r="I651" s="23" t="str">
        <f>IF(SUM('Annual Plan'!H651:'Annual Plan'!K651)=0,"",
        IF(OR(F651="Absolute",F651="Absolute[-](cum.)"),SUM('Annual Plan'!H651:'Annual Plan'!K651),
             IF(F651="Incremental",MAX('Annual Plan'!H651:'Annual Plan'!K651),
                  IF(F651="Decremental",MIN('Annual Plan'!H651:'Annual Plan'!K651),
                         IF(F651="Absolute[+]",MAX('Annual Plan'!H651:'Annual Plan'!K651),
                              IF(F651="Absolute[-](avg.)",AVERAGE('Annual Plan'!H651:'Annual Plan'!K651),"")
                              )
                       )
                  )
           )
     )</f>
        <v/>
      </c>
      <c r="J651" s="95" t="str">
        <f xml:space="preserve"> IF(OR(F651="Absolute",F651="Absolute[-](cum.)"),SUM('Q1 Review'!J651,'Q2 Review'!J651,'Q3 Review'!J651,'Q4 Review'!J651),
             IF(OR(F651="Incremental",F651="Absolute[+]"),MAX('Q1 Review'!J651,'Q2 Review'!J651,'Q3 Review'!J651,'Q4 Review'!J651),
                  IF(F651="Decremental",MIN('Q1 Review'!J651,'Q2 Review'!J651,'Q3 Review'!J651,'Q4 Review'!J651),
                         IF(F651="Absolute[-](avg.)",SUM('Q1 Review'!J651,'Q2 Review'!J651,'Q3 Review'!J651,'Q4 Review'!J651)/ COUNT('Annual Plan'!H651:'Annual Plan'!K651),""
                       )
                 )
      )
)</f>
        <v/>
      </c>
      <c r="K651" s="38" t="str">
        <f t="shared" si="72"/>
        <v/>
      </c>
      <c r="L651" s="38" t="str">
        <f t="shared" si="73"/>
        <v/>
      </c>
      <c r="M651" s="23" t="str">
        <f t="shared" si="74"/>
        <v/>
      </c>
      <c r="N651" s="23" t="str">
        <f>IF('Annual Plan'!N651+'Annual Plan'!O651=0,"",'Annual Plan'!N651+'Annual Plan'!O651)</f>
        <v/>
      </c>
      <c r="O651" s="23" t="str">
        <f>IF(('Q1 Review'!O651+'Q2 Review'!O651+'Q3 Review'!O651+'Q4 Review'!O651)=0,"",('Q1 Review'!O651+'Q2 Review'!O651+'Q3 Review'!O651+'Q4 Review'!O651))</f>
        <v/>
      </c>
      <c r="P651" s="41"/>
      <c r="Q651" s="41"/>
      <c r="R651" s="41"/>
      <c r="S651" s="131" t="str">
        <f t="shared" si="75"/>
        <v/>
      </c>
    </row>
    <row r="652" spans="1:19" s="58" customFormat="1" ht="59.25" customHeight="1" x14ac:dyDescent="0.3">
      <c r="A652" s="256" t="s">
        <v>94</v>
      </c>
      <c r="B652" s="256"/>
      <c r="C652" s="51">
        <f>'Annual Plan'!C652</f>
        <v>0</v>
      </c>
      <c r="D652" s="62"/>
      <c r="E652" s="62"/>
      <c r="F652" s="256" t="s">
        <v>97</v>
      </c>
      <c r="G652" s="256"/>
      <c r="H652" s="256"/>
      <c r="I652" s="256"/>
      <c r="J652" s="257"/>
      <c r="K652" s="43">
        <f>IF(SUM(K623:K651)=0,0,IF(SUM(K623:K651)&gt;0,AVERAGE(K623:K651)))</f>
        <v>0</v>
      </c>
      <c r="L652" s="258"/>
      <c r="M652" s="259"/>
      <c r="N652" s="60">
        <f>SUM(N623:N651)</f>
        <v>0</v>
      </c>
      <c r="O652" s="60">
        <f>SUM(O623:O651)</f>
        <v>0</v>
      </c>
      <c r="P652" s="62"/>
      <c r="Q652" s="62"/>
      <c r="S652" s="131"/>
    </row>
    <row r="653" spans="1:19" s="61" customFormat="1" ht="15" customHeight="1" x14ac:dyDescent="0.25">
      <c r="A653" s="12"/>
      <c r="B653" s="12"/>
      <c r="C653" s="12"/>
      <c r="D653" s="12"/>
      <c r="E653" s="12"/>
      <c r="F653" s="44"/>
      <c r="G653" s="45"/>
      <c r="H653" s="45"/>
      <c r="I653" s="45"/>
      <c r="J653" s="46"/>
      <c r="K653" s="47"/>
      <c r="L653" s="47"/>
      <c r="M653" s="45"/>
      <c r="N653" s="48"/>
      <c r="O653" s="49"/>
      <c r="P653" s="50"/>
      <c r="Q653" s="50"/>
      <c r="S653" s="132"/>
    </row>
    <row r="654" spans="1:19" s="11" customFormat="1" ht="34.5" customHeight="1" x14ac:dyDescent="0.25">
      <c r="A654" s="193" t="s">
        <v>91</v>
      </c>
      <c r="B654" s="193"/>
      <c r="C654" s="193"/>
      <c r="D654" s="260" t="str">
        <f>IF('Annual Plan'!D654:P654&lt;&gt;"", 'Annual Plan'!D654:P654,"")</f>
        <v/>
      </c>
      <c r="E654" s="260"/>
      <c r="F654" s="261"/>
      <c r="G654" s="261"/>
      <c r="H654" s="261"/>
      <c r="I654" s="261"/>
      <c r="J654" s="261"/>
      <c r="K654" s="261"/>
      <c r="L654" s="261"/>
      <c r="M654" s="261"/>
      <c r="N654" s="261"/>
      <c r="O654" s="261"/>
      <c r="P654" s="260"/>
      <c r="Q654" s="260"/>
      <c r="S654" s="131"/>
    </row>
    <row r="655" spans="1:19" s="11" customFormat="1" ht="39" customHeight="1" x14ac:dyDescent="0.25">
      <c r="A655" s="202" t="s">
        <v>1</v>
      </c>
      <c r="B655" s="202" t="s">
        <v>9</v>
      </c>
      <c r="C655" s="202" t="s">
        <v>2</v>
      </c>
      <c r="D655" s="202" t="s">
        <v>10</v>
      </c>
      <c r="E655" s="203" t="s">
        <v>11</v>
      </c>
      <c r="F655" s="204" t="s">
        <v>12</v>
      </c>
      <c r="G655" s="251" t="s">
        <v>3</v>
      </c>
      <c r="H655" s="251"/>
      <c r="I655" s="204" t="s">
        <v>4</v>
      </c>
      <c r="J655" s="204" t="s">
        <v>70</v>
      </c>
      <c r="K655" s="202" t="s">
        <v>71</v>
      </c>
      <c r="L655" s="202"/>
      <c r="M655" s="202"/>
      <c r="N655" s="253" t="s">
        <v>83</v>
      </c>
      <c r="O655" s="254"/>
      <c r="P655" s="202" t="s">
        <v>95</v>
      </c>
      <c r="Q655" s="202" t="s">
        <v>96</v>
      </c>
      <c r="R655" s="202" t="s">
        <v>114</v>
      </c>
      <c r="S655" s="131"/>
    </row>
    <row r="656" spans="1:19" s="11" customFormat="1" ht="66.75" customHeight="1" x14ac:dyDescent="0.25">
      <c r="A656" s="202"/>
      <c r="B656" s="202"/>
      <c r="C656" s="202"/>
      <c r="D656" s="202"/>
      <c r="E656" s="203"/>
      <c r="F656" s="204"/>
      <c r="G656" s="98" t="s">
        <v>19</v>
      </c>
      <c r="H656" s="98" t="s">
        <v>64</v>
      </c>
      <c r="I656" s="204"/>
      <c r="J656" s="204"/>
      <c r="K656" s="1" t="s">
        <v>21</v>
      </c>
      <c r="L656" s="1" t="s">
        <v>22</v>
      </c>
      <c r="M656" s="1" t="s">
        <v>23</v>
      </c>
      <c r="N656" s="7" t="s">
        <v>73</v>
      </c>
      <c r="O656" s="7" t="s">
        <v>82</v>
      </c>
      <c r="P656" s="252"/>
      <c r="Q656" s="202"/>
      <c r="R656" s="202"/>
      <c r="S656" s="131"/>
    </row>
    <row r="657" spans="1:19" s="11" customFormat="1" ht="13.2" x14ac:dyDescent="0.25">
      <c r="A657" s="59" t="str">
        <f>IF('Annual Plan'!A657="","",'Annual Plan'!A657)</f>
        <v/>
      </c>
      <c r="B657" s="59" t="str">
        <f>IF('Annual Plan'!B657="","",'Annual Plan'!B657)</f>
        <v/>
      </c>
      <c r="C657" s="59" t="str">
        <f>IF('Annual Plan'!C657="","",'Annual Plan'!C657)</f>
        <v/>
      </c>
      <c r="D657" s="2" t="str">
        <f>IF('Annual Plan'!D657&lt;&gt;"",'Annual Plan'!D657,"")</f>
        <v/>
      </c>
      <c r="E657" s="2" t="str">
        <f>IF('Annual Plan'!E657&lt;&gt;"",'Annual Plan'!E657,"")</f>
        <v/>
      </c>
      <c r="F657" s="36" t="str">
        <f>IF('Annual Plan'!F657&lt;&gt;"",'Annual Plan'!F657,"")</f>
        <v/>
      </c>
      <c r="G657" s="23" t="str">
        <f>IF('Annual Plan'!G657&lt;&gt;"",'Annual Plan'!G657,"")</f>
        <v/>
      </c>
      <c r="H657" s="23" t="str">
        <f xml:space="preserve"> IF(OR(F657="Absolute",F657="Absolute[-](cum.)"),SUM(G657,'Q1 Review'!J657,'Q2 Review'!J657,'Q3 Review'!J657,'Q4 Review'!J657),
             IF(OR(F657="Incremental",F657="Absolute[+]"),MAX(G657,'Q1 Review'!J657,'Q2 Review'!J657,'Q3 Review'!J657,'Q4 Review'!J657),
                  IF(F657="Decremental",MIN(G657,'Q1 Review'!J657,'Q2 Review'!J657,'Q3 Review'!J657,'Q4 Review'!J657),
                         IF(F657="Absolute[-](avg.)",SUM('Q1 Review'!J657,'Q2 Review'!J657,'Q3 Review'!J657,'Q4 Review'!J657)/ COUNT('Annual Plan'!H657:'Annual Plan'!K657),""
                       )
                 )
      )
)</f>
        <v/>
      </c>
      <c r="I657" s="23" t="str">
        <f>IF(SUM('Annual Plan'!H657:'Annual Plan'!K657)=0,"",
        IF(OR(F657="Absolute",F657="Absolute[-](cum.)"),SUM('Annual Plan'!H657:'Annual Plan'!K657),
             IF(F657="Incremental",MAX('Annual Plan'!H657:'Annual Plan'!K657),
                  IF(F657="Decremental",MIN('Annual Plan'!H657:'Annual Plan'!K657),
                         IF(F657="Absolute[+]",MAX('Annual Plan'!H657:'Annual Plan'!K657),
                              IF(F657="Absolute[-](avg.)",AVERAGE('Annual Plan'!H657:'Annual Plan'!K657),"")
                              )
                       )
                  )
           )
     )</f>
        <v/>
      </c>
      <c r="J657" s="95" t="str">
        <f xml:space="preserve"> IF(OR(F657="Absolute",F657="Absolute[-](cum.)"),SUM('Q1 Review'!J657,'Q2 Review'!J657,'Q3 Review'!J657,'Q4 Review'!J657),
             IF(OR(F657="Incremental",F657="Absolute[+]"),MAX('Q1 Review'!J657,'Q2 Review'!J657,'Q3 Review'!J657,'Q4 Review'!J657),
                  IF(F657="Decremental",MIN('Q1 Review'!J657,'Q2 Review'!J657,'Q3 Review'!J657,'Q4 Review'!J657),
                         IF(F657="Absolute[-](avg.)",SUM('Q1 Review'!J657,'Q2 Review'!J657,'Q3 Review'!J657,'Q4 Review'!J657)/ COUNT('Annual Plan'!H657:'Annual Plan'!K657),""
                       )
                 )
      )
)</f>
        <v/>
      </c>
      <c r="K657" s="38" t="str">
        <f>IF(I657="","",
                         IF(AND(I657&lt;&gt;"",J657=""),0,
                                                  IF($F657="Absolute",IF(I657=0,0, IF((J657/I657)&gt;=1,1, IF((J657/I657)&lt;=0,0,(J657/I657)))),
                                                                                                      IF($F657="Incremental", IF(AND((I657-G657)=0,J657&gt;0,I657&gt;0,J657&gt;I657),1, IF(AND((I657-G657)=0,J657&lt;=I657),0, IF(((J657-G657)/(I657-G657))&gt;=1,1, IF(((J657-G657)/(I657-G657))&lt;=0,0, ((J657-G657)/(I657-G657)))))),
                                                                                                                                                                   IF($F657="Decremental", IF(AND((G657-I657)=0,J657&gt;0,I657&gt;0,J657&lt;I657),1,  IF(AND((I657-G657)=0,J657&gt;=I657),0, IF(((G657-J657)/(G657-I657))&gt;=1,1, IF(((G657-J657)/(G657-I657))&lt;=0,0, ((G657-J657)/(G657-I657)))))),
                                                                                                                                                                                              IF(OR($F657="Absolute[-](cum.)", $F657="Absolute[-](avg.)"),IF(J657="",0, IF((J657&lt;=I657),1,IF((J657&gt;I657),0,))),
                                                                                                                                                                                                        IF($F657="Absolute[+]",IF(J657=0,0,  IF(J657&lt;=I657,(J657/I657),1)),
                                                                                                                                                                                                            )
                                                                                                                                                                                                   )
                                                                                                                                                                       )
                                                                                                          )
                                                    )
                            )
     )</f>
        <v/>
      </c>
      <c r="L657" s="38" t="str">
        <f>IF(I657="","",
                        IF(AND(I657&lt;&gt;"",J657=""),-1,
                                                  IF($F657="Absolute", IF(I657=0,0,((J657-I657)/I657)),
                                                                               IF($F657="Incremental", IF((I657-G657)=0,0,(((J657-G657)-(I657-G657))/(I657-G657))),
                                                                                                            IF($F657="Decremental", IF((G657-I657)=0,0,(((G657-J657)-(G657-I657))/(G657-I657))),
                                                                                                                                              IF(OR($F657="Absolute[-](cum.)", $F657="Absolute[-](avg.)"), IF(J657="",0, IF(J657&gt;=0,1-(J657/I657))),
                                                                                                                                                                      IF($F657="Absolute[+]", IF(J657=0,-1,K657-1),  ""
                                                                                                                                                                                                                                          )
                                                                                                                                                                                                                          )
                                                                                                                                                                                  )
                                                                                                                   )
                                                   )
                          )
)</f>
        <v/>
      </c>
      <c r="M657" s="23" t="str">
        <f>IF(J657="","",
                         IF(I657="", "",
                                                   IF($F657="Absolute", (J657-I657),
                                                                                                       IF($F657="Incremental", ((J657-G657)-(I657-G657)),
                                                                                                                                                                                      IF($F657="Decremental", ((G657-J657)-(G657-I657)),
                                                                                                                                                                                                            IF(OR($F657="Absolute[-](cum.)", $F657="Absolute[-](avg.)"), (I657-J657),
                                                                                                                                                                                                                             IF($F657="Absolute[+]", (J657-I657), ""
                                                                                                                                                                                                                                  )
                                                                                                                                                                                                                )
                                                                                                                                                                                          )
                                                                                                           )
                                                      )
                               )
       )</f>
        <v/>
      </c>
      <c r="N657" s="23" t="str">
        <f>IF('Annual Plan'!N657+'Annual Plan'!O657=0,"",'Annual Plan'!N657+'Annual Plan'!O657)</f>
        <v/>
      </c>
      <c r="O657" s="23" t="str">
        <f>IF(('Q1 Review'!O657+'Q2 Review'!O657+'Q3 Review'!O657+'Q4 Review'!O657)=0,"",('Q1 Review'!O657+'Q2 Review'!O657+'Q3 Review'!O657+'Q4 Review'!O657))</f>
        <v/>
      </c>
      <c r="P657" s="41"/>
      <c r="Q657" s="41"/>
      <c r="R657" s="41"/>
      <c r="S657" s="131" t="str">
        <f xml:space="preserve"> IF(AND($F657="Incremental",G657=""),"Error - baseline data was not provided in the planning sheet.",
        IF(AND($F657="Decremental",G657=""),"Error - baseline data was not provided in the planning sheet.",""))</f>
        <v/>
      </c>
    </row>
    <row r="658" spans="1:19" s="11" customFormat="1" ht="13.2" x14ac:dyDescent="0.25">
      <c r="A658" s="59" t="str">
        <f>IF('Annual Plan'!A658="","",'Annual Plan'!A658)</f>
        <v/>
      </c>
      <c r="B658" s="59" t="str">
        <f>IF('Annual Plan'!B658="","",'Annual Plan'!B658)</f>
        <v/>
      </c>
      <c r="C658" s="59" t="str">
        <f>IF('Annual Plan'!C658="","",'Annual Plan'!C658)</f>
        <v/>
      </c>
      <c r="D658" s="2" t="str">
        <f>IF('Annual Plan'!D658&lt;&gt;"",'Annual Plan'!D658,"")</f>
        <v/>
      </c>
      <c r="E658" s="2" t="str">
        <f>IF('Annual Plan'!E658&lt;&gt;"",'Annual Plan'!E658,"")</f>
        <v/>
      </c>
      <c r="F658" s="36" t="str">
        <f>IF('Annual Plan'!F658&lt;&gt;"",'Annual Plan'!F658,"")</f>
        <v/>
      </c>
      <c r="G658" s="23" t="str">
        <f>IF('Annual Plan'!G658&lt;&gt;"",'Annual Plan'!G658,"")</f>
        <v/>
      </c>
      <c r="H658" s="23" t="str">
        <f xml:space="preserve"> IF(OR(F658="Absolute",F658="Absolute[-](cum.)"),SUM(G658,'Q1 Review'!J658,'Q2 Review'!J658,'Q3 Review'!J658,'Q4 Review'!J658),
             IF(OR(F658="Incremental",F658="Absolute[+]"),MAX(G658,'Q1 Review'!J658,'Q2 Review'!J658,'Q3 Review'!J658,'Q4 Review'!J658),
                  IF(F658="Decremental",MIN(G658,'Q1 Review'!J658,'Q2 Review'!J658,'Q3 Review'!J658,'Q4 Review'!J658),
                         IF(F658="Absolute[-](avg.)",SUM('Q1 Review'!J658,'Q2 Review'!J658,'Q3 Review'!J658,'Q4 Review'!J658)/ COUNT('Annual Plan'!H658:'Annual Plan'!K658),""
                       )
                 )
      )
)</f>
        <v/>
      </c>
      <c r="I658" s="23" t="str">
        <f>IF(SUM('Annual Plan'!H658:'Annual Plan'!K658)=0,"",
        IF(OR(F658="Absolute",F658="Absolute[-](cum.)"),SUM('Annual Plan'!H658:'Annual Plan'!K658),
             IF(F658="Incremental",MAX('Annual Plan'!H658:'Annual Plan'!K658),
                  IF(F658="Decremental",MIN('Annual Plan'!H658:'Annual Plan'!K658),
                         IF(F658="Absolute[+]",MAX('Annual Plan'!H658:'Annual Plan'!K658),
                              IF(F658="Absolute[-](avg.)",AVERAGE('Annual Plan'!H658:'Annual Plan'!K658),"")
                              )
                       )
                  )
           )
     )</f>
        <v/>
      </c>
      <c r="J658" s="95" t="str">
        <f xml:space="preserve"> IF(OR(F658="Absolute",F658="Absolute[-](cum.)"),SUM('Q1 Review'!J658,'Q2 Review'!J658,'Q3 Review'!J658,'Q4 Review'!J658),
             IF(OR(F658="Incremental",F658="Absolute[+]"),MAX('Q1 Review'!J658,'Q2 Review'!J658,'Q3 Review'!J658,'Q4 Review'!J658),
                  IF(F658="Decremental",MIN('Q1 Review'!J658,'Q2 Review'!J658,'Q3 Review'!J658,'Q4 Review'!J658),
                         IF(F658="Absolute[-](avg.)",SUM('Q1 Review'!J658,'Q2 Review'!J658,'Q3 Review'!J658,'Q4 Review'!J658)/ COUNT('Annual Plan'!H658:'Annual Plan'!K658),""
                       )
                 )
      )
)</f>
        <v/>
      </c>
      <c r="K658" s="38" t="str">
        <f t="shared" ref="K658:K685" si="76">IF(I658="","",
                         IF(AND(I658&lt;&gt;"",J658=""),0,
                                                  IF($F658="Absolute",IF(I658=0,0, IF((J658/I658)&gt;=1,1, IF((J658/I658)&lt;=0,0,(J658/I658)))),
                                                                                                      IF($F658="Incremental", IF(AND((I658-G658)=0,J658&gt;0,I658&gt;0,J658&gt;I658),1, IF(AND((I658-G658)=0,J658&lt;=I658),0, IF(((J658-G658)/(I658-G658))&gt;=1,1, IF(((J658-G658)/(I658-G658))&lt;=0,0, ((J658-G658)/(I658-G658)))))),
                                                                                                                                                                   IF($F658="Decremental", IF(AND((G658-I658)=0,J658&gt;0,I658&gt;0,J658&lt;I658),1,  IF(AND((I658-G658)=0,J658&gt;=I658),0, IF(((G658-J658)/(G658-I658))&gt;=1,1, IF(((G658-J658)/(G658-I658))&lt;=0,0, ((G658-J658)/(G658-I658)))))),
                                                                                                                                                                                              IF(OR($F658="Absolute[-](cum.)", $F658="Absolute[-](avg.)"),IF(J658="",0, IF((J658&lt;=I658),1,IF((J658&gt;I658),0,))),
                                                                                                                                                                                                        IF($F658="Absolute[+]",IF(J658=0,0,  IF(J658&lt;=I658,(J658/I658),1)),
                                                                                                                                                                                                            )
                                                                                                                                                                                                   )
                                                                                                                                                                       )
                                                                                                          )
                                                    )
                            )
     )</f>
        <v/>
      </c>
      <c r="L658" s="38" t="str">
        <f t="shared" ref="L658:L685" si="77">IF(I658="","",
                        IF(AND(I658&lt;&gt;"",J658=""),-1,
                                                  IF($F658="Absolute", IF(I658=0,0,((J658-I658)/I658)),
                                                                               IF($F658="Incremental", IF((I658-G658)=0,0,(((J658-G658)-(I658-G658))/(I658-G658))),
                                                                                                            IF($F658="Decremental", IF((G658-I658)=0,0,(((G658-J658)-(G658-I658))/(G658-I658))),
                                                                                                                                              IF(OR($F658="Absolute[-](cum.)", $F658="Absolute[-](avg.)"), IF(J658="",0, IF(J658&gt;=0,1-(J658/I658))),
                                                                                                                                                                      IF($F658="Absolute[+]", IF(J658=0,-1,K658-1),  ""
                                                                                                                                                                                                                                          )
                                                                                                                                                                                                                          )
                                                                                                                                                                                  )
                                                                                                                   )
                                                   )
                          )
)</f>
        <v/>
      </c>
      <c r="M658" s="23" t="str">
        <f t="shared" ref="M658:M685" si="78">IF(J658="","",
                         IF(I658="", "",
                                                   IF($F658="Absolute", (J658-I658),
                                                                                                       IF($F658="Incremental", ((J658-G658)-(I658-G658)),
                                                                                                                                                                                      IF($F658="Decremental", ((G658-J658)-(G658-I658)),
                                                                                                                                                                                                            IF(OR($F658="Absolute[-](cum.)", $F658="Absolute[-](avg.)"), (I658-J658),
                                                                                                                                                                                                                             IF($F658="Absolute[+]", (J658-I658), ""
                                                                                                                                                                                                                                  )
                                                                                                                                                                                                                )
                                                                                                                                                                                          )
                                                                                                           )
                                                      )
                               )
       )</f>
        <v/>
      </c>
      <c r="N658" s="23" t="str">
        <f>IF('Annual Plan'!N658+'Annual Plan'!O658=0,"",'Annual Plan'!N658+'Annual Plan'!O658)</f>
        <v/>
      </c>
      <c r="O658" s="23" t="str">
        <f>IF(('Q1 Review'!O658+'Q2 Review'!O658+'Q3 Review'!O658+'Q4 Review'!O658)=0,"",('Q1 Review'!O658+'Q2 Review'!O658+'Q3 Review'!O658+'Q4 Review'!O658))</f>
        <v/>
      </c>
      <c r="P658" s="41"/>
      <c r="Q658" s="41"/>
      <c r="R658" s="41"/>
      <c r="S658" s="131" t="str">
        <f t="shared" ref="S658:S685" si="79" xml:space="preserve"> IF(AND($F658="Incremental",G658=""),"Error - baseline data was not provided in the planning sheet.",
        IF(AND($F658="Decremental",G658=""),"Error - baseline data was not provided in the planning sheet.",""))</f>
        <v/>
      </c>
    </row>
    <row r="659" spans="1:19" s="11" customFormat="1" ht="13.2" x14ac:dyDescent="0.25">
      <c r="A659" s="59" t="str">
        <f>IF('Annual Plan'!A659="","",'Annual Plan'!A659)</f>
        <v/>
      </c>
      <c r="B659" s="59" t="str">
        <f>IF('Annual Plan'!B659="","",'Annual Plan'!B659)</f>
        <v/>
      </c>
      <c r="C659" s="59" t="str">
        <f>IF('Annual Plan'!C659="","",'Annual Plan'!C659)</f>
        <v/>
      </c>
      <c r="D659" s="2" t="str">
        <f>IF('Annual Plan'!D659&lt;&gt;"",'Annual Plan'!D659,"")</f>
        <v/>
      </c>
      <c r="E659" s="2" t="str">
        <f>IF('Annual Plan'!E659&lt;&gt;"",'Annual Plan'!E659,"")</f>
        <v/>
      </c>
      <c r="F659" s="36" t="str">
        <f>IF('Annual Plan'!F659&lt;&gt;"",'Annual Plan'!F659,"")</f>
        <v/>
      </c>
      <c r="G659" s="23" t="str">
        <f>IF('Annual Plan'!G659&lt;&gt;"",'Annual Plan'!G659,"")</f>
        <v/>
      </c>
      <c r="H659" s="23" t="str">
        <f xml:space="preserve"> IF(OR(F659="Absolute",F659="Absolute[-](cum.)"),SUM(G659,'Q1 Review'!J659,'Q2 Review'!J659,'Q3 Review'!J659,'Q4 Review'!J659),
             IF(OR(F659="Incremental",F659="Absolute[+]"),MAX(G659,'Q1 Review'!J659,'Q2 Review'!J659,'Q3 Review'!J659,'Q4 Review'!J659),
                  IF(F659="Decremental",MIN(G659,'Q1 Review'!J659,'Q2 Review'!J659,'Q3 Review'!J659,'Q4 Review'!J659),
                         IF(F659="Absolute[-](avg.)",SUM('Q1 Review'!J659,'Q2 Review'!J659,'Q3 Review'!J659,'Q4 Review'!J659)/ COUNT('Annual Plan'!H659:'Annual Plan'!K659),""
                       )
                 )
      )
)</f>
        <v/>
      </c>
      <c r="I659" s="23" t="str">
        <f>IF(SUM('Annual Plan'!H659:'Annual Plan'!K659)=0,"",
        IF(OR(F659="Absolute",F659="Absolute[-](cum.)"),SUM('Annual Plan'!H659:'Annual Plan'!K659),
             IF(F659="Incremental",MAX('Annual Plan'!H659:'Annual Plan'!K659),
                  IF(F659="Decremental",MIN('Annual Plan'!H659:'Annual Plan'!K659),
                         IF(F659="Absolute[+]",MAX('Annual Plan'!H659:'Annual Plan'!K659),
                              IF(F659="Absolute[-](avg.)",AVERAGE('Annual Plan'!H659:'Annual Plan'!K659),"")
                              )
                       )
                  )
           )
     )</f>
        <v/>
      </c>
      <c r="J659" s="95" t="str">
        <f xml:space="preserve"> IF(OR(F659="Absolute",F659="Absolute[-](cum.)"),SUM('Q1 Review'!J659,'Q2 Review'!J659,'Q3 Review'!J659,'Q4 Review'!J659),
             IF(OR(F659="Incremental",F659="Absolute[+]"),MAX('Q1 Review'!J659,'Q2 Review'!J659,'Q3 Review'!J659,'Q4 Review'!J659),
                  IF(F659="Decremental",MIN('Q1 Review'!J659,'Q2 Review'!J659,'Q3 Review'!J659,'Q4 Review'!J659),
                         IF(F659="Absolute[-](avg.)",SUM('Q1 Review'!J659,'Q2 Review'!J659,'Q3 Review'!J659,'Q4 Review'!J659)/ COUNT('Annual Plan'!H659:'Annual Plan'!K659),""
                       )
                 )
      )
)</f>
        <v/>
      </c>
      <c r="K659" s="38" t="str">
        <f t="shared" si="76"/>
        <v/>
      </c>
      <c r="L659" s="38" t="str">
        <f t="shared" si="77"/>
        <v/>
      </c>
      <c r="M659" s="23" t="str">
        <f t="shared" si="78"/>
        <v/>
      </c>
      <c r="N659" s="23" t="str">
        <f>IF('Annual Plan'!N659+'Annual Plan'!O659=0,"",'Annual Plan'!N659+'Annual Plan'!O659)</f>
        <v/>
      </c>
      <c r="O659" s="23" t="str">
        <f>IF(('Q1 Review'!O659+'Q2 Review'!O659+'Q3 Review'!O659+'Q4 Review'!O659)=0,"",('Q1 Review'!O659+'Q2 Review'!O659+'Q3 Review'!O659+'Q4 Review'!O659))</f>
        <v/>
      </c>
      <c r="P659" s="41"/>
      <c r="Q659" s="41"/>
      <c r="R659" s="41"/>
      <c r="S659" s="131" t="str">
        <f t="shared" si="79"/>
        <v/>
      </c>
    </row>
    <row r="660" spans="1:19" s="11" customFormat="1" ht="13.2" x14ac:dyDescent="0.25">
      <c r="A660" s="59" t="str">
        <f>IF('Annual Plan'!A660="","",'Annual Plan'!A660)</f>
        <v/>
      </c>
      <c r="B660" s="59" t="str">
        <f>IF('Annual Plan'!B660="","",'Annual Plan'!B660)</f>
        <v/>
      </c>
      <c r="C660" s="59" t="str">
        <f>IF('Annual Plan'!C660="","",'Annual Plan'!C660)</f>
        <v/>
      </c>
      <c r="D660" s="2" t="str">
        <f>IF('Annual Plan'!D660&lt;&gt;"",'Annual Plan'!D660,"")</f>
        <v/>
      </c>
      <c r="E660" s="2" t="str">
        <f>IF('Annual Plan'!E660&lt;&gt;"",'Annual Plan'!E660,"")</f>
        <v/>
      </c>
      <c r="F660" s="36" t="str">
        <f>IF('Annual Plan'!F660&lt;&gt;"",'Annual Plan'!F660,"")</f>
        <v/>
      </c>
      <c r="G660" s="23" t="str">
        <f>IF('Annual Plan'!G660&lt;&gt;"",'Annual Plan'!G660,"")</f>
        <v/>
      </c>
      <c r="H660" s="23" t="str">
        <f xml:space="preserve"> IF(OR(F660="Absolute",F660="Absolute[-](cum.)"),SUM(G660,'Q1 Review'!J660,'Q2 Review'!J660,'Q3 Review'!J660,'Q4 Review'!J660),
             IF(OR(F660="Incremental",F660="Absolute[+]"),MAX(G660,'Q1 Review'!J660,'Q2 Review'!J660,'Q3 Review'!J660,'Q4 Review'!J660),
                  IF(F660="Decremental",MIN(G660,'Q1 Review'!J660,'Q2 Review'!J660,'Q3 Review'!J660,'Q4 Review'!J660),
                         IF(F660="Absolute[-](avg.)",SUM('Q1 Review'!J660,'Q2 Review'!J660,'Q3 Review'!J660,'Q4 Review'!J660)/ COUNT('Annual Plan'!H660:'Annual Plan'!K660),""
                       )
                 )
      )
)</f>
        <v/>
      </c>
      <c r="I660" s="23" t="str">
        <f>IF(SUM('Annual Plan'!H660:'Annual Plan'!K660)=0,"",
        IF(OR(F660="Absolute",F660="Absolute[-](cum.)"),SUM('Annual Plan'!H660:'Annual Plan'!K660),
             IF(F660="Incremental",MAX('Annual Plan'!H660:'Annual Plan'!K660),
                  IF(F660="Decremental",MIN('Annual Plan'!H660:'Annual Plan'!K660),
                         IF(F660="Absolute[+]",MAX('Annual Plan'!H660:'Annual Plan'!K660),
                              IF(F660="Absolute[-](avg.)",AVERAGE('Annual Plan'!H660:'Annual Plan'!K660),"")
                              )
                       )
                  )
           )
     )</f>
        <v/>
      </c>
      <c r="J660" s="95" t="str">
        <f xml:space="preserve"> IF(OR(F660="Absolute",F660="Absolute[-](cum.)"),SUM('Q1 Review'!J660,'Q2 Review'!J660,'Q3 Review'!J660,'Q4 Review'!J660),
             IF(OR(F660="Incremental",F660="Absolute[+]"),MAX('Q1 Review'!J660,'Q2 Review'!J660,'Q3 Review'!J660,'Q4 Review'!J660),
                  IF(F660="Decremental",MIN('Q1 Review'!J660,'Q2 Review'!J660,'Q3 Review'!J660,'Q4 Review'!J660),
                         IF(F660="Absolute[-](avg.)",SUM('Q1 Review'!J660,'Q2 Review'!J660,'Q3 Review'!J660,'Q4 Review'!J660)/ COUNT('Annual Plan'!H660:'Annual Plan'!K660),""
                       )
                 )
      )
)</f>
        <v/>
      </c>
      <c r="K660" s="38" t="str">
        <f t="shared" si="76"/>
        <v/>
      </c>
      <c r="L660" s="38" t="str">
        <f t="shared" si="77"/>
        <v/>
      </c>
      <c r="M660" s="23" t="str">
        <f t="shared" si="78"/>
        <v/>
      </c>
      <c r="N660" s="23" t="str">
        <f>IF('Annual Plan'!N660+'Annual Plan'!O660=0,"",'Annual Plan'!N660+'Annual Plan'!O660)</f>
        <v/>
      </c>
      <c r="O660" s="23" t="str">
        <f>IF(('Q1 Review'!O660+'Q2 Review'!O660+'Q3 Review'!O660+'Q4 Review'!O660)=0,"",('Q1 Review'!O660+'Q2 Review'!O660+'Q3 Review'!O660+'Q4 Review'!O660))</f>
        <v/>
      </c>
      <c r="P660" s="41"/>
      <c r="Q660" s="41"/>
      <c r="R660" s="41"/>
      <c r="S660" s="131" t="str">
        <f t="shared" si="79"/>
        <v/>
      </c>
    </row>
    <row r="661" spans="1:19" s="11" customFormat="1" ht="13.2" x14ac:dyDescent="0.25">
      <c r="A661" s="59" t="str">
        <f>IF('Annual Plan'!A661="","",'Annual Plan'!A661)</f>
        <v/>
      </c>
      <c r="B661" s="59" t="str">
        <f>IF('Annual Plan'!B661="","",'Annual Plan'!B661)</f>
        <v/>
      </c>
      <c r="C661" s="59" t="str">
        <f>IF('Annual Plan'!C661="","",'Annual Plan'!C661)</f>
        <v/>
      </c>
      <c r="D661" s="2" t="str">
        <f>IF('Annual Plan'!D661&lt;&gt;"",'Annual Plan'!D661,"")</f>
        <v/>
      </c>
      <c r="E661" s="2" t="str">
        <f>IF('Annual Plan'!E661&lt;&gt;"",'Annual Plan'!E661,"")</f>
        <v/>
      </c>
      <c r="F661" s="36" t="str">
        <f>IF('Annual Plan'!F661&lt;&gt;"",'Annual Plan'!F661,"")</f>
        <v/>
      </c>
      <c r="G661" s="23" t="str">
        <f>IF('Annual Plan'!G661&lt;&gt;"",'Annual Plan'!G661,"")</f>
        <v/>
      </c>
      <c r="H661" s="23" t="str">
        <f xml:space="preserve"> IF(OR(F661="Absolute",F661="Absolute[-](cum.)"),SUM(G661,'Q1 Review'!J661,'Q2 Review'!J661,'Q3 Review'!J661,'Q4 Review'!J661),
             IF(OR(F661="Incremental",F661="Absolute[+]"),MAX(G661,'Q1 Review'!J661,'Q2 Review'!J661,'Q3 Review'!J661,'Q4 Review'!J661),
                  IF(F661="Decremental",MIN(G661,'Q1 Review'!J661,'Q2 Review'!J661,'Q3 Review'!J661,'Q4 Review'!J661),
                         IF(F661="Absolute[-](avg.)",SUM('Q1 Review'!J661,'Q2 Review'!J661,'Q3 Review'!J661,'Q4 Review'!J661)/ COUNT('Annual Plan'!H661:'Annual Plan'!K661),""
                       )
                 )
      )
)</f>
        <v/>
      </c>
      <c r="I661" s="23" t="str">
        <f>IF(SUM('Annual Plan'!H661:'Annual Plan'!K661)=0,"",
        IF(OR(F661="Absolute",F661="Absolute[-](cum.)"),SUM('Annual Plan'!H661:'Annual Plan'!K661),
             IF(F661="Incremental",MAX('Annual Plan'!H661:'Annual Plan'!K661),
                  IF(F661="Decremental",MIN('Annual Plan'!H661:'Annual Plan'!K661),
                         IF(F661="Absolute[+]",MAX('Annual Plan'!H661:'Annual Plan'!K661),
                              IF(F661="Absolute[-](avg.)",AVERAGE('Annual Plan'!H661:'Annual Plan'!K661),"")
                              )
                       )
                  )
           )
     )</f>
        <v/>
      </c>
      <c r="J661" s="95" t="str">
        <f xml:space="preserve"> IF(OR(F661="Absolute",F661="Absolute[-](cum.)"),SUM('Q1 Review'!J661,'Q2 Review'!J661,'Q3 Review'!J661,'Q4 Review'!J661),
             IF(OR(F661="Incremental",F661="Absolute[+]"),MAX('Q1 Review'!J661,'Q2 Review'!J661,'Q3 Review'!J661,'Q4 Review'!J661),
                  IF(F661="Decremental",MIN('Q1 Review'!J661,'Q2 Review'!J661,'Q3 Review'!J661,'Q4 Review'!J661),
                         IF(F661="Absolute[-](avg.)",SUM('Q1 Review'!J661,'Q2 Review'!J661,'Q3 Review'!J661,'Q4 Review'!J661)/ COUNT('Annual Plan'!H661:'Annual Plan'!K661),""
                       )
                 )
      )
)</f>
        <v/>
      </c>
      <c r="K661" s="38" t="str">
        <f t="shared" si="76"/>
        <v/>
      </c>
      <c r="L661" s="38" t="str">
        <f t="shared" si="77"/>
        <v/>
      </c>
      <c r="M661" s="23" t="str">
        <f t="shared" si="78"/>
        <v/>
      </c>
      <c r="N661" s="23" t="str">
        <f>IF('Annual Plan'!N661+'Annual Plan'!O661=0,"",'Annual Plan'!N661+'Annual Plan'!O661)</f>
        <v/>
      </c>
      <c r="O661" s="23" t="str">
        <f>IF(('Q1 Review'!O661+'Q2 Review'!O661+'Q3 Review'!O661+'Q4 Review'!O661)=0,"",('Q1 Review'!O661+'Q2 Review'!O661+'Q3 Review'!O661+'Q4 Review'!O661))</f>
        <v/>
      </c>
      <c r="P661" s="41"/>
      <c r="Q661" s="41"/>
      <c r="R661" s="41"/>
      <c r="S661" s="131" t="str">
        <f t="shared" si="79"/>
        <v/>
      </c>
    </row>
    <row r="662" spans="1:19" s="11" customFormat="1" ht="13.2" x14ac:dyDescent="0.25">
      <c r="A662" s="59" t="str">
        <f>IF('Annual Plan'!A662="","",'Annual Plan'!A662)</f>
        <v/>
      </c>
      <c r="B662" s="59" t="str">
        <f>IF('Annual Plan'!B662="","",'Annual Plan'!B662)</f>
        <v/>
      </c>
      <c r="C662" s="59" t="str">
        <f>IF('Annual Plan'!C662="","",'Annual Plan'!C662)</f>
        <v/>
      </c>
      <c r="D662" s="2" t="str">
        <f>IF('Annual Plan'!D662&lt;&gt;"",'Annual Plan'!D662,"")</f>
        <v/>
      </c>
      <c r="E662" s="2" t="str">
        <f>IF('Annual Plan'!E662&lt;&gt;"",'Annual Plan'!E662,"")</f>
        <v/>
      </c>
      <c r="F662" s="36" t="str">
        <f>IF('Annual Plan'!F662&lt;&gt;"",'Annual Plan'!F662,"")</f>
        <v/>
      </c>
      <c r="G662" s="23" t="str">
        <f>IF('Annual Plan'!G662&lt;&gt;"",'Annual Plan'!G662,"")</f>
        <v/>
      </c>
      <c r="H662" s="23" t="str">
        <f xml:space="preserve"> IF(OR(F662="Absolute",F662="Absolute[-](cum.)"),SUM(G662,'Q1 Review'!J662,'Q2 Review'!J662,'Q3 Review'!J662,'Q4 Review'!J662),
             IF(OR(F662="Incremental",F662="Absolute[+]"),MAX(G662,'Q1 Review'!J662,'Q2 Review'!J662,'Q3 Review'!J662,'Q4 Review'!J662),
                  IF(F662="Decremental",MIN(G662,'Q1 Review'!J662,'Q2 Review'!J662,'Q3 Review'!J662,'Q4 Review'!J662),
                         IF(F662="Absolute[-](avg.)",SUM('Q1 Review'!J662,'Q2 Review'!J662,'Q3 Review'!J662,'Q4 Review'!J662)/ COUNT('Annual Plan'!H662:'Annual Plan'!K662),""
                       )
                 )
      )
)</f>
        <v/>
      </c>
      <c r="I662" s="23" t="str">
        <f>IF(SUM('Annual Plan'!H662:'Annual Plan'!K662)=0,"",
        IF(OR(F662="Absolute",F662="Absolute[-](cum.)"),SUM('Annual Plan'!H662:'Annual Plan'!K662),
             IF(F662="Incremental",MAX('Annual Plan'!H662:'Annual Plan'!K662),
                  IF(F662="Decremental",MIN('Annual Plan'!H662:'Annual Plan'!K662),
                         IF(F662="Absolute[+]",MAX('Annual Plan'!H662:'Annual Plan'!K662),
                              IF(F662="Absolute[-](avg.)",AVERAGE('Annual Plan'!H662:'Annual Plan'!K662),"")
                              )
                       )
                  )
           )
     )</f>
        <v/>
      </c>
      <c r="J662" s="95" t="str">
        <f xml:space="preserve"> IF(OR(F662="Absolute",F662="Absolute[-](cum.)"),SUM('Q1 Review'!J662,'Q2 Review'!J662,'Q3 Review'!J662,'Q4 Review'!J662),
             IF(OR(F662="Incremental",F662="Absolute[+]"),MAX('Q1 Review'!J662,'Q2 Review'!J662,'Q3 Review'!J662,'Q4 Review'!J662),
                  IF(F662="Decremental",MIN('Q1 Review'!J662,'Q2 Review'!J662,'Q3 Review'!J662,'Q4 Review'!J662),
                         IF(F662="Absolute[-](avg.)",SUM('Q1 Review'!J662,'Q2 Review'!J662,'Q3 Review'!J662,'Q4 Review'!J662)/ COUNT('Annual Plan'!H662:'Annual Plan'!K662),""
                       )
                 )
      )
)</f>
        <v/>
      </c>
      <c r="K662" s="38" t="str">
        <f t="shared" si="76"/>
        <v/>
      </c>
      <c r="L662" s="38" t="str">
        <f t="shared" si="77"/>
        <v/>
      </c>
      <c r="M662" s="23" t="str">
        <f t="shared" si="78"/>
        <v/>
      </c>
      <c r="N662" s="23" t="str">
        <f>IF('Annual Plan'!N662+'Annual Plan'!O662=0,"",'Annual Plan'!N662+'Annual Plan'!O662)</f>
        <v/>
      </c>
      <c r="O662" s="23" t="str">
        <f>IF(('Q1 Review'!O662+'Q2 Review'!O662+'Q3 Review'!O662+'Q4 Review'!O662)=0,"",('Q1 Review'!O662+'Q2 Review'!O662+'Q3 Review'!O662+'Q4 Review'!O662))</f>
        <v/>
      </c>
      <c r="P662" s="41"/>
      <c r="Q662" s="41"/>
      <c r="R662" s="41"/>
      <c r="S662" s="131" t="str">
        <f t="shared" si="79"/>
        <v/>
      </c>
    </row>
    <row r="663" spans="1:19" s="11" customFormat="1" ht="13.2" x14ac:dyDescent="0.25">
      <c r="A663" s="59" t="str">
        <f>IF('Annual Plan'!A663="","",'Annual Plan'!A663)</f>
        <v/>
      </c>
      <c r="B663" s="59" t="str">
        <f>IF('Annual Plan'!B663="","",'Annual Plan'!B663)</f>
        <v/>
      </c>
      <c r="C663" s="59" t="str">
        <f>IF('Annual Plan'!C663="","",'Annual Plan'!C663)</f>
        <v/>
      </c>
      <c r="D663" s="2" t="str">
        <f>IF('Annual Plan'!D663&lt;&gt;"",'Annual Plan'!D663,"")</f>
        <v/>
      </c>
      <c r="E663" s="2" t="str">
        <f>IF('Annual Plan'!E663&lt;&gt;"",'Annual Plan'!E663,"")</f>
        <v/>
      </c>
      <c r="F663" s="36" t="str">
        <f>IF('Annual Plan'!F663&lt;&gt;"",'Annual Plan'!F663,"")</f>
        <v/>
      </c>
      <c r="G663" s="23" t="str">
        <f>IF('Annual Plan'!G663&lt;&gt;"",'Annual Plan'!G663,"")</f>
        <v/>
      </c>
      <c r="H663" s="23" t="str">
        <f xml:space="preserve"> IF(OR(F663="Absolute",F663="Absolute[-](cum.)"),SUM(G663,'Q1 Review'!J663,'Q2 Review'!J663,'Q3 Review'!J663,'Q4 Review'!J663),
             IF(OR(F663="Incremental",F663="Absolute[+]"),MAX(G663,'Q1 Review'!J663,'Q2 Review'!J663,'Q3 Review'!J663,'Q4 Review'!J663),
                  IF(F663="Decremental",MIN(G663,'Q1 Review'!J663,'Q2 Review'!J663,'Q3 Review'!J663,'Q4 Review'!J663),
                         IF(F663="Absolute[-](avg.)",SUM('Q1 Review'!J663,'Q2 Review'!J663,'Q3 Review'!J663,'Q4 Review'!J663)/ COUNT('Annual Plan'!H663:'Annual Plan'!K663),""
                       )
                 )
      )
)</f>
        <v/>
      </c>
      <c r="I663" s="23" t="str">
        <f>IF(SUM('Annual Plan'!H663:'Annual Plan'!K663)=0,"",
        IF(OR(F663="Absolute",F663="Absolute[-](cum.)"),SUM('Annual Plan'!H663:'Annual Plan'!K663),
             IF(F663="Incremental",MAX('Annual Plan'!H663:'Annual Plan'!K663),
                  IF(F663="Decremental",MIN('Annual Plan'!H663:'Annual Plan'!K663),
                         IF(F663="Absolute[+]",MAX('Annual Plan'!H663:'Annual Plan'!K663),
                              IF(F663="Absolute[-](avg.)",AVERAGE('Annual Plan'!H663:'Annual Plan'!K663),"")
                              )
                       )
                  )
           )
     )</f>
        <v/>
      </c>
      <c r="J663" s="95" t="str">
        <f xml:space="preserve"> IF(OR(F663="Absolute",F663="Absolute[-](cum.)"),SUM('Q1 Review'!J663,'Q2 Review'!J663,'Q3 Review'!J663,'Q4 Review'!J663),
             IF(OR(F663="Incremental",F663="Absolute[+]"),MAX('Q1 Review'!J663,'Q2 Review'!J663,'Q3 Review'!J663,'Q4 Review'!J663),
                  IF(F663="Decremental",MIN('Q1 Review'!J663,'Q2 Review'!J663,'Q3 Review'!J663,'Q4 Review'!J663),
                         IF(F663="Absolute[-](avg.)",SUM('Q1 Review'!J663,'Q2 Review'!J663,'Q3 Review'!J663,'Q4 Review'!J663)/ COUNT('Annual Plan'!H663:'Annual Plan'!K663),""
                       )
                 )
      )
)</f>
        <v/>
      </c>
      <c r="K663" s="38" t="str">
        <f t="shared" si="76"/>
        <v/>
      </c>
      <c r="L663" s="38" t="str">
        <f t="shared" si="77"/>
        <v/>
      </c>
      <c r="M663" s="23" t="str">
        <f t="shared" si="78"/>
        <v/>
      </c>
      <c r="N663" s="23" t="str">
        <f>IF('Annual Plan'!N663+'Annual Plan'!O663=0,"",'Annual Plan'!N663+'Annual Plan'!O663)</f>
        <v/>
      </c>
      <c r="O663" s="23" t="str">
        <f>IF(('Q1 Review'!O663+'Q2 Review'!O663+'Q3 Review'!O663+'Q4 Review'!O663)=0,"",('Q1 Review'!O663+'Q2 Review'!O663+'Q3 Review'!O663+'Q4 Review'!O663))</f>
        <v/>
      </c>
      <c r="P663" s="41"/>
      <c r="Q663" s="41"/>
      <c r="R663" s="41"/>
      <c r="S663" s="131" t="str">
        <f t="shared" si="79"/>
        <v/>
      </c>
    </row>
    <row r="664" spans="1:19" s="11" customFormat="1" ht="13.2" x14ac:dyDescent="0.25">
      <c r="A664" s="59" t="str">
        <f>IF('Annual Plan'!A664="","",'Annual Plan'!A664)</f>
        <v/>
      </c>
      <c r="B664" s="59" t="str">
        <f>IF('Annual Plan'!B664="","",'Annual Plan'!B664)</f>
        <v/>
      </c>
      <c r="C664" s="59" t="str">
        <f>IF('Annual Plan'!C664="","",'Annual Plan'!C664)</f>
        <v/>
      </c>
      <c r="D664" s="2" t="str">
        <f>IF('Annual Plan'!D664&lt;&gt;"",'Annual Plan'!D664,"")</f>
        <v/>
      </c>
      <c r="E664" s="2" t="str">
        <f>IF('Annual Plan'!E664&lt;&gt;"",'Annual Plan'!E664,"")</f>
        <v/>
      </c>
      <c r="F664" s="36" t="str">
        <f>IF('Annual Plan'!F664&lt;&gt;"",'Annual Plan'!F664,"")</f>
        <v/>
      </c>
      <c r="G664" s="23" t="str">
        <f>IF('Annual Plan'!G664&lt;&gt;"",'Annual Plan'!G664,"")</f>
        <v/>
      </c>
      <c r="H664" s="23" t="str">
        <f xml:space="preserve"> IF(OR(F664="Absolute",F664="Absolute[-](cum.)"),SUM(G664,'Q1 Review'!J664,'Q2 Review'!J664,'Q3 Review'!J664,'Q4 Review'!J664),
             IF(OR(F664="Incremental",F664="Absolute[+]"),MAX(G664,'Q1 Review'!J664,'Q2 Review'!J664,'Q3 Review'!J664,'Q4 Review'!J664),
                  IF(F664="Decremental",MIN(G664,'Q1 Review'!J664,'Q2 Review'!J664,'Q3 Review'!J664,'Q4 Review'!J664),
                         IF(F664="Absolute[-](avg.)",SUM('Q1 Review'!J664,'Q2 Review'!J664,'Q3 Review'!J664,'Q4 Review'!J664)/ COUNT('Annual Plan'!H664:'Annual Plan'!K664),""
                       )
                 )
      )
)</f>
        <v/>
      </c>
      <c r="I664" s="23" t="str">
        <f>IF(SUM('Annual Plan'!H664:'Annual Plan'!K664)=0,"",
        IF(OR(F664="Absolute",F664="Absolute[-](cum.)"),SUM('Annual Plan'!H664:'Annual Plan'!K664),
             IF(F664="Incremental",MAX('Annual Plan'!H664:'Annual Plan'!K664),
                  IF(F664="Decremental",MIN('Annual Plan'!H664:'Annual Plan'!K664),
                         IF(F664="Absolute[+]",MAX('Annual Plan'!H664:'Annual Plan'!K664),
                              IF(F664="Absolute[-](avg.)",AVERAGE('Annual Plan'!H664:'Annual Plan'!K664),"")
                              )
                       )
                  )
           )
     )</f>
        <v/>
      </c>
      <c r="J664" s="95" t="str">
        <f xml:space="preserve"> IF(OR(F664="Absolute",F664="Absolute[-](cum.)"),SUM('Q1 Review'!J664,'Q2 Review'!J664,'Q3 Review'!J664,'Q4 Review'!J664),
             IF(OR(F664="Incremental",F664="Absolute[+]"),MAX('Q1 Review'!J664,'Q2 Review'!J664,'Q3 Review'!J664,'Q4 Review'!J664),
                  IF(F664="Decremental",MIN('Q1 Review'!J664,'Q2 Review'!J664,'Q3 Review'!J664,'Q4 Review'!J664),
                         IF(F664="Absolute[-](avg.)",SUM('Q1 Review'!J664,'Q2 Review'!J664,'Q3 Review'!J664,'Q4 Review'!J664)/ COUNT('Annual Plan'!H664:'Annual Plan'!K664),""
                       )
                 )
      )
)</f>
        <v/>
      </c>
      <c r="K664" s="38" t="str">
        <f t="shared" si="76"/>
        <v/>
      </c>
      <c r="L664" s="38" t="str">
        <f t="shared" si="77"/>
        <v/>
      </c>
      <c r="M664" s="23" t="str">
        <f t="shared" si="78"/>
        <v/>
      </c>
      <c r="N664" s="23" t="str">
        <f>IF('Annual Plan'!N664+'Annual Plan'!O664=0,"",'Annual Plan'!N664+'Annual Plan'!O664)</f>
        <v/>
      </c>
      <c r="O664" s="23" t="str">
        <f>IF(('Q1 Review'!O664+'Q2 Review'!O664+'Q3 Review'!O664+'Q4 Review'!O664)=0,"",('Q1 Review'!O664+'Q2 Review'!O664+'Q3 Review'!O664+'Q4 Review'!O664))</f>
        <v/>
      </c>
      <c r="P664" s="41"/>
      <c r="Q664" s="41"/>
      <c r="R664" s="41"/>
      <c r="S664" s="131" t="str">
        <f t="shared" si="79"/>
        <v/>
      </c>
    </row>
    <row r="665" spans="1:19" s="11" customFormat="1" ht="13.2" x14ac:dyDescent="0.25">
      <c r="A665" s="59" t="str">
        <f>IF('Annual Plan'!A665="","",'Annual Plan'!A665)</f>
        <v/>
      </c>
      <c r="B665" s="59" t="str">
        <f>IF('Annual Plan'!B665="","",'Annual Plan'!B665)</f>
        <v/>
      </c>
      <c r="C665" s="59" t="str">
        <f>IF('Annual Plan'!C665="","",'Annual Plan'!C665)</f>
        <v/>
      </c>
      <c r="D665" s="2" t="str">
        <f>IF('Annual Plan'!D665&lt;&gt;"",'Annual Plan'!D665,"")</f>
        <v/>
      </c>
      <c r="E665" s="2" t="str">
        <f>IF('Annual Plan'!E665&lt;&gt;"",'Annual Plan'!E665,"")</f>
        <v/>
      </c>
      <c r="F665" s="36" t="str">
        <f>IF('Annual Plan'!F665&lt;&gt;"",'Annual Plan'!F665,"")</f>
        <v/>
      </c>
      <c r="G665" s="23" t="str">
        <f>IF('Annual Plan'!G665&lt;&gt;"",'Annual Plan'!G665,"")</f>
        <v/>
      </c>
      <c r="H665" s="23" t="str">
        <f xml:space="preserve"> IF(OR(F665="Absolute",F665="Absolute[-](cum.)"),SUM(G665,'Q1 Review'!J665,'Q2 Review'!J665,'Q3 Review'!J665,'Q4 Review'!J665),
             IF(OR(F665="Incremental",F665="Absolute[+]"),MAX(G665,'Q1 Review'!J665,'Q2 Review'!J665,'Q3 Review'!J665,'Q4 Review'!J665),
                  IF(F665="Decremental",MIN(G665,'Q1 Review'!J665,'Q2 Review'!J665,'Q3 Review'!J665,'Q4 Review'!J665),
                         IF(F665="Absolute[-](avg.)",SUM('Q1 Review'!J665,'Q2 Review'!J665,'Q3 Review'!J665,'Q4 Review'!J665)/ COUNT('Annual Plan'!H665:'Annual Plan'!K665),""
                       )
                 )
      )
)</f>
        <v/>
      </c>
      <c r="I665" s="23" t="str">
        <f>IF(SUM('Annual Plan'!H665:'Annual Plan'!K665)=0,"",
        IF(OR(F665="Absolute",F665="Absolute[-](cum.)"),SUM('Annual Plan'!H665:'Annual Plan'!K665),
             IF(F665="Incremental",MAX('Annual Plan'!H665:'Annual Plan'!K665),
                  IF(F665="Decremental",MIN('Annual Plan'!H665:'Annual Plan'!K665),
                         IF(F665="Absolute[+]",MAX('Annual Plan'!H665:'Annual Plan'!K665),
                              IF(F665="Absolute[-](avg.)",AVERAGE('Annual Plan'!H665:'Annual Plan'!K665),"")
                              )
                       )
                  )
           )
     )</f>
        <v/>
      </c>
      <c r="J665" s="95" t="str">
        <f xml:space="preserve"> IF(OR(F665="Absolute",F665="Absolute[-](cum.)"),SUM('Q1 Review'!J665,'Q2 Review'!J665,'Q3 Review'!J665,'Q4 Review'!J665),
             IF(OR(F665="Incremental",F665="Absolute[+]"),MAX('Q1 Review'!J665,'Q2 Review'!J665,'Q3 Review'!J665,'Q4 Review'!J665),
                  IF(F665="Decremental",MIN('Q1 Review'!J665,'Q2 Review'!J665,'Q3 Review'!J665,'Q4 Review'!J665),
                         IF(F665="Absolute[-](avg.)",SUM('Q1 Review'!J665,'Q2 Review'!J665,'Q3 Review'!J665,'Q4 Review'!J665)/ COUNT('Annual Plan'!H665:'Annual Plan'!K665),""
                       )
                 )
      )
)</f>
        <v/>
      </c>
      <c r="K665" s="38" t="str">
        <f t="shared" si="76"/>
        <v/>
      </c>
      <c r="L665" s="38" t="str">
        <f t="shared" si="77"/>
        <v/>
      </c>
      <c r="M665" s="23" t="str">
        <f t="shared" si="78"/>
        <v/>
      </c>
      <c r="N665" s="23" t="str">
        <f>IF('Annual Plan'!N665+'Annual Plan'!O665=0,"",'Annual Plan'!N665+'Annual Plan'!O665)</f>
        <v/>
      </c>
      <c r="O665" s="23" t="str">
        <f>IF(('Q1 Review'!O665+'Q2 Review'!O665+'Q3 Review'!O665+'Q4 Review'!O665)=0,"",('Q1 Review'!O665+'Q2 Review'!O665+'Q3 Review'!O665+'Q4 Review'!O665))</f>
        <v/>
      </c>
      <c r="P665" s="41"/>
      <c r="Q665" s="41"/>
      <c r="R665" s="41"/>
      <c r="S665" s="131" t="str">
        <f t="shared" si="79"/>
        <v/>
      </c>
    </row>
    <row r="666" spans="1:19" s="11" customFormat="1" ht="13.2" x14ac:dyDescent="0.25">
      <c r="A666" s="59" t="str">
        <f>IF('Annual Plan'!A666="","",'Annual Plan'!A666)</f>
        <v/>
      </c>
      <c r="B666" s="59" t="str">
        <f>IF('Annual Plan'!B666="","",'Annual Plan'!B666)</f>
        <v/>
      </c>
      <c r="C666" s="59" t="str">
        <f>IF('Annual Plan'!C666="","",'Annual Plan'!C666)</f>
        <v/>
      </c>
      <c r="D666" s="2" t="str">
        <f>IF('Annual Plan'!D666&lt;&gt;"",'Annual Plan'!D666,"")</f>
        <v/>
      </c>
      <c r="E666" s="2" t="str">
        <f>IF('Annual Plan'!E666&lt;&gt;"",'Annual Plan'!E666,"")</f>
        <v/>
      </c>
      <c r="F666" s="36" t="str">
        <f>IF('Annual Plan'!F666&lt;&gt;"",'Annual Plan'!F666,"")</f>
        <v/>
      </c>
      <c r="G666" s="23" t="str">
        <f>IF('Annual Plan'!G666&lt;&gt;"",'Annual Plan'!G666,"")</f>
        <v/>
      </c>
      <c r="H666" s="23" t="str">
        <f xml:space="preserve"> IF(OR(F666="Absolute",F666="Absolute[-](cum.)"),SUM(G666,'Q1 Review'!J666,'Q2 Review'!J666,'Q3 Review'!J666,'Q4 Review'!J666),
             IF(OR(F666="Incremental",F666="Absolute[+]"),MAX(G666,'Q1 Review'!J666,'Q2 Review'!J666,'Q3 Review'!J666,'Q4 Review'!J666),
                  IF(F666="Decremental",MIN(G666,'Q1 Review'!J666,'Q2 Review'!J666,'Q3 Review'!J666,'Q4 Review'!J666),
                         IF(F666="Absolute[-](avg.)",SUM('Q1 Review'!J666,'Q2 Review'!J666,'Q3 Review'!J666,'Q4 Review'!J666)/ COUNT('Annual Plan'!H666:'Annual Plan'!K666),""
                       )
                 )
      )
)</f>
        <v/>
      </c>
      <c r="I666" s="23" t="str">
        <f>IF(SUM('Annual Plan'!H666:'Annual Plan'!K666)=0,"",
        IF(OR(F666="Absolute",F666="Absolute[-](cum.)"),SUM('Annual Plan'!H666:'Annual Plan'!K666),
             IF(F666="Incremental",MAX('Annual Plan'!H666:'Annual Plan'!K666),
                  IF(F666="Decremental",MIN('Annual Plan'!H666:'Annual Plan'!K666),
                         IF(F666="Absolute[+]",MAX('Annual Plan'!H666:'Annual Plan'!K666),
                              IF(F666="Absolute[-](avg.)",AVERAGE('Annual Plan'!H666:'Annual Plan'!K666),"")
                              )
                       )
                  )
           )
     )</f>
        <v/>
      </c>
      <c r="J666" s="95" t="str">
        <f xml:space="preserve"> IF(OR(F666="Absolute",F666="Absolute[-](cum.)"),SUM('Q1 Review'!J666,'Q2 Review'!J666,'Q3 Review'!J666,'Q4 Review'!J666),
             IF(OR(F666="Incremental",F666="Absolute[+]"),MAX('Q1 Review'!J666,'Q2 Review'!J666,'Q3 Review'!J666,'Q4 Review'!J666),
                  IF(F666="Decremental",MIN('Q1 Review'!J666,'Q2 Review'!J666,'Q3 Review'!J666,'Q4 Review'!J666),
                         IF(F666="Absolute[-](avg.)",SUM('Q1 Review'!J666,'Q2 Review'!J666,'Q3 Review'!J666,'Q4 Review'!J666)/ COUNT('Annual Plan'!H666:'Annual Plan'!K666),""
                       )
                 )
      )
)</f>
        <v/>
      </c>
      <c r="K666" s="38" t="str">
        <f t="shared" si="76"/>
        <v/>
      </c>
      <c r="L666" s="38" t="str">
        <f t="shared" si="77"/>
        <v/>
      </c>
      <c r="M666" s="23" t="str">
        <f t="shared" si="78"/>
        <v/>
      </c>
      <c r="N666" s="23" t="str">
        <f>IF('Annual Plan'!N666+'Annual Plan'!O666=0,"",'Annual Plan'!N666+'Annual Plan'!O666)</f>
        <v/>
      </c>
      <c r="O666" s="23" t="str">
        <f>IF(('Q1 Review'!O666+'Q2 Review'!O666+'Q3 Review'!O666+'Q4 Review'!O666)=0,"",('Q1 Review'!O666+'Q2 Review'!O666+'Q3 Review'!O666+'Q4 Review'!O666))</f>
        <v/>
      </c>
      <c r="P666" s="41"/>
      <c r="Q666" s="41"/>
      <c r="R666" s="41"/>
      <c r="S666" s="131" t="str">
        <f t="shared" si="79"/>
        <v/>
      </c>
    </row>
    <row r="667" spans="1:19" s="11" customFormat="1" ht="13.2" x14ac:dyDescent="0.25">
      <c r="A667" s="59" t="str">
        <f>IF('Annual Plan'!A667="","",'Annual Plan'!A667)</f>
        <v/>
      </c>
      <c r="B667" s="59" t="str">
        <f>IF('Annual Plan'!B667="","",'Annual Plan'!B667)</f>
        <v/>
      </c>
      <c r="C667" s="59" t="str">
        <f>IF('Annual Plan'!C667="","",'Annual Plan'!C667)</f>
        <v/>
      </c>
      <c r="D667" s="2" t="str">
        <f>IF('Annual Plan'!D667&lt;&gt;"",'Annual Plan'!D667,"")</f>
        <v/>
      </c>
      <c r="E667" s="2" t="str">
        <f>IF('Annual Plan'!E667&lt;&gt;"",'Annual Plan'!E667,"")</f>
        <v/>
      </c>
      <c r="F667" s="36" t="str">
        <f>IF('Annual Plan'!F667&lt;&gt;"",'Annual Plan'!F667,"")</f>
        <v/>
      </c>
      <c r="G667" s="23" t="str">
        <f>IF('Annual Plan'!G667&lt;&gt;"",'Annual Plan'!G667,"")</f>
        <v/>
      </c>
      <c r="H667" s="23" t="str">
        <f xml:space="preserve"> IF(OR(F667="Absolute",F667="Absolute[-](cum.)"),SUM(G667,'Q1 Review'!J667,'Q2 Review'!J667,'Q3 Review'!J667,'Q4 Review'!J667),
             IF(OR(F667="Incremental",F667="Absolute[+]"),MAX(G667,'Q1 Review'!J667,'Q2 Review'!J667,'Q3 Review'!J667,'Q4 Review'!J667),
                  IF(F667="Decremental",MIN(G667,'Q1 Review'!J667,'Q2 Review'!J667,'Q3 Review'!J667,'Q4 Review'!J667),
                         IF(F667="Absolute[-](avg.)",SUM('Q1 Review'!J667,'Q2 Review'!J667,'Q3 Review'!J667,'Q4 Review'!J667)/ COUNT('Annual Plan'!H667:'Annual Plan'!K667),""
                       )
                 )
      )
)</f>
        <v/>
      </c>
      <c r="I667" s="23" t="str">
        <f>IF(SUM('Annual Plan'!H667:'Annual Plan'!K667)=0,"",
        IF(OR(F667="Absolute",F667="Absolute[-](cum.)"),SUM('Annual Plan'!H667:'Annual Plan'!K667),
             IF(F667="Incremental",MAX('Annual Plan'!H667:'Annual Plan'!K667),
                  IF(F667="Decremental",MIN('Annual Plan'!H667:'Annual Plan'!K667),
                         IF(F667="Absolute[+]",MAX('Annual Plan'!H667:'Annual Plan'!K667),
                              IF(F667="Absolute[-](avg.)",AVERAGE('Annual Plan'!H667:'Annual Plan'!K667),"")
                              )
                       )
                  )
           )
     )</f>
        <v/>
      </c>
      <c r="J667" s="95" t="str">
        <f xml:space="preserve"> IF(OR(F667="Absolute",F667="Absolute[-](cum.)"),SUM('Q1 Review'!J667,'Q2 Review'!J667,'Q3 Review'!J667,'Q4 Review'!J667),
             IF(OR(F667="Incremental",F667="Absolute[+]"),MAX('Q1 Review'!J667,'Q2 Review'!J667,'Q3 Review'!J667,'Q4 Review'!J667),
                  IF(F667="Decremental",MIN('Q1 Review'!J667,'Q2 Review'!J667,'Q3 Review'!J667,'Q4 Review'!J667),
                         IF(F667="Absolute[-](avg.)",SUM('Q1 Review'!J667,'Q2 Review'!J667,'Q3 Review'!J667,'Q4 Review'!J667)/ COUNT('Annual Plan'!H667:'Annual Plan'!K667),""
                       )
                 )
      )
)</f>
        <v/>
      </c>
      <c r="K667" s="38" t="str">
        <f t="shared" si="76"/>
        <v/>
      </c>
      <c r="L667" s="38" t="str">
        <f t="shared" si="77"/>
        <v/>
      </c>
      <c r="M667" s="23" t="str">
        <f t="shared" si="78"/>
        <v/>
      </c>
      <c r="N667" s="23" t="str">
        <f>IF('Annual Plan'!N667+'Annual Plan'!O667=0,"",'Annual Plan'!N667+'Annual Plan'!O667)</f>
        <v/>
      </c>
      <c r="O667" s="23" t="str">
        <f>IF(('Q1 Review'!O667+'Q2 Review'!O667+'Q3 Review'!O667+'Q4 Review'!O667)=0,"",('Q1 Review'!O667+'Q2 Review'!O667+'Q3 Review'!O667+'Q4 Review'!O667))</f>
        <v/>
      </c>
      <c r="P667" s="41"/>
      <c r="Q667" s="41"/>
      <c r="R667" s="41"/>
      <c r="S667" s="131" t="str">
        <f t="shared" si="79"/>
        <v/>
      </c>
    </row>
    <row r="668" spans="1:19" s="11" customFormat="1" ht="13.2" x14ac:dyDescent="0.25">
      <c r="A668" s="59" t="str">
        <f>IF('Annual Plan'!A668="","",'Annual Plan'!A668)</f>
        <v/>
      </c>
      <c r="B668" s="59" t="str">
        <f>IF('Annual Plan'!B668="","",'Annual Plan'!B668)</f>
        <v/>
      </c>
      <c r="C668" s="59" t="str">
        <f>IF('Annual Plan'!C668="","",'Annual Plan'!C668)</f>
        <v/>
      </c>
      <c r="D668" s="2" t="str">
        <f>IF('Annual Plan'!D668&lt;&gt;"",'Annual Plan'!D668,"")</f>
        <v/>
      </c>
      <c r="E668" s="2" t="str">
        <f>IF('Annual Plan'!E668&lt;&gt;"",'Annual Plan'!E668,"")</f>
        <v/>
      </c>
      <c r="F668" s="36" t="str">
        <f>IF('Annual Plan'!F668&lt;&gt;"",'Annual Plan'!F668,"")</f>
        <v/>
      </c>
      <c r="G668" s="23" t="str">
        <f>IF('Annual Plan'!G668&lt;&gt;"",'Annual Plan'!G668,"")</f>
        <v/>
      </c>
      <c r="H668" s="23" t="str">
        <f xml:space="preserve"> IF(OR(F668="Absolute",F668="Absolute[-](cum.)"),SUM(G668,'Q1 Review'!J668,'Q2 Review'!J668,'Q3 Review'!J668,'Q4 Review'!J668),
             IF(OR(F668="Incremental",F668="Absolute[+]"),MAX(G668,'Q1 Review'!J668,'Q2 Review'!J668,'Q3 Review'!J668,'Q4 Review'!J668),
                  IF(F668="Decremental",MIN(G668,'Q1 Review'!J668,'Q2 Review'!J668,'Q3 Review'!J668,'Q4 Review'!J668),
                         IF(F668="Absolute[-](avg.)",SUM('Q1 Review'!J668,'Q2 Review'!J668,'Q3 Review'!J668,'Q4 Review'!J668)/ COUNT('Annual Plan'!H668:'Annual Plan'!K668),""
                       )
                 )
      )
)</f>
        <v/>
      </c>
      <c r="I668" s="23" t="str">
        <f>IF(SUM('Annual Plan'!H668:'Annual Plan'!K668)=0,"",
        IF(OR(F668="Absolute",F668="Absolute[-](cum.)"),SUM('Annual Plan'!H668:'Annual Plan'!K668),
             IF(F668="Incremental",MAX('Annual Plan'!H668:'Annual Plan'!K668),
                  IF(F668="Decremental",MIN('Annual Plan'!H668:'Annual Plan'!K668),
                         IF(F668="Absolute[+]",MAX('Annual Plan'!H668:'Annual Plan'!K668),
                              IF(F668="Absolute[-](avg.)",AVERAGE('Annual Plan'!H668:'Annual Plan'!K668),"")
                              )
                       )
                  )
           )
     )</f>
        <v/>
      </c>
      <c r="J668" s="95" t="str">
        <f xml:space="preserve"> IF(OR(F668="Absolute",F668="Absolute[-](cum.)"),SUM('Q1 Review'!J668,'Q2 Review'!J668,'Q3 Review'!J668,'Q4 Review'!J668),
             IF(OR(F668="Incremental",F668="Absolute[+]"),MAX('Q1 Review'!J668,'Q2 Review'!J668,'Q3 Review'!J668,'Q4 Review'!J668),
                  IF(F668="Decremental",MIN('Q1 Review'!J668,'Q2 Review'!J668,'Q3 Review'!J668,'Q4 Review'!J668),
                         IF(F668="Absolute[-](avg.)",SUM('Q1 Review'!J668,'Q2 Review'!J668,'Q3 Review'!J668,'Q4 Review'!J668)/ COUNT('Annual Plan'!H668:'Annual Plan'!K668),""
                       )
                 )
      )
)</f>
        <v/>
      </c>
      <c r="K668" s="38" t="str">
        <f t="shared" si="76"/>
        <v/>
      </c>
      <c r="L668" s="38" t="str">
        <f t="shared" si="77"/>
        <v/>
      </c>
      <c r="M668" s="23" t="str">
        <f t="shared" si="78"/>
        <v/>
      </c>
      <c r="N668" s="23" t="str">
        <f>IF('Annual Plan'!N668+'Annual Plan'!O668=0,"",'Annual Plan'!N668+'Annual Plan'!O668)</f>
        <v/>
      </c>
      <c r="O668" s="23" t="str">
        <f>IF(('Q1 Review'!O668+'Q2 Review'!O668+'Q3 Review'!O668+'Q4 Review'!O668)=0,"",('Q1 Review'!O668+'Q2 Review'!O668+'Q3 Review'!O668+'Q4 Review'!O668))</f>
        <v/>
      </c>
      <c r="P668" s="41"/>
      <c r="Q668" s="41"/>
      <c r="R668" s="41"/>
      <c r="S668" s="131" t="str">
        <f t="shared" si="79"/>
        <v/>
      </c>
    </row>
    <row r="669" spans="1:19" s="11" customFormat="1" ht="13.2" x14ac:dyDescent="0.25">
      <c r="A669" s="59" t="str">
        <f>IF('Annual Plan'!A669="","",'Annual Plan'!A669)</f>
        <v/>
      </c>
      <c r="B669" s="59" t="str">
        <f>IF('Annual Plan'!B669="","",'Annual Plan'!B669)</f>
        <v/>
      </c>
      <c r="C669" s="59" t="str">
        <f>IF('Annual Plan'!C669="","",'Annual Plan'!C669)</f>
        <v/>
      </c>
      <c r="D669" s="2" t="str">
        <f>IF('Annual Plan'!D669&lt;&gt;"",'Annual Plan'!D669,"")</f>
        <v/>
      </c>
      <c r="E669" s="2" t="str">
        <f>IF('Annual Plan'!E669&lt;&gt;"",'Annual Plan'!E669,"")</f>
        <v/>
      </c>
      <c r="F669" s="36" t="str">
        <f>IF('Annual Plan'!F669&lt;&gt;"",'Annual Plan'!F669,"")</f>
        <v/>
      </c>
      <c r="G669" s="23" t="str">
        <f>IF('Annual Plan'!G669&lt;&gt;"",'Annual Plan'!G669,"")</f>
        <v/>
      </c>
      <c r="H669" s="23" t="str">
        <f xml:space="preserve"> IF(OR(F669="Absolute",F669="Absolute[-](cum.)"),SUM(G669,'Q1 Review'!J669,'Q2 Review'!J669,'Q3 Review'!J669,'Q4 Review'!J669),
             IF(OR(F669="Incremental",F669="Absolute[+]"),MAX(G669,'Q1 Review'!J669,'Q2 Review'!J669,'Q3 Review'!J669,'Q4 Review'!J669),
                  IF(F669="Decremental",MIN(G669,'Q1 Review'!J669,'Q2 Review'!J669,'Q3 Review'!J669,'Q4 Review'!J669),
                         IF(F669="Absolute[-](avg.)",SUM('Q1 Review'!J669,'Q2 Review'!J669,'Q3 Review'!J669,'Q4 Review'!J669)/ COUNT('Annual Plan'!H669:'Annual Plan'!K669),""
                       )
                 )
      )
)</f>
        <v/>
      </c>
      <c r="I669" s="23" t="str">
        <f>IF(SUM('Annual Plan'!H669:'Annual Plan'!K669)=0,"",
        IF(OR(F669="Absolute",F669="Absolute[-](cum.)"),SUM('Annual Plan'!H669:'Annual Plan'!K669),
             IF(F669="Incremental",MAX('Annual Plan'!H669:'Annual Plan'!K669),
                  IF(F669="Decremental",MIN('Annual Plan'!H669:'Annual Plan'!K669),
                         IF(F669="Absolute[+]",MAX('Annual Plan'!H669:'Annual Plan'!K669),
                              IF(F669="Absolute[-](avg.)",AVERAGE('Annual Plan'!H669:'Annual Plan'!K669),"")
                              )
                       )
                  )
           )
     )</f>
        <v/>
      </c>
      <c r="J669" s="95" t="str">
        <f xml:space="preserve"> IF(OR(F669="Absolute",F669="Absolute[-](cum.)"),SUM('Q1 Review'!J669,'Q2 Review'!J669,'Q3 Review'!J669,'Q4 Review'!J669),
             IF(OR(F669="Incremental",F669="Absolute[+]"),MAX('Q1 Review'!J669,'Q2 Review'!J669,'Q3 Review'!J669,'Q4 Review'!J669),
                  IF(F669="Decremental",MIN('Q1 Review'!J669,'Q2 Review'!J669,'Q3 Review'!J669,'Q4 Review'!J669),
                         IF(F669="Absolute[-](avg.)",SUM('Q1 Review'!J669,'Q2 Review'!J669,'Q3 Review'!J669,'Q4 Review'!J669)/ COUNT('Annual Plan'!H669:'Annual Plan'!K669),""
                       )
                 )
      )
)</f>
        <v/>
      </c>
      <c r="K669" s="38" t="str">
        <f t="shared" si="76"/>
        <v/>
      </c>
      <c r="L669" s="38" t="str">
        <f t="shared" si="77"/>
        <v/>
      </c>
      <c r="M669" s="23" t="str">
        <f t="shared" si="78"/>
        <v/>
      </c>
      <c r="N669" s="23" t="str">
        <f>IF('Annual Plan'!N669+'Annual Plan'!O669=0,"",'Annual Plan'!N669+'Annual Plan'!O669)</f>
        <v/>
      </c>
      <c r="O669" s="23" t="str">
        <f>IF(('Q1 Review'!O669+'Q2 Review'!O669+'Q3 Review'!O669+'Q4 Review'!O669)=0,"",('Q1 Review'!O669+'Q2 Review'!O669+'Q3 Review'!O669+'Q4 Review'!O669))</f>
        <v/>
      </c>
      <c r="P669" s="41"/>
      <c r="Q669" s="41"/>
      <c r="R669" s="41"/>
      <c r="S669" s="131" t="str">
        <f t="shared" si="79"/>
        <v/>
      </c>
    </row>
    <row r="670" spans="1:19" s="11" customFormat="1" ht="13.2" x14ac:dyDescent="0.25">
      <c r="A670" s="59" t="str">
        <f>IF('Annual Plan'!A670="","",'Annual Plan'!A670)</f>
        <v/>
      </c>
      <c r="B670" s="59" t="str">
        <f>IF('Annual Plan'!B670="","",'Annual Plan'!B670)</f>
        <v/>
      </c>
      <c r="C670" s="59" t="str">
        <f>IF('Annual Plan'!C670="","",'Annual Plan'!C670)</f>
        <v/>
      </c>
      <c r="D670" s="2" t="str">
        <f>IF('Annual Plan'!D670&lt;&gt;"",'Annual Plan'!D670,"")</f>
        <v/>
      </c>
      <c r="E670" s="2" t="str">
        <f>IF('Annual Plan'!E670&lt;&gt;"",'Annual Plan'!E670,"")</f>
        <v/>
      </c>
      <c r="F670" s="36" t="str">
        <f>IF('Annual Plan'!F670&lt;&gt;"",'Annual Plan'!F670,"")</f>
        <v/>
      </c>
      <c r="G670" s="23" t="str">
        <f>IF('Annual Plan'!G670&lt;&gt;"",'Annual Plan'!G670,"")</f>
        <v/>
      </c>
      <c r="H670" s="23" t="str">
        <f xml:space="preserve"> IF(OR(F670="Absolute",F670="Absolute[-](cum.)"),SUM(G670,'Q1 Review'!J670,'Q2 Review'!J670,'Q3 Review'!J670,'Q4 Review'!J670),
             IF(OR(F670="Incremental",F670="Absolute[+]"),MAX(G670,'Q1 Review'!J670,'Q2 Review'!J670,'Q3 Review'!J670,'Q4 Review'!J670),
                  IF(F670="Decremental",MIN(G670,'Q1 Review'!J670,'Q2 Review'!J670,'Q3 Review'!J670,'Q4 Review'!J670),
                         IF(F670="Absolute[-](avg.)",SUM('Q1 Review'!J670,'Q2 Review'!J670,'Q3 Review'!J670,'Q4 Review'!J670)/ COUNT('Annual Plan'!H670:'Annual Plan'!K670),""
                       )
                 )
      )
)</f>
        <v/>
      </c>
      <c r="I670" s="23" t="str">
        <f>IF(SUM('Annual Plan'!H670:'Annual Plan'!K670)=0,"",
        IF(OR(F670="Absolute",F670="Absolute[-](cum.)"),SUM('Annual Plan'!H670:'Annual Plan'!K670),
             IF(F670="Incremental",MAX('Annual Plan'!H670:'Annual Plan'!K670),
                  IF(F670="Decremental",MIN('Annual Plan'!H670:'Annual Plan'!K670),
                         IF(F670="Absolute[+]",MAX('Annual Plan'!H670:'Annual Plan'!K670),
                              IF(F670="Absolute[-](avg.)",AVERAGE('Annual Plan'!H670:'Annual Plan'!K670),"")
                              )
                       )
                  )
           )
     )</f>
        <v/>
      </c>
      <c r="J670" s="95" t="str">
        <f xml:space="preserve"> IF(OR(F670="Absolute",F670="Absolute[-](cum.)"),SUM('Q1 Review'!J670,'Q2 Review'!J670,'Q3 Review'!J670,'Q4 Review'!J670),
             IF(OR(F670="Incremental",F670="Absolute[+]"),MAX('Q1 Review'!J670,'Q2 Review'!J670,'Q3 Review'!J670,'Q4 Review'!J670),
                  IF(F670="Decremental",MIN('Q1 Review'!J670,'Q2 Review'!J670,'Q3 Review'!J670,'Q4 Review'!J670),
                         IF(F670="Absolute[-](avg.)",SUM('Q1 Review'!J670,'Q2 Review'!J670,'Q3 Review'!J670,'Q4 Review'!J670)/ COUNT('Annual Plan'!H670:'Annual Plan'!K670),""
                       )
                 )
      )
)</f>
        <v/>
      </c>
      <c r="K670" s="38" t="str">
        <f t="shared" si="76"/>
        <v/>
      </c>
      <c r="L670" s="38" t="str">
        <f t="shared" si="77"/>
        <v/>
      </c>
      <c r="M670" s="23" t="str">
        <f t="shared" si="78"/>
        <v/>
      </c>
      <c r="N670" s="23" t="str">
        <f>IF('Annual Plan'!N670+'Annual Plan'!O670=0,"",'Annual Plan'!N670+'Annual Plan'!O670)</f>
        <v/>
      </c>
      <c r="O670" s="23" t="str">
        <f>IF(('Q1 Review'!O670+'Q2 Review'!O670+'Q3 Review'!O670+'Q4 Review'!O670)=0,"",('Q1 Review'!O670+'Q2 Review'!O670+'Q3 Review'!O670+'Q4 Review'!O670))</f>
        <v/>
      </c>
      <c r="P670" s="41"/>
      <c r="Q670" s="41"/>
      <c r="R670" s="41"/>
      <c r="S670" s="131" t="str">
        <f t="shared" si="79"/>
        <v/>
      </c>
    </row>
    <row r="671" spans="1:19" s="11" customFormat="1" ht="13.2" x14ac:dyDescent="0.25">
      <c r="A671" s="59" t="str">
        <f>IF('Annual Plan'!A671="","",'Annual Plan'!A671)</f>
        <v/>
      </c>
      <c r="B671" s="59" t="str">
        <f>IF('Annual Plan'!B671="","",'Annual Plan'!B671)</f>
        <v/>
      </c>
      <c r="C671" s="59" t="str">
        <f>IF('Annual Plan'!C671="","",'Annual Plan'!C671)</f>
        <v/>
      </c>
      <c r="D671" s="2" t="str">
        <f>IF('Annual Plan'!D671&lt;&gt;"",'Annual Plan'!D671,"")</f>
        <v/>
      </c>
      <c r="E671" s="2" t="str">
        <f>IF('Annual Plan'!E671&lt;&gt;"",'Annual Plan'!E671,"")</f>
        <v/>
      </c>
      <c r="F671" s="36" t="str">
        <f>IF('Annual Plan'!F671&lt;&gt;"",'Annual Plan'!F671,"")</f>
        <v/>
      </c>
      <c r="G671" s="23" t="str">
        <f>IF('Annual Plan'!G671&lt;&gt;"",'Annual Plan'!G671,"")</f>
        <v/>
      </c>
      <c r="H671" s="23" t="str">
        <f xml:space="preserve"> IF(OR(F671="Absolute",F671="Absolute[-](cum.)"),SUM(G671,'Q1 Review'!J671,'Q2 Review'!J671,'Q3 Review'!J671,'Q4 Review'!J671),
             IF(OR(F671="Incremental",F671="Absolute[+]"),MAX(G671,'Q1 Review'!J671,'Q2 Review'!J671,'Q3 Review'!J671,'Q4 Review'!J671),
                  IF(F671="Decremental",MIN(G671,'Q1 Review'!J671,'Q2 Review'!J671,'Q3 Review'!J671,'Q4 Review'!J671),
                         IF(F671="Absolute[-](avg.)",SUM('Q1 Review'!J671,'Q2 Review'!J671,'Q3 Review'!J671,'Q4 Review'!J671)/ COUNT('Annual Plan'!H671:'Annual Plan'!K671),""
                       )
                 )
      )
)</f>
        <v/>
      </c>
      <c r="I671" s="23" t="str">
        <f>IF(SUM('Annual Plan'!H671:'Annual Plan'!K671)=0,"",
        IF(OR(F671="Absolute",F671="Absolute[-](cum.)"),SUM('Annual Plan'!H671:'Annual Plan'!K671),
             IF(F671="Incremental",MAX('Annual Plan'!H671:'Annual Plan'!K671),
                  IF(F671="Decremental",MIN('Annual Plan'!H671:'Annual Plan'!K671),
                         IF(F671="Absolute[+]",MAX('Annual Plan'!H671:'Annual Plan'!K671),
                              IF(F671="Absolute[-](avg.)",AVERAGE('Annual Plan'!H671:'Annual Plan'!K671),"")
                              )
                       )
                  )
           )
     )</f>
        <v/>
      </c>
      <c r="J671" s="95" t="str">
        <f xml:space="preserve"> IF(OR(F671="Absolute",F671="Absolute[-](cum.)"),SUM('Q1 Review'!J671,'Q2 Review'!J671,'Q3 Review'!J671,'Q4 Review'!J671),
             IF(OR(F671="Incremental",F671="Absolute[+]"),MAX('Q1 Review'!J671,'Q2 Review'!J671,'Q3 Review'!J671,'Q4 Review'!J671),
                  IF(F671="Decremental",MIN('Q1 Review'!J671,'Q2 Review'!J671,'Q3 Review'!J671,'Q4 Review'!J671),
                         IF(F671="Absolute[-](avg.)",SUM('Q1 Review'!J671,'Q2 Review'!J671,'Q3 Review'!J671,'Q4 Review'!J671)/ COUNT('Annual Plan'!H671:'Annual Plan'!K671),""
                       )
                 )
      )
)</f>
        <v/>
      </c>
      <c r="K671" s="38" t="str">
        <f t="shared" si="76"/>
        <v/>
      </c>
      <c r="L671" s="38" t="str">
        <f t="shared" si="77"/>
        <v/>
      </c>
      <c r="M671" s="23" t="str">
        <f t="shared" si="78"/>
        <v/>
      </c>
      <c r="N671" s="23" t="str">
        <f>IF('Annual Plan'!N671+'Annual Plan'!O671=0,"",'Annual Plan'!N671+'Annual Plan'!O671)</f>
        <v/>
      </c>
      <c r="O671" s="23" t="str">
        <f>IF(('Q1 Review'!O671+'Q2 Review'!O671+'Q3 Review'!O671+'Q4 Review'!O671)=0,"",('Q1 Review'!O671+'Q2 Review'!O671+'Q3 Review'!O671+'Q4 Review'!O671))</f>
        <v/>
      </c>
      <c r="P671" s="41"/>
      <c r="Q671" s="41"/>
      <c r="R671" s="41"/>
      <c r="S671" s="131" t="str">
        <f t="shared" si="79"/>
        <v/>
      </c>
    </row>
    <row r="672" spans="1:19" s="11" customFormat="1" ht="13.2" x14ac:dyDescent="0.25">
      <c r="A672" s="59" t="str">
        <f>IF('Annual Plan'!A672="","",'Annual Plan'!A672)</f>
        <v/>
      </c>
      <c r="B672" s="59" t="str">
        <f>IF('Annual Plan'!B672="","",'Annual Plan'!B672)</f>
        <v/>
      </c>
      <c r="C672" s="59" t="str">
        <f>IF('Annual Plan'!C672="","",'Annual Plan'!C672)</f>
        <v/>
      </c>
      <c r="D672" s="2" t="str">
        <f>IF('Annual Plan'!D672&lt;&gt;"",'Annual Plan'!D672,"")</f>
        <v/>
      </c>
      <c r="E672" s="2" t="str">
        <f>IF('Annual Plan'!E672&lt;&gt;"",'Annual Plan'!E672,"")</f>
        <v/>
      </c>
      <c r="F672" s="36" t="str">
        <f>IF('Annual Plan'!F672&lt;&gt;"",'Annual Plan'!F672,"")</f>
        <v/>
      </c>
      <c r="G672" s="23" t="str">
        <f>IF('Annual Plan'!G672&lt;&gt;"",'Annual Plan'!G672,"")</f>
        <v/>
      </c>
      <c r="H672" s="23" t="str">
        <f xml:space="preserve"> IF(OR(F672="Absolute",F672="Absolute[-](cum.)"),SUM(G672,'Q1 Review'!J672,'Q2 Review'!J672,'Q3 Review'!J672,'Q4 Review'!J672),
             IF(OR(F672="Incremental",F672="Absolute[+]"),MAX(G672,'Q1 Review'!J672,'Q2 Review'!J672,'Q3 Review'!J672,'Q4 Review'!J672),
                  IF(F672="Decremental",MIN(G672,'Q1 Review'!J672,'Q2 Review'!J672,'Q3 Review'!J672,'Q4 Review'!J672),
                         IF(F672="Absolute[-](avg.)",SUM('Q1 Review'!J672,'Q2 Review'!J672,'Q3 Review'!J672,'Q4 Review'!J672)/ COUNT('Annual Plan'!H672:'Annual Plan'!K672),""
                       )
                 )
      )
)</f>
        <v/>
      </c>
      <c r="I672" s="23" t="str">
        <f>IF(SUM('Annual Plan'!H672:'Annual Plan'!K672)=0,"",
        IF(OR(F672="Absolute",F672="Absolute[-](cum.)"),SUM('Annual Plan'!H672:'Annual Plan'!K672),
             IF(F672="Incremental",MAX('Annual Plan'!H672:'Annual Plan'!K672),
                  IF(F672="Decremental",MIN('Annual Plan'!H672:'Annual Plan'!K672),
                         IF(F672="Absolute[+]",MAX('Annual Plan'!H672:'Annual Plan'!K672),
                              IF(F672="Absolute[-](avg.)",AVERAGE('Annual Plan'!H672:'Annual Plan'!K672),"")
                              )
                       )
                  )
           )
     )</f>
        <v/>
      </c>
      <c r="J672" s="95" t="str">
        <f xml:space="preserve"> IF(OR(F672="Absolute",F672="Absolute[-](cum.)"),SUM('Q1 Review'!J672,'Q2 Review'!J672,'Q3 Review'!J672,'Q4 Review'!J672),
             IF(OR(F672="Incremental",F672="Absolute[+]"),MAX('Q1 Review'!J672,'Q2 Review'!J672,'Q3 Review'!J672,'Q4 Review'!J672),
                  IF(F672="Decremental",MIN('Q1 Review'!J672,'Q2 Review'!J672,'Q3 Review'!J672,'Q4 Review'!J672),
                         IF(F672="Absolute[-](avg.)",SUM('Q1 Review'!J672,'Q2 Review'!J672,'Q3 Review'!J672,'Q4 Review'!J672)/ COUNT('Annual Plan'!H672:'Annual Plan'!K672),""
                       )
                 )
      )
)</f>
        <v/>
      </c>
      <c r="K672" s="38" t="str">
        <f t="shared" si="76"/>
        <v/>
      </c>
      <c r="L672" s="38" t="str">
        <f t="shared" si="77"/>
        <v/>
      </c>
      <c r="M672" s="23" t="str">
        <f t="shared" si="78"/>
        <v/>
      </c>
      <c r="N672" s="23" t="str">
        <f>IF('Annual Plan'!N672+'Annual Plan'!O672=0,"",'Annual Plan'!N672+'Annual Plan'!O672)</f>
        <v/>
      </c>
      <c r="O672" s="23" t="str">
        <f>IF(('Q1 Review'!O672+'Q2 Review'!O672+'Q3 Review'!O672+'Q4 Review'!O672)=0,"",('Q1 Review'!O672+'Q2 Review'!O672+'Q3 Review'!O672+'Q4 Review'!O672))</f>
        <v/>
      </c>
      <c r="P672" s="41"/>
      <c r="Q672" s="41"/>
      <c r="R672" s="41"/>
      <c r="S672" s="131" t="str">
        <f t="shared" si="79"/>
        <v/>
      </c>
    </row>
    <row r="673" spans="1:19" s="11" customFormat="1" ht="13.2" x14ac:dyDescent="0.25">
      <c r="A673" s="59" t="str">
        <f>IF('Annual Plan'!A673="","",'Annual Plan'!A673)</f>
        <v/>
      </c>
      <c r="B673" s="59" t="str">
        <f>IF('Annual Plan'!B673="","",'Annual Plan'!B673)</f>
        <v/>
      </c>
      <c r="C673" s="59" t="str">
        <f>IF('Annual Plan'!C673="","",'Annual Plan'!C673)</f>
        <v/>
      </c>
      <c r="D673" s="2" t="str">
        <f>IF('Annual Plan'!D673&lt;&gt;"",'Annual Plan'!D673,"")</f>
        <v/>
      </c>
      <c r="E673" s="2" t="str">
        <f>IF('Annual Plan'!E673&lt;&gt;"",'Annual Plan'!E673,"")</f>
        <v/>
      </c>
      <c r="F673" s="36" t="str">
        <f>IF('Annual Plan'!F673&lt;&gt;"",'Annual Plan'!F673,"")</f>
        <v/>
      </c>
      <c r="G673" s="23" t="str">
        <f>IF('Annual Plan'!G673&lt;&gt;"",'Annual Plan'!G673,"")</f>
        <v/>
      </c>
      <c r="H673" s="23" t="str">
        <f xml:space="preserve"> IF(OR(F673="Absolute",F673="Absolute[-](cum.)"),SUM(G673,'Q1 Review'!J673,'Q2 Review'!J673,'Q3 Review'!J673,'Q4 Review'!J673),
             IF(OR(F673="Incremental",F673="Absolute[+]"),MAX(G673,'Q1 Review'!J673,'Q2 Review'!J673,'Q3 Review'!J673,'Q4 Review'!J673),
                  IF(F673="Decremental",MIN(G673,'Q1 Review'!J673,'Q2 Review'!J673,'Q3 Review'!J673,'Q4 Review'!J673),
                         IF(F673="Absolute[-](avg.)",SUM('Q1 Review'!J673,'Q2 Review'!J673,'Q3 Review'!J673,'Q4 Review'!J673)/ COUNT('Annual Plan'!H673:'Annual Plan'!K673),""
                       )
                 )
      )
)</f>
        <v/>
      </c>
      <c r="I673" s="23" t="str">
        <f>IF(SUM('Annual Plan'!H673:'Annual Plan'!K673)=0,"",
        IF(OR(F673="Absolute",F673="Absolute[-](cum.)"),SUM('Annual Plan'!H673:'Annual Plan'!K673),
             IF(F673="Incremental",MAX('Annual Plan'!H673:'Annual Plan'!K673),
                  IF(F673="Decremental",MIN('Annual Plan'!H673:'Annual Plan'!K673),
                         IF(F673="Absolute[+]",MAX('Annual Plan'!H673:'Annual Plan'!K673),
                              IF(F673="Absolute[-](avg.)",AVERAGE('Annual Plan'!H673:'Annual Plan'!K673),"")
                              )
                       )
                  )
           )
     )</f>
        <v/>
      </c>
      <c r="J673" s="95" t="str">
        <f xml:space="preserve"> IF(OR(F673="Absolute",F673="Absolute[-](cum.)"),SUM('Q1 Review'!J673,'Q2 Review'!J673,'Q3 Review'!J673,'Q4 Review'!J673),
             IF(OR(F673="Incremental",F673="Absolute[+]"),MAX('Q1 Review'!J673,'Q2 Review'!J673,'Q3 Review'!J673,'Q4 Review'!J673),
                  IF(F673="Decremental",MIN('Q1 Review'!J673,'Q2 Review'!J673,'Q3 Review'!J673,'Q4 Review'!J673),
                         IF(F673="Absolute[-](avg.)",SUM('Q1 Review'!J673,'Q2 Review'!J673,'Q3 Review'!J673,'Q4 Review'!J673)/ COUNT('Annual Plan'!H673:'Annual Plan'!K673),""
                       )
                 )
      )
)</f>
        <v/>
      </c>
      <c r="K673" s="38" t="str">
        <f t="shared" si="76"/>
        <v/>
      </c>
      <c r="L673" s="38" t="str">
        <f t="shared" si="77"/>
        <v/>
      </c>
      <c r="M673" s="23" t="str">
        <f t="shared" si="78"/>
        <v/>
      </c>
      <c r="N673" s="23" t="str">
        <f>IF('Annual Plan'!N673+'Annual Plan'!O673=0,"",'Annual Plan'!N673+'Annual Plan'!O673)</f>
        <v/>
      </c>
      <c r="O673" s="23" t="str">
        <f>IF(('Q1 Review'!O673+'Q2 Review'!O673+'Q3 Review'!O673+'Q4 Review'!O673)=0,"",('Q1 Review'!O673+'Q2 Review'!O673+'Q3 Review'!O673+'Q4 Review'!O673))</f>
        <v/>
      </c>
      <c r="P673" s="41"/>
      <c r="Q673" s="41"/>
      <c r="R673" s="41"/>
      <c r="S673" s="131" t="str">
        <f t="shared" si="79"/>
        <v/>
      </c>
    </row>
    <row r="674" spans="1:19" s="11" customFormat="1" ht="13.2" x14ac:dyDescent="0.25">
      <c r="A674" s="59" t="str">
        <f>IF('Annual Plan'!A674="","",'Annual Plan'!A674)</f>
        <v/>
      </c>
      <c r="B674" s="59" t="str">
        <f>IF('Annual Plan'!B674="","",'Annual Plan'!B674)</f>
        <v/>
      </c>
      <c r="C674" s="59" t="str">
        <f>IF('Annual Plan'!C674="","",'Annual Plan'!C674)</f>
        <v/>
      </c>
      <c r="D674" s="2" t="str">
        <f>IF('Annual Plan'!D674&lt;&gt;"",'Annual Plan'!D674,"")</f>
        <v/>
      </c>
      <c r="E674" s="2" t="str">
        <f>IF('Annual Plan'!E674&lt;&gt;"",'Annual Plan'!E674,"")</f>
        <v/>
      </c>
      <c r="F674" s="36" t="str">
        <f>IF('Annual Plan'!F674&lt;&gt;"",'Annual Plan'!F674,"")</f>
        <v/>
      </c>
      <c r="G674" s="23" t="str">
        <f>IF('Annual Plan'!G674&lt;&gt;"",'Annual Plan'!G674,"")</f>
        <v/>
      </c>
      <c r="H674" s="23" t="str">
        <f xml:space="preserve"> IF(OR(F674="Absolute",F674="Absolute[-](cum.)"),SUM(G674,'Q1 Review'!J674,'Q2 Review'!J674,'Q3 Review'!J674,'Q4 Review'!J674),
             IF(OR(F674="Incremental",F674="Absolute[+]"),MAX(G674,'Q1 Review'!J674,'Q2 Review'!J674,'Q3 Review'!J674,'Q4 Review'!J674),
                  IF(F674="Decremental",MIN(G674,'Q1 Review'!J674,'Q2 Review'!J674,'Q3 Review'!J674,'Q4 Review'!J674),
                         IF(F674="Absolute[-](avg.)",SUM('Q1 Review'!J674,'Q2 Review'!J674,'Q3 Review'!J674,'Q4 Review'!J674)/ COUNT('Annual Plan'!H674:'Annual Plan'!K674),""
                       )
                 )
      )
)</f>
        <v/>
      </c>
      <c r="I674" s="23" t="str">
        <f>IF(SUM('Annual Plan'!H674:'Annual Plan'!K674)=0,"",
        IF(OR(F674="Absolute",F674="Absolute[-](cum.)"),SUM('Annual Plan'!H674:'Annual Plan'!K674),
             IF(F674="Incremental",MAX('Annual Plan'!H674:'Annual Plan'!K674),
                  IF(F674="Decremental",MIN('Annual Plan'!H674:'Annual Plan'!K674),
                         IF(F674="Absolute[+]",MAX('Annual Plan'!H674:'Annual Plan'!K674),
                              IF(F674="Absolute[-](avg.)",AVERAGE('Annual Plan'!H674:'Annual Plan'!K674),"")
                              )
                       )
                  )
           )
     )</f>
        <v/>
      </c>
      <c r="J674" s="95" t="str">
        <f xml:space="preserve"> IF(OR(F674="Absolute",F674="Absolute[-](cum.)"),SUM('Q1 Review'!J674,'Q2 Review'!J674,'Q3 Review'!J674,'Q4 Review'!J674),
             IF(OR(F674="Incremental",F674="Absolute[+]"),MAX('Q1 Review'!J674,'Q2 Review'!J674,'Q3 Review'!J674,'Q4 Review'!J674),
                  IF(F674="Decremental",MIN('Q1 Review'!J674,'Q2 Review'!J674,'Q3 Review'!J674,'Q4 Review'!J674),
                         IF(F674="Absolute[-](avg.)",SUM('Q1 Review'!J674,'Q2 Review'!J674,'Q3 Review'!J674,'Q4 Review'!J674)/ COUNT('Annual Plan'!H674:'Annual Plan'!K674),""
                       )
                 )
      )
)</f>
        <v/>
      </c>
      <c r="K674" s="38" t="str">
        <f t="shared" si="76"/>
        <v/>
      </c>
      <c r="L674" s="38" t="str">
        <f t="shared" si="77"/>
        <v/>
      </c>
      <c r="M674" s="23" t="str">
        <f t="shared" si="78"/>
        <v/>
      </c>
      <c r="N674" s="23" t="str">
        <f>IF('Annual Plan'!N674+'Annual Plan'!O674=0,"",'Annual Plan'!N674+'Annual Plan'!O674)</f>
        <v/>
      </c>
      <c r="O674" s="23" t="str">
        <f>IF(('Q1 Review'!O674+'Q2 Review'!O674+'Q3 Review'!O674+'Q4 Review'!O674)=0,"",('Q1 Review'!O674+'Q2 Review'!O674+'Q3 Review'!O674+'Q4 Review'!O674))</f>
        <v/>
      </c>
      <c r="P674" s="41"/>
      <c r="Q674" s="41"/>
      <c r="R674" s="41"/>
      <c r="S674" s="131" t="str">
        <f t="shared" si="79"/>
        <v/>
      </c>
    </row>
    <row r="675" spans="1:19" s="11" customFormat="1" ht="13.2" x14ac:dyDescent="0.25">
      <c r="A675" s="59" t="str">
        <f>IF('Annual Plan'!A675="","",'Annual Plan'!A675)</f>
        <v/>
      </c>
      <c r="B675" s="59" t="str">
        <f>IF('Annual Plan'!B675="","",'Annual Plan'!B675)</f>
        <v/>
      </c>
      <c r="C675" s="59" t="str">
        <f>IF('Annual Plan'!C675="","",'Annual Plan'!C675)</f>
        <v/>
      </c>
      <c r="D675" s="2" t="str">
        <f>IF('Annual Plan'!D675&lt;&gt;"",'Annual Plan'!D675,"")</f>
        <v/>
      </c>
      <c r="E675" s="2" t="str">
        <f>IF('Annual Plan'!E675&lt;&gt;"",'Annual Plan'!E675,"")</f>
        <v/>
      </c>
      <c r="F675" s="36" t="str">
        <f>IF('Annual Plan'!F675&lt;&gt;"",'Annual Plan'!F675,"")</f>
        <v/>
      </c>
      <c r="G675" s="23" t="str">
        <f>IF('Annual Plan'!G675&lt;&gt;"",'Annual Plan'!G675,"")</f>
        <v/>
      </c>
      <c r="H675" s="23" t="str">
        <f xml:space="preserve"> IF(OR(F675="Absolute",F675="Absolute[-](cum.)"),SUM(G675,'Q1 Review'!J675,'Q2 Review'!J675,'Q3 Review'!J675,'Q4 Review'!J675),
             IF(OR(F675="Incremental",F675="Absolute[+]"),MAX(G675,'Q1 Review'!J675,'Q2 Review'!J675,'Q3 Review'!J675,'Q4 Review'!J675),
                  IF(F675="Decremental",MIN(G675,'Q1 Review'!J675,'Q2 Review'!J675,'Q3 Review'!J675,'Q4 Review'!J675),
                         IF(F675="Absolute[-](avg.)",SUM('Q1 Review'!J675,'Q2 Review'!J675,'Q3 Review'!J675,'Q4 Review'!J675)/ COUNT('Annual Plan'!H675:'Annual Plan'!K675),""
                       )
                 )
      )
)</f>
        <v/>
      </c>
      <c r="I675" s="23" t="str">
        <f>IF(SUM('Annual Plan'!H675:'Annual Plan'!K675)=0,"",
        IF(OR(F675="Absolute",F675="Absolute[-](cum.)"),SUM('Annual Plan'!H675:'Annual Plan'!K675),
             IF(F675="Incremental",MAX('Annual Plan'!H675:'Annual Plan'!K675),
                  IF(F675="Decremental",MIN('Annual Plan'!H675:'Annual Plan'!K675),
                         IF(F675="Absolute[+]",MAX('Annual Plan'!H675:'Annual Plan'!K675),
                              IF(F675="Absolute[-](avg.)",AVERAGE('Annual Plan'!H675:'Annual Plan'!K675),"")
                              )
                       )
                  )
           )
     )</f>
        <v/>
      </c>
      <c r="J675" s="95" t="str">
        <f xml:space="preserve"> IF(OR(F675="Absolute",F675="Absolute[-](cum.)"),SUM('Q1 Review'!J675,'Q2 Review'!J675,'Q3 Review'!J675,'Q4 Review'!J675),
             IF(OR(F675="Incremental",F675="Absolute[+]"),MAX('Q1 Review'!J675,'Q2 Review'!J675,'Q3 Review'!J675,'Q4 Review'!J675),
                  IF(F675="Decremental",MIN('Q1 Review'!J675,'Q2 Review'!J675,'Q3 Review'!J675,'Q4 Review'!J675),
                         IF(F675="Absolute[-](avg.)",SUM('Q1 Review'!J675,'Q2 Review'!J675,'Q3 Review'!J675,'Q4 Review'!J675)/ COUNT('Annual Plan'!H675:'Annual Plan'!K675),""
                       )
                 )
      )
)</f>
        <v/>
      </c>
      <c r="K675" s="38" t="str">
        <f t="shared" si="76"/>
        <v/>
      </c>
      <c r="L675" s="38" t="str">
        <f t="shared" si="77"/>
        <v/>
      </c>
      <c r="M675" s="23" t="str">
        <f t="shared" si="78"/>
        <v/>
      </c>
      <c r="N675" s="23" t="str">
        <f>IF('Annual Plan'!N675+'Annual Plan'!O675=0,"",'Annual Plan'!N675+'Annual Plan'!O675)</f>
        <v/>
      </c>
      <c r="O675" s="23" t="str">
        <f>IF(('Q1 Review'!O675+'Q2 Review'!O675+'Q3 Review'!O675+'Q4 Review'!O675)=0,"",('Q1 Review'!O675+'Q2 Review'!O675+'Q3 Review'!O675+'Q4 Review'!O675))</f>
        <v/>
      </c>
      <c r="P675" s="41"/>
      <c r="Q675" s="41"/>
      <c r="R675" s="41"/>
      <c r="S675" s="131" t="str">
        <f t="shared" si="79"/>
        <v/>
      </c>
    </row>
    <row r="676" spans="1:19" s="11" customFormat="1" ht="13.2" x14ac:dyDescent="0.25">
      <c r="A676" s="59" t="str">
        <f>IF('Annual Plan'!A676="","",'Annual Plan'!A676)</f>
        <v/>
      </c>
      <c r="B676" s="59" t="str">
        <f>IF('Annual Plan'!B676="","",'Annual Plan'!B676)</f>
        <v/>
      </c>
      <c r="C676" s="59" t="str">
        <f>IF('Annual Plan'!C676="","",'Annual Plan'!C676)</f>
        <v/>
      </c>
      <c r="D676" s="2" t="str">
        <f>IF('Annual Plan'!D676&lt;&gt;"",'Annual Plan'!D676,"")</f>
        <v/>
      </c>
      <c r="E676" s="2" t="str">
        <f>IF('Annual Plan'!E676&lt;&gt;"",'Annual Plan'!E676,"")</f>
        <v/>
      </c>
      <c r="F676" s="36" t="str">
        <f>IF('Annual Plan'!F676&lt;&gt;"",'Annual Plan'!F676,"")</f>
        <v/>
      </c>
      <c r="G676" s="23" t="str">
        <f>IF('Annual Plan'!G676&lt;&gt;"",'Annual Plan'!G676,"")</f>
        <v/>
      </c>
      <c r="H676" s="23" t="str">
        <f xml:space="preserve"> IF(OR(F676="Absolute",F676="Absolute[-](cum.)"),SUM(G676,'Q1 Review'!J676,'Q2 Review'!J676,'Q3 Review'!J676,'Q4 Review'!J676),
             IF(OR(F676="Incremental",F676="Absolute[+]"),MAX(G676,'Q1 Review'!J676,'Q2 Review'!J676,'Q3 Review'!J676,'Q4 Review'!J676),
                  IF(F676="Decremental",MIN(G676,'Q1 Review'!J676,'Q2 Review'!J676,'Q3 Review'!J676,'Q4 Review'!J676),
                         IF(F676="Absolute[-](avg.)",SUM('Q1 Review'!J676,'Q2 Review'!J676,'Q3 Review'!J676,'Q4 Review'!J676)/ COUNT('Annual Plan'!H676:'Annual Plan'!K676),""
                       )
                 )
      )
)</f>
        <v/>
      </c>
      <c r="I676" s="23" t="str">
        <f>IF(SUM('Annual Plan'!H676:'Annual Plan'!K676)=0,"",
        IF(OR(F676="Absolute",F676="Absolute[-](cum.)"),SUM('Annual Plan'!H676:'Annual Plan'!K676),
             IF(F676="Incremental",MAX('Annual Plan'!H676:'Annual Plan'!K676),
                  IF(F676="Decremental",MIN('Annual Plan'!H676:'Annual Plan'!K676),
                         IF(F676="Absolute[+]",MAX('Annual Plan'!H676:'Annual Plan'!K676),
                              IF(F676="Absolute[-](avg.)",AVERAGE('Annual Plan'!H676:'Annual Plan'!K676),"")
                              )
                       )
                  )
           )
     )</f>
        <v/>
      </c>
      <c r="J676" s="95" t="str">
        <f xml:space="preserve"> IF(OR(F676="Absolute",F676="Absolute[-](cum.)"),SUM('Q1 Review'!J676,'Q2 Review'!J676,'Q3 Review'!J676,'Q4 Review'!J676),
             IF(OR(F676="Incremental",F676="Absolute[+]"),MAX('Q1 Review'!J676,'Q2 Review'!J676,'Q3 Review'!J676,'Q4 Review'!J676),
                  IF(F676="Decremental",MIN('Q1 Review'!J676,'Q2 Review'!J676,'Q3 Review'!J676,'Q4 Review'!J676),
                         IF(F676="Absolute[-](avg.)",SUM('Q1 Review'!J676,'Q2 Review'!J676,'Q3 Review'!J676,'Q4 Review'!J676)/ COUNT('Annual Plan'!H676:'Annual Plan'!K676),""
                       )
                 )
      )
)</f>
        <v/>
      </c>
      <c r="K676" s="38" t="str">
        <f t="shared" si="76"/>
        <v/>
      </c>
      <c r="L676" s="38" t="str">
        <f t="shared" si="77"/>
        <v/>
      </c>
      <c r="M676" s="23" t="str">
        <f t="shared" si="78"/>
        <v/>
      </c>
      <c r="N676" s="23" t="str">
        <f>IF('Annual Plan'!N676+'Annual Plan'!O676=0,"",'Annual Plan'!N676+'Annual Plan'!O676)</f>
        <v/>
      </c>
      <c r="O676" s="23" t="str">
        <f>IF(('Q1 Review'!O676+'Q2 Review'!O676+'Q3 Review'!O676+'Q4 Review'!O676)=0,"",('Q1 Review'!O676+'Q2 Review'!O676+'Q3 Review'!O676+'Q4 Review'!O676))</f>
        <v/>
      </c>
      <c r="P676" s="41"/>
      <c r="Q676" s="41"/>
      <c r="R676" s="41"/>
      <c r="S676" s="131" t="str">
        <f t="shared" si="79"/>
        <v/>
      </c>
    </row>
    <row r="677" spans="1:19" s="11" customFormat="1" ht="13.2" x14ac:dyDescent="0.25">
      <c r="A677" s="59" t="str">
        <f>IF('Annual Plan'!A677="","",'Annual Plan'!A677)</f>
        <v/>
      </c>
      <c r="B677" s="59" t="str">
        <f>IF('Annual Plan'!B677="","",'Annual Plan'!B677)</f>
        <v/>
      </c>
      <c r="C677" s="59" t="str">
        <f>IF('Annual Plan'!C677="","",'Annual Plan'!C677)</f>
        <v/>
      </c>
      <c r="D677" s="2" t="str">
        <f>IF('Annual Plan'!D677&lt;&gt;"",'Annual Plan'!D677,"")</f>
        <v/>
      </c>
      <c r="E677" s="2" t="str">
        <f>IF('Annual Plan'!E677&lt;&gt;"",'Annual Plan'!E677,"")</f>
        <v/>
      </c>
      <c r="F677" s="36" t="str">
        <f>IF('Annual Plan'!F677&lt;&gt;"",'Annual Plan'!F677,"")</f>
        <v/>
      </c>
      <c r="G677" s="23" t="str">
        <f>IF('Annual Plan'!G677&lt;&gt;"",'Annual Plan'!G677,"")</f>
        <v/>
      </c>
      <c r="H677" s="23" t="str">
        <f xml:space="preserve"> IF(OR(F677="Absolute",F677="Absolute[-](cum.)"),SUM(G677,'Q1 Review'!J677,'Q2 Review'!J677,'Q3 Review'!J677,'Q4 Review'!J677),
             IF(OR(F677="Incremental",F677="Absolute[+]"),MAX(G677,'Q1 Review'!J677,'Q2 Review'!J677,'Q3 Review'!J677,'Q4 Review'!J677),
                  IF(F677="Decremental",MIN(G677,'Q1 Review'!J677,'Q2 Review'!J677,'Q3 Review'!J677,'Q4 Review'!J677),
                         IF(F677="Absolute[-](avg.)",SUM('Q1 Review'!J677,'Q2 Review'!J677,'Q3 Review'!J677,'Q4 Review'!J677)/ COUNT('Annual Plan'!H677:'Annual Plan'!K677),""
                       )
                 )
      )
)</f>
        <v/>
      </c>
      <c r="I677" s="23" t="str">
        <f>IF(SUM('Annual Plan'!H677:'Annual Plan'!K677)=0,"",
        IF(OR(F677="Absolute",F677="Absolute[-](cum.)"),SUM('Annual Plan'!H677:'Annual Plan'!K677),
             IF(F677="Incremental",MAX('Annual Plan'!H677:'Annual Plan'!K677),
                  IF(F677="Decremental",MIN('Annual Plan'!H677:'Annual Plan'!K677),
                         IF(F677="Absolute[+]",MAX('Annual Plan'!H677:'Annual Plan'!K677),
                              IF(F677="Absolute[-](avg.)",AVERAGE('Annual Plan'!H677:'Annual Plan'!K677),"")
                              )
                       )
                  )
           )
     )</f>
        <v/>
      </c>
      <c r="J677" s="95" t="str">
        <f xml:space="preserve"> IF(OR(F677="Absolute",F677="Absolute[-](cum.)"),SUM('Q1 Review'!J677,'Q2 Review'!J677,'Q3 Review'!J677,'Q4 Review'!J677),
             IF(OR(F677="Incremental",F677="Absolute[+]"),MAX('Q1 Review'!J677,'Q2 Review'!J677,'Q3 Review'!J677,'Q4 Review'!J677),
                  IF(F677="Decremental",MIN('Q1 Review'!J677,'Q2 Review'!J677,'Q3 Review'!J677,'Q4 Review'!J677),
                         IF(F677="Absolute[-](avg.)",SUM('Q1 Review'!J677,'Q2 Review'!J677,'Q3 Review'!J677,'Q4 Review'!J677)/ COUNT('Annual Plan'!H677:'Annual Plan'!K677),""
                       )
                 )
      )
)</f>
        <v/>
      </c>
      <c r="K677" s="38" t="str">
        <f t="shared" si="76"/>
        <v/>
      </c>
      <c r="L677" s="38" t="str">
        <f t="shared" si="77"/>
        <v/>
      </c>
      <c r="M677" s="23" t="str">
        <f t="shared" si="78"/>
        <v/>
      </c>
      <c r="N677" s="23" t="str">
        <f>IF('Annual Plan'!N677+'Annual Plan'!O677=0,"",'Annual Plan'!N677+'Annual Plan'!O677)</f>
        <v/>
      </c>
      <c r="O677" s="23" t="str">
        <f>IF(('Q1 Review'!O677+'Q2 Review'!O677+'Q3 Review'!O677+'Q4 Review'!O677)=0,"",('Q1 Review'!O677+'Q2 Review'!O677+'Q3 Review'!O677+'Q4 Review'!O677))</f>
        <v/>
      </c>
      <c r="P677" s="41"/>
      <c r="Q677" s="41"/>
      <c r="R677" s="41"/>
      <c r="S677" s="131" t="str">
        <f t="shared" si="79"/>
        <v/>
      </c>
    </row>
    <row r="678" spans="1:19" s="11" customFormat="1" ht="13.2" x14ac:dyDescent="0.25">
      <c r="A678" s="59" t="str">
        <f>IF('Annual Plan'!A678="","",'Annual Plan'!A678)</f>
        <v/>
      </c>
      <c r="B678" s="59" t="str">
        <f>IF('Annual Plan'!B678="","",'Annual Plan'!B678)</f>
        <v/>
      </c>
      <c r="C678" s="59" t="str">
        <f>IF('Annual Plan'!C678="","",'Annual Plan'!C678)</f>
        <v/>
      </c>
      <c r="D678" s="2" t="str">
        <f>IF('Annual Plan'!D678&lt;&gt;"",'Annual Plan'!D678,"")</f>
        <v/>
      </c>
      <c r="E678" s="2" t="str">
        <f>IF('Annual Plan'!E678&lt;&gt;"",'Annual Plan'!E678,"")</f>
        <v/>
      </c>
      <c r="F678" s="36" t="str">
        <f>IF('Annual Plan'!F678&lt;&gt;"",'Annual Plan'!F678,"")</f>
        <v/>
      </c>
      <c r="G678" s="23" t="str">
        <f>IF('Annual Plan'!G678&lt;&gt;"",'Annual Plan'!G678,"")</f>
        <v/>
      </c>
      <c r="H678" s="23" t="str">
        <f xml:space="preserve"> IF(OR(F678="Absolute",F678="Absolute[-](cum.)"),SUM(G678,'Q1 Review'!J678,'Q2 Review'!J678,'Q3 Review'!J678,'Q4 Review'!J678),
             IF(OR(F678="Incremental",F678="Absolute[+]"),MAX(G678,'Q1 Review'!J678,'Q2 Review'!J678,'Q3 Review'!J678,'Q4 Review'!J678),
                  IF(F678="Decremental",MIN(G678,'Q1 Review'!J678,'Q2 Review'!J678,'Q3 Review'!J678,'Q4 Review'!J678),
                         IF(F678="Absolute[-](avg.)",SUM('Q1 Review'!J678,'Q2 Review'!J678,'Q3 Review'!J678,'Q4 Review'!J678)/ COUNT('Annual Plan'!H678:'Annual Plan'!K678),""
                       )
                 )
      )
)</f>
        <v/>
      </c>
      <c r="I678" s="23" t="str">
        <f>IF(SUM('Annual Plan'!H678:'Annual Plan'!K678)=0,"",
        IF(OR(F678="Absolute",F678="Absolute[-](cum.)"),SUM('Annual Plan'!H678:'Annual Plan'!K678),
             IF(F678="Incremental",MAX('Annual Plan'!H678:'Annual Plan'!K678),
                  IF(F678="Decremental",MIN('Annual Plan'!H678:'Annual Plan'!K678),
                         IF(F678="Absolute[+]",MAX('Annual Plan'!H678:'Annual Plan'!K678),
                              IF(F678="Absolute[-](avg.)",AVERAGE('Annual Plan'!H678:'Annual Plan'!K678),"")
                              )
                       )
                  )
           )
     )</f>
        <v/>
      </c>
      <c r="J678" s="95" t="str">
        <f xml:space="preserve"> IF(OR(F678="Absolute",F678="Absolute[-](cum.)"),SUM('Q1 Review'!J678,'Q2 Review'!J678,'Q3 Review'!J678,'Q4 Review'!J678),
             IF(OR(F678="Incremental",F678="Absolute[+]"),MAX('Q1 Review'!J678,'Q2 Review'!J678,'Q3 Review'!J678,'Q4 Review'!J678),
                  IF(F678="Decremental",MIN('Q1 Review'!J678,'Q2 Review'!J678,'Q3 Review'!J678,'Q4 Review'!J678),
                         IF(F678="Absolute[-](avg.)",SUM('Q1 Review'!J678,'Q2 Review'!J678,'Q3 Review'!J678,'Q4 Review'!J678)/ COUNT('Annual Plan'!H678:'Annual Plan'!K678),""
                       )
                 )
      )
)</f>
        <v/>
      </c>
      <c r="K678" s="38" t="str">
        <f t="shared" si="76"/>
        <v/>
      </c>
      <c r="L678" s="38" t="str">
        <f t="shared" si="77"/>
        <v/>
      </c>
      <c r="M678" s="23" t="str">
        <f t="shared" si="78"/>
        <v/>
      </c>
      <c r="N678" s="23" t="str">
        <f>IF('Annual Plan'!N678+'Annual Plan'!O678=0,"",'Annual Plan'!N678+'Annual Plan'!O678)</f>
        <v/>
      </c>
      <c r="O678" s="23" t="str">
        <f>IF(('Q1 Review'!O678+'Q2 Review'!O678+'Q3 Review'!O678+'Q4 Review'!O678)=0,"",('Q1 Review'!O678+'Q2 Review'!O678+'Q3 Review'!O678+'Q4 Review'!O678))</f>
        <v/>
      </c>
      <c r="P678" s="41"/>
      <c r="Q678" s="41"/>
      <c r="R678" s="41"/>
      <c r="S678" s="131" t="str">
        <f t="shared" si="79"/>
        <v/>
      </c>
    </row>
    <row r="679" spans="1:19" s="11" customFormat="1" ht="13.2" x14ac:dyDescent="0.25">
      <c r="A679" s="59" t="str">
        <f>IF('Annual Plan'!A679="","",'Annual Plan'!A679)</f>
        <v/>
      </c>
      <c r="B679" s="59" t="str">
        <f>IF('Annual Plan'!B679="","",'Annual Plan'!B679)</f>
        <v/>
      </c>
      <c r="C679" s="59" t="str">
        <f>IF('Annual Plan'!C679="","",'Annual Plan'!C679)</f>
        <v/>
      </c>
      <c r="D679" s="2" t="str">
        <f>IF('Annual Plan'!D679&lt;&gt;"",'Annual Plan'!D679,"")</f>
        <v/>
      </c>
      <c r="E679" s="2" t="str">
        <f>IF('Annual Plan'!E679&lt;&gt;"",'Annual Plan'!E679,"")</f>
        <v/>
      </c>
      <c r="F679" s="36" t="str">
        <f>IF('Annual Plan'!F679&lt;&gt;"",'Annual Plan'!F679,"")</f>
        <v/>
      </c>
      <c r="G679" s="23" t="str">
        <f>IF('Annual Plan'!G679&lt;&gt;"",'Annual Plan'!G679,"")</f>
        <v/>
      </c>
      <c r="H679" s="23" t="str">
        <f xml:space="preserve"> IF(OR(F679="Absolute",F679="Absolute[-](cum.)"),SUM(G679,'Q1 Review'!J679,'Q2 Review'!J679,'Q3 Review'!J679,'Q4 Review'!J679),
             IF(OR(F679="Incremental",F679="Absolute[+]"),MAX(G679,'Q1 Review'!J679,'Q2 Review'!J679,'Q3 Review'!J679,'Q4 Review'!J679),
                  IF(F679="Decremental",MIN(G679,'Q1 Review'!J679,'Q2 Review'!J679,'Q3 Review'!J679,'Q4 Review'!J679),
                         IF(F679="Absolute[-](avg.)",SUM('Q1 Review'!J679,'Q2 Review'!J679,'Q3 Review'!J679,'Q4 Review'!J679)/ COUNT('Annual Plan'!H679:'Annual Plan'!K679),""
                       )
                 )
      )
)</f>
        <v/>
      </c>
      <c r="I679" s="23" t="str">
        <f>IF(SUM('Annual Plan'!H679:'Annual Plan'!K679)=0,"",
        IF(OR(F679="Absolute",F679="Absolute[-](cum.)"),SUM('Annual Plan'!H679:'Annual Plan'!K679),
             IF(F679="Incremental",MAX('Annual Plan'!H679:'Annual Plan'!K679),
                  IF(F679="Decremental",MIN('Annual Plan'!H679:'Annual Plan'!K679),
                         IF(F679="Absolute[+]",MAX('Annual Plan'!H679:'Annual Plan'!K679),
                              IF(F679="Absolute[-](avg.)",AVERAGE('Annual Plan'!H679:'Annual Plan'!K679),"")
                              )
                       )
                  )
           )
     )</f>
        <v/>
      </c>
      <c r="J679" s="95" t="str">
        <f xml:space="preserve"> IF(OR(F679="Absolute",F679="Absolute[-](cum.)"),SUM('Q1 Review'!J679,'Q2 Review'!J679,'Q3 Review'!J679,'Q4 Review'!J679),
             IF(OR(F679="Incremental",F679="Absolute[+]"),MAX('Q1 Review'!J679,'Q2 Review'!J679,'Q3 Review'!J679,'Q4 Review'!J679),
                  IF(F679="Decremental",MIN('Q1 Review'!J679,'Q2 Review'!J679,'Q3 Review'!J679,'Q4 Review'!J679),
                         IF(F679="Absolute[-](avg.)",SUM('Q1 Review'!J679,'Q2 Review'!J679,'Q3 Review'!J679,'Q4 Review'!J679)/ COUNT('Annual Plan'!H679:'Annual Plan'!K679),""
                       )
                 )
      )
)</f>
        <v/>
      </c>
      <c r="K679" s="38" t="str">
        <f t="shared" si="76"/>
        <v/>
      </c>
      <c r="L679" s="38" t="str">
        <f t="shared" si="77"/>
        <v/>
      </c>
      <c r="M679" s="23" t="str">
        <f t="shared" si="78"/>
        <v/>
      </c>
      <c r="N679" s="23" t="str">
        <f>IF('Annual Plan'!N679+'Annual Plan'!O679=0,"",'Annual Plan'!N679+'Annual Plan'!O679)</f>
        <v/>
      </c>
      <c r="O679" s="23" t="str">
        <f>IF(('Q1 Review'!O679+'Q2 Review'!O679+'Q3 Review'!O679+'Q4 Review'!O679)=0,"",('Q1 Review'!O679+'Q2 Review'!O679+'Q3 Review'!O679+'Q4 Review'!O679))</f>
        <v/>
      </c>
      <c r="P679" s="41"/>
      <c r="Q679" s="41"/>
      <c r="R679" s="41"/>
      <c r="S679" s="131" t="str">
        <f t="shared" si="79"/>
        <v/>
      </c>
    </row>
    <row r="680" spans="1:19" s="11" customFormat="1" ht="13.2" x14ac:dyDescent="0.25">
      <c r="A680" s="59" t="str">
        <f>IF('Annual Plan'!A680="","",'Annual Plan'!A680)</f>
        <v/>
      </c>
      <c r="B680" s="59" t="str">
        <f>IF('Annual Plan'!B680="","",'Annual Plan'!B680)</f>
        <v/>
      </c>
      <c r="C680" s="59" t="str">
        <f>IF('Annual Plan'!C680="","",'Annual Plan'!C680)</f>
        <v/>
      </c>
      <c r="D680" s="2" t="str">
        <f>IF('Annual Plan'!D680&lt;&gt;"",'Annual Plan'!D680,"")</f>
        <v/>
      </c>
      <c r="E680" s="2" t="str">
        <f>IF('Annual Plan'!E680&lt;&gt;"",'Annual Plan'!E680,"")</f>
        <v/>
      </c>
      <c r="F680" s="36" t="str">
        <f>IF('Annual Plan'!F680&lt;&gt;"",'Annual Plan'!F680,"")</f>
        <v/>
      </c>
      <c r="G680" s="23" t="str">
        <f>IF('Annual Plan'!G680&lt;&gt;"",'Annual Plan'!G680,"")</f>
        <v/>
      </c>
      <c r="H680" s="23" t="str">
        <f xml:space="preserve"> IF(OR(F680="Absolute",F680="Absolute[-](cum.)"),SUM(G680,'Q1 Review'!J680,'Q2 Review'!J680,'Q3 Review'!J680,'Q4 Review'!J680),
             IF(OR(F680="Incremental",F680="Absolute[+]"),MAX(G680,'Q1 Review'!J680,'Q2 Review'!J680,'Q3 Review'!J680,'Q4 Review'!J680),
                  IF(F680="Decremental",MIN(G680,'Q1 Review'!J680,'Q2 Review'!J680,'Q3 Review'!J680,'Q4 Review'!J680),
                         IF(F680="Absolute[-](avg.)",SUM('Q1 Review'!J680,'Q2 Review'!J680,'Q3 Review'!J680,'Q4 Review'!J680)/ COUNT('Annual Plan'!H680:'Annual Plan'!K680),""
                       )
                 )
      )
)</f>
        <v/>
      </c>
      <c r="I680" s="23" t="str">
        <f>IF(SUM('Annual Plan'!H680:'Annual Plan'!K680)=0,"",
        IF(OR(F680="Absolute",F680="Absolute[-](cum.)"),SUM('Annual Plan'!H680:'Annual Plan'!K680),
             IF(F680="Incremental",MAX('Annual Plan'!H680:'Annual Plan'!K680),
                  IF(F680="Decremental",MIN('Annual Plan'!H680:'Annual Plan'!K680),
                         IF(F680="Absolute[+]",MAX('Annual Plan'!H680:'Annual Plan'!K680),
                              IF(F680="Absolute[-](avg.)",AVERAGE('Annual Plan'!H680:'Annual Plan'!K680),"")
                              )
                       )
                  )
           )
     )</f>
        <v/>
      </c>
      <c r="J680" s="95" t="str">
        <f xml:space="preserve"> IF(OR(F680="Absolute",F680="Absolute[-](cum.)"),SUM('Q1 Review'!J680,'Q2 Review'!J680,'Q3 Review'!J680,'Q4 Review'!J680),
             IF(OR(F680="Incremental",F680="Absolute[+]"),MAX('Q1 Review'!J680,'Q2 Review'!J680,'Q3 Review'!J680,'Q4 Review'!J680),
                  IF(F680="Decremental",MIN('Q1 Review'!J680,'Q2 Review'!J680,'Q3 Review'!J680,'Q4 Review'!J680),
                         IF(F680="Absolute[-](avg.)",SUM('Q1 Review'!J680,'Q2 Review'!J680,'Q3 Review'!J680,'Q4 Review'!J680)/ COUNT('Annual Plan'!H680:'Annual Plan'!K680),""
                       )
                 )
      )
)</f>
        <v/>
      </c>
      <c r="K680" s="38" t="str">
        <f t="shared" si="76"/>
        <v/>
      </c>
      <c r="L680" s="38" t="str">
        <f t="shared" si="77"/>
        <v/>
      </c>
      <c r="M680" s="23" t="str">
        <f t="shared" si="78"/>
        <v/>
      </c>
      <c r="N680" s="23" t="str">
        <f>IF('Annual Plan'!N680+'Annual Plan'!O680=0,"",'Annual Plan'!N680+'Annual Plan'!O680)</f>
        <v/>
      </c>
      <c r="O680" s="23" t="str">
        <f>IF(('Q1 Review'!O680+'Q2 Review'!O680+'Q3 Review'!O680+'Q4 Review'!O680)=0,"",('Q1 Review'!O680+'Q2 Review'!O680+'Q3 Review'!O680+'Q4 Review'!O680))</f>
        <v/>
      </c>
      <c r="P680" s="41"/>
      <c r="Q680" s="41"/>
      <c r="R680" s="41"/>
      <c r="S680" s="131" t="str">
        <f t="shared" si="79"/>
        <v/>
      </c>
    </row>
    <row r="681" spans="1:19" s="11" customFormat="1" ht="13.2" x14ac:dyDescent="0.25">
      <c r="A681" s="59" t="str">
        <f>IF('Annual Plan'!A681="","",'Annual Plan'!A681)</f>
        <v/>
      </c>
      <c r="B681" s="59" t="str">
        <f>IF('Annual Plan'!B681="","",'Annual Plan'!B681)</f>
        <v/>
      </c>
      <c r="C681" s="59" t="str">
        <f>IF('Annual Plan'!C681="","",'Annual Plan'!C681)</f>
        <v/>
      </c>
      <c r="D681" s="2" t="str">
        <f>IF('Annual Plan'!D681&lt;&gt;"",'Annual Plan'!D681,"")</f>
        <v/>
      </c>
      <c r="E681" s="2" t="str">
        <f>IF('Annual Plan'!E681&lt;&gt;"",'Annual Plan'!E681,"")</f>
        <v/>
      </c>
      <c r="F681" s="36" t="str">
        <f>IF('Annual Plan'!F681&lt;&gt;"",'Annual Plan'!F681,"")</f>
        <v/>
      </c>
      <c r="G681" s="23" t="str">
        <f>IF('Annual Plan'!G681&lt;&gt;"",'Annual Plan'!G681,"")</f>
        <v/>
      </c>
      <c r="H681" s="23" t="str">
        <f xml:space="preserve"> IF(OR(F681="Absolute",F681="Absolute[-](cum.)"),SUM(G681,'Q1 Review'!J681,'Q2 Review'!J681,'Q3 Review'!J681,'Q4 Review'!J681),
             IF(OR(F681="Incremental",F681="Absolute[+]"),MAX(G681,'Q1 Review'!J681,'Q2 Review'!J681,'Q3 Review'!J681,'Q4 Review'!J681),
                  IF(F681="Decremental",MIN(G681,'Q1 Review'!J681,'Q2 Review'!J681,'Q3 Review'!J681,'Q4 Review'!J681),
                         IF(F681="Absolute[-](avg.)",SUM('Q1 Review'!J681,'Q2 Review'!J681,'Q3 Review'!J681,'Q4 Review'!J681)/ COUNT('Annual Plan'!H681:'Annual Plan'!K681),""
                       )
                 )
      )
)</f>
        <v/>
      </c>
      <c r="I681" s="23" t="str">
        <f>IF(SUM('Annual Plan'!H681:'Annual Plan'!K681)=0,"",
        IF(OR(F681="Absolute",F681="Absolute[-](cum.)"),SUM('Annual Plan'!H681:'Annual Plan'!K681),
             IF(F681="Incremental",MAX('Annual Plan'!H681:'Annual Plan'!K681),
                  IF(F681="Decremental",MIN('Annual Plan'!H681:'Annual Plan'!K681),
                         IF(F681="Absolute[+]",MAX('Annual Plan'!H681:'Annual Plan'!K681),
                              IF(F681="Absolute[-](avg.)",AVERAGE('Annual Plan'!H681:'Annual Plan'!K681),"")
                              )
                       )
                  )
           )
     )</f>
        <v/>
      </c>
      <c r="J681" s="95" t="str">
        <f xml:space="preserve"> IF(OR(F681="Absolute",F681="Absolute[-](cum.)"),SUM('Q1 Review'!J681,'Q2 Review'!J681,'Q3 Review'!J681,'Q4 Review'!J681),
             IF(OR(F681="Incremental",F681="Absolute[+]"),MAX('Q1 Review'!J681,'Q2 Review'!J681,'Q3 Review'!J681,'Q4 Review'!J681),
                  IF(F681="Decremental",MIN('Q1 Review'!J681,'Q2 Review'!J681,'Q3 Review'!J681,'Q4 Review'!J681),
                         IF(F681="Absolute[-](avg.)",SUM('Q1 Review'!J681,'Q2 Review'!J681,'Q3 Review'!J681,'Q4 Review'!J681)/ COUNT('Annual Plan'!H681:'Annual Plan'!K681),""
                       )
                 )
      )
)</f>
        <v/>
      </c>
      <c r="K681" s="38" t="str">
        <f t="shared" si="76"/>
        <v/>
      </c>
      <c r="L681" s="38" t="str">
        <f t="shared" si="77"/>
        <v/>
      </c>
      <c r="M681" s="23" t="str">
        <f t="shared" si="78"/>
        <v/>
      </c>
      <c r="N681" s="23" t="str">
        <f>IF('Annual Plan'!N681+'Annual Plan'!O681=0,"",'Annual Plan'!N681+'Annual Plan'!O681)</f>
        <v/>
      </c>
      <c r="O681" s="23" t="str">
        <f>IF(('Q1 Review'!O681+'Q2 Review'!O681+'Q3 Review'!O681+'Q4 Review'!O681)=0,"",('Q1 Review'!O681+'Q2 Review'!O681+'Q3 Review'!O681+'Q4 Review'!O681))</f>
        <v/>
      </c>
      <c r="P681" s="41"/>
      <c r="Q681" s="41"/>
      <c r="R681" s="41"/>
      <c r="S681" s="131" t="str">
        <f t="shared" si="79"/>
        <v/>
      </c>
    </row>
    <row r="682" spans="1:19" s="11" customFormat="1" ht="13.2" x14ac:dyDescent="0.25">
      <c r="A682" s="59" t="str">
        <f>IF('Annual Plan'!A682="","",'Annual Plan'!A682)</f>
        <v/>
      </c>
      <c r="B682" s="59" t="str">
        <f>IF('Annual Plan'!B682="","",'Annual Plan'!B682)</f>
        <v/>
      </c>
      <c r="C682" s="59" t="str">
        <f>IF('Annual Plan'!C682="","",'Annual Plan'!C682)</f>
        <v/>
      </c>
      <c r="D682" s="2" t="str">
        <f>IF('Annual Plan'!D682&lt;&gt;"",'Annual Plan'!D682,"")</f>
        <v/>
      </c>
      <c r="E682" s="2" t="str">
        <f>IF('Annual Plan'!E682&lt;&gt;"",'Annual Plan'!E682,"")</f>
        <v/>
      </c>
      <c r="F682" s="36" t="str">
        <f>IF('Annual Plan'!F682&lt;&gt;"",'Annual Plan'!F682,"")</f>
        <v/>
      </c>
      <c r="G682" s="23" t="str">
        <f>IF('Annual Plan'!G682&lt;&gt;"",'Annual Plan'!G682,"")</f>
        <v/>
      </c>
      <c r="H682" s="23" t="str">
        <f xml:space="preserve"> IF(OR(F682="Absolute",F682="Absolute[-](cum.)"),SUM(G682,'Q1 Review'!J682,'Q2 Review'!J682,'Q3 Review'!J682,'Q4 Review'!J682),
             IF(OR(F682="Incremental",F682="Absolute[+]"),MAX(G682,'Q1 Review'!J682,'Q2 Review'!J682,'Q3 Review'!J682,'Q4 Review'!J682),
                  IF(F682="Decremental",MIN(G682,'Q1 Review'!J682,'Q2 Review'!J682,'Q3 Review'!J682,'Q4 Review'!J682),
                         IF(F682="Absolute[-](avg.)",SUM('Q1 Review'!J682,'Q2 Review'!J682,'Q3 Review'!J682,'Q4 Review'!J682)/ COUNT('Annual Plan'!H682:'Annual Plan'!K682),""
                       )
                 )
      )
)</f>
        <v/>
      </c>
      <c r="I682" s="23" t="str">
        <f>IF(SUM('Annual Plan'!H682:'Annual Plan'!K682)=0,"",
        IF(OR(F682="Absolute",F682="Absolute[-](cum.)"),SUM('Annual Plan'!H682:'Annual Plan'!K682),
             IF(F682="Incremental",MAX('Annual Plan'!H682:'Annual Plan'!K682),
                  IF(F682="Decremental",MIN('Annual Plan'!H682:'Annual Plan'!K682),
                         IF(F682="Absolute[+]",MAX('Annual Plan'!H682:'Annual Plan'!K682),
                              IF(F682="Absolute[-](avg.)",AVERAGE('Annual Plan'!H682:'Annual Plan'!K682),"")
                              )
                       )
                  )
           )
     )</f>
        <v/>
      </c>
      <c r="J682" s="95" t="str">
        <f xml:space="preserve"> IF(OR(F682="Absolute",F682="Absolute[-](cum.)"),SUM('Q1 Review'!J682,'Q2 Review'!J682,'Q3 Review'!J682,'Q4 Review'!J682),
             IF(OR(F682="Incremental",F682="Absolute[+]"),MAX('Q1 Review'!J682,'Q2 Review'!J682,'Q3 Review'!J682,'Q4 Review'!J682),
                  IF(F682="Decremental",MIN('Q1 Review'!J682,'Q2 Review'!J682,'Q3 Review'!J682,'Q4 Review'!J682),
                         IF(F682="Absolute[-](avg.)",SUM('Q1 Review'!J682,'Q2 Review'!J682,'Q3 Review'!J682,'Q4 Review'!J682)/ COUNT('Annual Plan'!H682:'Annual Plan'!K682),""
                       )
                 )
      )
)</f>
        <v/>
      </c>
      <c r="K682" s="38" t="str">
        <f t="shared" si="76"/>
        <v/>
      </c>
      <c r="L682" s="38" t="str">
        <f t="shared" si="77"/>
        <v/>
      </c>
      <c r="M682" s="23" t="str">
        <f t="shared" si="78"/>
        <v/>
      </c>
      <c r="N682" s="23" t="str">
        <f>IF('Annual Plan'!N682+'Annual Plan'!O682=0,"",'Annual Plan'!N682+'Annual Plan'!O682)</f>
        <v/>
      </c>
      <c r="O682" s="23" t="str">
        <f>IF(('Q1 Review'!O682+'Q2 Review'!O682+'Q3 Review'!O682+'Q4 Review'!O682)=0,"",('Q1 Review'!O682+'Q2 Review'!O682+'Q3 Review'!O682+'Q4 Review'!O682))</f>
        <v/>
      </c>
      <c r="P682" s="41"/>
      <c r="Q682" s="41"/>
      <c r="R682" s="41"/>
      <c r="S682" s="131" t="str">
        <f t="shared" si="79"/>
        <v/>
      </c>
    </row>
    <row r="683" spans="1:19" s="11" customFormat="1" ht="13.2" x14ac:dyDescent="0.25">
      <c r="A683" s="59" t="str">
        <f>IF('Annual Plan'!A683="","",'Annual Plan'!A683)</f>
        <v/>
      </c>
      <c r="B683" s="59" t="str">
        <f>IF('Annual Plan'!B683="","",'Annual Plan'!B683)</f>
        <v/>
      </c>
      <c r="C683" s="59" t="str">
        <f>IF('Annual Plan'!C683="","",'Annual Plan'!C683)</f>
        <v/>
      </c>
      <c r="D683" s="2" t="str">
        <f>IF('Annual Plan'!D683&lt;&gt;"",'Annual Plan'!D683,"")</f>
        <v/>
      </c>
      <c r="E683" s="2" t="str">
        <f>IF('Annual Plan'!E683&lt;&gt;"",'Annual Plan'!E683,"")</f>
        <v/>
      </c>
      <c r="F683" s="36" t="str">
        <f>IF('Annual Plan'!F683&lt;&gt;"",'Annual Plan'!F683,"")</f>
        <v/>
      </c>
      <c r="G683" s="23" t="str">
        <f>IF('Annual Plan'!G683&lt;&gt;"",'Annual Plan'!G683,"")</f>
        <v/>
      </c>
      <c r="H683" s="23" t="str">
        <f xml:space="preserve"> IF(OR(F683="Absolute",F683="Absolute[-](cum.)"),SUM(G683,'Q1 Review'!J683,'Q2 Review'!J683,'Q3 Review'!J683,'Q4 Review'!J683),
             IF(OR(F683="Incremental",F683="Absolute[+]"),MAX(G683,'Q1 Review'!J683,'Q2 Review'!J683,'Q3 Review'!J683,'Q4 Review'!J683),
                  IF(F683="Decremental",MIN(G683,'Q1 Review'!J683,'Q2 Review'!J683,'Q3 Review'!J683,'Q4 Review'!J683),
                         IF(F683="Absolute[-](avg.)",SUM('Q1 Review'!J683,'Q2 Review'!J683,'Q3 Review'!J683,'Q4 Review'!J683)/ COUNT('Annual Plan'!H683:'Annual Plan'!K683),""
                       )
                 )
      )
)</f>
        <v/>
      </c>
      <c r="I683" s="23" t="str">
        <f>IF(SUM('Annual Plan'!H683:'Annual Plan'!K683)=0,"",
        IF(OR(F683="Absolute",F683="Absolute[-](cum.)"),SUM('Annual Plan'!H683:'Annual Plan'!K683),
             IF(F683="Incremental",MAX('Annual Plan'!H683:'Annual Plan'!K683),
                  IF(F683="Decremental",MIN('Annual Plan'!H683:'Annual Plan'!K683),
                         IF(F683="Absolute[+]",MAX('Annual Plan'!H683:'Annual Plan'!K683),
                              IF(F683="Absolute[-](avg.)",AVERAGE('Annual Plan'!H683:'Annual Plan'!K683),"")
                              )
                       )
                  )
           )
     )</f>
        <v/>
      </c>
      <c r="J683" s="95" t="str">
        <f xml:space="preserve"> IF(OR(F683="Absolute",F683="Absolute[-](cum.)"),SUM('Q1 Review'!J683,'Q2 Review'!J683,'Q3 Review'!J683,'Q4 Review'!J683),
             IF(OR(F683="Incremental",F683="Absolute[+]"),MAX('Q1 Review'!J683,'Q2 Review'!J683,'Q3 Review'!J683,'Q4 Review'!J683),
                  IF(F683="Decremental",MIN('Q1 Review'!J683,'Q2 Review'!J683,'Q3 Review'!J683,'Q4 Review'!J683),
                         IF(F683="Absolute[-](avg.)",SUM('Q1 Review'!J683,'Q2 Review'!J683,'Q3 Review'!J683,'Q4 Review'!J683)/ COUNT('Annual Plan'!H683:'Annual Plan'!K683),""
                       )
                 )
      )
)</f>
        <v/>
      </c>
      <c r="K683" s="38" t="str">
        <f t="shared" si="76"/>
        <v/>
      </c>
      <c r="L683" s="38" t="str">
        <f t="shared" si="77"/>
        <v/>
      </c>
      <c r="M683" s="23" t="str">
        <f t="shared" si="78"/>
        <v/>
      </c>
      <c r="N683" s="23" t="str">
        <f>IF('Annual Plan'!N683+'Annual Plan'!O683=0,"",'Annual Plan'!N683+'Annual Plan'!O683)</f>
        <v/>
      </c>
      <c r="O683" s="23" t="str">
        <f>IF(('Q1 Review'!O683+'Q2 Review'!O683+'Q3 Review'!O683+'Q4 Review'!O683)=0,"",('Q1 Review'!O683+'Q2 Review'!O683+'Q3 Review'!O683+'Q4 Review'!O683))</f>
        <v/>
      </c>
      <c r="P683" s="41"/>
      <c r="Q683" s="41"/>
      <c r="R683" s="41"/>
      <c r="S683" s="131" t="str">
        <f t="shared" si="79"/>
        <v/>
      </c>
    </row>
    <row r="684" spans="1:19" s="11" customFormat="1" ht="13.2" x14ac:dyDescent="0.25">
      <c r="A684" s="59" t="str">
        <f>IF('Annual Plan'!A684="","",'Annual Plan'!A684)</f>
        <v/>
      </c>
      <c r="B684" s="59" t="str">
        <f>IF('Annual Plan'!B684="","",'Annual Plan'!B684)</f>
        <v/>
      </c>
      <c r="C684" s="59" t="str">
        <f>IF('Annual Plan'!C684="","",'Annual Plan'!C684)</f>
        <v/>
      </c>
      <c r="D684" s="2" t="str">
        <f>IF('Annual Plan'!D684&lt;&gt;"",'Annual Plan'!D684,"")</f>
        <v/>
      </c>
      <c r="E684" s="2" t="str">
        <f>IF('Annual Plan'!E684&lt;&gt;"",'Annual Plan'!E684,"")</f>
        <v/>
      </c>
      <c r="F684" s="36" t="str">
        <f>IF('Annual Plan'!F684&lt;&gt;"",'Annual Plan'!F684,"")</f>
        <v/>
      </c>
      <c r="G684" s="23" t="str">
        <f>IF('Annual Plan'!G684&lt;&gt;"",'Annual Plan'!G684,"")</f>
        <v/>
      </c>
      <c r="H684" s="23" t="str">
        <f xml:space="preserve"> IF(OR(F684="Absolute",F684="Absolute[-](cum.)"),SUM(G684,'Q1 Review'!J684,'Q2 Review'!J684,'Q3 Review'!J684,'Q4 Review'!J684),
             IF(OR(F684="Incremental",F684="Absolute[+]"),MAX(G684,'Q1 Review'!J684,'Q2 Review'!J684,'Q3 Review'!J684,'Q4 Review'!J684),
                  IF(F684="Decremental",MIN(G684,'Q1 Review'!J684,'Q2 Review'!J684,'Q3 Review'!J684,'Q4 Review'!J684),
                         IF(F684="Absolute[-](avg.)",SUM('Q1 Review'!J684,'Q2 Review'!J684,'Q3 Review'!J684,'Q4 Review'!J684)/ COUNT('Annual Plan'!H684:'Annual Plan'!K684),""
                       )
                 )
      )
)</f>
        <v/>
      </c>
      <c r="I684" s="23" t="str">
        <f>IF(SUM('Annual Plan'!H684:'Annual Plan'!K684)=0,"",
        IF(OR(F684="Absolute",F684="Absolute[-](cum.)"),SUM('Annual Plan'!H684:'Annual Plan'!K684),
             IF(F684="Incremental",MAX('Annual Plan'!H684:'Annual Plan'!K684),
                  IF(F684="Decremental",MIN('Annual Plan'!H684:'Annual Plan'!K684),
                         IF(F684="Absolute[+]",MAX('Annual Plan'!H684:'Annual Plan'!K684),
                              IF(F684="Absolute[-](avg.)",AVERAGE('Annual Plan'!H684:'Annual Plan'!K684),"")
                              )
                       )
                  )
           )
     )</f>
        <v/>
      </c>
      <c r="J684" s="95" t="str">
        <f xml:space="preserve"> IF(OR(F684="Absolute",F684="Absolute[-](cum.)"),SUM('Q1 Review'!J684,'Q2 Review'!J684,'Q3 Review'!J684,'Q4 Review'!J684),
             IF(OR(F684="Incremental",F684="Absolute[+]"),MAX('Q1 Review'!J684,'Q2 Review'!J684,'Q3 Review'!J684,'Q4 Review'!J684),
                  IF(F684="Decremental",MIN('Q1 Review'!J684,'Q2 Review'!J684,'Q3 Review'!J684,'Q4 Review'!J684),
                         IF(F684="Absolute[-](avg.)",SUM('Q1 Review'!J684,'Q2 Review'!J684,'Q3 Review'!J684,'Q4 Review'!J684)/ COUNT('Annual Plan'!H684:'Annual Plan'!K684),""
                       )
                 )
      )
)</f>
        <v/>
      </c>
      <c r="K684" s="38" t="str">
        <f t="shared" si="76"/>
        <v/>
      </c>
      <c r="L684" s="38" t="str">
        <f t="shared" si="77"/>
        <v/>
      </c>
      <c r="M684" s="23" t="str">
        <f t="shared" si="78"/>
        <v/>
      </c>
      <c r="N684" s="23" t="str">
        <f>IF('Annual Plan'!N684+'Annual Plan'!O684=0,"",'Annual Plan'!N684+'Annual Plan'!O684)</f>
        <v/>
      </c>
      <c r="O684" s="23" t="str">
        <f>IF(('Q1 Review'!O684+'Q2 Review'!O684+'Q3 Review'!O684+'Q4 Review'!O684)=0,"",('Q1 Review'!O684+'Q2 Review'!O684+'Q3 Review'!O684+'Q4 Review'!O684))</f>
        <v/>
      </c>
      <c r="P684" s="41"/>
      <c r="Q684" s="41"/>
      <c r="R684" s="41"/>
      <c r="S684" s="131" t="str">
        <f t="shared" si="79"/>
        <v/>
      </c>
    </row>
    <row r="685" spans="1:19" s="11" customFormat="1" ht="13.2" x14ac:dyDescent="0.25">
      <c r="A685" s="59" t="str">
        <f>IF('Annual Plan'!A685="","",'Annual Plan'!A685)</f>
        <v/>
      </c>
      <c r="B685" s="59" t="str">
        <f>IF('Annual Plan'!B685="","",'Annual Plan'!B685)</f>
        <v/>
      </c>
      <c r="C685" s="59" t="str">
        <f>IF('Annual Plan'!C685="","",'Annual Plan'!C685)</f>
        <v/>
      </c>
      <c r="D685" s="2" t="str">
        <f>IF('Annual Plan'!D685&lt;&gt;"",'Annual Plan'!D685,"")</f>
        <v/>
      </c>
      <c r="E685" s="2" t="str">
        <f>IF('Annual Plan'!E685&lt;&gt;"",'Annual Plan'!E685,"")</f>
        <v/>
      </c>
      <c r="F685" s="36" t="str">
        <f>IF('Annual Plan'!F685&lt;&gt;"",'Annual Plan'!F685,"")</f>
        <v/>
      </c>
      <c r="G685" s="23" t="str">
        <f>IF('Annual Plan'!G685&lt;&gt;"",'Annual Plan'!G685,"")</f>
        <v/>
      </c>
      <c r="H685" s="23" t="str">
        <f xml:space="preserve"> IF(OR(F685="Absolute",F685="Absolute[-](cum.)"),SUM(G685,'Q1 Review'!J685,'Q2 Review'!J685,'Q3 Review'!J685,'Q4 Review'!J685),
             IF(OR(F685="Incremental",F685="Absolute[+]"),MAX(G685,'Q1 Review'!J685,'Q2 Review'!J685,'Q3 Review'!J685,'Q4 Review'!J685),
                  IF(F685="Decremental",MIN(G685,'Q1 Review'!J685,'Q2 Review'!J685,'Q3 Review'!J685,'Q4 Review'!J685),
                         IF(F685="Absolute[-](avg.)",SUM('Q1 Review'!J685,'Q2 Review'!J685,'Q3 Review'!J685,'Q4 Review'!J685)/ COUNT('Annual Plan'!H685:'Annual Plan'!K685),""
                       )
                 )
      )
)</f>
        <v/>
      </c>
      <c r="I685" s="23" t="str">
        <f>IF(SUM('Annual Plan'!H685:'Annual Plan'!K685)=0,"",
        IF(OR(F685="Absolute",F685="Absolute[-](cum.)"),SUM('Annual Plan'!H685:'Annual Plan'!K685),
             IF(F685="Incremental",MAX('Annual Plan'!H685:'Annual Plan'!K685),
                  IF(F685="Decremental",MIN('Annual Plan'!H685:'Annual Plan'!K685),
                         IF(F685="Absolute[+]",MAX('Annual Plan'!H685:'Annual Plan'!K685),
                              IF(F685="Absolute[-](avg.)",AVERAGE('Annual Plan'!H685:'Annual Plan'!K685),"")
                              )
                       )
                  )
           )
     )</f>
        <v/>
      </c>
      <c r="J685" s="95" t="str">
        <f xml:space="preserve"> IF(OR(F685="Absolute",F685="Absolute[-](cum.)"),SUM('Q1 Review'!J685,'Q2 Review'!J685,'Q3 Review'!J685,'Q4 Review'!J685),
             IF(OR(F685="Incremental",F685="Absolute[+]"),MAX('Q1 Review'!J685,'Q2 Review'!J685,'Q3 Review'!J685,'Q4 Review'!J685),
                  IF(F685="Decremental",MIN('Q1 Review'!J685,'Q2 Review'!J685,'Q3 Review'!J685,'Q4 Review'!J685),
                         IF(F685="Absolute[-](avg.)",SUM('Q1 Review'!J685,'Q2 Review'!J685,'Q3 Review'!J685,'Q4 Review'!J685)/ COUNT('Annual Plan'!H685:'Annual Plan'!K685),""
                       )
                 )
      )
)</f>
        <v/>
      </c>
      <c r="K685" s="38" t="str">
        <f t="shared" si="76"/>
        <v/>
      </c>
      <c r="L685" s="38" t="str">
        <f t="shared" si="77"/>
        <v/>
      </c>
      <c r="M685" s="23" t="str">
        <f t="shared" si="78"/>
        <v/>
      </c>
      <c r="N685" s="23" t="str">
        <f>IF('Annual Plan'!N685+'Annual Plan'!O685=0,"",'Annual Plan'!N685+'Annual Plan'!O685)</f>
        <v/>
      </c>
      <c r="O685" s="23" t="str">
        <f>IF(('Q1 Review'!O685+'Q2 Review'!O685+'Q3 Review'!O685+'Q4 Review'!O685)=0,"",('Q1 Review'!O685+'Q2 Review'!O685+'Q3 Review'!O685+'Q4 Review'!O685))</f>
        <v/>
      </c>
      <c r="P685" s="41"/>
      <c r="Q685" s="41"/>
      <c r="R685" s="41"/>
      <c r="S685" s="131" t="str">
        <f t="shared" si="79"/>
        <v/>
      </c>
    </row>
    <row r="686" spans="1:19" s="58" customFormat="1" ht="59.25" customHeight="1" x14ac:dyDescent="0.3">
      <c r="A686" s="256" t="s">
        <v>94</v>
      </c>
      <c r="B686" s="256"/>
      <c r="C686" s="51">
        <f>'Annual Plan'!C686</f>
        <v>0</v>
      </c>
      <c r="D686" s="62"/>
      <c r="E686" s="62"/>
      <c r="F686" s="256" t="s">
        <v>97</v>
      </c>
      <c r="G686" s="256"/>
      <c r="H686" s="256"/>
      <c r="I686" s="256"/>
      <c r="J686" s="257"/>
      <c r="K686" s="43">
        <f>IF(SUM(K657:K685)=0,0,IF(SUM(K657:K685)&gt;0,AVERAGE(K657:K685)))</f>
        <v>0</v>
      </c>
      <c r="L686" s="258"/>
      <c r="M686" s="259"/>
      <c r="N686" s="60">
        <f>SUM(N657:N685)</f>
        <v>0</v>
      </c>
      <c r="O686" s="60">
        <f>SUM(O657:O685)</f>
        <v>0</v>
      </c>
      <c r="P686" s="62"/>
      <c r="Q686" s="62"/>
      <c r="S686" s="131"/>
    </row>
    <row r="687" spans="1:19" s="11" customFormat="1" ht="13.2" x14ac:dyDescent="0.25">
      <c r="S687" s="132"/>
    </row>
    <row r="688" spans="1:19" s="63" customFormat="1" ht="59.25" customHeight="1" x14ac:dyDescent="0.25">
      <c r="A688" s="245" t="s">
        <v>28</v>
      </c>
      <c r="B688" s="246"/>
      <c r="C688" s="84">
        <f>SUM(C40,C74,C108,C142,C176,C210,C244,C278,C312,C346,C380,C414,C448,C482,C516,C550,C584,C618,C652,C686)</f>
        <v>10</v>
      </c>
      <c r="F688" s="243" t="s">
        <v>98</v>
      </c>
      <c r="G688" s="243"/>
      <c r="H688" s="243"/>
      <c r="I688" s="243"/>
      <c r="J688" s="244"/>
      <c r="K688" s="52">
        <f>IF(COUNT(I11:I39,I45:I73,I79:I107,I113:I141,I147:I175,I181:I209,I215:I243,I249:I277,I283:I311,I317:I345,I351:I379,I385:I413,I419:I447,I453:I481,I487:I515,I521:I549,I555:I583,I589:I617,I623:I651,I657:I685)&gt;0,
(SUM(K11:K39,K45:K73,K79:K107,K113:K141,K147:K175,K181:K209,K215:K243,K249:K277,K283:K311,K317:K345,K351:K379,K385:K413,K419:K447,K453:K481,K487:K515,K521:K549,K555:K583,K589:K617,K623:K651,K657:K685)/COUNT(I11:I39,I45:I73,I79:I107,I113:I141,I147:I175,I181:I209,I215:I243,I249:I277,I283:I311,I317:I345,I351:I379,I385:I413,I419:I447,I453:I481,I487:I515,I521:I549,I555:I583,I589:I617,I623:I651,I657:I685)), 0)</f>
        <v>0</v>
      </c>
      <c r="L688" s="249"/>
      <c r="M688" s="250"/>
      <c r="N688" s="64">
        <f>SUM(N40,N74,N108,N142,N176,N210,N244,N278,N312,N346,N380,N414,N448,N482,N516,N550,N584,N618,N652,N686)</f>
        <v>26530301</v>
      </c>
      <c r="O688" s="65">
        <f>SUM(O40,O74,O108,O142,O176,O210,O244,O278,O312,O346,O380,O414,O448,O482,O516,O550,O584,O618,O652,O686)</f>
        <v>0</v>
      </c>
      <c r="S688" s="133"/>
    </row>
    <row r="689" spans="1:19" s="11" customFormat="1" ht="13.2" x14ac:dyDescent="0.25">
      <c r="S689" s="131"/>
    </row>
    <row r="690" spans="1:19" s="11" customFormat="1" ht="13.2" x14ac:dyDescent="0.25">
      <c r="A690" s="248" t="s">
        <v>67</v>
      </c>
      <c r="B690" s="248"/>
      <c r="C690" s="248"/>
      <c r="D690" s="248"/>
      <c r="E690" s="248"/>
      <c r="F690" s="248"/>
      <c r="G690" s="248"/>
      <c r="H690" s="248"/>
      <c r="I690" s="248"/>
      <c r="J690" s="248"/>
      <c r="K690" s="248"/>
      <c r="L690" s="248"/>
      <c r="M690" s="248"/>
      <c r="N690" s="248"/>
      <c r="O690" s="248"/>
      <c r="P690" s="248"/>
      <c r="Q690" s="248"/>
      <c r="S690" s="131"/>
    </row>
    <row r="691" spans="1:19" s="11" customFormat="1" ht="13.2" x14ac:dyDescent="0.25">
      <c r="S691" s="131"/>
    </row>
    <row r="692" spans="1:19" s="11" customFormat="1" ht="13.2" x14ac:dyDescent="0.25">
      <c r="S692" s="131"/>
    </row>
    <row r="693" spans="1:19" s="11" customFormat="1" ht="13.2" x14ac:dyDescent="0.25">
      <c r="C693" s="53">
        <f>IF(K688&lt;&gt;"",K688,"")</f>
        <v>0</v>
      </c>
      <c r="I693" s="54"/>
      <c r="L693" s="54"/>
      <c r="S693" s="131"/>
    </row>
    <row r="694" spans="1:19" s="11" customFormat="1" ht="27" customHeight="1" x14ac:dyDescent="0.25">
      <c r="B694" s="247" t="s">
        <v>66</v>
      </c>
      <c r="C694" s="247"/>
      <c r="D694" s="247"/>
      <c r="E694" s="66"/>
      <c r="F694" s="66"/>
      <c r="G694" s="28"/>
      <c r="H694" s="28"/>
      <c r="I694" s="247"/>
      <c r="J694" s="247"/>
      <c r="K694" s="247"/>
      <c r="L694" s="247"/>
      <c r="M694" s="247"/>
      <c r="N694" s="247"/>
      <c r="O694" s="247"/>
      <c r="P694" s="247"/>
      <c r="S694" s="131"/>
    </row>
    <row r="695" spans="1:19" s="11" customFormat="1" ht="16.5" customHeight="1" x14ac:dyDescent="0.25">
      <c r="S695" s="131"/>
    </row>
    <row r="696" spans="1:19" s="11" customFormat="1" ht="16.5" customHeight="1" x14ac:dyDescent="0.25">
      <c r="A696" s="67"/>
      <c r="B696" s="3" t="s">
        <v>32</v>
      </c>
      <c r="C696" s="3" t="s">
        <v>33</v>
      </c>
      <c r="D696" s="3"/>
      <c r="E696" s="3"/>
      <c r="F696" s="4" t="s">
        <v>34</v>
      </c>
      <c r="G696" s="4"/>
      <c r="H696" s="3"/>
      <c r="I696" s="3"/>
      <c r="J696" s="68"/>
      <c r="K696" s="68"/>
      <c r="L696" s="69" t="s">
        <v>35</v>
      </c>
      <c r="M696" s="69" t="s">
        <v>44</v>
      </c>
      <c r="N696" s="69"/>
      <c r="O696" s="69"/>
      <c r="P696" s="69" t="s">
        <v>45</v>
      </c>
      <c r="Q696" s="67"/>
      <c r="R696" s="67"/>
      <c r="S696" s="131"/>
    </row>
    <row r="697" spans="1:19" s="11" customFormat="1" ht="16.5" customHeight="1" x14ac:dyDescent="0.25">
      <c r="A697" s="3"/>
      <c r="B697" s="241" t="s">
        <v>35</v>
      </c>
      <c r="C697" s="5" t="s">
        <v>36</v>
      </c>
      <c r="D697" s="5"/>
      <c r="E697" s="3">
        <v>0</v>
      </c>
      <c r="F697" s="3" t="s">
        <v>37</v>
      </c>
      <c r="G697" s="14">
        <f>C693*100</f>
        <v>0</v>
      </c>
      <c r="H697" s="67"/>
      <c r="I697" s="67"/>
      <c r="J697" s="242" t="s">
        <v>46</v>
      </c>
      <c r="K697" s="242"/>
      <c r="L697" s="68">
        <f>COUNTIF(K11:K685,"&lt;0.5")</f>
        <v>31</v>
      </c>
      <c r="M697" s="68">
        <f>COUNTIFS(K11:K685,"&gt;=0.5",K11:K685,"&lt;0.8")</f>
        <v>0</v>
      </c>
      <c r="N697" s="68"/>
      <c r="O697" s="68"/>
      <c r="P697" s="68">
        <f>COUNTIF(K11:K685,"&gt;=0.8")</f>
        <v>0</v>
      </c>
      <c r="Q697" s="67"/>
      <c r="R697" s="67"/>
      <c r="S697" s="131"/>
    </row>
    <row r="698" spans="1:19" s="11" customFormat="1" ht="16.5" customHeight="1" x14ac:dyDescent="0.25">
      <c r="A698" s="3"/>
      <c r="B698" s="241"/>
      <c r="C698" s="5" t="s">
        <v>38</v>
      </c>
      <c r="D698" s="5"/>
      <c r="E698" s="3">
        <v>49</v>
      </c>
      <c r="F698" s="3" t="s">
        <v>34</v>
      </c>
      <c r="G698" s="3">
        <v>1</v>
      </c>
      <c r="H698" s="67"/>
      <c r="I698" s="67"/>
      <c r="J698" s="242" t="s">
        <v>47</v>
      </c>
      <c r="K698" s="242"/>
      <c r="L698" s="70">
        <f>L697/(SUM($L$697:$P$697))</f>
        <v>1</v>
      </c>
      <c r="M698" s="70">
        <f>M697/(SUM($L$697:$P$697))</f>
        <v>0</v>
      </c>
      <c r="N698" s="70"/>
      <c r="O698" s="70"/>
      <c r="P698" s="70">
        <f>P697/(SUM($L$697:$P$697))</f>
        <v>0</v>
      </c>
      <c r="Q698" s="67"/>
      <c r="R698" s="67"/>
      <c r="S698" s="131"/>
    </row>
    <row r="699" spans="1:19" s="11" customFormat="1" ht="30" customHeight="1" x14ac:dyDescent="0.25">
      <c r="A699" s="3"/>
      <c r="B699" s="3" t="s">
        <v>39</v>
      </c>
      <c r="C699" s="5" t="s">
        <v>40</v>
      </c>
      <c r="D699" s="5"/>
      <c r="E699" s="3">
        <v>29</v>
      </c>
      <c r="F699" s="3" t="s">
        <v>41</v>
      </c>
      <c r="G699" s="6">
        <f>200-(G697+G698)</f>
        <v>199</v>
      </c>
      <c r="H699" s="67"/>
      <c r="I699" s="67"/>
      <c r="J699" s="67"/>
      <c r="K699" s="67"/>
      <c r="L699" s="67"/>
      <c r="M699" s="67"/>
      <c r="N699" s="67"/>
      <c r="O699" s="67"/>
      <c r="P699" s="67"/>
      <c r="Q699" s="67"/>
      <c r="R699" s="67"/>
      <c r="S699" s="131"/>
    </row>
    <row r="700" spans="1:19" s="11" customFormat="1" ht="16.5" customHeight="1" x14ac:dyDescent="0.25">
      <c r="A700" s="3"/>
      <c r="B700" s="3" t="s">
        <v>42</v>
      </c>
      <c r="C700" s="5" t="s">
        <v>41</v>
      </c>
      <c r="D700" s="5"/>
      <c r="E700" s="3">
        <v>21</v>
      </c>
      <c r="F700" s="3"/>
      <c r="G700" s="3"/>
      <c r="H700" s="67"/>
      <c r="I700" s="67"/>
      <c r="J700" s="67"/>
      <c r="K700" s="67"/>
      <c r="L700" s="67"/>
      <c r="M700" s="67"/>
      <c r="N700" s="67"/>
      <c r="O700" s="67"/>
      <c r="P700" s="67"/>
      <c r="Q700" s="67"/>
      <c r="R700" s="67"/>
      <c r="S700" s="131"/>
    </row>
    <row r="701" spans="1:19" s="11" customFormat="1" ht="73.5" customHeight="1" x14ac:dyDescent="0.25">
      <c r="A701" s="3"/>
      <c r="B701" s="3"/>
      <c r="C701" s="5" t="s">
        <v>43</v>
      </c>
      <c r="D701" s="5"/>
      <c r="E701" s="3">
        <v>100</v>
      </c>
      <c r="F701" s="3"/>
      <c r="G701" s="3"/>
      <c r="H701" s="67"/>
      <c r="I701" s="67"/>
      <c r="J701" s="67"/>
      <c r="K701" s="67"/>
      <c r="L701" s="67"/>
      <c r="M701" s="67"/>
      <c r="N701" s="67"/>
      <c r="O701" s="67"/>
      <c r="P701" s="67"/>
      <c r="Q701" s="67"/>
      <c r="R701" s="67"/>
      <c r="S701" s="131"/>
    </row>
    <row r="702" spans="1:19" s="11" customFormat="1" ht="16.5" customHeight="1" x14ac:dyDescent="0.25">
      <c r="A702" s="61"/>
      <c r="B702" s="61"/>
      <c r="C702" s="61"/>
      <c r="D702" s="61"/>
      <c r="E702" s="61"/>
      <c r="F702" s="61"/>
      <c r="G702" s="61"/>
      <c r="S702" s="131"/>
    </row>
    <row r="703" spans="1:19" s="11" customFormat="1" ht="16.5" customHeight="1" x14ac:dyDescent="0.25">
      <c r="S703" s="131"/>
    </row>
    <row r="704" spans="1:19" s="11" customFormat="1" ht="28.5" customHeight="1" x14ac:dyDescent="0.25">
      <c r="A704" s="72" t="s">
        <v>51</v>
      </c>
      <c r="S704" s="131"/>
    </row>
    <row r="705" spans="1:19" s="11" customFormat="1" ht="60" customHeight="1" x14ac:dyDescent="0.25">
      <c r="B705" s="85" t="s">
        <v>5</v>
      </c>
      <c r="C705" s="276" t="s">
        <v>6</v>
      </c>
      <c r="D705" s="276"/>
      <c r="E705" s="85" t="s">
        <v>7</v>
      </c>
      <c r="F705" s="85" t="s">
        <v>8</v>
      </c>
      <c r="G705" s="33" t="s">
        <v>65</v>
      </c>
      <c r="S705" s="131"/>
    </row>
    <row r="706" spans="1:19" s="11" customFormat="1" ht="33.75" customHeight="1" x14ac:dyDescent="0.25">
      <c r="A706" s="86" t="s">
        <v>52</v>
      </c>
      <c r="B706" s="87">
        <f>'Q1 Review'!C695</f>
        <v>0</v>
      </c>
      <c r="C706" s="277">
        <f>'Q2 Review'!C693</f>
        <v>0</v>
      </c>
      <c r="D706" s="277"/>
      <c r="E706" s="89">
        <f>'Q3 Review'!C693</f>
        <v>0</v>
      </c>
      <c r="F706" s="89">
        <f>'Q4 Review'!C693</f>
        <v>0</v>
      </c>
      <c r="G706" s="96">
        <f>C693</f>
        <v>0</v>
      </c>
      <c r="I706" s="3"/>
      <c r="J706" s="3"/>
      <c r="K706" s="3"/>
      <c r="L706" s="3"/>
      <c r="M706" s="3"/>
      <c r="N706" s="3"/>
      <c r="O706" s="3"/>
      <c r="P706" s="71"/>
      <c r="Q706" s="71"/>
      <c r="S706" s="131"/>
    </row>
    <row r="707" spans="1:19" s="11" customFormat="1" ht="13.2" x14ac:dyDescent="0.25">
      <c r="I707" s="3"/>
      <c r="J707" s="3"/>
      <c r="K707" s="3"/>
      <c r="L707" s="3"/>
      <c r="M707" s="3"/>
      <c r="N707" s="3"/>
      <c r="O707" s="3"/>
      <c r="P707" s="71"/>
      <c r="Q707" s="71"/>
      <c r="S707" s="131"/>
    </row>
    <row r="708" spans="1:19" s="11" customFormat="1" ht="13.2" x14ac:dyDescent="0.25">
      <c r="I708" s="3"/>
      <c r="J708" s="3"/>
      <c r="K708" s="3"/>
      <c r="L708" s="3"/>
      <c r="M708" s="3"/>
      <c r="N708" s="3"/>
      <c r="O708" s="3"/>
      <c r="P708" s="71"/>
      <c r="Q708" s="71"/>
      <c r="S708" s="131"/>
    </row>
    <row r="709" spans="1:19" s="11" customFormat="1" ht="13.2" x14ac:dyDescent="0.25">
      <c r="I709" s="3"/>
      <c r="J709" s="3"/>
      <c r="K709" s="3"/>
      <c r="L709" s="3"/>
      <c r="M709" s="3"/>
      <c r="N709" s="3"/>
      <c r="O709" s="3"/>
      <c r="P709" s="71"/>
      <c r="Q709" s="71"/>
      <c r="S709" s="131"/>
    </row>
    <row r="710" spans="1:19" s="11" customFormat="1" ht="13.2" x14ac:dyDescent="0.25">
      <c r="I710" s="3"/>
      <c r="J710" s="3"/>
      <c r="K710" s="3"/>
      <c r="L710" s="3"/>
      <c r="M710" s="3"/>
      <c r="N710" s="3"/>
      <c r="O710" s="3"/>
      <c r="P710" s="71"/>
      <c r="Q710" s="71"/>
      <c r="S710" s="131"/>
    </row>
    <row r="711" spans="1:19" s="11" customFormat="1" ht="18.75" customHeight="1" x14ac:dyDescent="0.25">
      <c r="I711" s="3"/>
      <c r="J711" s="3"/>
      <c r="K711" s="3"/>
      <c r="L711" s="3"/>
      <c r="M711" s="3"/>
      <c r="N711" s="3"/>
      <c r="O711" s="3"/>
      <c r="P711" s="71"/>
      <c r="Q711" s="71"/>
      <c r="S711" s="131"/>
    </row>
    <row r="712" spans="1:19" s="11" customFormat="1" ht="18.75" customHeight="1" x14ac:dyDescent="0.25">
      <c r="I712" s="61"/>
      <c r="J712" s="61"/>
      <c r="K712" s="61"/>
      <c r="L712" s="61"/>
      <c r="M712" s="61"/>
      <c r="N712" s="61"/>
      <c r="O712" s="61"/>
      <c r="P712" s="80"/>
      <c r="Q712" s="80"/>
      <c r="S712" s="131"/>
    </row>
    <row r="713" spans="1:19" s="11" customFormat="1" ht="18.75" customHeight="1" x14ac:dyDescent="0.25">
      <c r="I713" s="18"/>
      <c r="J713" s="18"/>
      <c r="K713" s="18"/>
      <c r="L713" s="18"/>
      <c r="M713" s="18"/>
      <c r="N713" s="18"/>
      <c r="O713" s="18"/>
      <c r="S713" s="131"/>
    </row>
    <row r="714" spans="1:19" s="11" customFormat="1" ht="18.75" customHeight="1" x14ac:dyDescent="0.25">
      <c r="S714" s="131"/>
    </row>
    <row r="715" spans="1:19" s="11" customFormat="1" ht="18.75" customHeight="1" x14ac:dyDescent="0.25">
      <c r="S715" s="131"/>
    </row>
    <row r="716" spans="1:19" s="11" customFormat="1" ht="18.75" customHeight="1" x14ac:dyDescent="0.25">
      <c r="S716" s="130"/>
    </row>
    <row r="717" spans="1:19" s="11" customFormat="1" ht="18.75" customHeight="1" x14ac:dyDescent="0.25">
      <c r="S717" s="130"/>
    </row>
    <row r="718" spans="1:19" s="11" customFormat="1" ht="18.75" customHeight="1" x14ac:dyDescent="0.25">
      <c r="S718" s="130"/>
    </row>
    <row r="719" spans="1:19" s="11" customFormat="1" ht="18.75" customHeight="1" x14ac:dyDescent="0.25">
      <c r="S719" s="130"/>
    </row>
    <row r="720" spans="1:19" s="11" customFormat="1" ht="18.75" customHeight="1" x14ac:dyDescent="0.25">
      <c r="S720" s="130"/>
    </row>
    <row r="721" spans="1:19" s="11" customFormat="1" x14ac:dyDescent="0.25">
      <c r="S721" s="130"/>
    </row>
    <row r="722" spans="1:19" s="11" customFormat="1" x14ac:dyDescent="0.25">
      <c r="S722" s="130"/>
    </row>
    <row r="723" spans="1:19" s="11" customFormat="1" x14ac:dyDescent="0.25">
      <c r="S723" s="130"/>
    </row>
    <row r="724" spans="1:19" s="11" customFormat="1" x14ac:dyDescent="0.25">
      <c r="A724" s="67" t="s">
        <v>53</v>
      </c>
      <c r="S724" s="130"/>
    </row>
    <row r="725" spans="1:19" s="11" customFormat="1" x14ac:dyDescent="0.25">
      <c r="A725" s="72" t="s">
        <v>84</v>
      </c>
      <c r="B725" s="72"/>
      <c r="H725" s="3"/>
      <c r="S725" s="130"/>
    </row>
    <row r="726" spans="1:19" s="11" customFormat="1" ht="52.8" x14ac:dyDescent="0.25">
      <c r="A726" s="73" t="s">
        <v>112</v>
      </c>
      <c r="B726" s="73" t="s">
        <v>113</v>
      </c>
      <c r="C726" s="73" t="s">
        <v>89</v>
      </c>
      <c r="D726" s="73" t="s">
        <v>90</v>
      </c>
      <c r="E726" s="74"/>
      <c r="F726" s="74"/>
      <c r="G726" s="74"/>
      <c r="H726" s="75"/>
      <c r="S726" s="130"/>
    </row>
    <row r="727" spans="1:19" s="11" customFormat="1" x14ac:dyDescent="0.25">
      <c r="A727" s="77">
        <f>'Q1 Review'!A715</f>
        <v>26530301</v>
      </c>
      <c r="B727" s="77">
        <f>'Q4 Review'!B727</f>
        <v>0</v>
      </c>
      <c r="C727" s="78">
        <f>1-D727</f>
        <v>1</v>
      </c>
      <c r="D727" s="79">
        <f>IF(B727+A727=0,0,B727/A727)</f>
        <v>0</v>
      </c>
      <c r="H727" s="61"/>
      <c r="S727" s="130"/>
    </row>
    <row r="728" spans="1:19" s="11" customFormat="1" x14ac:dyDescent="0.25">
      <c r="A728" s="18"/>
      <c r="B728" s="18"/>
      <c r="C728" s="18"/>
      <c r="D728" s="18"/>
      <c r="E728" s="18"/>
      <c r="F728" s="18"/>
      <c r="G728" s="18"/>
      <c r="H728" s="18"/>
      <c r="S728" s="130"/>
    </row>
    <row r="729" spans="1:19" s="11" customFormat="1" x14ac:dyDescent="0.25">
      <c r="S729" s="130"/>
    </row>
    <row r="730" spans="1:19" s="11" customFormat="1" x14ac:dyDescent="0.25">
      <c r="S730" s="130"/>
    </row>
    <row r="731" spans="1:19" s="11" customFormat="1" ht="24.75" customHeight="1" x14ac:dyDescent="0.25">
      <c r="S731" s="130"/>
    </row>
    <row r="732" spans="1:19" s="11" customFormat="1" ht="24.75" customHeight="1" x14ac:dyDescent="0.25">
      <c r="S732" s="130"/>
    </row>
    <row r="733" spans="1:19" s="11" customFormat="1" ht="24.75" customHeight="1" x14ac:dyDescent="0.25">
      <c r="S733" s="130"/>
    </row>
    <row r="734" spans="1:19" s="11" customFormat="1" ht="24.75" customHeight="1" x14ac:dyDescent="0.25">
      <c r="S734" s="130"/>
    </row>
    <row r="735" spans="1:19" s="11" customFormat="1" ht="24.75" customHeight="1" x14ac:dyDescent="0.25">
      <c r="S735" s="130"/>
    </row>
    <row r="736" spans="1:19" s="11" customFormat="1" ht="24.75" customHeight="1" x14ac:dyDescent="0.25">
      <c r="S736" s="130"/>
    </row>
    <row r="737" spans="1:19" s="11" customFormat="1" ht="24.75" customHeight="1" x14ac:dyDescent="0.25">
      <c r="S737" s="130"/>
    </row>
    <row r="738" spans="1:19" s="11" customFormat="1" ht="24.75" customHeight="1" x14ac:dyDescent="0.25">
      <c r="S738" s="130"/>
    </row>
    <row r="739" spans="1:19" s="11" customFormat="1" ht="24.75" customHeight="1" x14ac:dyDescent="0.25">
      <c r="S739" s="130"/>
    </row>
    <row r="740" spans="1:19" s="11" customFormat="1" ht="24.75" customHeight="1" x14ac:dyDescent="0.25">
      <c r="S740" s="130"/>
    </row>
    <row r="741" spans="1:19" s="11" customFormat="1" ht="24.75" customHeight="1" x14ac:dyDescent="0.25">
      <c r="S741" s="130"/>
    </row>
    <row r="742" spans="1:19" s="11" customFormat="1" ht="24.75" customHeight="1" x14ac:dyDescent="0.25">
      <c r="S742" s="130"/>
    </row>
    <row r="743" spans="1:19" s="11" customFormat="1" x14ac:dyDescent="0.25">
      <c r="S743" s="130"/>
    </row>
    <row r="744" spans="1:19" s="11" customFormat="1" x14ac:dyDescent="0.25">
      <c r="A744" s="67" t="s">
        <v>53</v>
      </c>
      <c r="S744" s="130"/>
    </row>
    <row r="745" spans="1:19" s="11" customFormat="1" x14ac:dyDescent="0.25">
      <c r="S745" s="130"/>
    </row>
    <row r="746" spans="1:19" s="11" customFormat="1" x14ac:dyDescent="0.25">
      <c r="S746" s="130"/>
    </row>
  </sheetData>
  <sheetProtection algorithmName="SHA-512" hashValue="Dv2MPvvZkgZpLzM+HWu2gAxs3zu7HFYtqBvjvH7PI7jMdlf8LOQzjZgn3Itb+KaP57fCVQpa3+vbOxSNoXmBqg==" saltValue="rtvlyawIxuWCvdPkgDj9qg==" spinCount="100000" sheet="1" objects="1" scenarios="1" formatCells="0" formatColumns="0" formatRows="0"/>
  <mergeCells count="398">
    <mergeCell ref="A11:A12"/>
    <mergeCell ref="I9:I10"/>
    <mergeCell ref="J9:J10"/>
    <mergeCell ref="K9:M9"/>
    <mergeCell ref="P9:P10"/>
    <mergeCell ref="N9:O9"/>
    <mergeCell ref="F7:H7"/>
    <mergeCell ref="A1:Q1"/>
    <mergeCell ref="A2:Q2"/>
    <mergeCell ref="A3:Q3"/>
    <mergeCell ref="A4:Q4"/>
    <mergeCell ref="A5:Q5"/>
    <mergeCell ref="A8:C8"/>
    <mergeCell ref="D8:Q8"/>
    <mergeCell ref="R9:R10"/>
    <mergeCell ref="A40:B40"/>
    <mergeCell ref="F40:J40"/>
    <mergeCell ref="L40:M40"/>
    <mergeCell ref="A42:C42"/>
    <mergeCell ref="D42:Q42"/>
    <mergeCell ref="C705:D705"/>
    <mergeCell ref="C706:D706"/>
    <mergeCell ref="A686:B686"/>
    <mergeCell ref="F686:J686"/>
    <mergeCell ref="A690:Q690"/>
    <mergeCell ref="B694:D694"/>
    <mergeCell ref="I694:P694"/>
    <mergeCell ref="B697:B698"/>
    <mergeCell ref="J697:K697"/>
    <mergeCell ref="J698:K698"/>
    <mergeCell ref="Q9:Q10"/>
    <mergeCell ref="A9:A10"/>
    <mergeCell ref="B9:B10"/>
    <mergeCell ref="C9:C10"/>
    <mergeCell ref="D9:D10"/>
    <mergeCell ref="E9:E10"/>
    <mergeCell ref="F9:F10"/>
    <mergeCell ref="G9:H9"/>
    <mergeCell ref="Q43:Q44"/>
    <mergeCell ref="R43:R44"/>
    <mergeCell ref="A74:B74"/>
    <mergeCell ref="F74:J74"/>
    <mergeCell ref="L74:M74"/>
    <mergeCell ref="F43:F44"/>
    <mergeCell ref="G43:H43"/>
    <mergeCell ref="N43:O43"/>
    <mergeCell ref="P43:P44"/>
    <mergeCell ref="A43:A44"/>
    <mergeCell ref="B43:B44"/>
    <mergeCell ref="C43:C44"/>
    <mergeCell ref="D43:D44"/>
    <mergeCell ref="E43:E44"/>
    <mergeCell ref="I43:I44"/>
    <mergeCell ref="J43:J44"/>
    <mergeCell ref="K43:M43"/>
    <mergeCell ref="R77:R78"/>
    <mergeCell ref="A108:B108"/>
    <mergeCell ref="F108:J108"/>
    <mergeCell ref="L108:M108"/>
    <mergeCell ref="A110:C110"/>
    <mergeCell ref="D110:Q110"/>
    <mergeCell ref="A76:C76"/>
    <mergeCell ref="D76:Q76"/>
    <mergeCell ref="A77:A78"/>
    <mergeCell ref="B77:B78"/>
    <mergeCell ref="C77:C78"/>
    <mergeCell ref="D77:D78"/>
    <mergeCell ref="E77:E78"/>
    <mergeCell ref="F77:F78"/>
    <mergeCell ref="G77:H77"/>
    <mergeCell ref="N77:O77"/>
    <mergeCell ref="P77:P78"/>
    <mergeCell ref="Q77:Q78"/>
    <mergeCell ref="I77:I78"/>
    <mergeCell ref="J77:J78"/>
    <mergeCell ref="K77:M77"/>
    <mergeCell ref="Q111:Q112"/>
    <mergeCell ref="R111:R112"/>
    <mergeCell ref="A142:B142"/>
    <mergeCell ref="F142:J142"/>
    <mergeCell ref="L142:M142"/>
    <mergeCell ref="F111:F112"/>
    <mergeCell ref="G111:H111"/>
    <mergeCell ref="N111:O111"/>
    <mergeCell ref="P111:P112"/>
    <mergeCell ref="A111:A112"/>
    <mergeCell ref="B111:B112"/>
    <mergeCell ref="C111:C112"/>
    <mergeCell ref="D111:D112"/>
    <mergeCell ref="E111:E112"/>
    <mergeCell ref="I111:I112"/>
    <mergeCell ref="J111:J112"/>
    <mergeCell ref="K111:M111"/>
    <mergeCell ref="R145:R146"/>
    <mergeCell ref="A176:B176"/>
    <mergeCell ref="F176:J176"/>
    <mergeCell ref="L176:M176"/>
    <mergeCell ref="A178:C178"/>
    <mergeCell ref="D178:Q178"/>
    <mergeCell ref="A144:C144"/>
    <mergeCell ref="D144:Q144"/>
    <mergeCell ref="A145:A146"/>
    <mergeCell ref="B145:B146"/>
    <mergeCell ref="C145:C146"/>
    <mergeCell ref="D145:D146"/>
    <mergeCell ref="E145:E146"/>
    <mergeCell ref="F145:F146"/>
    <mergeCell ref="G145:H145"/>
    <mergeCell ref="N145:O145"/>
    <mergeCell ref="P145:P146"/>
    <mergeCell ref="Q145:Q146"/>
    <mergeCell ref="I145:I146"/>
    <mergeCell ref="J145:J146"/>
    <mergeCell ref="K145:M145"/>
    <mergeCell ref="Q179:Q180"/>
    <mergeCell ref="R179:R180"/>
    <mergeCell ref="A210:B210"/>
    <mergeCell ref="F210:J210"/>
    <mergeCell ref="L210:M210"/>
    <mergeCell ref="F179:F180"/>
    <mergeCell ref="G179:H179"/>
    <mergeCell ref="N179:O179"/>
    <mergeCell ref="P179:P180"/>
    <mergeCell ref="A179:A180"/>
    <mergeCell ref="B179:B180"/>
    <mergeCell ref="C179:C180"/>
    <mergeCell ref="D179:D180"/>
    <mergeCell ref="E179:E180"/>
    <mergeCell ref="I179:I180"/>
    <mergeCell ref="J179:J180"/>
    <mergeCell ref="K179:M179"/>
    <mergeCell ref="R213:R214"/>
    <mergeCell ref="A244:B244"/>
    <mergeCell ref="F244:J244"/>
    <mergeCell ref="L244:M244"/>
    <mergeCell ref="A246:C246"/>
    <mergeCell ref="D246:Q246"/>
    <mergeCell ref="A212:C212"/>
    <mergeCell ref="D212:Q212"/>
    <mergeCell ref="A213:A214"/>
    <mergeCell ref="B213:B214"/>
    <mergeCell ref="C213:C214"/>
    <mergeCell ref="D213:D214"/>
    <mergeCell ref="E213:E214"/>
    <mergeCell ref="F213:F214"/>
    <mergeCell ref="G213:H213"/>
    <mergeCell ref="N213:O213"/>
    <mergeCell ref="P213:P214"/>
    <mergeCell ref="Q213:Q214"/>
    <mergeCell ref="I213:I214"/>
    <mergeCell ref="J213:J214"/>
    <mergeCell ref="K213:M213"/>
    <mergeCell ref="Q247:Q248"/>
    <mergeCell ref="R247:R248"/>
    <mergeCell ref="A278:B278"/>
    <mergeCell ref="F278:J278"/>
    <mergeCell ref="L278:M278"/>
    <mergeCell ref="F247:F248"/>
    <mergeCell ref="G247:H247"/>
    <mergeCell ref="N247:O247"/>
    <mergeCell ref="P247:P248"/>
    <mergeCell ref="A247:A248"/>
    <mergeCell ref="B247:B248"/>
    <mergeCell ref="C247:C248"/>
    <mergeCell ref="D247:D248"/>
    <mergeCell ref="E247:E248"/>
    <mergeCell ref="I247:I248"/>
    <mergeCell ref="J247:J248"/>
    <mergeCell ref="K247:M247"/>
    <mergeCell ref="R281:R282"/>
    <mergeCell ref="A312:B312"/>
    <mergeCell ref="F312:J312"/>
    <mergeCell ref="L312:M312"/>
    <mergeCell ref="A314:C314"/>
    <mergeCell ref="D314:Q314"/>
    <mergeCell ref="A280:C280"/>
    <mergeCell ref="D280:Q280"/>
    <mergeCell ref="A281:A282"/>
    <mergeCell ref="B281:B282"/>
    <mergeCell ref="C281:C282"/>
    <mergeCell ref="D281:D282"/>
    <mergeCell ref="E281:E282"/>
    <mergeCell ref="F281:F282"/>
    <mergeCell ref="G281:H281"/>
    <mergeCell ref="N281:O281"/>
    <mergeCell ref="P281:P282"/>
    <mergeCell ref="Q281:Q282"/>
    <mergeCell ref="I281:I282"/>
    <mergeCell ref="J281:J282"/>
    <mergeCell ref="K281:M281"/>
    <mergeCell ref="Q315:Q316"/>
    <mergeCell ref="R315:R316"/>
    <mergeCell ref="A346:B346"/>
    <mergeCell ref="F346:J346"/>
    <mergeCell ref="L346:M346"/>
    <mergeCell ref="F315:F316"/>
    <mergeCell ref="G315:H315"/>
    <mergeCell ref="N315:O315"/>
    <mergeCell ref="P315:P316"/>
    <mergeCell ref="A315:A316"/>
    <mergeCell ref="B315:B316"/>
    <mergeCell ref="C315:C316"/>
    <mergeCell ref="D315:D316"/>
    <mergeCell ref="E315:E316"/>
    <mergeCell ref="I315:I316"/>
    <mergeCell ref="J315:J316"/>
    <mergeCell ref="K315:M315"/>
    <mergeCell ref="R349:R350"/>
    <mergeCell ref="A380:B380"/>
    <mergeCell ref="F380:J380"/>
    <mergeCell ref="L380:M380"/>
    <mergeCell ref="A382:C382"/>
    <mergeCell ref="D382:Q382"/>
    <mergeCell ref="A348:C348"/>
    <mergeCell ref="D348:Q348"/>
    <mergeCell ref="A349:A350"/>
    <mergeCell ref="B349:B350"/>
    <mergeCell ref="C349:C350"/>
    <mergeCell ref="D349:D350"/>
    <mergeCell ref="E349:E350"/>
    <mergeCell ref="F349:F350"/>
    <mergeCell ref="G349:H349"/>
    <mergeCell ref="N349:O349"/>
    <mergeCell ref="P349:P350"/>
    <mergeCell ref="Q349:Q350"/>
    <mergeCell ref="I349:I350"/>
    <mergeCell ref="J349:J350"/>
    <mergeCell ref="K349:M349"/>
    <mergeCell ref="Q383:Q384"/>
    <mergeCell ref="R383:R384"/>
    <mergeCell ref="A414:B414"/>
    <mergeCell ref="F414:J414"/>
    <mergeCell ref="L414:M414"/>
    <mergeCell ref="F383:F384"/>
    <mergeCell ref="G383:H383"/>
    <mergeCell ref="N383:O383"/>
    <mergeCell ref="P383:P384"/>
    <mergeCell ref="A383:A384"/>
    <mergeCell ref="B383:B384"/>
    <mergeCell ref="C383:C384"/>
    <mergeCell ref="D383:D384"/>
    <mergeCell ref="E383:E384"/>
    <mergeCell ref="I383:I384"/>
    <mergeCell ref="J383:J384"/>
    <mergeCell ref="K383:M383"/>
    <mergeCell ref="R417:R418"/>
    <mergeCell ref="A448:B448"/>
    <mergeCell ref="F448:J448"/>
    <mergeCell ref="L448:M448"/>
    <mergeCell ref="A450:C450"/>
    <mergeCell ref="D450:Q450"/>
    <mergeCell ref="A416:C416"/>
    <mergeCell ref="D416:Q416"/>
    <mergeCell ref="A417:A418"/>
    <mergeCell ref="B417:B418"/>
    <mergeCell ref="C417:C418"/>
    <mergeCell ref="D417:D418"/>
    <mergeCell ref="E417:E418"/>
    <mergeCell ref="F417:F418"/>
    <mergeCell ref="G417:H417"/>
    <mergeCell ref="N417:O417"/>
    <mergeCell ref="P417:P418"/>
    <mergeCell ref="Q417:Q418"/>
    <mergeCell ref="I417:I418"/>
    <mergeCell ref="J417:J418"/>
    <mergeCell ref="K417:M417"/>
    <mergeCell ref="Q451:Q452"/>
    <mergeCell ref="R451:R452"/>
    <mergeCell ref="A482:B482"/>
    <mergeCell ref="F482:J482"/>
    <mergeCell ref="L482:M482"/>
    <mergeCell ref="F451:F452"/>
    <mergeCell ref="G451:H451"/>
    <mergeCell ref="N451:O451"/>
    <mergeCell ref="P451:P452"/>
    <mergeCell ref="A451:A452"/>
    <mergeCell ref="B451:B452"/>
    <mergeCell ref="C451:C452"/>
    <mergeCell ref="D451:D452"/>
    <mergeCell ref="E451:E452"/>
    <mergeCell ref="I451:I452"/>
    <mergeCell ref="J451:J452"/>
    <mergeCell ref="K451:M451"/>
    <mergeCell ref="R485:R486"/>
    <mergeCell ref="A516:B516"/>
    <mergeCell ref="F516:J516"/>
    <mergeCell ref="L516:M516"/>
    <mergeCell ref="A518:C518"/>
    <mergeCell ref="D518:Q518"/>
    <mergeCell ref="A484:C484"/>
    <mergeCell ref="D484:Q484"/>
    <mergeCell ref="A485:A486"/>
    <mergeCell ref="B485:B486"/>
    <mergeCell ref="C485:C486"/>
    <mergeCell ref="D485:D486"/>
    <mergeCell ref="E485:E486"/>
    <mergeCell ref="F485:F486"/>
    <mergeCell ref="G485:H485"/>
    <mergeCell ref="N485:O485"/>
    <mergeCell ref="P485:P486"/>
    <mergeCell ref="Q485:Q486"/>
    <mergeCell ref="I485:I486"/>
    <mergeCell ref="J485:J486"/>
    <mergeCell ref="K485:M485"/>
    <mergeCell ref="Q519:Q520"/>
    <mergeCell ref="R519:R520"/>
    <mergeCell ref="A550:B550"/>
    <mergeCell ref="F550:J550"/>
    <mergeCell ref="L550:M550"/>
    <mergeCell ref="F519:F520"/>
    <mergeCell ref="G519:H519"/>
    <mergeCell ref="N519:O519"/>
    <mergeCell ref="P519:P520"/>
    <mergeCell ref="A519:A520"/>
    <mergeCell ref="B519:B520"/>
    <mergeCell ref="C519:C520"/>
    <mergeCell ref="D519:D520"/>
    <mergeCell ref="E519:E520"/>
    <mergeCell ref="I519:I520"/>
    <mergeCell ref="J519:J520"/>
    <mergeCell ref="K519:M519"/>
    <mergeCell ref="R553:R554"/>
    <mergeCell ref="A584:B584"/>
    <mergeCell ref="F584:J584"/>
    <mergeCell ref="L584:M584"/>
    <mergeCell ref="A586:C586"/>
    <mergeCell ref="D586:Q586"/>
    <mergeCell ref="A552:C552"/>
    <mergeCell ref="D552:Q552"/>
    <mergeCell ref="A553:A554"/>
    <mergeCell ref="B553:B554"/>
    <mergeCell ref="C553:C554"/>
    <mergeCell ref="D553:D554"/>
    <mergeCell ref="E553:E554"/>
    <mergeCell ref="F553:F554"/>
    <mergeCell ref="G553:H553"/>
    <mergeCell ref="N553:O553"/>
    <mergeCell ref="P553:P554"/>
    <mergeCell ref="Q553:Q554"/>
    <mergeCell ref="I553:I554"/>
    <mergeCell ref="J553:J554"/>
    <mergeCell ref="K553:M553"/>
    <mergeCell ref="Q587:Q588"/>
    <mergeCell ref="R587:R588"/>
    <mergeCell ref="A618:B618"/>
    <mergeCell ref="F618:J618"/>
    <mergeCell ref="L618:M618"/>
    <mergeCell ref="F587:F588"/>
    <mergeCell ref="G587:H587"/>
    <mergeCell ref="N587:O587"/>
    <mergeCell ref="P587:P588"/>
    <mergeCell ref="A587:A588"/>
    <mergeCell ref="B587:B588"/>
    <mergeCell ref="C587:C588"/>
    <mergeCell ref="D587:D588"/>
    <mergeCell ref="E587:E588"/>
    <mergeCell ref="I587:I588"/>
    <mergeCell ref="J587:J588"/>
    <mergeCell ref="K587:M587"/>
    <mergeCell ref="A620:C620"/>
    <mergeCell ref="D620:Q620"/>
    <mergeCell ref="A621:A622"/>
    <mergeCell ref="B621:B622"/>
    <mergeCell ref="C621:C622"/>
    <mergeCell ref="D621:D622"/>
    <mergeCell ref="E621:E622"/>
    <mergeCell ref="F621:F622"/>
    <mergeCell ref="G621:H621"/>
    <mergeCell ref="N621:O621"/>
    <mergeCell ref="P621:P622"/>
    <mergeCell ref="Q621:Q622"/>
    <mergeCell ref="A688:B688"/>
    <mergeCell ref="F688:J688"/>
    <mergeCell ref="L688:M688"/>
    <mergeCell ref="F655:F656"/>
    <mergeCell ref="G655:H655"/>
    <mergeCell ref="N655:O655"/>
    <mergeCell ref="P655:P656"/>
    <mergeCell ref="A655:A656"/>
    <mergeCell ref="B655:B656"/>
    <mergeCell ref="C655:C656"/>
    <mergeCell ref="D655:D656"/>
    <mergeCell ref="E655:E656"/>
    <mergeCell ref="R621:R622"/>
    <mergeCell ref="A652:B652"/>
    <mergeCell ref="F652:J652"/>
    <mergeCell ref="L652:M652"/>
    <mergeCell ref="A654:C654"/>
    <mergeCell ref="D654:Q654"/>
    <mergeCell ref="Q655:Q656"/>
    <mergeCell ref="R655:R656"/>
    <mergeCell ref="L686:M686"/>
    <mergeCell ref="I621:I622"/>
    <mergeCell ref="J621:J622"/>
    <mergeCell ref="K621:M621"/>
    <mergeCell ref="I655:I656"/>
    <mergeCell ref="J655:J656"/>
    <mergeCell ref="K655:M655"/>
  </mergeCells>
  <conditionalFormatting sqref="K688">
    <cfRule type="containsBlanks" dxfId="245" priority="469">
      <formula>LEN(TRIM(K688))=0</formula>
    </cfRule>
  </conditionalFormatting>
  <conditionalFormatting sqref="K688">
    <cfRule type="cellIs" dxfId="244" priority="473" operator="between">
      <formula>0</formula>
      <formula>0.49999</formula>
    </cfRule>
  </conditionalFormatting>
  <conditionalFormatting sqref="K688">
    <cfRule type="cellIs" dxfId="243" priority="470" operator="lessThanOrEqual">
      <formula>0</formula>
    </cfRule>
    <cfRule type="cellIs" dxfId="242" priority="471" operator="greaterThanOrEqual">
      <formula>0.8</formula>
    </cfRule>
    <cfRule type="cellIs" dxfId="241" priority="472" operator="between">
      <formula>0.5</formula>
      <formula>0.7999</formula>
    </cfRule>
  </conditionalFormatting>
  <conditionalFormatting sqref="K688">
    <cfRule type="containsBlanks" dxfId="240" priority="474">
      <formula>LEN(TRIM(K688))=0</formula>
    </cfRule>
  </conditionalFormatting>
  <conditionalFormatting sqref="K40">
    <cfRule type="cellIs" dxfId="239" priority="467" operator="between">
      <formula>0</formula>
      <formula>0.49999</formula>
    </cfRule>
  </conditionalFormatting>
  <conditionalFormatting sqref="K40">
    <cfRule type="cellIs" dxfId="238" priority="464" operator="lessThanOrEqual">
      <formula>0</formula>
    </cfRule>
    <cfRule type="cellIs" dxfId="237" priority="465" operator="greaterThanOrEqual">
      <formula>0.8</formula>
    </cfRule>
    <cfRule type="cellIs" dxfId="236" priority="466" operator="between">
      <formula>0.5</formula>
      <formula>0.7999</formula>
    </cfRule>
  </conditionalFormatting>
  <conditionalFormatting sqref="K40">
    <cfRule type="containsBlanks" dxfId="235" priority="463">
      <formula>LEN(TRIM(K40))=0</formula>
    </cfRule>
  </conditionalFormatting>
  <conditionalFormatting sqref="K40">
    <cfRule type="containsBlanks" dxfId="234" priority="468">
      <formula>LEN(TRIM(K40))=0</formula>
    </cfRule>
  </conditionalFormatting>
  <conditionalFormatting sqref="K74">
    <cfRule type="cellIs" dxfId="233" priority="461" operator="between">
      <formula>0</formula>
      <formula>0.49999</formula>
    </cfRule>
  </conditionalFormatting>
  <conditionalFormatting sqref="K74">
    <cfRule type="cellIs" dxfId="232" priority="458" operator="lessThanOrEqual">
      <formula>0</formula>
    </cfRule>
    <cfRule type="cellIs" dxfId="231" priority="459" operator="greaterThanOrEqual">
      <formula>0.8</formula>
    </cfRule>
    <cfRule type="cellIs" dxfId="230" priority="460" operator="between">
      <formula>0.5</formula>
      <formula>0.7999</formula>
    </cfRule>
  </conditionalFormatting>
  <conditionalFormatting sqref="K74">
    <cfRule type="containsBlanks" dxfId="229" priority="457">
      <formula>LEN(TRIM(K74))=0</formula>
    </cfRule>
  </conditionalFormatting>
  <conditionalFormatting sqref="K74">
    <cfRule type="containsBlanks" dxfId="228" priority="462">
      <formula>LEN(TRIM(K74))=0</formula>
    </cfRule>
  </conditionalFormatting>
  <conditionalFormatting sqref="K108">
    <cfRule type="cellIs" dxfId="227" priority="455" operator="between">
      <formula>0</formula>
      <formula>0.49999</formula>
    </cfRule>
  </conditionalFormatting>
  <conditionalFormatting sqref="K108">
    <cfRule type="cellIs" dxfId="226" priority="452" operator="lessThanOrEqual">
      <formula>0</formula>
    </cfRule>
    <cfRule type="cellIs" dxfId="225" priority="453" operator="greaterThanOrEqual">
      <formula>0.8</formula>
    </cfRule>
    <cfRule type="cellIs" dxfId="224" priority="454" operator="between">
      <formula>0.5</formula>
      <formula>0.7999</formula>
    </cfRule>
  </conditionalFormatting>
  <conditionalFormatting sqref="K108">
    <cfRule type="containsBlanks" dxfId="223" priority="451">
      <formula>LEN(TRIM(K108))=0</formula>
    </cfRule>
  </conditionalFormatting>
  <conditionalFormatting sqref="K108">
    <cfRule type="containsBlanks" dxfId="222" priority="456">
      <formula>LEN(TRIM(K108))=0</formula>
    </cfRule>
  </conditionalFormatting>
  <conditionalFormatting sqref="K142">
    <cfRule type="cellIs" dxfId="221" priority="449" operator="between">
      <formula>0</formula>
      <formula>0.49999</formula>
    </cfRule>
  </conditionalFormatting>
  <conditionalFormatting sqref="K142">
    <cfRule type="cellIs" dxfId="220" priority="446" operator="lessThanOrEqual">
      <formula>0</formula>
    </cfRule>
    <cfRule type="cellIs" dxfId="219" priority="447" operator="greaterThanOrEqual">
      <formula>0.8</formula>
    </cfRule>
    <cfRule type="cellIs" dxfId="218" priority="448" operator="between">
      <formula>0.5</formula>
      <formula>0.7999</formula>
    </cfRule>
  </conditionalFormatting>
  <conditionalFormatting sqref="K142">
    <cfRule type="containsBlanks" dxfId="217" priority="445">
      <formula>LEN(TRIM(K142))=0</formula>
    </cfRule>
  </conditionalFormatting>
  <conditionalFormatting sqref="K142">
    <cfRule type="containsBlanks" dxfId="216" priority="450">
      <formula>LEN(TRIM(K142))=0</formula>
    </cfRule>
  </conditionalFormatting>
  <conditionalFormatting sqref="K176">
    <cfRule type="cellIs" dxfId="215" priority="443" operator="between">
      <formula>0</formula>
      <formula>0.49999</formula>
    </cfRule>
  </conditionalFormatting>
  <conditionalFormatting sqref="K176">
    <cfRule type="cellIs" dxfId="214" priority="440" operator="lessThanOrEqual">
      <formula>0</formula>
    </cfRule>
    <cfRule type="cellIs" dxfId="213" priority="441" operator="greaterThanOrEqual">
      <formula>0.8</formula>
    </cfRule>
    <cfRule type="cellIs" dxfId="212" priority="442" operator="between">
      <formula>0.5</formula>
      <formula>0.7999</formula>
    </cfRule>
  </conditionalFormatting>
  <conditionalFormatting sqref="K176">
    <cfRule type="containsBlanks" dxfId="211" priority="439">
      <formula>LEN(TRIM(K176))=0</formula>
    </cfRule>
  </conditionalFormatting>
  <conditionalFormatting sqref="K176">
    <cfRule type="containsBlanks" dxfId="210" priority="444">
      <formula>LEN(TRIM(K176))=0</formula>
    </cfRule>
  </conditionalFormatting>
  <conditionalFormatting sqref="K210">
    <cfRule type="cellIs" dxfId="209" priority="437" operator="between">
      <formula>0</formula>
      <formula>0.49999</formula>
    </cfRule>
  </conditionalFormatting>
  <conditionalFormatting sqref="K210">
    <cfRule type="cellIs" dxfId="208" priority="434" operator="lessThanOrEqual">
      <formula>0</formula>
    </cfRule>
    <cfRule type="cellIs" dxfId="207" priority="435" operator="greaterThanOrEqual">
      <formula>0.8</formula>
    </cfRule>
    <cfRule type="cellIs" dxfId="206" priority="436" operator="between">
      <formula>0.5</formula>
      <formula>0.7999</formula>
    </cfRule>
  </conditionalFormatting>
  <conditionalFormatting sqref="K210">
    <cfRule type="containsBlanks" dxfId="205" priority="433">
      <formula>LEN(TRIM(K210))=0</formula>
    </cfRule>
  </conditionalFormatting>
  <conditionalFormatting sqref="K210">
    <cfRule type="containsBlanks" dxfId="204" priority="438">
      <formula>LEN(TRIM(K210))=0</formula>
    </cfRule>
  </conditionalFormatting>
  <conditionalFormatting sqref="K244">
    <cfRule type="cellIs" dxfId="203" priority="431" operator="between">
      <formula>0</formula>
      <formula>0.49999</formula>
    </cfRule>
  </conditionalFormatting>
  <conditionalFormatting sqref="K244">
    <cfRule type="cellIs" dxfId="202" priority="428" operator="lessThanOrEqual">
      <formula>0</formula>
    </cfRule>
    <cfRule type="cellIs" dxfId="201" priority="429" operator="greaterThanOrEqual">
      <formula>0.8</formula>
    </cfRule>
    <cfRule type="cellIs" dxfId="200" priority="430" operator="between">
      <formula>0.5</formula>
      <formula>0.7999</formula>
    </cfRule>
  </conditionalFormatting>
  <conditionalFormatting sqref="K244">
    <cfRule type="containsBlanks" dxfId="199" priority="427">
      <formula>LEN(TRIM(K244))=0</formula>
    </cfRule>
  </conditionalFormatting>
  <conditionalFormatting sqref="K244">
    <cfRule type="containsBlanks" dxfId="198" priority="432">
      <formula>LEN(TRIM(K244))=0</formula>
    </cfRule>
  </conditionalFormatting>
  <conditionalFormatting sqref="K278">
    <cfRule type="cellIs" dxfId="197" priority="425" operator="between">
      <formula>0</formula>
      <formula>0.49999</formula>
    </cfRule>
  </conditionalFormatting>
  <conditionalFormatting sqref="K278">
    <cfRule type="cellIs" dxfId="196" priority="422" operator="lessThanOrEqual">
      <formula>0</formula>
    </cfRule>
    <cfRule type="cellIs" dxfId="195" priority="423" operator="greaterThanOrEqual">
      <formula>0.8</formula>
    </cfRule>
    <cfRule type="cellIs" dxfId="194" priority="424" operator="between">
      <formula>0.5</formula>
      <formula>0.7999</formula>
    </cfRule>
  </conditionalFormatting>
  <conditionalFormatting sqref="K278">
    <cfRule type="containsBlanks" dxfId="193" priority="421">
      <formula>LEN(TRIM(K278))=0</formula>
    </cfRule>
  </conditionalFormatting>
  <conditionalFormatting sqref="K278">
    <cfRule type="containsBlanks" dxfId="192" priority="426">
      <formula>LEN(TRIM(K278))=0</formula>
    </cfRule>
  </conditionalFormatting>
  <conditionalFormatting sqref="K312">
    <cfRule type="cellIs" dxfId="191" priority="419" operator="between">
      <formula>0</formula>
      <formula>0.49999</formula>
    </cfRule>
  </conditionalFormatting>
  <conditionalFormatting sqref="K312">
    <cfRule type="cellIs" dxfId="190" priority="416" operator="lessThanOrEqual">
      <formula>0</formula>
    </cfRule>
    <cfRule type="cellIs" dxfId="189" priority="417" operator="greaterThanOrEqual">
      <formula>0.8</formula>
    </cfRule>
    <cfRule type="cellIs" dxfId="188" priority="418" operator="between">
      <formula>0.5</formula>
      <formula>0.7999</formula>
    </cfRule>
  </conditionalFormatting>
  <conditionalFormatting sqref="K312">
    <cfRule type="containsBlanks" dxfId="187" priority="415">
      <formula>LEN(TRIM(K312))=0</formula>
    </cfRule>
  </conditionalFormatting>
  <conditionalFormatting sqref="K312">
    <cfRule type="containsBlanks" dxfId="186" priority="420">
      <formula>LEN(TRIM(K312))=0</formula>
    </cfRule>
  </conditionalFormatting>
  <conditionalFormatting sqref="K346">
    <cfRule type="cellIs" dxfId="185" priority="413" operator="between">
      <formula>0</formula>
      <formula>0.49999</formula>
    </cfRule>
  </conditionalFormatting>
  <conditionalFormatting sqref="K346">
    <cfRule type="cellIs" dxfId="184" priority="410" operator="lessThanOrEqual">
      <formula>0</formula>
    </cfRule>
    <cfRule type="cellIs" dxfId="183" priority="411" operator="greaterThanOrEqual">
      <formula>0.8</formula>
    </cfRule>
    <cfRule type="cellIs" dxfId="182" priority="412" operator="between">
      <formula>0.5</formula>
      <formula>0.7999</formula>
    </cfRule>
  </conditionalFormatting>
  <conditionalFormatting sqref="K346">
    <cfRule type="containsBlanks" dxfId="181" priority="409">
      <formula>LEN(TRIM(K346))=0</formula>
    </cfRule>
  </conditionalFormatting>
  <conditionalFormatting sqref="K346">
    <cfRule type="containsBlanks" dxfId="180" priority="414">
      <formula>LEN(TRIM(K346))=0</formula>
    </cfRule>
  </conditionalFormatting>
  <conditionalFormatting sqref="K380">
    <cfRule type="cellIs" dxfId="179" priority="407" operator="between">
      <formula>0</formula>
      <formula>0.49999</formula>
    </cfRule>
  </conditionalFormatting>
  <conditionalFormatting sqref="K380">
    <cfRule type="cellIs" dxfId="178" priority="404" operator="lessThanOrEqual">
      <formula>0</formula>
    </cfRule>
    <cfRule type="cellIs" dxfId="177" priority="405" operator="greaterThanOrEqual">
      <formula>0.8</formula>
    </cfRule>
    <cfRule type="cellIs" dxfId="176" priority="406" operator="between">
      <formula>0.5</formula>
      <formula>0.7999</formula>
    </cfRule>
  </conditionalFormatting>
  <conditionalFormatting sqref="K380">
    <cfRule type="containsBlanks" dxfId="175" priority="403">
      <formula>LEN(TRIM(K380))=0</formula>
    </cfRule>
  </conditionalFormatting>
  <conditionalFormatting sqref="K380">
    <cfRule type="containsBlanks" dxfId="174" priority="408">
      <formula>LEN(TRIM(K380))=0</formula>
    </cfRule>
  </conditionalFormatting>
  <conditionalFormatting sqref="K414">
    <cfRule type="cellIs" dxfId="173" priority="401" operator="between">
      <formula>0</formula>
      <formula>0.49999</formula>
    </cfRule>
  </conditionalFormatting>
  <conditionalFormatting sqref="K414">
    <cfRule type="cellIs" dxfId="172" priority="398" operator="lessThanOrEqual">
      <formula>0</formula>
    </cfRule>
    <cfRule type="cellIs" dxfId="171" priority="399" operator="greaterThanOrEqual">
      <formula>0.8</formula>
    </cfRule>
    <cfRule type="cellIs" dxfId="170" priority="400" operator="between">
      <formula>0.5</formula>
      <formula>0.7999</formula>
    </cfRule>
  </conditionalFormatting>
  <conditionalFormatting sqref="K414">
    <cfRule type="containsBlanks" dxfId="169" priority="397">
      <formula>LEN(TRIM(K414))=0</formula>
    </cfRule>
  </conditionalFormatting>
  <conditionalFormatting sqref="K414">
    <cfRule type="containsBlanks" dxfId="168" priority="402">
      <formula>LEN(TRIM(K414))=0</formula>
    </cfRule>
  </conditionalFormatting>
  <conditionalFormatting sqref="K448">
    <cfRule type="cellIs" dxfId="167" priority="395" operator="between">
      <formula>0</formula>
      <formula>0.49999</formula>
    </cfRule>
  </conditionalFormatting>
  <conditionalFormatting sqref="K448">
    <cfRule type="cellIs" dxfId="166" priority="392" operator="lessThanOrEqual">
      <formula>0</formula>
    </cfRule>
    <cfRule type="cellIs" dxfId="165" priority="393" operator="greaterThanOrEqual">
      <formula>0.8</formula>
    </cfRule>
    <cfRule type="cellIs" dxfId="164" priority="394" operator="between">
      <formula>0.5</formula>
      <formula>0.7999</formula>
    </cfRule>
  </conditionalFormatting>
  <conditionalFormatting sqref="K448">
    <cfRule type="containsBlanks" dxfId="163" priority="391">
      <formula>LEN(TRIM(K448))=0</formula>
    </cfRule>
  </conditionalFormatting>
  <conditionalFormatting sqref="K448">
    <cfRule type="containsBlanks" dxfId="162" priority="396">
      <formula>LEN(TRIM(K448))=0</formula>
    </cfRule>
  </conditionalFormatting>
  <conditionalFormatting sqref="K482">
    <cfRule type="cellIs" dxfId="161" priority="389" operator="between">
      <formula>0</formula>
      <formula>0.49999</formula>
    </cfRule>
  </conditionalFormatting>
  <conditionalFormatting sqref="K482">
    <cfRule type="cellIs" dxfId="160" priority="386" operator="lessThanOrEqual">
      <formula>0</formula>
    </cfRule>
    <cfRule type="cellIs" dxfId="159" priority="387" operator="greaterThanOrEqual">
      <formula>0.8</formula>
    </cfRule>
    <cfRule type="cellIs" dxfId="158" priority="388" operator="between">
      <formula>0.5</formula>
      <formula>0.7999</formula>
    </cfRule>
  </conditionalFormatting>
  <conditionalFormatting sqref="K482">
    <cfRule type="containsBlanks" dxfId="157" priority="385">
      <formula>LEN(TRIM(K482))=0</formula>
    </cfRule>
  </conditionalFormatting>
  <conditionalFormatting sqref="K482">
    <cfRule type="containsBlanks" dxfId="156" priority="390">
      <formula>LEN(TRIM(K482))=0</formula>
    </cfRule>
  </conditionalFormatting>
  <conditionalFormatting sqref="K516">
    <cfRule type="cellIs" dxfId="155" priority="383" operator="between">
      <formula>0</formula>
      <formula>0.49999</formula>
    </cfRule>
  </conditionalFormatting>
  <conditionalFormatting sqref="K516">
    <cfRule type="cellIs" dxfId="154" priority="380" operator="lessThanOrEqual">
      <formula>0</formula>
    </cfRule>
    <cfRule type="cellIs" dxfId="153" priority="381" operator="greaterThanOrEqual">
      <formula>0.8</formula>
    </cfRule>
    <cfRule type="cellIs" dxfId="152" priority="382" operator="between">
      <formula>0.5</formula>
      <formula>0.7999</formula>
    </cfRule>
  </conditionalFormatting>
  <conditionalFormatting sqref="K516">
    <cfRule type="containsBlanks" dxfId="151" priority="379">
      <formula>LEN(TRIM(K516))=0</formula>
    </cfRule>
  </conditionalFormatting>
  <conditionalFormatting sqref="K516">
    <cfRule type="containsBlanks" dxfId="150" priority="384">
      <formula>LEN(TRIM(K516))=0</formula>
    </cfRule>
  </conditionalFormatting>
  <conditionalFormatting sqref="K550">
    <cfRule type="cellIs" dxfId="149" priority="377" operator="between">
      <formula>0</formula>
      <formula>0.49999</formula>
    </cfRule>
  </conditionalFormatting>
  <conditionalFormatting sqref="K550">
    <cfRule type="cellIs" dxfId="148" priority="374" operator="lessThanOrEqual">
      <formula>0</formula>
    </cfRule>
    <cfRule type="cellIs" dxfId="147" priority="375" operator="greaterThanOrEqual">
      <formula>0.8</formula>
    </cfRule>
    <cfRule type="cellIs" dxfId="146" priority="376" operator="between">
      <formula>0.5</formula>
      <formula>0.7999</formula>
    </cfRule>
  </conditionalFormatting>
  <conditionalFormatting sqref="K550">
    <cfRule type="containsBlanks" dxfId="145" priority="373">
      <formula>LEN(TRIM(K550))=0</formula>
    </cfRule>
  </conditionalFormatting>
  <conditionalFormatting sqref="K550">
    <cfRule type="containsBlanks" dxfId="144" priority="378">
      <formula>LEN(TRIM(K550))=0</formula>
    </cfRule>
  </conditionalFormatting>
  <conditionalFormatting sqref="K584">
    <cfRule type="cellIs" dxfId="143" priority="371" operator="between">
      <formula>0</formula>
      <formula>0.49999</formula>
    </cfRule>
  </conditionalFormatting>
  <conditionalFormatting sqref="K584">
    <cfRule type="cellIs" dxfId="142" priority="368" operator="lessThanOrEqual">
      <formula>0</formula>
    </cfRule>
    <cfRule type="cellIs" dxfId="141" priority="369" operator="greaterThanOrEqual">
      <formula>0.8</formula>
    </cfRule>
    <cfRule type="cellIs" dxfId="140" priority="370" operator="between">
      <formula>0.5</formula>
      <formula>0.7999</formula>
    </cfRule>
  </conditionalFormatting>
  <conditionalFormatting sqref="K584">
    <cfRule type="containsBlanks" dxfId="139" priority="367">
      <formula>LEN(TRIM(K584))=0</formula>
    </cfRule>
  </conditionalFormatting>
  <conditionalFormatting sqref="K584">
    <cfRule type="containsBlanks" dxfId="138" priority="372">
      <formula>LEN(TRIM(K584))=0</formula>
    </cfRule>
  </conditionalFormatting>
  <conditionalFormatting sqref="K618">
    <cfRule type="cellIs" dxfId="137" priority="365" operator="between">
      <formula>0</formula>
      <formula>0.49999</formula>
    </cfRule>
  </conditionalFormatting>
  <conditionalFormatting sqref="K618">
    <cfRule type="cellIs" dxfId="136" priority="362" operator="lessThanOrEqual">
      <formula>0</formula>
    </cfRule>
    <cfRule type="cellIs" dxfId="135" priority="363" operator="greaterThanOrEqual">
      <formula>0.8</formula>
    </cfRule>
    <cfRule type="cellIs" dxfId="134" priority="364" operator="between">
      <formula>0.5</formula>
      <formula>0.7999</formula>
    </cfRule>
  </conditionalFormatting>
  <conditionalFormatting sqref="K618">
    <cfRule type="containsBlanks" dxfId="133" priority="361">
      <formula>LEN(TRIM(K618))=0</formula>
    </cfRule>
  </conditionalFormatting>
  <conditionalFormatting sqref="K618">
    <cfRule type="containsBlanks" dxfId="132" priority="366">
      <formula>LEN(TRIM(K618))=0</formula>
    </cfRule>
  </conditionalFormatting>
  <conditionalFormatting sqref="K652">
    <cfRule type="cellIs" dxfId="131" priority="359" operator="between">
      <formula>0</formula>
      <formula>0.49999</formula>
    </cfRule>
  </conditionalFormatting>
  <conditionalFormatting sqref="K652">
    <cfRule type="cellIs" dxfId="130" priority="356" operator="lessThanOrEqual">
      <formula>0</formula>
    </cfRule>
    <cfRule type="cellIs" dxfId="129" priority="357" operator="greaterThanOrEqual">
      <formula>0.8</formula>
    </cfRule>
    <cfRule type="cellIs" dxfId="128" priority="358" operator="between">
      <formula>0.5</formula>
      <formula>0.7999</formula>
    </cfRule>
  </conditionalFormatting>
  <conditionalFormatting sqref="K652">
    <cfRule type="containsBlanks" dxfId="127" priority="355">
      <formula>LEN(TRIM(K652))=0</formula>
    </cfRule>
  </conditionalFormatting>
  <conditionalFormatting sqref="K652">
    <cfRule type="containsBlanks" dxfId="126" priority="360">
      <formula>LEN(TRIM(K652))=0</formula>
    </cfRule>
  </conditionalFormatting>
  <conditionalFormatting sqref="K686">
    <cfRule type="cellIs" dxfId="125" priority="353" operator="between">
      <formula>0</formula>
      <formula>0.49999</formula>
    </cfRule>
  </conditionalFormatting>
  <conditionalFormatting sqref="K686">
    <cfRule type="cellIs" dxfId="124" priority="350" operator="lessThanOrEqual">
      <formula>0</formula>
    </cfRule>
    <cfRule type="cellIs" dxfId="123" priority="351" operator="greaterThanOrEqual">
      <formula>0.8</formula>
    </cfRule>
    <cfRule type="cellIs" dxfId="122" priority="352" operator="between">
      <formula>0.5</formula>
      <formula>0.7999</formula>
    </cfRule>
  </conditionalFormatting>
  <conditionalFormatting sqref="K686">
    <cfRule type="containsBlanks" dxfId="121" priority="349">
      <formula>LEN(TRIM(K686))=0</formula>
    </cfRule>
  </conditionalFormatting>
  <conditionalFormatting sqref="K686">
    <cfRule type="containsBlanks" dxfId="120" priority="354">
      <formula>LEN(TRIM(K686))=0</formula>
    </cfRule>
  </conditionalFormatting>
  <conditionalFormatting sqref="K11:K39">
    <cfRule type="cellIs" dxfId="119" priority="233" operator="between">
      <formula>0</formula>
      <formula>0.49999</formula>
    </cfRule>
  </conditionalFormatting>
  <conditionalFormatting sqref="K11:K39">
    <cfRule type="cellIs" dxfId="118" priority="230" operator="lessThanOrEqual">
      <formula>0</formula>
    </cfRule>
    <cfRule type="cellIs" dxfId="117" priority="231" operator="greaterThanOrEqual">
      <formula>0.8</formula>
    </cfRule>
    <cfRule type="cellIs" dxfId="116" priority="232" operator="between">
      <formula>0.5</formula>
      <formula>0.7999</formula>
    </cfRule>
  </conditionalFormatting>
  <conditionalFormatting sqref="K11:K39">
    <cfRule type="containsBlanks" dxfId="115" priority="229">
      <formula>LEN(TRIM(K11))=0</formula>
    </cfRule>
  </conditionalFormatting>
  <conditionalFormatting sqref="K11:K39">
    <cfRule type="containsBlanks" dxfId="114" priority="234">
      <formula>LEN(TRIM(K11))=0</formula>
    </cfRule>
  </conditionalFormatting>
  <conditionalFormatting sqref="K45:K73">
    <cfRule type="cellIs" dxfId="113" priority="113" operator="between">
      <formula>0</formula>
      <formula>0.49999</formula>
    </cfRule>
  </conditionalFormatting>
  <conditionalFormatting sqref="K45:K73">
    <cfRule type="cellIs" dxfId="112" priority="110" operator="lessThanOrEqual">
      <formula>0</formula>
    </cfRule>
    <cfRule type="cellIs" dxfId="111" priority="111" operator="greaterThanOrEqual">
      <formula>0.8</formula>
    </cfRule>
    <cfRule type="cellIs" dxfId="110" priority="112" operator="between">
      <formula>0.5</formula>
      <formula>0.7999</formula>
    </cfRule>
  </conditionalFormatting>
  <conditionalFormatting sqref="K45:K73">
    <cfRule type="containsBlanks" dxfId="109" priority="109">
      <formula>LEN(TRIM(K45))=0</formula>
    </cfRule>
  </conditionalFormatting>
  <conditionalFormatting sqref="K45:K73">
    <cfRule type="containsBlanks" dxfId="108" priority="114">
      <formula>LEN(TRIM(K45))=0</formula>
    </cfRule>
  </conditionalFormatting>
  <conditionalFormatting sqref="K79:K107">
    <cfRule type="cellIs" dxfId="107" priority="107" operator="between">
      <formula>0</formula>
      <formula>0.49999</formula>
    </cfRule>
  </conditionalFormatting>
  <conditionalFormatting sqref="K79:K107">
    <cfRule type="cellIs" dxfId="106" priority="104" operator="lessThanOrEqual">
      <formula>0</formula>
    </cfRule>
    <cfRule type="cellIs" dxfId="105" priority="105" operator="greaterThanOrEqual">
      <formula>0.8</formula>
    </cfRule>
    <cfRule type="cellIs" dxfId="104" priority="106" operator="between">
      <formula>0.5</formula>
      <formula>0.7999</formula>
    </cfRule>
  </conditionalFormatting>
  <conditionalFormatting sqref="K79:K107">
    <cfRule type="containsBlanks" dxfId="103" priority="103">
      <formula>LEN(TRIM(K79))=0</formula>
    </cfRule>
  </conditionalFormatting>
  <conditionalFormatting sqref="K79:K107">
    <cfRule type="containsBlanks" dxfId="102" priority="108">
      <formula>LEN(TRIM(K79))=0</formula>
    </cfRule>
  </conditionalFormatting>
  <conditionalFormatting sqref="K113:K141">
    <cfRule type="cellIs" dxfId="101" priority="101" operator="between">
      <formula>0</formula>
      <formula>0.49999</formula>
    </cfRule>
  </conditionalFormatting>
  <conditionalFormatting sqref="K113:K141">
    <cfRule type="cellIs" dxfId="100" priority="98" operator="lessThanOrEqual">
      <formula>0</formula>
    </cfRule>
    <cfRule type="cellIs" dxfId="99" priority="99" operator="greaterThanOrEqual">
      <formula>0.8</formula>
    </cfRule>
    <cfRule type="cellIs" dxfId="98" priority="100" operator="between">
      <formula>0.5</formula>
      <formula>0.7999</formula>
    </cfRule>
  </conditionalFormatting>
  <conditionalFormatting sqref="K113:K141">
    <cfRule type="containsBlanks" dxfId="97" priority="97">
      <formula>LEN(TRIM(K113))=0</formula>
    </cfRule>
  </conditionalFormatting>
  <conditionalFormatting sqref="K113:K141">
    <cfRule type="containsBlanks" dxfId="96" priority="102">
      <formula>LEN(TRIM(K113))=0</formula>
    </cfRule>
  </conditionalFormatting>
  <conditionalFormatting sqref="K147:K175">
    <cfRule type="cellIs" dxfId="95" priority="95" operator="between">
      <formula>0</formula>
      <formula>0.49999</formula>
    </cfRule>
  </conditionalFormatting>
  <conditionalFormatting sqref="K147:K175">
    <cfRule type="cellIs" dxfId="94" priority="92" operator="lessThanOrEqual">
      <formula>0</formula>
    </cfRule>
    <cfRule type="cellIs" dxfId="93" priority="93" operator="greaterThanOrEqual">
      <formula>0.8</formula>
    </cfRule>
    <cfRule type="cellIs" dxfId="92" priority="94" operator="between">
      <formula>0.5</formula>
      <formula>0.7999</formula>
    </cfRule>
  </conditionalFormatting>
  <conditionalFormatting sqref="K147:K175">
    <cfRule type="containsBlanks" dxfId="91" priority="91">
      <formula>LEN(TRIM(K147))=0</formula>
    </cfRule>
  </conditionalFormatting>
  <conditionalFormatting sqref="K147:K175">
    <cfRule type="containsBlanks" dxfId="90" priority="96">
      <formula>LEN(TRIM(K147))=0</formula>
    </cfRule>
  </conditionalFormatting>
  <conditionalFormatting sqref="K181:K209">
    <cfRule type="cellIs" dxfId="89" priority="89" operator="between">
      <formula>0</formula>
      <formula>0.49999</formula>
    </cfRule>
  </conditionalFormatting>
  <conditionalFormatting sqref="K181:K209">
    <cfRule type="cellIs" dxfId="88" priority="86" operator="lessThanOrEqual">
      <formula>0</formula>
    </cfRule>
    <cfRule type="cellIs" dxfId="87" priority="87" operator="greaterThanOrEqual">
      <formula>0.8</formula>
    </cfRule>
    <cfRule type="cellIs" dxfId="86" priority="88" operator="between">
      <formula>0.5</formula>
      <formula>0.7999</formula>
    </cfRule>
  </conditionalFormatting>
  <conditionalFormatting sqref="K181:K209">
    <cfRule type="containsBlanks" dxfId="85" priority="85">
      <formula>LEN(TRIM(K181))=0</formula>
    </cfRule>
  </conditionalFormatting>
  <conditionalFormatting sqref="K181:K209">
    <cfRule type="containsBlanks" dxfId="84" priority="90">
      <formula>LEN(TRIM(K181))=0</formula>
    </cfRule>
  </conditionalFormatting>
  <conditionalFormatting sqref="K215:K243">
    <cfRule type="cellIs" dxfId="83" priority="83" operator="between">
      <formula>0</formula>
      <formula>0.49999</formula>
    </cfRule>
  </conditionalFormatting>
  <conditionalFormatting sqref="K215:K243">
    <cfRule type="cellIs" dxfId="82" priority="80" operator="lessThanOrEqual">
      <formula>0</formula>
    </cfRule>
    <cfRule type="cellIs" dxfId="81" priority="81" operator="greaterThanOrEqual">
      <formula>0.8</formula>
    </cfRule>
    <cfRule type="cellIs" dxfId="80" priority="82" operator="between">
      <formula>0.5</formula>
      <formula>0.7999</formula>
    </cfRule>
  </conditionalFormatting>
  <conditionalFormatting sqref="K215:K243">
    <cfRule type="containsBlanks" dxfId="79" priority="79">
      <formula>LEN(TRIM(K215))=0</formula>
    </cfRule>
  </conditionalFormatting>
  <conditionalFormatting sqref="K215:K243">
    <cfRule type="containsBlanks" dxfId="78" priority="84">
      <formula>LEN(TRIM(K215))=0</formula>
    </cfRule>
  </conditionalFormatting>
  <conditionalFormatting sqref="K249:K277">
    <cfRule type="cellIs" dxfId="77" priority="77" operator="between">
      <formula>0</formula>
      <formula>0.49999</formula>
    </cfRule>
  </conditionalFormatting>
  <conditionalFormatting sqref="K249:K277">
    <cfRule type="cellIs" dxfId="76" priority="74" operator="lessThanOrEqual">
      <formula>0</formula>
    </cfRule>
    <cfRule type="cellIs" dxfId="75" priority="75" operator="greaterThanOrEqual">
      <formula>0.8</formula>
    </cfRule>
    <cfRule type="cellIs" dxfId="74" priority="76" operator="between">
      <formula>0.5</formula>
      <formula>0.7999</formula>
    </cfRule>
  </conditionalFormatting>
  <conditionalFormatting sqref="K249:K277">
    <cfRule type="containsBlanks" dxfId="73" priority="73">
      <formula>LEN(TRIM(K249))=0</formula>
    </cfRule>
  </conditionalFormatting>
  <conditionalFormatting sqref="K249:K277">
    <cfRule type="containsBlanks" dxfId="72" priority="78">
      <formula>LEN(TRIM(K249))=0</formula>
    </cfRule>
  </conditionalFormatting>
  <conditionalFormatting sqref="K283:K311">
    <cfRule type="cellIs" dxfId="71" priority="71" operator="between">
      <formula>0</formula>
      <formula>0.49999</formula>
    </cfRule>
  </conditionalFormatting>
  <conditionalFormatting sqref="K283:K311">
    <cfRule type="cellIs" dxfId="70" priority="68" operator="lessThanOrEqual">
      <formula>0</formula>
    </cfRule>
    <cfRule type="cellIs" dxfId="69" priority="69" operator="greaterThanOrEqual">
      <formula>0.8</formula>
    </cfRule>
    <cfRule type="cellIs" dxfId="68" priority="70" operator="between">
      <formula>0.5</formula>
      <formula>0.7999</formula>
    </cfRule>
  </conditionalFormatting>
  <conditionalFormatting sqref="K283:K311">
    <cfRule type="containsBlanks" dxfId="67" priority="67">
      <formula>LEN(TRIM(K283))=0</formula>
    </cfRule>
  </conditionalFormatting>
  <conditionalFormatting sqref="K283:K311">
    <cfRule type="containsBlanks" dxfId="66" priority="72">
      <formula>LEN(TRIM(K283))=0</formula>
    </cfRule>
  </conditionalFormatting>
  <conditionalFormatting sqref="K317:K345">
    <cfRule type="cellIs" dxfId="65" priority="65" operator="between">
      <formula>0</formula>
      <formula>0.49999</formula>
    </cfRule>
  </conditionalFormatting>
  <conditionalFormatting sqref="K317:K345">
    <cfRule type="cellIs" dxfId="64" priority="62" operator="lessThanOrEqual">
      <formula>0</formula>
    </cfRule>
    <cfRule type="cellIs" dxfId="63" priority="63" operator="greaterThanOrEqual">
      <formula>0.8</formula>
    </cfRule>
    <cfRule type="cellIs" dxfId="62" priority="64" operator="between">
      <formula>0.5</formula>
      <formula>0.7999</formula>
    </cfRule>
  </conditionalFormatting>
  <conditionalFormatting sqref="K317:K345">
    <cfRule type="containsBlanks" dxfId="61" priority="61">
      <formula>LEN(TRIM(K317))=0</formula>
    </cfRule>
  </conditionalFormatting>
  <conditionalFormatting sqref="K317:K345">
    <cfRule type="containsBlanks" dxfId="60" priority="66">
      <formula>LEN(TRIM(K317))=0</formula>
    </cfRule>
  </conditionalFormatting>
  <conditionalFormatting sqref="K351:K379">
    <cfRule type="cellIs" dxfId="59" priority="59" operator="between">
      <formula>0</formula>
      <formula>0.49999</formula>
    </cfRule>
  </conditionalFormatting>
  <conditionalFormatting sqref="K351:K379">
    <cfRule type="cellIs" dxfId="58" priority="56" operator="lessThanOrEqual">
      <formula>0</formula>
    </cfRule>
    <cfRule type="cellIs" dxfId="57" priority="57" operator="greaterThanOrEqual">
      <formula>0.8</formula>
    </cfRule>
    <cfRule type="cellIs" dxfId="56" priority="58" operator="between">
      <formula>0.5</formula>
      <formula>0.7999</formula>
    </cfRule>
  </conditionalFormatting>
  <conditionalFormatting sqref="K351:K379">
    <cfRule type="containsBlanks" dxfId="55" priority="55">
      <formula>LEN(TRIM(K351))=0</formula>
    </cfRule>
  </conditionalFormatting>
  <conditionalFormatting sqref="K351:K379">
    <cfRule type="containsBlanks" dxfId="54" priority="60">
      <formula>LEN(TRIM(K351))=0</formula>
    </cfRule>
  </conditionalFormatting>
  <conditionalFormatting sqref="K385:K413">
    <cfRule type="cellIs" dxfId="53" priority="53" operator="between">
      <formula>0</formula>
      <formula>0.49999</formula>
    </cfRule>
  </conditionalFormatting>
  <conditionalFormatting sqref="K385:K413">
    <cfRule type="cellIs" dxfId="52" priority="50" operator="lessThanOrEqual">
      <formula>0</formula>
    </cfRule>
    <cfRule type="cellIs" dxfId="51" priority="51" operator="greaterThanOrEqual">
      <formula>0.8</formula>
    </cfRule>
    <cfRule type="cellIs" dxfId="50" priority="52" operator="between">
      <formula>0.5</formula>
      <formula>0.7999</formula>
    </cfRule>
  </conditionalFormatting>
  <conditionalFormatting sqref="K385:K413">
    <cfRule type="containsBlanks" dxfId="49" priority="49">
      <formula>LEN(TRIM(K385))=0</formula>
    </cfRule>
  </conditionalFormatting>
  <conditionalFormatting sqref="K385:K413">
    <cfRule type="containsBlanks" dxfId="48" priority="54">
      <formula>LEN(TRIM(K385))=0</formula>
    </cfRule>
  </conditionalFormatting>
  <conditionalFormatting sqref="K419:K447">
    <cfRule type="cellIs" dxfId="47" priority="47" operator="between">
      <formula>0</formula>
      <formula>0.49999</formula>
    </cfRule>
  </conditionalFormatting>
  <conditionalFormatting sqref="K419:K447">
    <cfRule type="cellIs" dxfId="46" priority="44" operator="lessThanOrEqual">
      <formula>0</formula>
    </cfRule>
    <cfRule type="cellIs" dxfId="45" priority="45" operator="greaterThanOrEqual">
      <formula>0.8</formula>
    </cfRule>
    <cfRule type="cellIs" dxfId="44" priority="46" operator="between">
      <formula>0.5</formula>
      <formula>0.7999</formula>
    </cfRule>
  </conditionalFormatting>
  <conditionalFormatting sqref="K419:K447">
    <cfRule type="containsBlanks" dxfId="43" priority="43">
      <formula>LEN(TRIM(K419))=0</formula>
    </cfRule>
  </conditionalFormatting>
  <conditionalFormatting sqref="K419:K447">
    <cfRule type="containsBlanks" dxfId="42" priority="48">
      <formula>LEN(TRIM(K419))=0</formula>
    </cfRule>
  </conditionalFormatting>
  <conditionalFormatting sqref="K453:K481">
    <cfRule type="cellIs" dxfId="41" priority="41" operator="between">
      <formula>0</formula>
      <formula>0.49999</formula>
    </cfRule>
  </conditionalFormatting>
  <conditionalFormatting sqref="K453:K481">
    <cfRule type="cellIs" dxfId="40" priority="38" operator="lessThanOrEqual">
      <formula>0</formula>
    </cfRule>
    <cfRule type="cellIs" dxfId="39" priority="39" operator="greaterThanOrEqual">
      <formula>0.8</formula>
    </cfRule>
    <cfRule type="cellIs" dxfId="38" priority="40" operator="between">
      <formula>0.5</formula>
      <formula>0.7999</formula>
    </cfRule>
  </conditionalFormatting>
  <conditionalFormatting sqref="K453:K481">
    <cfRule type="containsBlanks" dxfId="37" priority="37">
      <formula>LEN(TRIM(K453))=0</formula>
    </cfRule>
  </conditionalFormatting>
  <conditionalFormatting sqref="K453:K481">
    <cfRule type="containsBlanks" dxfId="36" priority="42">
      <formula>LEN(TRIM(K453))=0</formula>
    </cfRule>
  </conditionalFormatting>
  <conditionalFormatting sqref="K487:K515">
    <cfRule type="cellIs" dxfId="35" priority="35" operator="between">
      <formula>0</formula>
      <formula>0.49999</formula>
    </cfRule>
  </conditionalFormatting>
  <conditionalFormatting sqref="K487:K515">
    <cfRule type="cellIs" dxfId="34" priority="32" operator="lessThanOrEqual">
      <formula>0</formula>
    </cfRule>
    <cfRule type="cellIs" dxfId="33" priority="33" operator="greaterThanOrEqual">
      <formula>0.8</formula>
    </cfRule>
    <cfRule type="cellIs" dxfId="32" priority="34" operator="between">
      <formula>0.5</formula>
      <formula>0.7999</formula>
    </cfRule>
  </conditionalFormatting>
  <conditionalFormatting sqref="K487:K515">
    <cfRule type="containsBlanks" dxfId="31" priority="31">
      <formula>LEN(TRIM(K487))=0</formula>
    </cfRule>
  </conditionalFormatting>
  <conditionalFormatting sqref="K487:K515">
    <cfRule type="containsBlanks" dxfId="30" priority="36">
      <formula>LEN(TRIM(K487))=0</formula>
    </cfRule>
  </conditionalFormatting>
  <conditionalFormatting sqref="K521:K549">
    <cfRule type="cellIs" dxfId="29" priority="29" operator="between">
      <formula>0</formula>
      <formula>0.49999</formula>
    </cfRule>
  </conditionalFormatting>
  <conditionalFormatting sqref="K521:K549">
    <cfRule type="cellIs" dxfId="28" priority="26" operator="lessThanOrEqual">
      <formula>0</formula>
    </cfRule>
    <cfRule type="cellIs" dxfId="27" priority="27" operator="greaterThanOrEqual">
      <formula>0.8</formula>
    </cfRule>
    <cfRule type="cellIs" dxfId="26" priority="28" operator="between">
      <formula>0.5</formula>
      <formula>0.7999</formula>
    </cfRule>
  </conditionalFormatting>
  <conditionalFormatting sqref="K521:K549">
    <cfRule type="containsBlanks" dxfId="25" priority="25">
      <formula>LEN(TRIM(K521))=0</formula>
    </cfRule>
  </conditionalFormatting>
  <conditionalFormatting sqref="K521:K549">
    <cfRule type="containsBlanks" dxfId="24" priority="30">
      <formula>LEN(TRIM(K521))=0</formula>
    </cfRule>
  </conditionalFormatting>
  <conditionalFormatting sqref="K555:K583">
    <cfRule type="cellIs" dxfId="23" priority="23" operator="between">
      <formula>0</formula>
      <formula>0.49999</formula>
    </cfRule>
  </conditionalFormatting>
  <conditionalFormatting sqref="K555:K583">
    <cfRule type="cellIs" dxfId="22" priority="20" operator="lessThanOrEqual">
      <formula>0</formula>
    </cfRule>
    <cfRule type="cellIs" dxfId="21" priority="21" operator="greaterThanOrEqual">
      <formula>0.8</formula>
    </cfRule>
    <cfRule type="cellIs" dxfId="20" priority="22" operator="between">
      <formula>0.5</formula>
      <formula>0.7999</formula>
    </cfRule>
  </conditionalFormatting>
  <conditionalFormatting sqref="K555:K583">
    <cfRule type="containsBlanks" dxfId="19" priority="19">
      <formula>LEN(TRIM(K555))=0</formula>
    </cfRule>
  </conditionalFormatting>
  <conditionalFormatting sqref="K555:K583">
    <cfRule type="containsBlanks" dxfId="18" priority="24">
      <formula>LEN(TRIM(K555))=0</formula>
    </cfRule>
  </conditionalFormatting>
  <conditionalFormatting sqref="K589:K617">
    <cfRule type="cellIs" dxfId="17" priority="17" operator="between">
      <formula>0</formula>
      <formula>0.49999</formula>
    </cfRule>
  </conditionalFormatting>
  <conditionalFormatting sqref="K589:K617">
    <cfRule type="cellIs" dxfId="16" priority="14" operator="lessThanOrEqual">
      <formula>0</formula>
    </cfRule>
    <cfRule type="cellIs" dxfId="15" priority="15" operator="greaterThanOrEqual">
      <formula>0.8</formula>
    </cfRule>
    <cfRule type="cellIs" dxfId="14" priority="16" operator="between">
      <formula>0.5</formula>
      <formula>0.7999</formula>
    </cfRule>
  </conditionalFormatting>
  <conditionalFormatting sqref="K589:K617">
    <cfRule type="containsBlanks" dxfId="13" priority="13">
      <formula>LEN(TRIM(K589))=0</formula>
    </cfRule>
  </conditionalFormatting>
  <conditionalFormatting sqref="K589:K617">
    <cfRule type="containsBlanks" dxfId="12" priority="18">
      <formula>LEN(TRIM(K589))=0</formula>
    </cfRule>
  </conditionalFormatting>
  <conditionalFormatting sqref="K623:K651">
    <cfRule type="cellIs" dxfId="11" priority="11" operator="between">
      <formula>0</formula>
      <formula>0.49999</formula>
    </cfRule>
  </conditionalFormatting>
  <conditionalFormatting sqref="K623:K651">
    <cfRule type="cellIs" dxfId="10" priority="8" operator="lessThanOrEqual">
      <formula>0</formula>
    </cfRule>
    <cfRule type="cellIs" dxfId="9" priority="9" operator="greaterThanOrEqual">
      <formula>0.8</formula>
    </cfRule>
    <cfRule type="cellIs" dxfId="8" priority="10" operator="between">
      <formula>0.5</formula>
      <formula>0.7999</formula>
    </cfRule>
  </conditionalFormatting>
  <conditionalFormatting sqref="K623:K651">
    <cfRule type="containsBlanks" dxfId="7" priority="7">
      <formula>LEN(TRIM(K623))=0</formula>
    </cfRule>
  </conditionalFormatting>
  <conditionalFormatting sqref="K623:K651">
    <cfRule type="containsBlanks" dxfId="6" priority="12">
      <formula>LEN(TRIM(K623))=0</formula>
    </cfRule>
  </conditionalFormatting>
  <conditionalFormatting sqref="K657:K685">
    <cfRule type="cellIs" dxfId="5" priority="5" operator="between">
      <formula>0</formula>
      <formula>0.49999</formula>
    </cfRule>
  </conditionalFormatting>
  <conditionalFormatting sqref="K657:K685">
    <cfRule type="cellIs" dxfId="4" priority="2" operator="lessThanOrEqual">
      <formula>0</formula>
    </cfRule>
    <cfRule type="cellIs" dxfId="3" priority="3" operator="greaterThanOrEqual">
      <formula>0.8</formula>
    </cfRule>
    <cfRule type="cellIs" dxfId="2" priority="4" operator="between">
      <formula>0.5</formula>
      <formula>0.7999</formula>
    </cfRule>
  </conditionalFormatting>
  <conditionalFormatting sqref="K657:K685">
    <cfRule type="containsBlanks" dxfId="1" priority="1">
      <formula>LEN(TRIM(K657))=0</formula>
    </cfRule>
  </conditionalFormatting>
  <conditionalFormatting sqref="K657:K685">
    <cfRule type="containsBlanks" dxfId="0" priority="6">
      <formula>LEN(TRIM(K657))=0</formula>
    </cfRule>
  </conditionalFormatting>
  <dataValidations disablePrompts="1" count="2">
    <dataValidation type="decimal" allowBlank="1" showInputMessage="1" showErrorMessage="1" sqref="N41:O41 N75:O75 N109:O109 N143:O143 N177:O177 N211:O211 N245:O245 N279:O279 N313:O313 N347:O347 N381:O381 N415:O415 N449:O449 N483:O483 N517:O517 N551:O551 N585:O585 N619:O619 N653:O653" xr:uid="{00000000-0002-0000-0600-000000000000}">
      <formula1>0</formula1>
      <formula2>9999999999999</formula2>
    </dataValidation>
    <dataValidation type="decimal" allowBlank="1" showInputMessage="1" showErrorMessage="1" sqref="J41 J75 J109 J143 J177 J211 J245 J279 J313 J347 J381 J415 J449 J483 J517 J551 J585 J619 J653" xr:uid="{00000000-0002-0000-0600-000001000000}">
      <formula1>0</formula1>
      <formula2>999999999</formula2>
    </dataValidation>
  </dataValidations>
  <hyperlinks>
    <hyperlink ref="F7" location="'Annual Report'!A1" display="Annual Report" xr:uid="{00000000-0004-0000-0600-000000000000}"/>
    <hyperlink ref="E7" location="'Q3 Review'!A1" display="Q3" xr:uid="{00000000-0004-0000-0600-000001000000}"/>
    <hyperlink ref="D7" location="'Q2 Review'!A1" display="Q2" xr:uid="{00000000-0004-0000-0600-000002000000}"/>
    <hyperlink ref="C7" location="'Q1 Review'!A1" display="Q1" xr:uid="{00000000-0004-0000-0600-000003000000}"/>
    <hyperlink ref="B7" location="'Annual Plan'!A1" display="Annual Plan" xr:uid="{00000000-0004-0000-0600-000004000000}"/>
    <hyperlink ref="F7:H7" location="'Q4 Review'!A1" display="Q4" xr:uid="{00000000-0004-0000-0600-000005000000}"/>
  </hyperlinks>
  <pageMargins left="0.25" right="0.25" top="0.75" bottom="0.75" header="0.3" footer="0.3"/>
  <pageSetup paperSize="9"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_AReport_lock">
                <anchor moveWithCells="1" sizeWithCells="1">
                  <from>
                    <xdr:col>15</xdr:col>
                    <xdr:colOff>76200</xdr:colOff>
                    <xdr:row>5</xdr:row>
                    <xdr:rowOff>76200</xdr:rowOff>
                  </from>
                  <to>
                    <xdr:col>15</xdr:col>
                    <xdr:colOff>922020</xdr:colOff>
                    <xdr:row>6</xdr:row>
                    <xdr:rowOff>220980</xdr:rowOff>
                  </to>
                </anchor>
              </controlPr>
            </control>
          </mc:Choice>
        </mc:AlternateContent>
        <mc:AlternateContent xmlns:mc="http://schemas.openxmlformats.org/markup-compatibility/2006">
          <mc:Choice Requires="x14">
            <control shapeId="6146" r:id="rId5" name="Button 2">
              <controlPr defaultSize="0" print="0" autoFill="0" autoPict="0" macro="[0]!Button_AReport_unlock">
                <anchor moveWithCells="1" sizeWithCells="1">
                  <from>
                    <xdr:col>15</xdr:col>
                    <xdr:colOff>982980</xdr:colOff>
                    <xdr:row>5</xdr:row>
                    <xdr:rowOff>68580</xdr:rowOff>
                  </from>
                  <to>
                    <xdr:col>16</xdr:col>
                    <xdr:colOff>975360</xdr:colOff>
                    <xdr:row>6</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U59"/>
  <sheetViews>
    <sheetView showGridLines="0" showRowColHeaders="0" workbookViewId="0">
      <selection activeCell="A3" sqref="A3"/>
    </sheetView>
  </sheetViews>
  <sheetFormatPr defaultRowHeight="14.4" x14ac:dyDescent="0.3"/>
  <cols>
    <col min="1" max="1" width="6.5546875" customWidth="1"/>
    <col min="2" max="2" width="6.44140625" customWidth="1"/>
    <col min="3" max="3" width="2.88671875" customWidth="1"/>
    <col min="4" max="4" width="7.5546875" customWidth="1"/>
    <col min="5" max="5" width="26" customWidth="1"/>
    <col min="6" max="6" width="18.44140625" customWidth="1"/>
    <col min="7" max="7" width="10.44140625" customWidth="1"/>
    <col min="8" max="8" width="0.88671875" customWidth="1"/>
    <col min="9" max="9" width="12" customWidth="1"/>
    <col min="10" max="10" width="5.88671875" customWidth="1"/>
    <col min="11" max="11" width="7.44140625" customWidth="1"/>
    <col min="12" max="12" width="19.33203125" customWidth="1"/>
    <col min="15" max="15" width="7" customWidth="1"/>
    <col min="16" max="16" width="10.6640625" customWidth="1"/>
    <col min="17" max="17" width="34.33203125" customWidth="1"/>
    <col min="18" max="18" width="4.5546875" customWidth="1"/>
  </cols>
  <sheetData>
    <row r="1" spans="1:47" ht="9.75" customHeight="1" x14ac:dyDescent="0.3"/>
    <row r="2" spans="1:47" ht="15" customHeight="1" x14ac:dyDescent="0.3">
      <c r="B2" s="144"/>
      <c r="C2" s="144"/>
      <c r="D2" s="144"/>
      <c r="E2" s="286" t="s">
        <v>117</v>
      </c>
      <c r="F2" s="286"/>
      <c r="G2" s="144"/>
      <c r="H2" s="144"/>
      <c r="I2" s="144"/>
      <c r="J2" s="144"/>
      <c r="K2" s="144"/>
      <c r="L2" s="144"/>
      <c r="M2" s="144"/>
      <c r="N2" s="144"/>
      <c r="O2" s="144"/>
      <c r="P2" s="144"/>
      <c r="Q2" s="144"/>
    </row>
    <row r="3" spans="1:47" ht="21.75" customHeight="1" x14ac:dyDescent="0.3">
      <c r="B3" s="144"/>
      <c r="C3" s="144"/>
      <c r="D3" s="144"/>
      <c r="E3" s="286"/>
      <c r="F3" s="286"/>
      <c r="G3" s="144"/>
      <c r="H3" s="144"/>
      <c r="I3" s="144"/>
      <c r="J3" s="144"/>
      <c r="K3" s="144"/>
      <c r="L3" s="144"/>
      <c r="M3" s="144"/>
      <c r="N3" s="144"/>
      <c r="O3" s="144"/>
      <c r="P3" s="144"/>
      <c r="Q3" s="144"/>
    </row>
    <row r="4" spans="1:47" ht="26.25" customHeight="1" x14ac:dyDescent="0.3">
      <c r="B4" s="144"/>
      <c r="C4" s="144"/>
      <c r="D4" s="144"/>
      <c r="E4" s="286"/>
      <c r="F4" s="286"/>
      <c r="G4" s="144"/>
      <c r="H4" s="144"/>
      <c r="I4" s="144"/>
      <c r="J4" s="144"/>
      <c r="K4" s="144"/>
      <c r="L4" s="144"/>
      <c r="M4" s="144"/>
      <c r="N4" s="144"/>
      <c r="O4" s="144"/>
      <c r="P4" s="144"/>
      <c r="Q4" s="144"/>
    </row>
    <row r="6" spans="1:47" ht="45" customHeight="1" x14ac:dyDescent="0.3">
      <c r="A6" s="136"/>
      <c r="B6" s="289" t="s">
        <v>118</v>
      </c>
      <c r="C6" s="289"/>
      <c r="D6" s="289"/>
      <c r="E6" s="289"/>
      <c r="F6" s="134"/>
      <c r="G6" s="135"/>
      <c r="H6" s="137"/>
      <c r="I6" s="137"/>
      <c r="J6" s="137"/>
      <c r="K6" s="137"/>
      <c r="L6" s="137"/>
      <c r="M6" s="137"/>
      <c r="N6" s="137"/>
      <c r="O6" s="137"/>
      <c r="P6" s="137"/>
      <c r="Q6" s="137"/>
      <c r="R6" s="137"/>
      <c r="S6" s="137"/>
      <c r="T6" s="137"/>
      <c r="U6" s="137"/>
      <c r="V6" s="137"/>
      <c r="W6" s="137"/>
      <c r="X6" s="137"/>
      <c r="Y6" s="137"/>
      <c r="Z6" s="137"/>
      <c r="AA6" s="137"/>
      <c r="AB6" s="137"/>
      <c r="AC6" s="137"/>
      <c r="AD6" s="137"/>
      <c r="AE6" s="137"/>
      <c r="AF6" s="137"/>
      <c r="AG6" s="137"/>
      <c r="AH6" s="137"/>
      <c r="AI6" s="137"/>
      <c r="AJ6" s="137"/>
      <c r="AK6" s="137"/>
      <c r="AL6" s="137"/>
      <c r="AM6" s="137"/>
      <c r="AN6" s="137"/>
      <c r="AO6" s="137"/>
      <c r="AP6" s="137"/>
      <c r="AQ6" s="137"/>
      <c r="AR6" s="137"/>
      <c r="AS6" s="137"/>
      <c r="AT6" s="137"/>
      <c r="AU6" s="137"/>
    </row>
    <row r="7" spans="1:47" ht="24" customHeight="1" x14ac:dyDescent="0.3">
      <c r="B7" s="138" t="s">
        <v>120</v>
      </c>
    </row>
    <row r="8" spans="1:47" ht="57" customHeight="1" x14ac:dyDescent="0.3">
      <c r="B8" s="290" t="s">
        <v>121</v>
      </c>
      <c r="C8" s="290"/>
      <c r="D8" s="290"/>
      <c r="E8" s="290"/>
      <c r="F8" s="290"/>
      <c r="G8" s="290"/>
      <c r="H8" s="290"/>
      <c r="I8" s="290"/>
      <c r="J8" s="290"/>
      <c r="K8" s="290"/>
      <c r="L8" s="290"/>
      <c r="M8" s="143"/>
      <c r="N8" s="143"/>
      <c r="O8" s="143"/>
      <c r="P8" s="143"/>
      <c r="Q8" s="143"/>
    </row>
    <row r="10" spans="1:47" ht="15.6" x14ac:dyDescent="0.3">
      <c r="B10" s="138" t="s">
        <v>122</v>
      </c>
    </row>
    <row r="11" spans="1:47" ht="34.5" customHeight="1" x14ac:dyDescent="0.3">
      <c r="B11" s="290" t="s">
        <v>123</v>
      </c>
      <c r="C11" s="290"/>
      <c r="D11" s="290"/>
      <c r="E11" s="290"/>
      <c r="F11" s="290"/>
      <c r="G11" s="290"/>
      <c r="H11" s="290"/>
      <c r="I11" s="290"/>
      <c r="J11" s="290"/>
      <c r="K11" s="290"/>
      <c r="L11" s="290"/>
      <c r="M11" s="143"/>
      <c r="N11" s="143"/>
      <c r="O11" s="143"/>
      <c r="P11" s="143"/>
      <c r="Q11" s="143"/>
    </row>
    <row r="13" spans="1:47" ht="7.5" customHeight="1" x14ac:dyDescent="0.3"/>
    <row r="15" spans="1:47" ht="45" customHeight="1" x14ac:dyDescent="0.3">
      <c r="A15" s="136"/>
      <c r="B15" s="289" t="s">
        <v>146</v>
      </c>
      <c r="C15" s="289"/>
      <c r="D15" s="289"/>
      <c r="E15" s="289"/>
      <c r="F15" s="134"/>
      <c r="G15" s="135"/>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c r="AG15" s="137"/>
      <c r="AH15" s="137"/>
      <c r="AI15" s="137"/>
      <c r="AJ15" s="137"/>
      <c r="AK15" s="137"/>
      <c r="AL15" s="137"/>
      <c r="AM15" s="137"/>
      <c r="AN15" s="137"/>
      <c r="AO15" s="137"/>
      <c r="AP15" s="137"/>
      <c r="AQ15" s="137"/>
      <c r="AR15" s="137"/>
      <c r="AS15" s="137"/>
      <c r="AT15" s="137"/>
      <c r="AU15" s="137"/>
    </row>
    <row r="16" spans="1:47" ht="20.25" customHeight="1" x14ac:dyDescent="0.3"/>
    <row r="17" spans="2:12" ht="30.75" customHeight="1" x14ac:dyDescent="0.3">
      <c r="B17" s="291" t="s">
        <v>145</v>
      </c>
      <c r="C17" s="291"/>
      <c r="D17" s="291"/>
      <c r="E17" s="291"/>
      <c r="F17" s="291"/>
      <c r="G17" s="291"/>
      <c r="H17" s="291"/>
      <c r="I17" s="291"/>
      <c r="J17" s="291"/>
      <c r="K17" s="291"/>
      <c r="L17" s="292"/>
    </row>
    <row r="18" spans="2:12" ht="9" customHeight="1" x14ac:dyDescent="0.3">
      <c r="B18" s="141"/>
      <c r="C18" s="141"/>
      <c r="D18" s="141"/>
      <c r="E18" s="141"/>
      <c r="F18" s="141"/>
      <c r="G18" s="141"/>
      <c r="H18" s="141"/>
      <c r="I18" s="141"/>
      <c r="J18" s="139"/>
      <c r="K18" s="139"/>
      <c r="L18" s="140"/>
    </row>
    <row r="19" spans="2:12" x14ac:dyDescent="0.3">
      <c r="B19" s="142" t="s">
        <v>147</v>
      </c>
      <c r="C19" s="139"/>
      <c r="D19" s="139"/>
      <c r="E19" s="139"/>
      <c r="F19" s="139"/>
      <c r="G19" s="139"/>
      <c r="H19" s="139"/>
      <c r="I19" s="139"/>
      <c r="J19" s="139"/>
      <c r="K19" s="139"/>
      <c r="L19" s="140"/>
    </row>
    <row r="20" spans="2:12" ht="122.25" customHeight="1" x14ac:dyDescent="0.3">
      <c r="B20" s="283" t="s">
        <v>124</v>
      </c>
      <c r="C20" s="283"/>
      <c r="D20" s="283"/>
      <c r="E20" s="283"/>
      <c r="F20" s="283"/>
      <c r="G20" s="283"/>
      <c r="H20" s="139"/>
      <c r="I20" s="139"/>
      <c r="J20" s="139"/>
      <c r="K20" s="139"/>
      <c r="L20" s="140"/>
    </row>
    <row r="21" spans="2:12" ht="34.5" customHeight="1" x14ac:dyDescent="0.3">
      <c r="B21" s="142" t="s">
        <v>148</v>
      </c>
      <c r="C21" s="139"/>
      <c r="D21" s="139"/>
      <c r="E21" s="139"/>
      <c r="F21" s="139"/>
      <c r="G21" s="139"/>
      <c r="H21" s="139"/>
      <c r="I21" s="139"/>
      <c r="J21" s="139"/>
      <c r="K21" s="139"/>
      <c r="L21" s="140"/>
    </row>
    <row r="22" spans="2:12" ht="85.5" customHeight="1" x14ac:dyDescent="0.3">
      <c r="B22" s="283" t="s">
        <v>125</v>
      </c>
      <c r="C22" s="293"/>
      <c r="D22" s="293"/>
      <c r="E22" s="293"/>
      <c r="F22" s="293"/>
      <c r="G22" s="293"/>
      <c r="H22" s="139"/>
      <c r="I22" s="139"/>
      <c r="J22" s="139"/>
      <c r="K22" s="139"/>
      <c r="L22" s="140"/>
    </row>
    <row r="23" spans="2:12" ht="39.75" customHeight="1" x14ac:dyDescent="0.3">
      <c r="B23" s="293"/>
      <c r="C23" s="293"/>
      <c r="D23" s="293"/>
      <c r="E23" s="293"/>
      <c r="F23" s="293"/>
      <c r="G23" s="293"/>
      <c r="H23" s="139"/>
      <c r="I23" s="139"/>
      <c r="J23" s="139"/>
      <c r="K23" s="139"/>
      <c r="L23" s="140"/>
    </row>
    <row r="24" spans="2:12" x14ac:dyDescent="0.3">
      <c r="B24" s="293"/>
      <c r="C24" s="293"/>
      <c r="D24" s="293"/>
      <c r="E24" s="293"/>
      <c r="F24" s="293"/>
      <c r="G24" s="293"/>
      <c r="H24" s="139"/>
      <c r="I24" s="139"/>
      <c r="J24" s="139"/>
      <c r="K24" s="139"/>
      <c r="L24" s="140"/>
    </row>
    <row r="25" spans="2:12" ht="30.75" customHeight="1" x14ac:dyDescent="0.3">
      <c r="B25" s="142" t="s">
        <v>126</v>
      </c>
      <c r="C25" s="139"/>
      <c r="D25" s="139"/>
      <c r="E25" s="139"/>
      <c r="F25" s="139"/>
      <c r="G25" s="139"/>
      <c r="H25" s="139"/>
      <c r="I25" s="139"/>
      <c r="J25" s="139"/>
      <c r="K25" s="139"/>
      <c r="L25" s="140"/>
    </row>
    <row r="26" spans="2:12" ht="41.25" customHeight="1" x14ac:dyDescent="0.3">
      <c r="B26" s="283" t="s">
        <v>127</v>
      </c>
      <c r="C26" s="293"/>
      <c r="D26" s="293"/>
      <c r="E26" s="293"/>
      <c r="F26" s="293"/>
      <c r="G26" s="293"/>
      <c r="H26" s="139"/>
      <c r="I26" s="139"/>
      <c r="J26" s="139"/>
      <c r="K26" s="139"/>
      <c r="L26" s="140"/>
    </row>
    <row r="27" spans="2:12" ht="41.25" customHeight="1" x14ac:dyDescent="0.3">
      <c r="B27" s="293"/>
      <c r="C27" s="293"/>
      <c r="D27" s="293"/>
      <c r="E27" s="293"/>
      <c r="F27" s="293"/>
      <c r="G27" s="293"/>
      <c r="H27" s="139"/>
      <c r="I27" s="139"/>
      <c r="J27" s="139"/>
      <c r="K27" s="139"/>
      <c r="L27" s="140"/>
    </row>
    <row r="28" spans="2:12" ht="41.25" customHeight="1" x14ac:dyDescent="0.3">
      <c r="B28" s="293"/>
      <c r="C28" s="293"/>
      <c r="D28" s="293"/>
      <c r="E28" s="293"/>
      <c r="F28" s="293"/>
      <c r="G28" s="293"/>
      <c r="H28" s="139"/>
      <c r="I28" s="139"/>
      <c r="J28" s="139"/>
      <c r="K28" s="139"/>
      <c r="L28" s="140"/>
    </row>
    <row r="29" spans="2:12" x14ac:dyDescent="0.3">
      <c r="B29" s="293"/>
      <c r="C29" s="293"/>
      <c r="D29" s="293"/>
      <c r="E29" s="293"/>
      <c r="F29" s="293"/>
      <c r="G29" s="293"/>
      <c r="H29" s="139"/>
      <c r="I29" s="139"/>
      <c r="J29" s="139"/>
      <c r="K29" s="139"/>
      <c r="L29" s="140"/>
    </row>
    <row r="30" spans="2:12" ht="27.75" customHeight="1" x14ac:dyDescent="0.3">
      <c r="B30" s="142" t="s">
        <v>128</v>
      </c>
      <c r="C30" s="139"/>
      <c r="D30" s="139"/>
      <c r="E30" s="139"/>
      <c r="F30" s="139"/>
      <c r="G30" s="139"/>
      <c r="H30" s="139"/>
      <c r="I30" s="139"/>
      <c r="J30" s="139"/>
      <c r="K30" s="139"/>
      <c r="L30" s="140"/>
    </row>
    <row r="31" spans="2:12" ht="57" customHeight="1" x14ac:dyDescent="0.3">
      <c r="B31" s="283" t="s">
        <v>129</v>
      </c>
      <c r="C31" s="293"/>
      <c r="D31" s="293"/>
      <c r="E31" s="293"/>
      <c r="F31" s="293"/>
      <c r="G31" s="293"/>
      <c r="H31" s="139"/>
      <c r="I31" s="139"/>
      <c r="J31" s="139"/>
      <c r="K31" s="139"/>
      <c r="L31" s="140"/>
    </row>
    <row r="32" spans="2:12" ht="47.25" customHeight="1" x14ac:dyDescent="0.3">
      <c r="B32" s="293"/>
      <c r="C32" s="293"/>
      <c r="D32" s="293"/>
      <c r="E32" s="293"/>
      <c r="F32" s="293"/>
      <c r="G32" s="293"/>
      <c r="H32" s="139"/>
      <c r="I32" s="139"/>
      <c r="J32" s="139"/>
      <c r="K32" s="139"/>
      <c r="L32" s="140"/>
    </row>
    <row r="33" spans="1:47" ht="42" customHeight="1" x14ac:dyDescent="0.3">
      <c r="B33" s="293"/>
      <c r="C33" s="293"/>
      <c r="D33" s="293"/>
      <c r="E33" s="293"/>
      <c r="F33" s="293"/>
      <c r="G33" s="293"/>
      <c r="H33" s="139"/>
      <c r="I33" s="139"/>
      <c r="J33" s="139"/>
      <c r="K33" s="139"/>
      <c r="L33" s="140"/>
    </row>
    <row r="34" spans="1:47" x14ac:dyDescent="0.3">
      <c r="B34" s="293"/>
      <c r="C34" s="293"/>
      <c r="D34" s="293"/>
      <c r="E34" s="293"/>
      <c r="F34" s="293"/>
      <c r="G34" s="293"/>
      <c r="H34" s="139"/>
      <c r="I34" s="139"/>
      <c r="J34" s="139"/>
      <c r="K34" s="139"/>
      <c r="L34" s="140"/>
    </row>
    <row r="35" spans="1:47" x14ac:dyDescent="0.3">
      <c r="B35" s="142" t="s">
        <v>130</v>
      </c>
      <c r="C35" s="139"/>
      <c r="D35" s="139"/>
      <c r="E35" s="139"/>
      <c r="F35" s="139"/>
      <c r="G35" s="139"/>
      <c r="H35" s="139"/>
      <c r="I35" s="139"/>
      <c r="J35" s="139"/>
      <c r="K35" s="139"/>
      <c r="L35" s="140"/>
    </row>
    <row r="36" spans="1:47" ht="51" customHeight="1" x14ac:dyDescent="0.3">
      <c r="B36" s="283" t="s">
        <v>149</v>
      </c>
      <c r="C36" s="293"/>
      <c r="D36" s="293"/>
      <c r="E36" s="293"/>
      <c r="F36" s="293"/>
      <c r="G36" s="293"/>
      <c r="H36" s="139"/>
      <c r="I36" s="139"/>
      <c r="J36" s="139"/>
      <c r="K36" s="139"/>
      <c r="L36" s="140"/>
    </row>
    <row r="37" spans="1:47" ht="39" customHeight="1" x14ac:dyDescent="0.3">
      <c r="B37" s="293"/>
      <c r="C37" s="293"/>
      <c r="D37" s="293"/>
      <c r="E37" s="293"/>
      <c r="F37" s="293"/>
      <c r="G37" s="293"/>
      <c r="H37" s="139"/>
      <c r="I37" s="139"/>
      <c r="J37" s="139"/>
      <c r="K37" s="139"/>
      <c r="L37" s="140"/>
    </row>
    <row r="38" spans="1:47" ht="51" customHeight="1" x14ac:dyDescent="0.3">
      <c r="B38" s="293"/>
      <c r="C38" s="293"/>
      <c r="D38" s="293"/>
      <c r="E38" s="293"/>
      <c r="F38" s="293"/>
      <c r="G38" s="293"/>
      <c r="H38" s="139"/>
      <c r="I38" s="139"/>
      <c r="J38" s="139"/>
      <c r="K38" s="139"/>
      <c r="L38" s="140"/>
    </row>
    <row r="39" spans="1:47" x14ac:dyDescent="0.3">
      <c r="B39" s="293"/>
      <c r="C39" s="293"/>
      <c r="D39" s="293"/>
      <c r="E39" s="293"/>
      <c r="F39" s="293"/>
      <c r="G39" s="293"/>
      <c r="H39" s="139"/>
      <c r="I39" s="139"/>
      <c r="J39" s="139"/>
      <c r="K39" s="139"/>
      <c r="L39" s="140"/>
    </row>
    <row r="40" spans="1:47" x14ac:dyDescent="0.3">
      <c r="B40" s="139"/>
      <c r="C40" s="139"/>
      <c r="D40" s="139"/>
      <c r="E40" s="139"/>
      <c r="F40" s="139"/>
      <c r="G40" s="139"/>
      <c r="H40" s="139"/>
      <c r="I40" s="139"/>
      <c r="J40" s="139"/>
      <c r="K40" s="139"/>
      <c r="L40" s="140"/>
    </row>
    <row r="41" spans="1:47" x14ac:dyDescent="0.3">
      <c r="B41" s="139"/>
      <c r="C41" s="139"/>
      <c r="D41" s="139"/>
      <c r="E41" s="139"/>
      <c r="F41" s="139"/>
      <c r="G41" s="139"/>
      <c r="H41" s="139"/>
      <c r="I41" s="139"/>
      <c r="J41" s="139"/>
      <c r="K41" s="139"/>
      <c r="L41" s="140"/>
    </row>
    <row r="42" spans="1:47" ht="15.6" x14ac:dyDescent="0.3">
      <c r="B42" s="138"/>
      <c r="C42" s="141"/>
      <c r="D42" s="141"/>
      <c r="E42" s="141"/>
      <c r="F42" s="141"/>
      <c r="G42" s="285"/>
      <c r="H42" s="285"/>
      <c r="I42" s="139"/>
      <c r="J42" s="139"/>
      <c r="K42" s="139"/>
      <c r="L42" s="140"/>
    </row>
    <row r="43" spans="1:47" ht="45" customHeight="1" x14ac:dyDescent="0.3">
      <c r="A43" s="136"/>
      <c r="B43" s="289" t="s">
        <v>119</v>
      </c>
      <c r="C43" s="289"/>
      <c r="D43" s="289"/>
      <c r="E43" s="289"/>
      <c r="F43" s="134"/>
      <c r="G43" s="135"/>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row>
    <row r="44" spans="1:47" x14ac:dyDescent="0.3">
      <c r="B44" s="139"/>
      <c r="C44" s="139"/>
      <c r="D44" s="139"/>
      <c r="E44" s="139"/>
      <c r="F44" s="139"/>
      <c r="G44" s="139"/>
      <c r="H44" s="139"/>
      <c r="I44" s="139"/>
      <c r="J44" s="139"/>
      <c r="K44" s="139"/>
      <c r="L44" s="140"/>
    </row>
    <row r="45" spans="1:47" x14ac:dyDescent="0.3">
      <c r="B45" s="283" t="s">
        <v>131</v>
      </c>
      <c r="C45" s="283"/>
      <c r="D45" s="283"/>
      <c r="E45" s="283"/>
      <c r="F45" s="283"/>
      <c r="G45" s="283"/>
      <c r="H45" s="283"/>
      <c r="I45" s="283"/>
      <c r="J45" s="283"/>
      <c r="K45" s="283"/>
      <c r="L45" s="284"/>
    </row>
    <row r="46" spans="1:47" ht="38.25" customHeight="1" x14ac:dyDescent="0.3">
      <c r="B46" s="283" t="s">
        <v>132</v>
      </c>
      <c r="C46" s="283"/>
      <c r="D46" s="283"/>
      <c r="E46" s="283"/>
      <c r="F46" s="283"/>
      <c r="G46" s="283"/>
      <c r="H46" s="283"/>
      <c r="I46" s="283"/>
      <c r="J46" s="283"/>
      <c r="K46" s="283"/>
      <c r="L46" s="284"/>
    </row>
    <row r="47" spans="1:47" ht="42.75" customHeight="1" x14ac:dyDescent="0.3">
      <c r="B47" s="283" t="s">
        <v>133</v>
      </c>
      <c r="C47" s="283"/>
      <c r="D47" s="283"/>
      <c r="E47" s="283"/>
      <c r="F47" s="283"/>
      <c r="G47" s="283"/>
      <c r="H47" s="283"/>
      <c r="I47" s="283"/>
      <c r="J47" s="283"/>
      <c r="K47" s="283"/>
      <c r="L47" s="284"/>
    </row>
    <row r="48" spans="1:47" ht="31.5" customHeight="1" x14ac:dyDescent="0.3">
      <c r="B48" s="283" t="s">
        <v>134</v>
      </c>
      <c r="C48" s="283"/>
      <c r="D48" s="283"/>
      <c r="E48" s="283"/>
      <c r="F48" s="283"/>
      <c r="G48" s="283"/>
      <c r="H48" s="283"/>
      <c r="I48" s="283"/>
      <c r="J48" s="283"/>
      <c r="K48" s="283"/>
      <c r="L48" s="284"/>
    </row>
    <row r="49" spans="2:12" ht="46.5" customHeight="1" x14ac:dyDescent="0.3">
      <c r="B49" s="283" t="s">
        <v>135</v>
      </c>
      <c r="C49" s="283"/>
      <c r="D49" s="283"/>
      <c r="E49" s="283"/>
      <c r="F49" s="283"/>
      <c r="G49" s="283"/>
      <c r="H49" s="283"/>
      <c r="I49" s="283"/>
      <c r="J49" s="283"/>
      <c r="K49" s="283"/>
      <c r="L49" s="284"/>
    </row>
    <row r="50" spans="2:12" ht="20.25" customHeight="1" x14ac:dyDescent="0.3">
      <c r="B50" s="283" t="s">
        <v>136</v>
      </c>
      <c r="C50" s="283"/>
      <c r="D50" s="283"/>
      <c r="E50" s="283"/>
      <c r="F50" s="283"/>
      <c r="G50" s="283"/>
      <c r="H50" s="283"/>
      <c r="I50" s="283"/>
      <c r="J50" s="283"/>
      <c r="K50" s="283"/>
      <c r="L50" s="284"/>
    </row>
    <row r="51" spans="2:12" ht="24" customHeight="1" x14ac:dyDescent="0.3">
      <c r="B51" s="283" t="s">
        <v>137</v>
      </c>
      <c r="C51" s="283"/>
      <c r="D51" s="283"/>
      <c r="E51" s="283"/>
      <c r="F51" s="283"/>
      <c r="G51" s="283"/>
      <c r="H51" s="283"/>
      <c r="I51" s="283"/>
      <c r="J51" s="283"/>
      <c r="K51" s="283"/>
      <c r="L51" s="284"/>
    </row>
    <row r="52" spans="2:12" ht="33.75" customHeight="1" x14ac:dyDescent="0.3">
      <c r="B52" s="283" t="s">
        <v>138</v>
      </c>
      <c r="C52" s="283"/>
      <c r="D52" s="283"/>
      <c r="E52" s="283"/>
      <c r="F52" s="283"/>
      <c r="G52" s="283"/>
      <c r="H52" s="283"/>
      <c r="I52" s="283"/>
      <c r="J52" s="283"/>
      <c r="K52" s="283"/>
      <c r="L52" s="284"/>
    </row>
    <row r="53" spans="2:12" ht="32.25" customHeight="1" x14ac:dyDescent="0.3">
      <c r="B53" s="283" t="s">
        <v>139</v>
      </c>
      <c r="C53" s="283"/>
      <c r="D53" s="283"/>
      <c r="E53" s="283"/>
      <c r="F53" s="283"/>
      <c r="G53" s="283"/>
      <c r="H53" s="283"/>
      <c r="I53" s="283"/>
      <c r="J53" s="283"/>
      <c r="K53" s="283"/>
      <c r="L53" s="284"/>
    </row>
    <row r="54" spans="2:12" ht="34.5" customHeight="1" x14ac:dyDescent="0.3">
      <c r="B54" s="283" t="s">
        <v>140</v>
      </c>
      <c r="C54" s="283"/>
      <c r="D54" s="283"/>
      <c r="E54" s="283"/>
      <c r="F54" s="283"/>
      <c r="G54" s="283"/>
      <c r="H54" s="283"/>
      <c r="I54" s="283"/>
      <c r="J54" s="283"/>
      <c r="K54" s="283"/>
      <c r="L54" s="284"/>
    </row>
    <row r="55" spans="2:12" ht="24.75" customHeight="1" x14ac:dyDescent="0.3">
      <c r="B55" s="283" t="s">
        <v>141</v>
      </c>
      <c r="C55" s="283"/>
      <c r="D55" s="283"/>
      <c r="E55" s="283"/>
      <c r="F55" s="283"/>
      <c r="G55" s="283"/>
      <c r="H55" s="283"/>
      <c r="I55" s="283"/>
      <c r="J55" s="283"/>
      <c r="K55" s="283"/>
      <c r="L55" s="284"/>
    </row>
    <row r="56" spans="2:12" ht="24" customHeight="1" x14ac:dyDescent="0.3">
      <c r="B56" s="283" t="s">
        <v>142</v>
      </c>
      <c r="C56" s="283"/>
      <c r="D56" s="283"/>
      <c r="E56" s="283"/>
      <c r="F56" s="283"/>
      <c r="G56" s="283"/>
      <c r="H56" s="283"/>
      <c r="I56" s="283"/>
      <c r="J56" s="283"/>
      <c r="K56" s="283"/>
      <c r="L56" s="284"/>
    </row>
    <row r="57" spans="2:12" ht="25.5" customHeight="1" x14ac:dyDescent="0.3">
      <c r="B57" s="283" t="s">
        <v>143</v>
      </c>
      <c r="C57" s="283"/>
      <c r="D57" s="283"/>
      <c r="E57" s="283"/>
      <c r="F57" s="283"/>
      <c r="G57" s="283"/>
      <c r="H57" s="283"/>
      <c r="I57" s="283"/>
      <c r="J57" s="283"/>
      <c r="K57" s="283"/>
      <c r="L57" s="284"/>
    </row>
    <row r="58" spans="2:12" ht="33" customHeight="1" x14ac:dyDescent="0.3">
      <c r="B58" s="283" t="s">
        <v>144</v>
      </c>
      <c r="C58" s="283"/>
      <c r="D58" s="283"/>
      <c r="E58" s="283"/>
      <c r="F58" s="283"/>
      <c r="G58" s="283"/>
      <c r="H58" s="283"/>
      <c r="I58" s="283"/>
      <c r="J58" s="283"/>
      <c r="K58" s="283"/>
      <c r="L58" s="284"/>
    </row>
    <row r="59" spans="2:12" x14ac:dyDescent="0.3">
      <c r="B59" s="287"/>
      <c r="C59" s="287"/>
      <c r="D59" s="287"/>
      <c r="E59" s="287"/>
      <c r="F59" s="287"/>
      <c r="G59" s="287"/>
      <c r="H59" s="287"/>
      <c r="I59" s="287"/>
      <c r="J59" s="287"/>
      <c r="K59" s="287"/>
      <c r="L59" s="288"/>
    </row>
  </sheetData>
  <sheetProtection algorithmName="SHA-512" hashValue="2mUB8ptJiZEFvkTSL4bYWQIekSf2VkR5071uEOjzB3QcZLCu5rPAzhQvAgGTkUAzD5d98tggHWiFgkzyRMTG4g==" saltValue="12OMYS08U02ystUceKIZ6Q==" spinCount="100000" sheet="1" objects="1" scenarios="1"/>
  <mergeCells count="28">
    <mergeCell ref="E2:F4"/>
    <mergeCell ref="B59:L59"/>
    <mergeCell ref="B49:L49"/>
    <mergeCell ref="B50:L50"/>
    <mergeCell ref="B15:E15"/>
    <mergeCell ref="B8:L8"/>
    <mergeCell ref="B11:L11"/>
    <mergeCell ref="B48:L48"/>
    <mergeCell ref="B43:E43"/>
    <mergeCell ref="B6:E6"/>
    <mergeCell ref="B17:L17"/>
    <mergeCell ref="B20:G20"/>
    <mergeCell ref="B22:G24"/>
    <mergeCell ref="B26:G29"/>
    <mergeCell ref="B31:G34"/>
    <mergeCell ref="B36:G39"/>
    <mergeCell ref="G42:H42"/>
    <mergeCell ref="B45:L45"/>
    <mergeCell ref="B46:L46"/>
    <mergeCell ref="B47:L47"/>
    <mergeCell ref="B56:L56"/>
    <mergeCell ref="B57:L57"/>
    <mergeCell ref="B58:L58"/>
    <mergeCell ref="B51:L51"/>
    <mergeCell ref="B52:L52"/>
    <mergeCell ref="B53:L53"/>
    <mergeCell ref="B54:L54"/>
    <mergeCell ref="B55:L55"/>
  </mergeCells>
  <pageMargins left="0.7" right="0.7" top="0.75" bottom="0.75" header="0.3" footer="0.3"/>
  <pageSetup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Annual Plan</vt:lpstr>
      <vt:lpstr>Q1 Review</vt:lpstr>
      <vt:lpstr>Q2 Review</vt:lpstr>
      <vt:lpstr>Q3 Review</vt:lpstr>
      <vt:lpstr>Q4 Review</vt:lpstr>
      <vt:lpstr>Annual Report</vt:lpstr>
      <vt:lpstr>Help</vt:lpstr>
      <vt:lpstr>'Annual Plan'!Print_Area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NPC</dc:creator>
  <cp:lastModifiedBy>Charles L. Usurua</cp:lastModifiedBy>
  <cp:lastPrinted>2024-01-23T13:01:54Z</cp:lastPrinted>
  <dcterms:created xsi:type="dcterms:W3CDTF">2006-09-16T00:00:00Z</dcterms:created>
  <dcterms:modified xsi:type="dcterms:W3CDTF">2025-06-25T15:17:15Z</dcterms:modified>
</cp:coreProperties>
</file>